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Lenovo\OneDrive\Desktop\"/>
    </mc:Choice>
  </mc:AlternateContent>
  <xr:revisionPtr revIDLastSave="0" documentId="8_{59A5635D-EC3A-4358-B51A-BB3194896029}" xr6:coauthVersionLast="47" xr6:coauthVersionMax="47" xr10:uidLastSave="{00000000-0000-0000-0000-000000000000}"/>
  <bookViews>
    <workbookView xWindow="-108" yWindow="-108" windowWidth="23256" windowHeight="12456" activeTab="2" xr2:uid="{898BC839-F2CA-4348-948C-D75AD4BD2CFC}"/>
  </bookViews>
  <sheets>
    <sheet name="Sheet1" sheetId="2" r:id="rId1"/>
    <sheet name="Data" sheetId="1" r:id="rId2"/>
    <sheet name="Sheet3" sheetId="4" r:id="rId3"/>
  </sheets>
  <definedNames>
    <definedName name="_xlchart.v5.0" hidden="1">Sheet1!$T$11</definedName>
    <definedName name="_xlchart.v5.1" hidden="1">Sheet1!$T$12:$T$28</definedName>
    <definedName name="_xlchart.v5.2" hidden="1">Sheet1!$U$11</definedName>
    <definedName name="_xlchart.v5.3" hidden="1">Sheet1!$U$12:$U$28</definedName>
    <definedName name="age">#REF!</definedName>
    <definedName name="count">#REF!</definedName>
    <definedName name="Slicer_Country">#N/A</definedName>
    <definedName name="Slicer_Product_Category">#N/A</definedName>
    <definedName name="Slicer_Region">#N/A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12" i="2" l="1"/>
  <c r="U12" i="2"/>
  <c r="T13" i="2"/>
  <c r="U13" i="2"/>
  <c r="T14" i="2"/>
  <c r="U14" i="2"/>
  <c r="T15" i="2"/>
  <c r="U15" i="2"/>
  <c r="T16" i="2"/>
  <c r="U16" i="2"/>
  <c r="T17" i="2"/>
  <c r="U17" i="2"/>
  <c r="T18" i="2"/>
  <c r="U18" i="2"/>
  <c r="T19" i="2"/>
  <c r="U19" i="2"/>
  <c r="T20" i="2"/>
  <c r="U20" i="2"/>
  <c r="T21" i="2"/>
  <c r="U21" i="2"/>
  <c r="T22" i="2"/>
  <c r="U22" i="2"/>
  <c r="T23" i="2"/>
  <c r="U23" i="2"/>
  <c r="T24" i="2"/>
  <c r="U24" i="2"/>
  <c r="T25" i="2"/>
  <c r="U25" i="2"/>
  <c r="T26" i="2"/>
  <c r="U26" i="2"/>
  <c r="T27" i="2"/>
  <c r="U27" i="2"/>
  <c r="T28" i="2"/>
  <c r="U28" i="2"/>
  <c r="U11" i="2"/>
  <c r="T11" i="2"/>
  <c r="E4" i="2"/>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 i="1"/>
  <c r="C3"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R2707" i="1"/>
  <c r="Q2707" i="1"/>
  <c r="R2706" i="1"/>
  <c r="Q2706" i="1"/>
  <c r="S2706" i="1" s="1"/>
  <c r="T2706" i="1" s="1"/>
  <c r="R2705" i="1"/>
  <c r="Q2705" i="1"/>
  <c r="R2704" i="1"/>
  <c r="Q2704" i="1"/>
  <c r="S2704" i="1" s="1"/>
  <c r="T2704" i="1" s="1"/>
  <c r="R2703" i="1"/>
  <c r="Q2703" i="1"/>
  <c r="R2702" i="1"/>
  <c r="Q2702" i="1"/>
  <c r="R2701" i="1"/>
  <c r="Q2701" i="1"/>
  <c r="R2700" i="1"/>
  <c r="Q2700" i="1"/>
  <c r="S2700" i="1" s="1"/>
  <c r="T2700" i="1" s="1"/>
  <c r="R2699" i="1"/>
  <c r="Q2699" i="1"/>
  <c r="R2698" i="1"/>
  <c r="Q2698" i="1"/>
  <c r="S2698" i="1" s="1"/>
  <c r="T2698" i="1" s="1"/>
  <c r="R2697" i="1"/>
  <c r="Q2697" i="1"/>
  <c r="R2696" i="1"/>
  <c r="Q2696" i="1"/>
  <c r="R2695" i="1"/>
  <c r="Q2695" i="1"/>
  <c r="R2694" i="1"/>
  <c r="Q2694" i="1"/>
  <c r="S2694" i="1" s="1"/>
  <c r="T2694" i="1" s="1"/>
  <c r="R2693" i="1"/>
  <c r="Q2693" i="1"/>
  <c r="R2692" i="1"/>
  <c r="Q2692" i="1"/>
  <c r="S2692" i="1" s="1"/>
  <c r="T2692" i="1" s="1"/>
  <c r="R2691" i="1"/>
  <c r="Q2691" i="1"/>
  <c r="R2690" i="1"/>
  <c r="Q2690" i="1"/>
  <c r="R2689" i="1"/>
  <c r="Q2689" i="1"/>
  <c r="R2688" i="1"/>
  <c r="Q2688" i="1"/>
  <c r="S2688" i="1" s="1"/>
  <c r="T2688" i="1" s="1"/>
  <c r="R2687" i="1"/>
  <c r="Q2687" i="1"/>
  <c r="R2686" i="1"/>
  <c r="Q2686" i="1"/>
  <c r="S2686" i="1" s="1"/>
  <c r="T2686" i="1" s="1"/>
  <c r="R2685" i="1"/>
  <c r="Q2685" i="1"/>
  <c r="R2684" i="1"/>
  <c r="Q2684" i="1"/>
  <c r="R2683" i="1"/>
  <c r="Q2683" i="1"/>
  <c r="R2682" i="1"/>
  <c r="Q2682" i="1"/>
  <c r="S2682" i="1" s="1"/>
  <c r="T2682" i="1" s="1"/>
  <c r="R2681" i="1"/>
  <c r="Q2681" i="1"/>
  <c r="R2680" i="1"/>
  <c r="Q2680" i="1"/>
  <c r="R2679" i="1"/>
  <c r="Q2679" i="1"/>
  <c r="R2678" i="1"/>
  <c r="Q2678" i="1"/>
  <c r="R2677" i="1"/>
  <c r="Q2677" i="1"/>
  <c r="R2676" i="1"/>
  <c r="Q2676" i="1"/>
  <c r="S2676" i="1" s="1"/>
  <c r="T2676" i="1" s="1"/>
  <c r="R2675" i="1"/>
  <c r="Q2675" i="1"/>
  <c r="R2674" i="1"/>
  <c r="Q2674" i="1"/>
  <c r="R2673" i="1"/>
  <c r="Q2673" i="1"/>
  <c r="R2672" i="1"/>
  <c r="Q2672" i="1"/>
  <c r="R2671" i="1"/>
  <c r="Q2671" i="1"/>
  <c r="R2670" i="1"/>
  <c r="Q2670" i="1"/>
  <c r="S2670" i="1" s="1"/>
  <c r="T2670" i="1" s="1"/>
  <c r="R2669" i="1"/>
  <c r="Q2669" i="1"/>
  <c r="R2668" i="1"/>
  <c r="Q2668" i="1"/>
  <c r="S2668" i="1" s="1"/>
  <c r="T2668" i="1" s="1"/>
  <c r="R2667" i="1"/>
  <c r="Q2667" i="1"/>
  <c r="R2666" i="1"/>
  <c r="Q2666" i="1"/>
  <c r="R2665" i="1"/>
  <c r="Q2665" i="1"/>
  <c r="R2664" i="1"/>
  <c r="Q2664" i="1"/>
  <c r="S2664" i="1" s="1"/>
  <c r="T2664" i="1" s="1"/>
  <c r="R2663" i="1"/>
  <c r="Q2663" i="1"/>
  <c r="R2662" i="1"/>
  <c r="Q2662" i="1"/>
  <c r="S2662" i="1" s="1"/>
  <c r="T2662" i="1" s="1"/>
  <c r="R2661" i="1"/>
  <c r="Q2661" i="1"/>
  <c r="R2660" i="1"/>
  <c r="Q2660" i="1"/>
  <c r="R2659" i="1"/>
  <c r="Q2659" i="1"/>
  <c r="R2658" i="1"/>
  <c r="Q2658" i="1"/>
  <c r="S2658" i="1" s="1"/>
  <c r="T2658" i="1" s="1"/>
  <c r="R2657" i="1"/>
  <c r="Q2657" i="1"/>
  <c r="R2656" i="1"/>
  <c r="Q2656" i="1"/>
  <c r="S2656" i="1" s="1"/>
  <c r="T2656" i="1" s="1"/>
  <c r="R2655" i="1"/>
  <c r="Q2655" i="1"/>
  <c r="R2654" i="1"/>
  <c r="Q2654" i="1"/>
  <c r="R2653" i="1"/>
  <c r="Q2653" i="1"/>
  <c r="R2652" i="1"/>
  <c r="Q2652" i="1"/>
  <c r="S2652" i="1" s="1"/>
  <c r="T2652" i="1" s="1"/>
  <c r="R2651" i="1"/>
  <c r="Q2651" i="1"/>
  <c r="R2650" i="1"/>
  <c r="Q2650" i="1"/>
  <c r="S2650" i="1" s="1"/>
  <c r="T2650" i="1" s="1"/>
  <c r="R2649" i="1"/>
  <c r="Q2649" i="1"/>
  <c r="R2648" i="1"/>
  <c r="Q2648" i="1"/>
  <c r="R2647" i="1"/>
  <c r="Q2647" i="1"/>
  <c r="R2646" i="1"/>
  <c r="Q2646" i="1"/>
  <c r="R2645" i="1"/>
  <c r="Q2645" i="1"/>
  <c r="R2644" i="1"/>
  <c r="Q2644" i="1"/>
  <c r="S2644" i="1" s="1"/>
  <c r="T2644" i="1" s="1"/>
  <c r="R2643" i="1"/>
  <c r="Q2643" i="1"/>
  <c r="R2642" i="1"/>
  <c r="Q2642" i="1"/>
  <c r="R2641" i="1"/>
  <c r="Q2641" i="1"/>
  <c r="R2640" i="1"/>
  <c r="Q2640" i="1"/>
  <c r="S2640" i="1" s="1"/>
  <c r="T2640" i="1" s="1"/>
  <c r="R2639" i="1"/>
  <c r="Q2639" i="1"/>
  <c r="R2638" i="1"/>
  <c r="Q2638" i="1"/>
  <c r="S2638" i="1" s="1"/>
  <c r="T2638" i="1" s="1"/>
  <c r="R2637" i="1"/>
  <c r="Q2637" i="1"/>
  <c r="R2636" i="1"/>
  <c r="Q2636" i="1"/>
  <c r="R2635" i="1"/>
  <c r="Q2635" i="1"/>
  <c r="R2634" i="1"/>
  <c r="Q2634" i="1"/>
  <c r="S2634" i="1" s="1"/>
  <c r="T2634" i="1" s="1"/>
  <c r="R2633" i="1"/>
  <c r="Q2633" i="1"/>
  <c r="R2632" i="1"/>
  <c r="Q2632" i="1"/>
  <c r="S2632" i="1" s="1"/>
  <c r="T2632" i="1" s="1"/>
  <c r="R2631" i="1"/>
  <c r="Q2631" i="1"/>
  <c r="R2630" i="1"/>
  <c r="Q2630" i="1"/>
  <c r="R2629" i="1"/>
  <c r="Q2629" i="1"/>
  <c r="R2628" i="1"/>
  <c r="Q2628" i="1"/>
  <c r="S2628" i="1" s="1"/>
  <c r="T2628" i="1" s="1"/>
  <c r="R2627" i="1"/>
  <c r="Q2627" i="1"/>
  <c r="R2626" i="1"/>
  <c r="Q2626" i="1"/>
  <c r="S2626" i="1" s="1"/>
  <c r="T2626" i="1" s="1"/>
  <c r="R2625" i="1"/>
  <c r="Q2625" i="1"/>
  <c r="R2624" i="1"/>
  <c r="Q2624" i="1"/>
  <c r="R2623" i="1"/>
  <c r="Q2623" i="1"/>
  <c r="R2622" i="1"/>
  <c r="Q2622" i="1"/>
  <c r="S2622" i="1" s="1"/>
  <c r="T2622" i="1" s="1"/>
  <c r="R2621" i="1"/>
  <c r="Q2621" i="1"/>
  <c r="R2620" i="1"/>
  <c r="Q2620" i="1"/>
  <c r="S2620" i="1" s="1"/>
  <c r="T2620" i="1" s="1"/>
  <c r="R2619" i="1"/>
  <c r="Q2619" i="1"/>
  <c r="R2618" i="1"/>
  <c r="Q2618" i="1"/>
  <c r="R2617" i="1"/>
  <c r="Q2617" i="1"/>
  <c r="R2616" i="1"/>
  <c r="Q2616" i="1"/>
  <c r="S2616" i="1" s="1"/>
  <c r="T2616" i="1" s="1"/>
  <c r="R2615" i="1"/>
  <c r="Q2615" i="1"/>
  <c r="R2614" i="1"/>
  <c r="Q2614" i="1"/>
  <c r="R2613" i="1"/>
  <c r="Q2613" i="1"/>
  <c r="R2612" i="1"/>
  <c r="Q2612" i="1"/>
  <c r="R2611" i="1"/>
  <c r="Q2611" i="1"/>
  <c r="R2610" i="1"/>
  <c r="Q2610" i="1"/>
  <c r="R2609" i="1"/>
  <c r="Q2609" i="1"/>
  <c r="R2608" i="1"/>
  <c r="Q2608" i="1"/>
  <c r="S2608" i="1" s="1"/>
  <c r="T2608" i="1" s="1"/>
  <c r="R2607" i="1"/>
  <c r="Q2607" i="1"/>
  <c r="R2606" i="1"/>
  <c r="Q2606" i="1"/>
  <c r="R2605" i="1"/>
  <c r="Q2605" i="1"/>
  <c r="R2604" i="1"/>
  <c r="Q2604" i="1"/>
  <c r="S2604" i="1" s="1"/>
  <c r="T2604" i="1" s="1"/>
  <c r="R2603" i="1"/>
  <c r="Q2603" i="1"/>
  <c r="R2602" i="1"/>
  <c r="Q2602" i="1"/>
  <c r="S2602" i="1" s="1"/>
  <c r="T2602" i="1" s="1"/>
  <c r="R2601" i="1"/>
  <c r="Q2601" i="1"/>
  <c r="R2600" i="1"/>
  <c r="Q2600" i="1"/>
  <c r="R2599" i="1"/>
  <c r="Q2599" i="1"/>
  <c r="R2598" i="1"/>
  <c r="Q2598" i="1"/>
  <c r="S2598" i="1" s="1"/>
  <c r="T2598" i="1" s="1"/>
  <c r="R2597" i="1"/>
  <c r="Q2597" i="1"/>
  <c r="R2596" i="1"/>
  <c r="Q2596" i="1"/>
  <c r="S2596" i="1" s="1"/>
  <c r="T2596" i="1" s="1"/>
  <c r="R2595" i="1"/>
  <c r="Q2595" i="1"/>
  <c r="R2594" i="1"/>
  <c r="Q2594" i="1"/>
  <c r="R2593" i="1"/>
  <c r="Q2593" i="1"/>
  <c r="R2592" i="1"/>
  <c r="Q2592" i="1"/>
  <c r="S2592" i="1" s="1"/>
  <c r="T2592" i="1" s="1"/>
  <c r="R2591" i="1"/>
  <c r="Q2591" i="1"/>
  <c r="R2590" i="1"/>
  <c r="Q2590" i="1"/>
  <c r="S2590" i="1" s="1"/>
  <c r="T2590" i="1" s="1"/>
  <c r="R2589" i="1"/>
  <c r="Q2589" i="1"/>
  <c r="R2588" i="1"/>
  <c r="Q2588" i="1"/>
  <c r="R2587" i="1"/>
  <c r="Q2587" i="1"/>
  <c r="R2586" i="1"/>
  <c r="Q2586" i="1"/>
  <c r="R2585" i="1"/>
  <c r="Q2585" i="1"/>
  <c r="R2584" i="1"/>
  <c r="Q2584" i="1"/>
  <c r="S2584" i="1" s="1"/>
  <c r="T2584" i="1" s="1"/>
  <c r="R2583" i="1"/>
  <c r="Q2583" i="1"/>
  <c r="R2582" i="1"/>
  <c r="Q2582" i="1"/>
  <c r="R2581" i="1"/>
  <c r="Q2581" i="1"/>
  <c r="R2580" i="1"/>
  <c r="Q2580" i="1"/>
  <c r="S2580" i="1" s="1"/>
  <c r="T2580" i="1" s="1"/>
  <c r="R2579" i="1"/>
  <c r="Q2579" i="1"/>
  <c r="R2578" i="1"/>
  <c r="Q2578" i="1"/>
  <c r="S2578" i="1" s="1"/>
  <c r="T2578" i="1" s="1"/>
  <c r="R2577" i="1"/>
  <c r="Q2577" i="1"/>
  <c r="R2576" i="1"/>
  <c r="Q2576" i="1"/>
  <c r="R2575" i="1"/>
  <c r="Q2575" i="1"/>
  <c r="R2574" i="1"/>
  <c r="Q2574" i="1"/>
  <c r="S2574" i="1" s="1"/>
  <c r="T2574" i="1" s="1"/>
  <c r="R2573" i="1"/>
  <c r="Q2573" i="1"/>
  <c r="R2572" i="1"/>
  <c r="Q2572" i="1"/>
  <c r="R2571" i="1"/>
  <c r="Q2571" i="1"/>
  <c r="R2570" i="1"/>
  <c r="Q2570" i="1"/>
  <c r="R2569" i="1"/>
  <c r="Q2569" i="1"/>
  <c r="R2568" i="1"/>
  <c r="Q2568" i="1"/>
  <c r="S2568" i="1" s="1"/>
  <c r="T2568" i="1" s="1"/>
  <c r="R2567" i="1"/>
  <c r="Q2567" i="1"/>
  <c r="R2566" i="1"/>
  <c r="Q2566" i="1"/>
  <c r="S2566" i="1" s="1"/>
  <c r="T2566" i="1" s="1"/>
  <c r="R2565" i="1"/>
  <c r="Q2565" i="1"/>
  <c r="R2564" i="1"/>
  <c r="Q2564" i="1"/>
  <c r="R2563" i="1"/>
  <c r="Q2563" i="1"/>
  <c r="R2562" i="1"/>
  <c r="Q2562" i="1"/>
  <c r="R2561" i="1"/>
  <c r="Q2561" i="1"/>
  <c r="R2560" i="1"/>
  <c r="Q2560" i="1"/>
  <c r="S2560" i="1" s="1"/>
  <c r="T2560" i="1" s="1"/>
  <c r="R2559" i="1"/>
  <c r="Q2559" i="1"/>
  <c r="R2558" i="1"/>
  <c r="Q2558" i="1"/>
  <c r="R2557" i="1"/>
  <c r="Q2557" i="1"/>
  <c r="R2556" i="1"/>
  <c r="Q2556" i="1"/>
  <c r="S2556" i="1" s="1"/>
  <c r="T2556" i="1" s="1"/>
  <c r="R2555" i="1"/>
  <c r="Q2555" i="1"/>
  <c r="R2554" i="1"/>
  <c r="Q2554" i="1"/>
  <c r="S2554" i="1" s="1"/>
  <c r="T2554" i="1" s="1"/>
  <c r="R2553" i="1"/>
  <c r="Q2553" i="1"/>
  <c r="R2552" i="1"/>
  <c r="Q2552" i="1"/>
  <c r="R2551" i="1"/>
  <c r="Q2551" i="1"/>
  <c r="R2550" i="1"/>
  <c r="Q2550" i="1"/>
  <c r="S2550" i="1" s="1"/>
  <c r="T2550" i="1" s="1"/>
  <c r="R2549" i="1"/>
  <c r="Q2549" i="1"/>
  <c r="R2548" i="1"/>
  <c r="Q2548" i="1"/>
  <c r="R2547" i="1"/>
  <c r="Q2547" i="1"/>
  <c r="R2546" i="1"/>
  <c r="Q2546" i="1"/>
  <c r="R2545" i="1"/>
  <c r="Q2545" i="1"/>
  <c r="R2544" i="1"/>
  <c r="Q2544" i="1"/>
  <c r="S2544" i="1" s="1"/>
  <c r="T2544" i="1" s="1"/>
  <c r="R2543" i="1"/>
  <c r="Q2543" i="1"/>
  <c r="R2542" i="1"/>
  <c r="Q2542" i="1"/>
  <c r="S2542" i="1" s="1"/>
  <c r="T2542" i="1" s="1"/>
  <c r="R2541" i="1"/>
  <c r="Q2541" i="1"/>
  <c r="R2540" i="1"/>
  <c r="Q2540" i="1"/>
  <c r="R2539" i="1"/>
  <c r="Q2539" i="1"/>
  <c r="R2538" i="1"/>
  <c r="Q2538" i="1"/>
  <c r="S2538" i="1" s="1"/>
  <c r="T2538" i="1" s="1"/>
  <c r="R2537" i="1"/>
  <c r="Q2537" i="1"/>
  <c r="R2536" i="1"/>
  <c r="Q2536" i="1"/>
  <c r="S2536" i="1" s="1"/>
  <c r="T2536" i="1" s="1"/>
  <c r="R2535" i="1"/>
  <c r="Q2535" i="1"/>
  <c r="R2534" i="1"/>
  <c r="Q2534" i="1"/>
  <c r="R2533" i="1"/>
  <c r="Q2533" i="1"/>
  <c r="R2532" i="1"/>
  <c r="Q2532" i="1"/>
  <c r="S2532" i="1" s="1"/>
  <c r="T2532" i="1" s="1"/>
  <c r="R2531" i="1"/>
  <c r="Q2531" i="1"/>
  <c r="R2530" i="1"/>
  <c r="Q2530" i="1"/>
  <c r="S2530" i="1" s="1"/>
  <c r="T2530" i="1" s="1"/>
  <c r="R2529" i="1"/>
  <c r="Q2529" i="1"/>
  <c r="R2528" i="1"/>
  <c r="Q2528" i="1"/>
  <c r="R2527" i="1"/>
  <c r="Q2527" i="1"/>
  <c r="R2526" i="1"/>
  <c r="Q2526" i="1"/>
  <c r="S2526" i="1" s="1"/>
  <c r="T2526" i="1" s="1"/>
  <c r="R2525" i="1"/>
  <c r="Q2525" i="1"/>
  <c r="R2524" i="1"/>
  <c r="Q2524" i="1"/>
  <c r="S2524" i="1" s="1"/>
  <c r="T2524" i="1" s="1"/>
  <c r="R2523" i="1"/>
  <c r="Q2523" i="1"/>
  <c r="R2522" i="1"/>
  <c r="Q2522" i="1"/>
  <c r="R2521" i="1"/>
  <c r="Q2521" i="1"/>
  <c r="R2520" i="1"/>
  <c r="Q2520" i="1"/>
  <c r="R2519" i="1"/>
  <c r="Q2519" i="1"/>
  <c r="R2518" i="1"/>
  <c r="Q2518" i="1"/>
  <c r="S2518" i="1" s="1"/>
  <c r="T2518" i="1" s="1"/>
  <c r="R2517" i="1"/>
  <c r="Q2517" i="1"/>
  <c r="R2516" i="1"/>
  <c r="Q2516" i="1"/>
  <c r="R2515" i="1"/>
  <c r="Q2515" i="1"/>
  <c r="R2514" i="1"/>
  <c r="Q2514" i="1"/>
  <c r="R2513" i="1"/>
  <c r="Q2513" i="1"/>
  <c r="R2512" i="1"/>
  <c r="Q2512" i="1"/>
  <c r="S2512" i="1" s="1"/>
  <c r="T2512" i="1" s="1"/>
  <c r="R2511" i="1"/>
  <c r="Q2511" i="1"/>
  <c r="R2510" i="1"/>
  <c r="Q2510" i="1"/>
  <c r="R2509" i="1"/>
  <c r="Q2509" i="1"/>
  <c r="R2508" i="1"/>
  <c r="Q2508" i="1"/>
  <c r="S2508" i="1" s="1"/>
  <c r="T2508" i="1" s="1"/>
  <c r="R2507" i="1"/>
  <c r="Q2507" i="1"/>
  <c r="R2506" i="1"/>
  <c r="Q2506" i="1"/>
  <c r="S2506" i="1" s="1"/>
  <c r="T2506" i="1" s="1"/>
  <c r="R2505" i="1"/>
  <c r="Q2505" i="1"/>
  <c r="R2504" i="1"/>
  <c r="Q2504" i="1"/>
  <c r="R2503" i="1"/>
  <c r="Q2503" i="1"/>
  <c r="R2502" i="1"/>
  <c r="Q2502" i="1"/>
  <c r="S2502" i="1" s="1"/>
  <c r="T2502" i="1" s="1"/>
  <c r="R2501" i="1"/>
  <c r="Q2501" i="1"/>
  <c r="R2500" i="1"/>
  <c r="Q2500" i="1"/>
  <c r="S2500" i="1" s="1"/>
  <c r="T2500" i="1" s="1"/>
  <c r="R2499" i="1"/>
  <c r="Q2499" i="1"/>
  <c r="R2498" i="1"/>
  <c r="Q2498" i="1"/>
  <c r="R2497" i="1"/>
  <c r="Q2497" i="1"/>
  <c r="R2496" i="1"/>
  <c r="Q2496" i="1"/>
  <c r="S2496" i="1" s="1"/>
  <c r="T2496" i="1" s="1"/>
  <c r="R2495" i="1"/>
  <c r="Q2495" i="1"/>
  <c r="R2494" i="1"/>
  <c r="Q2494" i="1"/>
  <c r="S2494" i="1" s="1"/>
  <c r="T2494" i="1" s="1"/>
  <c r="R2493" i="1"/>
  <c r="Q2493" i="1"/>
  <c r="R2492" i="1"/>
  <c r="Q2492" i="1"/>
  <c r="R2491" i="1"/>
  <c r="Q2491" i="1"/>
  <c r="R2490" i="1"/>
  <c r="Q2490" i="1"/>
  <c r="S2490" i="1" s="1"/>
  <c r="T2490" i="1" s="1"/>
  <c r="R2489" i="1"/>
  <c r="Q2489" i="1"/>
  <c r="R2488" i="1"/>
  <c r="Q2488" i="1"/>
  <c r="S2488" i="1" s="1"/>
  <c r="T2488" i="1" s="1"/>
  <c r="R2487" i="1"/>
  <c r="Q2487" i="1"/>
  <c r="R2486" i="1"/>
  <c r="Q2486" i="1"/>
  <c r="R2485" i="1"/>
  <c r="Q2485" i="1"/>
  <c r="R2484" i="1"/>
  <c r="Q2484" i="1"/>
  <c r="S2484" i="1" s="1"/>
  <c r="T2484" i="1" s="1"/>
  <c r="R2483" i="1"/>
  <c r="Q2483" i="1"/>
  <c r="R2482" i="1"/>
  <c r="Q2482" i="1"/>
  <c r="S2482" i="1" s="1"/>
  <c r="T2482" i="1" s="1"/>
  <c r="R2481" i="1"/>
  <c r="Q2481" i="1"/>
  <c r="R2480" i="1"/>
  <c r="Q2480" i="1"/>
  <c r="R2479" i="1"/>
  <c r="Q2479" i="1"/>
  <c r="R2478" i="1"/>
  <c r="Q2478" i="1"/>
  <c r="S2478" i="1" s="1"/>
  <c r="T2478" i="1" s="1"/>
  <c r="R2477" i="1"/>
  <c r="Q2477" i="1"/>
  <c r="R2476" i="1"/>
  <c r="Q2476" i="1"/>
  <c r="R2475" i="1"/>
  <c r="Q2475" i="1"/>
  <c r="R2474" i="1"/>
  <c r="Q2474" i="1"/>
  <c r="R2473" i="1"/>
  <c r="Q2473" i="1"/>
  <c r="R2472" i="1"/>
  <c r="Q2472" i="1"/>
  <c r="R2471" i="1"/>
  <c r="Q2471" i="1"/>
  <c r="R2470" i="1"/>
  <c r="Q2470" i="1"/>
  <c r="S2470" i="1" s="1"/>
  <c r="T2470" i="1" s="1"/>
  <c r="R2469" i="1"/>
  <c r="Q2469" i="1"/>
  <c r="R2468" i="1"/>
  <c r="Q2468" i="1"/>
  <c r="R2467" i="1"/>
  <c r="Q2467" i="1"/>
  <c r="R2466" i="1"/>
  <c r="Q2466" i="1"/>
  <c r="S2466" i="1" s="1"/>
  <c r="T2466" i="1" s="1"/>
  <c r="R2465" i="1"/>
  <c r="Q2465" i="1"/>
  <c r="R2464" i="1"/>
  <c r="Q2464" i="1"/>
  <c r="S2464" i="1" s="1"/>
  <c r="T2464" i="1" s="1"/>
  <c r="R2463" i="1"/>
  <c r="Q2463" i="1"/>
  <c r="R2462" i="1"/>
  <c r="Q2462" i="1"/>
  <c r="R2461" i="1"/>
  <c r="Q2461" i="1"/>
  <c r="R2460" i="1"/>
  <c r="Q2460" i="1"/>
  <c r="R2459" i="1"/>
  <c r="Q2459" i="1"/>
  <c r="R2458" i="1"/>
  <c r="Q2458" i="1"/>
  <c r="S2458" i="1" s="1"/>
  <c r="T2458" i="1" s="1"/>
  <c r="R2457" i="1"/>
  <c r="Q2457" i="1"/>
  <c r="R2456" i="1"/>
  <c r="Q2456" i="1"/>
  <c r="R2455" i="1"/>
  <c r="Q2455" i="1"/>
  <c r="R2454" i="1"/>
  <c r="Q2454" i="1"/>
  <c r="S2454" i="1" s="1"/>
  <c r="T2454" i="1" s="1"/>
  <c r="R2453" i="1"/>
  <c r="Q2453" i="1"/>
  <c r="R2452" i="1"/>
  <c r="Q2452" i="1"/>
  <c r="S2452" i="1" s="1"/>
  <c r="T2452" i="1" s="1"/>
  <c r="R2451" i="1"/>
  <c r="Q2451" i="1"/>
  <c r="R2450" i="1"/>
  <c r="Q2450" i="1"/>
  <c r="R2449" i="1"/>
  <c r="Q2449" i="1"/>
  <c r="R2448" i="1"/>
  <c r="Q2448" i="1"/>
  <c r="S2448" i="1" s="1"/>
  <c r="T2448" i="1" s="1"/>
  <c r="R2447" i="1"/>
  <c r="Q2447" i="1"/>
  <c r="R2446" i="1"/>
  <c r="Q2446" i="1"/>
  <c r="S2446" i="1" s="1"/>
  <c r="T2446" i="1" s="1"/>
  <c r="R2445" i="1"/>
  <c r="Q2445" i="1"/>
  <c r="R2444" i="1"/>
  <c r="Q2444" i="1"/>
  <c r="R2443" i="1"/>
  <c r="Q2443" i="1"/>
  <c r="R2442" i="1"/>
  <c r="Q2442" i="1"/>
  <c r="S2442" i="1" s="1"/>
  <c r="T2442" i="1" s="1"/>
  <c r="R2441" i="1"/>
  <c r="Q2441" i="1"/>
  <c r="R2440" i="1"/>
  <c r="Q2440" i="1"/>
  <c r="S2440" i="1" s="1"/>
  <c r="T2440" i="1" s="1"/>
  <c r="R2439" i="1"/>
  <c r="Q2439" i="1"/>
  <c r="R2438" i="1"/>
  <c r="Q2438" i="1"/>
  <c r="R2437" i="1"/>
  <c r="Q2437" i="1"/>
  <c r="R2436" i="1"/>
  <c r="Q2436" i="1"/>
  <c r="S2436" i="1" s="1"/>
  <c r="T2436" i="1" s="1"/>
  <c r="R2435" i="1"/>
  <c r="Q2435" i="1"/>
  <c r="R2434" i="1"/>
  <c r="Q2434" i="1"/>
  <c r="S2434" i="1" s="1"/>
  <c r="T2434" i="1" s="1"/>
  <c r="R2433" i="1"/>
  <c r="Q2433" i="1"/>
  <c r="R2432" i="1"/>
  <c r="Q2432" i="1"/>
  <c r="R2431" i="1"/>
  <c r="Q2431" i="1"/>
  <c r="R2430" i="1"/>
  <c r="Q2430" i="1"/>
  <c r="S2430" i="1" s="1"/>
  <c r="T2430" i="1" s="1"/>
  <c r="R2429" i="1"/>
  <c r="Q2429" i="1"/>
  <c r="R2428" i="1"/>
  <c r="Q2428" i="1"/>
  <c r="S2428" i="1" s="1"/>
  <c r="T2428" i="1" s="1"/>
  <c r="R2427" i="1"/>
  <c r="Q2427" i="1"/>
  <c r="R2426" i="1"/>
  <c r="Q2426" i="1"/>
  <c r="R2425" i="1"/>
  <c r="Q2425" i="1"/>
  <c r="R2424" i="1"/>
  <c r="Q2424" i="1"/>
  <c r="R2423" i="1"/>
  <c r="Q2423" i="1"/>
  <c r="R2422" i="1"/>
  <c r="Q2422" i="1"/>
  <c r="S2422" i="1" s="1"/>
  <c r="T2422" i="1" s="1"/>
  <c r="R2421" i="1"/>
  <c r="Q2421" i="1"/>
  <c r="R2420" i="1"/>
  <c r="Q2420" i="1"/>
  <c r="R2419" i="1"/>
  <c r="Q2419" i="1"/>
  <c r="R2418" i="1"/>
  <c r="Q2418" i="1"/>
  <c r="S2418" i="1" s="1"/>
  <c r="T2418" i="1" s="1"/>
  <c r="R2417" i="1"/>
  <c r="Q2417" i="1"/>
  <c r="R2416" i="1"/>
  <c r="Q2416" i="1"/>
  <c r="S2416" i="1" s="1"/>
  <c r="T2416" i="1" s="1"/>
  <c r="R2415" i="1"/>
  <c r="Q2415" i="1"/>
  <c r="R2414" i="1"/>
  <c r="Q2414" i="1"/>
  <c r="R2413" i="1"/>
  <c r="Q2413" i="1"/>
  <c r="R2412" i="1"/>
  <c r="Q2412" i="1"/>
  <c r="R2411" i="1"/>
  <c r="Q2411" i="1"/>
  <c r="R2410" i="1"/>
  <c r="Q2410" i="1"/>
  <c r="S2410" i="1" s="1"/>
  <c r="T2410" i="1" s="1"/>
  <c r="R2409" i="1"/>
  <c r="Q2409" i="1"/>
  <c r="R2408" i="1"/>
  <c r="Q2408" i="1"/>
  <c r="R2407" i="1"/>
  <c r="Q2407" i="1"/>
  <c r="R2406" i="1"/>
  <c r="Q2406" i="1"/>
  <c r="S2406" i="1" s="1"/>
  <c r="T2406" i="1" s="1"/>
  <c r="R2405" i="1"/>
  <c r="Q2405" i="1"/>
  <c r="R2404" i="1"/>
  <c r="Q2404" i="1"/>
  <c r="S2404" i="1" s="1"/>
  <c r="T2404" i="1" s="1"/>
  <c r="R2403" i="1"/>
  <c r="Q2403" i="1"/>
  <c r="R2402" i="1"/>
  <c r="Q2402" i="1"/>
  <c r="R2401" i="1"/>
  <c r="Q2401" i="1"/>
  <c r="R2400" i="1"/>
  <c r="Q2400" i="1"/>
  <c r="S2400" i="1" s="1"/>
  <c r="T2400" i="1" s="1"/>
  <c r="R2399" i="1"/>
  <c r="Q2399" i="1"/>
  <c r="R2398" i="1"/>
  <c r="Q2398" i="1"/>
  <c r="S2398" i="1" s="1"/>
  <c r="T2398" i="1" s="1"/>
  <c r="R2397" i="1"/>
  <c r="Q2397" i="1"/>
  <c r="R2396" i="1"/>
  <c r="Q2396" i="1"/>
  <c r="R2395" i="1"/>
  <c r="Q2395" i="1"/>
  <c r="R2394" i="1"/>
  <c r="Q2394" i="1"/>
  <c r="S2394" i="1" s="1"/>
  <c r="T2394" i="1" s="1"/>
  <c r="R2393" i="1"/>
  <c r="Q2393" i="1"/>
  <c r="R2392" i="1"/>
  <c r="Q2392" i="1"/>
  <c r="R2391" i="1"/>
  <c r="Q2391" i="1"/>
  <c r="R2390" i="1"/>
  <c r="Q2390" i="1"/>
  <c r="R2389" i="1"/>
  <c r="Q2389" i="1"/>
  <c r="R2388" i="1"/>
  <c r="Q2388" i="1"/>
  <c r="S2388" i="1" s="1"/>
  <c r="T2388" i="1" s="1"/>
  <c r="R2387" i="1"/>
  <c r="Q2387" i="1"/>
  <c r="R2386" i="1"/>
  <c r="Q2386" i="1"/>
  <c r="S2386" i="1" s="1"/>
  <c r="T2386" i="1" s="1"/>
  <c r="R2385" i="1"/>
  <c r="Q2385" i="1"/>
  <c r="R2384" i="1"/>
  <c r="Q2384" i="1"/>
  <c r="R2383" i="1"/>
  <c r="Q2383" i="1"/>
  <c r="R2382" i="1"/>
  <c r="Q2382" i="1"/>
  <c r="S2382" i="1" s="1"/>
  <c r="T2382" i="1" s="1"/>
  <c r="R2381" i="1"/>
  <c r="Q2381" i="1"/>
  <c r="R2380" i="1"/>
  <c r="Q2380" i="1"/>
  <c r="S2380" i="1" s="1"/>
  <c r="T2380" i="1" s="1"/>
  <c r="R2379" i="1"/>
  <c r="Q2379" i="1"/>
  <c r="R2378" i="1"/>
  <c r="Q2378" i="1"/>
  <c r="R2377" i="1"/>
  <c r="Q2377" i="1"/>
  <c r="R2376" i="1"/>
  <c r="Q2376" i="1"/>
  <c r="S2376" i="1" s="1"/>
  <c r="T2376" i="1" s="1"/>
  <c r="R2375" i="1"/>
  <c r="Q2375" i="1"/>
  <c r="R2374" i="1"/>
  <c r="Q2374" i="1"/>
  <c r="S2374" i="1" s="1"/>
  <c r="T2374" i="1" s="1"/>
  <c r="R2373" i="1"/>
  <c r="Q2373" i="1"/>
  <c r="R2372" i="1"/>
  <c r="Q2372" i="1"/>
  <c r="R2371" i="1"/>
  <c r="Q2371" i="1"/>
  <c r="R2370" i="1"/>
  <c r="Q2370" i="1"/>
  <c r="S2370" i="1" s="1"/>
  <c r="T2370" i="1" s="1"/>
  <c r="R2369" i="1"/>
  <c r="Q2369" i="1"/>
  <c r="R2368" i="1"/>
  <c r="Q2368" i="1"/>
  <c r="S2368" i="1" s="1"/>
  <c r="T2368" i="1" s="1"/>
  <c r="R2367" i="1"/>
  <c r="Q2367" i="1"/>
  <c r="R2366" i="1"/>
  <c r="Q2366" i="1"/>
  <c r="R2365" i="1"/>
  <c r="Q2365" i="1"/>
  <c r="R2364" i="1"/>
  <c r="Q2364" i="1"/>
  <c r="S2364" i="1" s="1"/>
  <c r="T2364" i="1" s="1"/>
  <c r="R2363" i="1"/>
  <c r="Q2363" i="1"/>
  <c r="R2362" i="1"/>
  <c r="Q2362" i="1"/>
  <c r="S2362" i="1" s="1"/>
  <c r="T2362" i="1" s="1"/>
  <c r="R2361" i="1"/>
  <c r="Q2361" i="1"/>
  <c r="R2360" i="1"/>
  <c r="Q2360" i="1"/>
  <c r="R2359" i="1"/>
  <c r="Q2359" i="1"/>
  <c r="R2358" i="1"/>
  <c r="Q2358" i="1"/>
  <c r="S2358" i="1" s="1"/>
  <c r="T2358" i="1" s="1"/>
  <c r="R2357" i="1"/>
  <c r="Q2357" i="1"/>
  <c r="R2356" i="1"/>
  <c r="Q2356" i="1"/>
  <c r="S2356" i="1" s="1"/>
  <c r="T2356" i="1" s="1"/>
  <c r="R2355" i="1"/>
  <c r="Q2355" i="1"/>
  <c r="R2354" i="1"/>
  <c r="Q2354" i="1"/>
  <c r="R2353" i="1"/>
  <c r="Q2353" i="1"/>
  <c r="R2352" i="1"/>
  <c r="Q2352" i="1"/>
  <c r="S2352" i="1" s="1"/>
  <c r="T2352" i="1" s="1"/>
  <c r="R2351" i="1"/>
  <c r="Q2351" i="1"/>
  <c r="R2350" i="1"/>
  <c r="Q2350" i="1"/>
  <c r="S2350" i="1" s="1"/>
  <c r="T2350" i="1" s="1"/>
  <c r="R2349" i="1"/>
  <c r="Q2349" i="1"/>
  <c r="R2348" i="1"/>
  <c r="Q2348" i="1"/>
  <c r="R2347" i="1"/>
  <c r="Q2347" i="1"/>
  <c r="R2346" i="1"/>
  <c r="Q2346" i="1"/>
  <c r="S2346" i="1" s="1"/>
  <c r="T2346" i="1" s="1"/>
  <c r="R2345" i="1"/>
  <c r="Q2345" i="1"/>
  <c r="R2344" i="1"/>
  <c r="Q2344" i="1"/>
  <c r="S2344" i="1" s="1"/>
  <c r="T2344" i="1" s="1"/>
  <c r="R2343" i="1"/>
  <c r="Q2343" i="1"/>
  <c r="R2342" i="1"/>
  <c r="Q2342" i="1"/>
  <c r="R2341" i="1"/>
  <c r="Q2341" i="1"/>
  <c r="R2340" i="1"/>
  <c r="Q2340" i="1"/>
  <c r="S2340" i="1" s="1"/>
  <c r="T2340" i="1" s="1"/>
  <c r="R2339" i="1"/>
  <c r="Q2339" i="1"/>
  <c r="R2338" i="1"/>
  <c r="Q2338" i="1"/>
  <c r="S2338" i="1" s="1"/>
  <c r="T2338" i="1" s="1"/>
  <c r="R2337" i="1"/>
  <c r="Q2337" i="1"/>
  <c r="R2336" i="1"/>
  <c r="Q2336" i="1"/>
  <c r="R2335" i="1"/>
  <c r="Q2335" i="1"/>
  <c r="R2334" i="1"/>
  <c r="Q2334" i="1"/>
  <c r="S2334" i="1" s="1"/>
  <c r="T2334" i="1" s="1"/>
  <c r="R2333" i="1"/>
  <c r="Q2333" i="1"/>
  <c r="R2332" i="1"/>
  <c r="Q2332" i="1"/>
  <c r="S2332" i="1" s="1"/>
  <c r="T2332" i="1" s="1"/>
  <c r="R2331" i="1"/>
  <c r="Q2331" i="1"/>
  <c r="R2330" i="1"/>
  <c r="Q2330" i="1"/>
  <c r="R2329" i="1"/>
  <c r="Q2329" i="1"/>
  <c r="R2328" i="1"/>
  <c r="Q2328" i="1"/>
  <c r="R2327" i="1"/>
  <c r="Q2327" i="1"/>
  <c r="R2326" i="1"/>
  <c r="Q2326" i="1"/>
  <c r="S2326" i="1" s="1"/>
  <c r="T2326" i="1" s="1"/>
  <c r="R2325" i="1"/>
  <c r="Q2325" i="1"/>
  <c r="R2324" i="1"/>
  <c r="Q2324" i="1"/>
  <c r="R2323" i="1"/>
  <c r="Q2323" i="1"/>
  <c r="R2322" i="1"/>
  <c r="Q2322" i="1"/>
  <c r="S2322" i="1" s="1"/>
  <c r="T2322" i="1" s="1"/>
  <c r="R2321" i="1"/>
  <c r="Q2321" i="1"/>
  <c r="R2320" i="1"/>
  <c r="Q2320" i="1"/>
  <c r="S2320" i="1" s="1"/>
  <c r="T2320" i="1" s="1"/>
  <c r="R2319" i="1"/>
  <c r="Q2319" i="1"/>
  <c r="R2318" i="1"/>
  <c r="Q2318" i="1"/>
  <c r="R2317" i="1"/>
  <c r="Q2317" i="1"/>
  <c r="R2316" i="1"/>
  <c r="Q2316" i="1"/>
  <c r="S2316" i="1" s="1"/>
  <c r="T2316" i="1" s="1"/>
  <c r="R2315" i="1"/>
  <c r="Q2315" i="1"/>
  <c r="R2314" i="1"/>
  <c r="Q2314" i="1"/>
  <c r="S2314" i="1" s="1"/>
  <c r="T2314" i="1" s="1"/>
  <c r="R2313" i="1"/>
  <c r="Q2313" i="1"/>
  <c r="R2312" i="1"/>
  <c r="Q2312" i="1"/>
  <c r="R2311" i="1"/>
  <c r="Q2311" i="1"/>
  <c r="R2310" i="1"/>
  <c r="Q2310" i="1"/>
  <c r="R2309" i="1"/>
  <c r="Q2309" i="1"/>
  <c r="R2308" i="1"/>
  <c r="Q2308" i="1"/>
  <c r="S2308" i="1" s="1"/>
  <c r="T2308" i="1" s="1"/>
  <c r="R2307" i="1"/>
  <c r="Q2307" i="1"/>
  <c r="R2306" i="1"/>
  <c r="Q2306" i="1"/>
  <c r="R2305" i="1"/>
  <c r="Q2305" i="1"/>
  <c r="R2304" i="1"/>
  <c r="Q2304" i="1"/>
  <c r="S2304" i="1" s="1"/>
  <c r="T2304" i="1" s="1"/>
  <c r="R2303" i="1"/>
  <c r="Q2303" i="1"/>
  <c r="R2302" i="1"/>
  <c r="Q2302" i="1"/>
  <c r="S2302" i="1" s="1"/>
  <c r="T2302" i="1" s="1"/>
  <c r="R2301" i="1"/>
  <c r="Q2301" i="1"/>
  <c r="R2300" i="1"/>
  <c r="Q2300" i="1"/>
  <c r="R2299" i="1"/>
  <c r="Q2299" i="1"/>
  <c r="R2298" i="1"/>
  <c r="Q2298" i="1"/>
  <c r="S2298" i="1" s="1"/>
  <c r="T2298" i="1" s="1"/>
  <c r="R2297" i="1"/>
  <c r="Q2297" i="1"/>
  <c r="R2296" i="1"/>
  <c r="Q2296" i="1"/>
  <c r="S2296" i="1" s="1"/>
  <c r="T2296" i="1" s="1"/>
  <c r="R2295" i="1"/>
  <c r="Q2295" i="1"/>
  <c r="R2294" i="1"/>
  <c r="Q2294" i="1"/>
  <c r="R2293" i="1"/>
  <c r="Q2293" i="1"/>
  <c r="R2292" i="1"/>
  <c r="Q2292" i="1"/>
  <c r="R2291" i="1"/>
  <c r="Q2291" i="1"/>
  <c r="R2290" i="1"/>
  <c r="Q2290" i="1"/>
  <c r="S2290" i="1" s="1"/>
  <c r="T2290" i="1" s="1"/>
  <c r="R2289" i="1"/>
  <c r="Q2289" i="1"/>
  <c r="R2288" i="1"/>
  <c r="Q2288" i="1"/>
  <c r="R2287" i="1"/>
  <c r="Q2287" i="1"/>
  <c r="R2286" i="1"/>
  <c r="Q2286" i="1"/>
  <c r="S2286" i="1" s="1"/>
  <c r="T2286" i="1" s="1"/>
  <c r="R2285" i="1"/>
  <c r="Q2285" i="1"/>
  <c r="R2284" i="1"/>
  <c r="Q2284" i="1"/>
  <c r="S2284" i="1" s="1"/>
  <c r="T2284" i="1" s="1"/>
  <c r="R2283" i="1"/>
  <c r="Q2283" i="1"/>
  <c r="R2282" i="1"/>
  <c r="Q2282" i="1"/>
  <c r="R2281" i="1"/>
  <c r="Q2281" i="1"/>
  <c r="R2280" i="1"/>
  <c r="Q2280" i="1"/>
  <c r="S2280" i="1" s="1"/>
  <c r="T2280" i="1" s="1"/>
  <c r="R2279" i="1"/>
  <c r="Q2279" i="1"/>
  <c r="R2278" i="1"/>
  <c r="Q2278" i="1"/>
  <c r="R2277" i="1"/>
  <c r="Q2277" i="1"/>
  <c r="R2276" i="1"/>
  <c r="Q2276" i="1"/>
  <c r="R2275" i="1"/>
  <c r="Q2275" i="1"/>
  <c r="R2274" i="1"/>
  <c r="Q2274" i="1"/>
  <c r="S2274" i="1" s="1"/>
  <c r="T2274" i="1" s="1"/>
  <c r="R2273" i="1"/>
  <c r="Q2273" i="1"/>
  <c r="R2272" i="1"/>
  <c r="Q2272" i="1"/>
  <c r="S2272" i="1" s="1"/>
  <c r="T2272" i="1" s="1"/>
  <c r="R2271" i="1"/>
  <c r="Q2271" i="1"/>
  <c r="R2270" i="1"/>
  <c r="Q2270" i="1"/>
  <c r="R2269" i="1"/>
  <c r="Q2269" i="1"/>
  <c r="R2268" i="1"/>
  <c r="Q2268" i="1"/>
  <c r="S2268" i="1" s="1"/>
  <c r="T2268" i="1" s="1"/>
  <c r="R2267" i="1"/>
  <c r="Q2267" i="1"/>
  <c r="R2266" i="1"/>
  <c r="Q2266" i="1"/>
  <c r="S2266" i="1" s="1"/>
  <c r="T2266" i="1" s="1"/>
  <c r="R2265" i="1"/>
  <c r="Q2265" i="1"/>
  <c r="R2264" i="1"/>
  <c r="Q2264" i="1"/>
  <c r="R2263" i="1"/>
  <c r="Q2263" i="1"/>
  <c r="R2262" i="1"/>
  <c r="Q2262" i="1"/>
  <c r="S2262" i="1" s="1"/>
  <c r="T2262" i="1" s="1"/>
  <c r="R2261" i="1"/>
  <c r="Q2261" i="1"/>
  <c r="R2260" i="1"/>
  <c r="Q2260" i="1"/>
  <c r="S2260" i="1" s="1"/>
  <c r="T2260" i="1" s="1"/>
  <c r="R2259" i="1"/>
  <c r="Q2259" i="1"/>
  <c r="R2258" i="1"/>
  <c r="Q2258" i="1"/>
  <c r="R2257" i="1"/>
  <c r="Q2257" i="1"/>
  <c r="R2256" i="1"/>
  <c r="Q2256" i="1"/>
  <c r="S2256" i="1" s="1"/>
  <c r="T2256" i="1" s="1"/>
  <c r="R2255" i="1"/>
  <c r="Q2255" i="1"/>
  <c r="R2254" i="1"/>
  <c r="Q2254" i="1"/>
  <c r="S2254" i="1" s="1"/>
  <c r="T2254" i="1" s="1"/>
  <c r="R2253" i="1"/>
  <c r="Q2253" i="1"/>
  <c r="R2252" i="1"/>
  <c r="Q2252" i="1"/>
  <c r="R2251" i="1"/>
  <c r="Q2251" i="1"/>
  <c r="R2250" i="1"/>
  <c r="Q2250" i="1"/>
  <c r="S2250" i="1" s="1"/>
  <c r="T2250" i="1" s="1"/>
  <c r="R2249" i="1"/>
  <c r="Q2249" i="1"/>
  <c r="R2248" i="1"/>
  <c r="Q2248" i="1"/>
  <c r="S2248" i="1" s="1"/>
  <c r="T2248" i="1" s="1"/>
  <c r="R2247" i="1"/>
  <c r="Q2247" i="1"/>
  <c r="R2246" i="1"/>
  <c r="Q2246" i="1"/>
  <c r="R2245" i="1"/>
  <c r="Q2245" i="1"/>
  <c r="R2244" i="1"/>
  <c r="Q2244" i="1"/>
  <c r="R2243" i="1"/>
  <c r="Q2243" i="1"/>
  <c r="R2242" i="1"/>
  <c r="Q2242" i="1"/>
  <c r="S2242" i="1" s="1"/>
  <c r="T2242" i="1" s="1"/>
  <c r="R2241" i="1"/>
  <c r="Q2241" i="1"/>
  <c r="R2240" i="1"/>
  <c r="Q2240" i="1"/>
  <c r="R2239" i="1"/>
  <c r="Q2239" i="1"/>
  <c r="R2238" i="1"/>
  <c r="Q2238" i="1"/>
  <c r="S2238" i="1" s="1"/>
  <c r="T2238" i="1" s="1"/>
  <c r="R2237" i="1"/>
  <c r="Q2237" i="1"/>
  <c r="R2236" i="1"/>
  <c r="Q2236" i="1"/>
  <c r="R2235" i="1"/>
  <c r="Q2235" i="1"/>
  <c r="R2234" i="1"/>
  <c r="Q2234" i="1"/>
  <c r="R2233" i="1"/>
  <c r="Q2233" i="1"/>
  <c r="R2232" i="1"/>
  <c r="Q2232" i="1"/>
  <c r="S2232" i="1" s="1"/>
  <c r="T2232" i="1" s="1"/>
  <c r="R2231" i="1"/>
  <c r="Q2231" i="1"/>
  <c r="R2230" i="1"/>
  <c r="Q2230" i="1"/>
  <c r="S2230" i="1" s="1"/>
  <c r="T2230" i="1" s="1"/>
  <c r="R2229" i="1"/>
  <c r="Q2229" i="1"/>
  <c r="R2228" i="1"/>
  <c r="Q2228" i="1"/>
  <c r="R2227" i="1"/>
  <c r="Q2227" i="1"/>
  <c r="R2226" i="1"/>
  <c r="Q2226" i="1"/>
  <c r="S2226" i="1" s="1"/>
  <c r="T2226" i="1" s="1"/>
  <c r="R2225" i="1"/>
  <c r="Q2225" i="1"/>
  <c r="R2224" i="1"/>
  <c r="Q2224" i="1"/>
  <c r="S2224" i="1" s="1"/>
  <c r="T2224" i="1" s="1"/>
  <c r="R2223" i="1"/>
  <c r="Q2223" i="1"/>
  <c r="R2222" i="1"/>
  <c r="Q2222" i="1"/>
  <c r="R2221" i="1"/>
  <c r="Q2221" i="1"/>
  <c r="R2220" i="1"/>
  <c r="Q2220" i="1"/>
  <c r="S2220" i="1" s="1"/>
  <c r="T2220" i="1" s="1"/>
  <c r="R2219" i="1"/>
  <c r="Q2219" i="1"/>
  <c r="R2218" i="1"/>
  <c r="Q2218" i="1"/>
  <c r="S2218" i="1" s="1"/>
  <c r="T2218" i="1" s="1"/>
  <c r="R2217" i="1"/>
  <c r="Q2217" i="1"/>
  <c r="R2216" i="1"/>
  <c r="Q2216" i="1"/>
  <c r="R2215" i="1"/>
  <c r="Q2215" i="1"/>
  <c r="R2214" i="1"/>
  <c r="Q2214" i="1"/>
  <c r="S2214" i="1" s="1"/>
  <c r="T2214" i="1" s="1"/>
  <c r="R2213" i="1"/>
  <c r="Q2213" i="1"/>
  <c r="R2212" i="1"/>
  <c r="Q2212" i="1"/>
  <c r="S2212" i="1" s="1"/>
  <c r="T2212" i="1" s="1"/>
  <c r="R2211" i="1"/>
  <c r="Q2211" i="1"/>
  <c r="R2210" i="1"/>
  <c r="Q2210" i="1"/>
  <c r="R2209" i="1"/>
  <c r="Q2209" i="1"/>
  <c r="R2208" i="1"/>
  <c r="Q2208" i="1"/>
  <c r="S2208" i="1" s="1"/>
  <c r="T2208" i="1" s="1"/>
  <c r="R2207" i="1"/>
  <c r="Q2207" i="1"/>
  <c r="R2206" i="1"/>
  <c r="Q2206" i="1"/>
  <c r="S2206" i="1" s="1"/>
  <c r="T2206" i="1" s="1"/>
  <c r="R2205" i="1"/>
  <c r="Q2205" i="1"/>
  <c r="R2204" i="1"/>
  <c r="Q2204" i="1"/>
  <c r="R2203" i="1"/>
  <c r="Q2203" i="1"/>
  <c r="R2202" i="1"/>
  <c r="Q2202" i="1"/>
  <c r="S2202" i="1" s="1"/>
  <c r="T2202" i="1" s="1"/>
  <c r="R2201" i="1"/>
  <c r="Q2201" i="1"/>
  <c r="R2200" i="1"/>
  <c r="Q2200" i="1"/>
  <c r="R2199" i="1"/>
  <c r="Q2199" i="1"/>
  <c r="R2198" i="1"/>
  <c r="Q2198" i="1"/>
  <c r="R2197" i="1"/>
  <c r="Q2197" i="1"/>
  <c r="R2196" i="1"/>
  <c r="Q2196" i="1"/>
  <c r="S2196" i="1" s="1"/>
  <c r="T2196" i="1" s="1"/>
  <c r="R2195" i="1"/>
  <c r="Q2195" i="1"/>
  <c r="R2194" i="1"/>
  <c r="Q2194" i="1"/>
  <c r="S2194" i="1" s="1"/>
  <c r="T2194" i="1" s="1"/>
  <c r="R2193" i="1"/>
  <c r="Q2193" i="1"/>
  <c r="R2192" i="1"/>
  <c r="Q2192" i="1"/>
  <c r="R2191" i="1"/>
  <c r="Q2191" i="1"/>
  <c r="R2190" i="1"/>
  <c r="Q2190" i="1"/>
  <c r="S2190" i="1" s="1"/>
  <c r="T2190" i="1" s="1"/>
  <c r="R2189" i="1"/>
  <c r="Q2189" i="1"/>
  <c r="R2188" i="1"/>
  <c r="Q2188" i="1"/>
  <c r="S2188" i="1" s="1"/>
  <c r="T2188" i="1" s="1"/>
  <c r="R2187" i="1"/>
  <c r="Q2187" i="1"/>
  <c r="R2186" i="1"/>
  <c r="Q2186" i="1"/>
  <c r="R2185" i="1"/>
  <c r="Q2185" i="1"/>
  <c r="R2184" i="1"/>
  <c r="Q2184" i="1"/>
  <c r="S2184" i="1" s="1"/>
  <c r="T2184" i="1" s="1"/>
  <c r="R2183" i="1"/>
  <c r="Q2183" i="1"/>
  <c r="R2182" i="1"/>
  <c r="Q2182" i="1"/>
  <c r="S2182" i="1" s="1"/>
  <c r="T2182" i="1" s="1"/>
  <c r="R2181" i="1"/>
  <c r="Q2181" i="1"/>
  <c r="R2180" i="1"/>
  <c r="Q2180" i="1"/>
  <c r="R2179" i="1"/>
  <c r="Q2179" i="1"/>
  <c r="R2178" i="1"/>
  <c r="Q2178" i="1"/>
  <c r="S2178" i="1" s="1"/>
  <c r="T2178" i="1" s="1"/>
  <c r="R2177" i="1"/>
  <c r="Q2177" i="1"/>
  <c r="R2176" i="1"/>
  <c r="Q2176" i="1"/>
  <c r="S2176" i="1" s="1"/>
  <c r="T2176" i="1" s="1"/>
  <c r="R2175" i="1"/>
  <c r="Q2175" i="1"/>
  <c r="R2174" i="1"/>
  <c r="Q2174" i="1"/>
  <c r="R2173" i="1"/>
  <c r="Q2173" i="1"/>
  <c r="R2172" i="1"/>
  <c r="Q2172" i="1"/>
  <c r="R2171" i="1"/>
  <c r="Q2171" i="1"/>
  <c r="R2170" i="1"/>
  <c r="Q2170" i="1"/>
  <c r="S2170" i="1" s="1"/>
  <c r="T2170" i="1" s="1"/>
  <c r="R2169" i="1"/>
  <c r="Q2169" i="1"/>
  <c r="R2168" i="1"/>
  <c r="Q2168" i="1"/>
  <c r="R2167" i="1"/>
  <c r="Q2167" i="1"/>
  <c r="R2166" i="1"/>
  <c r="Q2166" i="1"/>
  <c r="S2166" i="1" s="1"/>
  <c r="T2166" i="1" s="1"/>
  <c r="R2165" i="1"/>
  <c r="Q2165" i="1"/>
  <c r="R2164" i="1"/>
  <c r="Q2164" i="1"/>
  <c r="R2163" i="1"/>
  <c r="Q2163" i="1"/>
  <c r="R2162" i="1"/>
  <c r="Q2162" i="1"/>
  <c r="R2161" i="1"/>
  <c r="Q2161" i="1"/>
  <c r="R2160" i="1"/>
  <c r="Q2160" i="1"/>
  <c r="R2159" i="1"/>
  <c r="Q2159" i="1"/>
  <c r="R2158" i="1"/>
  <c r="Q2158" i="1"/>
  <c r="R2157" i="1"/>
  <c r="Q2157" i="1"/>
  <c r="R2156" i="1"/>
  <c r="Q2156" i="1"/>
  <c r="R2155" i="1"/>
  <c r="Q2155" i="1"/>
  <c r="R2154" i="1"/>
  <c r="Q2154" i="1"/>
  <c r="S2154" i="1" s="1"/>
  <c r="T2154" i="1" s="1"/>
  <c r="R2153" i="1"/>
  <c r="Q2153" i="1"/>
  <c r="R2152" i="1"/>
  <c r="Q2152" i="1"/>
  <c r="S2152" i="1" s="1"/>
  <c r="T2152" i="1" s="1"/>
  <c r="R2151" i="1"/>
  <c r="Q2151" i="1"/>
  <c r="R2150" i="1"/>
  <c r="Q2150" i="1"/>
  <c r="R2149" i="1"/>
  <c r="Q2149" i="1"/>
  <c r="R2148" i="1"/>
  <c r="Q2148" i="1"/>
  <c r="S2148" i="1" s="1"/>
  <c r="T2148" i="1" s="1"/>
  <c r="R2147" i="1"/>
  <c r="Q2147" i="1"/>
  <c r="R2146" i="1"/>
  <c r="Q2146" i="1"/>
  <c r="R2145" i="1"/>
  <c r="Q2145" i="1"/>
  <c r="R2144" i="1"/>
  <c r="Q2144" i="1"/>
  <c r="R2143" i="1"/>
  <c r="Q2143" i="1"/>
  <c r="R2142" i="1"/>
  <c r="Q2142" i="1"/>
  <c r="S2142" i="1" s="1"/>
  <c r="T2142" i="1" s="1"/>
  <c r="R2141" i="1"/>
  <c r="Q2141" i="1"/>
  <c r="R2140" i="1"/>
  <c r="Q2140" i="1"/>
  <c r="R2139" i="1"/>
  <c r="Q2139" i="1"/>
  <c r="R2138" i="1"/>
  <c r="Q2138" i="1"/>
  <c r="R2137" i="1"/>
  <c r="Q2137" i="1"/>
  <c r="R2136" i="1"/>
  <c r="Q2136" i="1"/>
  <c r="R2135" i="1"/>
  <c r="Q2135" i="1"/>
  <c r="R2134" i="1"/>
  <c r="Q2134" i="1"/>
  <c r="R2133" i="1"/>
  <c r="Q2133" i="1"/>
  <c r="R2132" i="1"/>
  <c r="Q2132" i="1"/>
  <c r="R2131" i="1"/>
  <c r="Q2131" i="1"/>
  <c r="R2130" i="1"/>
  <c r="Q2130" i="1"/>
  <c r="S2130" i="1" s="1"/>
  <c r="T2130" i="1" s="1"/>
  <c r="R2129" i="1"/>
  <c r="Q2129" i="1"/>
  <c r="R2128" i="1"/>
  <c r="Q2128" i="1"/>
  <c r="S2128" i="1" s="1"/>
  <c r="T2128" i="1" s="1"/>
  <c r="R2127" i="1"/>
  <c r="Q2127" i="1"/>
  <c r="R2126" i="1"/>
  <c r="Q2126" i="1"/>
  <c r="R2125" i="1"/>
  <c r="Q2125" i="1"/>
  <c r="R2124" i="1"/>
  <c r="Q2124" i="1"/>
  <c r="S2124" i="1" s="1"/>
  <c r="T2124" i="1" s="1"/>
  <c r="R2123" i="1"/>
  <c r="Q2123" i="1"/>
  <c r="R2122" i="1"/>
  <c r="Q2122" i="1"/>
  <c r="S2122" i="1" s="1"/>
  <c r="T2122" i="1" s="1"/>
  <c r="R2121" i="1"/>
  <c r="Q2121" i="1"/>
  <c r="R2120" i="1"/>
  <c r="Q2120" i="1"/>
  <c r="R2119" i="1"/>
  <c r="Q2119" i="1"/>
  <c r="R2118" i="1"/>
  <c r="Q2118" i="1"/>
  <c r="S2118" i="1" s="1"/>
  <c r="T2118" i="1" s="1"/>
  <c r="R2117" i="1"/>
  <c r="Q2117" i="1"/>
  <c r="R2116" i="1"/>
  <c r="Q2116" i="1"/>
  <c r="R2115" i="1"/>
  <c r="Q2115" i="1"/>
  <c r="R2114" i="1"/>
  <c r="Q2114" i="1"/>
  <c r="S2114" i="1" s="1"/>
  <c r="T2114" i="1" s="1"/>
  <c r="R2113" i="1"/>
  <c r="Q2113" i="1"/>
  <c r="R2112" i="1"/>
  <c r="Q2112" i="1"/>
  <c r="R2111" i="1"/>
  <c r="Q2111" i="1"/>
  <c r="R2110" i="1"/>
  <c r="Q2110" i="1"/>
  <c r="S2110" i="1" s="1"/>
  <c r="T2110" i="1" s="1"/>
  <c r="R2109" i="1"/>
  <c r="Q2109" i="1"/>
  <c r="R2108" i="1"/>
  <c r="Q2108" i="1"/>
  <c r="S2108" i="1" s="1"/>
  <c r="T2108" i="1" s="1"/>
  <c r="R2107" i="1"/>
  <c r="Q2107" i="1"/>
  <c r="R2106" i="1"/>
  <c r="Q2106" i="1"/>
  <c r="S2106" i="1" s="1"/>
  <c r="T2106" i="1" s="1"/>
  <c r="R2105" i="1"/>
  <c r="Q2105" i="1"/>
  <c r="R2104" i="1"/>
  <c r="Q2104" i="1"/>
  <c r="S2104" i="1" s="1"/>
  <c r="T2104" i="1" s="1"/>
  <c r="R2103" i="1"/>
  <c r="Q2103" i="1"/>
  <c r="R2102" i="1"/>
  <c r="Q2102" i="1"/>
  <c r="S2102" i="1" s="1"/>
  <c r="T2102" i="1" s="1"/>
  <c r="R2101" i="1"/>
  <c r="Q2101" i="1"/>
  <c r="R2100" i="1"/>
  <c r="Q2100" i="1"/>
  <c r="S2100" i="1" s="1"/>
  <c r="T2100" i="1" s="1"/>
  <c r="R2099" i="1"/>
  <c r="Q2099" i="1"/>
  <c r="R2098" i="1"/>
  <c r="Q2098" i="1"/>
  <c r="S2098" i="1" s="1"/>
  <c r="T2098" i="1" s="1"/>
  <c r="R2097" i="1"/>
  <c r="Q2097" i="1"/>
  <c r="R2096" i="1"/>
  <c r="Q2096" i="1"/>
  <c r="S2096" i="1" s="1"/>
  <c r="T2096" i="1" s="1"/>
  <c r="R2095" i="1"/>
  <c r="Q2095" i="1"/>
  <c r="R2094" i="1"/>
  <c r="Q2094" i="1"/>
  <c r="S2094" i="1" s="1"/>
  <c r="T2094" i="1" s="1"/>
  <c r="R2093" i="1"/>
  <c r="Q2093" i="1"/>
  <c r="R2092" i="1"/>
  <c r="Q2092" i="1"/>
  <c r="S2092" i="1" s="1"/>
  <c r="T2092" i="1" s="1"/>
  <c r="R2091" i="1"/>
  <c r="Q2091" i="1"/>
  <c r="R2090" i="1"/>
  <c r="Q2090" i="1"/>
  <c r="S2090" i="1" s="1"/>
  <c r="T2090" i="1" s="1"/>
  <c r="R2089" i="1"/>
  <c r="Q2089" i="1"/>
  <c r="R2088" i="1"/>
  <c r="Q2088" i="1"/>
  <c r="S2088" i="1" s="1"/>
  <c r="T2088" i="1" s="1"/>
  <c r="R2087" i="1"/>
  <c r="Q2087" i="1"/>
  <c r="R2086" i="1"/>
  <c r="Q2086" i="1"/>
  <c r="R2085" i="1"/>
  <c r="Q2085" i="1"/>
  <c r="R2084" i="1"/>
  <c r="Q2084" i="1"/>
  <c r="S2084" i="1" s="1"/>
  <c r="T2084" i="1" s="1"/>
  <c r="R2083" i="1"/>
  <c r="Q2083" i="1"/>
  <c r="R2082" i="1"/>
  <c r="Q2082" i="1"/>
  <c r="S2082" i="1" s="1"/>
  <c r="T2082" i="1" s="1"/>
  <c r="R2081" i="1"/>
  <c r="Q2081" i="1"/>
  <c r="R2080" i="1"/>
  <c r="Q2080" i="1"/>
  <c r="S2080" i="1" s="1"/>
  <c r="T2080" i="1" s="1"/>
  <c r="R2079" i="1"/>
  <c r="Q2079" i="1"/>
  <c r="R2078" i="1"/>
  <c r="Q2078" i="1"/>
  <c r="S2078" i="1" s="1"/>
  <c r="T2078" i="1" s="1"/>
  <c r="R2077" i="1"/>
  <c r="Q2077" i="1"/>
  <c r="R2076" i="1"/>
  <c r="Q2076" i="1"/>
  <c r="S2076" i="1" s="1"/>
  <c r="T2076" i="1" s="1"/>
  <c r="R2075" i="1"/>
  <c r="Q2075" i="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R2066" i="1"/>
  <c r="Q2066" i="1"/>
  <c r="S2066" i="1" s="1"/>
  <c r="T2066" i="1" s="1"/>
  <c r="R2065" i="1"/>
  <c r="Q2065" i="1"/>
  <c r="R2064" i="1"/>
  <c r="Q2064" i="1"/>
  <c r="S2064" i="1" s="1"/>
  <c r="T2064" i="1" s="1"/>
  <c r="R2063" i="1"/>
  <c r="Q2063" i="1"/>
  <c r="R2062" i="1"/>
  <c r="Q2062" i="1"/>
  <c r="S2062" i="1" s="1"/>
  <c r="T2062" i="1" s="1"/>
  <c r="R2061" i="1"/>
  <c r="Q2061" i="1"/>
  <c r="R2060" i="1"/>
  <c r="Q2060" i="1"/>
  <c r="S2060" i="1" s="1"/>
  <c r="T2060" i="1" s="1"/>
  <c r="R2059" i="1"/>
  <c r="Q2059" i="1"/>
  <c r="R2058" i="1"/>
  <c r="Q2058" i="1"/>
  <c r="S2058" i="1" s="1"/>
  <c r="T2058" i="1" s="1"/>
  <c r="R2057" i="1"/>
  <c r="Q2057" i="1"/>
  <c r="R2056" i="1"/>
  <c r="Q2056" i="1"/>
  <c r="R2055" i="1"/>
  <c r="Q2055" i="1"/>
  <c r="R2054" i="1"/>
  <c r="Q2054" i="1"/>
  <c r="R2053" i="1"/>
  <c r="Q2053" i="1"/>
  <c r="R2052" i="1"/>
  <c r="Q2052" i="1"/>
  <c r="S2052" i="1" s="1"/>
  <c r="T2052" i="1" s="1"/>
  <c r="R2051" i="1"/>
  <c r="Q2051" i="1"/>
  <c r="R2050" i="1"/>
  <c r="Q2050" i="1"/>
  <c r="S2050" i="1" s="1"/>
  <c r="T2050" i="1" s="1"/>
  <c r="R2049" i="1"/>
  <c r="Q2049" i="1"/>
  <c r="R2048" i="1"/>
  <c r="Q2048" i="1"/>
  <c r="S2048" i="1" s="1"/>
  <c r="T2048" i="1" s="1"/>
  <c r="R2047" i="1"/>
  <c r="Q2047" i="1"/>
  <c r="R2046" i="1"/>
  <c r="Q2046" i="1"/>
  <c r="R2045" i="1"/>
  <c r="Q2045" i="1"/>
  <c r="R2044" i="1"/>
  <c r="Q2044" i="1"/>
  <c r="S2044" i="1" s="1"/>
  <c r="T2044" i="1" s="1"/>
  <c r="R2043" i="1"/>
  <c r="Q2043" i="1"/>
  <c r="R2042" i="1"/>
  <c r="Q2042" i="1"/>
  <c r="S2042" i="1" s="1"/>
  <c r="T2042" i="1" s="1"/>
  <c r="R2041" i="1"/>
  <c r="Q2041" i="1"/>
  <c r="R2040" i="1"/>
  <c r="Q2040" i="1"/>
  <c r="S2040" i="1" s="1"/>
  <c r="T2040" i="1" s="1"/>
  <c r="R2039" i="1"/>
  <c r="Q2039" i="1"/>
  <c r="R2038" i="1"/>
  <c r="Q2038" i="1"/>
  <c r="S2038" i="1" s="1"/>
  <c r="T2038" i="1" s="1"/>
  <c r="R2037" i="1"/>
  <c r="Q2037" i="1"/>
  <c r="R2036" i="1"/>
  <c r="Q2036" i="1"/>
  <c r="S2036" i="1" s="1"/>
  <c r="T2036" i="1" s="1"/>
  <c r="R2035" i="1"/>
  <c r="Q2035" i="1"/>
  <c r="R2034" i="1"/>
  <c r="Q2034" i="1"/>
  <c r="S2034" i="1" s="1"/>
  <c r="T2034" i="1" s="1"/>
  <c r="R2033" i="1"/>
  <c r="Q2033" i="1"/>
  <c r="R2032" i="1"/>
  <c r="Q2032" i="1"/>
  <c r="S2032" i="1" s="1"/>
  <c r="T2032" i="1" s="1"/>
  <c r="R2031" i="1"/>
  <c r="Q2031" i="1"/>
  <c r="R2030" i="1"/>
  <c r="Q2030" i="1"/>
  <c r="S2030" i="1" s="1"/>
  <c r="T2030" i="1" s="1"/>
  <c r="R2029" i="1"/>
  <c r="Q2029" i="1"/>
  <c r="R2028" i="1"/>
  <c r="Q2028" i="1"/>
  <c r="S2028" i="1" s="1"/>
  <c r="T2028" i="1" s="1"/>
  <c r="R2027" i="1"/>
  <c r="Q2027" i="1"/>
  <c r="R2026" i="1"/>
  <c r="Q2026" i="1"/>
  <c r="S2026" i="1" s="1"/>
  <c r="T2026" i="1" s="1"/>
  <c r="R2025" i="1"/>
  <c r="Q2025" i="1"/>
  <c r="R2024" i="1"/>
  <c r="Q2024" i="1"/>
  <c r="S2024" i="1" s="1"/>
  <c r="T2024" i="1" s="1"/>
  <c r="R2023" i="1"/>
  <c r="Q2023" i="1"/>
  <c r="R2022" i="1"/>
  <c r="Q2022" i="1"/>
  <c r="S2022" i="1" s="1"/>
  <c r="T2022" i="1" s="1"/>
  <c r="R2021" i="1"/>
  <c r="Q2021" i="1"/>
  <c r="R2020" i="1"/>
  <c r="Q2020" i="1"/>
  <c r="S2020" i="1" s="1"/>
  <c r="T2020" i="1" s="1"/>
  <c r="R2019" i="1"/>
  <c r="Q2019" i="1"/>
  <c r="R2018" i="1"/>
  <c r="Q2018" i="1"/>
  <c r="S2018" i="1" s="1"/>
  <c r="T2018" i="1" s="1"/>
  <c r="R2017" i="1"/>
  <c r="Q2017" i="1"/>
  <c r="R2016" i="1"/>
  <c r="Q2016" i="1"/>
  <c r="S2016" i="1" s="1"/>
  <c r="T2016" i="1" s="1"/>
  <c r="R2015" i="1"/>
  <c r="Q2015" i="1"/>
  <c r="R2014" i="1"/>
  <c r="Q2014" i="1"/>
  <c r="S2014" i="1" s="1"/>
  <c r="T2014" i="1" s="1"/>
  <c r="R2013" i="1"/>
  <c r="Q2013" i="1"/>
  <c r="R2012" i="1"/>
  <c r="Q2012" i="1"/>
  <c r="S2012" i="1" s="1"/>
  <c r="T2012" i="1" s="1"/>
  <c r="R2011" i="1"/>
  <c r="Q2011" i="1"/>
  <c r="R2010" i="1"/>
  <c r="Q2010" i="1"/>
  <c r="S2010" i="1" s="1"/>
  <c r="T2010" i="1" s="1"/>
  <c r="R2009" i="1"/>
  <c r="Q2009" i="1"/>
  <c r="R2008" i="1"/>
  <c r="Q2008" i="1"/>
  <c r="R2007" i="1"/>
  <c r="Q2007" i="1"/>
  <c r="R2006" i="1"/>
  <c r="Q2006" i="1"/>
  <c r="S2006" i="1" s="1"/>
  <c r="T2006" i="1" s="1"/>
  <c r="R2005" i="1"/>
  <c r="Q2005" i="1"/>
  <c r="R2004" i="1"/>
  <c r="Q2004" i="1"/>
  <c r="S2004" i="1" s="1"/>
  <c r="T2004" i="1" s="1"/>
  <c r="R2003" i="1"/>
  <c r="Q2003" i="1"/>
  <c r="R2002" i="1"/>
  <c r="Q2002" i="1"/>
  <c r="S2002" i="1" s="1"/>
  <c r="T2002" i="1" s="1"/>
  <c r="R2001" i="1"/>
  <c r="Q2001" i="1"/>
  <c r="R2000" i="1"/>
  <c r="Q2000" i="1"/>
  <c r="S2000" i="1" s="1"/>
  <c r="T2000" i="1" s="1"/>
  <c r="R1999" i="1"/>
  <c r="Q1999" i="1"/>
  <c r="R1998" i="1"/>
  <c r="Q1998" i="1"/>
  <c r="S1998" i="1" s="1"/>
  <c r="T1998" i="1" s="1"/>
  <c r="R1997" i="1"/>
  <c r="Q1997" i="1"/>
  <c r="R1996" i="1"/>
  <c r="Q1996" i="1"/>
  <c r="S1996" i="1" s="1"/>
  <c r="T1996" i="1" s="1"/>
  <c r="R1995" i="1"/>
  <c r="Q1995" i="1"/>
  <c r="R1994" i="1"/>
  <c r="Q1994" i="1"/>
  <c r="S1994" i="1" s="1"/>
  <c r="T1994" i="1" s="1"/>
  <c r="R1993" i="1"/>
  <c r="Q1993" i="1"/>
  <c r="R1992" i="1"/>
  <c r="Q1992" i="1"/>
  <c r="S1992" i="1" s="1"/>
  <c r="T1992" i="1" s="1"/>
  <c r="R1991" i="1"/>
  <c r="Q1991" i="1"/>
  <c r="R1990" i="1"/>
  <c r="Q1990" i="1"/>
  <c r="S1990" i="1" s="1"/>
  <c r="T1990" i="1" s="1"/>
  <c r="R1989" i="1"/>
  <c r="Q1989" i="1"/>
  <c r="R1988" i="1"/>
  <c r="Q1988" i="1"/>
  <c r="S1988" i="1" s="1"/>
  <c r="T1988" i="1" s="1"/>
  <c r="R1987" i="1"/>
  <c r="Q1987" i="1"/>
  <c r="R1986" i="1"/>
  <c r="Q1986" i="1"/>
  <c r="S1986" i="1" s="1"/>
  <c r="T1986" i="1" s="1"/>
  <c r="R1985" i="1"/>
  <c r="Q1985" i="1"/>
  <c r="R1984" i="1"/>
  <c r="Q1984" i="1"/>
  <c r="S1984" i="1" s="1"/>
  <c r="T1984" i="1" s="1"/>
  <c r="R1983" i="1"/>
  <c r="Q1983" i="1"/>
  <c r="R1982" i="1"/>
  <c r="Q1982" i="1"/>
  <c r="S1982" i="1" s="1"/>
  <c r="T1982" i="1" s="1"/>
  <c r="R1981" i="1"/>
  <c r="Q1981" i="1"/>
  <c r="R1980" i="1"/>
  <c r="Q1980" i="1"/>
  <c r="S1980" i="1" s="1"/>
  <c r="T1980" i="1" s="1"/>
  <c r="R1979" i="1"/>
  <c r="Q1979" i="1"/>
  <c r="R1978" i="1"/>
  <c r="Q1978" i="1"/>
  <c r="S1978" i="1" s="1"/>
  <c r="T1978" i="1" s="1"/>
  <c r="R1977" i="1"/>
  <c r="Q1977" i="1"/>
  <c r="R1976" i="1"/>
  <c r="Q1976" i="1"/>
  <c r="S1976" i="1" s="1"/>
  <c r="T1976" i="1" s="1"/>
  <c r="R1975" i="1"/>
  <c r="Q1975" i="1"/>
  <c r="R1974" i="1"/>
  <c r="Q1974" i="1"/>
  <c r="S1974" i="1" s="1"/>
  <c r="T1974" i="1" s="1"/>
  <c r="R1973" i="1"/>
  <c r="Q1973" i="1"/>
  <c r="R1972" i="1"/>
  <c r="Q1972" i="1"/>
  <c r="S1972" i="1" s="1"/>
  <c r="T1972" i="1" s="1"/>
  <c r="R1971" i="1"/>
  <c r="Q1971" i="1"/>
  <c r="R1970" i="1"/>
  <c r="Q1970" i="1"/>
  <c r="S1970" i="1" s="1"/>
  <c r="T1970" i="1" s="1"/>
  <c r="R1969" i="1"/>
  <c r="Q1969" i="1"/>
  <c r="R1968" i="1"/>
  <c r="Q1968" i="1"/>
  <c r="S1968" i="1" s="1"/>
  <c r="T1968" i="1" s="1"/>
  <c r="R1967" i="1"/>
  <c r="Q1967" i="1"/>
  <c r="R1966" i="1"/>
  <c r="Q1966" i="1"/>
  <c r="S1966" i="1" s="1"/>
  <c r="T1966" i="1" s="1"/>
  <c r="R1965" i="1"/>
  <c r="Q1965" i="1"/>
  <c r="R1964" i="1"/>
  <c r="Q1964" i="1"/>
  <c r="R1963" i="1"/>
  <c r="Q1963" i="1"/>
  <c r="R1962" i="1"/>
  <c r="Q1962" i="1"/>
  <c r="S1962" i="1" s="1"/>
  <c r="T1962" i="1" s="1"/>
  <c r="R1961" i="1"/>
  <c r="Q1961" i="1"/>
  <c r="R1960" i="1"/>
  <c r="Q1960" i="1"/>
  <c r="S1960" i="1" s="1"/>
  <c r="T1960" i="1" s="1"/>
  <c r="R1959" i="1"/>
  <c r="Q1959" i="1"/>
  <c r="R1958" i="1"/>
  <c r="Q1958" i="1"/>
  <c r="S1958" i="1" s="1"/>
  <c r="T1958" i="1" s="1"/>
  <c r="R1957" i="1"/>
  <c r="Q1957" i="1"/>
  <c r="R1956" i="1"/>
  <c r="Q1956" i="1"/>
  <c r="S1956" i="1" s="1"/>
  <c r="T1956" i="1" s="1"/>
  <c r="R1955" i="1"/>
  <c r="Q1955" i="1"/>
  <c r="R1954" i="1"/>
  <c r="Q1954" i="1"/>
  <c r="S1954" i="1" s="1"/>
  <c r="T1954" i="1" s="1"/>
  <c r="R1953" i="1"/>
  <c r="Q1953" i="1"/>
  <c r="R1952" i="1"/>
  <c r="Q1952" i="1"/>
  <c r="R1951" i="1"/>
  <c r="Q1951" i="1"/>
  <c r="R1950" i="1"/>
  <c r="Q1950" i="1"/>
  <c r="R1949" i="1"/>
  <c r="Q1949" i="1"/>
  <c r="R1948" i="1"/>
  <c r="Q1948" i="1"/>
  <c r="S1948" i="1" s="1"/>
  <c r="T1948" i="1" s="1"/>
  <c r="R1947" i="1"/>
  <c r="Q1947" i="1"/>
  <c r="R1946" i="1"/>
  <c r="Q1946" i="1"/>
  <c r="S1946" i="1" s="1"/>
  <c r="T1946" i="1" s="1"/>
  <c r="R1945" i="1"/>
  <c r="Q1945" i="1"/>
  <c r="R1944" i="1"/>
  <c r="Q1944" i="1"/>
  <c r="S1944" i="1" s="1"/>
  <c r="T1944" i="1" s="1"/>
  <c r="R1943" i="1"/>
  <c r="Q1943" i="1"/>
  <c r="R1942" i="1"/>
  <c r="Q1942" i="1"/>
  <c r="S1942" i="1" s="1"/>
  <c r="T1942" i="1" s="1"/>
  <c r="R1941" i="1"/>
  <c r="Q1941" i="1"/>
  <c r="R1940" i="1"/>
  <c r="Q1940" i="1"/>
  <c r="S1940" i="1" s="1"/>
  <c r="T1940" i="1" s="1"/>
  <c r="R1939" i="1"/>
  <c r="Q1939" i="1"/>
  <c r="R1938" i="1"/>
  <c r="Q1938" i="1"/>
  <c r="S1938" i="1" s="1"/>
  <c r="T1938" i="1" s="1"/>
  <c r="R1937" i="1"/>
  <c r="Q1937" i="1"/>
  <c r="R1936" i="1"/>
  <c r="Q1936" i="1"/>
  <c r="S1936" i="1" s="1"/>
  <c r="T1936" i="1" s="1"/>
  <c r="R1935" i="1"/>
  <c r="Q1935" i="1"/>
  <c r="R1934" i="1"/>
  <c r="Q1934" i="1"/>
  <c r="R1933" i="1"/>
  <c r="Q1933" i="1"/>
  <c r="R1932" i="1"/>
  <c r="Q1932" i="1"/>
  <c r="S1932" i="1" s="1"/>
  <c r="T1932" i="1" s="1"/>
  <c r="R1931" i="1"/>
  <c r="Q1931" i="1"/>
  <c r="R1930" i="1"/>
  <c r="Q1930" i="1"/>
  <c r="S1930" i="1" s="1"/>
  <c r="T1930" i="1" s="1"/>
  <c r="R1929" i="1"/>
  <c r="Q1929" i="1"/>
  <c r="R1928" i="1"/>
  <c r="Q1928" i="1"/>
  <c r="S1928" i="1" s="1"/>
  <c r="T1928" i="1" s="1"/>
  <c r="R1927" i="1"/>
  <c r="Q1927" i="1"/>
  <c r="R1926" i="1"/>
  <c r="Q1926" i="1"/>
  <c r="R1925" i="1"/>
  <c r="Q1925" i="1"/>
  <c r="R1924" i="1"/>
  <c r="Q1924" i="1"/>
  <c r="S1924" i="1" s="1"/>
  <c r="T1924" i="1" s="1"/>
  <c r="R1923" i="1"/>
  <c r="Q1923" i="1"/>
  <c r="R1922" i="1"/>
  <c r="Q1922" i="1"/>
  <c r="S1922" i="1" s="1"/>
  <c r="T1922" i="1" s="1"/>
  <c r="R1921" i="1"/>
  <c r="Q1921" i="1"/>
  <c r="R1920" i="1"/>
  <c r="Q1920" i="1"/>
  <c r="S1920" i="1" s="1"/>
  <c r="T1920" i="1" s="1"/>
  <c r="R1919" i="1"/>
  <c r="Q1919" i="1"/>
  <c r="R1918" i="1"/>
  <c r="Q1918" i="1"/>
  <c r="S1918" i="1" s="1"/>
  <c r="T1918" i="1" s="1"/>
  <c r="R1917" i="1"/>
  <c r="Q1917" i="1"/>
  <c r="R1916" i="1"/>
  <c r="Q1916" i="1"/>
  <c r="S1916" i="1" s="1"/>
  <c r="T1916" i="1" s="1"/>
  <c r="R1915" i="1"/>
  <c r="Q1915" i="1"/>
  <c r="R1914" i="1"/>
  <c r="Q1914" i="1"/>
  <c r="R1913" i="1"/>
  <c r="Q1913" i="1"/>
  <c r="R1912" i="1"/>
  <c r="Q1912" i="1"/>
  <c r="S1912" i="1" s="1"/>
  <c r="T1912" i="1" s="1"/>
  <c r="R1911" i="1"/>
  <c r="Q1911" i="1"/>
  <c r="R1910" i="1"/>
  <c r="Q1910" i="1"/>
  <c r="S1910" i="1" s="1"/>
  <c r="T1910" i="1" s="1"/>
  <c r="R1909" i="1"/>
  <c r="Q1909" i="1"/>
  <c r="R1908" i="1"/>
  <c r="Q1908" i="1"/>
  <c r="S1908" i="1" s="1"/>
  <c r="T1908" i="1" s="1"/>
  <c r="R1907" i="1"/>
  <c r="Q1907" i="1"/>
  <c r="R1906" i="1"/>
  <c r="Q1906" i="1"/>
  <c r="S1906" i="1" s="1"/>
  <c r="T1906" i="1" s="1"/>
  <c r="R1905" i="1"/>
  <c r="Q1905" i="1"/>
  <c r="R1904" i="1"/>
  <c r="Q1904" i="1"/>
  <c r="S1904" i="1" s="1"/>
  <c r="T1904" i="1" s="1"/>
  <c r="R1903" i="1"/>
  <c r="Q1903" i="1"/>
  <c r="R1902" i="1"/>
  <c r="Q1902" i="1"/>
  <c r="S1902" i="1" s="1"/>
  <c r="T1902" i="1" s="1"/>
  <c r="R1901" i="1"/>
  <c r="Q1901" i="1"/>
  <c r="R1900" i="1"/>
  <c r="Q1900" i="1"/>
  <c r="S1900" i="1" s="1"/>
  <c r="T1900" i="1" s="1"/>
  <c r="R1899" i="1"/>
  <c r="Q1899" i="1"/>
  <c r="R1898" i="1"/>
  <c r="Q1898" i="1"/>
  <c r="S1898" i="1" s="1"/>
  <c r="T1898" i="1" s="1"/>
  <c r="R1897" i="1"/>
  <c r="Q1897" i="1"/>
  <c r="R1896" i="1"/>
  <c r="Q1896" i="1"/>
  <c r="S1896" i="1" s="1"/>
  <c r="T1896" i="1" s="1"/>
  <c r="R1895" i="1"/>
  <c r="Q1895" i="1"/>
  <c r="R1894" i="1"/>
  <c r="Q1894" i="1"/>
  <c r="S1894" i="1" s="1"/>
  <c r="T1894" i="1" s="1"/>
  <c r="R1893" i="1"/>
  <c r="Q1893" i="1"/>
  <c r="R1892" i="1"/>
  <c r="Q1892" i="1"/>
  <c r="S1892" i="1" s="1"/>
  <c r="T1892" i="1" s="1"/>
  <c r="R1891" i="1"/>
  <c r="Q1891" i="1"/>
  <c r="R1890" i="1"/>
  <c r="Q1890" i="1"/>
  <c r="S1890" i="1" s="1"/>
  <c r="T1890" i="1" s="1"/>
  <c r="R1889" i="1"/>
  <c r="Q1889" i="1"/>
  <c r="R1888" i="1"/>
  <c r="Q1888" i="1"/>
  <c r="R1887" i="1"/>
  <c r="Q1887" i="1"/>
  <c r="R1886" i="1"/>
  <c r="Q1886" i="1"/>
  <c r="S1886" i="1" s="1"/>
  <c r="T1886" i="1" s="1"/>
  <c r="R1885" i="1"/>
  <c r="Q1885" i="1"/>
  <c r="R1884" i="1"/>
  <c r="Q1884" i="1"/>
  <c r="S1884" i="1" s="1"/>
  <c r="T1884" i="1" s="1"/>
  <c r="R1883" i="1"/>
  <c r="Q1883" i="1"/>
  <c r="R1882" i="1"/>
  <c r="Q1882" i="1"/>
  <c r="S1882" i="1" s="1"/>
  <c r="T1882" i="1" s="1"/>
  <c r="R1881" i="1"/>
  <c r="Q1881" i="1"/>
  <c r="R1880" i="1"/>
  <c r="Q1880" i="1"/>
  <c r="R1879" i="1"/>
  <c r="Q1879" i="1"/>
  <c r="R1878" i="1"/>
  <c r="Q1878" i="1"/>
  <c r="S1878" i="1" s="1"/>
  <c r="T1878" i="1" s="1"/>
  <c r="R1877" i="1"/>
  <c r="Q1877" i="1"/>
  <c r="R1876" i="1"/>
  <c r="Q1876" i="1"/>
  <c r="S1876" i="1" s="1"/>
  <c r="T1876" i="1" s="1"/>
  <c r="R1875" i="1"/>
  <c r="Q1875" i="1"/>
  <c r="R1874" i="1"/>
  <c r="Q1874" i="1"/>
  <c r="S1874" i="1" s="1"/>
  <c r="T1874" i="1" s="1"/>
  <c r="R1873" i="1"/>
  <c r="Q1873" i="1"/>
  <c r="R1872" i="1"/>
  <c r="Q1872" i="1"/>
  <c r="S1872" i="1" s="1"/>
  <c r="T1872" i="1" s="1"/>
  <c r="R1871" i="1"/>
  <c r="Q1871" i="1"/>
  <c r="R1870" i="1"/>
  <c r="Q1870" i="1"/>
  <c r="S1870" i="1" s="1"/>
  <c r="T1870" i="1" s="1"/>
  <c r="R1869" i="1"/>
  <c r="Q1869" i="1"/>
  <c r="R1868" i="1"/>
  <c r="Q1868" i="1"/>
  <c r="S1868" i="1" s="1"/>
  <c r="T1868" i="1" s="1"/>
  <c r="R1867" i="1"/>
  <c r="Q1867" i="1"/>
  <c r="R1866" i="1"/>
  <c r="Q1866" i="1"/>
  <c r="S1866" i="1" s="1"/>
  <c r="T1866" i="1" s="1"/>
  <c r="R1865" i="1"/>
  <c r="Q1865" i="1"/>
  <c r="R1864" i="1"/>
  <c r="Q1864" i="1"/>
  <c r="S1864" i="1" s="1"/>
  <c r="T1864" i="1" s="1"/>
  <c r="R1863" i="1"/>
  <c r="Q1863" i="1"/>
  <c r="R1862" i="1"/>
  <c r="Q1862" i="1"/>
  <c r="S1862" i="1" s="1"/>
  <c r="T1862" i="1" s="1"/>
  <c r="R1861" i="1"/>
  <c r="Q1861" i="1"/>
  <c r="R1860" i="1"/>
  <c r="Q1860" i="1"/>
  <c r="R1859" i="1"/>
  <c r="Q1859" i="1"/>
  <c r="R1858" i="1"/>
  <c r="Q1858" i="1"/>
  <c r="S1858" i="1" s="1"/>
  <c r="T1858" i="1" s="1"/>
  <c r="R1857" i="1"/>
  <c r="Q1857" i="1"/>
  <c r="R1856" i="1"/>
  <c r="Q1856" i="1"/>
  <c r="S1856" i="1" s="1"/>
  <c r="T1856" i="1" s="1"/>
  <c r="R1855" i="1"/>
  <c r="Q1855" i="1"/>
  <c r="R1854" i="1"/>
  <c r="Q1854" i="1"/>
  <c r="S1854" i="1" s="1"/>
  <c r="T1854" i="1" s="1"/>
  <c r="R1853" i="1"/>
  <c r="Q1853" i="1"/>
  <c r="R1852" i="1"/>
  <c r="Q1852" i="1"/>
  <c r="S1852" i="1" s="1"/>
  <c r="T1852" i="1" s="1"/>
  <c r="R1851" i="1"/>
  <c r="Q1851" i="1"/>
  <c r="R1850" i="1"/>
  <c r="Q1850" i="1"/>
  <c r="R1849" i="1"/>
  <c r="Q1849" i="1"/>
  <c r="R1848" i="1"/>
  <c r="Q1848" i="1"/>
  <c r="S1848" i="1" s="1"/>
  <c r="T1848" i="1" s="1"/>
  <c r="R1847" i="1"/>
  <c r="Q1847" i="1"/>
  <c r="R1846" i="1"/>
  <c r="Q1846" i="1"/>
  <c r="S1846" i="1" s="1"/>
  <c r="T1846" i="1" s="1"/>
  <c r="R1845" i="1"/>
  <c r="Q1845" i="1"/>
  <c r="R1844" i="1"/>
  <c r="Q1844" i="1"/>
  <c r="S1844" i="1" s="1"/>
  <c r="T1844" i="1" s="1"/>
  <c r="R1843" i="1"/>
  <c r="Q1843" i="1"/>
  <c r="R1842" i="1"/>
  <c r="Q1842" i="1"/>
  <c r="S1842" i="1" s="1"/>
  <c r="T1842" i="1" s="1"/>
  <c r="R1841" i="1"/>
  <c r="Q1841" i="1"/>
  <c r="R1840" i="1"/>
  <c r="Q1840" i="1"/>
  <c r="S1840" i="1" s="1"/>
  <c r="T1840" i="1" s="1"/>
  <c r="R1839" i="1"/>
  <c r="Q1839" i="1"/>
  <c r="R1838" i="1"/>
  <c r="Q1838" i="1"/>
  <c r="S1838" i="1" s="1"/>
  <c r="T1838" i="1" s="1"/>
  <c r="R1837" i="1"/>
  <c r="Q1837" i="1"/>
  <c r="R1836" i="1"/>
  <c r="Q1836" i="1"/>
  <c r="R1835" i="1"/>
  <c r="Q1835" i="1"/>
  <c r="R1834" i="1"/>
  <c r="Q1834" i="1"/>
  <c r="S1834" i="1" s="1"/>
  <c r="T1834" i="1" s="1"/>
  <c r="R1833" i="1"/>
  <c r="Q1833" i="1"/>
  <c r="R1832" i="1"/>
  <c r="Q1832" i="1"/>
  <c r="S1832" i="1" s="1"/>
  <c r="T1832" i="1" s="1"/>
  <c r="R1831" i="1"/>
  <c r="Q1831" i="1"/>
  <c r="R1830" i="1"/>
  <c r="Q1830" i="1"/>
  <c r="S1830" i="1" s="1"/>
  <c r="T1830" i="1" s="1"/>
  <c r="R1829" i="1"/>
  <c r="Q1829" i="1"/>
  <c r="R1828" i="1"/>
  <c r="Q1828" i="1"/>
  <c r="S1828" i="1" s="1"/>
  <c r="T1828" i="1" s="1"/>
  <c r="R1827" i="1"/>
  <c r="Q1827" i="1"/>
  <c r="R1826" i="1"/>
  <c r="Q1826" i="1"/>
  <c r="S1826" i="1" s="1"/>
  <c r="T1826" i="1" s="1"/>
  <c r="R1825" i="1"/>
  <c r="Q1825" i="1"/>
  <c r="R1824" i="1"/>
  <c r="Q1824" i="1"/>
  <c r="S1824" i="1" s="1"/>
  <c r="T1824" i="1" s="1"/>
  <c r="R1823" i="1"/>
  <c r="Q1823" i="1"/>
  <c r="R1822" i="1"/>
  <c r="Q1822" i="1"/>
  <c r="S1822" i="1" s="1"/>
  <c r="T1822" i="1" s="1"/>
  <c r="R1821" i="1"/>
  <c r="Q1821" i="1"/>
  <c r="R1820" i="1"/>
  <c r="Q1820" i="1"/>
  <c r="R1819" i="1"/>
  <c r="Q1819" i="1"/>
  <c r="R1818" i="1"/>
  <c r="Q1818" i="1"/>
  <c r="R1817" i="1"/>
  <c r="Q1817" i="1"/>
  <c r="R1816" i="1"/>
  <c r="Q1816" i="1"/>
  <c r="S1816" i="1" s="1"/>
  <c r="T1816" i="1" s="1"/>
  <c r="R1815" i="1"/>
  <c r="Q1815" i="1"/>
  <c r="R1814" i="1"/>
  <c r="Q1814" i="1"/>
  <c r="S1814" i="1" s="1"/>
  <c r="T1814" i="1" s="1"/>
  <c r="R1813" i="1"/>
  <c r="Q1813" i="1"/>
  <c r="R1812" i="1"/>
  <c r="Q1812" i="1"/>
  <c r="S1812" i="1" s="1"/>
  <c r="T1812" i="1" s="1"/>
  <c r="R1811" i="1"/>
  <c r="Q1811" i="1"/>
  <c r="R1810" i="1"/>
  <c r="Q1810" i="1"/>
  <c r="R1809" i="1"/>
  <c r="Q1809" i="1"/>
  <c r="R1808" i="1"/>
  <c r="Q1808" i="1"/>
  <c r="S1808" i="1" s="1"/>
  <c r="T1808" i="1" s="1"/>
  <c r="R1807" i="1"/>
  <c r="Q1807" i="1"/>
  <c r="R1806" i="1"/>
  <c r="Q1806" i="1"/>
  <c r="S1806" i="1" s="1"/>
  <c r="T1806" i="1" s="1"/>
  <c r="R1805" i="1"/>
  <c r="Q1805" i="1"/>
  <c r="R1804" i="1"/>
  <c r="Q1804" i="1"/>
  <c r="R1803" i="1"/>
  <c r="Q1803" i="1"/>
  <c r="R1802" i="1"/>
  <c r="Q1802" i="1"/>
  <c r="S1802" i="1" s="1"/>
  <c r="T1802" i="1" s="1"/>
  <c r="R1801" i="1"/>
  <c r="Q1801" i="1"/>
  <c r="R1800" i="1"/>
  <c r="Q1800" i="1"/>
  <c r="R1799" i="1"/>
  <c r="Q1799" i="1"/>
  <c r="R1798" i="1"/>
  <c r="Q1798" i="1"/>
  <c r="S1798" i="1" s="1"/>
  <c r="T1798" i="1" s="1"/>
  <c r="R1797" i="1"/>
  <c r="Q1797" i="1"/>
  <c r="R1796" i="1"/>
  <c r="Q1796" i="1"/>
  <c r="S1796" i="1" s="1"/>
  <c r="T1796" i="1" s="1"/>
  <c r="R1795" i="1"/>
  <c r="Q1795" i="1"/>
  <c r="R1794" i="1"/>
  <c r="Q1794" i="1"/>
  <c r="S1794" i="1" s="1"/>
  <c r="T1794" i="1" s="1"/>
  <c r="R1793" i="1"/>
  <c r="Q1793" i="1"/>
  <c r="R1792" i="1"/>
  <c r="Q1792" i="1"/>
  <c r="S1792" i="1" s="1"/>
  <c r="T1792" i="1" s="1"/>
  <c r="R1791" i="1"/>
  <c r="Q1791" i="1"/>
  <c r="R1790" i="1"/>
  <c r="Q1790" i="1"/>
  <c r="S1790" i="1" s="1"/>
  <c r="T1790" i="1" s="1"/>
  <c r="R1789" i="1"/>
  <c r="Q1789" i="1"/>
  <c r="R1788" i="1"/>
  <c r="Q1788" i="1"/>
  <c r="S1788" i="1" s="1"/>
  <c r="T1788" i="1" s="1"/>
  <c r="R1787" i="1"/>
  <c r="Q1787" i="1"/>
  <c r="R1786" i="1"/>
  <c r="Q1786" i="1"/>
  <c r="S1786" i="1" s="1"/>
  <c r="T1786" i="1" s="1"/>
  <c r="R1785" i="1"/>
  <c r="Q1785" i="1"/>
  <c r="R1784" i="1"/>
  <c r="Q1784" i="1"/>
  <c r="S1784" i="1" s="1"/>
  <c r="T1784" i="1" s="1"/>
  <c r="R1783" i="1"/>
  <c r="Q1783" i="1"/>
  <c r="R1782" i="1"/>
  <c r="Q1782" i="1"/>
  <c r="R1781" i="1"/>
  <c r="Q1781" i="1"/>
  <c r="R1780" i="1"/>
  <c r="Q1780" i="1"/>
  <c r="R1779" i="1"/>
  <c r="Q1779" i="1"/>
  <c r="R1778" i="1"/>
  <c r="Q1778" i="1"/>
  <c r="S1778" i="1" s="1"/>
  <c r="T1778" i="1" s="1"/>
  <c r="R1777" i="1"/>
  <c r="Q1777" i="1"/>
  <c r="R1776" i="1"/>
  <c r="Q1776" i="1"/>
  <c r="S1776" i="1" s="1"/>
  <c r="T1776" i="1" s="1"/>
  <c r="R1775" i="1"/>
  <c r="Q1775" i="1"/>
  <c r="R1774" i="1"/>
  <c r="Q1774" i="1"/>
  <c r="S1774" i="1" s="1"/>
  <c r="T1774" i="1" s="1"/>
  <c r="R1773" i="1"/>
  <c r="Q1773" i="1"/>
  <c r="R1772" i="1"/>
  <c r="Q1772" i="1"/>
  <c r="S1772" i="1" s="1"/>
  <c r="T1772" i="1" s="1"/>
  <c r="R1771" i="1"/>
  <c r="Q1771" i="1"/>
  <c r="R1770" i="1"/>
  <c r="Q1770" i="1"/>
  <c r="S1770" i="1" s="1"/>
  <c r="T1770" i="1" s="1"/>
  <c r="R1769" i="1"/>
  <c r="Q1769" i="1"/>
  <c r="R1768" i="1"/>
  <c r="Q1768" i="1"/>
  <c r="S1768" i="1" s="1"/>
  <c r="T1768" i="1" s="1"/>
  <c r="R1767" i="1"/>
  <c r="Q1767" i="1"/>
  <c r="R1766" i="1"/>
  <c r="Q1766" i="1"/>
  <c r="S1766" i="1" s="1"/>
  <c r="T1766" i="1" s="1"/>
  <c r="R1765" i="1"/>
  <c r="Q1765" i="1"/>
  <c r="R1764" i="1"/>
  <c r="Q1764" i="1"/>
  <c r="S1764" i="1" s="1"/>
  <c r="T1764" i="1" s="1"/>
  <c r="R1763" i="1"/>
  <c r="Q1763" i="1"/>
  <c r="R1762" i="1"/>
  <c r="Q1762" i="1"/>
  <c r="S1762" i="1" s="1"/>
  <c r="T1762" i="1" s="1"/>
  <c r="R1761" i="1"/>
  <c r="Q1761" i="1"/>
  <c r="R1760" i="1"/>
  <c r="Q1760" i="1"/>
  <c r="S1760" i="1" s="1"/>
  <c r="T1760" i="1" s="1"/>
  <c r="R1759" i="1"/>
  <c r="Q1759" i="1"/>
  <c r="R1758" i="1"/>
  <c r="Q1758" i="1"/>
  <c r="S1758" i="1" s="1"/>
  <c r="T1758" i="1" s="1"/>
  <c r="R1757" i="1"/>
  <c r="Q1757" i="1"/>
  <c r="R1756" i="1"/>
  <c r="Q1756" i="1"/>
  <c r="R1755" i="1"/>
  <c r="Q1755" i="1"/>
  <c r="R1754" i="1"/>
  <c r="Q1754" i="1"/>
  <c r="S1754" i="1" s="1"/>
  <c r="T1754" i="1" s="1"/>
  <c r="R1753" i="1"/>
  <c r="Q1753" i="1"/>
  <c r="R1752" i="1"/>
  <c r="Q1752" i="1"/>
  <c r="S1752" i="1" s="1"/>
  <c r="T1752" i="1" s="1"/>
  <c r="R1751" i="1"/>
  <c r="Q1751" i="1"/>
  <c r="R1750" i="1"/>
  <c r="Q1750" i="1"/>
  <c r="S1750" i="1" s="1"/>
  <c r="T1750" i="1" s="1"/>
  <c r="R1749" i="1"/>
  <c r="Q1749" i="1"/>
  <c r="R1748" i="1"/>
  <c r="Q1748" i="1"/>
  <c r="S1748" i="1" s="1"/>
  <c r="T1748" i="1" s="1"/>
  <c r="R1747" i="1"/>
  <c r="Q1747" i="1"/>
  <c r="R1746" i="1"/>
  <c r="Q1746" i="1"/>
  <c r="S1746" i="1" s="1"/>
  <c r="T1746" i="1" s="1"/>
  <c r="R1745" i="1"/>
  <c r="Q1745" i="1"/>
  <c r="R1744" i="1"/>
  <c r="Q1744" i="1"/>
  <c r="S1744" i="1" s="1"/>
  <c r="T1744" i="1" s="1"/>
  <c r="R1743" i="1"/>
  <c r="Q1743" i="1"/>
  <c r="R1742" i="1"/>
  <c r="Q1742" i="1"/>
  <c r="R1741" i="1"/>
  <c r="Q1741" i="1"/>
  <c r="R1740" i="1"/>
  <c r="Q1740" i="1"/>
  <c r="S1740" i="1" s="1"/>
  <c r="T1740" i="1" s="1"/>
  <c r="R1739" i="1"/>
  <c r="Q1739" i="1"/>
  <c r="R1738" i="1"/>
  <c r="Q1738" i="1"/>
  <c r="S1738" i="1" s="1"/>
  <c r="T1738" i="1" s="1"/>
  <c r="R1737" i="1"/>
  <c r="Q1737" i="1"/>
  <c r="R1736" i="1"/>
  <c r="Q1736" i="1"/>
  <c r="R1735" i="1"/>
  <c r="Q1735" i="1"/>
  <c r="R1734" i="1"/>
  <c r="Q1734" i="1"/>
  <c r="S1734" i="1" s="1"/>
  <c r="T1734" i="1" s="1"/>
  <c r="R1733" i="1"/>
  <c r="Q1733" i="1"/>
  <c r="R1732" i="1"/>
  <c r="Q1732" i="1"/>
  <c r="S1732" i="1" s="1"/>
  <c r="T1732" i="1" s="1"/>
  <c r="R1731" i="1"/>
  <c r="Q1731" i="1"/>
  <c r="R1730" i="1"/>
  <c r="Q1730" i="1"/>
  <c r="S1730" i="1" s="1"/>
  <c r="T1730" i="1" s="1"/>
  <c r="R1729" i="1"/>
  <c r="Q1729" i="1"/>
  <c r="R1728" i="1"/>
  <c r="Q1728" i="1"/>
  <c r="S1728" i="1" s="1"/>
  <c r="T1728" i="1" s="1"/>
  <c r="R1727" i="1"/>
  <c r="Q1727" i="1"/>
  <c r="R1726" i="1"/>
  <c r="Q1726" i="1"/>
  <c r="S1726" i="1" s="1"/>
  <c r="T1726" i="1" s="1"/>
  <c r="R1725" i="1"/>
  <c r="Q1725" i="1"/>
  <c r="R1724" i="1"/>
  <c r="Q1724" i="1"/>
  <c r="R1723" i="1"/>
  <c r="Q1723" i="1"/>
  <c r="R1722" i="1"/>
  <c r="Q1722" i="1"/>
  <c r="R1721" i="1"/>
  <c r="Q1721" i="1"/>
  <c r="R1720" i="1"/>
  <c r="Q1720" i="1"/>
  <c r="S1720" i="1" s="1"/>
  <c r="T1720" i="1" s="1"/>
  <c r="R1719" i="1"/>
  <c r="Q1719" i="1"/>
  <c r="R1718" i="1"/>
  <c r="Q1718" i="1"/>
  <c r="S1718" i="1" s="1"/>
  <c r="T1718" i="1" s="1"/>
  <c r="R1717" i="1"/>
  <c r="Q1717" i="1"/>
  <c r="R1716" i="1"/>
  <c r="Q1716" i="1"/>
  <c r="S1716" i="1" s="1"/>
  <c r="T1716" i="1" s="1"/>
  <c r="R1715" i="1"/>
  <c r="Q1715" i="1"/>
  <c r="R1714" i="1"/>
  <c r="Q1714" i="1"/>
  <c r="S1714" i="1" s="1"/>
  <c r="T1714" i="1" s="1"/>
  <c r="R1713" i="1"/>
  <c r="Q1713" i="1"/>
  <c r="R1712" i="1"/>
  <c r="Q1712" i="1"/>
  <c r="S1712" i="1" s="1"/>
  <c r="T1712" i="1" s="1"/>
  <c r="R1711" i="1"/>
  <c r="Q1711" i="1"/>
  <c r="R1710" i="1"/>
  <c r="Q1710" i="1"/>
  <c r="S1710" i="1" s="1"/>
  <c r="T1710" i="1" s="1"/>
  <c r="R1709" i="1"/>
  <c r="Q1709" i="1"/>
  <c r="R1708" i="1"/>
  <c r="Q1708" i="1"/>
  <c r="R1707" i="1"/>
  <c r="Q1707" i="1"/>
  <c r="R1706" i="1"/>
  <c r="Q1706" i="1"/>
  <c r="S1706" i="1" s="1"/>
  <c r="T1706" i="1" s="1"/>
  <c r="R1705" i="1"/>
  <c r="Q1705" i="1"/>
  <c r="R1704" i="1"/>
  <c r="Q1704" i="1"/>
  <c r="S1704" i="1" s="1"/>
  <c r="T1704" i="1" s="1"/>
  <c r="R1703" i="1"/>
  <c r="Q1703" i="1"/>
  <c r="R1702" i="1"/>
  <c r="Q1702" i="1"/>
  <c r="S1702" i="1" s="1"/>
  <c r="T1702" i="1" s="1"/>
  <c r="R1701" i="1"/>
  <c r="Q1701" i="1"/>
  <c r="R1700" i="1"/>
  <c r="Q1700" i="1"/>
  <c r="S1700" i="1" s="1"/>
  <c r="T1700" i="1" s="1"/>
  <c r="R1699" i="1"/>
  <c r="Q1699" i="1"/>
  <c r="R1698" i="1"/>
  <c r="Q1698" i="1"/>
  <c r="R1697" i="1"/>
  <c r="Q1697" i="1"/>
  <c r="R1696" i="1"/>
  <c r="Q1696" i="1"/>
  <c r="S1696" i="1" s="1"/>
  <c r="T1696" i="1" s="1"/>
  <c r="R1695" i="1"/>
  <c r="Q1695" i="1"/>
  <c r="R1694" i="1"/>
  <c r="Q1694" i="1"/>
  <c r="S1694" i="1" s="1"/>
  <c r="T1694" i="1" s="1"/>
  <c r="R1693" i="1"/>
  <c r="Q1693" i="1"/>
  <c r="R1692" i="1"/>
  <c r="Q1692" i="1"/>
  <c r="S1692" i="1" s="1"/>
  <c r="T1692" i="1" s="1"/>
  <c r="R1691" i="1"/>
  <c r="Q1691" i="1"/>
  <c r="R1690" i="1"/>
  <c r="Q1690" i="1"/>
  <c r="S1690" i="1" s="1"/>
  <c r="T1690" i="1" s="1"/>
  <c r="R1689" i="1"/>
  <c r="Q1689" i="1"/>
  <c r="R1688" i="1"/>
  <c r="Q1688" i="1"/>
  <c r="S1688" i="1" s="1"/>
  <c r="T1688" i="1" s="1"/>
  <c r="R1687" i="1"/>
  <c r="Q1687" i="1"/>
  <c r="R1686" i="1"/>
  <c r="Q1686" i="1"/>
  <c r="S1686" i="1" s="1"/>
  <c r="T1686" i="1" s="1"/>
  <c r="R1685" i="1"/>
  <c r="Q1685" i="1"/>
  <c r="R1684" i="1"/>
  <c r="Q1684" i="1"/>
  <c r="S1684" i="1" s="1"/>
  <c r="T1684" i="1" s="1"/>
  <c r="R1683" i="1"/>
  <c r="Q1683" i="1"/>
  <c r="R1682" i="1"/>
  <c r="Q1682" i="1"/>
  <c r="R1681" i="1"/>
  <c r="Q1681" i="1"/>
  <c r="R1680" i="1"/>
  <c r="Q1680" i="1"/>
  <c r="R1679" i="1"/>
  <c r="Q1679" i="1"/>
  <c r="R1678" i="1"/>
  <c r="Q1678" i="1"/>
  <c r="S1678" i="1" s="1"/>
  <c r="T1678" i="1" s="1"/>
  <c r="R1677" i="1"/>
  <c r="Q1677" i="1"/>
  <c r="R1676" i="1"/>
  <c r="Q1676" i="1"/>
  <c r="S1676" i="1" s="1"/>
  <c r="T1676" i="1" s="1"/>
  <c r="R1675" i="1"/>
  <c r="Q1675" i="1"/>
  <c r="R1674" i="1"/>
  <c r="Q1674" i="1"/>
  <c r="S1674" i="1" s="1"/>
  <c r="T1674" i="1" s="1"/>
  <c r="R1673" i="1"/>
  <c r="Q1673" i="1"/>
  <c r="R1672" i="1"/>
  <c r="Q1672" i="1"/>
  <c r="R1671" i="1"/>
  <c r="Q1671" i="1"/>
  <c r="R1670" i="1"/>
  <c r="Q1670" i="1"/>
  <c r="S1670" i="1" s="1"/>
  <c r="T1670" i="1" s="1"/>
  <c r="R1669" i="1"/>
  <c r="Q1669" i="1"/>
  <c r="R1668" i="1"/>
  <c r="Q1668" i="1"/>
  <c r="S1668" i="1" s="1"/>
  <c r="T1668" i="1" s="1"/>
  <c r="R1667" i="1"/>
  <c r="Q1667" i="1"/>
  <c r="R1666" i="1"/>
  <c r="Q1666" i="1"/>
  <c r="S1666" i="1" s="1"/>
  <c r="T1666" i="1" s="1"/>
  <c r="R1665" i="1"/>
  <c r="Q1665" i="1"/>
  <c r="R1664" i="1"/>
  <c r="Q1664" i="1"/>
  <c r="S1664" i="1" s="1"/>
  <c r="T1664" i="1" s="1"/>
  <c r="R1663" i="1"/>
  <c r="Q1663" i="1"/>
  <c r="R1662" i="1"/>
  <c r="Q1662" i="1"/>
  <c r="S1662" i="1" s="1"/>
  <c r="T1662" i="1" s="1"/>
  <c r="R1661" i="1"/>
  <c r="Q1661" i="1"/>
  <c r="R1660" i="1"/>
  <c r="Q1660" i="1"/>
  <c r="S1660" i="1" s="1"/>
  <c r="T1660" i="1" s="1"/>
  <c r="R1659" i="1"/>
  <c r="Q1659" i="1"/>
  <c r="R1658" i="1"/>
  <c r="Q1658" i="1"/>
  <c r="S1658" i="1" s="1"/>
  <c r="T1658" i="1" s="1"/>
  <c r="R1657" i="1"/>
  <c r="Q1657" i="1"/>
  <c r="R1656" i="1"/>
  <c r="Q1656" i="1"/>
  <c r="S1656" i="1" s="1"/>
  <c r="T1656" i="1" s="1"/>
  <c r="R1655" i="1"/>
  <c r="Q1655" i="1"/>
  <c r="R1654" i="1"/>
  <c r="Q1654" i="1"/>
  <c r="S1654" i="1" s="1"/>
  <c r="T1654" i="1" s="1"/>
  <c r="R1653" i="1"/>
  <c r="Q1653" i="1"/>
  <c r="R1652" i="1"/>
  <c r="Q1652" i="1"/>
  <c r="S1652" i="1" s="1"/>
  <c r="T1652" i="1" s="1"/>
  <c r="R1651" i="1"/>
  <c r="Q1651" i="1"/>
  <c r="R1650" i="1"/>
  <c r="Q1650" i="1"/>
  <c r="S1650" i="1" s="1"/>
  <c r="T1650" i="1" s="1"/>
  <c r="R1649" i="1"/>
  <c r="Q1649" i="1"/>
  <c r="R1648" i="1"/>
  <c r="Q1648" i="1"/>
  <c r="S1648" i="1" s="1"/>
  <c r="T1648" i="1" s="1"/>
  <c r="R1647" i="1"/>
  <c r="Q1647" i="1"/>
  <c r="R1646" i="1"/>
  <c r="Q1646" i="1"/>
  <c r="S1646" i="1" s="1"/>
  <c r="T1646" i="1" s="1"/>
  <c r="R1645" i="1"/>
  <c r="Q1645" i="1"/>
  <c r="R1644" i="1"/>
  <c r="Q1644" i="1"/>
  <c r="S1644" i="1" s="1"/>
  <c r="T1644" i="1" s="1"/>
  <c r="R1643" i="1"/>
  <c r="Q1643" i="1"/>
  <c r="R1642" i="1"/>
  <c r="Q1642" i="1"/>
  <c r="S1642" i="1" s="1"/>
  <c r="T1642" i="1" s="1"/>
  <c r="R1641" i="1"/>
  <c r="Q1641" i="1"/>
  <c r="R1640" i="1"/>
  <c r="Q1640" i="1"/>
  <c r="S1640" i="1" s="1"/>
  <c r="T1640" i="1" s="1"/>
  <c r="R1639" i="1"/>
  <c r="Q1639" i="1"/>
  <c r="R1638" i="1"/>
  <c r="Q1638" i="1"/>
  <c r="S1638" i="1" s="1"/>
  <c r="T1638" i="1" s="1"/>
  <c r="R1637" i="1"/>
  <c r="Q1637" i="1"/>
  <c r="R1636" i="1"/>
  <c r="Q1636" i="1"/>
  <c r="S1636" i="1" s="1"/>
  <c r="T1636" i="1" s="1"/>
  <c r="R1635" i="1"/>
  <c r="Q1635" i="1"/>
  <c r="R1634" i="1"/>
  <c r="Q1634" i="1"/>
  <c r="S1634" i="1" s="1"/>
  <c r="T1634" i="1" s="1"/>
  <c r="R1633" i="1"/>
  <c r="Q1633" i="1"/>
  <c r="R1632" i="1"/>
  <c r="Q1632" i="1"/>
  <c r="S1632" i="1" s="1"/>
  <c r="T1632" i="1" s="1"/>
  <c r="R1631" i="1"/>
  <c r="Q1631" i="1"/>
  <c r="R1630" i="1"/>
  <c r="Q1630" i="1"/>
  <c r="S1630" i="1" s="1"/>
  <c r="T1630" i="1" s="1"/>
  <c r="R1629" i="1"/>
  <c r="Q1629" i="1"/>
  <c r="R1628" i="1"/>
  <c r="Q1628" i="1"/>
  <c r="R1627" i="1"/>
  <c r="Q1627" i="1"/>
  <c r="R1626" i="1"/>
  <c r="Q1626" i="1"/>
  <c r="S1626" i="1" s="1"/>
  <c r="T1626" i="1" s="1"/>
  <c r="R1625" i="1"/>
  <c r="Q1625" i="1"/>
  <c r="R1624" i="1"/>
  <c r="Q1624" i="1"/>
  <c r="S1624" i="1" s="1"/>
  <c r="T1624" i="1" s="1"/>
  <c r="R1623" i="1"/>
  <c r="Q1623" i="1"/>
  <c r="R1622" i="1"/>
  <c r="Q1622" i="1"/>
  <c r="S1622" i="1" s="1"/>
  <c r="T1622" i="1" s="1"/>
  <c r="R1621" i="1"/>
  <c r="Q1621" i="1"/>
  <c r="R1620" i="1"/>
  <c r="Q1620" i="1"/>
  <c r="S1620" i="1" s="1"/>
  <c r="T1620" i="1" s="1"/>
  <c r="R1619" i="1"/>
  <c r="Q1619" i="1"/>
  <c r="R1618" i="1"/>
  <c r="Q1618" i="1"/>
  <c r="S1618" i="1" s="1"/>
  <c r="T1618" i="1" s="1"/>
  <c r="R1617" i="1"/>
  <c r="Q1617" i="1"/>
  <c r="R1616" i="1"/>
  <c r="Q1616" i="1"/>
  <c r="S1616" i="1" s="1"/>
  <c r="T1616" i="1" s="1"/>
  <c r="R1615" i="1"/>
  <c r="Q1615" i="1"/>
  <c r="R1614" i="1"/>
  <c r="Q1614" i="1"/>
  <c r="S1614" i="1" s="1"/>
  <c r="T1614" i="1" s="1"/>
  <c r="R1613" i="1"/>
  <c r="Q1613" i="1"/>
  <c r="R1612" i="1"/>
  <c r="Q1612" i="1"/>
  <c r="S1612" i="1" s="1"/>
  <c r="T1612" i="1" s="1"/>
  <c r="R1611" i="1"/>
  <c r="Q1611" i="1"/>
  <c r="R1610" i="1"/>
  <c r="Q1610" i="1"/>
  <c r="S1610" i="1" s="1"/>
  <c r="T1610" i="1" s="1"/>
  <c r="R1609" i="1"/>
  <c r="Q1609" i="1"/>
  <c r="R1608" i="1"/>
  <c r="Q1608" i="1"/>
  <c r="S1608" i="1" s="1"/>
  <c r="T1608" i="1" s="1"/>
  <c r="R1607" i="1"/>
  <c r="Q1607" i="1"/>
  <c r="R1606" i="1"/>
  <c r="Q1606" i="1"/>
  <c r="S1606" i="1" s="1"/>
  <c r="T1606" i="1" s="1"/>
  <c r="R1605" i="1"/>
  <c r="Q1605" i="1"/>
  <c r="R1604" i="1"/>
  <c r="Q1604" i="1"/>
  <c r="R1603" i="1"/>
  <c r="Q1603" i="1"/>
  <c r="R1602" i="1"/>
  <c r="Q1602" i="1"/>
  <c r="S1602" i="1" s="1"/>
  <c r="T1602" i="1" s="1"/>
  <c r="R1601" i="1"/>
  <c r="Q1601" i="1"/>
  <c r="R1600" i="1"/>
  <c r="Q1600" i="1"/>
  <c r="S1600" i="1" s="1"/>
  <c r="T1600" i="1" s="1"/>
  <c r="R1599" i="1"/>
  <c r="Q1599" i="1"/>
  <c r="R1598" i="1"/>
  <c r="Q1598" i="1"/>
  <c r="R1597" i="1"/>
  <c r="Q1597" i="1"/>
  <c r="R1596" i="1"/>
  <c r="Q1596" i="1"/>
  <c r="S1596" i="1" s="1"/>
  <c r="T1596" i="1" s="1"/>
  <c r="R1595" i="1"/>
  <c r="Q1595" i="1"/>
  <c r="R1594" i="1"/>
  <c r="Q1594" i="1"/>
  <c r="S1594" i="1" s="1"/>
  <c r="T1594" i="1" s="1"/>
  <c r="R1593" i="1"/>
  <c r="Q1593" i="1"/>
  <c r="R1592" i="1"/>
  <c r="Q1592" i="1"/>
  <c r="S1592" i="1" s="1"/>
  <c r="T1592" i="1" s="1"/>
  <c r="R1591" i="1"/>
  <c r="Q1591" i="1"/>
  <c r="R1590" i="1"/>
  <c r="Q1590" i="1"/>
  <c r="S1590" i="1" s="1"/>
  <c r="T1590" i="1" s="1"/>
  <c r="R1589" i="1"/>
  <c r="Q1589" i="1"/>
  <c r="R1588" i="1"/>
  <c r="Q1588" i="1"/>
  <c r="S1588" i="1" s="1"/>
  <c r="T1588" i="1" s="1"/>
  <c r="R1587" i="1"/>
  <c r="Q1587" i="1"/>
  <c r="R1586" i="1"/>
  <c r="Q1586" i="1"/>
  <c r="S1586" i="1" s="1"/>
  <c r="T1586" i="1" s="1"/>
  <c r="R1585" i="1"/>
  <c r="Q1585" i="1"/>
  <c r="R1584" i="1"/>
  <c r="Q1584" i="1"/>
  <c r="S1584" i="1" s="1"/>
  <c r="T1584" i="1" s="1"/>
  <c r="R1583" i="1"/>
  <c r="Q1583" i="1"/>
  <c r="R1582" i="1"/>
  <c r="Q1582" i="1"/>
  <c r="S1582" i="1" s="1"/>
  <c r="T1582" i="1" s="1"/>
  <c r="R1581" i="1"/>
  <c r="Q1581" i="1"/>
  <c r="R1580" i="1"/>
  <c r="Q1580" i="1"/>
  <c r="S1580" i="1" s="1"/>
  <c r="T1580" i="1" s="1"/>
  <c r="R1579" i="1"/>
  <c r="Q1579" i="1"/>
  <c r="R1578" i="1"/>
  <c r="Q1578" i="1"/>
  <c r="S1578" i="1" s="1"/>
  <c r="T1578" i="1" s="1"/>
  <c r="R1577" i="1"/>
  <c r="Q1577" i="1"/>
  <c r="R1576" i="1"/>
  <c r="Q1576" i="1"/>
  <c r="S1576" i="1" s="1"/>
  <c r="T1576" i="1" s="1"/>
  <c r="R1575" i="1"/>
  <c r="Q1575" i="1"/>
  <c r="R1574" i="1"/>
  <c r="Q1574" i="1"/>
  <c r="S1574" i="1" s="1"/>
  <c r="T1574" i="1" s="1"/>
  <c r="R1573" i="1"/>
  <c r="Q1573" i="1"/>
  <c r="R1572" i="1"/>
  <c r="Q1572" i="1"/>
  <c r="R1571" i="1"/>
  <c r="Q1571" i="1"/>
  <c r="R1570" i="1"/>
  <c r="Q1570" i="1"/>
  <c r="S1570" i="1" s="1"/>
  <c r="T1570" i="1" s="1"/>
  <c r="R1569" i="1"/>
  <c r="Q1569" i="1"/>
  <c r="R1568" i="1"/>
  <c r="Q1568" i="1"/>
  <c r="S1568" i="1" s="1"/>
  <c r="T1568" i="1" s="1"/>
  <c r="R1567" i="1"/>
  <c r="Q1567" i="1"/>
  <c r="R1566" i="1"/>
  <c r="Q1566" i="1"/>
  <c r="S1566" i="1" s="1"/>
  <c r="T1566" i="1" s="1"/>
  <c r="R1565" i="1"/>
  <c r="Q1565" i="1"/>
  <c r="R1564" i="1"/>
  <c r="Q1564" i="1"/>
  <c r="S1564" i="1" s="1"/>
  <c r="T1564" i="1" s="1"/>
  <c r="R1563" i="1"/>
  <c r="Q1563" i="1"/>
  <c r="R1562" i="1"/>
  <c r="Q1562" i="1"/>
  <c r="R1561" i="1"/>
  <c r="Q1561" i="1"/>
  <c r="R1560" i="1"/>
  <c r="Q1560" i="1"/>
  <c r="S1560" i="1" s="1"/>
  <c r="T1560" i="1" s="1"/>
  <c r="R1559" i="1"/>
  <c r="Q1559" i="1"/>
  <c r="R1558" i="1"/>
  <c r="Q1558" i="1"/>
  <c r="S1558" i="1" s="1"/>
  <c r="T1558" i="1" s="1"/>
  <c r="R1557" i="1"/>
  <c r="Q1557" i="1"/>
  <c r="R1556" i="1"/>
  <c r="Q1556" i="1"/>
  <c r="S1556" i="1" s="1"/>
  <c r="T1556" i="1" s="1"/>
  <c r="R1555" i="1"/>
  <c r="Q1555" i="1"/>
  <c r="R1554" i="1"/>
  <c r="Q1554" i="1"/>
  <c r="R1553" i="1"/>
  <c r="Q1553" i="1"/>
  <c r="R1552" i="1"/>
  <c r="Q1552" i="1"/>
  <c r="S1552" i="1" s="1"/>
  <c r="T1552" i="1" s="1"/>
  <c r="R1551" i="1"/>
  <c r="Q1551" i="1"/>
  <c r="R1550" i="1"/>
  <c r="Q1550" i="1"/>
  <c r="S1550" i="1" s="1"/>
  <c r="T1550" i="1" s="1"/>
  <c r="R1549" i="1"/>
  <c r="Q1549" i="1"/>
  <c r="R1548" i="1"/>
  <c r="Q1548" i="1"/>
  <c r="S1548" i="1" s="1"/>
  <c r="T1548" i="1" s="1"/>
  <c r="R1547" i="1"/>
  <c r="Q1547" i="1"/>
  <c r="R1546" i="1"/>
  <c r="Q1546" i="1"/>
  <c r="S1546" i="1" s="1"/>
  <c r="T1546" i="1" s="1"/>
  <c r="R1545" i="1"/>
  <c r="Q1545" i="1"/>
  <c r="R1544" i="1"/>
  <c r="Q1544" i="1"/>
  <c r="R1543" i="1"/>
  <c r="Q1543" i="1"/>
  <c r="R1542" i="1"/>
  <c r="Q1542" i="1"/>
  <c r="S1542" i="1" s="1"/>
  <c r="T1542" i="1" s="1"/>
  <c r="R1541" i="1"/>
  <c r="Q1541" i="1"/>
  <c r="R1540" i="1"/>
  <c r="Q1540" i="1"/>
  <c r="S1540" i="1" s="1"/>
  <c r="T1540" i="1" s="1"/>
  <c r="R1539" i="1"/>
  <c r="Q1539" i="1"/>
  <c r="R1538" i="1"/>
  <c r="Q1538" i="1"/>
  <c r="S1538" i="1" s="1"/>
  <c r="T1538" i="1" s="1"/>
  <c r="R1537" i="1"/>
  <c r="Q1537" i="1"/>
  <c r="R1536" i="1"/>
  <c r="Q1536" i="1"/>
  <c r="R1535" i="1"/>
  <c r="Q1535" i="1"/>
  <c r="R1534" i="1"/>
  <c r="Q1534" i="1"/>
  <c r="S1534" i="1" s="1"/>
  <c r="T1534" i="1" s="1"/>
  <c r="R1533" i="1"/>
  <c r="Q1533" i="1"/>
  <c r="R1532" i="1"/>
  <c r="Q1532" i="1"/>
  <c r="S1532" i="1" s="1"/>
  <c r="T1532" i="1" s="1"/>
  <c r="R1531" i="1"/>
  <c r="Q1531" i="1"/>
  <c r="R1530" i="1"/>
  <c r="Q1530" i="1"/>
  <c r="S1530" i="1" s="1"/>
  <c r="T1530" i="1" s="1"/>
  <c r="R1529" i="1"/>
  <c r="Q1529" i="1"/>
  <c r="R1528" i="1"/>
  <c r="Q1528" i="1"/>
  <c r="R1527" i="1"/>
  <c r="Q1527" i="1"/>
  <c r="R1526" i="1"/>
  <c r="Q1526" i="1"/>
  <c r="S1526" i="1" s="1"/>
  <c r="T1526" i="1" s="1"/>
  <c r="R1525" i="1"/>
  <c r="Q1525" i="1"/>
  <c r="R1524" i="1"/>
  <c r="Q1524" i="1"/>
  <c r="S1524" i="1" s="1"/>
  <c r="T1524" i="1" s="1"/>
  <c r="R1523" i="1"/>
  <c r="Q1523" i="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R1510" i="1"/>
  <c r="Q1510" i="1"/>
  <c r="S1510" i="1" s="1"/>
  <c r="T1510" i="1" s="1"/>
  <c r="R1509" i="1"/>
  <c r="Q1509" i="1"/>
  <c r="R1508" i="1"/>
  <c r="Q1508" i="1"/>
  <c r="S1508" i="1" s="1"/>
  <c r="T1508" i="1" s="1"/>
  <c r="R1507" i="1"/>
  <c r="Q1507" i="1"/>
  <c r="R1506" i="1"/>
  <c r="Q1506" i="1"/>
  <c r="S1506" i="1" s="1"/>
  <c r="T1506" i="1" s="1"/>
  <c r="R1505" i="1"/>
  <c r="Q1505" i="1"/>
  <c r="R1504" i="1"/>
  <c r="Q1504" i="1"/>
  <c r="S1504" i="1" s="1"/>
  <c r="T1504" i="1" s="1"/>
  <c r="R1503" i="1"/>
  <c r="Q1503" i="1"/>
  <c r="R1502" i="1"/>
  <c r="Q1502" i="1"/>
  <c r="R1501" i="1"/>
  <c r="Q1501" i="1"/>
  <c r="R1500" i="1"/>
  <c r="Q1500" i="1"/>
  <c r="S1500" i="1" s="1"/>
  <c r="T1500" i="1" s="1"/>
  <c r="R1499" i="1"/>
  <c r="Q1499" i="1"/>
  <c r="R1498" i="1"/>
  <c r="Q1498" i="1"/>
  <c r="S1498" i="1" s="1"/>
  <c r="T1498" i="1" s="1"/>
  <c r="R1497" i="1"/>
  <c r="Q1497" i="1"/>
  <c r="R1496" i="1"/>
  <c r="Q1496" i="1"/>
  <c r="S1496" i="1" s="1"/>
  <c r="T1496" i="1" s="1"/>
  <c r="R1495" i="1"/>
  <c r="Q1495" i="1"/>
  <c r="R1494" i="1"/>
  <c r="Q1494" i="1"/>
  <c r="S1494" i="1" s="1"/>
  <c r="T1494" i="1" s="1"/>
  <c r="R1493" i="1"/>
  <c r="Q1493" i="1"/>
  <c r="R1492" i="1"/>
  <c r="Q1492" i="1"/>
  <c r="S1492" i="1" s="1"/>
  <c r="T1492" i="1" s="1"/>
  <c r="R1491" i="1"/>
  <c r="Q1491" i="1"/>
  <c r="R1490" i="1"/>
  <c r="Q1490" i="1"/>
  <c r="S1490" i="1" s="1"/>
  <c r="T1490" i="1" s="1"/>
  <c r="R1489" i="1"/>
  <c r="Q1489" i="1"/>
  <c r="R1488" i="1"/>
  <c r="Q1488" i="1"/>
  <c r="S1488" i="1" s="1"/>
  <c r="T1488" i="1" s="1"/>
  <c r="R1487" i="1"/>
  <c r="Q1487" i="1"/>
  <c r="R1486" i="1"/>
  <c r="Q1486" i="1"/>
  <c r="S1486" i="1" s="1"/>
  <c r="T1486" i="1" s="1"/>
  <c r="R1485" i="1"/>
  <c r="Q1485" i="1"/>
  <c r="R1484" i="1"/>
  <c r="Q1484" i="1"/>
  <c r="S1484" i="1" s="1"/>
  <c r="T1484" i="1" s="1"/>
  <c r="R1483" i="1"/>
  <c r="Q1483" i="1"/>
  <c r="R1482" i="1"/>
  <c r="Q1482" i="1"/>
  <c r="S1482" i="1" s="1"/>
  <c r="T1482" i="1" s="1"/>
  <c r="R1481" i="1"/>
  <c r="Q1481" i="1"/>
  <c r="R1480" i="1"/>
  <c r="Q1480" i="1"/>
  <c r="S1480" i="1" s="1"/>
  <c r="T1480" i="1" s="1"/>
  <c r="R1479" i="1"/>
  <c r="Q1479" i="1"/>
  <c r="R1478" i="1"/>
  <c r="Q1478" i="1"/>
  <c r="S1478" i="1" s="1"/>
  <c r="T1478" i="1" s="1"/>
  <c r="R1477" i="1"/>
  <c r="Q1477" i="1"/>
  <c r="R1476" i="1"/>
  <c r="Q1476" i="1"/>
  <c r="R1475" i="1"/>
  <c r="Q1475" i="1"/>
  <c r="R1474" i="1"/>
  <c r="Q1474" i="1"/>
  <c r="S1474" i="1" s="1"/>
  <c r="T1474" i="1" s="1"/>
  <c r="R1473" i="1"/>
  <c r="Q1473" i="1"/>
  <c r="R1472" i="1"/>
  <c r="Q1472" i="1"/>
  <c r="S1472" i="1" s="1"/>
  <c r="T1472" i="1" s="1"/>
  <c r="R1471" i="1"/>
  <c r="Q1471" i="1"/>
  <c r="R1470" i="1"/>
  <c r="Q1470" i="1"/>
  <c r="S1470" i="1" s="1"/>
  <c r="T1470" i="1" s="1"/>
  <c r="R1469" i="1"/>
  <c r="Q1469" i="1"/>
  <c r="R1468" i="1"/>
  <c r="Q1468" i="1"/>
  <c r="S1468" i="1" s="1"/>
  <c r="T1468" i="1" s="1"/>
  <c r="R1467" i="1"/>
  <c r="Q1467" i="1"/>
  <c r="R1466" i="1"/>
  <c r="Q1466" i="1"/>
  <c r="S1466" i="1" s="1"/>
  <c r="T1466" i="1" s="1"/>
  <c r="R1465" i="1"/>
  <c r="Q1465" i="1"/>
  <c r="R1464" i="1"/>
  <c r="Q1464" i="1"/>
  <c r="S1464" i="1" s="1"/>
  <c r="T1464" i="1" s="1"/>
  <c r="R1463" i="1"/>
  <c r="Q1463" i="1"/>
  <c r="R1462" i="1"/>
  <c r="Q1462" i="1"/>
  <c r="S1462" i="1" s="1"/>
  <c r="T1462" i="1" s="1"/>
  <c r="R1461" i="1"/>
  <c r="Q1461" i="1"/>
  <c r="R1460" i="1"/>
  <c r="Q1460" i="1"/>
  <c r="S1460" i="1" s="1"/>
  <c r="T1460" i="1" s="1"/>
  <c r="R1459" i="1"/>
  <c r="Q1459" i="1"/>
  <c r="R1458" i="1"/>
  <c r="Q1458" i="1"/>
  <c r="S1458" i="1" s="1"/>
  <c r="T1458" i="1" s="1"/>
  <c r="R1457" i="1"/>
  <c r="Q1457" i="1"/>
  <c r="R1456" i="1"/>
  <c r="Q1456" i="1"/>
  <c r="R1455" i="1"/>
  <c r="Q1455" i="1"/>
  <c r="R1454" i="1"/>
  <c r="Q1454" i="1"/>
  <c r="S1454" i="1" s="1"/>
  <c r="T1454" i="1" s="1"/>
  <c r="R1453" i="1"/>
  <c r="Q1453" i="1"/>
  <c r="R1452" i="1"/>
  <c r="Q1452" i="1"/>
  <c r="S1452" i="1" s="1"/>
  <c r="T1452" i="1" s="1"/>
  <c r="R1451" i="1"/>
  <c r="Q1451" i="1"/>
  <c r="R1450" i="1"/>
  <c r="Q1450" i="1"/>
  <c r="S1450" i="1" s="1"/>
  <c r="T1450" i="1" s="1"/>
  <c r="R1449" i="1"/>
  <c r="Q1449" i="1"/>
  <c r="R1448" i="1"/>
  <c r="Q1448" i="1"/>
  <c r="S1448" i="1" s="1"/>
  <c r="T1448" i="1" s="1"/>
  <c r="R1447" i="1"/>
  <c r="Q1447" i="1"/>
  <c r="R1446" i="1"/>
  <c r="Q1446" i="1"/>
  <c r="S1446" i="1" s="1"/>
  <c r="T1446" i="1" s="1"/>
  <c r="R1445" i="1"/>
  <c r="Q1445" i="1"/>
  <c r="R1444" i="1"/>
  <c r="Q1444" i="1"/>
  <c r="S1444" i="1" s="1"/>
  <c r="T1444" i="1" s="1"/>
  <c r="R1443" i="1"/>
  <c r="Q1443" i="1"/>
  <c r="R1442" i="1"/>
  <c r="Q1442" i="1"/>
  <c r="S1442" i="1" s="1"/>
  <c r="T1442" i="1" s="1"/>
  <c r="R1441" i="1"/>
  <c r="Q1441" i="1"/>
  <c r="R1440" i="1"/>
  <c r="Q1440" i="1"/>
  <c r="S1440" i="1" s="1"/>
  <c r="T1440" i="1" s="1"/>
  <c r="R1439" i="1"/>
  <c r="Q1439" i="1"/>
  <c r="R1438" i="1"/>
  <c r="Q1438" i="1"/>
  <c r="S1438" i="1" s="1"/>
  <c r="T1438" i="1" s="1"/>
  <c r="R1437" i="1"/>
  <c r="Q1437" i="1"/>
  <c r="R1436" i="1"/>
  <c r="Q1436" i="1"/>
  <c r="S1436" i="1" s="1"/>
  <c r="T1436" i="1" s="1"/>
  <c r="R1435" i="1"/>
  <c r="Q1435" i="1"/>
  <c r="R1434" i="1"/>
  <c r="Q1434" i="1"/>
  <c r="S1434" i="1" s="1"/>
  <c r="T1434" i="1" s="1"/>
  <c r="R1433" i="1"/>
  <c r="Q1433" i="1"/>
  <c r="R1432" i="1"/>
  <c r="Q1432" i="1"/>
  <c r="S1432" i="1" s="1"/>
  <c r="T1432" i="1" s="1"/>
  <c r="R1431" i="1"/>
  <c r="Q1431" i="1"/>
  <c r="R1430" i="1"/>
  <c r="Q1430" i="1"/>
  <c r="S1430" i="1" s="1"/>
  <c r="T1430" i="1" s="1"/>
  <c r="R1429" i="1"/>
  <c r="Q1429" i="1"/>
  <c r="R1428" i="1"/>
  <c r="Q1428" i="1"/>
  <c r="S1428" i="1" s="1"/>
  <c r="T1428" i="1" s="1"/>
  <c r="R1427" i="1"/>
  <c r="Q1427" i="1"/>
  <c r="R1426" i="1"/>
  <c r="Q1426" i="1"/>
  <c r="S1426" i="1" s="1"/>
  <c r="T1426" i="1" s="1"/>
  <c r="R1425" i="1"/>
  <c r="Q1425" i="1"/>
  <c r="R1424" i="1"/>
  <c r="Q1424" i="1"/>
  <c r="S1424" i="1" s="1"/>
  <c r="T1424" i="1" s="1"/>
  <c r="R1423" i="1"/>
  <c r="Q1423" i="1"/>
  <c r="R1422" i="1"/>
  <c r="Q1422" i="1"/>
  <c r="R1421" i="1"/>
  <c r="Q1421" i="1"/>
  <c r="R1420" i="1"/>
  <c r="Q1420" i="1"/>
  <c r="S1420" i="1" s="1"/>
  <c r="T1420" i="1" s="1"/>
  <c r="R1419" i="1"/>
  <c r="Q1419" i="1"/>
  <c r="R1418" i="1"/>
  <c r="Q1418" i="1"/>
  <c r="S1418" i="1" s="1"/>
  <c r="T1418" i="1" s="1"/>
  <c r="R1417" i="1"/>
  <c r="Q1417" i="1"/>
  <c r="R1416" i="1"/>
  <c r="Q1416" i="1"/>
  <c r="S1416" i="1" s="1"/>
  <c r="T1416" i="1" s="1"/>
  <c r="R1415" i="1"/>
  <c r="Q1415" i="1"/>
  <c r="R1414" i="1"/>
  <c r="Q1414" i="1"/>
  <c r="S1414" i="1" s="1"/>
  <c r="T1414" i="1" s="1"/>
  <c r="R1413" i="1"/>
  <c r="Q1413" i="1"/>
  <c r="R1412" i="1"/>
  <c r="Q1412" i="1"/>
  <c r="S1412" i="1" s="1"/>
  <c r="T1412" i="1" s="1"/>
  <c r="R1411" i="1"/>
  <c r="Q1411" i="1"/>
  <c r="R1410" i="1"/>
  <c r="Q1410" i="1"/>
  <c r="R1409" i="1"/>
  <c r="Q1409" i="1"/>
  <c r="R1408" i="1"/>
  <c r="Q1408" i="1"/>
  <c r="S1408" i="1" s="1"/>
  <c r="T1408" i="1" s="1"/>
  <c r="R1407" i="1"/>
  <c r="Q1407" i="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R1396" i="1"/>
  <c r="Q1396" i="1"/>
  <c r="S1396" i="1" s="1"/>
  <c r="T1396" i="1" s="1"/>
  <c r="R1395" i="1"/>
  <c r="Q1395" i="1"/>
  <c r="R1394" i="1"/>
  <c r="Q1394" i="1"/>
  <c r="S1394" i="1" s="1"/>
  <c r="T1394" i="1" s="1"/>
  <c r="R1393" i="1"/>
  <c r="Q1393" i="1"/>
  <c r="R1392" i="1"/>
  <c r="Q1392" i="1"/>
  <c r="S1392" i="1" s="1"/>
  <c r="T1392" i="1" s="1"/>
  <c r="R1391" i="1"/>
  <c r="Q1391" i="1"/>
  <c r="R1390" i="1"/>
  <c r="Q1390" i="1"/>
  <c r="S1390" i="1" s="1"/>
  <c r="T1390" i="1" s="1"/>
  <c r="R1389" i="1"/>
  <c r="Q1389" i="1"/>
  <c r="R1388" i="1"/>
  <c r="Q1388" i="1"/>
  <c r="S1388" i="1" s="1"/>
  <c r="T1388" i="1" s="1"/>
  <c r="R1387" i="1"/>
  <c r="Q1387" i="1"/>
  <c r="R1386" i="1"/>
  <c r="Q1386" i="1"/>
  <c r="S1386" i="1" s="1"/>
  <c r="T1386" i="1" s="1"/>
  <c r="R1385" i="1"/>
  <c r="Q1385" i="1"/>
  <c r="R1384" i="1"/>
  <c r="Q1384" i="1"/>
  <c r="S1384" i="1" s="1"/>
  <c r="T1384" i="1" s="1"/>
  <c r="R1383" i="1"/>
  <c r="Q1383" i="1"/>
  <c r="R1382" i="1"/>
  <c r="Q1382" i="1"/>
  <c r="S1382" i="1" s="1"/>
  <c r="T1382" i="1" s="1"/>
  <c r="R1381" i="1"/>
  <c r="Q1381" i="1"/>
  <c r="R1380" i="1"/>
  <c r="Q1380" i="1"/>
  <c r="S1380" i="1" s="1"/>
  <c r="T1380" i="1" s="1"/>
  <c r="R1379" i="1"/>
  <c r="Q1379" i="1"/>
  <c r="R1378" i="1"/>
  <c r="Q1378" i="1"/>
  <c r="S1378" i="1" s="1"/>
  <c r="T1378" i="1" s="1"/>
  <c r="R1377" i="1"/>
  <c r="Q1377" i="1"/>
  <c r="R1376" i="1"/>
  <c r="Q1376" i="1"/>
  <c r="S1376" i="1" s="1"/>
  <c r="T1376" i="1" s="1"/>
  <c r="R1375" i="1"/>
  <c r="Q1375" i="1"/>
  <c r="R1374" i="1"/>
  <c r="Q1374" i="1"/>
  <c r="S1374" i="1" s="1"/>
  <c r="T1374" i="1" s="1"/>
  <c r="R1373" i="1"/>
  <c r="Q1373" i="1"/>
  <c r="R1372" i="1"/>
  <c r="Q1372" i="1"/>
  <c r="S1372" i="1" s="1"/>
  <c r="T1372" i="1" s="1"/>
  <c r="R1371" i="1"/>
  <c r="Q1371" i="1"/>
  <c r="R1370" i="1"/>
  <c r="Q1370" i="1"/>
  <c r="S1370" i="1" s="1"/>
  <c r="T1370" i="1" s="1"/>
  <c r="R1369" i="1"/>
  <c r="Q1369" i="1"/>
  <c r="R1368" i="1"/>
  <c r="Q1368" i="1"/>
  <c r="S1368" i="1" s="1"/>
  <c r="T1368" i="1" s="1"/>
  <c r="R1367" i="1"/>
  <c r="Q1367" i="1"/>
  <c r="R1366" i="1"/>
  <c r="Q1366" i="1"/>
  <c r="S1366" i="1" s="1"/>
  <c r="T1366" i="1" s="1"/>
  <c r="R1365" i="1"/>
  <c r="Q1365" i="1"/>
  <c r="R1364" i="1"/>
  <c r="Q1364" i="1"/>
  <c r="S1364" i="1" s="1"/>
  <c r="T1364" i="1" s="1"/>
  <c r="R1363" i="1"/>
  <c r="Q1363" i="1"/>
  <c r="R1362" i="1"/>
  <c r="Q1362" i="1"/>
  <c r="S1362" i="1" s="1"/>
  <c r="T1362" i="1" s="1"/>
  <c r="R1361" i="1"/>
  <c r="Q1361" i="1"/>
  <c r="R1360" i="1"/>
  <c r="Q1360" i="1"/>
  <c r="S1360" i="1" s="1"/>
  <c r="T1360" i="1" s="1"/>
  <c r="R1359" i="1"/>
  <c r="Q1359" i="1"/>
  <c r="R1358" i="1"/>
  <c r="Q1358" i="1"/>
  <c r="S1358" i="1" s="1"/>
  <c r="T1358" i="1" s="1"/>
  <c r="R1357" i="1"/>
  <c r="Q1357" i="1"/>
  <c r="R1356" i="1"/>
  <c r="Q1356" i="1"/>
  <c r="S1356" i="1" s="1"/>
  <c r="T1356" i="1" s="1"/>
  <c r="R1355" i="1"/>
  <c r="Q1355" i="1"/>
  <c r="R1354" i="1"/>
  <c r="Q1354" i="1"/>
  <c r="S1354" i="1" s="1"/>
  <c r="T1354" i="1" s="1"/>
  <c r="R1353" i="1"/>
  <c r="Q1353" i="1"/>
  <c r="R1352" i="1"/>
  <c r="Q1352" i="1"/>
  <c r="S1352" i="1" s="1"/>
  <c r="T1352" i="1" s="1"/>
  <c r="R1351" i="1"/>
  <c r="Q1351" i="1"/>
  <c r="R1350" i="1"/>
  <c r="Q1350" i="1"/>
  <c r="S1350" i="1" s="1"/>
  <c r="T1350" i="1" s="1"/>
  <c r="R1349" i="1"/>
  <c r="Q1349" i="1"/>
  <c r="R1348" i="1"/>
  <c r="Q1348" i="1"/>
  <c r="S1348" i="1" s="1"/>
  <c r="T1348" i="1" s="1"/>
  <c r="R1347" i="1"/>
  <c r="Q1347" i="1"/>
  <c r="R1346" i="1"/>
  <c r="Q1346" i="1"/>
  <c r="S1346" i="1" s="1"/>
  <c r="T1346" i="1" s="1"/>
  <c r="R1345" i="1"/>
  <c r="Q1345" i="1"/>
  <c r="R1344" i="1"/>
  <c r="Q1344" i="1"/>
  <c r="S1344" i="1" s="1"/>
  <c r="T1344" i="1" s="1"/>
  <c r="R1343" i="1"/>
  <c r="Q1343" i="1"/>
  <c r="R1342" i="1"/>
  <c r="Q1342" i="1"/>
  <c r="R1341" i="1"/>
  <c r="Q1341" i="1"/>
  <c r="R1340" i="1"/>
  <c r="Q1340" i="1"/>
  <c r="S1340" i="1" s="1"/>
  <c r="T1340" i="1" s="1"/>
  <c r="R1339" i="1"/>
  <c r="Q1339" i="1"/>
  <c r="R1338" i="1"/>
  <c r="Q1338" i="1"/>
  <c r="S1338" i="1" s="1"/>
  <c r="T1338" i="1" s="1"/>
  <c r="R1337" i="1"/>
  <c r="Q1337" i="1"/>
  <c r="R1336" i="1"/>
  <c r="Q1336" i="1"/>
  <c r="S1336" i="1" s="1"/>
  <c r="T1336" i="1" s="1"/>
  <c r="R1335" i="1"/>
  <c r="Q1335" i="1"/>
  <c r="R1334" i="1"/>
  <c r="Q1334" i="1"/>
  <c r="R1333" i="1"/>
  <c r="Q1333" i="1"/>
  <c r="R1332" i="1"/>
  <c r="Q1332" i="1"/>
  <c r="S1332" i="1" s="1"/>
  <c r="T1332" i="1" s="1"/>
  <c r="R1331" i="1"/>
  <c r="Q1331" i="1"/>
  <c r="R1330" i="1"/>
  <c r="Q1330" i="1"/>
  <c r="S1330" i="1" s="1"/>
  <c r="T1330" i="1" s="1"/>
  <c r="R1329" i="1"/>
  <c r="Q1329" i="1"/>
  <c r="R1328" i="1"/>
  <c r="Q1328" i="1"/>
  <c r="S1328" i="1" s="1"/>
  <c r="T1328" i="1" s="1"/>
  <c r="R1327" i="1"/>
  <c r="Q1327" i="1"/>
  <c r="R1326" i="1"/>
  <c r="Q1326" i="1"/>
  <c r="S1326" i="1" s="1"/>
  <c r="T1326" i="1" s="1"/>
  <c r="R1325" i="1"/>
  <c r="Q1325" i="1"/>
  <c r="R1324" i="1"/>
  <c r="Q1324" i="1"/>
  <c r="S1324" i="1" s="1"/>
  <c r="T1324" i="1" s="1"/>
  <c r="R1323" i="1"/>
  <c r="Q1323" i="1"/>
  <c r="R1322" i="1"/>
  <c r="Q1322" i="1"/>
  <c r="S1322" i="1" s="1"/>
  <c r="T1322" i="1" s="1"/>
  <c r="R1321" i="1"/>
  <c r="Q1321" i="1"/>
  <c r="R1320" i="1"/>
  <c r="Q1320" i="1"/>
  <c r="S1320" i="1" s="1"/>
  <c r="T1320" i="1" s="1"/>
  <c r="R1319" i="1"/>
  <c r="Q1319" i="1"/>
  <c r="R1318" i="1"/>
  <c r="Q1318" i="1"/>
  <c r="S1318" i="1" s="1"/>
  <c r="T1318" i="1" s="1"/>
  <c r="R1317" i="1"/>
  <c r="Q1317" i="1"/>
  <c r="R1316" i="1"/>
  <c r="Q1316" i="1"/>
  <c r="S1316" i="1" s="1"/>
  <c r="T1316" i="1" s="1"/>
  <c r="R1315" i="1"/>
  <c r="Q1315" i="1"/>
  <c r="R1314" i="1"/>
  <c r="Q1314" i="1"/>
  <c r="S1314" i="1" s="1"/>
  <c r="T1314" i="1" s="1"/>
  <c r="R1313" i="1"/>
  <c r="Q1313" i="1"/>
  <c r="R1312" i="1"/>
  <c r="Q1312" i="1"/>
  <c r="S1312" i="1" s="1"/>
  <c r="T1312" i="1" s="1"/>
  <c r="R1311" i="1"/>
  <c r="Q1311" i="1"/>
  <c r="R1310" i="1"/>
  <c r="Q1310" i="1"/>
  <c r="S1310" i="1" s="1"/>
  <c r="T1310" i="1" s="1"/>
  <c r="R1309" i="1"/>
  <c r="Q1309" i="1"/>
  <c r="R1308" i="1"/>
  <c r="Q1308" i="1"/>
  <c r="S1308" i="1" s="1"/>
  <c r="T1308" i="1" s="1"/>
  <c r="R1307" i="1"/>
  <c r="Q1307" i="1"/>
  <c r="R1306" i="1"/>
  <c r="Q1306" i="1"/>
  <c r="S1306" i="1" s="1"/>
  <c r="T1306" i="1" s="1"/>
  <c r="R1305" i="1"/>
  <c r="Q1305" i="1"/>
  <c r="R1304" i="1"/>
  <c r="Q1304" i="1"/>
  <c r="S1304" i="1" s="1"/>
  <c r="T1304" i="1" s="1"/>
  <c r="R1303" i="1"/>
  <c r="Q1303" i="1"/>
  <c r="R1302" i="1"/>
  <c r="Q1302" i="1"/>
  <c r="R1301" i="1"/>
  <c r="Q1301" i="1"/>
  <c r="R1300" i="1"/>
  <c r="Q1300" i="1"/>
  <c r="S1300" i="1" s="1"/>
  <c r="T1300" i="1" s="1"/>
  <c r="R1299" i="1"/>
  <c r="Q1299" i="1"/>
  <c r="R1298" i="1"/>
  <c r="Q1298" i="1"/>
  <c r="R1297" i="1"/>
  <c r="Q1297" i="1"/>
  <c r="R1296" i="1"/>
  <c r="Q1296" i="1"/>
  <c r="S1296" i="1" s="1"/>
  <c r="T1296" i="1" s="1"/>
  <c r="R1295" i="1"/>
  <c r="Q1295" i="1"/>
  <c r="R1294" i="1"/>
  <c r="Q1294" i="1"/>
  <c r="S1294" i="1" s="1"/>
  <c r="T1294" i="1" s="1"/>
  <c r="R1293" i="1"/>
  <c r="Q1293" i="1"/>
  <c r="R1292" i="1"/>
  <c r="Q1292" i="1"/>
  <c r="S1292" i="1" s="1"/>
  <c r="T1292" i="1" s="1"/>
  <c r="R1291" i="1"/>
  <c r="Q1291" i="1"/>
  <c r="R1290" i="1"/>
  <c r="Q1290" i="1"/>
  <c r="S1290" i="1" s="1"/>
  <c r="T1290" i="1" s="1"/>
  <c r="R1289" i="1"/>
  <c r="Q1289" i="1"/>
  <c r="R1288" i="1"/>
  <c r="Q1288" i="1"/>
  <c r="R1287" i="1"/>
  <c r="Q1287" i="1"/>
  <c r="R1286" i="1"/>
  <c r="Q1286" i="1"/>
  <c r="S1286" i="1" s="1"/>
  <c r="T1286" i="1" s="1"/>
  <c r="R1285" i="1"/>
  <c r="Q1285" i="1"/>
  <c r="R1284" i="1"/>
  <c r="Q1284" i="1"/>
  <c r="S1284" i="1" s="1"/>
  <c r="T1284" i="1" s="1"/>
  <c r="R1283" i="1"/>
  <c r="Q1283" i="1"/>
  <c r="R1282" i="1"/>
  <c r="Q1282" i="1"/>
  <c r="S1282" i="1" s="1"/>
  <c r="T1282" i="1" s="1"/>
  <c r="R1281" i="1"/>
  <c r="Q1281" i="1"/>
  <c r="R1280" i="1"/>
  <c r="Q1280" i="1"/>
  <c r="R1279" i="1"/>
  <c r="Q1279" i="1"/>
  <c r="R1278" i="1"/>
  <c r="Q1278" i="1"/>
  <c r="S1278" i="1" s="1"/>
  <c r="T1278" i="1" s="1"/>
  <c r="R1277" i="1"/>
  <c r="Q1277" i="1"/>
  <c r="R1276" i="1"/>
  <c r="Q1276" i="1"/>
  <c r="R1275" i="1"/>
  <c r="Q1275" i="1"/>
  <c r="R1274" i="1"/>
  <c r="Q1274" i="1"/>
  <c r="S1274" i="1" s="1"/>
  <c r="T1274" i="1" s="1"/>
  <c r="R1273" i="1"/>
  <c r="Q1273" i="1"/>
  <c r="R1272" i="1"/>
  <c r="Q1272" i="1"/>
  <c r="S1272" i="1" s="1"/>
  <c r="T1272" i="1" s="1"/>
  <c r="R1271" i="1"/>
  <c r="Q1271" i="1"/>
  <c r="R1270" i="1"/>
  <c r="Q1270" i="1"/>
  <c r="S1270" i="1" s="1"/>
  <c r="T1270" i="1" s="1"/>
  <c r="R1269" i="1"/>
  <c r="Q1269" i="1"/>
  <c r="R1268" i="1"/>
  <c r="Q1268" i="1"/>
  <c r="S1268" i="1" s="1"/>
  <c r="T1268" i="1" s="1"/>
  <c r="R1267" i="1"/>
  <c r="Q1267" i="1"/>
  <c r="R1266" i="1"/>
  <c r="Q1266" i="1"/>
  <c r="S1266" i="1" s="1"/>
  <c r="T1266" i="1" s="1"/>
  <c r="R1265" i="1"/>
  <c r="Q1265" i="1"/>
  <c r="R1264" i="1"/>
  <c r="Q1264" i="1"/>
  <c r="S1264" i="1" s="1"/>
  <c r="T1264" i="1" s="1"/>
  <c r="R1263" i="1"/>
  <c r="Q1263" i="1"/>
  <c r="R1262" i="1"/>
  <c r="Q1262" i="1"/>
  <c r="S1262" i="1" s="1"/>
  <c r="T1262" i="1" s="1"/>
  <c r="R1261" i="1"/>
  <c r="Q1261" i="1"/>
  <c r="R1260" i="1"/>
  <c r="Q1260" i="1"/>
  <c r="S1260" i="1" s="1"/>
  <c r="T1260" i="1" s="1"/>
  <c r="R1259" i="1"/>
  <c r="Q1259" i="1"/>
  <c r="R1258" i="1"/>
  <c r="Q1258" i="1"/>
  <c r="S1258" i="1" s="1"/>
  <c r="T1258" i="1" s="1"/>
  <c r="R1257" i="1"/>
  <c r="Q1257" i="1"/>
  <c r="R1256" i="1"/>
  <c r="Q1256" i="1"/>
  <c r="S1256" i="1" s="1"/>
  <c r="T1256" i="1" s="1"/>
  <c r="R1255" i="1"/>
  <c r="Q1255" i="1"/>
  <c r="R1254" i="1"/>
  <c r="Q1254" i="1"/>
  <c r="R1253" i="1"/>
  <c r="Q1253" i="1"/>
  <c r="R1252" i="1"/>
  <c r="Q1252" i="1"/>
  <c r="S1252" i="1" s="1"/>
  <c r="T1252" i="1" s="1"/>
  <c r="R1251" i="1"/>
  <c r="Q1251" i="1"/>
  <c r="R1250" i="1"/>
  <c r="Q1250" i="1"/>
  <c r="S1250" i="1" s="1"/>
  <c r="T1250" i="1" s="1"/>
  <c r="R1249" i="1"/>
  <c r="Q1249" i="1"/>
  <c r="R1248" i="1"/>
  <c r="Q1248" i="1"/>
  <c r="S1248" i="1" s="1"/>
  <c r="T1248" i="1" s="1"/>
  <c r="R1247" i="1"/>
  <c r="Q1247" i="1"/>
  <c r="R1246" i="1"/>
  <c r="Q1246" i="1"/>
  <c r="S1246" i="1" s="1"/>
  <c r="T1246" i="1" s="1"/>
  <c r="R1245" i="1"/>
  <c r="Q1245" i="1"/>
  <c r="R1244" i="1"/>
  <c r="Q1244" i="1"/>
  <c r="S1244" i="1" s="1"/>
  <c r="T1244" i="1" s="1"/>
  <c r="R1243" i="1"/>
  <c r="Q1243" i="1"/>
  <c r="R1242" i="1"/>
  <c r="Q1242" i="1"/>
  <c r="S1242" i="1" s="1"/>
  <c r="T1242" i="1" s="1"/>
  <c r="R1241" i="1"/>
  <c r="Q1241" i="1"/>
  <c r="R1240" i="1"/>
  <c r="Q1240" i="1"/>
  <c r="S1240" i="1" s="1"/>
  <c r="T1240" i="1" s="1"/>
  <c r="R1239" i="1"/>
  <c r="Q1239" i="1"/>
  <c r="R1238" i="1"/>
  <c r="Q1238" i="1"/>
  <c r="S1238" i="1" s="1"/>
  <c r="T1238" i="1" s="1"/>
  <c r="R1237" i="1"/>
  <c r="Q1237" i="1"/>
  <c r="R1236" i="1"/>
  <c r="Q1236" i="1"/>
  <c r="S1236" i="1" s="1"/>
  <c r="T1236" i="1" s="1"/>
  <c r="R1235" i="1"/>
  <c r="Q1235" i="1"/>
  <c r="R1234" i="1"/>
  <c r="Q1234" i="1"/>
  <c r="S1234" i="1" s="1"/>
  <c r="T1234" i="1" s="1"/>
  <c r="R1233" i="1"/>
  <c r="Q1233" i="1"/>
  <c r="R1232" i="1"/>
  <c r="Q1232" i="1"/>
  <c r="S1232" i="1" s="1"/>
  <c r="T1232" i="1" s="1"/>
  <c r="R1231" i="1"/>
  <c r="Q1231" i="1"/>
  <c r="R1230" i="1"/>
  <c r="Q1230" i="1"/>
  <c r="S1230" i="1" s="1"/>
  <c r="T1230" i="1" s="1"/>
  <c r="R1229" i="1"/>
  <c r="Q1229" i="1"/>
  <c r="R1228" i="1"/>
  <c r="Q1228" i="1"/>
  <c r="S1228" i="1" s="1"/>
  <c r="T1228" i="1" s="1"/>
  <c r="R1227" i="1"/>
  <c r="Q1227" i="1"/>
  <c r="R1226" i="1"/>
  <c r="Q1226" i="1"/>
  <c r="S1226" i="1" s="1"/>
  <c r="T1226" i="1" s="1"/>
  <c r="R1225" i="1"/>
  <c r="Q1225" i="1"/>
  <c r="R1224" i="1"/>
  <c r="Q1224" i="1"/>
  <c r="S1224" i="1" s="1"/>
  <c r="T1224" i="1" s="1"/>
  <c r="R1223" i="1"/>
  <c r="Q1223" i="1"/>
  <c r="R1222" i="1"/>
  <c r="Q1222" i="1"/>
  <c r="S1222" i="1" s="1"/>
  <c r="T1222" i="1" s="1"/>
  <c r="R1221" i="1"/>
  <c r="Q1221" i="1"/>
  <c r="R1220" i="1"/>
  <c r="Q1220" i="1"/>
  <c r="S1220" i="1" s="1"/>
  <c r="T1220" i="1" s="1"/>
  <c r="R1219" i="1"/>
  <c r="Q1219" i="1"/>
  <c r="R1218" i="1"/>
  <c r="Q1218" i="1"/>
  <c r="S1218" i="1" s="1"/>
  <c r="T1218" i="1" s="1"/>
  <c r="R1217" i="1"/>
  <c r="Q1217" i="1"/>
  <c r="R1216" i="1"/>
  <c r="Q1216" i="1"/>
  <c r="S1216" i="1" s="1"/>
  <c r="T1216" i="1" s="1"/>
  <c r="R1215" i="1"/>
  <c r="Q1215" i="1"/>
  <c r="R1214" i="1"/>
  <c r="Q1214" i="1"/>
  <c r="S1214" i="1" s="1"/>
  <c r="T1214" i="1" s="1"/>
  <c r="R1213" i="1"/>
  <c r="Q1213" i="1"/>
  <c r="R1212" i="1"/>
  <c r="Q1212" i="1"/>
  <c r="S1212" i="1" s="1"/>
  <c r="T1212" i="1" s="1"/>
  <c r="R1211" i="1"/>
  <c r="Q1211" i="1"/>
  <c r="R1210" i="1"/>
  <c r="Q1210" i="1"/>
  <c r="S1210" i="1" s="1"/>
  <c r="T1210" i="1" s="1"/>
  <c r="R1209" i="1"/>
  <c r="Q1209" i="1"/>
  <c r="R1208" i="1"/>
  <c r="Q1208" i="1"/>
  <c r="S1208" i="1" s="1"/>
  <c r="T1208" i="1" s="1"/>
  <c r="R1207" i="1"/>
  <c r="Q1207" i="1"/>
  <c r="R1206" i="1"/>
  <c r="Q1206" i="1"/>
  <c r="S1206" i="1" s="1"/>
  <c r="T1206" i="1" s="1"/>
  <c r="R1205" i="1"/>
  <c r="Q1205" i="1"/>
  <c r="R1204" i="1"/>
  <c r="Q1204" i="1"/>
  <c r="S1204" i="1" s="1"/>
  <c r="T1204" i="1" s="1"/>
  <c r="R1203" i="1"/>
  <c r="Q1203" i="1"/>
  <c r="R1202" i="1"/>
  <c r="Q1202" i="1"/>
  <c r="R1201" i="1"/>
  <c r="Q1201" i="1"/>
  <c r="R1200" i="1"/>
  <c r="Q1200" i="1"/>
  <c r="S1200" i="1" s="1"/>
  <c r="T1200" i="1" s="1"/>
  <c r="R1199" i="1"/>
  <c r="Q1199" i="1"/>
  <c r="R1198" i="1"/>
  <c r="Q1198" i="1"/>
  <c r="R1197" i="1"/>
  <c r="Q1197" i="1"/>
  <c r="R1196" i="1"/>
  <c r="Q1196" i="1"/>
  <c r="S1196" i="1" s="1"/>
  <c r="T1196" i="1" s="1"/>
  <c r="R1195" i="1"/>
  <c r="Q1195" i="1"/>
  <c r="R1194" i="1"/>
  <c r="Q1194" i="1"/>
  <c r="R1193" i="1"/>
  <c r="Q1193" i="1"/>
  <c r="R1192" i="1"/>
  <c r="Q1192" i="1"/>
  <c r="R1191" i="1"/>
  <c r="Q1191" i="1"/>
  <c r="R1190" i="1"/>
  <c r="Q1190" i="1"/>
  <c r="S1190" i="1" s="1"/>
  <c r="T1190" i="1" s="1"/>
  <c r="R1189" i="1"/>
  <c r="Q1189" i="1"/>
  <c r="R1188" i="1"/>
  <c r="Q1188" i="1"/>
  <c r="S1188" i="1" s="1"/>
  <c r="T1188" i="1" s="1"/>
  <c r="R1187" i="1"/>
  <c r="Q1187" i="1"/>
  <c r="R1186" i="1"/>
  <c r="Q1186" i="1"/>
  <c r="S1186" i="1" s="1"/>
  <c r="T1186" i="1" s="1"/>
  <c r="R1185" i="1"/>
  <c r="Q1185" i="1"/>
  <c r="R1184" i="1"/>
  <c r="Q1184" i="1"/>
  <c r="S1184" i="1" s="1"/>
  <c r="T1184" i="1" s="1"/>
  <c r="R1183" i="1"/>
  <c r="Q1183" i="1"/>
  <c r="R1182" i="1"/>
  <c r="Q1182" i="1"/>
  <c r="S1182" i="1" s="1"/>
  <c r="T1182" i="1" s="1"/>
  <c r="R1181" i="1"/>
  <c r="Q1181" i="1"/>
  <c r="R1180" i="1"/>
  <c r="Q1180" i="1"/>
  <c r="S1180" i="1" s="1"/>
  <c r="T1180" i="1" s="1"/>
  <c r="R1179" i="1"/>
  <c r="Q1179" i="1"/>
  <c r="R1178" i="1"/>
  <c r="Q1178" i="1"/>
  <c r="S1178" i="1" s="1"/>
  <c r="T1178" i="1" s="1"/>
  <c r="R1177" i="1"/>
  <c r="Q1177" i="1"/>
  <c r="R1176" i="1"/>
  <c r="Q1176" i="1"/>
  <c r="S1176" i="1" s="1"/>
  <c r="T1176" i="1" s="1"/>
  <c r="R1175" i="1"/>
  <c r="Q1175" i="1"/>
  <c r="R1174" i="1"/>
  <c r="Q1174" i="1"/>
  <c r="R1173" i="1"/>
  <c r="Q1173" i="1"/>
  <c r="R1172" i="1"/>
  <c r="Q1172" i="1"/>
  <c r="R1171" i="1"/>
  <c r="Q1171" i="1"/>
  <c r="R1170" i="1"/>
  <c r="Q1170" i="1"/>
  <c r="S1170" i="1" s="1"/>
  <c r="T1170" i="1" s="1"/>
  <c r="R1169" i="1"/>
  <c r="Q1169" i="1"/>
  <c r="R1168" i="1"/>
  <c r="Q1168" i="1"/>
  <c r="S1168" i="1" s="1"/>
  <c r="T1168" i="1" s="1"/>
  <c r="R1167" i="1"/>
  <c r="Q1167" i="1"/>
  <c r="R1166" i="1"/>
  <c r="Q1166" i="1"/>
  <c r="S1166" i="1" s="1"/>
  <c r="T1166" i="1" s="1"/>
  <c r="R1165" i="1"/>
  <c r="Q1165" i="1"/>
  <c r="R1164" i="1"/>
  <c r="Q1164" i="1"/>
  <c r="S1164" i="1" s="1"/>
  <c r="T1164" i="1" s="1"/>
  <c r="R1163" i="1"/>
  <c r="Q1163" i="1"/>
  <c r="R1162" i="1"/>
  <c r="Q1162" i="1"/>
  <c r="S1162" i="1" s="1"/>
  <c r="T1162" i="1" s="1"/>
  <c r="R1161" i="1"/>
  <c r="Q1161" i="1"/>
  <c r="R1160" i="1"/>
  <c r="Q1160" i="1"/>
  <c r="R1159" i="1"/>
  <c r="Q1159" i="1"/>
  <c r="R1158" i="1"/>
  <c r="Q1158" i="1"/>
  <c r="S1158" i="1" s="1"/>
  <c r="T1158" i="1" s="1"/>
  <c r="R1157" i="1"/>
  <c r="Q1157" i="1"/>
  <c r="R1156" i="1"/>
  <c r="Q1156" i="1"/>
  <c r="S1156" i="1" s="1"/>
  <c r="T1156" i="1" s="1"/>
  <c r="R1155" i="1"/>
  <c r="Q1155" i="1"/>
  <c r="R1154" i="1"/>
  <c r="Q1154" i="1"/>
  <c r="S1154" i="1" s="1"/>
  <c r="T1154" i="1" s="1"/>
  <c r="R1153" i="1"/>
  <c r="Q1153" i="1"/>
  <c r="R1152" i="1"/>
  <c r="Q1152" i="1"/>
  <c r="S1152" i="1" s="1"/>
  <c r="T1152" i="1" s="1"/>
  <c r="R1151" i="1"/>
  <c r="Q1151" i="1"/>
  <c r="R1150" i="1"/>
  <c r="Q1150" i="1"/>
  <c r="S1150" i="1" s="1"/>
  <c r="T1150" i="1" s="1"/>
  <c r="R1149" i="1"/>
  <c r="Q1149" i="1"/>
  <c r="R1148" i="1"/>
  <c r="Q1148" i="1"/>
  <c r="S1148" i="1" s="1"/>
  <c r="T1148" i="1" s="1"/>
  <c r="R1147" i="1"/>
  <c r="Q1147" i="1"/>
  <c r="R1146" i="1"/>
  <c r="Q1146" i="1"/>
  <c r="S1146" i="1" s="1"/>
  <c r="T1146" i="1" s="1"/>
  <c r="R1145" i="1"/>
  <c r="Q1145" i="1"/>
  <c r="R1144" i="1"/>
  <c r="Q1144" i="1"/>
  <c r="S1144" i="1" s="1"/>
  <c r="T1144" i="1" s="1"/>
  <c r="R1143" i="1"/>
  <c r="Q1143" i="1"/>
  <c r="R1142" i="1"/>
  <c r="Q1142" i="1"/>
  <c r="S1142" i="1" s="1"/>
  <c r="T1142" i="1" s="1"/>
  <c r="R1141" i="1"/>
  <c r="Q1141" i="1"/>
  <c r="R1140" i="1"/>
  <c r="Q1140" i="1"/>
  <c r="R1139" i="1"/>
  <c r="Q1139" i="1"/>
  <c r="R1138" i="1"/>
  <c r="Q1138" i="1"/>
  <c r="S1138" i="1" s="1"/>
  <c r="T1138" i="1" s="1"/>
  <c r="R1137" i="1"/>
  <c r="Q1137" i="1"/>
  <c r="R1136" i="1"/>
  <c r="Q1136" i="1"/>
  <c r="S1136" i="1" s="1"/>
  <c r="T1136" i="1" s="1"/>
  <c r="R1135" i="1"/>
  <c r="Q1135" i="1"/>
  <c r="R1134" i="1"/>
  <c r="Q1134" i="1"/>
  <c r="S1134" i="1" s="1"/>
  <c r="T1134" i="1" s="1"/>
  <c r="R1133" i="1"/>
  <c r="Q1133" i="1"/>
  <c r="R1132" i="1"/>
  <c r="Q1132" i="1"/>
  <c r="S1132" i="1" s="1"/>
  <c r="T1132" i="1" s="1"/>
  <c r="R1131" i="1"/>
  <c r="Q1131" i="1"/>
  <c r="R1130" i="1"/>
  <c r="Q1130" i="1"/>
  <c r="S1130" i="1" s="1"/>
  <c r="T1130" i="1" s="1"/>
  <c r="R1129" i="1"/>
  <c r="Q1129" i="1"/>
  <c r="R1128" i="1"/>
  <c r="Q1128" i="1"/>
  <c r="S1128" i="1" s="1"/>
  <c r="T1128" i="1" s="1"/>
  <c r="R1127" i="1"/>
  <c r="Q1127" i="1"/>
  <c r="R1126" i="1"/>
  <c r="Q1126" i="1"/>
  <c r="S1126" i="1" s="1"/>
  <c r="T1126" i="1" s="1"/>
  <c r="R1125" i="1"/>
  <c r="Q1125" i="1"/>
  <c r="R1124" i="1"/>
  <c r="Q1124" i="1"/>
  <c r="S1124" i="1" s="1"/>
  <c r="T1124" i="1" s="1"/>
  <c r="R1123" i="1"/>
  <c r="Q1123" i="1"/>
  <c r="R1122" i="1"/>
  <c r="Q1122" i="1"/>
  <c r="S1122" i="1" s="1"/>
  <c r="T1122" i="1" s="1"/>
  <c r="R1121" i="1"/>
  <c r="Q1121" i="1"/>
  <c r="R1120" i="1"/>
  <c r="Q1120" i="1"/>
  <c r="S1120" i="1" s="1"/>
  <c r="T1120" i="1" s="1"/>
  <c r="R1119" i="1"/>
  <c r="Q1119" i="1"/>
  <c r="R1118" i="1"/>
  <c r="Q1118" i="1"/>
  <c r="S1118" i="1" s="1"/>
  <c r="T1118" i="1" s="1"/>
  <c r="R1117" i="1"/>
  <c r="Q1117" i="1"/>
  <c r="R1116" i="1"/>
  <c r="Q1116" i="1"/>
  <c r="S1116" i="1" s="1"/>
  <c r="T1116" i="1" s="1"/>
  <c r="R1115" i="1"/>
  <c r="Q1115" i="1"/>
  <c r="R1114" i="1"/>
  <c r="Q1114" i="1"/>
  <c r="S1114" i="1" s="1"/>
  <c r="T1114" i="1" s="1"/>
  <c r="R1113" i="1"/>
  <c r="Q1113" i="1"/>
  <c r="R1112" i="1"/>
  <c r="Q1112" i="1"/>
  <c r="S1112" i="1" s="1"/>
  <c r="T1112" i="1" s="1"/>
  <c r="R1111" i="1"/>
  <c r="Q1111" i="1"/>
  <c r="R1110" i="1"/>
  <c r="Q1110" i="1"/>
  <c r="S1110" i="1" s="1"/>
  <c r="T1110" i="1" s="1"/>
  <c r="R1109" i="1"/>
  <c r="Q1109" i="1"/>
  <c r="R1108" i="1"/>
  <c r="Q1108" i="1"/>
  <c r="S1108" i="1" s="1"/>
  <c r="T1108" i="1" s="1"/>
  <c r="R1107" i="1"/>
  <c r="Q1107" i="1"/>
  <c r="R1106" i="1"/>
  <c r="Q1106" i="1"/>
  <c r="R1105" i="1"/>
  <c r="Q1105" i="1"/>
  <c r="R1104" i="1"/>
  <c r="Q1104" i="1"/>
  <c r="R1103" i="1"/>
  <c r="Q1103" i="1"/>
  <c r="R1102" i="1"/>
  <c r="Q1102" i="1"/>
  <c r="S1102" i="1" s="1"/>
  <c r="T1102" i="1" s="1"/>
  <c r="R1101" i="1"/>
  <c r="Q1101" i="1"/>
  <c r="R1100" i="1"/>
  <c r="Q1100" i="1"/>
  <c r="S1100" i="1" s="1"/>
  <c r="T1100" i="1" s="1"/>
  <c r="R1099" i="1"/>
  <c r="Q1099" i="1"/>
  <c r="R1098" i="1"/>
  <c r="Q1098" i="1"/>
  <c r="S1098" i="1" s="1"/>
  <c r="T1098" i="1" s="1"/>
  <c r="R1097" i="1"/>
  <c r="Q1097" i="1"/>
  <c r="R1096" i="1"/>
  <c r="Q1096" i="1"/>
  <c r="S1096" i="1" s="1"/>
  <c r="T1096" i="1" s="1"/>
  <c r="R1095" i="1"/>
  <c r="Q1095" i="1"/>
  <c r="R1094" i="1"/>
  <c r="Q1094" i="1"/>
  <c r="S1094" i="1" s="1"/>
  <c r="T1094" i="1" s="1"/>
  <c r="R1093" i="1"/>
  <c r="Q1093" i="1"/>
  <c r="R1092" i="1"/>
  <c r="Q1092" i="1"/>
  <c r="S1092" i="1" s="1"/>
  <c r="T1092" i="1" s="1"/>
  <c r="R1091" i="1"/>
  <c r="Q1091" i="1"/>
  <c r="R1090" i="1"/>
  <c r="Q1090" i="1"/>
  <c r="S1090" i="1" s="1"/>
  <c r="T1090" i="1" s="1"/>
  <c r="R1089" i="1"/>
  <c r="Q1089" i="1"/>
  <c r="R1088" i="1"/>
  <c r="Q1088" i="1"/>
  <c r="R1087" i="1"/>
  <c r="Q1087" i="1"/>
  <c r="R1086" i="1"/>
  <c r="Q1086" i="1"/>
  <c r="S1086" i="1" s="1"/>
  <c r="T1086" i="1" s="1"/>
  <c r="R1085" i="1"/>
  <c r="Q1085" i="1"/>
  <c r="R1084" i="1"/>
  <c r="Q1084" i="1"/>
  <c r="S1084" i="1" s="1"/>
  <c r="T1084" i="1" s="1"/>
  <c r="R1083" i="1"/>
  <c r="Q1083" i="1"/>
  <c r="R1082" i="1"/>
  <c r="Q1082" i="1"/>
  <c r="S1082" i="1" s="1"/>
  <c r="T1082" i="1" s="1"/>
  <c r="R1081" i="1"/>
  <c r="Q1081" i="1"/>
  <c r="R1080" i="1"/>
  <c r="Q1080" i="1"/>
  <c r="S1080" i="1" s="1"/>
  <c r="T1080" i="1" s="1"/>
  <c r="R1079" i="1"/>
  <c r="Q1079" i="1"/>
  <c r="R1078" i="1"/>
  <c r="Q1078" i="1"/>
  <c r="S1078" i="1" s="1"/>
  <c r="T1078" i="1" s="1"/>
  <c r="R1077" i="1"/>
  <c r="Q1077" i="1"/>
  <c r="R1076" i="1"/>
  <c r="Q1076" i="1"/>
  <c r="R1075" i="1"/>
  <c r="Q1075" i="1"/>
  <c r="R1074" i="1"/>
  <c r="Q1074" i="1"/>
  <c r="S1074" i="1" s="1"/>
  <c r="T1074" i="1" s="1"/>
  <c r="R1073" i="1"/>
  <c r="Q1073" i="1"/>
  <c r="R1072" i="1"/>
  <c r="Q1072" i="1"/>
  <c r="S1072" i="1" s="1"/>
  <c r="T1072" i="1" s="1"/>
  <c r="R1071" i="1"/>
  <c r="Q1071" i="1"/>
  <c r="R1070" i="1"/>
  <c r="Q1070" i="1"/>
  <c r="S1070" i="1" s="1"/>
  <c r="T1070" i="1" s="1"/>
  <c r="R1069" i="1"/>
  <c r="Q1069" i="1"/>
  <c r="R1068" i="1"/>
  <c r="Q1068" i="1"/>
  <c r="S1068" i="1" s="1"/>
  <c r="T1068" i="1" s="1"/>
  <c r="R1067" i="1"/>
  <c r="Q1067" i="1"/>
  <c r="R1066" i="1"/>
  <c r="Q1066" i="1"/>
  <c r="S1066" i="1" s="1"/>
  <c r="T1066" i="1" s="1"/>
  <c r="R1065" i="1"/>
  <c r="Q1065" i="1"/>
  <c r="R1064" i="1"/>
  <c r="Q1064" i="1"/>
  <c r="S1064" i="1" s="1"/>
  <c r="T1064" i="1" s="1"/>
  <c r="R1063" i="1"/>
  <c r="Q1063" i="1"/>
  <c r="R1062" i="1"/>
  <c r="Q1062" i="1"/>
  <c r="S1062" i="1" s="1"/>
  <c r="T1062" i="1" s="1"/>
  <c r="R1061" i="1"/>
  <c r="Q1061" i="1"/>
  <c r="R1060" i="1"/>
  <c r="Q1060" i="1"/>
  <c r="S1060" i="1" s="1"/>
  <c r="T1060" i="1" s="1"/>
  <c r="R1059" i="1"/>
  <c r="Q1059" i="1"/>
  <c r="R1058" i="1"/>
  <c r="Q1058" i="1"/>
  <c r="S1058" i="1" s="1"/>
  <c r="T1058" i="1" s="1"/>
  <c r="R1057" i="1"/>
  <c r="Q1057" i="1"/>
  <c r="R1056" i="1"/>
  <c r="Q1056" i="1"/>
  <c r="R1055" i="1"/>
  <c r="Q1055" i="1"/>
  <c r="R1054" i="1"/>
  <c r="Q1054" i="1"/>
  <c r="S1054" i="1" s="1"/>
  <c r="T1054" i="1" s="1"/>
  <c r="R1053" i="1"/>
  <c r="Q1053" i="1"/>
  <c r="R1052" i="1"/>
  <c r="Q1052" i="1"/>
  <c r="S1052" i="1" s="1"/>
  <c r="T1052" i="1" s="1"/>
  <c r="R1051" i="1"/>
  <c r="Q1051" i="1"/>
  <c r="R1050" i="1"/>
  <c r="Q1050" i="1"/>
  <c r="S1050" i="1" s="1"/>
  <c r="T1050" i="1" s="1"/>
  <c r="R1049" i="1"/>
  <c r="Q1049" i="1"/>
  <c r="R1048" i="1"/>
  <c r="Q1048" i="1"/>
  <c r="S1048" i="1" s="1"/>
  <c r="T1048" i="1" s="1"/>
  <c r="R1047" i="1"/>
  <c r="Q1047" i="1"/>
  <c r="R1046" i="1"/>
  <c r="Q1046" i="1"/>
  <c r="S1046" i="1" s="1"/>
  <c r="T1046" i="1" s="1"/>
  <c r="R1045" i="1"/>
  <c r="Q1045" i="1"/>
  <c r="R1044" i="1"/>
  <c r="Q1044" i="1"/>
  <c r="S1044" i="1" s="1"/>
  <c r="T1044" i="1" s="1"/>
  <c r="R1043" i="1"/>
  <c r="Q1043" i="1"/>
  <c r="R1042" i="1"/>
  <c r="Q1042" i="1"/>
  <c r="R1041" i="1"/>
  <c r="Q1041" i="1"/>
  <c r="R1040" i="1"/>
  <c r="Q1040" i="1"/>
  <c r="S1040" i="1" s="1"/>
  <c r="T1040" i="1" s="1"/>
  <c r="R1039" i="1"/>
  <c r="Q1039" i="1"/>
  <c r="R1038" i="1"/>
  <c r="Q1038" i="1"/>
  <c r="S1038" i="1" s="1"/>
  <c r="T1038" i="1" s="1"/>
  <c r="R1037" i="1"/>
  <c r="Q1037" i="1"/>
  <c r="R1036" i="1"/>
  <c r="Q1036" i="1"/>
  <c r="S1036" i="1" s="1"/>
  <c r="T1036" i="1" s="1"/>
  <c r="R1035" i="1"/>
  <c r="Q1035" i="1"/>
  <c r="R1034" i="1"/>
  <c r="Q1034" i="1"/>
  <c r="R1033" i="1"/>
  <c r="Q1033" i="1"/>
  <c r="R1032" i="1"/>
  <c r="Q1032" i="1"/>
  <c r="S1032" i="1" s="1"/>
  <c r="T1032" i="1" s="1"/>
  <c r="R1031" i="1"/>
  <c r="Q1031" i="1"/>
  <c r="R1030" i="1"/>
  <c r="Q1030" i="1"/>
  <c r="R1029" i="1"/>
  <c r="Q1029" i="1"/>
  <c r="R1028" i="1"/>
  <c r="Q1028" i="1"/>
  <c r="S1028" i="1" s="1"/>
  <c r="T1028" i="1" s="1"/>
  <c r="R1027" i="1"/>
  <c r="Q1027" i="1"/>
  <c r="R1026" i="1"/>
  <c r="Q1026" i="1"/>
  <c r="S1026" i="1" s="1"/>
  <c r="T1026" i="1" s="1"/>
  <c r="R1025" i="1"/>
  <c r="Q1025" i="1"/>
  <c r="R1024" i="1"/>
  <c r="Q1024" i="1"/>
  <c r="S1024" i="1" s="1"/>
  <c r="T1024" i="1" s="1"/>
  <c r="R1023" i="1"/>
  <c r="Q1023" i="1"/>
  <c r="R1022" i="1"/>
  <c r="Q1022" i="1"/>
  <c r="S1022" i="1" s="1"/>
  <c r="T1022" i="1" s="1"/>
  <c r="R1021" i="1"/>
  <c r="Q1021" i="1"/>
  <c r="R1020" i="1"/>
  <c r="Q1020" i="1"/>
  <c r="S1020" i="1" s="1"/>
  <c r="T1020" i="1" s="1"/>
  <c r="R1019" i="1"/>
  <c r="Q1019" i="1"/>
  <c r="R1018" i="1"/>
  <c r="Q1018" i="1"/>
  <c r="S1018" i="1" s="1"/>
  <c r="T1018" i="1" s="1"/>
  <c r="R1017" i="1"/>
  <c r="Q1017" i="1"/>
  <c r="R1016" i="1"/>
  <c r="Q1016" i="1"/>
  <c r="R1015" i="1"/>
  <c r="Q1015" i="1"/>
  <c r="R1014" i="1"/>
  <c r="Q1014" i="1"/>
  <c r="S1014" i="1" s="1"/>
  <c r="T1014" i="1" s="1"/>
  <c r="R1013" i="1"/>
  <c r="Q1013" i="1"/>
  <c r="R1012" i="1"/>
  <c r="Q1012" i="1"/>
  <c r="R1011" i="1"/>
  <c r="Q1011" i="1"/>
  <c r="R1010" i="1"/>
  <c r="Q1010" i="1"/>
  <c r="S1010" i="1" s="1"/>
  <c r="T1010" i="1" s="1"/>
  <c r="R1009" i="1"/>
  <c r="Q1009" i="1"/>
  <c r="R1008" i="1"/>
  <c r="Q1008" i="1"/>
  <c r="S1008" i="1" s="1"/>
  <c r="T1008" i="1" s="1"/>
  <c r="R1007" i="1"/>
  <c r="Q1007" i="1"/>
  <c r="R1006" i="1"/>
  <c r="Q1006" i="1"/>
  <c r="S1006" i="1" s="1"/>
  <c r="T1006" i="1" s="1"/>
  <c r="R1005" i="1"/>
  <c r="Q1005" i="1"/>
  <c r="R1004" i="1"/>
  <c r="Q1004" i="1"/>
  <c r="R1003" i="1"/>
  <c r="Q1003" i="1"/>
  <c r="R1002" i="1"/>
  <c r="Q1002" i="1"/>
  <c r="R1001" i="1"/>
  <c r="Q1001" i="1"/>
  <c r="R1000" i="1"/>
  <c r="Q1000" i="1"/>
  <c r="S1000" i="1" s="1"/>
  <c r="T1000" i="1" s="1"/>
  <c r="R999" i="1"/>
  <c r="Q999" i="1"/>
  <c r="R998" i="1"/>
  <c r="Q998" i="1"/>
  <c r="S998" i="1" s="1"/>
  <c r="T998" i="1" s="1"/>
  <c r="R997" i="1"/>
  <c r="Q997" i="1"/>
  <c r="R996" i="1"/>
  <c r="Q996" i="1"/>
  <c r="S996" i="1" s="1"/>
  <c r="T996" i="1" s="1"/>
  <c r="R995" i="1"/>
  <c r="Q995" i="1"/>
  <c r="R994" i="1"/>
  <c r="Q994" i="1"/>
  <c r="S994" i="1" s="1"/>
  <c r="T994" i="1" s="1"/>
  <c r="R993" i="1"/>
  <c r="Q993" i="1"/>
  <c r="R992" i="1"/>
  <c r="Q992" i="1"/>
  <c r="R991" i="1"/>
  <c r="Q991" i="1"/>
  <c r="R990" i="1"/>
  <c r="Q990" i="1"/>
  <c r="R989" i="1"/>
  <c r="Q989" i="1"/>
  <c r="R988" i="1"/>
  <c r="Q988" i="1"/>
  <c r="S988" i="1" s="1"/>
  <c r="T988" i="1" s="1"/>
  <c r="R987" i="1"/>
  <c r="Q987" i="1"/>
  <c r="R986" i="1"/>
  <c r="Q986" i="1"/>
  <c r="S986" i="1" s="1"/>
  <c r="T986" i="1" s="1"/>
  <c r="R985" i="1"/>
  <c r="Q985" i="1"/>
  <c r="R984" i="1"/>
  <c r="Q984" i="1"/>
  <c r="S984" i="1" s="1"/>
  <c r="T984" i="1" s="1"/>
  <c r="R983" i="1"/>
  <c r="Q983" i="1"/>
  <c r="R982" i="1"/>
  <c r="Q982" i="1"/>
  <c r="R981" i="1"/>
  <c r="Q981" i="1"/>
  <c r="R980" i="1"/>
  <c r="Q980" i="1"/>
  <c r="S980" i="1" s="1"/>
  <c r="T980" i="1" s="1"/>
  <c r="R979" i="1"/>
  <c r="Q979" i="1"/>
  <c r="R978" i="1"/>
  <c r="Q978" i="1"/>
  <c r="S978" i="1" s="1"/>
  <c r="T978" i="1" s="1"/>
  <c r="R977" i="1"/>
  <c r="Q977" i="1"/>
  <c r="R976" i="1"/>
  <c r="Q976" i="1"/>
  <c r="S976" i="1" s="1"/>
  <c r="T976" i="1" s="1"/>
  <c r="R975" i="1"/>
  <c r="Q975" i="1"/>
  <c r="R974" i="1"/>
  <c r="Q974" i="1"/>
  <c r="R973" i="1"/>
  <c r="Q973" i="1"/>
  <c r="R972" i="1"/>
  <c r="Q972" i="1"/>
  <c r="S972" i="1" s="1"/>
  <c r="T972" i="1" s="1"/>
  <c r="R971" i="1"/>
  <c r="Q971" i="1"/>
  <c r="R970" i="1"/>
  <c r="Q970" i="1"/>
  <c r="S970" i="1" s="1"/>
  <c r="T970" i="1" s="1"/>
  <c r="R969" i="1"/>
  <c r="Q969" i="1"/>
  <c r="R968" i="1"/>
  <c r="Q968" i="1"/>
  <c r="S968" i="1" s="1"/>
  <c r="T968" i="1" s="1"/>
  <c r="R967" i="1"/>
  <c r="Q967" i="1"/>
  <c r="R966" i="1"/>
  <c r="Q966" i="1"/>
  <c r="R965" i="1"/>
  <c r="Q965" i="1"/>
  <c r="R964" i="1"/>
  <c r="Q964" i="1"/>
  <c r="S964" i="1" s="1"/>
  <c r="T964" i="1" s="1"/>
  <c r="R963" i="1"/>
  <c r="Q963" i="1"/>
  <c r="R962" i="1"/>
  <c r="Q962" i="1"/>
  <c r="S962" i="1" s="1"/>
  <c r="T962" i="1" s="1"/>
  <c r="R961" i="1"/>
  <c r="Q961" i="1"/>
  <c r="R960" i="1"/>
  <c r="Q960" i="1"/>
  <c r="S960" i="1" s="1"/>
  <c r="T960" i="1" s="1"/>
  <c r="R959" i="1"/>
  <c r="Q959" i="1"/>
  <c r="R958" i="1"/>
  <c r="Q958" i="1"/>
  <c r="S958" i="1" s="1"/>
  <c r="T958" i="1" s="1"/>
  <c r="R957" i="1"/>
  <c r="Q957" i="1"/>
  <c r="R956" i="1"/>
  <c r="Q956" i="1"/>
  <c r="S956" i="1" s="1"/>
  <c r="T956" i="1" s="1"/>
  <c r="R955" i="1"/>
  <c r="Q955" i="1"/>
  <c r="R954" i="1"/>
  <c r="Q954" i="1"/>
  <c r="S954" i="1" s="1"/>
  <c r="T954" i="1" s="1"/>
  <c r="R953" i="1"/>
  <c r="Q953" i="1"/>
  <c r="R952" i="1"/>
  <c r="Q952" i="1"/>
  <c r="S952" i="1" s="1"/>
  <c r="T952" i="1" s="1"/>
  <c r="R951" i="1"/>
  <c r="Q951" i="1"/>
  <c r="R950" i="1"/>
  <c r="Q950" i="1"/>
  <c r="S950" i="1" s="1"/>
  <c r="T950" i="1" s="1"/>
  <c r="R949" i="1"/>
  <c r="Q949" i="1"/>
  <c r="R948" i="1"/>
  <c r="Q948" i="1"/>
  <c r="S948" i="1" s="1"/>
  <c r="T948" i="1" s="1"/>
  <c r="R947" i="1"/>
  <c r="Q947" i="1"/>
  <c r="R946" i="1"/>
  <c r="Q946" i="1"/>
  <c r="R945" i="1"/>
  <c r="Q945" i="1"/>
  <c r="R944" i="1"/>
  <c r="Q944" i="1"/>
  <c r="R943" i="1"/>
  <c r="Q943" i="1"/>
  <c r="R942" i="1"/>
  <c r="Q942" i="1"/>
  <c r="S942" i="1" s="1"/>
  <c r="T942" i="1" s="1"/>
  <c r="R941" i="1"/>
  <c r="Q941" i="1"/>
  <c r="R940" i="1"/>
  <c r="Q940" i="1"/>
  <c r="S940" i="1" s="1"/>
  <c r="T940" i="1" s="1"/>
  <c r="R939" i="1"/>
  <c r="Q939" i="1"/>
  <c r="R938" i="1"/>
  <c r="Q938" i="1"/>
  <c r="S938" i="1" s="1"/>
  <c r="T938" i="1" s="1"/>
  <c r="R937" i="1"/>
  <c r="Q937" i="1"/>
  <c r="R936" i="1"/>
  <c r="Q936" i="1"/>
  <c r="S936" i="1" s="1"/>
  <c r="T936" i="1" s="1"/>
  <c r="R935" i="1"/>
  <c r="Q935" i="1"/>
  <c r="R934" i="1"/>
  <c r="Q934" i="1"/>
  <c r="S934" i="1" s="1"/>
  <c r="T934" i="1" s="1"/>
  <c r="R933" i="1"/>
  <c r="Q933" i="1"/>
  <c r="R932" i="1"/>
  <c r="Q932" i="1"/>
  <c r="S932" i="1" s="1"/>
  <c r="T932" i="1" s="1"/>
  <c r="R931" i="1"/>
  <c r="Q931" i="1"/>
  <c r="R930" i="1"/>
  <c r="Q930" i="1"/>
  <c r="S930" i="1" s="1"/>
  <c r="T930" i="1" s="1"/>
  <c r="R929" i="1"/>
  <c r="Q929" i="1"/>
  <c r="R928" i="1"/>
  <c r="Q928" i="1"/>
  <c r="S928" i="1" s="1"/>
  <c r="T928" i="1" s="1"/>
  <c r="R927" i="1"/>
  <c r="Q927" i="1"/>
  <c r="R926" i="1"/>
  <c r="Q926" i="1"/>
  <c r="S926" i="1" s="1"/>
  <c r="T926" i="1" s="1"/>
  <c r="R925" i="1"/>
  <c r="Q925" i="1"/>
  <c r="R924" i="1"/>
  <c r="Q924" i="1"/>
  <c r="S924" i="1" s="1"/>
  <c r="T924" i="1" s="1"/>
  <c r="R923" i="1"/>
  <c r="Q923" i="1"/>
  <c r="R922" i="1"/>
  <c r="Q922" i="1"/>
  <c r="S922" i="1" s="1"/>
  <c r="T922" i="1" s="1"/>
  <c r="R921" i="1"/>
  <c r="Q921" i="1"/>
  <c r="R920" i="1"/>
  <c r="Q920" i="1"/>
  <c r="S920" i="1" s="1"/>
  <c r="T920" i="1" s="1"/>
  <c r="R919" i="1"/>
  <c r="Q919" i="1"/>
  <c r="R918" i="1"/>
  <c r="Q918" i="1"/>
  <c r="S918" i="1" s="1"/>
  <c r="T918" i="1" s="1"/>
  <c r="R917" i="1"/>
  <c r="Q917" i="1"/>
  <c r="R916" i="1"/>
  <c r="Q916" i="1"/>
  <c r="S916" i="1" s="1"/>
  <c r="T916" i="1" s="1"/>
  <c r="R915" i="1"/>
  <c r="Q915" i="1"/>
  <c r="R914" i="1"/>
  <c r="Q914" i="1"/>
  <c r="R913" i="1"/>
  <c r="Q913" i="1"/>
  <c r="R912" i="1"/>
  <c r="Q912" i="1"/>
  <c r="S912" i="1" s="1"/>
  <c r="T912" i="1" s="1"/>
  <c r="R911" i="1"/>
  <c r="Q911" i="1"/>
  <c r="R910" i="1"/>
  <c r="Q910" i="1"/>
  <c r="S910" i="1" s="1"/>
  <c r="T910" i="1" s="1"/>
  <c r="R909" i="1"/>
  <c r="Q909" i="1"/>
  <c r="R908" i="1"/>
  <c r="Q908" i="1"/>
  <c r="S908" i="1" s="1"/>
  <c r="T908" i="1" s="1"/>
  <c r="R907" i="1"/>
  <c r="Q907" i="1"/>
  <c r="R906" i="1"/>
  <c r="Q906" i="1"/>
  <c r="S906" i="1" s="1"/>
  <c r="T906" i="1" s="1"/>
  <c r="R905" i="1"/>
  <c r="Q905" i="1"/>
  <c r="R904" i="1"/>
  <c r="Q904" i="1"/>
  <c r="S904" i="1" s="1"/>
  <c r="T904" i="1" s="1"/>
  <c r="R903" i="1"/>
  <c r="Q903" i="1"/>
  <c r="R902" i="1"/>
  <c r="Q902" i="1"/>
  <c r="S902" i="1" s="1"/>
  <c r="T902" i="1" s="1"/>
  <c r="R901" i="1"/>
  <c r="Q901" i="1"/>
  <c r="R900" i="1"/>
  <c r="Q900" i="1"/>
  <c r="S900" i="1" s="1"/>
  <c r="T900" i="1" s="1"/>
  <c r="R899" i="1"/>
  <c r="Q899" i="1"/>
  <c r="R898" i="1"/>
  <c r="Q898" i="1"/>
  <c r="R897" i="1"/>
  <c r="Q897" i="1"/>
  <c r="R896" i="1"/>
  <c r="Q896" i="1"/>
  <c r="S896" i="1" s="1"/>
  <c r="T896" i="1" s="1"/>
  <c r="R895" i="1"/>
  <c r="Q895" i="1"/>
  <c r="R894" i="1"/>
  <c r="Q894" i="1"/>
  <c r="S894" i="1" s="1"/>
  <c r="T894" i="1" s="1"/>
  <c r="R893" i="1"/>
  <c r="Q893" i="1"/>
  <c r="R892" i="1"/>
  <c r="Q892" i="1"/>
  <c r="S892" i="1" s="1"/>
  <c r="T892" i="1" s="1"/>
  <c r="R891" i="1"/>
  <c r="Q891" i="1"/>
  <c r="R890" i="1"/>
  <c r="Q890" i="1"/>
  <c r="S890" i="1" s="1"/>
  <c r="T890" i="1" s="1"/>
  <c r="R889" i="1"/>
  <c r="Q889" i="1"/>
  <c r="R888" i="1"/>
  <c r="Q888" i="1"/>
  <c r="S888" i="1" s="1"/>
  <c r="T888" i="1" s="1"/>
  <c r="R887" i="1"/>
  <c r="Q887" i="1"/>
  <c r="R886" i="1"/>
  <c r="Q886" i="1"/>
  <c r="S886" i="1" s="1"/>
  <c r="T886" i="1" s="1"/>
  <c r="R885" i="1"/>
  <c r="Q885" i="1"/>
  <c r="R884" i="1"/>
  <c r="Q884" i="1"/>
  <c r="S884" i="1" s="1"/>
  <c r="T884" i="1" s="1"/>
  <c r="R883" i="1"/>
  <c r="Q883" i="1"/>
  <c r="R882" i="1"/>
  <c r="Q882" i="1"/>
  <c r="S882" i="1" s="1"/>
  <c r="T882" i="1" s="1"/>
  <c r="R881" i="1"/>
  <c r="Q881" i="1"/>
  <c r="R880" i="1"/>
  <c r="Q880" i="1"/>
  <c r="S880" i="1" s="1"/>
  <c r="T880" i="1" s="1"/>
  <c r="R879" i="1"/>
  <c r="Q879" i="1"/>
  <c r="R878" i="1"/>
  <c r="Q878" i="1"/>
  <c r="S878" i="1" s="1"/>
  <c r="T878" i="1" s="1"/>
  <c r="R877" i="1"/>
  <c r="Q877" i="1"/>
  <c r="R876" i="1"/>
  <c r="Q876" i="1"/>
  <c r="S876" i="1" s="1"/>
  <c r="T876" i="1" s="1"/>
  <c r="R875" i="1"/>
  <c r="Q875" i="1"/>
  <c r="R874" i="1"/>
  <c r="Q874" i="1"/>
  <c r="S874" i="1" s="1"/>
  <c r="T874" i="1" s="1"/>
  <c r="R873" i="1"/>
  <c r="Q873" i="1"/>
  <c r="R872" i="1"/>
  <c r="Q872" i="1"/>
  <c r="R871" i="1"/>
  <c r="Q871" i="1"/>
  <c r="R870" i="1"/>
  <c r="Q870" i="1"/>
  <c r="S870" i="1" s="1"/>
  <c r="T870" i="1" s="1"/>
  <c r="R869" i="1"/>
  <c r="Q869" i="1"/>
  <c r="R868" i="1"/>
  <c r="Q868" i="1"/>
  <c r="S868" i="1" s="1"/>
  <c r="T868" i="1" s="1"/>
  <c r="R867" i="1"/>
  <c r="Q867" i="1"/>
  <c r="R866" i="1"/>
  <c r="Q866" i="1"/>
  <c r="S866" i="1" s="1"/>
  <c r="T866" i="1" s="1"/>
  <c r="R865" i="1"/>
  <c r="Q865" i="1"/>
  <c r="R864" i="1"/>
  <c r="Q864" i="1"/>
  <c r="S864" i="1" s="1"/>
  <c r="T864" i="1" s="1"/>
  <c r="R863" i="1"/>
  <c r="Q863" i="1"/>
  <c r="R862" i="1"/>
  <c r="Q862" i="1"/>
  <c r="S862" i="1" s="1"/>
  <c r="T862" i="1" s="1"/>
  <c r="R861" i="1"/>
  <c r="Q861" i="1"/>
  <c r="R860" i="1"/>
  <c r="Q860" i="1"/>
  <c r="R859" i="1"/>
  <c r="Q859" i="1"/>
  <c r="R858" i="1"/>
  <c r="Q858" i="1"/>
  <c r="S858" i="1" s="1"/>
  <c r="T858" i="1" s="1"/>
  <c r="R857" i="1"/>
  <c r="Q857" i="1"/>
  <c r="R856" i="1"/>
  <c r="Q856" i="1"/>
  <c r="R855" i="1"/>
  <c r="Q855" i="1"/>
  <c r="R854" i="1"/>
  <c r="Q854" i="1"/>
  <c r="S854" i="1" s="1"/>
  <c r="T854" i="1" s="1"/>
  <c r="R853" i="1"/>
  <c r="Q853" i="1"/>
  <c r="R852" i="1"/>
  <c r="Q852" i="1"/>
  <c r="S852" i="1" s="1"/>
  <c r="T852" i="1" s="1"/>
  <c r="R851" i="1"/>
  <c r="Q851" i="1"/>
  <c r="R850" i="1"/>
  <c r="Q850" i="1"/>
  <c r="S850" i="1" s="1"/>
  <c r="T850" i="1" s="1"/>
  <c r="R849" i="1"/>
  <c r="Q849" i="1"/>
  <c r="R848" i="1"/>
  <c r="Q848" i="1"/>
  <c r="R847" i="1"/>
  <c r="Q847" i="1"/>
  <c r="R846" i="1"/>
  <c r="Q846" i="1"/>
  <c r="S846" i="1" s="1"/>
  <c r="T846" i="1" s="1"/>
  <c r="R845" i="1"/>
  <c r="Q845" i="1"/>
  <c r="R844" i="1"/>
  <c r="Q844" i="1"/>
  <c r="R843" i="1"/>
  <c r="Q843" i="1"/>
  <c r="R842" i="1"/>
  <c r="Q842" i="1"/>
  <c r="S842" i="1" s="1"/>
  <c r="T842" i="1" s="1"/>
  <c r="R841" i="1"/>
  <c r="Q841" i="1"/>
  <c r="R840" i="1"/>
  <c r="Q840" i="1"/>
  <c r="S840" i="1" s="1"/>
  <c r="T840" i="1" s="1"/>
  <c r="R839" i="1"/>
  <c r="Q839" i="1"/>
  <c r="R838" i="1"/>
  <c r="Q838" i="1"/>
  <c r="S838" i="1" s="1"/>
  <c r="T838" i="1" s="1"/>
  <c r="R837" i="1"/>
  <c r="Q837" i="1"/>
  <c r="R836" i="1"/>
  <c r="Q836" i="1"/>
  <c r="S836" i="1" s="1"/>
  <c r="T836" i="1" s="1"/>
  <c r="R835" i="1"/>
  <c r="Q835" i="1"/>
  <c r="R834" i="1"/>
  <c r="Q834" i="1"/>
  <c r="S834" i="1" s="1"/>
  <c r="T834" i="1" s="1"/>
  <c r="R833" i="1"/>
  <c r="Q833" i="1"/>
  <c r="R832" i="1"/>
  <c r="Q832" i="1"/>
  <c r="R831" i="1"/>
  <c r="Q831" i="1"/>
  <c r="R830" i="1"/>
  <c r="Q830" i="1"/>
  <c r="S830" i="1" s="1"/>
  <c r="T830" i="1" s="1"/>
  <c r="R829" i="1"/>
  <c r="Q829" i="1"/>
  <c r="R828" i="1"/>
  <c r="Q828" i="1"/>
  <c r="S828" i="1" s="1"/>
  <c r="T828" i="1" s="1"/>
  <c r="R827" i="1"/>
  <c r="Q827" i="1"/>
  <c r="R826" i="1"/>
  <c r="Q826" i="1"/>
  <c r="S826" i="1" s="1"/>
  <c r="T826" i="1" s="1"/>
  <c r="R825" i="1"/>
  <c r="Q825" i="1"/>
  <c r="R824" i="1"/>
  <c r="Q824" i="1"/>
  <c r="S824" i="1" s="1"/>
  <c r="T824" i="1" s="1"/>
  <c r="R823" i="1"/>
  <c r="Q823" i="1"/>
  <c r="R822" i="1"/>
  <c r="Q822" i="1"/>
  <c r="S822" i="1" s="1"/>
  <c r="T822" i="1" s="1"/>
  <c r="R821" i="1"/>
  <c r="Q821" i="1"/>
  <c r="R820" i="1"/>
  <c r="Q820" i="1"/>
  <c r="R819" i="1"/>
  <c r="Q819" i="1"/>
  <c r="R818" i="1"/>
  <c r="Q818" i="1"/>
  <c r="R817" i="1"/>
  <c r="Q817" i="1"/>
  <c r="R816" i="1"/>
  <c r="Q816" i="1"/>
  <c r="S816" i="1" s="1"/>
  <c r="T816" i="1" s="1"/>
  <c r="R815" i="1"/>
  <c r="Q815" i="1"/>
  <c r="R814" i="1"/>
  <c r="Q814" i="1"/>
  <c r="S814" i="1" s="1"/>
  <c r="T814" i="1" s="1"/>
  <c r="R813" i="1"/>
  <c r="Q813" i="1"/>
  <c r="R812" i="1"/>
  <c r="Q812" i="1"/>
  <c r="S812" i="1" s="1"/>
  <c r="T812" i="1" s="1"/>
  <c r="R811" i="1"/>
  <c r="Q811" i="1"/>
  <c r="R810" i="1"/>
  <c r="Q810" i="1"/>
  <c r="R809" i="1"/>
  <c r="Q809" i="1"/>
  <c r="R808" i="1"/>
  <c r="Q808" i="1"/>
  <c r="S808" i="1" s="1"/>
  <c r="T808" i="1" s="1"/>
  <c r="R807" i="1"/>
  <c r="Q807" i="1"/>
  <c r="R806" i="1"/>
  <c r="Q806" i="1"/>
  <c r="S806" i="1" s="1"/>
  <c r="T806" i="1" s="1"/>
  <c r="R805" i="1"/>
  <c r="Q805" i="1"/>
  <c r="R804" i="1"/>
  <c r="Q804" i="1"/>
  <c r="S804" i="1" s="1"/>
  <c r="T804" i="1" s="1"/>
  <c r="R803" i="1"/>
  <c r="Q803" i="1"/>
  <c r="R802" i="1"/>
  <c r="Q802" i="1"/>
  <c r="S802" i="1" s="1"/>
  <c r="T802" i="1" s="1"/>
  <c r="R801" i="1"/>
  <c r="Q801" i="1"/>
  <c r="R800" i="1"/>
  <c r="Q800" i="1"/>
  <c r="S800" i="1" s="1"/>
  <c r="T800" i="1" s="1"/>
  <c r="R799" i="1"/>
  <c r="Q799" i="1"/>
  <c r="R798" i="1"/>
  <c r="Q798" i="1"/>
  <c r="S798" i="1" s="1"/>
  <c r="T798" i="1" s="1"/>
  <c r="R797" i="1"/>
  <c r="Q797" i="1"/>
  <c r="R796" i="1"/>
  <c r="Q796" i="1"/>
  <c r="S796" i="1" s="1"/>
  <c r="T796" i="1" s="1"/>
  <c r="R795" i="1"/>
  <c r="Q795" i="1"/>
  <c r="R794" i="1"/>
  <c r="Q794" i="1"/>
  <c r="S794" i="1" s="1"/>
  <c r="T794" i="1" s="1"/>
  <c r="R793" i="1"/>
  <c r="Q793" i="1"/>
  <c r="R792" i="1"/>
  <c r="Q792" i="1"/>
  <c r="S792" i="1" s="1"/>
  <c r="T792" i="1" s="1"/>
  <c r="R791" i="1"/>
  <c r="Q791" i="1"/>
  <c r="R790" i="1"/>
  <c r="Q790" i="1"/>
  <c r="R789" i="1"/>
  <c r="Q789" i="1"/>
  <c r="R788" i="1"/>
  <c r="Q788" i="1"/>
  <c r="S788" i="1" s="1"/>
  <c r="T788" i="1" s="1"/>
  <c r="R787" i="1"/>
  <c r="Q787" i="1"/>
  <c r="R786" i="1"/>
  <c r="Q786" i="1"/>
  <c r="S786" i="1" s="1"/>
  <c r="T786" i="1" s="1"/>
  <c r="R785" i="1"/>
  <c r="Q785" i="1"/>
  <c r="R784" i="1"/>
  <c r="Q784" i="1"/>
  <c r="S784" i="1" s="1"/>
  <c r="T784" i="1" s="1"/>
  <c r="R783" i="1"/>
  <c r="Q783" i="1"/>
  <c r="R782" i="1"/>
  <c r="Q782" i="1"/>
  <c r="S782" i="1" s="1"/>
  <c r="T782" i="1" s="1"/>
  <c r="R781" i="1"/>
  <c r="Q781" i="1"/>
  <c r="R780" i="1"/>
  <c r="Q780" i="1"/>
  <c r="S780" i="1" s="1"/>
  <c r="T780" i="1" s="1"/>
  <c r="R779" i="1"/>
  <c r="Q779" i="1"/>
  <c r="R778" i="1"/>
  <c r="Q778" i="1"/>
  <c r="R777" i="1"/>
  <c r="Q777" i="1"/>
  <c r="R776" i="1"/>
  <c r="Q776" i="1"/>
  <c r="S776" i="1" s="1"/>
  <c r="T776" i="1" s="1"/>
  <c r="R775" i="1"/>
  <c r="Q775" i="1"/>
  <c r="R774" i="1"/>
  <c r="Q774" i="1"/>
  <c r="S774" i="1" s="1"/>
  <c r="T774" i="1" s="1"/>
  <c r="R773" i="1"/>
  <c r="Q773" i="1"/>
  <c r="R772" i="1"/>
  <c r="Q772" i="1"/>
  <c r="S772" i="1" s="1"/>
  <c r="T772" i="1" s="1"/>
  <c r="R771" i="1"/>
  <c r="Q771" i="1"/>
  <c r="R770" i="1"/>
  <c r="Q770" i="1"/>
  <c r="S770" i="1" s="1"/>
  <c r="T770" i="1" s="1"/>
  <c r="R769" i="1"/>
  <c r="Q769" i="1"/>
  <c r="R768" i="1"/>
  <c r="Q768" i="1"/>
  <c r="S768" i="1" s="1"/>
  <c r="T768" i="1" s="1"/>
  <c r="R767" i="1"/>
  <c r="Q767" i="1"/>
  <c r="R766" i="1"/>
  <c r="Q766" i="1"/>
  <c r="S766" i="1" s="1"/>
  <c r="T766" i="1" s="1"/>
  <c r="R765" i="1"/>
  <c r="Q765" i="1"/>
  <c r="R764" i="1"/>
  <c r="Q764" i="1"/>
  <c r="S764" i="1" s="1"/>
  <c r="T764" i="1" s="1"/>
  <c r="R763" i="1"/>
  <c r="Q763" i="1"/>
  <c r="R762" i="1"/>
  <c r="Q762" i="1"/>
  <c r="R761" i="1"/>
  <c r="Q761" i="1"/>
  <c r="R760" i="1"/>
  <c r="Q760" i="1"/>
  <c r="R759" i="1"/>
  <c r="Q759" i="1"/>
  <c r="R758" i="1"/>
  <c r="Q758" i="1"/>
  <c r="S758" i="1" s="1"/>
  <c r="T758" i="1" s="1"/>
  <c r="R757" i="1"/>
  <c r="Q757" i="1"/>
  <c r="R756" i="1"/>
  <c r="Q756" i="1"/>
  <c r="S756" i="1" s="1"/>
  <c r="T756" i="1" s="1"/>
  <c r="R755" i="1"/>
  <c r="Q755" i="1"/>
  <c r="R754" i="1"/>
  <c r="Q754" i="1"/>
  <c r="S754" i="1" s="1"/>
  <c r="T754" i="1" s="1"/>
  <c r="R753" i="1"/>
  <c r="Q753" i="1"/>
  <c r="R752" i="1"/>
  <c r="Q752" i="1"/>
  <c r="R751" i="1"/>
  <c r="Q751" i="1"/>
  <c r="R750" i="1"/>
  <c r="Q750" i="1"/>
  <c r="S750" i="1" s="1"/>
  <c r="T750" i="1" s="1"/>
  <c r="R749" i="1"/>
  <c r="Q749" i="1"/>
  <c r="R748" i="1"/>
  <c r="Q748" i="1"/>
  <c r="S748" i="1" s="1"/>
  <c r="T748" i="1" s="1"/>
  <c r="R747" i="1"/>
  <c r="Q747" i="1"/>
  <c r="R746" i="1"/>
  <c r="Q746" i="1"/>
  <c r="S746" i="1" s="1"/>
  <c r="T746" i="1" s="1"/>
  <c r="R745" i="1"/>
  <c r="Q745" i="1"/>
  <c r="R744" i="1"/>
  <c r="Q744" i="1"/>
  <c r="S744" i="1" s="1"/>
  <c r="T744" i="1" s="1"/>
  <c r="R743" i="1"/>
  <c r="Q743" i="1"/>
  <c r="R742" i="1"/>
  <c r="Q742" i="1"/>
  <c r="S742" i="1" s="1"/>
  <c r="T742" i="1" s="1"/>
  <c r="R741" i="1"/>
  <c r="Q741" i="1"/>
  <c r="R740" i="1"/>
  <c r="Q740" i="1"/>
  <c r="S740" i="1" s="1"/>
  <c r="T740" i="1" s="1"/>
  <c r="R739" i="1"/>
  <c r="Q739" i="1"/>
  <c r="R738" i="1"/>
  <c r="Q738" i="1"/>
  <c r="R737" i="1"/>
  <c r="Q737" i="1"/>
  <c r="R736" i="1"/>
  <c r="Q736" i="1"/>
  <c r="S736" i="1" s="1"/>
  <c r="T736" i="1" s="1"/>
  <c r="R735" i="1"/>
  <c r="Q735" i="1"/>
  <c r="R734" i="1"/>
  <c r="Q734" i="1"/>
  <c r="S734" i="1" s="1"/>
  <c r="T734" i="1" s="1"/>
  <c r="R733" i="1"/>
  <c r="Q733" i="1"/>
  <c r="R732" i="1"/>
  <c r="Q732" i="1"/>
  <c r="S732" i="1" s="1"/>
  <c r="T732" i="1" s="1"/>
  <c r="R731" i="1"/>
  <c r="Q731" i="1"/>
  <c r="R730" i="1"/>
  <c r="Q730" i="1"/>
  <c r="S730" i="1" s="1"/>
  <c r="T730" i="1" s="1"/>
  <c r="R729" i="1"/>
  <c r="Q729" i="1"/>
  <c r="R728" i="1"/>
  <c r="Q728" i="1"/>
  <c r="S728" i="1" s="1"/>
  <c r="T728" i="1" s="1"/>
  <c r="R727" i="1"/>
  <c r="Q727" i="1"/>
  <c r="R726" i="1"/>
  <c r="Q726" i="1"/>
  <c r="R725" i="1"/>
  <c r="Q725" i="1"/>
  <c r="R724" i="1"/>
  <c r="Q724" i="1"/>
  <c r="S724" i="1" s="1"/>
  <c r="T724" i="1" s="1"/>
  <c r="R723" i="1"/>
  <c r="Q723" i="1"/>
  <c r="R722" i="1"/>
  <c r="Q722" i="1"/>
  <c r="S722" i="1" s="1"/>
  <c r="T722" i="1" s="1"/>
  <c r="R721" i="1"/>
  <c r="Q721" i="1"/>
  <c r="R720" i="1"/>
  <c r="Q720" i="1"/>
  <c r="R719" i="1"/>
  <c r="Q719" i="1"/>
  <c r="R718" i="1"/>
  <c r="Q718" i="1"/>
  <c r="R717" i="1"/>
  <c r="Q717" i="1"/>
  <c r="R716" i="1"/>
  <c r="Q716" i="1"/>
  <c r="S716" i="1" s="1"/>
  <c r="T716" i="1" s="1"/>
  <c r="R715" i="1"/>
  <c r="Q715" i="1"/>
  <c r="R714" i="1"/>
  <c r="Q714" i="1"/>
  <c r="R713" i="1"/>
  <c r="Q713" i="1"/>
  <c r="R712" i="1"/>
  <c r="Q712" i="1"/>
  <c r="S712" i="1" s="1"/>
  <c r="T712" i="1" s="1"/>
  <c r="R711" i="1"/>
  <c r="Q711" i="1"/>
  <c r="R710" i="1"/>
  <c r="Q710" i="1"/>
  <c r="S710" i="1" s="1"/>
  <c r="T710" i="1" s="1"/>
  <c r="R709" i="1"/>
  <c r="Q709" i="1"/>
  <c r="R708" i="1"/>
  <c r="Q708" i="1"/>
  <c r="R707" i="1"/>
  <c r="Q707" i="1"/>
  <c r="R706" i="1"/>
  <c r="Q706" i="1"/>
  <c r="S706" i="1" s="1"/>
  <c r="T706" i="1" s="1"/>
  <c r="R705" i="1"/>
  <c r="Q705" i="1"/>
  <c r="R704" i="1"/>
  <c r="Q704" i="1"/>
  <c r="S704" i="1" s="1"/>
  <c r="T704" i="1" s="1"/>
  <c r="R703" i="1"/>
  <c r="Q703" i="1"/>
  <c r="R702" i="1"/>
  <c r="Q702" i="1"/>
  <c r="S702" i="1" s="1"/>
  <c r="T702" i="1" s="1"/>
  <c r="R701" i="1"/>
  <c r="Q701" i="1"/>
  <c r="R700" i="1"/>
  <c r="Q700" i="1"/>
  <c r="S700" i="1" s="1"/>
  <c r="T700" i="1" s="1"/>
  <c r="R699" i="1"/>
  <c r="Q699" i="1"/>
  <c r="R698" i="1"/>
  <c r="Q698" i="1"/>
  <c r="S698" i="1" s="1"/>
  <c r="T698" i="1" s="1"/>
  <c r="R697" i="1"/>
  <c r="Q697" i="1"/>
  <c r="R696" i="1"/>
  <c r="Q696" i="1"/>
  <c r="S696" i="1" s="1"/>
  <c r="T696" i="1" s="1"/>
  <c r="R695" i="1"/>
  <c r="Q695" i="1"/>
  <c r="R694" i="1"/>
  <c r="Q694" i="1"/>
  <c r="S694" i="1" s="1"/>
  <c r="T694" i="1" s="1"/>
  <c r="R693" i="1"/>
  <c r="Q693" i="1"/>
  <c r="R692" i="1"/>
  <c r="Q692" i="1"/>
  <c r="S692" i="1" s="1"/>
  <c r="T692" i="1" s="1"/>
  <c r="R691" i="1"/>
  <c r="Q691" i="1"/>
  <c r="R690" i="1"/>
  <c r="Q690" i="1"/>
  <c r="R689" i="1"/>
  <c r="Q689" i="1"/>
  <c r="R688" i="1"/>
  <c r="Q688" i="1"/>
  <c r="S688" i="1" s="1"/>
  <c r="T688" i="1" s="1"/>
  <c r="R687" i="1"/>
  <c r="Q687" i="1"/>
  <c r="R686" i="1"/>
  <c r="Q686" i="1"/>
  <c r="S686" i="1" s="1"/>
  <c r="T686" i="1" s="1"/>
  <c r="R685" i="1"/>
  <c r="Q685" i="1"/>
  <c r="R684" i="1"/>
  <c r="Q684" i="1"/>
  <c r="S684" i="1" s="1"/>
  <c r="T684" i="1" s="1"/>
  <c r="R683" i="1"/>
  <c r="Q683" i="1"/>
  <c r="R682" i="1"/>
  <c r="Q682" i="1"/>
  <c r="S682" i="1" s="1"/>
  <c r="T682" i="1" s="1"/>
  <c r="R681" i="1"/>
  <c r="Q681" i="1"/>
  <c r="R680" i="1"/>
  <c r="Q680" i="1"/>
  <c r="S680" i="1" s="1"/>
  <c r="T680" i="1" s="1"/>
  <c r="R679" i="1"/>
  <c r="Q679" i="1"/>
  <c r="R678" i="1"/>
  <c r="Q678" i="1"/>
  <c r="S678" i="1" s="1"/>
  <c r="T678" i="1" s="1"/>
  <c r="R677" i="1"/>
  <c r="Q677" i="1"/>
  <c r="R676" i="1"/>
  <c r="Q676" i="1"/>
  <c r="S676" i="1" s="1"/>
  <c r="T676" i="1" s="1"/>
  <c r="R675" i="1"/>
  <c r="Q675" i="1"/>
  <c r="R674" i="1"/>
  <c r="Q674" i="1"/>
  <c r="S674" i="1" s="1"/>
  <c r="T674" i="1" s="1"/>
  <c r="R673" i="1"/>
  <c r="Q673" i="1"/>
  <c r="R672" i="1"/>
  <c r="Q672" i="1"/>
  <c r="R671" i="1"/>
  <c r="Q671" i="1"/>
  <c r="R670" i="1"/>
  <c r="Q670" i="1"/>
  <c r="S670" i="1" s="1"/>
  <c r="T670" i="1" s="1"/>
  <c r="R669" i="1"/>
  <c r="Q669" i="1"/>
  <c r="R668" i="1"/>
  <c r="Q668" i="1"/>
  <c r="R667" i="1"/>
  <c r="Q667" i="1"/>
  <c r="R666" i="1"/>
  <c r="Q666" i="1"/>
  <c r="S666" i="1" s="1"/>
  <c r="T666" i="1" s="1"/>
  <c r="R665" i="1"/>
  <c r="Q665" i="1"/>
  <c r="R664" i="1"/>
  <c r="Q664" i="1"/>
  <c r="S664" i="1" s="1"/>
  <c r="T664" i="1" s="1"/>
  <c r="R663" i="1"/>
  <c r="Q663" i="1"/>
  <c r="R662" i="1"/>
  <c r="Q662" i="1"/>
  <c r="S662" i="1" s="1"/>
  <c r="T662" i="1" s="1"/>
  <c r="R661" i="1"/>
  <c r="Q661" i="1"/>
  <c r="R660" i="1"/>
  <c r="Q660" i="1"/>
  <c r="S660" i="1" s="1"/>
  <c r="T660" i="1" s="1"/>
  <c r="R659" i="1"/>
  <c r="Q659" i="1"/>
  <c r="R658" i="1"/>
  <c r="Q658" i="1"/>
  <c r="S658" i="1" s="1"/>
  <c r="T658" i="1" s="1"/>
  <c r="R657" i="1"/>
  <c r="Q657" i="1"/>
  <c r="R656" i="1"/>
  <c r="Q656" i="1"/>
  <c r="S656" i="1" s="1"/>
  <c r="T656" i="1" s="1"/>
  <c r="R655" i="1"/>
  <c r="Q655" i="1"/>
  <c r="R654" i="1"/>
  <c r="Q654" i="1"/>
  <c r="S654" i="1" s="1"/>
  <c r="T654" i="1" s="1"/>
  <c r="R653" i="1"/>
  <c r="Q653" i="1"/>
  <c r="R652" i="1"/>
  <c r="Q652" i="1"/>
  <c r="S652" i="1" s="1"/>
  <c r="T652" i="1" s="1"/>
  <c r="R651" i="1"/>
  <c r="Q651" i="1"/>
  <c r="R650" i="1"/>
  <c r="Q650" i="1"/>
  <c r="R649" i="1"/>
  <c r="Q649" i="1"/>
  <c r="R648" i="1"/>
  <c r="Q648" i="1"/>
  <c r="S648" i="1" s="1"/>
  <c r="T648" i="1" s="1"/>
  <c r="R647" i="1"/>
  <c r="Q647" i="1"/>
  <c r="R646" i="1"/>
  <c r="Q646" i="1"/>
  <c r="R645" i="1"/>
  <c r="Q645" i="1"/>
  <c r="R644" i="1"/>
  <c r="Q644" i="1"/>
  <c r="S644" i="1" s="1"/>
  <c r="T644" i="1" s="1"/>
  <c r="R643" i="1"/>
  <c r="Q643" i="1"/>
  <c r="R642" i="1"/>
  <c r="Q642" i="1"/>
  <c r="R641" i="1"/>
  <c r="Q641" i="1"/>
  <c r="R640" i="1"/>
  <c r="Q640" i="1"/>
  <c r="R639" i="1"/>
  <c r="Q639" i="1"/>
  <c r="R638" i="1"/>
  <c r="Q638" i="1"/>
  <c r="S638" i="1" s="1"/>
  <c r="T638" i="1" s="1"/>
  <c r="R637" i="1"/>
  <c r="Q637" i="1"/>
  <c r="R636" i="1"/>
  <c r="Q636" i="1"/>
  <c r="S636" i="1" s="1"/>
  <c r="T636" i="1" s="1"/>
  <c r="R635" i="1"/>
  <c r="Q635" i="1"/>
  <c r="R634" i="1"/>
  <c r="Q634" i="1"/>
  <c r="S634" i="1" s="1"/>
  <c r="T634" i="1" s="1"/>
  <c r="R633" i="1"/>
  <c r="Q633" i="1"/>
  <c r="R632" i="1"/>
  <c r="Q632" i="1"/>
  <c r="S632" i="1" s="1"/>
  <c r="T632" i="1" s="1"/>
  <c r="R631" i="1"/>
  <c r="Q631" i="1"/>
  <c r="R630" i="1"/>
  <c r="Q630" i="1"/>
  <c r="S630" i="1" s="1"/>
  <c r="T630" i="1" s="1"/>
  <c r="R629" i="1"/>
  <c r="Q629" i="1"/>
  <c r="R628" i="1"/>
  <c r="Q628" i="1"/>
  <c r="S628" i="1" s="1"/>
  <c r="T628" i="1" s="1"/>
  <c r="R627" i="1"/>
  <c r="Q627" i="1"/>
  <c r="R626" i="1"/>
  <c r="Q626" i="1"/>
  <c r="S626" i="1" s="1"/>
  <c r="T626" i="1" s="1"/>
  <c r="R625" i="1"/>
  <c r="Q625" i="1"/>
  <c r="R624" i="1"/>
  <c r="Q624" i="1"/>
  <c r="S624" i="1" s="1"/>
  <c r="T624" i="1" s="1"/>
  <c r="R623" i="1"/>
  <c r="Q623" i="1"/>
  <c r="R622" i="1"/>
  <c r="Q622" i="1"/>
  <c r="S622" i="1" s="1"/>
  <c r="T622" i="1" s="1"/>
  <c r="R621" i="1"/>
  <c r="Q621" i="1"/>
  <c r="R620" i="1"/>
  <c r="Q620" i="1"/>
  <c r="S620" i="1" s="1"/>
  <c r="T620" i="1" s="1"/>
  <c r="R619" i="1"/>
  <c r="Q619" i="1"/>
  <c r="R618" i="1"/>
  <c r="Q618" i="1"/>
  <c r="S618" i="1" s="1"/>
  <c r="T618" i="1" s="1"/>
  <c r="R617" i="1"/>
  <c r="Q617" i="1"/>
  <c r="R616" i="1"/>
  <c r="Q616" i="1"/>
  <c r="S616" i="1" s="1"/>
  <c r="T616" i="1" s="1"/>
  <c r="R615" i="1"/>
  <c r="Q615" i="1"/>
  <c r="R614" i="1"/>
  <c r="Q614" i="1"/>
  <c r="S614" i="1" s="1"/>
  <c r="T614" i="1" s="1"/>
  <c r="R613" i="1"/>
  <c r="Q613" i="1"/>
  <c r="R612" i="1"/>
  <c r="Q612" i="1"/>
  <c r="R611" i="1"/>
  <c r="Q611" i="1"/>
  <c r="R610" i="1"/>
  <c r="Q610" i="1"/>
  <c r="S610" i="1" s="1"/>
  <c r="T610" i="1" s="1"/>
  <c r="R609" i="1"/>
  <c r="Q609" i="1"/>
  <c r="R608" i="1"/>
  <c r="Q608" i="1"/>
  <c r="S608" i="1" s="1"/>
  <c r="T608" i="1" s="1"/>
  <c r="R607" i="1"/>
  <c r="Q607" i="1"/>
  <c r="R606" i="1"/>
  <c r="Q606" i="1"/>
  <c r="S606" i="1" s="1"/>
  <c r="T606" i="1" s="1"/>
  <c r="R605" i="1"/>
  <c r="Q605" i="1"/>
  <c r="R604" i="1"/>
  <c r="Q604" i="1"/>
  <c r="S604" i="1" s="1"/>
  <c r="T604" i="1" s="1"/>
  <c r="R603" i="1"/>
  <c r="Q603" i="1"/>
  <c r="R602" i="1"/>
  <c r="Q602" i="1"/>
  <c r="S602" i="1" s="1"/>
  <c r="T602" i="1" s="1"/>
  <c r="R601" i="1"/>
  <c r="Q601" i="1"/>
  <c r="R600" i="1"/>
  <c r="Q600" i="1"/>
  <c r="S600" i="1" s="1"/>
  <c r="T600" i="1" s="1"/>
  <c r="R599" i="1"/>
  <c r="Q599" i="1"/>
  <c r="R598" i="1"/>
  <c r="Q598" i="1"/>
  <c r="S598" i="1" s="1"/>
  <c r="T598" i="1" s="1"/>
  <c r="R597" i="1"/>
  <c r="Q597" i="1"/>
  <c r="R596" i="1"/>
  <c r="Q596" i="1"/>
  <c r="S596" i="1" s="1"/>
  <c r="T596" i="1" s="1"/>
  <c r="R595" i="1"/>
  <c r="Q595" i="1"/>
  <c r="R594" i="1"/>
  <c r="Q594" i="1"/>
  <c r="S594" i="1" s="1"/>
  <c r="T594" i="1" s="1"/>
  <c r="R593" i="1"/>
  <c r="Q593" i="1"/>
  <c r="R592" i="1"/>
  <c r="Q592" i="1"/>
  <c r="S592" i="1" s="1"/>
  <c r="T592" i="1" s="1"/>
  <c r="R591" i="1"/>
  <c r="Q591" i="1"/>
  <c r="R590" i="1"/>
  <c r="Q590" i="1"/>
  <c r="S590" i="1" s="1"/>
  <c r="T590" i="1" s="1"/>
  <c r="R589" i="1"/>
  <c r="Q589" i="1"/>
  <c r="R588" i="1"/>
  <c r="Q588" i="1"/>
  <c r="S588" i="1" s="1"/>
  <c r="T588" i="1" s="1"/>
  <c r="R587" i="1"/>
  <c r="Q587" i="1"/>
  <c r="R586" i="1"/>
  <c r="Q586" i="1"/>
  <c r="S586" i="1" s="1"/>
  <c r="T586" i="1" s="1"/>
  <c r="R585" i="1"/>
  <c r="Q585" i="1"/>
  <c r="R584" i="1"/>
  <c r="Q584" i="1"/>
  <c r="S584" i="1" s="1"/>
  <c r="T584" i="1" s="1"/>
  <c r="R583" i="1"/>
  <c r="Q583" i="1"/>
  <c r="R582" i="1"/>
  <c r="Q582" i="1"/>
  <c r="S582" i="1" s="1"/>
  <c r="T582" i="1" s="1"/>
  <c r="R581" i="1"/>
  <c r="Q581" i="1"/>
  <c r="R580" i="1"/>
  <c r="Q580" i="1"/>
  <c r="S580" i="1" s="1"/>
  <c r="T580" i="1" s="1"/>
  <c r="R579" i="1"/>
  <c r="Q579" i="1"/>
  <c r="R578" i="1"/>
  <c r="Q578" i="1"/>
  <c r="S578" i="1" s="1"/>
  <c r="T578" i="1" s="1"/>
  <c r="R577" i="1"/>
  <c r="Q577" i="1"/>
  <c r="R576" i="1"/>
  <c r="Q576" i="1"/>
  <c r="S576" i="1" s="1"/>
  <c r="T576" i="1" s="1"/>
  <c r="R575" i="1"/>
  <c r="Q575" i="1"/>
  <c r="R574" i="1"/>
  <c r="Q574" i="1"/>
  <c r="R573" i="1"/>
  <c r="Q573" i="1"/>
  <c r="R572" i="1"/>
  <c r="Q572" i="1"/>
  <c r="S572" i="1" s="1"/>
  <c r="T572" i="1" s="1"/>
  <c r="R571" i="1"/>
  <c r="Q571" i="1"/>
  <c r="R570" i="1"/>
  <c r="Q570" i="1"/>
  <c r="S570" i="1" s="1"/>
  <c r="T570" i="1" s="1"/>
  <c r="R569" i="1"/>
  <c r="Q569" i="1"/>
  <c r="R568" i="1"/>
  <c r="Q568" i="1"/>
  <c r="S568" i="1" s="1"/>
  <c r="T568" i="1" s="1"/>
  <c r="R567" i="1"/>
  <c r="Q567" i="1"/>
  <c r="R566" i="1"/>
  <c r="Q566" i="1"/>
  <c r="S566" i="1" s="1"/>
  <c r="T566" i="1" s="1"/>
  <c r="R565" i="1"/>
  <c r="Q565" i="1"/>
  <c r="R564" i="1"/>
  <c r="Q564" i="1"/>
  <c r="S564" i="1" s="1"/>
  <c r="T564" i="1" s="1"/>
  <c r="R563" i="1"/>
  <c r="Q563" i="1"/>
  <c r="R562" i="1"/>
  <c r="Q562" i="1"/>
  <c r="S562" i="1" s="1"/>
  <c r="T562" i="1" s="1"/>
  <c r="R561" i="1"/>
  <c r="Q561" i="1"/>
  <c r="R560" i="1"/>
  <c r="Q560" i="1"/>
  <c r="S560" i="1" s="1"/>
  <c r="T560" i="1" s="1"/>
  <c r="R559" i="1"/>
  <c r="Q559" i="1"/>
  <c r="R558" i="1"/>
  <c r="Q558" i="1"/>
  <c r="S558" i="1" s="1"/>
  <c r="T558" i="1" s="1"/>
  <c r="R557" i="1"/>
  <c r="Q557" i="1"/>
  <c r="R556" i="1"/>
  <c r="Q556" i="1"/>
  <c r="S556" i="1" s="1"/>
  <c r="T556" i="1" s="1"/>
  <c r="R555" i="1"/>
  <c r="Q555" i="1"/>
  <c r="R554" i="1"/>
  <c r="Q554" i="1"/>
  <c r="S554" i="1" s="1"/>
  <c r="T554" i="1" s="1"/>
  <c r="R553" i="1"/>
  <c r="Q553" i="1"/>
  <c r="R552" i="1"/>
  <c r="Q552" i="1"/>
  <c r="S552" i="1" s="1"/>
  <c r="T552" i="1" s="1"/>
  <c r="R551" i="1"/>
  <c r="Q551" i="1"/>
  <c r="R550" i="1"/>
  <c r="Q550" i="1"/>
  <c r="S550" i="1" s="1"/>
  <c r="T550" i="1" s="1"/>
  <c r="R549" i="1"/>
  <c r="Q549" i="1"/>
  <c r="R548" i="1"/>
  <c r="Q548" i="1"/>
  <c r="R547" i="1"/>
  <c r="Q547" i="1"/>
  <c r="R546" i="1"/>
  <c r="Q546" i="1"/>
  <c r="S546" i="1" s="1"/>
  <c r="T546" i="1" s="1"/>
  <c r="R545" i="1"/>
  <c r="Q545" i="1"/>
  <c r="R544" i="1"/>
  <c r="Q544" i="1"/>
  <c r="S544" i="1" s="1"/>
  <c r="T544" i="1" s="1"/>
  <c r="R543" i="1"/>
  <c r="Q543" i="1"/>
  <c r="R542" i="1"/>
  <c r="Q542" i="1"/>
  <c r="S542" i="1" s="1"/>
  <c r="T542" i="1" s="1"/>
  <c r="R541" i="1"/>
  <c r="Q541" i="1"/>
  <c r="R540" i="1"/>
  <c r="Q540" i="1"/>
  <c r="S540" i="1" s="1"/>
  <c r="T540" i="1" s="1"/>
  <c r="R539" i="1"/>
  <c r="Q539" i="1"/>
  <c r="R538" i="1"/>
  <c r="Q538" i="1"/>
  <c r="R537" i="1"/>
  <c r="Q537" i="1"/>
  <c r="R536" i="1"/>
  <c r="Q536" i="1"/>
  <c r="S536" i="1" s="1"/>
  <c r="T536" i="1" s="1"/>
  <c r="R535" i="1"/>
  <c r="Q535" i="1"/>
  <c r="R534" i="1"/>
  <c r="Q534" i="1"/>
  <c r="S534" i="1" s="1"/>
  <c r="T534" i="1" s="1"/>
  <c r="R533" i="1"/>
  <c r="Q533" i="1"/>
  <c r="R532" i="1"/>
  <c r="Q532" i="1"/>
  <c r="S532" i="1" s="1"/>
  <c r="T532" i="1" s="1"/>
  <c r="R531" i="1"/>
  <c r="Q531" i="1"/>
  <c r="R530" i="1"/>
  <c r="Q530" i="1"/>
  <c r="S530" i="1" s="1"/>
  <c r="T530" i="1" s="1"/>
  <c r="R529" i="1"/>
  <c r="Q529" i="1"/>
  <c r="R528" i="1"/>
  <c r="Q528" i="1"/>
  <c r="S528" i="1" s="1"/>
  <c r="T528" i="1" s="1"/>
  <c r="R527" i="1"/>
  <c r="Q527" i="1"/>
  <c r="R526" i="1"/>
  <c r="Q526" i="1"/>
  <c r="S526" i="1" s="1"/>
  <c r="T526" i="1" s="1"/>
  <c r="R525" i="1"/>
  <c r="Q525" i="1"/>
  <c r="R524" i="1"/>
  <c r="Q524" i="1"/>
  <c r="S524" i="1" s="1"/>
  <c r="T524" i="1" s="1"/>
  <c r="R523" i="1"/>
  <c r="Q523" i="1"/>
  <c r="R522" i="1"/>
  <c r="Q522" i="1"/>
  <c r="S522" i="1" s="1"/>
  <c r="T522" i="1" s="1"/>
  <c r="R521" i="1"/>
  <c r="Q521" i="1"/>
  <c r="R520" i="1"/>
  <c r="Q520" i="1"/>
  <c r="S520" i="1" s="1"/>
  <c r="T520" i="1" s="1"/>
  <c r="R519" i="1"/>
  <c r="Q519" i="1"/>
  <c r="R518" i="1"/>
  <c r="Q518" i="1"/>
  <c r="S518" i="1" s="1"/>
  <c r="T518" i="1" s="1"/>
  <c r="R517" i="1"/>
  <c r="Q517" i="1"/>
  <c r="R516" i="1"/>
  <c r="Q516" i="1"/>
  <c r="S516" i="1" s="1"/>
  <c r="T516" i="1" s="1"/>
  <c r="R515" i="1"/>
  <c r="Q515" i="1"/>
  <c r="R514" i="1"/>
  <c r="Q514" i="1"/>
  <c r="S514" i="1" s="1"/>
  <c r="T514" i="1" s="1"/>
  <c r="R513" i="1"/>
  <c r="Q513" i="1"/>
  <c r="R512" i="1"/>
  <c r="Q512" i="1"/>
  <c r="S512" i="1" s="1"/>
  <c r="T512" i="1" s="1"/>
  <c r="R511" i="1"/>
  <c r="Q511" i="1"/>
  <c r="R510" i="1"/>
  <c r="Q510" i="1"/>
  <c r="S510" i="1" s="1"/>
  <c r="T510" i="1" s="1"/>
  <c r="R509" i="1"/>
  <c r="Q509" i="1"/>
  <c r="R508" i="1"/>
  <c r="Q508" i="1"/>
  <c r="S508" i="1" s="1"/>
  <c r="T508" i="1" s="1"/>
  <c r="R507" i="1"/>
  <c r="Q507" i="1"/>
  <c r="R506" i="1"/>
  <c r="Q506" i="1"/>
  <c r="S506" i="1" s="1"/>
  <c r="T506" i="1" s="1"/>
  <c r="R505" i="1"/>
  <c r="Q505" i="1"/>
  <c r="R504" i="1"/>
  <c r="Q504" i="1"/>
  <c r="S504" i="1" s="1"/>
  <c r="T504" i="1" s="1"/>
  <c r="R503" i="1"/>
  <c r="Q503" i="1"/>
  <c r="R502" i="1"/>
  <c r="Q502" i="1"/>
  <c r="S502" i="1" s="1"/>
  <c r="T502" i="1" s="1"/>
  <c r="R501" i="1"/>
  <c r="Q501" i="1"/>
  <c r="R500" i="1"/>
  <c r="Q500" i="1"/>
  <c r="S500" i="1" s="1"/>
  <c r="T500" i="1" s="1"/>
  <c r="R499" i="1"/>
  <c r="Q499" i="1"/>
  <c r="R498" i="1"/>
  <c r="Q498" i="1"/>
  <c r="S498" i="1" s="1"/>
  <c r="T498" i="1" s="1"/>
  <c r="R497" i="1"/>
  <c r="Q497" i="1"/>
  <c r="R496" i="1"/>
  <c r="Q496" i="1"/>
  <c r="S496" i="1" s="1"/>
  <c r="T496" i="1" s="1"/>
  <c r="R495" i="1"/>
  <c r="Q495" i="1"/>
  <c r="R494" i="1"/>
  <c r="Q494" i="1"/>
  <c r="S494" i="1" s="1"/>
  <c r="T494" i="1" s="1"/>
  <c r="R493" i="1"/>
  <c r="Q493" i="1"/>
  <c r="R492" i="1"/>
  <c r="Q492" i="1"/>
  <c r="S492" i="1" s="1"/>
  <c r="T492" i="1" s="1"/>
  <c r="R491" i="1"/>
  <c r="Q491" i="1"/>
  <c r="R490" i="1"/>
  <c r="Q490" i="1"/>
  <c r="S490" i="1" s="1"/>
  <c r="T490" i="1" s="1"/>
  <c r="R489" i="1"/>
  <c r="Q489" i="1"/>
  <c r="R488" i="1"/>
  <c r="Q488" i="1"/>
  <c r="S488" i="1" s="1"/>
  <c r="T488" i="1" s="1"/>
  <c r="R487" i="1"/>
  <c r="Q487" i="1"/>
  <c r="R486" i="1"/>
  <c r="Q486" i="1"/>
  <c r="S486" i="1" s="1"/>
  <c r="T486" i="1" s="1"/>
  <c r="R485" i="1"/>
  <c r="Q485" i="1"/>
  <c r="R484" i="1"/>
  <c r="Q484" i="1"/>
  <c r="S484" i="1" s="1"/>
  <c r="T484" i="1" s="1"/>
  <c r="R483" i="1"/>
  <c r="Q483" i="1"/>
  <c r="R482" i="1"/>
  <c r="Q482" i="1"/>
  <c r="S482" i="1" s="1"/>
  <c r="T482" i="1" s="1"/>
  <c r="R481" i="1"/>
  <c r="Q481" i="1"/>
  <c r="R480" i="1"/>
  <c r="Q480" i="1"/>
  <c r="S480" i="1" s="1"/>
  <c r="T480" i="1" s="1"/>
  <c r="R479" i="1"/>
  <c r="Q479" i="1"/>
  <c r="R478" i="1"/>
  <c r="Q478" i="1"/>
  <c r="S478" i="1" s="1"/>
  <c r="T478" i="1" s="1"/>
  <c r="R477" i="1"/>
  <c r="Q477" i="1"/>
  <c r="R476" i="1"/>
  <c r="Q476" i="1"/>
  <c r="S476" i="1" s="1"/>
  <c r="T476" i="1" s="1"/>
  <c r="R475" i="1"/>
  <c r="Q475" i="1"/>
  <c r="R474" i="1"/>
  <c r="Q474" i="1"/>
  <c r="S474" i="1" s="1"/>
  <c r="T474" i="1" s="1"/>
  <c r="R473" i="1"/>
  <c r="Q473" i="1"/>
  <c r="R472" i="1"/>
  <c r="Q472" i="1"/>
  <c r="S472" i="1" s="1"/>
  <c r="T472" i="1" s="1"/>
  <c r="R471" i="1"/>
  <c r="Q471" i="1"/>
  <c r="R470" i="1"/>
  <c r="Q470" i="1"/>
  <c r="S470" i="1" s="1"/>
  <c r="T470" i="1" s="1"/>
  <c r="R469" i="1"/>
  <c r="Q469" i="1"/>
  <c r="R468" i="1"/>
  <c r="Q468" i="1"/>
  <c r="S468" i="1" s="1"/>
  <c r="T468" i="1" s="1"/>
  <c r="R467" i="1"/>
  <c r="Q467" i="1"/>
  <c r="R466" i="1"/>
  <c r="Q466" i="1"/>
  <c r="S466" i="1" s="1"/>
  <c r="T466" i="1" s="1"/>
  <c r="R465" i="1"/>
  <c r="Q465" i="1"/>
  <c r="R464" i="1"/>
  <c r="Q464" i="1"/>
  <c r="S464" i="1" s="1"/>
  <c r="T464" i="1" s="1"/>
  <c r="R463" i="1"/>
  <c r="Q463" i="1"/>
  <c r="R462" i="1"/>
  <c r="Q462" i="1"/>
  <c r="S462" i="1" s="1"/>
  <c r="T462" i="1" s="1"/>
  <c r="R461" i="1"/>
  <c r="Q461" i="1"/>
  <c r="R460" i="1"/>
  <c r="Q460" i="1"/>
  <c r="S460" i="1" s="1"/>
  <c r="T460" i="1" s="1"/>
  <c r="R459" i="1"/>
  <c r="Q459" i="1"/>
  <c r="R458" i="1"/>
  <c r="Q458" i="1"/>
  <c r="S458" i="1" s="1"/>
  <c r="T458" i="1" s="1"/>
  <c r="R457" i="1"/>
  <c r="Q457" i="1"/>
  <c r="R456" i="1"/>
  <c r="Q456" i="1"/>
  <c r="S456" i="1" s="1"/>
  <c r="T456" i="1" s="1"/>
  <c r="R455" i="1"/>
  <c r="Q455" i="1"/>
  <c r="R454" i="1"/>
  <c r="Q454" i="1"/>
  <c r="S454" i="1" s="1"/>
  <c r="T454" i="1" s="1"/>
  <c r="R453" i="1"/>
  <c r="Q453" i="1"/>
  <c r="R452" i="1"/>
  <c r="Q452" i="1"/>
  <c r="S452" i="1" s="1"/>
  <c r="T452" i="1" s="1"/>
  <c r="R451" i="1"/>
  <c r="Q451" i="1"/>
  <c r="R450" i="1"/>
  <c r="Q450" i="1"/>
  <c r="S450" i="1" s="1"/>
  <c r="T450" i="1" s="1"/>
  <c r="R449" i="1"/>
  <c r="Q449" i="1"/>
  <c r="R448" i="1"/>
  <c r="Q448" i="1"/>
  <c r="S448" i="1" s="1"/>
  <c r="T448" i="1" s="1"/>
  <c r="R447" i="1"/>
  <c r="Q447" i="1"/>
  <c r="R446" i="1"/>
  <c r="Q446" i="1"/>
  <c r="S446" i="1" s="1"/>
  <c r="T446" i="1" s="1"/>
  <c r="R445" i="1"/>
  <c r="Q445" i="1"/>
  <c r="R444" i="1"/>
  <c r="Q444" i="1"/>
  <c r="S444" i="1" s="1"/>
  <c r="T444" i="1" s="1"/>
  <c r="R443" i="1"/>
  <c r="Q443" i="1"/>
  <c r="R442" i="1"/>
  <c r="Q442" i="1"/>
  <c r="S442" i="1" s="1"/>
  <c r="T442" i="1" s="1"/>
  <c r="R441" i="1"/>
  <c r="Q441" i="1"/>
  <c r="R440" i="1"/>
  <c r="Q440" i="1"/>
  <c r="S440" i="1" s="1"/>
  <c r="T440" i="1" s="1"/>
  <c r="R439" i="1"/>
  <c r="Q439" i="1"/>
  <c r="R438" i="1"/>
  <c r="Q438" i="1"/>
  <c r="S438" i="1" s="1"/>
  <c r="T438" i="1" s="1"/>
  <c r="R437" i="1"/>
  <c r="Q437" i="1"/>
  <c r="R436" i="1"/>
  <c r="Q436" i="1"/>
  <c r="S436" i="1" s="1"/>
  <c r="T436" i="1" s="1"/>
  <c r="R435" i="1"/>
  <c r="Q435" i="1"/>
  <c r="R434" i="1"/>
  <c r="Q434" i="1"/>
  <c r="S434" i="1" s="1"/>
  <c r="T434" i="1" s="1"/>
  <c r="R433" i="1"/>
  <c r="Q433" i="1"/>
  <c r="R432" i="1"/>
  <c r="Q432" i="1"/>
  <c r="S432" i="1" s="1"/>
  <c r="T432" i="1" s="1"/>
  <c r="R431" i="1"/>
  <c r="Q431" i="1"/>
  <c r="R430" i="1"/>
  <c r="Q430" i="1"/>
  <c r="S430" i="1" s="1"/>
  <c r="T430" i="1" s="1"/>
  <c r="R429" i="1"/>
  <c r="Q429" i="1"/>
  <c r="R428" i="1"/>
  <c r="Q428" i="1"/>
  <c r="S428" i="1" s="1"/>
  <c r="T428" i="1" s="1"/>
  <c r="R427" i="1"/>
  <c r="Q427" i="1"/>
  <c r="R426" i="1"/>
  <c r="Q426" i="1"/>
  <c r="S426" i="1" s="1"/>
  <c r="T426" i="1" s="1"/>
  <c r="R425" i="1"/>
  <c r="Q425" i="1"/>
  <c r="R424" i="1"/>
  <c r="Q424" i="1"/>
  <c r="S424" i="1" s="1"/>
  <c r="T424" i="1" s="1"/>
  <c r="R423" i="1"/>
  <c r="Q423" i="1"/>
  <c r="R422" i="1"/>
  <c r="Q422" i="1"/>
  <c r="S422" i="1" s="1"/>
  <c r="T422" i="1" s="1"/>
  <c r="R421" i="1"/>
  <c r="Q421" i="1"/>
  <c r="R420" i="1"/>
  <c r="Q420" i="1"/>
  <c r="S420" i="1" s="1"/>
  <c r="T420" i="1" s="1"/>
  <c r="R419" i="1"/>
  <c r="Q419" i="1"/>
  <c r="R418" i="1"/>
  <c r="Q418" i="1"/>
  <c r="S418" i="1" s="1"/>
  <c r="T418" i="1" s="1"/>
  <c r="R417" i="1"/>
  <c r="Q417" i="1"/>
  <c r="R416" i="1"/>
  <c r="Q416" i="1"/>
  <c r="S416" i="1" s="1"/>
  <c r="T416" i="1" s="1"/>
  <c r="R415" i="1"/>
  <c r="Q415" i="1"/>
  <c r="R414" i="1"/>
  <c r="Q414" i="1"/>
  <c r="S414" i="1" s="1"/>
  <c r="T414" i="1" s="1"/>
  <c r="R413" i="1"/>
  <c r="Q413" i="1"/>
  <c r="R412" i="1"/>
  <c r="Q412" i="1"/>
  <c r="S412" i="1" s="1"/>
  <c r="T412" i="1" s="1"/>
  <c r="R411" i="1"/>
  <c r="Q411" i="1"/>
  <c r="R410" i="1"/>
  <c r="Q410" i="1"/>
  <c r="S410" i="1" s="1"/>
  <c r="T410" i="1" s="1"/>
  <c r="R409" i="1"/>
  <c r="Q409" i="1"/>
  <c r="R408" i="1"/>
  <c r="Q408" i="1"/>
  <c r="S408" i="1" s="1"/>
  <c r="T408" i="1" s="1"/>
  <c r="R407" i="1"/>
  <c r="Q407" i="1"/>
  <c r="R406" i="1"/>
  <c r="Q406" i="1"/>
  <c r="R405" i="1"/>
  <c r="Q405" i="1"/>
  <c r="R404" i="1"/>
  <c r="Q404" i="1"/>
  <c r="S404" i="1" s="1"/>
  <c r="T404" i="1" s="1"/>
  <c r="R403" i="1"/>
  <c r="Q403" i="1"/>
  <c r="R402" i="1"/>
  <c r="Q402" i="1"/>
  <c r="S402" i="1" s="1"/>
  <c r="T402" i="1" s="1"/>
  <c r="R401" i="1"/>
  <c r="Q401" i="1"/>
  <c r="R400" i="1"/>
  <c r="Q400" i="1"/>
  <c r="S400" i="1" s="1"/>
  <c r="T400" i="1" s="1"/>
  <c r="R399" i="1"/>
  <c r="Q399" i="1"/>
  <c r="R398" i="1"/>
  <c r="Q398" i="1"/>
  <c r="S398" i="1" s="1"/>
  <c r="T398" i="1" s="1"/>
  <c r="R397" i="1"/>
  <c r="Q397" i="1"/>
  <c r="R396" i="1"/>
  <c r="Q396" i="1"/>
  <c r="S396" i="1" s="1"/>
  <c r="T396" i="1" s="1"/>
  <c r="R395" i="1"/>
  <c r="Q395" i="1"/>
  <c r="R394" i="1"/>
  <c r="Q394" i="1"/>
  <c r="R393" i="1"/>
  <c r="Q393" i="1"/>
  <c r="R392" i="1"/>
  <c r="Q392" i="1"/>
  <c r="S392" i="1" s="1"/>
  <c r="T392" i="1" s="1"/>
  <c r="R391" i="1"/>
  <c r="Q391" i="1"/>
  <c r="R390" i="1"/>
  <c r="Q390" i="1"/>
  <c r="S390" i="1" s="1"/>
  <c r="T390" i="1" s="1"/>
  <c r="R389" i="1"/>
  <c r="Q389" i="1"/>
  <c r="R388" i="1"/>
  <c r="Q388" i="1"/>
  <c r="S388" i="1" s="1"/>
  <c r="T388" i="1" s="1"/>
  <c r="R387" i="1"/>
  <c r="Q387" i="1"/>
  <c r="R386" i="1"/>
  <c r="Q386" i="1"/>
  <c r="S386" i="1" s="1"/>
  <c r="T386" i="1" s="1"/>
  <c r="R385" i="1"/>
  <c r="Q385" i="1"/>
  <c r="R384" i="1"/>
  <c r="Q384" i="1"/>
  <c r="S384" i="1" s="1"/>
  <c r="T384" i="1" s="1"/>
  <c r="R383" i="1"/>
  <c r="Q383" i="1"/>
  <c r="R382" i="1"/>
  <c r="Q382" i="1"/>
  <c r="S382" i="1" s="1"/>
  <c r="T382" i="1" s="1"/>
  <c r="R381" i="1"/>
  <c r="Q381" i="1"/>
  <c r="R380" i="1"/>
  <c r="Q380" i="1"/>
  <c r="S380" i="1" s="1"/>
  <c r="T380" i="1" s="1"/>
  <c r="R379" i="1"/>
  <c r="Q379" i="1"/>
  <c r="R378" i="1"/>
  <c r="Q378" i="1"/>
  <c r="S378" i="1" s="1"/>
  <c r="T378" i="1" s="1"/>
  <c r="R377" i="1"/>
  <c r="Q377" i="1"/>
  <c r="R376" i="1"/>
  <c r="Q376" i="1"/>
  <c r="S376" i="1" s="1"/>
  <c r="T376" i="1" s="1"/>
  <c r="R375" i="1"/>
  <c r="Q375" i="1"/>
  <c r="R374" i="1"/>
  <c r="Q374" i="1"/>
  <c r="S374" i="1" s="1"/>
  <c r="T374" i="1" s="1"/>
  <c r="R373" i="1"/>
  <c r="Q373" i="1"/>
  <c r="R372" i="1"/>
  <c r="Q372" i="1"/>
  <c r="S372" i="1" s="1"/>
  <c r="T372" i="1" s="1"/>
  <c r="R371" i="1"/>
  <c r="Q371" i="1"/>
  <c r="R370" i="1"/>
  <c r="Q370" i="1"/>
  <c r="S370" i="1" s="1"/>
  <c r="T370" i="1" s="1"/>
  <c r="R369" i="1"/>
  <c r="Q369" i="1"/>
  <c r="R368" i="1"/>
  <c r="Q368" i="1"/>
  <c r="S368" i="1" s="1"/>
  <c r="T368" i="1" s="1"/>
  <c r="R367" i="1"/>
  <c r="Q367" i="1"/>
  <c r="R366" i="1"/>
  <c r="Q366" i="1"/>
  <c r="S366" i="1" s="1"/>
  <c r="T366" i="1" s="1"/>
  <c r="R365" i="1"/>
  <c r="Q365" i="1"/>
  <c r="R364" i="1"/>
  <c r="Q364" i="1"/>
  <c r="R363" i="1"/>
  <c r="Q363" i="1"/>
  <c r="R362" i="1"/>
  <c r="Q362" i="1"/>
  <c r="S362" i="1" s="1"/>
  <c r="T362" i="1" s="1"/>
  <c r="R361" i="1"/>
  <c r="Q361" i="1"/>
  <c r="R360" i="1"/>
  <c r="Q360" i="1"/>
  <c r="S360" i="1" s="1"/>
  <c r="T360" i="1" s="1"/>
  <c r="R359" i="1"/>
  <c r="Q359" i="1"/>
  <c r="R358" i="1"/>
  <c r="Q358" i="1"/>
  <c r="S358" i="1" s="1"/>
  <c r="T358" i="1" s="1"/>
  <c r="R357" i="1"/>
  <c r="Q357" i="1"/>
  <c r="R356" i="1"/>
  <c r="Q356" i="1"/>
  <c r="S356" i="1" s="1"/>
  <c r="T356" i="1" s="1"/>
  <c r="R355" i="1"/>
  <c r="Q355" i="1"/>
  <c r="R354" i="1"/>
  <c r="Q354" i="1"/>
  <c r="S354" i="1" s="1"/>
  <c r="T354" i="1" s="1"/>
  <c r="R353" i="1"/>
  <c r="Q353" i="1"/>
  <c r="R352" i="1"/>
  <c r="Q352" i="1"/>
  <c r="S352" i="1" s="1"/>
  <c r="T352" i="1" s="1"/>
  <c r="R351" i="1"/>
  <c r="Q351" i="1"/>
  <c r="R350" i="1"/>
  <c r="Q350" i="1"/>
  <c r="S350" i="1" s="1"/>
  <c r="T350" i="1" s="1"/>
  <c r="R349" i="1"/>
  <c r="Q349" i="1"/>
  <c r="R348" i="1"/>
  <c r="Q348" i="1"/>
  <c r="S348" i="1" s="1"/>
  <c r="T348" i="1" s="1"/>
  <c r="R347" i="1"/>
  <c r="Q347" i="1"/>
  <c r="R346" i="1"/>
  <c r="Q346" i="1"/>
  <c r="S346" i="1" s="1"/>
  <c r="T346" i="1" s="1"/>
  <c r="R345" i="1"/>
  <c r="Q345" i="1"/>
  <c r="R344" i="1"/>
  <c r="Q344" i="1"/>
  <c r="S344" i="1" s="1"/>
  <c r="T344" i="1" s="1"/>
  <c r="R343" i="1"/>
  <c r="Q343" i="1"/>
  <c r="R342" i="1"/>
  <c r="Q342" i="1"/>
  <c r="S342" i="1" s="1"/>
  <c r="T342" i="1" s="1"/>
  <c r="R341" i="1"/>
  <c r="Q341" i="1"/>
  <c r="R340" i="1"/>
  <c r="Q340" i="1"/>
  <c r="S340" i="1" s="1"/>
  <c r="T340" i="1" s="1"/>
  <c r="R339" i="1"/>
  <c r="Q339" i="1"/>
  <c r="R338" i="1"/>
  <c r="Q338" i="1"/>
  <c r="S338" i="1" s="1"/>
  <c r="T338" i="1" s="1"/>
  <c r="R337" i="1"/>
  <c r="Q337" i="1"/>
  <c r="R336" i="1"/>
  <c r="Q336" i="1"/>
  <c r="S336" i="1" s="1"/>
  <c r="T336" i="1" s="1"/>
  <c r="R335" i="1"/>
  <c r="Q335" i="1"/>
  <c r="R334" i="1"/>
  <c r="Q334" i="1"/>
  <c r="S334" i="1" s="1"/>
  <c r="T334" i="1" s="1"/>
  <c r="R333" i="1"/>
  <c r="Q333" i="1"/>
  <c r="R332" i="1"/>
  <c r="Q332" i="1"/>
  <c r="S332" i="1" s="1"/>
  <c r="T332" i="1" s="1"/>
  <c r="R331" i="1"/>
  <c r="Q331" i="1"/>
  <c r="R330" i="1"/>
  <c r="Q330" i="1"/>
  <c r="S330" i="1" s="1"/>
  <c r="T330" i="1" s="1"/>
  <c r="R329" i="1"/>
  <c r="Q329" i="1"/>
  <c r="R328" i="1"/>
  <c r="Q328" i="1"/>
  <c r="S328" i="1" s="1"/>
  <c r="T328" i="1" s="1"/>
  <c r="R327" i="1"/>
  <c r="Q327" i="1"/>
  <c r="R326" i="1"/>
  <c r="Q326" i="1"/>
  <c r="S326" i="1" s="1"/>
  <c r="T326" i="1" s="1"/>
  <c r="R325" i="1"/>
  <c r="Q325" i="1"/>
  <c r="R324" i="1"/>
  <c r="Q324" i="1"/>
  <c r="S324" i="1" s="1"/>
  <c r="T324" i="1" s="1"/>
  <c r="R323" i="1"/>
  <c r="Q323" i="1"/>
  <c r="R322" i="1"/>
  <c r="Q322" i="1"/>
  <c r="S322" i="1" s="1"/>
  <c r="T322" i="1" s="1"/>
  <c r="R321" i="1"/>
  <c r="Q321" i="1"/>
  <c r="R320" i="1"/>
  <c r="Q320" i="1"/>
  <c r="S320" i="1" s="1"/>
  <c r="T320" i="1" s="1"/>
  <c r="R319" i="1"/>
  <c r="Q319" i="1"/>
  <c r="R318" i="1"/>
  <c r="Q318" i="1"/>
  <c r="S318" i="1" s="1"/>
  <c r="T318" i="1" s="1"/>
  <c r="R317" i="1"/>
  <c r="Q317" i="1"/>
  <c r="R316" i="1"/>
  <c r="Q316" i="1"/>
  <c r="S316" i="1" s="1"/>
  <c r="T316" i="1" s="1"/>
  <c r="R315" i="1"/>
  <c r="Q315" i="1"/>
  <c r="R314" i="1"/>
  <c r="Q314" i="1"/>
  <c r="S314" i="1" s="1"/>
  <c r="T314" i="1" s="1"/>
  <c r="R313" i="1"/>
  <c r="Q313" i="1"/>
  <c r="R312" i="1"/>
  <c r="Q312" i="1"/>
  <c r="S312" i="1" s="1"/>
  <c r="T312" i="1" s="1"/>
  <c r="R311" i="1"/>
  <c r="Q311" i="1"/>
  <c r="R310" i="1"/>
  <c r="Q310" i="1"/>
  <c r="S310" i="1" s="1"/>
  <c r="T310" i="1" s="1"/>
  <c r="R309" i="1"/>
  <c r="Q309" i="1"/>
  <c r="R308" i="1"/>
  <c r="Q308" i="1"/>
  <c r="R307" i="1"/>
  <c r="Q307" i="1"/>
  <c r="R306" i="1"/>
  <c r="Q306" i="1"/>
  <c r="S306" i="1" s="1"/>
  <c r="T306" i="1" s="1"/>
  <c r="R305" i="1"/>
  <c r="Q305" i="1"/>
  <c r="R304" i="1"/>
  <c r="Q304" i="1"/>
  <c r="S304" i="1" s="1"/>
  <c r="T304" i="1" s="1"/>
  <c r="R303" i="1"/>
  <c r="Q303" i="1"/>
  <c r="R302" i="1"/>
  <c r="Q302" i="1"/>
  <c r="S302" i="1" s="1"/>
  <c r="T302" i="1" s="1"/>
  <c r="R301" i="1"/>
  <c r="Q301" i="1"/>
  <c r="R300" i="1"/>
  <c r="Q300" i="1"/>
  <c r="S300" i="1" s="1"/>
  <c r="T300" i="1" s="1"/>
  <c r="R299" i="1"/>
  <c r="Q299" i="1"/>
  <c r="R298" i="1"/>
  <c r="Q298" i="1"/>
  <c r="R297" i="1"/>
  <c r="Q297" i="1"/>
  <c r="R296" i="1"/>
  <c r="Q296" i="1"/>
  <c r="S296" i="1" s="1"/>
  <c r="T296" i="1" s="1"/>
  <c r="R295" i="1"/>
  <c r="Q295" i="1"/>
  <c r="R294" i="1"/>
  <c r="Q294" i="1"/>
  <c r="S294" i="1" s="1"/>
  <c r="T294" i="1" s="1"/>
  <c r="R293" i="1"/>
  <c r="Q293" i="1"/>
  <c r="R292" i="1"/>
  <c r="Q292" i="1"/>
  <c r="S292" i="1" s="1"/>
  <c r="T292" i="1" s="1"/>
  <c r="R291" i="1"/>
  <c r="Q291" i="1"/>
  <c r="R290" i="1"/>
  <c r="Q290" i="1"/>
  <c r="S290" i="1" s="1"/>
  <c r="T290" i="1" s="1"/>
  <c r="R289" i="1"/>
  <c r="Q289" i="1"/>
  <c r="R288" i="1"/>
  <c r="Q288" i="1"/>
  <c r="R287" i="1"/>
  <c r="Q287" i="1"/>
  <c r="R286" i="1"/>
  <c r="Q286" i="1"/>
  <c r="S286" i="1" s="1"/>
  <c r="T286" i="1" s="1"/>
  <c r="R285" i="1"/>
  <c r="Q285" i="1"/>
  <c r="R284" i="1"/>
  <c r="Q284" i="1"/>
  <c r="S284" i="1" s="1"/>
  <c r="T284" i="1" s="1"/>
  <c r="R283" i="1"/>
  <c r="Q283" i="1"/>
  <c r="R282" i="1"/>
  <c r="Q282" i="1"/>
  <c r="S282" i="1" s="1"/>
  <c r="T282" i="1" s="1"/>
  <c r="R281" i="1"/>
  <c r="Q281" i="1"/>
  <c r="R280" i="1"/>
  <c r="Q280" i="1"/>
  <c r="S280" i="1" s="1"/>
  <c r="T280" i="1" s="1"/>
  <c r="R279" i="1"/>
  <c r="Q279" i="1"/>
  <c r="R278" i="1"/>
  <c r="Q278" i="1"/>
  <c r="S278" i="1" s="1"/>
  <c r="T278" i="1" s="1"/>
  <c r="R277" i="1"/>
  <c r="Q277" i="1"/>
  <c r="R276" i="1"/>
  <c r="Q276" i="1"/>
  <c r="S276" i="1" s="1"/>
  <c r="T276" i="1" s="1"/>
  <c r="R275" i="1"/>
  <c r="Q275" i="1"/>
  <c r="R274" i="1"/>
  <c r="Q274" i="1"/>
  <c r="S274" i="1" s="1"/>
  <c r="T274" i="1" s="1"/>
  <c r="R273" i="1"/>
  <c r="Q273" i="1"/>
  <c r="R272" i="1"/>
  <c r="Q272" i="1"/>
  <c r="S272" i="1" s="1"/>
  <c r="T272" i="1" s="1"/>
  <c r="R271" i="1"/>
  <c r="Q271" i="1"/>
  <c r="R270" i="1"/>
  <c r="Q270" i="1"/>
  <c r="S270" i="1" s="1"/>
  <c r="T270" i="1" s="1"/>
  <c r="R269" i="1"/>
  <c r="Q269" i="1"/>
  <c r="R268" i="1"/>
  <c r="Q268" i="1"/>
  <c r="R267" i="1"/>
  <c r="Q267" i="1"/>
  <c r="R266" i="1"/>
  <c r="Q266" i="1"/>
  <c r="S266" i="1" s="1"/>
  <c r="T266" i="1" s="1"/>
  <c r="R265" i="1"/>
  <c r="Q265" i="1"/>
  <c r="R264" i="1"/>
  <c r="Q264" i="1"/>
  <c r="S264" i="1" s="1"/>
  <c r="T264" i="1" s="1"/>
  <c r="R263" i="1"/>
  <c r="Q263" i="1"/>
  <c r="R262" i="1"/>
  <c r="Q262" i="1"/>
  <c r="S262" i="1" s="1"/>
  <c r="T262" i="1" s="1"/>
  <c r="R261" i="1"/>
  <c r="Q261" i="1"/>
  <c r="R260" i="1"/>
  <c r="Q260" i="1"/>
  <c r="S260" i="1" s="1"/>
  <c r="T260" i="1" s="1"/>
  <c r="R259" i="1"/>
  <c r="Q259" i="1"/>
  <c r="R258" i="1"/>
  <c r="Q258" i="1"/>
  <c r="S258" i="1" s="1"/>
  <c r="T258" i="1" s="1"/>
  <c r="R257" i="1"/>
  <c r="Q257" i="1"/>
  <c r="R256" i="1"/>
  <c r="Q256" i="1"/>
  <c r="S256" i="1" s="1"/>
  <c r="T256" i="1" s="1"/>
  <c r="R255" i="1"/>
  <c r="Q255" i="1"/>
  <c r="R254" i="1"/>
  <c r="Q254" i="1"/>
  <c r="S254" i="1" s="1"/>
  <c r="T254" i="1" s="1"/>
  <c r="R253" i="1"/>
  <c r="Q253" i="1"/>
  <c r="R252" i="1"/>
  <c r="Q252" i="1"/>
  <c r="S252" i="1" s="1"/>
  <c r="T252" i="1" s="1"/>
  <c r="R251" i="1"/>
  <c r="Q251" i="1"/>
  <c r="R250" i="1"/>
  <c r="Q250" i="1"/>
  <c r="S250" i="1" s="1"/>
  <c r="T250" i="1" s="1"/>
  <c r="R249" i="1"/>
  <c r="Q249" i="1"/>
  <c r="R248" i="1"/>
  <c r="Q248" i="1"/>
  <c r="S248" i="1" s="1"/>
  <c r="T248" i="1" s="1"/>
  <c r="R247" i="1"/>
  <c r="Q247" i="1"/>
  <c r="R246" i="1"/>
  <c r="Q246" i="1"/>
  <c r="S246" i="1" s="1"/>
  <c r="T246" i="1" s="1"/>
  <c r="R245" i="1"/>
  <c r="Q245" i="1"/>
  <c r="R244" i="1"/>
  <c r="Q244" i="1"/>
  <c r="S244" i="1" s="1"/>
  <c r="T244" i="1" s="1"/>
  <c r="R243" i="1"/>
  <c r="Q243" i="1"/>
  <c r="R242" i="1"/>
  <c r="Q242" i="1"/>
  <c r="S242" i="1" s="1"/>
  <c r="T242" i="1" s="1"/>
  <c r="R241" i="1"/>
  <c r="Q241" i="1"/>
  <c r="R240" i="1"/>
  <c r="Q240" i="1"/>
  <c r="S240" i="1" s="1"/>
  <c r="T240" i="1" s="1"/>
  <c r="R239" i="1"/>
  <c r="Q239" i="1"/>
  <c r="R238" i="1"/>
  <c r="Q238" i="1"/>
  <c r="S238" i="1" s="1"/>
  <c r="T238" i="1" s="1"/>
  <c r="R237" i="1"/>
  <c r="Q237" i="1"/>
  <c r="R236" i="1"/>
  <c r="Q236" i="1"/>
  <c r="S236" i="1" s="1"/>
  <c r="T236" i="1" s="1"/>
  <c r="R235" i="1"/>
  <c r="Q235" i="1"/>
  <c r="R234" i="1"/>
  <c r="Q234" i="1"/>
  <c r="S234" i="1" s="1"/>
  <c r="T234" i="1" s="1"/>
  <c r="R233" i="1"/>
  <c r="Q233" i="1"/>
  <c r="R232" i="1"/>
  <c r="Q232" i="1"/>
  <c r="S232" i="1" s="1"/>
  <c r="T232" i="1" s="1"/>
  <c r="R231" i="1"/>
  <c r="Q231" i="1"/>
  <c r="R230" i="1"/>
  <c r="Q230" i="1"/>
  <c r="S230" i="1" s="1"/>
  <c r="T230" i="1" s="1"/>
  <c r="R229" i="1"/>
  <c r="Q229" i="1"/>
  <c r="R228" i="1"/>
  <c r="Q228" i="1"/>
  <c r="S228" i="1" s="1"/>
  <c r="T228" i="1" s="1"/>
  <c r="R227" i="1"/>
  <c r="Q227" i="1"/>
  <c r="R226" i="1"/>
  <c r="Q226" i="1"/>
  <c r="S226" i="1" s="1"/>
  <c r="T226" i="1" s="1"/>
  <c r="R225" i="1"/>
  <c r="Q225" i="1"/>
  <c r="R224" i="1"/>
  <c r="Q224" i="1"/>
  <c r="S224" i="1" s="1"/>
  <c r="T224" i="1" s="1"/>
  <c r="R223" i="1"/>
  <c r="Q223" i="1"/>
  <c r="R222" i="1"/>
  <c r="Q222" i="1"/>
  <c r="S222" i="1" s="1"/>
  <c r="T222" i="1" s="1"/>
  <c r="R221" i="1"/>
  <c r="Q221" i="1"/>
  <c r="R220" i="1"/>
  <c r="Q220" i="1"/>
  <c r="S220" i="1" s="1"/>
  <c r="T220" i="1" s="1"/>
  <c r="R219" i="1"/>
  <c r="Q219" i="1"/>
  <c r="R218" i="1"/>
  <c r="Q218" i="1"/>
  <c r="R217" i="1"/>
  <c r="Q217" i="1"/>
  <c r="R216" i="1"/>
  <c r="Q216" i="1"/>
  <c r="S216" i="1" s="1"/>
  <c r="T216" i="1" s="1"/>
  <c r="R215" i="1"/>
  <c r="Q215" i="1"/>
  <c r="R214" i="1"/>
  <c r="Q214" i="1"/>
  <c r="S214" i="1" s="1"/>
  <c r="T214" i="1" s="1"/>
  <c r="R213" i="1"/>
  <c r="Q213" i="1"/>
  <c r="R212" i="1"/>
  <c r="Q212" i="1"/>
  <c r="S212" i="1" s="1"/>
  <c r="T212" i="1" s="1"/>
  <c r="R211" i="1"/>
  <c r="Q211" i="1"/>
  <c r="R210" i="1"/>
  <c r="Q210" i="1"/>
  <c r="S210" i="1" s="1"/>
  <c r="T210" i="1" s="1"/>
  <c r="R209" i="1"/>
  <c r="Q209" i="1"/>
  <c r="R208" i="1"/>
  <c r="Q208" i="1"/>
  <c r="S208" i="1" s="1"/>
  <c r="T208" i="1" s="1"/>
  <c r="R207" i="1"/>
  <c r="Q207" i="1"/>
  <c r="R206" i="1"/>
  <c r="Q206" i="1"/>
  <c r="S206" i="1" s="1"/>
  <c r="T206" i="1" s="1"/>
  <c r="R205" i="1"/>
  <c r="Q205" i="1"/>
  <c r="R204" i="1"/>
  <c r="Q204" i="1"/>
  <c r="S204" i="1" s="1"/>
  <c r="T204" i="1" s="1"/>
  <c r="R203" i="1"/>
  <c r="Q203" i="1"/>
  <c r="R202" i="1"/>
  <c r="Q202" i="1"/>
  <c r="S202" i="1" s="1"/>
  <c r="T202" i="1" s="1"/>
  <c r="R201" i="1"/>
  <c r="Q201" i="1"/>
  <c r="R200" i="1"/>
  <c r="Q200" i="1"/>
  <c r="S200" i="1" s="1"/>
  <c r="T200" i="1" s="1"/>
  <c r="R199" i="1"/>
  <c r="Q199" i="1"/>
  <c r="R198" i="1"/>
  <c r="Q198" i="1"/>
  <c r="S198" i="1" s="1"/>
  <c r="T198" i="1" s="1"/>
  <c r="R197" i="1"/>
  <c r="Q197" i="1"/>
  <c r="R196" i="1"/>
  <c r="Q196" i="1"/>
  <c r="S196" i="1" s="1"/>
  <c r="T196" i="1" s="1"/>
  <c r="R195" i="1"/>
  <c r="Q195" i="1"/>
  <c r="R194" i="1"/>
  <c r="Q194" i="1"/>
  <c r="S194" i="1" s="1"/>
  <c r="T194" i="1" s="1"/>
  <c r="R193" i="1"/>
  <c r="Q193" i="1"/>
  <c r="R192" i="1"/>
  <c r="Q192" i="1"/>
  <c r="S192" i="1" s="1"/>
  <c r="T192" i="1" s="1"/>
  <c r="R191" i="1"/>
  <c r="Q191" i="1"/>
  <c r="R190" i="1"/>
  <c r="Q190" i="1"/>
  <c r="S190" i="1" s="1"/>
  <c r="T190" i="1" s="1"/>
  <c r="R189" i="1"/>
  <c r="Q189" i="1"/>
  <c r="R188" i="1"/>
  <c r="Q188" i="1"/>
  <c r="S188" i="1" s="1"/>
  <c r="T188" i="1" s="1"/>
  <c r="R187" i="1"/>
  <c r="Q187" i="1"/>
  <c r="R186" i="1"/>
  <c r="Q186" i="1"/>
  <c r="S186" i="1" s="1"/>
  <c r="T186" i="1" s="1"/>
  <c r="R185" i="1"/>
  <c r="Q185" i="1"/>
  <c r="R184" i="1"/>
  <c r="Q184" i="1"/>
  <c r="S184" i="1" s="1"/>
  <c r="T184" i="1" s="1"/>
  <c r="R183" i="1"/>
  <c r="Q183" i="1"/>
  <c r="R182" i="1"/>
  <c r="Q182" i="1"/>
  <c r="S182" i="1" s="1"/>
  <c r="T182" i="1" s="1"/>
  <c r="R181" i="1"/>
  <c r="Q181" i="1"/>
  <c r="R180" i="1"/>
  <c r="Q180" i="1"/>
  <c r="S180" i="1" s="1"/>
  <c r="T180" i="1" s="1"/>
  <c r="R179" i="1"/>
  <c r="Q179" i="1"/>
  <c r="R178" i="1"/>
  <c r="Q178" i="1"/>
  <c r="R177" i="1"/>
  <c r="Q177" i="1"/>
  <c r="R176" i="1"/>
  <c r="Q176" i="1"/>
  <c r="S176" i="1" s="1"/>
  <c r="T176" i="1" s="1"/>
  <c r="R175" i="1"/>
  <c r="Q175" i="1"/>
  <c r="R174" i="1"/>
  <c r="Q174" i="1"/>
  <c r="S174" i="1" s="1"/>
  <c r="T174" i="1" s="1"/>
  <c r="R173" i="1"/>
  <c r="Q173" i="1"/>
  <c r="R172" i="1"/>
  <c r="Q172" i="1"/>
  <c r="S172" i="1" s="1"/>
  <c r="T172" i="1" s="1"/>
  <c r="R171" i="1"/>
  <c r="Q171" i="1"/>
  <c r="R170" i="1"/>
  <c r="Q170" i="1"/>
  <c r="S170" i="1" s="1"/>
  <c r="T170" i="1" s="1"/>
  <c r="R169" i="1"/>
  <c r="Q169" i="1"/>
  <c r="R168" i="1"/>
  <c r="Q168" i="1"/>
  <c r="S168" i="1" s="1"/>
  <c r="T168" i="1" s="1"/>
  <c r="R167" i="1"/>
  <c r="Q167" i="1"/>
  <c r="R166" i="1"/>
  <c r="Q166" i="1"/>
  <c r="R165" i="1"/>
  <c r="Q165" i="1"/>
  <c r="R164" i="1"/>
  <c r="Q164" i="1"/>
  <c r="S164" i="1" s="1"/>
  <c r="T164" i="1" s="1"/>
  <c r="R163" i="1"/>
  <c r="Q163" i="1"/>
  <c r="R162" i="1"/>
  <c r="Q162" i="1"/>
  <c r="S162" i="1" s="1"/>
  <c r="T162" i="1" s="1"/>
  <c r="R161" i="1"/>
  <c r="Q161" i="1"/>
  <c r="R160" i="1"/>
  <c r="Q160" i="1"/>
  <c r="S160" i="1" s="1"/>
  <c r="T160" i="1" s="1"/>
  <c r="R159" i="1"/>
  <c r="Q159" i="1"/>
  <c r="R158" i="1"/>
  <c r="Q158" i="1"/>
  <c r="R157" i="1"/>
  <c r="Q157" i="1"/>
  <c r="R156" i="1"/>
  <c r="Q156" i="1"/>
  <c r="R155" i="1"/>
  <c r="Q155" i="1"/>
  <c r="R154" i="1"/>
  <c r="Q154" i="1"/>
  <c r="S154" i="1" s="1"/>
  <c r="T154" i="1" s="1"/>
  <c r="R153" i="1"/>
  <c r="Q153" i="1"/>
  <c r="R152" i="1"/>
  <c r="Q152" i="1"/>
  <c r="S152" i="1" s="1"/>
  <c r="T152" i="1" s="1"/>
  <c r="R151" i="1"/>
  <c r="Q151" i="1"/>
  <c r="R150" i="1"/>
  <c r="Q150" i="1"/>
  <c r="S150" i="1" s="1"/>
  <c r="T150" i="1" s="1"/>
  <c r="R149" i="1"/>
  <c r="Q149" i="1"/>
  <c r="R148" i="1"/>
  <c r="Q148" i="1"/>
  <c r="S148" i="1" s="1"/>
  <c r="T148" i="1" s="1"/>
  <c r="R147" i="1"/>
  <c r="Q147" i="1"/>
  <c r="R146" i="1"/>
  <c r="Q146" i="1"/>
  <c r="S146" i="1" s="1"/>
  <c r="T146" i="1" s="1"/>
  <c r="R145" i="1"/>
  <c r="Q145" i="1"/>
  <c r="R144" i="1"/>
  <c r="Q144" i="1"/>
  <c r="S144" i="1" s="1"/>
  <c r="T144" i="1" s="1"/>
  <c r="R143" i="1"/>
  <c r="Q143" i="1"/>
  <c r="R142" i="1"/>
  <c r="Q142" i="1"/>
  <c r="S142" i="1" s="1"/>
  <c r="T142" i="1" s="1"/>
  <c r="R141" i="1"/>
  <c r="Q141" i="1"/>
  <c r="R140" i="1"/>
  <c r="Q140" i="1"/>
  <c r="S140" i="1" s="1"/>
  <c r="T140" i="1" s="1"/>
  <c r="R139" i="1"/>
  <c r="Q139" i="1"/>
  <c r="R138" i="1"/>
  <c r="Q138" i="1"/>
  <c r="S138" i="1" s="1"/>
  <c r="T138" i="1" s="1"/>
  <c r="R137" i="1"/>
  <c r="Q137" i="1"/>
  <c r="R136" i="1"/>
  <c r="Q136" i="1"/>
  <c r="S136" i="1" s="1"/>
  <c r="T136" i="1" s="1"/>
  <c r="R135" i="1"/>
  <c r="Q135" i="1"/>
  <c r="R134" i="1"/>
  <c r="Q134" i="1"/>
  <c r="S134" i="1" s="1"/>
  <c r="T134" i="1" s="1"/>
  <c r="R133" i="1"/>
  <c r="Q133" i="1"/>
  <c r="R132" i="1"/>
  <c r="Q132" i="1"/>
  <c r="S132" i="1" s="1"/>
  <c r="T132" i="1" s="1"/>
  <c r="R131" i="1"/>
  <c r="Q131" i="1"/>
  <c r="R130" i="1"/>
  <c r="Q130" i="1"/>
  <c r="S130" i="1" s="1"/>
  <c r="T130" i="1" s="1"/>
  <c r="R129" i="1"/>
  <c r="Q129" i="1"/>
  <c r="R128" i="1"/>
  <c r="Q128" i="1"/>
  <c r="S128" i="1" s="1"/>
  <c r="T128" i="1" s="1"/>
  <c r="R127" i="1"/>
  <c r="Q127" i="1"/>
  <c r="R126" i="1"/>
  <c r="Q126" i="1"/>
  <c r="S126" i="1" s="1"/>
  <c r="T126" i="1" s="1"/>
  <c r="R125" i="1"/>
  <c r="Q125" i="1"/>
  <c r="R124" i="1"/>
  <c r="Q124" i="1"/>
  <c r="S124" i="1" s="1"/>
  <c r="T124" i="1" s="1"/>
  <c r="R123" i="1"/>
  <c r="Q123" i="1"/>
  <c r="R122" i="1"/>
  <c r="Q122" i="1"/>
  <c r="S122" i="1" s="1"/>
  <c r="T122" i="1" s="1"/>
  <c r="R121" i="1"/>
  <c r="Q121" i="1"/>
  <c r="R120" i="1"/>
  <c r="Q120" i="1"/>
  <c r="S120" i="1" s="1"/>
  <c r="T120" i="1" s="1"/>
  <c r="R119" i="1"/>
  <c r="Q119" i="1"/>
  <c r="R118" i="1"/>
  <c r="Q118" i="1"/>
  <c r="S118" i="1" s="1"/>
  <c r="T118" i="1" s="1"/>
  <c r="R117" i="1"/>
  <c r="Q117" i="1"/>
  <c r="R116" i="1"/>
  <c r="Q116" i="1"/>
  <c r="S116" i="1" s="1"/>
  <c r="T116" i="1" s="1"/>
  <c r="R115" i="1"/>
  <c r="Q115" i="1"/>
  <c r="R114" i="1"/>
  <c r="Q114" i="1"/>
  <c r="S114" i="1" s="1"/>
  <c r="T114" i="1" s="1"/>
  <c r="R113" i="1"/>
  <c r="Q113" i="1"/>
  <c r="R112" i="1"/>
  <c r="Q112" i="1"/>
  <c r="S112" i="1" s="1"/>
  <c r="T112" i="1" s="1"/>
  <c r="R111" i="1"/>
  <c r="Q111" i="1"/>
  <c r="R110" i="1"/>
  <c r="Q110" i="1"/>
  <c r="S110" i="1" s="1"/>
  <c r="T110" i="1" s="1"/>
  <c r="R109" i="1"/>
  <c r="Q109" i="1"/>
  <c r="R108" i="1"/>
  <c r="Q108" i="1"/>
  <c r="S108" i="1" s="1"/>
  <c r="T108" i="1" s="1"/>
  <c r="R107" i="1"/>
  <c r="Q107" i="1"/>
  <c r="R106" i="1"/>
  <c r="Q106" i="1"/>
  <c r="S106" i="1" s="1"/>
  <c r="T106" i="1" s="1"/>
  <c r="R105" i="1"/>
  <c r="Q105" i="1"/>
  <c r="R104" i="1"/>
  <c r="Q104" i="1"/>
  <c r="S104" i="1" s="1"/>
  <c r="T104" i="1" s="1"/>
  <c r="R103" i="1"/>
  <c r="Q103" i="1"/>
  <c r="R102" i="1"/>
  <c r="Q102" i="1"/>
  <c r="S102" i="1" s="1"/>
  <c r="T102" i="1" s="1"/>
  <c r="R101" i="1"/>
  <c r="Q101" i="1"/>
  <c r="R100" i="1"/>
  <c r="Q100" i="1"/>
  <c r="S100" i="1" s="1"/>
  <c r="T100" i="1" s="1"/>
  <c r="R99" i="1"/>
  <c r="Q99" i="1"/>
  <c r="R98" i="1"/>
  <c r="Q98" i="1"/>
  <c r="S98" i="1" s="1"/>
  <c r="T98" i="1" s="1"/>
  <c r="R97" i="1"/>
  <c r="Q97" i="1"/>
  <c r="R96" i="1"/>
  <c r="Q96" i="1"/>
  <c r="S96" i="1" s="1"/>
  <c r="T96" i="1" s="1"/>
  <c r="R95" i="1"/>
  <c r="Q95" i="1"/>
  <c r="R94" i="1"/>
  <c r="Q94" i="1"/>
  <c r="S94" i="1" s="1"/>
  <c r="T94" i="1" s="1"/>
  <c r="R93" i="1"/>
  <c r="Q93" i="1"/>
  <c r="R92" i="1"/>
  <c r="Q92" i="1"/>
  <c r="S92" i="1" s="1"/>
  <c r="T92" i="1" s="1"/>
  <c r="R91" i="1"/>
  <c r="Q91" i="1"/>
  <c r="R90" i="1"/>
  <c r="Q90" i="1"/>
  <c r="S90" i="1" s="1"/>
  <c r="T90" i="1" s="1"/>
  <c r="R89" i="1"/>
  <c r="Q89" i="1"/>
  <c r="R88" i="1"/>
  <c r="Q88" i="1"/>
  <c r="S88" i="1" s="1"/>
  <c r="T88" i="1" s="1"/>
  <c r="R87" i="1"/>
  <c r="Q87" i="1"/>
  <c r="R86" i="1"/>
  <c r="Q86" i="1"/>
  <c r="S86" i="1" s="1"/>
  <c r="T86" i="1" s="1"/>
  <c r="R85" i="1"/>
  <c r="Q85" i="1"/>
  <c r="R84" i="1"/>
  <c r="Q84" i="1"/>
  <c r="S84" i="1" s="1"/>
  <c r="T84" i="1" s="1"/>
  <c r="R83" i="1"/>
  <c r="Q83" i="1"/>
  <c r="R82" i="1"/>
  <c r="Q82" i="1"/>
  <c r="S82" i="1" s="1"/>
  <c r="T82" i="1" s="1"/>
  <c r="R81" i="1"/>
  <c r="Q81" i="1"/>
  <c r="R80" i="1"/>
  <c r="Q80" i="1"/>
  <c r="S80" i="1" s="1"/>
  <c r="T80" i="1" s="1"/>
  <c r="R79" i="1"/>
  <c r="Q79" i="1"/>
  <c r="R78" i="1"/>
  <c r="Q78" i="1"/>
  <c r="S78" i="1" s="1"/>
  <c r="T78" i="1" s="1"/>
  <c r="R77" i="1"/>
  <c r="Q77" i="1"/>
  <c r="R76" i="1"/>
  <c r="Q76" i="1"/>
  <c r="S76" i="1" s="1"/>
  <c r="T76" i="1" s="1"/>
  <c r="R75" i="1"/>
  <c r="Q75" i="1"/>
  <c r="R74" i="1"/>
  <c r="Q74" i="1"/>
  <c r="S74" i="1" s="1"/>
  <c r="T74" i="1" s="1"/>
  <c r="R73" i="1"/>
  <c r="Q73" i="1"/>
  <c r="R72" i="1"/>
  <c r="Q72" i="1"/>
  <c r="S72" i="1" s="1"/>
  <c r="T72" i="1" s="1"/>
  <c r="R71" i="1"/>
  <c r="Q71" i="1"/>
  <c r="R70" i="1"/>
  <c r="Q70" i="1"/>
  <c r="S70" i="1" s="1"/>
  <c r="T70" i="1" s="1"/>
  <c r="R69" i="1"/>
  <c r="Q69" i="1"/>
  <c r="R68" i="1"/>
  <c r="Q68" i="1"/>
  <c r="S68" i="1" s="1"/>
  <c r="T68" i="1" s="1"/>
  <c r="R67" i="1"/>
  <c r="Q67" i="1"/>
  <c r="R66" i="1"/>
  <c r="Q66" i="1"/>
  <c r="S66" i="1" s="1"/>
  <c r="T66" i="1" s="1"/>
  <c r="R65" i="1"/>
  <c r="Q65" i="1"/>
  <c r="R64" i="1"/>
  <c r="Q64" i="1"/>
  <c r="S64" i="1" s="1"/>
  <c r="T64" i="1" s="1"/>
  <c r="R63" i="1"/>
  <c r="Q63" i="1"/>
  <c r="R62" i="1"/>
  <c r="Q62" i="1"/>
  <c r="R61" i="1"/>
  <c r="Q61" i="1"/>
  <c r="R60" i="1"/>
  <c r="Q60" i="1"/>
  <c r="S60" i="1" s="1"/>
  <c r="T60" i="1" s="1"/>
  <c r="R59" i="1"/>
  <c r="Q59" i="1"/>
  <c r="R58" i="1"/>
  <c r="Q58" i="1"/>
  <c r="S58" i="1" s="1"/>
  <c r="T58" i="1" s="1"/>
  <c r="R57" i="1"/>
  <c r="Q57" i="1"/>
  <c r="R56" i="1"/>
  <c r="Q56" i="1"/>
  <c r="S56" i="1" s="1"/>
  <c r="T56" i="1" s="1"/>
  <c r="R55" i="1"/>
  <c r="Q55" i="1"/>
  <c r="R54" i="1"/>
  <c r="Q54" i="1"/>
  <c r="S54" i="1" s="1"/>
  <c r="T54" i="1" s="1"/>
  <c r="R53" i="1"/>
  <c r="Q53" i="1"/>
  <c r="R52" i="1"/>
  <c r="Q52" i="1"/>
  <c r="R51" i="1"/>
  <c r="Q51" i="1"/>
  <c r="R50" i="1"/>
  <c r="Q50" i="1"/>
  <c r="S50" i="1" s="1"/>
  <c r="T50" i="1" s="1"/>
  <c r="R49" i="1"/>
  <c r="Q49" i="1"/>
  <c r="R48" i="1"/>
  <c r="Q48" i="1"/>
  <c r="S48" i="1" s="1"/>
  <c r="T48" i="1" s="1"/>
  <c r="R47" i="1"/>
  <c r="Q47" i="1"/>
  <c r="R46" i="1"/>
  <c r="Q46" i="1"/>
  <c r="S46" i="1" s="1"/>
  <c r="T46" i="1" s="1"/>
  <c r="R45" i="1"/>
  <c r="Q45" i="1"/>
  <c r="R44" i="1"/>
  <c r="Q44" i="1"/>
  <c r="S44" i="1" s="1"/>
  <c r="T44" i="1" s="1"/>
  <c r="R43" i="1"/>
  <c r="Q43" i="1"/>
  <c r="R42" i="1"/>
  <c r="Q42" i="1"/>
  <c r="R41" i="1"/>
  <c r="Q41" i="1"/>
  <c r="R40" i="1"/>
  <c r="Q40" i="1"/>
  <c r="S40" i="1" s="1"/>
  <c r="T40" i="1" s="1"/>
  <c r="R39" i="1"/>
  <c r="Q39" i="1"/>
  <c r="R38" i="1"/>
  <c r="Q38" i="1"/>
  <c r="S38" i="1" s="1"/>
  <c r="T38" i="1" s="1"/>
  <c r="R37" i="1"/>
  <c r="Q37" i="1"/>
  <c r="R36" i="1"/>
  <c r="Q36" i="1"/>
  <c r="S36" i="1" s="1"/>
  <c r="T36" i="1" s="1"/>
  <c r="R35" i="1"/>
  <c r="Q35" i="1"/>
  <c r="R34" i="1"/>
  <c r="Q34" i="1"/>
  <c r="S34" i="1" s="1"/>
  <c r="T34" i="1" s="1"/>
  <c r="R33" i="1"/>
  <c r="Q33" i="1"/>
  <c r="R32" i="1"/>
  <c r="Q32" i="1"/>
  <c r="S32" i="1" s="1"/>
  <c r="T32" i="1" s="1"/>
  <c r="R31" i="1"/>
  <c r="Q31" i="1"/>
  <c r="R30" i="1"/>
  <c r="Q30" i="1"/>
  <c r="S30" i="1" s="1"/>
  <c r="T30" i="1" s="1"/>
  <c r="R29" i="1"/>
  <c r="Q29" i="1"/>
  <c r="R28" i="1"/>
  <c r="Q28" i="1"/>
  <c r="S28" i="1" s="1"/>
  <c r="T28" i="1" s="1"/>
  <c r="R27" i="1"/>
  <c r="Q27" i="1"/>
  <c r="R26" i="1"/>
  <c r="Q26" i="1"/>
  <c r="S26" i="1" s="1"/>
  <c r="T26" i="1" s="1"/>
  <c r="R25" i="1"/>
  <c r="Q25" i="1"/>
  <c r="R24" i="1"/>
  <c r="Q24" i="1"/>
  <c r="S24" i="1" s="1"/>
  <c r="T24" i="1" s="1"/>
  <c r="R23" i="1"/>
  <c r="Q23" i="1"/>
  <c r="R22" i="1"/>
  <c r="Q22" i="1"/>
  <c r="S22" i="1" s="1"/>
  <c r="T22" i="1" s="1"/>
  <c r="R21" i="1"/>
  <c r="Q21" i="1"/>
  <c r="R20" i="1"/>
  <c r="Q20" i="1"/>
  <c r="S20" i="1" s="1"/>
  <c r="T20" i="1" s="1"/>
  <c r="R19" i="1"/>
  <c r="Q19" i="1"/>
  <c r="R18" i="1"/>
  <c r="Q18" i="1"/>
  <c r="S18" i="1" s="1"/>
  <c r="T18" i="1" s="1"/>
  <c r="R17" i="1"/>
  <c r="Q17" i="1"/>
  <c r="R16" i="1"/>
  <c r="Q16" i="1"/>
  <c r="S16" i="1" s="1"/>
  <c r="T16" i="1" s="1"/>
  <c r="R15" i="1"/>
  <c r="Q15" i="1"/>
  <c r="R14" i="1"/>
  <c r="Q14" i="1"/>
  <c r="S14" i="1" s="1"/>
  <c r="T14" i="1" s="1"/>
  <c r="R13" i="1"/>
  <c r="Q13" i="1"/>
  <c r="R12" i="1"/>
  <c r="Q12" i="1"/>
  <c r="S12" i="1" s="1"/>
  <c r="T12" i="1" s="1"/>
  <c r="R11" i="1"/>
  <c r="Q11" i="1"/>
  <c r="R10" i="1"/>
  <c r="Q10" i="1"/>
  <c r="S10" i="1" s="1"/>
  <c r="T10" i="1" s="1"/>
  <c r="R9" i="1"/>
  <c r="Q9" i="1"/>
  <c r="R8" i="1"/>
  <c r="Q8" i="1"/>
  <c r="S8" i="1" s="1"/>
  <c r="T8" i="1" s="1"/>
  <c r="R7" i="1"/>
  <c r="Q7" i="1"/>
  <c r="R6" i="1"/>
  <c r="Q6" i="1"/>
  <c r="S6" i="1" s="1"/>
  <c r="T6" i="1" s="1"/>
  <c r="R5" i="1"/>
  <c r="Q5" i="1"/>
  <c r="R4" i="1"/>
  <c r="Q4" i="1"/>
  <c r="S4" i="1" s="1"/>
  <c r="T4" i="1" s="1"/>
  <c r="R3" i="1"/>
  <c r="Q3" i="1"/>
  <c r="R2" i="1"/>
  <c r="Q2" i="1"/>
  <c r="S2" i="1" s="1"/>
  <c r="T2" i="1" s="1"/>
  <c r="S3" i="1" l="1"/>
  <c r="T3" i="1" s="1"/>
  <c r="S9" i="1"/>
  <c r="T9" i="1" s="1"/>
  <c r="S15" i="1"/>
  <c r="T15" i="1" s="1"/>
  <c r="S21" i="1"/>
  <c r="T21" i="1" s="1"/>
  <c r="S27" i="1"/>
  <c r="T27" i="1" s="1"/>
  <c r="S33" i="1"/>
  <c r="T33" i="1" s="1"/>
  <c r="S39" i="1"/>
  <c r="T39" i="1" s="1"/>
  <c r="S45" i="1"/>
  <c r="T45" i="1" s="1"/>
  <c r="S51" i="1"/>
  <c r="T51" i="1" s="1"/>
  <c r="S57" i="1"/>
  <c r="T57" i="1" s="1"/>
  <c r="S63" i="1"/>
  <c r="T63" i="1" s="1"/>
  <c r="S69" i="1"/>
  <c r="T69" i="1" s="1"/>
  <c r="S75" i="1"/>
  <c r="T75" i="1" s="1"/>
  <c r="S87" i="1"/>
  <c r="T87" i="1" s="1"/>
  <c r="S93" i="1"/>
  <c r="T93" i="1" s="1"/>
  <c r="S99" i="1"/>
  <c r="T99" i="1" s="1"/>
  <c r="S105" i="1"/>
  <c r="T105" i="1" s="1"/>
  <c r="S111" i="1"/>
  <c r="T111" i="1" s="1"/>
  <c r="S117" i="1"/>
  <c r="T117" i="1" s="1"/>
  <c r="S123" i="1"/>
  <c r="T123" i="1" s="1"/>
  <c r="S129" i="1"/>
  <c r="T129" i="1" s="1"/>
  <c r="S135" i="1"/>
  <c r="T135" i="1" s="1"/>
  <c r="S141" i="1"/>
  <c r="T141" i="1" s="1"/>
  <c r="S147" i="1"/>
  <c r="T147" i="1" s="1"/>
  <c r="S153" i="1"/>
  <c r="T153" i="1" s="1"/>
  <c r="S159" i="1"/>
  <c r="T159" i="1" s="1"/>
  <c r="S171" i="1"/>
  <c r="T171" i="1" s="1"/>
  <c r="S177" i="1"/>
  <c r="T177" i="1" s="1"/>
  <c r="S183" i="1"/>
  <c r="T183" i="1" s="1"/>
  <c r="S189" i="1"/>
  <c r="T189" i="1" s="1"/>
  <c r="S195" i="1"/>
  <c r="T195" i="1" s="1"/>
  <c r="S201" i="1"/>
  <c r="T201" i="1" s="1"/>
  <c r="S207" i="1"/>
  <c r="T207" i="1" s="1"/>
  <c r="S213" i="1"/>
  <c r="T213" i="1" s="1"/>
  <c r="S219" i="1"/>
  <c r="T219" i="1" s="1"/>
  <c r="S231" i="1"/>
  <c r="T231" i="1" s="1"/>
  <c r="S237" i="1"/>
  <c r="T237" i="1" s="1"/>
  <c r="S243" i="1"/>
  <c r="T243" i="1" s="1"/>
  <c r="S249" i="1"/>
  <c r="T249" i="1" s="1"/>
  <c r="S255" i="1"/>
  <c r="T255" i="1" s="1"/>
  <c r="S267" i="1"/>
  <c r="T267" i="1" s="1"/>
  <c r="S273" i="1"/>
  <c r="T273" i="1" s="1"/>
  <c r="S279" i="1"/>
  <c r="T279" i="1" s="1"/>
  <c r="S285" i="1"/>
  <c r="T285" i="1" s="1"/>
  <c r="S291" i="1"/>
  <c r="T291" i="1" s="1"/>
  <c r="S303" i="1"/>
  <c r="T303" i="1" s="1"/>
  <c r="S309" i="1"/>
  <c r="T309" i="1" s="1"/>
  <c r="S315" i="1"/>
  <c r="T315" i="1" s="1"/>
  <c r="S321" i="1"/>
  <c r="T321" i="1" s="1"/>
  <c r="S327" i="1"/>
  <c r="T327" i="1" s="1"/>
  <c r="S339" i="1"/>
  <c r="T339" i="1" s="1"/>
  <c r="S351" i="1"/>
  <c r="T351" i="1" s="1"/>
  <c r="S357" i="1"/>
  <c r="T357" i="1" s="1"/>
  <c r="S363" i="1"/>
  <c r="T363" i="1" s="1"/>
  <c r="S369" i="1"/>
  <c r="T369" i="1" s="1"/>
  <c r="S375" i="1"/>
  <c r="T375" i="1" s="1"/>
  <c r="S381" i="1"/>
  <c r="T381" i="1" s="1"/>
  <c r="S387" i="1"/>
  <c r="T387" i="1" s="1"/>
  <c r="S393" i="1"/>
  <c r="T393" i="1" s="1"/>
  <c r="S399" i="1"/>
  <c r="T399" i="1" s="1"/>
  <c r="S405" i="1"/>
  <c r="T405" i="1" s="1"/>
  <c r="S411" i="1"/>
  <c r="T411" i="1" s="1"/>
  <c r="S417" i="1"/>
  <c r="T417" i="1" s="1"/>
  <c r="S423" i="1"/>
  <c r="T423" i="1" s="1"/>
  <c r="S429" i="1"/>
  <c r="T429" i="1" s="1"/>
  <c r="S441" i="1"/>
  <c r="T441" i="1" s="1"/>
  <c r="S447" i="1"/>
  <c r="T447" i="1" s="1"/>
  <c r="S453" i="1"/>
  <c r="T453" i="1" s="1"/>
  <c r="S459" i="1"/>
  <c r="T459" i="1" s="1"/>
  <c r="S465" i="1"/>
  <c r="T465" i="1" s="1"/>
  <c r="S471" i="1"/>
  <c r="T471" i="1" s="1"/>
  <c r="S477" i="1"/>
  <c r="T477" i="1" s="1"/>
  <c r="S483" i="1"/>
  <c r="T483" i="1" s="1"/>
  <c r="S489" i="1"/>
  <c r="T489" i="1" s="1"/>
  <c r="S495" i="1"/>
  <c r="T495" i="1" s="1"/>
  <c r="S501" i="1"/>
  <c r="T501" i="1" s="1"/>
  <c r="S507" i="1"/>
  <c r="T507" i="1" s="1"/>
  <c r="S513" i="1"/>
  <c r="T513" i="1" s="1"/>
  <c r="S519" i="1"/>
  <c r="T519" i="1" s="1"/>
  <c r="S525" i="1"/>
  <c r="T525" i="1" s="1"/>
  <c r="S531" i="1"/>
  <c r="T531" i="1" s="1"/>
  <c r="S537" i="1"/>
  <c r="T537" i="1" s="1"/>
  <c r="S543" i="1"/>
  <c r="T543" i="1" s="1"/>
  <c r="S549" i="1"/>
  <c r="T549" i="1" s="1"/>
  <c r="S555" i="1"/>
  <c r="T555" i="1" s="1"/>
  <c r="S561" i="1"/>
  <c r="T561" i="1" s="1"/>
  <c r="S567" i="1"/>
  <c r="T567" i="1" s="1"/>
  <c r="S573" i="1"/>
  <c r="T573" i="1" s="1"/>
  <c r="S579" i="1"/>
  <c r="T579" i="1" s="1"/>
  <c r="S585" i="1"/>
  <c r="T585" i="1" s="1"/>
  <c r="S591" i="1"/>
  <c r="T591" i="1" s="1"/>
  <c r="S597" i="1"/>
  <c r="T597" i="1" s="1"/>
  <c r="S603" i="1"/>
  <c r="T603" i="1" s="1"/>
  <c r="S609" i="1"/>
  <c r="T609" i="1" s="1"/>
  <c r="S615" i="1"/>
  <c r="T615" i="1" s="1"/>
  <c r="S621" i="1"/>
  <c r="T621" i="1" s="1"/>
  <c r="S627" i="1"/>
  <c r="T627" i="1" s="1"/>
  <c r="S633" i="1"/>
  <c r="T633" i="1" s="1"/>
  <c r="S639" i="1"/>
  <c r="T639" i="1" s="1"/>
  <c r="S645" i="1"/>
  <c r="T645" i="1" s="1"/>
  <c r="S651" i="1"/>
  <c r="T651" i="1" s="1"/>
  <c r="S657" i="1"/>
  <c r="T657" i="1" s="1"/>
  <c r="S663" i="1"/>
  <c r="T663" i="1" s="1"/>
  <c r="S669" i="1"/>
  <c r="T669" i="1" s="1"/>
  <c r="S687" i="1"/>
  <c r="T687" i="1" s="1"/>
  <c r="S693" i="1"/>
  <c r="T693" i="1" s="1"/>
  <c r="S699" i="1"/>
  <c r="T699" i="1" s="1"/>
  <c r="S705" i="1"/>
  <c r="T705" i="1" s="1"/>
  <c r="S711" i="1"/>
  <c r="T711" i="1" s="1"/>
  <c r="S723" i="1"/>
  <c r="T723" i="1" s="1"/>
  <c r="S729" i="1"/>
  <c r="T729" i="1" s="1"/>
  <c r="S735" i="1"/>
  <c r="T735" i="1" s="1"/>
  <c r="S741" i="1"/>
  <c r="T741" i="1" s="1"/>
  <c r="S747" i="1"/>
  <c r="T747" i="1" s="1"/>
  <c r="S753" i="1"/>
  <c r="T753" i="1" s="1"/>
  <c r="S759" i="1"/>
  <c r="T759" i="1" s="1"/>
  <c r="S765" i="1"/>
  <c r="T765" i="1" s="1"/>
  <c r="S771" i="1"/>
  <c r="T771" i="1" s="1"/>
  <c r="S777" i="1"/>
  <c r="T777" i="1" s="1"/>
  <c r="S783" i="1"/>
  <c r="T783" i="1" s="1"/>
  <c r="S795" i="1"/>
  <c r="T795" i="1" s="1"/>
  <c r="S807" i="1"/>
  <c r="T807" i="1" s="1"/>
  <c r="S813" i="1"/>
  <c r="T813" i="1" s="1"/>
  <c r="S819" i="1"/>
  <c r="T819" i="1" s="1"/>
  <c r="S825" i="1"/>
  <c r="T825" i="1" s="1"/>
  <c r="S831" i="1"/>
  <c r="T831" i="1" s="1"/>
  <c r="S837" i="1"/>
  <c r="T837" i="1" s="1"/>
  <c r="S843" i="1"/>
  <c r="T843" i="1" s="1"/>
  <c r="S849" i="1"/>
  <c r="T849" i="1" s="1"/>
  <c r="S861" i="1"/>
  <c r="T861" i="1" s="1"/>
  <c r="S867" i="1"/>
  <c r="T867" i="1" s="1"/>
  <c r="S873" i="1"/>
  <c r="T873" i="1" s="1"/>
  <c r="S879" i="1"/>
  <c r="T879" i="1" s="1"/>
  <c r="S885" i="1"/>
  <c r="T885" i="1" s="1"/>
  <c r="S891" i="1"/>
  <c r="T891" i="1" s="1"/>
  <c r="S897" i="1"/>
  <c r="T897" i="1" s="1"/>
  <c r="S903" i="1"/>
  <c r="T903" i="1" s="1"/>
  <c r="S915" i="1"/>
  <c r="T915" i="1" s="1"/>
  <c r="S927" i="1"/>
  <c r="T927" i="1" s="1"/>
  <c r="S933" i="1"/>
  <c r="T933" i="1" s="1"/>
  <c r="S939" i="1"/>
  <c r="T939" i="1" s="1"/>
  <c r="S945" i="1"/>
  <c r="T945" i="1" s="1"/>
  <c r="S957" i="1"/>
  <c r="T957" i="1" s="1"/>
  <c r="S963" i="1"/>
  <c r="T963" i="1" s="1"/>
  <c r="S969" i="1"/>
  <c r="T969" i="1" s="1"/>
  <c r="S975" i="1"/>
  <c r="T975" i="1" s="1"/>
  <c r="S981" i="1"/>
  <c r="T981" i="1" s="1"/>
  <c r="S987" i="1"/>
  <c r="T987" i="1" s="1"/>
  <c r="S993" i="1"/>
  <c r="T993" i="1" s="1"/>
  <c r="S1005" i="1"/>
  <c r="T1005" i="1" s="1"/>
  <c r="S1011" i="1"/>
  <c r="T1011" i="1" s="1"/>
  <c r="S1017" i="1"/>
  <c r="T1017" i="1" s="1"/>
  <c r="S1023" i="1"/>
  <c r="T1023" i="1" s="1"/>
  <c r="S1029" i="1"/>
  <c r="T1029" i="1" s="1"/>
  <c r="S1035" i="1"/>
  <c r="T1035" i="1" s="1"/>
  <c r="S1041" i="1"/>
  <c r="T1041" i="1" s="1"/>
  <c r="S1047" i="1"/>
  <c r="T1047" i="1" s="1"/>
  <c r="S1053" i="1"/>
  <c r="T1053" i="1" s="1"/>
  <c r="S1059" i="1"/>
  <c r="T1059" i="1" s="1"/>
  <c r="S1065" i="1"/>
  <c r="T1065" i="1" s="1"/>
  <c r="S1071" i="1"/>
  <c r="T1071" i="1" s="1"/>
  <c r="S1077" i="1"/>
  <c r="T1077" i="1" s="1"/>
  <c r="S1083" i="1"/>
  <c r="T1083" i="1" s="1"/>
  <c r="S1095" i="1"/>
  <c r="T1095" i="1" s="1"/>
  <c r="S1101" i="1"/>
  <c r="T1101" i="1" s="1"/>
  <c r="S1107" i="1"/>
  <c r="T1107" i="1" s="1"/>
  <c r="S1113" i="1"/>
  <c r="T1113" i="1" s="1"/>
  <c r="S1125" i="1"/>
  <c r="T1125" i="1" s="1"/>
  <c r="S1131" i="1"/>
  <c r="T1131" i="1" s="1"/>
  <c r="S1137" i="1"/>
  <c r="T1137" i="1" s="1"/>
  <c r="S1149" i="1"/>
  <c r="T1149" i="1" s="1"/>
  <c r="S1155" i="1"/>
  <c r="T1155" i="1" s="1"/>
  <c r="S1161" i="1"/>
  <c r="T1161" i="1" s="1"/>
  <c r="S1167" i="1"/>
  <c r="T1167" i="1" s="1"/>
  <c r="S1179" i="1"/>
  <c r="T1179" i="1" s="1"/>
  <c r="S1197" i="1"/>
  <c r="T1197" i="1" s="1"/>
  <c r="S1209" i="1"/>
  <c r="T1209" i="1" s="1"/>
  <c r="S1215" i="1"/>
  <c r="T1215" i="1" s="1"/>
  <c r="S1221" i="1"/>
  <c r="T1221" i="1" s="1"/>
  <c r="S1227" i="1"/>
  <c r="T1227" i="1" s="1"/>
  <c r="S1233" i="1"/>
  <c r="T1233" i="1" s="1"/>
  <c r="S1239" i="1"/>
  <c r="T1239" i="1" s="1"/>
  <c r="S1245" i="1"/>
  <c r="T1245" i="1" s="1"/>
  <c r="S1251" i="1"/>
  <c r="T1251" i="1" s="1"/>
  <c r="S1257" i="1"/>
  <c r="T1257" i="1" s="1"/>
  <c r="S1263" i="1"/>
  <c r="T1263" i="1" s="1"/>
  <c r="S1269" i="1"/>
  <c r="T1269" i="1" s="1"/>
  <c r="S1275" i="1"/>
  <c r="T1275" i="1" s="1"/>
  <c r="S1293" i="1"/>
  <c r="T1293" i="1" s="1"/>
  <c r="S1299" i="1"/>
  <c r="T1299" i="1" s="1"/>
  <c r="S1305" i="1"/>
  <c r="T1305" i="1" s="1"/>
  <c r="S1317" i="1"/>
  <c r="T1317" i="1" s="1"/>
  <c r="S1323" i="1"/>
  <c r="T1323" i="1" s="1"/>
  <c r="S1329" i="1"/>
  <c r="T1329" i="1" s="1"/>
  <c r="S1335" i="1"/>
  <c r="T1335" i="1" s="1"/>
  <c r="S1341" i="1"/>
  <c r="T1341" i="1" s="1"/>
  <c r="S1347" i="1"/>
  <c r="T1347" i="1" s="1"/>
  <c r="S1359" i="1"/>
  <c r="T1359" i="1" s="1"/>
  <c r="S1365" i="1"/>
  <c r="T1365" i="1" s="1"/>
  <c r="S1371" i="1"/>
  <c r="T1371" i="1" s="1"/>
  <c r="S1377" i="1"/>
  <c r="T1377" i="1" s="1"/>
  <c r="S1383" i="1"/>
  <c r="T1383" i="1" s="1"/>
  <c r="S1389" i="1"/>
  <c r="T1389" i="1" s="1"/>
  <c r="S1395" i="1"/>
  <c r="T1395" i="1" s="1"/>
  <c r="S1407" i="1"/>
  <c r="T1407" i="1" s="1"/>
  <c r="S1413" i="1"/>
  <c r="T1413" i="1" s="1"/>
  <c r="S1419" i="1"/>
  <c r="T1419" i="1" s="1"/>
  <c r="S1431" i="1"/>
  <c r="T1431" i="1" s="1"/>
  <c r="S1437" i="1"/>
  <c r="T1437" i="1" s="1"/>
  <c r="S1443" i="1"/>
  <c r="T1443" i="1" s="1"/>
  <c r="S1449" i="1"/>
  <c r="T1449" i="1" s="1"/>
  <c r="S1455" i="1"/>
  <c r="T1455" i="1" s="1"/>
  <c r="S1461" i="1"/>
  <c r="T1461" i="1" s="1"/>
  <c r="S1467" i="1"/>
  <c r="T1467" i="1" s="1"/>
  <c r="S1473" i="1"/>
  <c r="T1473" i="1" s="1"/>
  <c r="S1485" i="1"/>
  <c r="T1485" i="1" s="1"/>
  <c r="S1491" i="1"/>
  <c r="T1491" i="1" s="1"/>
  <c r="S1497" i="1"/>
  <c r="T1497" i="1" s="1"/>
  <c r="S1503" i="1"/>
  <c r="T1503" i="1" s="1"/>
  <c r="S1509" i="1"/>
  <c r="T1509" i="1" s="1"/>
  <c r="S1527" i="1"/>
  <c r="T1527" i="1" s="1"/>
  <c r="S1533" i="1"/>
  <c r="T1533" i="1" s="1"/>
  <c r="S1539" i="1"/>
  <c r="T1539" i="1" s="1"/>
  <c r="S1545" i="1"/>
  <c r="T1545" i="1" s="1"/>
  <c r="S1551" i="1"/>
  <c r="T1551" i="1" s="1"/>
  <c r="S1557" i="1"/>
  <c r="T1557" i="1" s="1"/>
  <c r="S1563" i="1"/>
  <c r="T1563" i="1" s="1"/>
  <c r="S1569" i="1"/>
  <c r="T1569" i="1" s="1"/>
  <c r="S1575" i="1"/>
  <c r="T1575" i="1" s="1"/>
  <c r="S1581" i="1"/>
  <c r="T1581" i="1" s="1"/>
  <c r="S1593" i="1"/>
  <c r="T1593" i="1" s="1"/>
  <c r="S1599" i="1"/>
  <c r="T1599" i="1" s="1"/>
  <c r="S1605" i="1"/>
  <c r="T1605" i="1" s="1"/>
  <c r="S1611" i="1"/>
  <c r="T1611" i="1" s="1"/>
  <c r="S1617" i="1"/>
  <c r="T1617" i="1" s="1"/>
  <c r="S1623" i="1"/>
  <c r="T1623" i="1" s="1"/>
  <c r="S1629" i="1"/>
  <c r="T1629" i="1" s="1"/>
  <c r="S1635" i="1"/>
  <c r="T1635" i="1" s="1"/>
  <c r="S1641" i="1"/>
  <c r="T1641" i="1" s="1"/>
  <c r="S1647" i="1"/>
  <c r="T1647" i="1" s="1"/>
  <c r="S1653" i="1"/>
  <c r="T1653" i="1" s="1"/>
  <c r="S1659" i="1"/>
  <c r="T1659" i="1" s="1"/>
  <c r="S1665" i="1"/>
  <c r="T1665" i="1" s="1"/>
  <c r="S1671" i="1"/>
  <c r="T1671" i="1" s="1"/>
  <c r="S1677" i="1"/>
  <c r="T1677" i="1" s="1"/>
  <c r="S1683" i="1"/>
  <c r="T1683" i="1" s="1"/>
  <c r="S1689" i="1"/>
  <c r="T1689" i="1" s="1"/>
  <c r="S1701" i="1"/>
  <c r="T1701" i="1" s="1"/>
  <c r="S1713" i="1"/>
  <c r="T1713" i="1" s="1"/>
  <c r="S1719" i="1"/>
  <c r="T1719" i="1" s="1"/>
  <c r="S1725" i="1"/>
  <c r="T1725" i="1" s="1"/>
  <c r="S1731" i="1"/>
  <c r="T1731" i="1" s="1"/>
  <c r="S1737" i="1"/>
  <c r="T1737" i="1" s="1"/>
  <c r="S1743" i="1"/>
  <c r="T1743" i="1" s="1"/>
  <c r="S1749" i="1"/>
  <c r="T1749" i="1" s="1"/>
  <c r="S1761" i="1"/>
  <c r="T1761" i="1" s="1"/>
  <c r="S1767" i="1"/>
  <c r="T1767" i="1" s="1"/>
  <c r="S1773" i="1"/>
  <c r="T1773" i="1" s="1"/>
  <c r="S1779" i="1"/>
  <c r="T1779" i="1" s="1"/>
  <c r="S1791" i="1"/>
  <c r="T1791" i="1" s="1"/>
  <c r="S1797" i="1"/>
  <c r="T1797" i="1" s="1"/>
  <c r="S1803" i="1"/>
  <c r="T1803" i="1" s="1"/>
  <c r="S1809" i="1"/>
  <c r="T1809" i="1" s="1"/>
  <c r="S1815" i="1"/>
  <c r="T1815" i="1" s="1"/>
  <c r="S1821" i="1"/>
  <c r="T1821" i="1" s="1"/>
  <c r="S1827" i="1"/>
  <c r="T1827" i="1" s="1"/>
  <c r="S1833" i="1"/>
  <c r="T1833" i="1" s="1"/>
  <c r="S1839" i="1"/>
  <c r="T1839" i="1" s="1"/>
  <c r="S1845" i="1"/>
  <c r="T1845" i="1" s="1"/>
  <c r="S1857" i="1"/>
  <c r="T1857" i="1" s="1"/>
  <c r="S1863" i="1"/>
  <c r="T1863" i="1" s="1"/>
  <c r="S1875" i="1"/>
  <c r="T1875" i="1" s="1"/>
  <c r="S1887" i="1"/>
  <c r="T1887" i="1" s="1"/>
  <c r="S1893" i="1"/>
  <c r="T1893" i="1" s="1"/>
  <c r="S1899" i="1"/>
  <c r="T1899" i="1" s="1"/>
  <c r="S1905" i="1"/>
  <c r="T1905" i="1" s="1"/>
  <c r="S1911" i="1"/>
  <c r="T1911" i="1" s="1"/>
  <c r="S1923" i="1"/>
  <c r="T1923" i="1" s="1"/>
  <c r="S1935" i="1"/>
  <c r="T1935" i="1" s="1"/>
  <c r="S1941" i="1"/>
  <c r="T1941" i="1" s="1"/>
  <c r="S1947" i="1"/>
  <c r="T1947" i="1" s="1"/>
  <c r="S1953" i="1"/>
  <c r="T1953" i="1" s="1"/>
  <c r="S1959" i="1"/>
  <c r="T1959" i="1" s="1"/>
  <c r="S1965" i="1"/>
  <c r="T1965" i="1" s="1"/>
  <c r="S1971" i="1"/>
  <c r="T1971" i="1" s="1"/>
  <c r="S1977" i="1"/>
  <c r="T1977" i="1" s="1"/>
  <c r="S1983" i="1"/>
  <c r="T1983" i="1" s="1"/>
  <c r="S1989" i="1"/>
  <c r="T1989" i="1" s="1"/>
  <c r="S1995" i="1"/>
  <c r="T1995" i="1" s="1"/>
  <c r="S2001" i="1"/>
  <c r="T2001" i="1" s="1"/>
  <c r="S2007" i="1"/>
  <c r="T2007" i="1" s="1"/>
  <c r="S2013" i="1"/>
  <c r="T2013" i="1" s="1"/>
  <c r="S2025" i="1"/>
  <c r="T2025" i="1" s="1"/>
  <c r="S2031" i="1"/>
  <c r="T2031" i="1" s="1"/>
  <c r="S2037" i="1"/>
  <c r="T2037" i="1" s="1"/>
  <c r="S2043" i="1"/>
  <c r="T2043" i="1" s="1"/>
  <c r="S2049" i="1"/>
  <c r="T2049" i="1" s="1"/>
  <c r="S2055" i="1"/>
  <c r="T2055" i="1" s="1"/>
  <c r="S2061" i="1"/>
  <c r="T2061" i="1" s="1"/>
  <c r="S2067" i="1"/>
  <c r="T2067" i="1" s="1"/>
  <c r="S2079" i="1"/>
  <c r="T2079" i="1" s="1"/>
  <c r="S2085" i="1"/>
  <c r="T2085" i="1" s="1"/>
  <c r="S2091" i="1"/>
  <c r="T2091" i="1" s="1"/>
  <c r="S2097" i="1"/>
  <c r="T2097" i="1" s="1"/>
  <c r="S2103" i="1"/>
  <c r="T2103" i="1" s="1"/>
  <c r="S2109" i="1"/>
  <c r="T2109" i="1" s="1"/>
  <c r="S2121" i="1"/>
  <c r="T2121" i="1" s="1"/>
  <c r="S2133" i="1"/>
  <c r="T2133" i="1" s="1"/>
  <c r="S2139" i="1"/>
  <c r="T2139" i="1" s="1"/>
  <c r="S2145" i="1"/>
  <c r="T2145" i="1" s="1"/>
  <c r="S2151" i="1"/>
  <c r="T2151" i="1" s="1"/>
  <c r="S2157" i="1"/>
  <c r="T2157" i="1" s="1"/>
  <c r="S2169" i="1"/>
  <c r="T2169" i="1" s="1"/>
  <c r="S2175" i="1"/>
  <c r="T2175" i="1" s="1"/>
  <c r="S2181" i="1"/>
  <c r="T2181" i="1" s="1"/>
  <c r="S2187" i="1"/>
  <c r="T2187" i="1" s="1"/>
  <c r="S2193" i="1"/>
  <c r="T2193" i="1" s="1"/>
  <c r="S2199" i="1"/>
  <c r="T2199" i="1" s="1"/>
  <c r="S2205" i="1"/>
  <c r="T2205" i="1" s="1"/>
  <c r="S2211" i="1"/>
  <c r="T2211" i="1" s="1"/>
  <c r="S2217" i="1"/>
  <c r="T2217" i="1" s="1"/>
  <c r="S2223" i="1"/>
  <c r="T2223" i="1" s="1"/>
  <c r="S2235" i="1"/>
  <c r="T2235" i="1" s="1"/>
  <c r="S2241" i="1"/>
  <c r="T2241" i="1" s="1"/>
  <c r="S2247" i="1"/>
  <c r="T2247" i="1" s="1"/>
  <c r="S2253" i="1"/>
  <c r="T2253" i="1" s="1"/>
  <c r="S2259" i="1"/>
  <c r="T2259" i="1" s="1"/>
  <c r="S2265" i="1"/>
  <c r="T2265" i="1" s="1"/>
  <c r="S2271" i="1"/>
  <c r="T2271" i="1" s="1"/>
  <c r="S2277" i="1"/>
  <c r="T2277" i="1" s="1"/>
  <c r="S2283" i="1"/>
  <c r="T2283" i="1" s="1"/>
  <c r="S2289" i="1"/>
  <c r="T2289" i="1" s="1"/>
  <c r="S2295" i="1"/>
  <c r="T2295" i="1" s="1"/>
  <c r="S2301" i="1"/>
  <c r="T2301" i="1" s="1"/>
  <c r="S2307" i="1"/>
  <c r="T2307" i="1" s="1"/>
  <c r="S2313" i="1"/>
  <c r="T2313" i="1" s="1"/>
  <c r="S2319" i="1"/>
  <c r="T2319" i="1" s="1"/>
  <c r="S2325" i="1"/>
  <c r="T2325" i="1" s="1"/>
  <c r="S2331" i="1"/>
  <c r="T2331" i="1" s="1"/>
  <c r="S2337" i="1"/>
  <c r="T2337" i="1" s="1"/>
  <c r="S2343" i="1"/>
  <c r="T2343" i="1" s="1"/>
  <c r="S2355" i="1"/>
  <c r="T2355" i="1" s="1"/>
  <c r="S2361" i="1"/>
  <c r="T2361" i="1" s="1"/>
  <c r="S2367" i="1"/>
  <c r="T2367" i="1" s="1"/>
  <c r="S2373" i="1"/>
  <c r="T2373" i="1" s="1"/>
  <c r="S2379" i="1"/>
  <c r="T2379" i="1" s="1"/>
  <c r="S2391" i="1"/>
  <c r="T2391" i="1" s="1"/>
  <c r="S2397" i="1"/>
  <c r="T2397" i="1" s="1"/>
  <c r="S2403" i="1"/>
  <c r="T2403" i="1" s="1"/>
  <c r="S2415" i="1"/>
  <c r="T2415" i="1" s="1"/>
  <c r="S2421" i="1"/>
  <c r="T2421" i="1" s="1"/>
  <c r="S2427" i="1"/>
  <c r="T2427" i="1" s="1"/>
  <c r="S2439" i="1"/>
  <c r="T2439" i="1" s="1"/>
  <c r="S2445" i="1"/>
  <c r="T2445" i="1" s="1"/>
  <c r="S2451" i="1"/>
  <c r="T2451" i="1" s="1"/>
  <c r="S2457" i="1"/>
  <c r="T2457" i="1" s="1"/>
  <c r="S2469" i="1"/>
  <c r="T2469" i="1" s="1"/>
  <c r="S2475" i="1"/>
  <c r="T2475" i="1" s="1"/>
  <c r="S2481" i="1"/>
  <c r="T2481" i="1" s="1"/>
  <c r="S2487" i="1"/>
  <c r="T2487" i="1" s="1"/>
  <c r="S2493" i="1"/>
  <c r="T2493" i="1" s="1"/>
  <c r="S2499" i="1"/>
  <c r="T2499" i="1" s="1"/>
  <c r="S2505" i="1"/>
  <c r="T2505" i="1" s="1"/>
  <c r="S2511" i="1"/>
  <c r="T2511" i="1" s="1"/>
  <c r="S2517" i="1"/>
  <c r="T2517" i="1" s="1"/>
  <c r="S2529" i="1"/>
  <c r="T2529" i="1" s="1"/>
  <c r="S2535" i="1"/>
  <c r="T2535" i="1" s="1"/>
  <c r="S2541" i="1"/>
  <c r="T2541" i="1" s="1"/>
  <c r="S2547" i="1"/>
  <c r="T2547" i="1" s="1"/>
  <c r="S2553" i="1"/>
  <c r="T2553" i="1" s="1"/>
  <c r="S2559" i="1"/>
  <c r="T2559" i="1" s="1"/>
  <c r="S2565" i="1"/>
  <c r="T2565" i="1" s="1"/>
  <c r="S2571" i="1"/>
  <c r="T2571" i="1" s="1"/>
  <c r="S2577" i="1"/>
  <c r="T2577" i="1" s="1"/>
  <c r="S2583" i="1"/>
  <c r="T2583" i="1" s="1"/>
  <c r="S2589" i="1"/>
  <c r="T2589" i="1" s="1"/>
  <c r="S2595" i="1"/>
  <c r="T2595" i="1" s="1"/>
  <c r="S2601" i="1"/>
  <c r="T2601" i="1" s="1"/>
  <c r="S2607" i="1"/>
  <c r="T2607" i="1" s="1"/>
  <c r="S2613" i="1"/>
  <c r="T2613" i="1" s="1"/>
  <c r="S2619" i="1"/>
  <c r="T2619" i="1" s="1"/>
  <c r="S2625" i="1"/>
  <c r="T2625" i="1" s="1"/>
  <c r="S2631" i="1"/>
  <c r="T2631" i="1" s="1"/>
  <c r="S2637" i="1"/>
  <c r="T2637" i="1" s="1"/>
  <c r="S2643" i="1"/>
  <c r="T2643" i="1" s="1"/>
  <c r="S2649" i="1"/>
  <c r="T2649" i="1" s="1"/>
  <c r="S2655" i="1"/>
  <c r="T2655" i="1" s="1"/>
  <c r="S2661" i="1"/>
  <c r="T2661" i="1" s="1"/>
  <c r="S2667" i="1"/>
  <c r="T2667" i="1" s="1"/>
  <c r="S2673" i="1"/>
  <c r="T2673" i="1" s="1"/>
  <c r="S2679" i="1"/>
  <c r="T2679" i="1" s="1"/>
  <c r="S2685" i="1"/>
  <c r="T2685" i="1" s="1"/>
  <c r="S2691" i="1"/>
  <c r="T2691" i="1" s="1"/>
  <c r="S2697" i="1"/>
  <c r="T2697" i="1" s="1"/>
  <c r="S2703" i="1"/>
  <c r="T2703" i="1" s="1"/>
  <c r="S7" i="1"/>
  <c r="T7" i="1" s="1"/>
  <c r="S13" i="1"/>
  <c r="T13" i="1" s="1"/>
  <c r="S19" i="1"/>
  <c r="T19" i="1" s="1"/>
  <c r="S25" i="1"/>
  <c r="T25" i="1" s="1"/>
  <c r="S31" i="1"/>
  <c r="T31" i="1" s="1"/>
  <c r="S43" i="1"/>
  <c r="T43" i="1" s="1"/>
  <c r="S49" i="1"/>
  <c r="T49" i="1" s="1"/>
  <c r="S55" i="1"/>
  <c r="T55" i="1" s="1"/>
  <c r="S61" i="1"/>
  <c r="T61" i="1" s="1"/>
  <c r="S67" i="1"/>
  <c r="T67" i="1" s="1"/>
  <c r="S73" i="1"/>
  <c r="T73" i="1" s="1"/>
  <c r="S79" i="1"/>
  <c r="T79" i="1" s="1"/>
  <c r="S85" i="1"/>
  <c r="T85" i="1" s="1"/>
  <c r="S91" i="1"/>
  <c r="T91" i="1" s="1"/>
  <c r="S97" i="1"/>
  <c r="T97" i="1" s="1"/>
  <c r="S103" i="1"/>
  <c r="T103" i="1" s="1"/>
  <c r="S109" i="1"/>
  <c r="T109" i="1" s="1"/>
  <c r="S115" i="1"/>
  <c r="T115" i="1" s="1"/>
  <c r="S121" i="1"/>
  <c r="T121" i="1" s="1"/>
  <c r="S127" i="1"/>
  <c r="T127" i="1" s="1"/>
  <c r="S133" i="1"/>
  <c r="T133" i="1" s="1"/>
  <c r="S139" i="1"/>
  <c r="T139" i="1" s="1"/>
  <c r="S145" i="1"/>
  <c r="T145" i="1" s="1"/>
  <c r="S151" i="1"/>
  <c r="T151" i="1" s="1"/>
  <c r="S157" i="1"/>
  <c r="T157" i="1" s="1"/>
  <c r="S163" i="1"/>
  <c r="T163" i="1" s="1"/>
  <c r="S169" i="1"/>
  <c r="T169" i="1" s="1"/>
  <c r="S175" i="1"/>
  <c r="T175" i="1" s="1"/>
  <c r="S181" i="1"/>
  <c r="T181" i="1" s="1"/>
  <c r="S187" i="1"/>
  <c r="T187" i="1" s="1"/>
  <c r="S193" i="1"/>
  <c r="T193" i="1" s="1"/>
  <c r="S199" i="1"/>
  <c r="T199" i="1" s="1"/>
  <c r="S205" i="1"/>
  <c r="T205" i="1" s="1"/>
  <c r="S211" i="1"/>
  <c r="T211" i="1" s="1"/>
  <c r="S217" i="1"/>
  <c r="T217" i="1" s="1"/>
  <c r="S223" i="1"/>
  <c r="T223" i="1" s="1"/>
  <c r="S229" i="1"/>
  <c r="T229" i="1" s="1"/>
  <c r="S235" i="1"/>
  <c r="T235" i="1" s="1"/>
  <c r="S241" i="1"/>
  <c r="T241" i="1" s="1"/>
  <c r="S247" i="1"/>
  <c r="T247" i="1" s="1"/>
  <c r="S253" i="1"/>
  <c r="T253" i="1" s="1"/>
  <c r="S259" i="1"/>
  <c r="T259" i="1" s="1"/>
  <c r="S265" i="1"/>
  <c r="T265" i="1" s="1"/>
  <c r="S277" i="1"/>
  <c r="T277" i="1" s="1"/>
  <c r="S283" i="1"/>
  <c r="T283" i="1" s="1"/>
  <c r="S289" i="1"/>
  <c r="T289" i="1" s="1"/>
  <c r="S301" i="1"/>
  <c r="T301" i="1" s="1"/>
  <c r="S307" i="1"/>
  <c r="T307" i="1" s="1"/>
  <c r="S313" i="1"/>
  <c r="T313" i="1" s="1"/>
  <c r="S319" i="1"/>
  <c r="T319" i="1" s="1"/>
  <c r="S325" i="1"/>
  <c r="T325" i="1" s="1"/>
  <c r="S331" i="1"/>
  <c r="T331" i="1" s="1"/>
  <c r="S343" i="1"/>
  <c r="T343" i="1" s="1"/>
  <c r="S349" i="1"/>
  <c r="T349" i="1" s="1"/>
  <c r="S355" i="1"/>
  <c r="T355" i="1" s="1"/>
  <c r="S361" i="1"/>
  <c r="T361" i="1" s="1"/>
  <c r="S367" i="1"/>
  <c r="T367" i="1" s="1"/>
  <c r="S373" i="1"/>
  <c r="T373" i="1" s="1"/>
  <c r="S391" i="1"/>
  <c r="T391" i="1" s="1"/>
  <c r="S397" i="1"/>
  <c r="T397" i="1" s="1"/>
  <c r="S403" i="1"/>
  <c r="T403" i="1" s="1"/>
  <c r="S409" i="1"/>
  <c r="T409" i="1" s="1"/>
  <c r="S415" i="1"/>
  <c r="T415" i="1" s="1"/>
  <c r="S421" i="1"/>
  <c r="T421" i="1" s="1"/>
  <c r="S427" i="1"/>
  <c r="T427" i="1" s="1"/>
  <c r="S433" i="1"/>
  <c r="T433" i="1" s="1"/>
  <c r="S439" i="1"/>
  <c r="T439" i="1" s="1"/>
  <c r="S445" i="1"/>
  <c r="T445" i="1" s="1"/>
  <c r="S451" i="1"/>
  <c r="T451" i="1" s="1"/>
  <c r="S457" i="1"/>
  <c r="T457" i="1" s="1"/>
  <c r="S469" i="1"/>
  <c r="T469" i="1" s="1"/>
  <c r="S475" i="1"/>
  <c r="T475" i="1" s="1"/>
  <c r="S487" i="1"/>
  <c r="T487" i="1" s="1"/>
  <c r="S493" i="1"/>
  <c r="T493" i="1" s="1"/>
  <c r="S499" i="1"/>
  <c r="T499" i="1" s="1"/>
  <c r="S505" i="1"/>
  <c r="T505" i="1" s="1"/>
  <c r="S511" i="1"/>
  <c r="T511" i="1" s="1"/>
  <c r="S517" i="1"/>
  <c r="T517" i="1" s="1"/>
  <c r="S523" i="1"/>
  <c r="T523" i="1" s="1"/>
  <c r="S529" i="1"/>
  <c r="T529" i="1" s="1"/>
  <c r="S535" i="1"/>
  <c r="T535" i="1" s="1"/>
  <c r="S541" i="1"/>
  <c r="T541" i="1" s="1"/>
  <c r="S547" i="1"/>
  <c r="T547" i="1" s="1"/>
  <c r="S553" i="1"/>
  <c r="T553" i="1" s="1"/>
  <c r="S559" i="1"/>
  <c r="T559" i="1" s="1"/>
  <c r="S565" i="1"/>
  <c r="T565" i="1" s="1"/>
  <c r="S571" i="1"/>
  <c r="T571" i="1" s="1"/>
  <c r="S577" i="1"/>
  <c r="T577" i="1" s="1"/>
  <c r="S589" i="1"/>
  <c r="T589" i="1" s="1"/>
  <c r="S595" i="1"/>
  <c r="T595" i="1" s="1"/>
  <c r="S601" i="1"/>
  <c r="T601" i="1" s="1"/>
  <c r="S607" i="1"/>
  <c r="T607" i="1" s="1"/>
  <c r="S613" i="1"/>
  <c r="T613" i="1" s="1"/>
  <c r="S619" i="1"/>
  <c r="T619" i="1" s="1"/>
  <c r="S625" i="1"/>
  <c r="T625" i="1" s="1"/>
  <c r="S631" i="1"/>
  <c r="T631" i="1" s="1"/>
  <c r="S637" i="1"/>
  <c r="T637" i="1" s="1"/>
  <c r="S643" i="1"/>
  <c r="T643" i="1" s="1"/>
  <c r="S649" i="1"/>
  <c r="T649" i="1" s="1"/>
  <c r="S655" i="1"/>
  <c r="T655" i="1" s="1"/>
  <c r="S661" i="1"/>
  <c r="T661" i="1" s="1"/>
  <c r="S667" i="1"/>
  <c r="T667" i="1" s="1"/>
  <c r="S673" i="1"/>
  <c r="T673" i="1" s="1"/>
  <c r="S691" i="1"/>
  <c r="T691" i="1" s="1"/>
  <c r="S703" i="1"/>
  <c r="T703" i="1" s="1"/>
  <c r="S709" i="1"/>
  <c r="T709" i="1" s="1"/>
  <c r="S715" i="1"/>
  <c r="T715" i="1" s="1"/>
  <c r="S721" i="1"/>
  <c r="T721" i="1" s="1"/>
  <c r="S727" i="1"/>
  <c r="T727" i="1" s="1"/>
  <c r="S733" i="1"/>
  <c r="T733" i="1" s="1"/>
  <c r="S739" i="1"/>
  <c r="T739" i="1" s="1"/>
  <c r="S745" i="1"/>
  <c r="T745" i="1" s="1"/>
  <c r="S751" i="1"/>
  <c r="T751" i="1" s="1"/>
  <c r="S757" i="1"/>
  <c r="T757" i="1" s="1"/>
  <c r="S769" i="1"/>
  <c r="T769" i="1" s="1"/>
  <c r="S775" i="1"/>
  <c r="T775" i="1" s="1"/>
  <c r="S781" i="1"/>
  <c r="T781" i="1" s="1"/>
  <c r="S787" i="1"/>
  <c r="T787" i="1" s="1"/>
  <c r="S793" i="1"/>
  <c r="T793" i="1" s="1"/>
  <c r="S799" i="1"/>
  <c r="T799" i="1" s="1"/>
  <c r="S805" i="1"/>
  <c r="T805" i="1" s="1"/>
  <c r="S811" i="1"/>
  <c r="T811" i="1" s="1"/>
  <c r="S823" i="1"/>
  <c r="T823" i="1" s="1"/>
  <c r="S829" i="1"/>
  <c r="T829" i="1" s="1"/>
  <c r="S835" i="1"/>
  <c r="T835" i="1" s="1"/>
  <c r="S841" i="1"/>
  <c r="T841" i="1" s="1"/>
  <c r="S847" i="1"/>
  <c r="T847" i="1" s="1"/>
  <c r="S853" i="1"/>
  <c r="T853" i="1" s="1"/>
  <c r="S859" i="1"/>
  <c r="T859" i="1" s="1"/>
  <c r="S871" i="1"/>
  <c r="T871" i="1" s="1"/>
  <c r="S877" i="1"/>
  <c r="T877" i="1" s="1"/>
  <c r="S883" i="1"/>
  <c r="T883" i="1" s="1"/>
  <c r="S889" i="1"/>
  <c r="T889" i="1" s="1"/>
  <c r="S895" i="1"/>
  <c r="T895" i="1" s="1"/>
  <c r="S901" i="1"/>
  <c r="T901" i="1" s="1"/>
  <c r="S913" i="1"/>
  <c r="T913" i="1" s="1"/>
  <c r="S919" i="1"/>
  <c r="T919" i="1" s="1"/>
  <c r="S925" i="1"/>
  <c r="T925" i="1" s="1"/>
  <c r="S931" i="1"/>
  <c r="T931" i="1" s="1"/>
  <c r="S943" i="1"/>
  <c r="T943" i="1" s="1"/>
  <c r="S949" i="1"/>
  <c r="T949" i="1" s="1"/>
  <c r="S955" i="1"/>
  <c r="T955" i="1" s="1"/>
  <c r="S2120" i="1"/>
  <c r="T2120" i="1" s="1"/>
  <c r="S2126" i="1"/>
  <c r="T2126" i="1" s="1"/>
  <c r="S2132" i="1"/>
  <c r="T2132" i="1" s="1"/>
  <c r="S2138" i="1"/>
  <c r="T2138" i="1" s="1"/>
  <c r="S2144" i="1"/>
  <c r="T2144" i="1" s="1"/>
  <c r="S2156" i="1"/>
  <c r="T2156" i="1" s="1"/>
  <c r="S2162" i="1"/>
  <c r="T2162" i="1" s="1"/>
  <c r="S2174" i="1"/>
  <c r="T2174" i="1" s="1"/>
  <c r="S2180" i="1"/>
  <c r="T2180" i="1" s="1"/>
  <c r="S2186" i="1"/>
  <c r="T2186" i="1" s="1"/>
  <c r="S2192" i="1"/>
  <c r="T2192" i="1" s="1"/>
  <c r="S2198" i="1"/>
  <c r="T2198" i="1" s="1"/>
  <c r="S2204" i="1"/>
  <c r="T2204" i="1" s="1"/>
  <c r="S2210" i="1"/>
  <c r="T2210" i="1" s="1"/>
  <c r="S2222" i="1"/>
  <c r="T2222" i="1" s="1"/>
  <c r="S2234" i="1"/>
  <c r="T2234" i="1" s="1"/>
  <c r="S2240" i="1"/>
  <c r="T2240" i="1" s="1"/>
  <c r="S2246" i="1"/>
  <c r="T2246" i="1" s="1"/>
  <c r="S2252" i="1"/>
  <c r="T2252" i="1" s="1"/>
  <c r="S2264" i="1"/>
  <c r="T2264" i="1" s="1"/>
  <c r="S2270" i="1"/>
  <c r="T2270" i="1" s="1"/>
  <c r="S2276" i="1"/>
  <c r="T2276" i="1" s="1"/>
  <c r="S2282" i="1"/>
  <c r="T2282" i="1" s="1"/>
  <c r="S2288" i="1"/>
  <c r="T2288" i="1" s="1"/>
  <c r="S2294" i="1"/>
  <c r="T2294" i="1" s="1"/>
  <c r="S2300" i="1"/>
  <c r="T2300" i="1" s="1"/>
  <c r="S2306" i="1"/>
  <c r="T2306" i="1" s="1"/>
  <c r="S2312" i="1"/>
  <c r="T2312" i="1" s="1"/>
  <c r="S2324" i="1"/>
  <c r="T2324" i="1" s="1"/>
  <c r="S2330" i="1"/>
  <c r="T2330" i="1" s="1"/>
  <c r="S2336" i="1"/>
  <c r="T2336" i="1" s="1"/>
  <c r="S2342" i="1"/>
  <c r="T2342" i="1" s="1"/>
  <c r="S2348" i="1"/>
  <c r="T2348" i="1" s="1"/>
  <c r="S2354" i="1"/>
  <c r="T2354" i="1" s="1"/>
  <c r="S2360" i="1"/>
  <c r="T2360" i="1" s="1"/>
  <c r="S2366" i="1"/>
  <c r="T2366" i="1" s="1"/>
  <c r="S2372" i="1"/>
  <c r="T2372" i="1" s="1"/>
  <c r="S2378" i="1"/>
  <c r="T2378" i="1" s="1"/>
  <c r="S2384" i="1"/>
  <c r="T2384" i="1" s="1"/>
  <c r="S2390" i="1"/>
  <c r="T2390" i="1" s="1"/>
  <c r="S2396" i="1"/>
  <c r="T2396" i="1" s="1"/>
  <c r="S2402" i="1"/>
  <c r="T2402" i="1" s="1"/>
  <c r="S2408" i="1"/>
  <c r="T2408" i="1" s="1"/>
  <c r="S2414" i="1"/>
  <c r="T2414" i="1" s="1"/>
  <c r="S2420" i="1"/>
  <c r="T2420" i="1" s="1"/>
  <c r="S2432" i="1"/>
  <c r="T2432" i="1" s="1"/>
  <c r="S2438" i="1"/>
  <c r="T2438" i="1" s="1"/>
  <c r="S2444" i="1"/>
  <c r="T2444" i="1" s="1"/>
  <c r="S2456" i="1"/>
  <c r="T2456" i="1" s="1"/>
  <c r="S2462" i="1"/>
  <c r="T2462" i="1" s="1"/>
  <c r="S2474" i="1"/>
  <c r="T2474" i="1" s="1"/>
  <c r="S2480" i="1"/>
  <c r="T2480" i="1" s="1"/>
  <c r="S2486" i="1"/>
  <c r="T2486" i="1" s="1"/>
  <c r="S2492" i="1"/>
  <c r="T2492" i="1" s="1"/>
  <c r="S2498" i="1"/>
  <c r="T2498" i="1" s="1"/>
  <c r="S2504" i="1"/>
  <c r="T2504" i="1" s="1"/>
  <c r="S2510" i="1"/>
  <c r="T2510" i="1" s="1"/>
  <c r="S2516" i="1"/>
  <c r="T2516" i="1" s="1"/>
  <c r="S2522" i="1"/>
  <c r="T2522" i="1" s="1"/>
  <c r="S2528" i="1"/>
  <c r="T2528" i="1" s="1"/>
  <c r="S2534" i="1"/>
  <c r="T2534" i="1" s="1"/>
  <c r="S2540" i="1"/>
  <c r="T2540" i="1" s="1"/>
  <c r="S2546" i="1"/>
  <c r="T2546" i="1" s="1"/>
  <c r="S2552" i="1"/>
  <c r="T2552" i="1" s="1"/>
  <c r="S2558" i="1"/>
  <c r="T2558" i="1" s="1"/>
  <c r="S2564" i="1"/>
  <c r="T2564" i="1" s="1"/>
  <c r="S2570" i="1"/>
  <c r="T2570" i="1" s="1"/>
  <c r="S2576" i="1"/>
  <c r="T2576" i="1" s="1"/>
  <c r="S2582" i="1"/>
  <c r="T2582" i="1" s="1"/>
  <c r="S2588" i="1"/>
  <c r="T2588" i="1" s="1"/>
  <c r="S2594" i="1"/>
  <c r="T2594" i="1" s="1"/>
  <c r="S2600" i="1"/>
  <c r="T2600" i="1" s="1"/>
  <c r="S2606" i="1"/>
  <c r="T2606" i="1" s="1"/>
  <c r="S2612" i="1"/>
  <c r="T2612" i="1" s="1"/>
  <c r="S2618" i="1"/>
  <c r="T2618" i="1" s="1"/>
  <c r="S2630" i="1"/>
  <c r="T2630" i="1" s="1"/>
  <c r="S2636" i="1"/>
  <c r="T2636" i="1" s="1"/>
  <c r="S2648" i="1"/>
  <c r="T2648" i="1" s="1"/>
  <c r="S2660" i="1"/>
  <c r="T2660" i="1" s="1"/>
  <c r="S2672" i="1"/>
  <c r="T2672" i="1" s="1"/>
  <c r="S2678" i="1"/>
  <c r="T2678" i="1" s="1"/>
  <c r="S2684" i="1"/>
  <c r="T2684" i="1" s="1"/>
  <c r="S2690" i="1"/>
  <c r="T2690" i="1" s="1"/>
  <c r="S2696" i="1"/>
  <c r="T2696" i="1" s="1"/>
  <c r="S2702" i="1"/>
  <c r="T2702" i="1" s="1"/>
  <c r="S961" i="1"/>
  <c r="T961" i="1" s="1"/>
  <c r="S967" i="1"/>
  <c r="T967" i="1" s="1"/>
  <c r="S973" i="1"/>
  <c r="T973" i="1" s="1"/>
  <c r="S979" i="1"/>
  <c r="T979" i="1" s="1"/>
  <c r="S985" i="1"/>
  <c r="T985" i="1" s="1"/>
  <c r="S991" i="1"/>
  <c r="T991" i="1" s="1"/>
  <c r="S997" i="1"/>
  <c r="T997" i="1" s="1"/>
  <c r="S1003" i="1"/>
  <c r="T1003" i="1" s="1"/>
  <c r="S1009" i="1"/>
  <c r="T1009" i="1" s="1"/>
  <c r="S1015" i="1"/>
  <c r="T1015" i="1" s="1"/>
  <c r="S1027" i="1"/>
  <c r="T1027" i="1" s="1"/>
  <c r="S1039" i="1"/>
  <c r="T1039" i="1" s="1"/>
  <c r="S1051" i="1"/>
  <c r="T1051" i="1" s="1"/>
  <c r="S1063" i="1"/>
  <c r="T1063" i="1" s="1"/>
  <c r="S1069" i="1"/>
  <c r="T1069" i="1" s="1"/>
  <c r="S1075" i="1"/>
  <c r="T1075" i="1" s="1"/>
  <c r="S1081" i="1"/>
  <c r="T1081" i="1" s="1"/>
  <c r="S1087" i="1"/>
  <c r="T1087" i="1" s="1"/>
  <c r="S1099" i="1"/>
  <c r="T1099" i="1" s="1"/>
  <c r="S1105" i="1"/>
  <c r="T1105" i="1" s="1"/>
  <c r="S1111" i="1"/>
  <c r="T1111" i="1" s="1"/>
  <c r="S1117" i="1"/>
  <c r="T1117" i="1" s="1"/>
  <c r="S1123" i="1"/>
  <c r="T1123" i="1" s="1"/>
  <c r="S1129" i="1"/>
  <c r="T1129" i="1" s="1"/>
  <c r="S1135" i="1"/>
  <c r="T1135" i="1" s="1"/>
  <c r="S1141" i="1"/>
  <c r="T1141" i="1" s="1"/>
  <c r="S1153" i="1"/>
  <c r="T1153" i="1" s="1"/>
  <c r="S1159" i="1"/>
  <c r="T1159" i="1" s="1"/>
  <c r="S1165" i="1"/>
  <c r="T1165" i="1" s="1"/>
  <c r="S1171" i="1"/>
  <c r="T1171" i="1" s="1"/>
  <c r="S1177" i="1"/>
  <c r="T1177" i="1" s="1"/>
  <c r="S1183" i="1"/>
  <c r="T1183" i="1" s="1"/>
  <c r="S1189" i="1"/>
  <c r="T1189" i="1" s="1"/>
  <c r="S1195" i="1"/>
  <c r="T1195" i="1" s="1"/>
  <c r="S1201" i="1"/>
  <c r="T1201" i="1" s="1"/>
  <c r="S1207" i="1"/>
  <c r="T1207" i="1" s="1"/>
  <c r="S1213" i="1"/>
  <c r="T1213" i="1" s="1"/>
  <c r="S1219" i="1"/>
  <c r="T1219" i="1" s="1"/>
  <c r="S1225" i="1"/>
  <c r="T1225" i="1" s="1"/>
  <c r="S1231" i="1"/>
  <c r="T1231" i="1" s="1"/>
  <c r="S1237" i="1"/>
  <c r="T1237" i="1" s="1"/>
  <c r="S1243" i="1"/>
  <c r="T1243" i="1" s="1"/>
  <c r="S1249" i="1"/>
  <c r="T1249" i="1" s="1"/>
  <c r="S1255" i="1"/>
  <c r="T1255" i="1" s="1"/>
  <c r="S1261" i="1"/>
  <c r="T1261" i="1" s="1"/>
  <c r="S1267" i="1"/>
  <c r="T1267" i="1" s="1"/>
  <c r="S1273" i="1"/>
  <c r="T1273" i="1" s="1"/>
  <c r="S1279" i="1"/>
  <c r="T1279" i="1" s="1"/>
  <c r="S1285" i="1"/>
  <c r="T1285" i="1" s="1"/>
  <c r="S1291" i="1"/>
  <c r="T1291" i="1" s="1"/>
  <c r="S1297" i="1"/>
  <c r="T1297" i="1" s="1"/>
  <c r="S1303" i="1"/>
  <c r="T1303" i="1" s="1"/>
  <c r="S1309" i="1"/>
  <c r="T1309" i="1" s="1"/>
  <c r="S1315" i="1"/>
  <c r="T1315" i="1" s="1"/>
  <c r="S1321" i="1"/>
  <c r="T1321" i="1" s="1"/>
  <c r="S1327" i="1"/>
  <c r="T1327" i="1" s="1"/>
  <c r="S1333" i="1"/>
  <c r="T1333" i="1" s="1"/>
  <c r="S1339" i="1"/>
  <c r="T1339" i="1" s="1"/>
  <c r="S1345" i="1"/>
  <c r="T1345" i="1" s="1"/>
  <c r="S1351" i="1"/>
  <c r="T1351" i="1" s="1"/>
  <c r="S1357" i="1"/>
  <c r="T1357" i="1" s="1"/>
  <c r="S1363" i="1"/>
  <c r="T1363" i="1" s="1"/>
  <c r="S1369" i="1"/>
  <c r="T1369" i="1" s="1"/>
  <c r="S1375" i="1"/>
  <c r="T1375" i="1" s="1"/>
  <c r="S1381" i="1"/>
  <c r="T1381" i="1" s="1"/>
  <c r="S1387" i="1"/>
  <c r="T1387" i="1" s="1"/>
  <c r="S1393" i="1"/>
  <c r="T1393" i="1" s="1"/>
  <c r="S1411" i="1"/>
  <c r="T1411" i="1" s="1"/>
  <c r="S1417" i="1"/>
  <c r="T1417" i="1" s="1"/>
  <c r="S1423" i="1"/>
  <c r="T1423" i="1" s="1"/>
  <c r="S1429" i="1"/>
  <c r="T1429" i="1" s="1"/>
  <c r="S1435" i="1"/>
  <c r="T1435" i="1" s="1"/>
  <c r="S1441" i="1"/>
  <c r="T1441" i="1" s="1"/>
  <c r="S1447" i="1"/>
  <c r="T1447" i="1" s="1"/>
  <c r="S1453" i="1"/>
  <c r="T1453" i="1" s="1"/>
  <c r="S1459" i="1"/>
  <c r="T1459" i="1" s="1"/>
  <c r="S1465" i="1"/>
  <c r="T1465" i="1" s="1"/>
  <c r="S1471" i="1"/>
  <c r="T1471" i="1" s="1"/>
  <c r="S1477" i="1"/>
  <c r="T1477" i="1" s="1"/>
  <c r="S1483" i="1"/>
  <c r="T1483" i="1" s="1"/>
  <c r="S1489" i="1"/>
  <c r="T1489" i="1" s="1"/>
  <c r="S1501" i="1"/>
  <c r="T1501" i="1" s="1"/>
  <c r="S1507" i="1"/>
  <c r="T1507" i="1" s="1"/>
  <c r="S1531" i="1"/>
  <c r="T1531" i="1" s="1"/>
  <c r="S1537" i="1"/>
  <c r="T1537" i="1" s="1"/>
  <c r="S1543" i="1"/>
  <c r="T1543" i="1" s="1"/>
  <c r="S1555" i="1"/>
  <c r="T1555" i="1" s="1"/>
  <c r="S1561" i="1"/>
  <c r="T1561" i="1" s="1"/>
  <c r="S1573" i="1"/>
  <c r="T1573" i="1" s="1"/>
  <c r="S1579" i="1"/>
  <c r="T1579" i="1" s="1"/>
  <c r="S1585" i="1"/>
  <c r="T1585" i="1" s="1"/>
  <c r="S1597" i="1"/>
  <c r="T1597" i="1" s="1"/>
  <c r="S1603" i="1"/>
  <c r="T1603" i="1" s="1"/>
  <c r="S1609" i="1"/>
  <c r="T1609" i="1" s="1"/>
  <c r="S1615" i="1"/>
  <c r="T1615" i="1" s="1"/>
  <c r="S1621" i="1"/>
  <c r="T1621" i="1" s="1"/>
  <c r="S1627" i="1"/>
  <c r="T1627" i="1" s="1"/>
  <c r="S1633" i="1"/>
  <c r="T1633" i="1" s="1"/>
  <c r="S1639" i="1"/>
  <c r="T1639" i="1" s="1"/>
  <c r="S1645" i="1"/>
  <c r="T1645" i="1" s="1"/>
  <c r="S1651" i="1"/>
  <c r="T1651" i="1" s="1"/>
  <c r="S1657" i="1"/>
  <c r="T1657" i="1" s="1"/>
  <c r="S1663" i="1"/>
  <c r="T1663" i="1" s="1"/>
  <c r="S1669" i="1"/>
  <c r="T1669" i="1" s="1"/>
  <c r="S1675" i="1"/>
  <c r="T1675" i="1" s="1"/>
  <c r="S1681" i="1"/>
  <c r="T1681" i="1" s="1"/>
  <c r="S1687" i="1"/>
  <c r="T1687" i="1" s="1"/>
  <c r="S1693" i="1"/>
  <c r="T1693" i="1" s="1"/>
  <c r="S1705" i="1"/>
  <c r="T1705" i="1" s="1"/>
  <c r="S1711" i="1"/>
  <c r="T1711" i="1" s="1"/>
  <c r="S1729" i="1"/>
  <c r="T1729" i="1" s="1"/>
  <c r="S1735" i="1"/>
  <c r="T1735" i="1" s="1"/>
  <c r="S1747" i="1"/>
  <c r="T1747" i="1" s="1"/>
  <c r="S1753" i="1"/>
  <c r="T1753" i="1" s="1"/>
  <c r="S1759" i="1"/>
  <c r="T1759" i="1" s="1"/>
  <c r="S1765" i="1"/>
  <c r="T1765" i="1" s="1"/>
  <c r="S1771" i="1"/>
  <c r="T1771" i="1" s="1"/>
  <c r="S1777" i="1"/>
  <c r="T1777" i="1" s="1"/>
  <c r="S1783" i="1"/>
  <c r="T1783" i="1" s="1"/>
  <c r="S1789" i="1"/>
  <c r="T1789" i="1" s="1"/>
  <c r="S1795" i="1"/>
  <c r="T1795" i="1" s="1"/>
  <c r="S1801" i="1"/>
  <c r="T1801" i="1" s="1"/>
  <c r="S1807" i="1"/>
  <c r="T1807" i="1" s="1"/>
  <c r="S1813" i="1"/>
  <c r="T1813" i="1" s="1"/>
  <c r="S1819" i="1"/>
  <c r="T1819" i="1" s="1"/>
  <c r="S1837" i="1"/>
  <c r="T1837" i="1" s="1"/>
  <c r="S1843" i="1"/>
  <c r="T1843" i="1" s="1"/>
  <c r="S1855" i="1"/>
  <c r="T1855" i="1" s="1"/>
  <c r="S1861" i="1"/>
  <c r="T1861" i="1" s="1"/>
  <c r="S1867" i="1"/>
  <c r="T1867" i="1" s="1"/>
  <c r="S1873" i="1"/>
  <c r="T1873" i="1" s="1"/>
  <c r="S1885" i="1"/>
  <c r="T1885" i="1" s="1"/>
  <c r="S1891" i="1"/>
  <c r="T1891" i="1" s="1"/>
  <c r="S1897" i="1"/>
  <c r="T1897" i="1" s="1"/>
  <c r="S1909" i="1"/>
  <c r="T1909" i="1" s="1"/>
  <c r="S1921" i="1"/>
  <c r="T1921" i="1" s="1"/>
  <c r="S1927" i="1"/>
  <c r="T1927" i="1" s="1"/>
  <c r="S1933" i="1"/>
  <c r="T1933" i="1" s="1"/>
  <c r="S1939" i="1"/>
  <c r="T1939" i="1" s="1"/>
  <c r="S1945" i="1"/>
  <c r="T1945" i="1" s="1"/>
  <c r="S1951" i="1"/>
  <c r="T1951" i="1" s="1"/>
  <c r="S1957" i="1"/>
  <c r="T1957" i="1" s="1"/>
  <c r="S1963" i="1"/>
  <c r="T1963" i="1" s="1"/>
  <c r="S1969" i="1"/>
  <c r="T1969" i="1" s="1"/>
  <c r="S1975" i="1"/>
  <c r="T1975" i="1" s="1"/>
  <c r="S1981" i="1"/>
  <c r="T1981" i="1" s="1"/>
  <c r="S1987" i="1"/>
  <c r="T1987" i="1" s="1"/>
  <c r="S1993" i="1"/>
  <c r="T1993" i="1" s="1"/>
  <c r="S1999" i="1"/>
  <c r="T1999" i="1" s="1"/>
  <c r="S2005" i="1"/>
  <c r="T2005" i="1" s="1"/>
  <c r="S2011" i="1"/>
  <c r="T2011" i="1" s="1"/>
  <c r="S2017" i="1"/>
  <c r="T2017" i="1" s="1"/>
  <c r="S2023" i="1"/>
  <c r="T2023" i="1" s="1"/>
  <c r="S2029" i="1"/>
  <c r="T2029" i="1" s="1"/>
  <c r="S2035" i="1"/>
  <c r="T2035" i="1" s="1"/>
  <c r="S2041" i="1"/>
  <c r="T2041" i="1" s="1"/>
  <c r="S2047" i="1"/>
  <c r="T2047" i="1" s="1"/>
  <c r="S2053" i="1"/>
  <c r="T2053" i="1" s="1"/>
  <c r="S2059" i="1"/>
  <c r="T2059" i="1" s="1"/>
  <c r="S2065" i="1"/>
  <c r="T2065" i="1" s="1"/>
  <c r="S2077" i="1"/>
  <c r="T2077" i="1" s="1"/>
  <c r="S2083" i="1"/>
  <c r="T2083" i="1" s="1"/>
  <c r="S2089" i="1"/>
  <c r="T2089" i="1" s="1"/>
  <c r="S2095" i="1"/>
  <c r="T2095" i="1" s="1"/>
  <c r="S2101" i="1"/>
  <c r="T2101" i="1" s="1"/>
  <c r="S2107" i="1"/>
  <c r="T2107" i="1" s="1"/>
  <c r="S2113" i="1"/>
  <c r="T2113" i="1" s="1"/>
  <c r="S2119" i="1"/>
  <c r="T2119" i="1" s="1"/>
  <c r="S2125" i="1"/>
  <c r="T2125" i="1" s="1"/>
  <c r="S2131" i="1"/>
  <c r="T2131" i="1" s="1"/>
  <c r="S2137" i="1"/>
  <c r="T2137" i="1" s="1"/>
  <c r="S2143" i="1"/>
  <c r="T2143" i="1" s="1"/>
  <c r="S2149" i="1"/>
  <c r="T2149" i="1" s="1"/>
  <c r="S2155" i="1"/>
  <c r="T2155" i="1" s="1"/>
  <c r="S2161" i="1"/>
  <c r="T2161" i="1" s="1"/>
  <c r="S2167" i="1"/>
  <c r="T2167" i="1" s="1"/>
  <c r="S2173" i="1"/>
  <c r="T2173" i="1" s="1"/>
  <c r="S2179" i="1"/>
  <c r="T2179" i="1" s="1"/>
  <c r="S2185" i="1"/>
  <c r="T2185" i="1" s="1"/>
  <c r="S2191" i="1"/>
  <c r="T2191" i="1" s="1"/>
  <c r="S2197" i="1"/>
  <c r="T2197" i="1" s="1"/>
  <c r="S2203" i="1"/>
  <c r="T2203" i="1" s="1"/>
  <c r="S2209" i="1"/>
  <c r="T2209" i="1" s="1"/>
  <c r="S2221" i="1"/>
  <c r="T2221" i="1" s="1"/>
  <c r="S2227" i="1"/>
  <c r="T2227" i="1" s="1"/>
  <c r="S2233" i="1"/>
  <c r="T2233" i="1" s="1"/>
  <c r="S2245" i="1"/>
  <c r="T2245" i="1" s="1"/>
  <c r="S2251" i="1"/>
  <c r="T2251" i="1" s="1"/>
  <c r="S2257" i="1"/>
  <c r="T2257" i="1" s="1"/>
  <c r="S2263" i="1"/>
  <c r="T2263" i="1" s="1"/>
  <c r="S2269" i="1"/>
  <c r="T2269" i="1" s="1"/>
  <c r="S2275" i="1"/>
  <c r="T2275" i="1" s="1"/>
  <c r="S2281" i="1"/>
  <c r="T2281" i="1" s="1"/>
  <c r="S2287" i="1"/>
  <c r="T2287" i="1" s="1"/>
  <c r="S2293" i="1"/>
  <c r="T2293" i="1" s="1"/>
  <c r="S2299" i="1"/>
  <c r="T2299" i="1" s="1"/>
  <c r="S2305" i="1"/>
  <c r="T2305" i="1" s="1"/>
  <c r="S2317" i="1"/>
  <c r="T2317" i="1" s="1"/>
  <c r="S2323" i="1"/>
  <c r="T2323" i="1" s="1"/>
  <c r="S2329" i="1"/>
  <c r="T2329" i="1" s="1"/>
  <c r="S2335" i="1"/>
  <c r="T2335" i="1" s="1"/>
  <c r="S2341" i="1"/>
  <c r="T2341" i="1" s="1"/>
  <c r="S2347" i="1"/>
  <c r="T2347" i="1" s="1"/>
  <c r="S2359" i="1"/>
  <c r="T2359" i="1" s="1"/>
  <c r="S2365" i="1"/>
  <c r="T2365" i="1" s="1"/>
  <c r="S2371" i="1"/>
  <c r="T2371" i="1" s="1"/>
  <c r="S2377" i="1"/>
  <c r="T2377" i="1" s="1"/>
  <c r="S2383" i="1"/>
  <c r="T2383" i="1" s="1"/>
  <c r="S2389" i="1"/>
  <c r="T2389" i="1" s="1"/>
  <c r="S2395" i="1"/>
  <c r="T2395" i="1" s="1"/>
  <c r="S2401" i="1"/>
  <c r="T2401" i="1" s="1"/>
  <c r="S2407" i="1"/>
  <c r="T2407" i="1" s="1"/>
  <c r="S2413" i="1"/>
  <c r="T2413" i="1" s="1"/>
  <c r="S2419" i="1"/>
  <c r="T2419" i="1" s="1"/>
  <c r="S2431" i="1"/>
  <c r="T2431" i="1" s="1"/>
  <c r="S2443" i="1"/>
  <c r="T2443" i="1" s="1"/>
  <c r="S2461" i="1"/>
  <c r="T2461" i="1" s="1"/>
  <c r="S2467" i="1"/>
  <c r="T2467" i="1" s="1"/>
  <c r="S2473" i="1"/>
  <c r="T2473" i="1" s="1"/>
  <c r="S2479" i="1"/>
  <c r="T2479" i="1" s="1"/>
  <c r="S2485" i="1"/>
  <c r="T2485" i="1" s="1"/>
  <c r="S2497" i="1"/>
  <c r="T2497" i="1" s="1"/>
  <c r="S2503" i="1"/>
  <c r="T2503" i="1" s="1"/>
  <c r="S2509" i="1"/>
  <c r="T2509" i="1" s="1"/>
  <c r="S2515" i="1"/>
  <c r="T2515" i="1" s="1"/>
  <c r="S2521" i="1"/>
  <c r="T2521" i="1" s="1"/>
  <c r="S2527" i="1"/>
  <c r="T2527" i="1" s="1"/>
  <c r="S2539" i="1"/>
  <c r="T2539" i="1" s="1"/>
  <c r="S2545" i="1"/>
  <c r="T2545" i="1" s="1"/>
  <c r="S2551" i="1"/>
  <c r="T2551" i="1" s="1"/>
  <c r="S2557" i="1"/>
  <c r="T2557" i="1" s="1"/>
  <c r="S2563" i="1"/>
  <c r="T2563" i="1" s="1"/>
  <c r="S2569" i="1"/>
  <c r="T2569" i="1" s="1"/>
  <c r="S2575" i="1"/>
  <c r="T2575" i="1" s="1"/>
  <c r="S2587" i="1"/>
  <c r="T2587" i="1" s="1"/>
  <c r="S2593" i="1"/>
  <c r="T2593" i="1" s="1"/>
  <c r="S2599" i="1"/>
  <c r="T2599" i="1" s="1"/>
  <c r="S2605" i="1"/>
  <c r="T2605" i="1" s="1"/>
  <c r="S2611" i="1"/>
  <c r="T2611" i="1" s="1"/>
  <c r="S2617" i="1"/>
  <c r="T2617" i="1" s="1"/>
  <c r="S2623" i="1"/>
  <c r="T2623" i="1" s="1"/>
  <c r="S2629" i="1"/>
  <c r="T2629" i="1" s="1"/>
  <c r="S2635" i="1"/>
  <c r="T2635" i="1" s="1"/>
  <c r="S2641" i="1"/>
  <c r="T2641" i="1" s="1"/>
  <c r="S2647" i="1"/>
  <c r="T2647" i="1" s="1"/>
  <c r="S2653" i="1"/>
  <c r="T2653" i="1" s="1"/>
  <c r="S2659" i="1"/>
  <c r="T2659" i="1" s="1"/>
  <c r="S2665" i="1"/>
  <c r="T2665" i="1" s="1"/>
  <c r="S2671" i="1"/>
  <c r="T2671" i="1" s="1"/>
  <c r="S2677" i="1"/>
  <c r="T2677" i="1" s="1"/>
  <c r="S2683" i="1"/>
  <c r="T2683" i="1" s="1"/>
  <c r="S2689" i="1"/>
  <c r="T2689" i="1" s="1"/>
  <c r="S2695" i="1"/>
  <c r="T2695" i="1" s="1"/>
  <c r="S2701" i="1"/>
  <c r="T2701" i="1" s="1"/>
  <c r="S2707" i="1"/>
  <c r="T2707" i="1" s="1"/>
  <c r="S5" i="1"/>
  <c r="T5" i="1" s="1"/>
  <c r="S11" i="1"/>
  <c r="T11" i="1" s="1"/>
  <c r="S17" i="1"/>
  <c r="T17" i="1" s="1"/>
  <c r="S23" i="1"/>
  <c r="T23" i="1" s="1"/>
  <c r="S29" i="1"/>
  <c r="T29" i="1" s="1"/>
  <c r="S41" i="1"/>
  <c r="T41" i="1" s="1"/>
  <c r="S47" i="1"/>
  <c r="T47" i="1" s="1"/>
  <c r="S53" i="1"/>
  <c r="T53" i="1" s="1"/>
  <c r="S59" i="1"/>
  <c r="T59" i="1" s="1"/>
  <c r="S65" i="1"/>
  <c r="T65" i="1" s="1"/>
  <c r="S71" i="1"/>
  <c r="T71" i="1" s="1"/>
  <c r="S77" i="1"/>
  <c r="T77" i="1" s="1"/>
  <c r="S83" i="1"/>
  <c r="T83" i="1" s="1"/>
  <c r="S89" i="1"/>
  <c r="T89" i="1" s="1"/>
  <c r="S95" i="1"/>
  <c r="T95" i="1" s="1"/>
  <c r="S107" i="1"/>
  <c r="T107" i="1" s="1"/>
  <c r="S113" i="1"/>
  <c r="T113" i="1" s="1"/>
  <c r="S119" i="1"/>
  <c r="T119" i="1" s="1"/>
  <c r="S125" i="1"/>
  <c r="T125" i="1" s="1"/>
  <c r="S131" i="1"/>
  <c r="T131" i="1" s="1"/>
  <c r="S137" i="1"/>
  <c r="T137" i="1" s="1"/>
  <c r="S143" i="1"/>
  <c r="T143" i="1" s="1"/>
  <c r="S149" i="1"/>
  <c r="T149" i="1" s="1"/>
  <c r="S155" i="1"/>
  <c r="T155" i="1" s="1"/>
  <c r="S167" i="1"/>
  <c r="T167" i="1" s="1"/>
  <c r="S173" i="1"/>
  <c r="T173" i="1" s="1"/>
  <c r="S179" i="1"/>
  <c r="T179" i="1" s="1"/>
  <c r="S185" i="1"/>
  <c r="T185" i="1" s="1"/>
  <c r="S191" i="1"/>
  <c r="T191" i="1" s="1"/>
  <c r="S197" i="1"/>
  <c r="T197" i="1" s="1"/>
  <c r="S203" i="1"/>
  <c r="T203" i="1" s="1"/>
  <c r="S209" i="1"/>
  <c r="T209" i="1" s="1"/>
  <c r="S215" i="1"/>
  <c r="T215" i="1" s="1"/>
  <c r="S221" i="1"/>
  <c r="T221" i="1" s="1"/>
  <c r="S227" i="1"/>
  <c r="T227" i="1" s="1"/>
  <c r="S233" i="1"/>
  <c r="T233" i="1" s="1"/>
  <c r="S239" i="1"/>
  <c r="T239" i="1" s="1"/>
  <c r="S245" i="1"/>
  <c r="T245" i="1" s="1"/>
  <c r="S257" i="1"/>
  <c r="T257" i="1" s="1"/>
  <c r="S269" i="1"/>
  <c r="T269" i="1" s="1"/>
  <c r="S275" i="1"/>
  <c r="T275" i="1" s="1"/>
  <c r="S281" i="1"/>
  <c r="T281" i="1" s="1"/>
  <c r="S287" i="1"/>
  <c r="T287" i="1" s="1"/>
  <c r="S293" i="1"/>
  <c r="T293" i="1" s="1"/>
  <c r="S305" i="1"/>
  <c r="T305" i="1" s="1"/>
  <c r="S311" i="1"/>
  <c r="T311" i="1" s="1"/>
  <c r="S317" i="1"/>
  <c r="T317" i="1" s="1"/>
  <c r="S323" i="1"/>
  <c r="T323" i="1" s="1"/>
  <c r="S335" i="1"/>
  <c r="T335" i="1" s="1"/>
  <c r="S341" i="1"/>
  <c r="T341" i="1" s="1"/>
  <c r="S347" i="1"/>
  <c r="T347" i="1" s="1"/>
  <c r="S353" i="1"/>
  <c r="T353" i="1" s="1"/>
  <c r="S359" i="1"/>
  <c r="T359" i="1" s="1"/>
  <c r="S365" i="1"/>
  <c r="T365" i="1" s="1"/>
  <c r="S371" i="1"/>
  <c r="T371" i="1" s="1"/>
  <c r="S383" i="1"/>
  <c r="T383" i="1" s="1"/>
  <c r="S389" i="1"/>
  <c r="T389" i="1" s="1"/>
  <c r="S401" i="1"/>
  <c r="T401" i="1" s="1"/>
  <c r="S407" i="1"/>
  <c r="T407" i="1" s="1"/>
  <c r="S413" i="1"/>
  <c r="T413" i="1" s="1"/>
  <c r="S419" i="1"/>
  <c r="T419" i="1" s="1"/>
  <c r="S425" i="1"/>
  <c r="T425" i="1" s="1"/>
  <c r="S431" i="1"/>
  <c r="T431" i="1" s="1"/>
  <c r="S437" i="1"/>
  <c r="T437" i="1" s="1"/>
  <c r="S443" i="1"/>
  <c r="T443" i="1" s="1"/>
  <c r="S449" i="1"/>
  <c r="T449" i="1" s="1"/>
  <c r="S455" i="1"/>
  <c r="T455" i="1" s="1"/>
  <c r="S461" i="1"/>
  <c r="T461" i="1" s="1"/>
  <c r="S467" i="1"/>
  <c r="T467" i="1" s="1"/>
  <c r="S473" i="1"/>
  <c r="T473" i="1" s="1"/>
  <c r="S479" i="1"/>
  <c r="T479" i="1" s="1"/>
  <c r="S485" i="1"/>
  <c r="T485" i="1" s="1"/>
  <c r="S491" i="1"/>
  <c r="T491" i="1" s="1"/>
  <c r="S497" i="1"/>
  <c r="T497" i="1" s="1"/>
  <c r="S503" i="1"/>
  <c r="T503" i="1" s="1"/>
  <c r="S515" i="1"/>
  <c r="T515" i="1" s="1"/>
  <c r="S521" i="1"/>
  <c r="T521" i="1" s="1"/>
  <c r="S527" i="1"/>
  <c r="T527" i="1" s="1"/>
  <c r="S533" i="1"/>
  <c r="T533" i="1" s="1"/>
  <c r="S539" i="1"/>
  <c r="T539" i="1" s="1"/>
  <c r="S545" i="1"/>
  <c r="T545" i="1" s="1"/>
  <c r="S551" i="1"/>
  <c r="T551" i="1" s="1"/>
  <c r="S557" i="1"/>
  <c r="T557" i="1" s="1"/>
  <c r="S563" i="1"/>
  <c r="T563" i="1" s="1"/>
  <c r="S569" i="1"/>
  <c r="T569" i="1" s="1"/>
  <c r="S575" i="1"/>
  <c r="T575" i="1" s="1"/>
  <c r="S581" i="1"/>
  <c r="T581" i="1" s="1"/>
  <c r="S593" i="1"/>
  <c r="T593" i="1" s="1"/>
  <c r="S599" i="1"/>
  <c r="T599" i="1" s="1"/>
  <c r="S605" i="1"/>
  <c r="T605" i="1" s="1"/>
  <c r="S611" i="1"/>
  <c r="T611" i="1" s="1"/>
  <c r="S617" i="1"/>
  <c r="T617" i="1" s="1"/>
  <c r="S623" i="1"/>
  <c r="T623" i="1" s="1"/>
  <c r="S629" i="1"/>
  <c r="T629" i="1" s="1"/>
  <c r="S635" i="1"/>
  <c r="T635" i="1" s="1"/>
  <c r="S641" i="1"/>
  <c r="T641" i="1" s="1"/>
  <c r="S647" i="1"/>
  <c r="T647" i="1" s="1"/>
  <c r="S653" i="1"/>
  <c r="T653" i="1" s="1"/>
  <c r="S665" i="1"/>
  <c r="T665" i="1" s="1"/>
  <c r="S671" i="1"/>
  <c r="T671" i="1" s="1"/>
  <c r="S677" i="1"/>
  <c r="T677" i="1" s="1"/>
  <c r="S683" i="1"/>
  <c r="T683" i="1" s="1"/>
  <c r="S689" i="1"/>
  <c r="T689" i="1" s="1"/>
  <c r="S695" i="1"/>
  <c r="T695" i="1" s="1"/>
  <c r="S701" i="1"/>
  <c r="T701" i="1" s="1"/>
  <c r="S707" i="1"/>
  <c r="T707" i="1" s="1"/>
  <c r="S713" i="1"/>
  <c r="T713" i="1" s="1"/>
  <c r="S719" i="1"/>
  <c r="T719" i="1" s="1"/>
  <c r="S731" i="1"/>
  <c r="T731" i="1" s="1"/>
  <c r="S737" i="1"/>
  <c r="T737" i="1" s="1"/>
  <c r="S743" i="1"/>
  <c r="T743" i="1" s="1"/>
  <c r="S749" i="1"/>
  <c r="T749" i="1" s="1"/>
  <c r="S767" i="1"/>
  <c r="T767" i="1" s="1"/>
  <c r="S773" i="1"/>
  <c r="T773" i="1" s="1"/>
  <c r="S779" i="1"/>
  <c r="T779" i="1" s="1"/>
  <c r="S785" i="1"/>
  <c r="T785" i="1" s="1"/>
  <c r="S791" i="1"/>
  <c r="T791" i="1" s="1"/>
  <c r="S797" i="1"/>
  <c r="T797" i="1" s="1"/>
  <c r="S803" i="1"/>
  <c r="T803" i="1" s="1"/>
  <c r="S827" i="1"/>
  <c r="T827" i="1" s="1"/>
  <c r="S833" i="1"/>
  <c r="T833" i="1" s="1"/>
  <c r="S839" i="1"/>
  <c r="T839" i="1" s="1"/>
  <c r="S845" i="1"/>
  <c r="T845" i="1" s="1"/>
  <c r="S851" i="1"/>
  <c r="T851" i="1" s="1"/>
  <c r="S857" i="1"/>
  <c r="T857" i="1" s="1"/>
  <c r="S863" i="1"/>
  <c r="T863" i="1" s="1"/>
  <c r="S875" i="1"/>
  <c r="T875" i="1" s="1"/>
  <c r="S881" i="1"/>
  <c r="T881" i="1" s="1"/>
  <c r="S887" i="1"/>
  <c r="T887" i="1" s="1"/>
  <c r="S893" i="1"/>
  <c r="T893" i="1" s="1"/>
  <c r="S899" i="1"/>
  <c r="T899" i="1" s="1"/>
  <c r="S905" i="1"/>
  <c r="T905" i="1" s="1"/>
  <c r="S911" i="1"/>
  <c r="T911" i="1" s="1"/>
  <c r="S917" i="1"/>
  <c r="T917" i="1" s="1"/>
  <c r="S923" i="1"/>
  <c r="T923" i="1" s="1"/>
  <c r="S929" i="1"/>
  <c r="T929" i="1" s="1"/>
  <c r="S935" i="1"/>
  <c r="T935" i="1" s="1"/>
  <c r="S941" i="1"/>
  <c r="T941" i="1" s="1"/>
  <c r="S947" i="1"/>
  <c r="T947" i="1" s="1"/>
  <c r="S953" i="1"/>
  <c r="T953" i="1" s="1"/>
  <c r="S959" i="1"/>
  <c r="T959" i="1" s="1"/>
  <c r="S965" i="1"/>
  <c r="T965" i="1" s="1"/>
  <c r="S971" i="1"/>
  <c r="T971" i="1" s="1"/>
  <c r="S977" i="1"/>
  <c r="T977" i="1" s="1"/>
  <c r="S989" i="1"/>
  <c r="T989" i="1" s="1"/>
  <c r="S995" i="1"/>
  <c r="T995" i="1" s="1"/>
  <c r="S1001" i="1"/>
  <c r="T1001" i="1" s="1"/>
  <c r="S1007" i="1"/>
  <c r="T1007" i="1" s="1"/>
  <c r="S1013" i="1"/>
  <c r="T1013" i="1" s="1"/>
  <c r="S1019" i="1"/>
  <c r="T1019" i="1" s="1"/>
  <c r="S1025" i="1"/>
  <c r="T1025" i="1" s="1"/>
  <c r="S1031" i="1"/>
  <c r="T1031" i="1" s="1"/>
  <c r="S1037" i="1"/>
  <c r="T1037" i="1" s="1"/>
  <c r="S1043" i="1"/>
  <c r="T1043" i="1" s="1"/>
  <c r="S1055" i="1"/>
  <c r="T1055" i="1" s="1"/>
  <c r="S1067" i="1"/>
  <c r="T1067" i="1" s="1"/>
  <c r="S1073" i="1"/>
  <c r="T1073" i="1" s="1"/>
  <c r="S1079" i="1"/>
  <c r="T1079" i="1" s="1"/>
  <c r="S1091" i="1"/>
  <c r="T1091" i="1" s="1"/>
  <c r="S1097" i="1"/>
  <c r="T1097" i="1" s="1"/>
  <c r="S1103" i="1"/>
  <c r="T1103" i="1" s="1"/>
  <c r="S1109" i="1"/>
  <c r="T1109" i="1" s="1"/>
  <c r="S1115" i="1"/>
  <c r="T1115" i="1" s="1"/>
  <c r="S1121" i="1"/>
  <c r="T1121" i="1" s="1"/>
  <c r="S1133" i="1"/>
  <c r="T1133" i="1" s="1"/>
  <c r="S1139" i="1"/>
  <c r="T1139" i="1" s="1"/>
  <c r="S1145" i="1"/>
  <c r="T1145" i="1" s="1"/>
  <c r="S1151" i="1"/>
  <c r="T1151" i="1" s="1"/>
  <c r="S1157" i="1"/>
  <c r="T1157" i="1" s="1"/>
  <c r="S1163" i="1"/>
  <c r="T1163" i="1" s="1"/>
  <c r="S1175" i="1"/>
  <c r="T1175" i="1" s="1"/>
  <c r="S1187" i="1"/>
  <c r="T1187" i="1" s="1"/>
  <c r="S1193" i="1"/>
  <c r="T1193" i="1" s="1"/>
  <c r="S1199" i="1"/>
  <c r="T1199" i="1" s="1"/>
  <c r="S1211" i="1"/>
  <c r="T1211" i="1" s="1"/>
  <c r="S1217" i="1"/>
  <c r="T1217" i="1" s="1"/>
  <c r="S1223" i="1"/>
  <c r="T1223" i="1" s="1"/>
  <c r="S1229" i="1"/>
  <c r="T1229" i="1" s="1"/>
  <c r="S1235" i="1"/>
  <c r="T1235" i="1" s="1"/>
  <c r="S1241" i="1"/>
  <c r="T1241" i="1" s="1"/>
  <c r="S1247" i="1"/>
  <c r="T1247" i="1" s="1"/>
  <c r="S1253" i="1"/>
  <c r="T1253" i="1" s="1"/>
  <c r="S1259" i="1"/>
  <c r="T1259" i="1" s="1"/>
  <c r="S1265" i="1"/>
  <c r="T1265" i="1" s="1"/>
  <c r="S1271" i="1"/>
  <c r="T1271" i="1" s="1"/>
  <c r="S1277" i="1"/>
  <c r="T1277" i="1" s="1"/>
  <c r="S1283" i="1"/>
  <c r="T1283" i="1" s="1"/>
  <c r="S1289" i="1"/>
  <c r="T1289" i="1" s="1"/>
  <c r="S1295" i="1"/>
  <c r="T1295" i="1" s="1"/>
  <c r="S1301" i="1"/>
  <c r="T1301" i="1" s="1"/>
  <c r="S1307" i="1"/>
  <c r="T1307" i="1" s="1"/>
  <c r="S1313" i="1"/>
  <c r="T1313" i="1" s="1"/>
  <c r="S1319" i="1"/>
  <c r="T1319" i="1" s="1"/>
  <c r="S1325" i="1"/>
  <c r="T1325" i="1" s="1"/>
  <c r="S1337" i="1"/>
  <c r="T1337" i="1" s="1"/>
  <c r="S1343" i="1"/>
  <c r="T1343" i="1" s="1"/>
  <c r="S1349" i="1"/>
  <c r="T1349" i="1" s="1"/>
  <c r="S1355" i="1"/>
  <c r="T1355" i="1" s="1"/>
  <c r="S1361" i="1"/>
  <c r="T1361" i="1" s="1"/>
  <c r="S1367" i="1"/>
  <c r="T1367" i="1" s="1"/>
  <c r="S1373" i="1"/>
  <c r="T1373" i="1" s="1"/>
  <c r="S1379" i="1"/>
  <c r="T1379" i="1" s="1"/>
  <c r="S1397" i="1"/>
  <c r="T1397" i="1" s="1"/>
  <c r="S1409" i="1"/>
  <c r="T1409" i="1" s="1"/>
  <c r="S1415" i="1"/>
  <c r="T1415" i="1" s="1"/>
  <c r="S1421" i="1"/>
  <c r="T1421" i="1" s="1"/>
  <c r="S1427" i="1"/>
  <c r="T1427" i="1" s="1"/>
  <c r="S1433" i="1"/>
  <c r="T1433" i="1" s="1"/>
  <c r="S1439" i="1"/>
  <c r="T1439" i="1" s="1"/>
  <c r="S1445" i="1"/>
  <c r="T1445" i="1" s="1"/>
  <c r="S1451" i="1"/>
  <c r="T1451" i="1" s="1"/>
  <c r="S1457" i="1"/>
  <c r="T1457" i="1" s="1"/>
  <c r="S1463" i="1"/>
  <c r="T1463" i="1" s="1"/>
  <c r="S1469" i="1"/>
  <c r="T1469" i="1" s="1"/>
  <c r="S1475" i="1"/>
  <c r="T1475" i="1" s="1"/>
  <c r="S1481" i="1"/>
  <c r="T1481" i="1" s="1"/>
  <c r="S1487" i="1"/>
  <c r="T1487" i="1" s="1"/>
  <c r="S1493" i="1"/>
  <c r="T1493" i="1" s="1"/>
  <c r="S1499" i="1"/>
  <c r="T1499" i="1" s="1"/>
  <c r="S1505" i="1"/>
  <c r="T1505" i="1" s="1"/>
  <c r="S1511" i="1"/>
  <c r="T1511" i="1" s="1"/>
  <c r="S1523" i="1"/>
  <c r="T1523" i="1" s="1"/>
  <c r="S1535" i="1"/>
  <c r="T1535" i="1" s="1"/>
  <c r="S1541" i="1"/>
  <c r="T1541" i="1" s="1"/>
  <c r="S1547" i="1"/>
  <c r="T1547" i="1" s="1"/>
  <c r="S1553" i="1"/>
  <c r="T1553" i="1" s="1"/>
  <c r="S1559" i="1"/>
  <c r="T1559" i="1" s="1"/>
  <c r="S1565" i="1"/>
  <c r="T1565" i="1" s="1"/>
  <c r="S1571" i="1"/>
  <c r="T1571" i="1" s="1"/>
  <c r="S1577" i="1"/>
  <c r="T1577" i="1" s="1"/>
  <c r="S1583" i="1"/>
  <c r="T1583" i="1" s="1"/>
  <c r="S1589" i="1"/>
  <c r="T1589" i="1" s="1"/>
  <c r="S1595" i="1"/>
  <c r="T1595" i="1" s="1"/>
  <c r="S1601" i="1"/>
  <c r="T1601" i="1" s="1"/>
  <c r="S1607" i="1"/>
  <c r="T1607" i="1" s="1"/>
  <c r="S1613" i="1"/>
  <c r="T1613" i="1" s="1"/>
  <c r="S1625" i="1"/>
  <c r="T1625" i="1" s="1"/>
  <c r="S1631" i="1"/>
  <c r="T1631" i="1" s="1"/>
  <c r="S1637" i="1"/>
  <c r="T1637" i="1" s="1"/>
  <c r="S1643" i="1"/>
  <c r="T1643" i="1" s="1"/>
  <c r="S1649" i="1"/>
  <c r="T1649" i="1" s="1"/>
  <c r="S1655" i="1"/>
  <c r="T1655" i="1" s="1"/>
  <c r="S1661" i="1"/>
  <c r="T1661" i="1" s="1"/>
  <c r="S1667" i="1"/>
  <c r="T1667" i="1" s="1"/>
  <c r="S1673" i="1"/>
  <c r="T1673" i="1" s="1"/>
  <c r="S1679" i="1"/>
  <c r="T1679" i="1" s="1"/>
  <c r="S1685" i="1"/>
  <c r="T1685" i="1" s="1"/>
  <c r="S1691" i="1"/>
  <c r="T1691" i="1" s="1"/>
  <c r="S1697" i="1"/>
  <c r="T1697" i="1" s="1"/>
  <c r="S1703" i="1"/>
  <c r="T1703" i="1" s="1"/>
  <c r="S1709" i="1"/>
  <c r="T1709" i="1" s="1"/>
  <c r="S1715" i="1"/>
  <c r="T1715" i="1" s="1"/>
  <c r="S1721" i="1"/>
  <c r="T1721" i="1" s="1"/>
  <c r="S1727" i="1"/>
  <c r="T1727" i="1" s="1"/>
  <c r="S1733" i="1"/>
  <c r="T1733" i="1" s="1"/>
  <c r="S1739" i="1"/>
  <c r="T1739" i="1" s="1"/>
  <c r="S1757" i="1"/>
  <c r="T1757" i="1" s="1"/>
  <c r="S1763" i="1"/>
  <c r="T1763" i="1" s="1"/>
  <c r="S1775" i="1"/>
  <c r="T1775" i="1" s="1"/>
  <c r="S1781" i="1"/>
  <c r="T1781" i="1" s="1"/>
  <c r="S1787" i="1"/>
  <c r="T1787" i="1" s="1"/>
  <c r="S1793" i="1"/>
  <c r="T1793" i="1" s="1"/>
  <c r="S1799" i="1"/>
  <c r="T1799" i="1" s="1"/>
  <c r="S1805" i="1"/>
  <c r="T1805" i="1" s="1"/>
  <c r="S1817" i="1"/>
  <c r="T1817" i="1" s="1"/>
  <c r="S1823" i="1"/>
  <c r="T1823" i="1" s="1"/>
  <c r="S1829" i="1"/>
  <c r="T1829" i="1" s="1"/>
  <c r="S1835" i="1"/>
  <c r="T1835" i="1" s="1"/>
  <c r="S1841" i="1"/>
  <c r="T1841" i="1" s="1"/>
  <c r="S1847" i="1"/>
  <c r="T1847" i="1" s="1"/>
  <c r="S1853" i="1"/>
  <c r="T1853" i="1" s="1"/>
  <c r="S1859" i="1"/>
  <c r="T1859" i="1" s="1"/>
  <c r="S1871" i="1"/>
  <c r="T1871" i="1" s="1"/>
  <c r="S1877" i="1"/>
  <c r="T1877" i="1" s="1"/>
  <c r="S1883" i="1"/>
  <c r="T1883" i="1" s="1"/>
  <c r="S1889" i="1"/>
  <c r="T1889" i="1" s="1"/>
  <c r="S1895" i="1"/>
  <c r="T1895" i="1" s="1"/>
  <c r="S1901" i="1"/>
  <c r="T1901" i="1" s="1"/>
  <c r="S1907" i="1"/>
  <c r="T1907" i="1" s="1"/>
  <c r="S1913" i="1"/>
  <c r="T1913" i="1" s="1"/>
  <c r="S1919" i="1"/>
  <c r="T1919" i="1" s="1"/>
  <c r="S1925" i="1"/>
  <c r="T1925" i="1" s="1"/>
  <c r="S1931" i="1"/>
  <c r="T1931" i="1" s="1"/>
  <c r="S1937" i="1"/>
  <c r="T1937" i="1" s="1"/>
  <c r="S1943" i="1"/>
  <c r="T1943" i="1" s="1"/>
  <c r="S1949" i="1"/>
  <c r="T1949" i="1" s="1"/>
  <c r="S1961" i="1"/>
  <c r="T1961" i="1" s="1"/>
  <c r="S1967" i="1"/>
  <c r="T1967" i="1" s="1"/>
  <c r="S1973" i="1"/>
  <c r="T1973" i="1" s="1"/>
  <c r="S1979" i="1"/>
  <c r="T1979" i="1" s="1"/>
  <c r="S1985" i="1"/>
  <c r="T1985" i="1" s="1"/>
  <c r="S1991" i="1"/>
  <c r="T1991" i="1" s="1"/>
  <c r="S1997" i="1"/>
  <c r="T1997" i="1" s="1"/>
  <c r="S2003" i="1"/>
  <c r="T2003" i="1" s="1"/>
  <c r="S2009" i="1"/>
  <c r="T2009" i="1" s="1"/>
  <c r="S2021" i="1"/>
  <c r="T2021" i="1" s="1"/>
  <c r="S2027" i="1"/>
  <c r="T2027" i="1" s="1"/>
  <c r="S2033" i="1"/>
  <c r="T2033" i="1" s="1"/>
  <c r="S2039" i="1"/>
  <c r="T2039" i="1" s="1"/>
  <c r="S2045" i="1"/>
  <c r="T2045" i="1" s="1"/>
  <c r="S2051" i="1"/>
  <c r="T2051" i="1" s="1"/>
  <c r="S2063" i="1"/>
  <c r="T2063" i="1" s="1"/>
  <c r="S2075" i="1"/>
  <c r="T2075" i="1" s="1"/>
  <c r="S2081" i="1"/>
  <c r="T2081" i="1" s="1"/>
  <c r="S2093" i="1"/>
  <c r="T2093" i="1" s="1"/>
  <c r="S2105" i="1"/>
  <c r="T2105" i="1" s="1"/>
  <c r="S2117" i="1"/>
  <c r="T2117" i="1" s="1"/>
  <c r="S2123" i="1"/>
  <c r="T2123" i="1" s="1"/>
  <c r="S2129" i="1"/>
  <c r="T2129" i="1" s="1"/>
  <c r="S2141" i="1"/>
  <c r="T2141" i="1" s="1"/>
  <c r="S2147" i="1"/>
  <c r="T2147" i="1" s="1"/>
  <c r="S2153" i="1"/>
  <c r="T2153" i="1" s="1"/>
  <c r="S2159" i="1"/>
  <c r="T2159" i="1" s="1"/>
  <c r="S2165" i="1"/>
  <c r="T2165" i="1" s="1"/>
  <c r="S2171" i="1"/>
  <c r="T2171" i="1" s="1"/>
  <c r="S2177" i="1"/>
  <c r="T2177" i="1" s="1"/>
  <c r="S2183" i="1"/>
  <c r="T2183" i="1" s="1"/>
  <c r="S2195" i="1"/>
  <c r="T2195" i="1" s="1"/>
  <c r="S2201" i="1"/>
  <c r="T2201" i="1" s="1"/>
  <c r="S2207" i="1"/>
  <c r="T2207" i="1" s="1"/>
  <c r="S2213" i="1"/>
  <c r="T2213" i="1" s="1"/>
  <c r="S2219" i="1"/>
  <c r="T2219" i="1" s="1"/>
  <c r="S2237" i="1"/>
  <c r="T2237" i="1" s="1"/>
  <c r="S2249" i="1"/>
  <c r="T2249" i="1" s="1"/>
  <c r="S2255" i="1"/>
  <c r="T2255" i="1" s="1"/>
  <c r="S2261" i="1"/>
  <c r="T2261" i="1" s="1"/>
  <c r="S2267" i="1"/>
  <c r="T2267" i="1" s="1"/>
  <c r="S2273" i="1"/>
  <c r="T2273" i="1" s="1"/>
  <c r="S2279" i="1"/>
  <c r="T2279" i="1" s="1"/>
  <c r="S2285" i="1"/>
  <c r="T2285" i="1" s="1"/>
  <c r="S2297" i="1"/>
  <c r="T2297" i="1" s="1"/>
  <c r="S2303" i="1"/>
  <c r="T2303" i="1" s="1"/>
  <c r="S2309" i="1"/>
  <c r="T2309" i="1" s="1"/>
  <c r="S2315" i="1"/>
  <c r="T2315" i="1" s="1"/>
  <c r="S2321" i="1"/>
  <c r="T2321" i="1" s="1"/>
  <c r="S2327" i="1"/>
  <c r="T2327" i="1" s="1"/>
  <c r="S2333" i="1"/>
  <c r="T2333" i="1" s="1"/>
  <c r="S2339" i="1"/>
  <c r="T2339" i="1" s="1"/>
  <c r="S2345" i="1"/>
  <c r="T2345" i="1" s="1"/>
  <c r="S2351" i="1"/>
  <c r="T2351" i="1" s="1"/>
  <c r="S2357" i="1"/>
  <c r="T2357" i="1" s="1"/>
  <c r="S2363" i="1"/>
  <c r="T2363" i="1" s="1"/>
  <c r="S2369" i="1"/>
  <c r="T2369" i="1" s="1"/>
  <c r="S2375" i="1"/>
  <c r="T2375" i="1" s="1"/>
  <c r="S2381" i="1"/>
  <c r="T2381" i="1" s="1"/>
  <c r="S2387" i="1"/>
  <c r="T2387" i="1" s="1"/>
  <c r="S2393" i="1"/>
  <c r="T2393" i="1" s="1"/>
  <c r="S2399" i="1"/>
  <c r="T2399" i="1" s="1"/>
  <c r="S2405" i="1"/>
  <c r="T2405" i="1" s="1"/>
  <c r="S2411" i="1"/>
  <c r="T2411" i="1" s="1"/>
  <c r="S2417" i="1"/>
  <c r="T2417" i="1" s="1"/>
  <c r="S2429" i="1"/>
  <c r="T2429" i="1" s="1"/>
  <c r="S2435" i="1"/>
  <c r="T2435" i="1" s="1"/>
  <c r="S2447" i="1"/>
  <c r="T2447" i="1" s="1"/>
  <c r="S2453" i="1"/>
  <c r="T2453" i="1" s="1"/>
  <c r="S2459" i="1"/>
  <c r="T2459" i="1" s="1"/>
  <c r="S2465" i="1"/>
  <c r="T2465" i="1" s="1"/>
  <c r="S2471" i="1"/>
  <c r="T2471" i="1" s="1"/>
  <c r="S2477" i="1"/>
  <c r="T2477" i="1" s="1"/>
  <c r="S2495" i="1"/>
  <c r="T2495" i="1" s="1"/>
  <c r="S2501" i="1"/>
  <c r="T2501" i="1" s="1"/>
  <c r="S2507" i="1"/>
  <c r="T2507" i="1" s="1"/>
  <c r="S2513" i="1"/>
  <c r="T2513" i="1" s="1"/>
  <c r="S2525" i="1"/>
  <c r="T2525" i="1" s="1"/>
  <c r="S2531" i="1"/>
  <c r="T2531" i="1" s="1"/>
  <c r="S2537" i="1"/>
  <c r="T2537" i="1" s="1"/>
  <c r="S2543" i="1"/>
  <c r="T2543" i="1" s="1"/>
  <c r="S2555" i="1"/>
  <c r="T2555" i="1" s="1"/>
  <c r="S2561" i="1"/>
  <c r="T2561" i="1" s="1"/>
  <c r="S2567" i="1"/>
  <c r="T2567" i="1" s="1"/>
  <c r="S2573" i="1"/>
  <c r="T2573" i="1" s="1"/>
  <c r="S2579" i="1"/>
  <c r="T2579" i="1" s="1"/>
  <c r="S2585" i="1"/>
  <c r="T2585" i="1" s="1"/>
  <c r="S2591" i="1"/>
  <c r="T2591" i="1" s="1"/>
  <c r="S2597" i="1"/>
  <c r="T2597" i="1" s="1"/>
  <c r="S2609" i="1"/>
  <c r="T2609" i="1" s="1"/>
  <c r="S2615" i="1"/>
  <c r="T2615" i="1" s="1"/>
  <c r="S2621" i="1"/>
  <c r="T2621" i="1" s="1"/>
  <c r="S2627" i="1"/>
  <c r="T2627" i="1" s="1"/>
  <c r="S2633" i="1"/>
  <c r="T2633" i="1" s="1"/>
  <c r="S2639" i="1"/>
  <c r="T2639" i="1" s="1"/>
  <c r="S2645" i="1"/>
  <c r="T2645" i="1" s="1"/>
  <c r="S2651" i="1"/>
  <c r="T2651" i="1" s="1"/>
  <c r="S2657" i="1"/>
  <c r="T2657" i="1" s="1"/>
  <c r="S2663" i="1"/>
  <c r="T2663" i="1" s="1"/>
  <c r="S2669" i="1"/>
  <c r="T2669" i="1" s="1"/>
  <c r="S2675" i="1"/>
  <c r="T2675" i="1" s="1"/>
  <c r="S2681" i="1"/>
  <c r="T2681" i="1" s="1"/>
  <c r="S2687" i="1"/>
  <c r="T2687" i="1" s="1"/>
  <c r="S2693" i="1"/>
  <c r="T2693" i="1" s="1"/>
  <c r="S2699" i="1"/>
  <c r="T2699" i="1" s="1"/>
  <c r="S2705" i="1"/>
  <c r="T2705" i="1" s="1"/>
  <c r="S2708" i="1"/>
  <c r="T2708"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<sst xmlns="http://schemas.openxmlformats.org/spreadsheetml/2006/main" count="16330" uniqueCount="99">
  <si>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</si>
  <si>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</si>
  <si>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</si>
  <si>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</si>
  <si>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</si>
  <si>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</si>
  <si>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</si>
  <si>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</si>
  <si>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</si>
  <si>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</si>
  <si>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</si>
  <si>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</si>
  <si>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</si>
  <si>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</si>
  <si>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</si>
  <si>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</si>
  <si>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</si>
  <si>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</si>
  <si>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</si>
  <si>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</si>
  <si>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</si>
  <si>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</si>
  <si>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</si>
  <si>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</si>
  <si>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</si>
  <si>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</si>
  <si>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</si>
  <si>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</si>
  <si>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</si>
  <si>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</si>
  <si>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</si>
  <si>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</si>
  <si>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</si>
  <si>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</si>
  <si>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</si>
  <si>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</si>
  <si>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</si>
  <si>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</si>
  <si>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</si>
  <si>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</si>
  <si>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</si>
  <si>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</si>
  <si>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</si>
  <si>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</si>
  <si>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</si>
  <si>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</si>
  <si>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</si>
  <si>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</si>
  <si>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</si>
  <si>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</si>
  <si>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</si>
  <si>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</si>
  <si>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</si>
  <si>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</si>
  <si>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</si>
  <si>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</si>
  <si>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</si>
  <si>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</si>
  <si>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</si>
  <si>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</si>
  <si>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</si>
  <si>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</si>
  <si>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</si>
  <si>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</si>
  <si>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</si>
  <si>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</si>
  <si>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</si>
  <si>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</si>
  <si>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</si>
  <si>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</si>
  <si>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</si>
  <si>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</si>
  <si>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</si>
  <si>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</si>
  <si>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Month2</t>
  </si>
  <si>
    <t>Quarter2</t>
  </si>
  <si>
    <t>Month no</t>
  </si>
  <si>
    <t>Sum of Revenue</t>
  </si>
  <si>
    <t>Sum of Gross Profit</t>
  </si>
  <si>
    <t>Gross Profit Margin</t>
  </si>
  <si>
    <t>Sum of Units Sold</t>
  </si>
  <si>
    <t>Count of ID</t>
  </si>
  <si>
    <t>Sum of COGS</t>
  </si>
  <si>
    <t>Row Labels</t>
  </si>
  <si>
    <t>January</t>
  </si>
  <si>
    <t>February</t>
  </si>
  <si>
    <t>March</t>
  </si>
  <si>
    <t>April</t>
  </si>
  <si>
    <t>May</t>
  </si>
  <si>
    <t>June</t>
  </si>
  <si>
    <t>July</t>
  </si>
  <si>
    <t>August</t>
  </si>
  <si>
    <t>September</t>
  </si>
  <si>
    <t>October</t>
  </si>
  <si>
    <t>November</t>
  </si>
  <si>
    <t>December</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</si>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</sst>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quot;$&quot;#,##0"/>
    <numFmt numFmtId="168" formatCode="&quot;$&quot;#,##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3" tint="0.89999084444715716"/>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19">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NumberFormat="1" applyFont="1"/>
    <xf numFmtId="0" fontId="0" fillId="0" borderId="0" xfId="0" applyNumberFormat="1"/>
    <xf numFmtId="10" fontId="0" fillId="0" borderId="0" xfId="4" applyNumberFormat="1" applyFont="1"/>
    <xf numFmtId="0" fontId="0" fillId="3" borderId="0" xfId="0" applyFill="1"/>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43">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164" formatCode="dd\-mmm\-yyyy"/>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8" formatCode="&quot;$&quot;#,##0,&quot;K&quot;"/>
    </dxf>
    <dxf>
      <numFmt numFmtId="168" formatCode="&quot;$&quot;#,##0,&quot;K&quot;"/>
    </dxf>
    <dxf>
      <numFmt numFmtId="167" formatCode="&quot;$&quot;#,##0"/>
    </dxf>
    <dxf>
      <numFmt numFmtId="168" formatCode="&quot;$&quot;#,##0,&quot;K&quot;"/>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numFmt numFmtId="168" formatCode="&quot;$&quot;#,##0,&quot;K&quot;"/>
    </dxf>
    <dxf>
      <numFmt numFmtId="167" formatCode="&quot;$&quot;#,##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42"/>
      <tableStyleElement type="headerRow" dxfId="41"/>
    </tableStyle>
    <tableStyle name="TimeSlicerStyleDark1 2" pivot="0" table="0" count="9" xr9:uid="{C96DA1F2-88E9-40CC-8E55-CFEE23594AD8}">
      <tableStyleElement type="wholeTable" dxfId="40"/>
      <tableStyleElement type="headerRow" dxfId="39"/>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Dashboard3.xlsx]Sheet1!Monthly_profit&amp;revenue</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4134558937708E-2"/>
          <c:y val="0.12839493477494418"/>
          <c:w val="0.97015865441062288"/>
          <c:h val="0.59776315274023584"/>
        </c:manualLayout>
      </c:layout>
      <c:lineChart>
        <c:grouping val="standard"/>
        <c:varyColors val="0"/>
        <c:ser>
          <c:idx val="0"/>
          <c:order val="0"/>
          <c:tx>
            <c:strRef>
              <c:f>Sheet1!$B$11</c:f>
              <c:strCache>
                <c:ptCount val="1"/>
                <c:pt idx="0">
                  <c:v>Total Revenue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Sheet1!$A$12:$A$24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Sheet1!$B$12:$B$24</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BC19-4C8F-9B71-47A921EAAE88}"/>
            </c:ext>
          </c:extLst>
        </c:ser>
        <c:ser>
          <c:idx val="1"/>
          <c:order val="1"/>
          <c:tx>
            <c:strRef>
              <c:f>Sheet1!$C$11</c:f>
              <c:strCache>
                <c:ptCount val="1"/>
                <c:pt idx="0">
                  <c:v>Total Gross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Sheet1!$A$12:$A$24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Sheet1!$C$12:$C$24</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BC19-4C8F-9B71-47A921EAAE88}"/>
            </c:ext>
          </c:extLst>
        </c:ser>
        <c:dLbls>
          <c:showLegendKey val="0"/>
          <c:showVal val="0"/>
          <c:showCatName val="0"/>
          <c:showSerName val="0"/>
          <c:showPercent val="0"/>
          <c:showBubbleSize val="0"/>
        </c:dLbls>
        <c:marker val="1"/>
        <c:smooth val="0"/>
        <c:axId val="816966912"/>
        <c:axId val="816965952"/>
      </c:lineChart>
      <c:catAx>
        <c:axId val="8169669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816965952"/>
        <c:crosses val="autoZero"/>
        <c:auto val="1"/>
        <c:lblAlgn val="ctr"/>
        <c:lblOffset val="100"/>
        <c:noMultiLvlLbl val="0"/>
      </c:catAx>
      <c:valAx>
        <c:axId val="816965952"/>
        <c:scaling>
          <c:orientation val="minMax"/>
        </c:scaling>
        <c:delete val="1"/>
        <c:axPos val="l"/>
        <c:numFmt formatCode="&quot;$&quot;#,##0,&quot;K&quot;" sourceLinked="1"/>
        <c:majorTickMark val="none"/>
        <c:minorTickMark val="none"/>
        <c:tickLblPos val="nextTo"/>
        <c:crossAx val="816966912"/>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t"/>
      <c:layout>
        <c:manualLayout>
          <c:xMode val="edge"/>
          <c:yMode val="edge"/>
          <c:x val="0.26937106346555167"/>
          <c:y val="1.2437810945273632E-2"/>
          <c:w val="0.46125787306889671"/>
          <c:h val="0.104944764367140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Dashboard3.xlsx]Sheet1!Top_5_country</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Sheet1!$H$11</c:f>
              <c:strCache>
                <c:ptCount val="1"/>
                <c:pt idx="0">
                  <c:v>Total</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Sheet1!$G$12:$G$17</c:f>
              <c:strCache>
                <c:ptCount val="5"/>
                <c:pt idx="0">
                  <c:v>France</c:v>
                </c:pt>
                <c:pt idx="1">
                  <c:v>Germany</c:v>
                </c:pt>
                <c:pt idx="2">
                  <c:v>Italy</c:v>
                </c:pt>
                <c:pt idx="3">
                  <c:v>Spain</c:v>
                </c:pt>
                <c:pt idx="4">
                  <c:v>United Kingdom</c:v>
                </c:pt>
              </c:strCache>
            </c:strRef>
          </c:cat>
          <c:val>
            <c:numRef>
              <c:f>Sheet1!$H$12:$H$17</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9947-4A1E-A110-34C12654CB26}"/>
            </c:ext>
          </c:extLst>
        </c:ser>
        <c:dLbls>
          <c:showLegendKey val="0"/>
          <c:showVal val="0"/>
          <c:showCatName val="0"/>
          <c:showSerName val="0"/>
          <c:showPercent val="0"/>
          <c:showBubbleSize val="0"/>
        </c:dLbls>
        <c:gapWidth val="326"/>
        <c:overlap val="-58"/>
        <c:axId val="940188768"/>
        <c:axId val="940191648"/>
      </c:barChart>
      <c:catAx>
        <c:axId val="94018876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940191648"/>
        <c:crosses val="autoZero"/>
        <c:auto val="1"/>
        <c:lblAlgn val="ctr"/>
        <c:lblOffset val="100"/>
        <c:noMultiLvlLbl val="0"/>
      </c:catAx>
      <c:valAx>
        <c:axId val="940191648"/>
        <c:scaling>
          <c:orientation val="minMax"/>
        </c:scaling>
        <c:delete val="1"/>
        <c:axPos val="b"/>
        <c:numFmt formatCode="&quot;$&quot;#,##0,&quot;K&quot;" sourceLinked="1"/>
        <c:majorTickMark val="none"/>
        <c:minorTickMark val="none"/>
        <c:tickLblPos val="nextTo"/>
        <c:crossAx val="940188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Dashboard3.xlsx]Sheet1!sales_channel</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Sheet1!$K$11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CA-47E6-8152-6869778C51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CA-47E6-8152-6869778C51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CA-47E6-8152-6869778C51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CA-47E6-8152-6869778C51B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Sheet1!$J$12:$J$16</c:f>
              <c:strCache>
                <c:ptCount val="4"/>
                <c:pt idx="0">
                  <c:v>Corporate</c:v>
                </c:pt>
                <c:pt idx="1">
                  <c:v>Marketplace</c:v>
                </c:pt>
                <c:pt idx="2">
                  <c:v>Online Store</c:v>
                </c:pt>
                <c:pt idx="3">
                  <c:v>Retail Partners</c:v>
                </c:pt>
              </c:strCache>
            </c:strRef>
          </c:cat>
          <c:val>
            <c:numRef>
              <c:f>Sheet1!$K$12:$K$16</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01CA-47E6-8152-6869778C51B6}"/>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8.1292810959605666E-2"/>
          <c:y val="3.5211267605633804E-2"/>
          <c:w val="0.82928429677997573"/>
          <c:h val="0.2244732172562936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Dashboard3.xlsx]Sheet1!Region</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Sheet1!$N$11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91-4DCB-A450-8A5C75988A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91-4DCB-A450-8A5C75988A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91-4DCB-A450-8A5C75988A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391-4DCB-A450-8A5C75988A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Sheet1!$M$12:$M$16</c:f>
              <c:strCache>
                <c:ptCount val="4"/>
                <c:pt idx="0">
                  <c:v>Central Europe</c:v>
                </c:pt>
                <c:pt idx="1">
                  <c:v>Northern Europe</c:v>
                </c:pt>
                <c:pt idx="2">
                  <c:v>Southern Europe</c:v>
                </c:pt>
                <c:pt idx="3">
                  <c:v>Western Europe</c:v>
                </c:pt>
              </c:strCache>
            </c:strRef>
          </c:cat>
          <c:val>
            <c:numRef>
              <c:f>Sheet1!$N$12:$N$16</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5391-4DCB-A450-8A5C75988A27}"/>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F34BEC26-411B-4DF1-8B44-53F66A869FAE}">
          <cx:tx>
            <cx:txData>
              <cx:f>_xlchart.v5.2</cx:f>
              <cx:v>Total Revenue</cx:v>
            </cx:txData>
          </cx:tx>
          <cx:dataId val="0"/>
          <cx:layoutPr>
            <cx:geography cultureLanguage="en-US" cultureRegion="US" attribution="Powered by Bing">
              <cx:geoCache provider="{E9337A44-BEBE-4D9F-B70C-5C5E7DAFC167}">
                <cx:binary>zHtZk524svVf6ejnj2okNKATp0/EFbCnqnLN5eGFKJfLCBCIQQjEr79Zntrex33bX3RHdG8/OAqh
vaWVqcyVK+Hfj8u/HvXTw/DT0uh2/Nfj8uvPytruX7/8Mj6qp+ZhPGnKx8GM5r09eTTNL+b9+/Lx
6Zd3w8NctsUvOETkl0f1MNin5ef//Bu+rXgyZ+bxwZamvZqeBn/9NE7ajv/H2HeHfno0U2ufpxfw
Tb/+vH0amofW//zTU2tL62999/Trz9/c8/NPvxx/03/96k8aFmandzCXopNQIBFzFooPH/7zT9q0
xadhFJ5EcQj/YvxxWHz+6RcPDUz/gfV8WM3Du3fD0zj+9On/ryZ+s/ivrpejST7uPTHPC02zDzv7
5Vts//Pvowuw16MrX8F/DMwfDR2j/z/TaIfy4TMEfx59wk9ozEMekiPYyQkioYjjiIYfPujzb36E
/QcW8n3Yv0w8gv3L9WPY/+f274ddPuminJrPEPx52Gl4wggicRR9cvr4G6cnJ4wKjgkmH8EPj9D/
gfV8H/0vE4/Q/3L9GH35D3D6ZH16VH+p04sTTiIREoQ+4ht9gz6iJ1EUo5Ah9l3f/4H1fB/9LxOP
0P9y/Rj95M3f7/vpU9s8DPVf6Pv0RGDGYkTxR3jxN+jHJ0KgmAkBRvmYYz5GnB9Yx/dR/zLxCPUv
149RT0//ftQ3Zasf2nefIfjzEYdFJ5gwzhmNv4c6fjYK5GH6yeWPI84PrOf76H+ZeIT+l+vH6G/2
fz/6e/ug/0KKQ6ITiimlYfwpnkM4/5ri4BNEn8lNTD/b+6PL/+Eyvg/5p2lHgH+6egz3/h+QXjfD
Q/v49Hnvf97XCTthmMShwN+SGnxCaBxxFvNPVPKIS/7xOr4P+Od5R4h/vnwM+eb67/fwSzPYqXjQ
fx3okThhMUaC029BD/iJgAHAPPqEOox/Hdh/ZCnfx/23mUfI/zZwjP3lP8Dd98PTXxvbKT6JGUWC
4eh7sf3ZAlwQYJS/E9x/YEHfN8CXiUf4f7l+DP/+H0AnXzxZ9TQ8W2D87Ih/PuSACTChjHDyqUz9
ltBTCEhMkN+K2KPI84Nr+r4Vvpl8ZIlvxo6t8eLs7w9EL8wwP/yFuZaKE4EiqKtAM/jwOcq14QmP
YsEE2OfrIPTHy/gd7D8t/xj2T5f/C/GLvx/xS/OXRx8M/CUi/JNU8C2fR+IERYTgz7HpmFn+8XK+
j/zneUfIf758jPzlP8DXb7qHsv3sd38+5hCQxkT4XKd+SqzfxpwAWCclESOgrn38HPn8Hy7n+8B/
mnaE+6erx7BnN3+/w9/MT++e/kLcIcQwTkCfod+N9YgA2w9jkNU+kHqA/rPJP7L6P17O7+D+aRvH
wH+6fIz8zT8g1d7MpV0/5trPGPwFbs9O4hDhD67/IcJ/q97EJxBpBCOgoH38HNHNH1zT79ngqw39
lyG+Gju2RrL7+8/BXVvap3c/nUK/4J35K8XM6ESQKI7AJB8/R3EIQxwKgRuFn/JDCAni69z74+v6
vlGO5x/Z5Xj42DRb+VeY5vc1/y/Nj/TBPmQfuiZfyf7/9+iHDUMn52jqJ/i+e5Y+Irt/9+vPILB9
2NnHhsXzV3wD+7nR74x7+GyLLzOeHkb7689ReIJYxJ9PEtgNP6tx89PzAIbiGsFFEYUIar0YwY+0
UE2qX38m8clzsomBgFEgwigGRxjN9GGInoD6hGLB4zhG0FUQX7pUkLF9YdovQHz6+6d2ai5N2drx
eSeI/PxT9/HG54XykCLKI6jlCYQCzrF4Hn98uAbffr7//y1CR0OvSJmGzJ26OWjmjIzeXlV1Hzg5
O9QH26grLgMQCmRYcZSV9eQSPjN7UZOwqXamZOG4GaYyNkkdK4t31OfLdcv8IWK62gSxexcNdJLW
Vv0mHFUtBS/itBgXeh+iZUjM0J3izgevimYWWy/y6np1LUl5S84pC8RW18V4CMd4kkMTvMfdvJwj
5m/Y2L3LMXHRpgyXbpatsPMs0Tg5JPO+X8lBlUUlFcHT3Wqa4gWh+ZjyIprDS1qauk1R4co6rcIc
x5u4nwP7aFwZqtt6RVpt5qllu7r3dUKjpbldm/kNNl28SItba+SKMGpS0eeeb5AT4Q5NZulk64Mp
wQU1fVKuXiQDM/7c4f7e+iYYthj7/LozY7FmbqH5lKiAE9mWS7lHwURyySo2ZrTui4tqtHe4Ufhl
XEzkbGHj0MpZIBgsfCGLqBUadtu3yRRNSrb1UIHBHnTtaSkHE7ps6lt+oV2jB8mXnGV1veQXo2q6
t3E9zLIhDZZLx8jO0iC/KNpIucNQCHpHG5AidgHvmyBTPF9uRYDo1Ui01dJSih5D2lYp82AcSYJ+
POSWREk71LjKdCgcl9M0Tw+04fpMjQE9OFKQQNKeDlILUmV93LlHRYd6X01GyHIY2jd1ToWMixoZ
SQfOkoYF9NTZmp6qaggubN2xaT+L3J3yuaFDyiNylz8vfmIsscU4THL0dZ8NGLNrLy5NYQovu9aJ
tLa0eoOHUSV6rhI91vi8dounknd9eTZWotwtbqiTqmZz4lcCFg+WMiVtw2QRF2zn4DhKHGoq+7Ge
ZD6WYmOHZZRkMn4zNtPpYuKXBbMmhVM6SR8aK2k7b4K5nDZ0IGnR+3NW+0iWgrDM8Cqdu5luRZDn
aZ23XNqYJy3XcmDVhnivknjEc9IH7CrP8RVbCn4G7pVGA46krnmV1WuJpIlbJ4NwzVParq+LZcVp
acAb1Or9tiMRTXviNisTc0IRZhuXr026rpSkSxeW+66ozmabH0R9NeuW7n3eNzK06ySjkdK0za09
xD0pMhZNwcHiuZZlLW6o8sMWlMNe2knjVIvF7uii75F1CbF4lSCR68x0hGRzMChZNoGXzo5dkS4M
FbLThZMcNgFG9qdBbC5GX174JT/LTR5L4+y8CUmYFG5IqCFSBPpOhG15Nxtd7mdSpbVDd9zX7Mz1
rJVtbOBADNhJzalNVFS+X6u1SYZ4frt2nG20G+7wgLAcen7luXpVCKfPTW/BQ5q1G9Ihbjo5LcuV
6lZ12fbe74umTmPtw03JGHtrXbVui6gRhQyGtpRdYHd9EIf3vIngBLYtvRti1DhZdDzBVV8mIxy3
9zRvw0I2DFnZTG7Bu6YIzZyyumqTmWq36UbTpHNevlhXOOoJHN68lqpaiMpi7/SdXztcSzyNHZWx
q+1FG0epRfWZNi4/Y37OnRwbmhVEb5eoqZNowlerC9arYA3ipJyLp2nuzEErOu8CVLKtDlkQSo9Z
t+sK7l+gUs8PUY7YaW/6ne60SjDv4mzCZjLn5bxGoWzB4e9px1adVoGubywvl14G7aIjCDxRsaka
3suoJyjDtK6uwFFwJ1eLX5PQx3sDzp0tc0+umnEsweq2iw9WD919F+gcAqUKI7qhEEXjrOkqK2Os
e4mDWI1y4RqF2TwMy3ZetZYdnI2NMQrtNSmnxK6LBnf3eEyMNtRIO7KHolD5Zu00ybBq6Y4boWQe
r1iu3OQthKwGq2ykaAoT3ZhW2lw029B1Q6bdkkPymwrpao5fdL3ozoJmGRNl6/W6cAE5m0SUZyKE
INe5uTgzNR7SYiBTlxgSRNel4qORy1wSmlrHyzfMr/yiXyaxCWlTnxe0zhOuwdvgGJ6P9fBq9nun
YeWUDbsItZkyrDzvGLs0U2+yIYR7c+3W0zrA+iKeWwIemA9DEpmlTnW95knPSJPGE8MpLipmNy34
qiVdMvQ2eNnmRXBQ4WgudYHoBlU+v1xHiGdl1GYMvAlPlsiImbOyp+CrTXvRuEVnA2m6i6nrN7UL
0sjNaag1pLsgSCnFReaVizLf18tZjvtq004TBoIw9kmA7IGNurjOGeQdTm/KpXhbxj5KSueC3cjF
sKXLyCVaqWvk4Cuhs07hSxGB63nVvYDOwyUUJ90h0sTupyUgN5Xu3481eu8QMmdd4MyjX6c25ahv
kql6weNFbXtTsx0Fz7vuA9i0pMF607pokuti1VnRtsGGjxjvBKuaMx6Z8LJlTXWI6TLttQbgcVP0
F1XbdJeBDmHtY4Peorhn0rS524TGyF5U5Lzk4la03rzGqFc7NhLwxwnfD8G6SmI6yF9l5bEcCYUj
ofLdVI8rxJauv+qnobjRa1Xc+2V8P5WQaPA822Qxc/6i7Op+owTWsm+mWVrGrt3SPX/lpHaYh+WW
2SbK4mrQb12kneyWYDj0dg6TnozjeUvVWdTMcaLCzieRUg8qGLqbMHTVTV3P3SlDJoJz3677sAOi
1KJqPo/o1GSAB93Mgr3WJZwDMFKelK1HELIXHJ/lpOtkFy4HE/LqLAwhkZegDO5Z3bi98at+HGdM
pKl9KHM033WG31dFu9FDNB8cGhCcNNFecpcvWWm5yaxq+d08i/miBWJ8oXR7h+JSSx7xVJF1lAGk
9evA52UWFs7sTCjM6QBh5SaOi+V07aoxK02xmATHPR3lvPLydR+RAKUWTgfdlr7sTgORtzfWBkFG
fU3bpIkYPu1Q2ZjUDvV8CgdJdyljIPPVNFRlagbxsA7CvEJzWJ7HeI3nvdXKZUGk14fZRXUsKz9O
b5qxoNdsWeHw2cXcNw0ll34SsWSKjgdK+Z23Ad1FkM1PUQxxcVhUeCV65K3sRqVuJ6+K1zNT7n29
FG3W2XFNm6FBvexEUL9Yp6bfrfEyv+9Q664davlp3VflNg+EzxQMv2v41B/CCKn3a8GeqmbKk3Zm
026YGrYpfG3PwmJm1zaiNuMQ+RPCO+NTNzdtgj0Ji0SbAO88cVMkVxoH51YxE6RMU35b6WeDVzME
wTDSRnrS0tSNQmzaEUc0sxRKBpkHVbXPabycLpZGBz6qF0s5DTsWQ2QMRNBCfLLrpnN19GIdevxY
s47Cikxz29p1fA9npLWSrKHalD2vFBBLQQ5sWF4uhifVUNVPlkJsNjpi97Z3wyn4X3c5x/ZtxV2x
XwqgCxU3YxJgZtI+MFgCWZzuOmH0hsTla+hgLhm02qZN7FxaqPiucH5jSLgH4elAmYuT2PB8q/DY
bbt5Stu1Pmsm3AOC4XjbTsVNb03CjDqHfCdtVV2G41TLKliTaR1fxDo2EinLtwXmQq65YtulHS/b
OJx2PV8fTBy8KPU4SCgXRNLhGWLS0OQpAU6ZzGFYJj1GWUBG4NeYZyOxadsMW6Ag5b4d3flQRd22
Gt24N4rUB/Dj5qKdo3nXu6BMENx/Glg4dcWg0SbwqE2nkMdXqtBt5nMRbJq1UudGNbn0pRg3fm3F
rmSuSstBlZIuCIKcWu7p3LYSqE4hl9qdBTFQOrWix3qpK5k7fOUr2mZN76dsWaJUM51Fy5z1IfWb
ENhGG9ZTFnJVH+oxf4+q7tCrQuxzKCKSwEfNjVr7fO9nFMtFFEPa1E4fbD3W0s65OEzdXGzqqgxS
o3KdrGvbJQvO80zzudxRFByCBfw7qvNu5+janhUmKCSh1CV1OLxFyhOJqkXSOhqzgbYuxetcn/VT
5BI7VI30cJ5H4A0xS7ydH0KEqvMmCKILiMQvW9sPN21F8y22GJiWr/WBe7JbV7OkcBMkdG17ODm6
Peug1JODsM2hKEoZh7qQA18upzEWOzOTW60wAo8Wu0Hw1ERTMsfLvsx7leZDtWz6WtxbiCciCtgZ
GnwJFZhjknoAfiiKKeuoivZDtIybeQ0ggJqpSqkK1l0n2rdBzyygHJQpX9r4DGGSX8Sxfx0z1exC
CM88n1M1RBmk/ECpc+qHcVeOkd1AtcSTeYnMNicsWVmkMhqgdTOQsN8tQPnTAYthp313R6J1Spo+
mHditJtYKHWng1q/EcV5GVtwl47NMfySc6dt7efUshEneaVsokV+DTnebTzpz9AMXzx2DrJNvhMF
mAQ5Ix0Psn4yYNL2jvYVpLiijICj9DvDgaqF87RZBrGZGdwHpfVWR7XfDHV0r6sKwfGb633Rz9Np
MNkZKk7aSlZjSIrAMPhQJjUaDwuvNrjmKuNr1W4KtQLtFvq2LYIsCIHm502+G9yYS5LbKh3b1mao
6A7lXI1pMMc6DfFQp73HehMEk9qu1bTKhcDiIebvMVZJ1Nr2UHlGpQtLulvbsZdLNZQSo/bS627Y
1evEd6qxZuerMd+BwGohcgdDhr0BvsmBK6/ZWLR+Xy01S8qqtEkZVO8WFV2OZNOMrLosaFjt5r5R
u3q0r4YOBUnURG962FuqUc3SGULDmWguJvc0Q60qg4jOgDbaiypMe5RD9u1e1cwtCWve1FVndis2
u1nPoOS4Lglb9s7Y5k3AsYMpUAnjZrqrTY8TAzVEPZLU0/N5Ei/KmL2MlvhtXogy8+OoU03Zqa2r
WrpqOZ9B60mEQotkvpYBrihU3MO6jzo4lUFXDQlkdJEqFS6nFVrsxuk+kiGOu8SLBkqIabJyLYiD
A2184t3QJeuEcQp1bXOqwtCnE7VXlukpqax7gVb7mmNfJqKfb5a8JRkkLwdVJQFZqaxkG/azrE05
JtTFV2CdcQMoFNKDbjKpush0vO5XRrOaCLLjyFrQD4Y+GUEEAzqh0E4Z0yjJvYUqlrlXcCJelIWW
Zpl2FvNFzliswCi7KOmAp4JcY/ssd61LqmY81fY+FnWdOjfOlxh0K4h465ASZE51TlnSK1GlYe/X
vTdNIHvcmFPULCINVAB0ZhygUGHVWKdtIciVh0jdhuMB9X2c+aoe0iXoL50aL5puvij0BFUf5M24
L0EHaOYkz/l8gHhTpHxePsh1p05XcAImlpUFhF8motsywucK9BrJqJrSADQ/ufreJ1ahOEPekF3c
0C7BrrluGyLhnJhknN0Z6eZ6h2h+IUQ3SjXG3dsOV4OMXFe+WLpK7YKgel9yKGKnqOv2/VqrVNAV
NIoA9rbAY10y8hAyWxoy2SztG6dmKDUqgK60JDigIGSHJhoJaCzBIwoRxCpiVsmNcrLtiJalwc3W
II+Tkq6RVAyNWRWNUAGUdrnI11CkYsb9c9FRnwONf65Ioxvw3Ks4nja+zu05X9cApI/CZXnQAzRL
1SURwre8y89nzbLc0Me8H7e0Cq4bqMh3vS2v6TyC9Bjq60HZ6BRrv/dNcRWbNpSoaQ7eDpuCFveY
he/CxtYbpE2UDqsZEtK0k2zwINIeQzjEU1zvWX41cN0AS12ARTXNFW4HWA1ECSp6DCYOt0rFUkS2
goIqPieTzuaS13Lt2usKN7fFwCLZxbCU2aAy1VAj1BPZCre8dKIPZTexMl3aZU2GYo4l7/tUcX0h
VMlS17edLMnEoHogF5GqDtwWd3x22zUwTrK2uNQqsnuysjCJkXjfFkvqVJ25WvVAL9xrUGt3Qz5f
rKG7DouAp4F5qpv5YeSTB3WqhNNdhA60iuo6LtVNtcZvycjDbWM8T6H94XdlHInN5OCxqkhvZgUo
YNIfhiHadhWuE0ccBv2uhkJG6UY2YXE1ljWkzzh47WL9hjFxCeI0SQHFMnXFtGlQkPq4sBKrJgkq
exVYdw+yxCxp1w1yactGElbAqWY5kdh7SFdrnW9r315YR5OFv/TGvB/yHmIRj7TMVXMpWFsmQOz0
JRYs2ERI91tFQG1ZcZGCSjzJ0I9b05XNho2F2DCPoMYAhqcGL4tgOA1Lez7pqpSo7p8WbO+LYdws
FX7wTT1KnMdQLhEMMmHJdwOoMWkEQlgC2bxPR92sifPxhS6XN9AEeKvM0sioBsaobPXoeMfBddcu
nQtngWwDxdQc9Mu89y5psd0UTMfSV/F+XriDlD9d6YKBTBL2RWYicHxd2RsNUksiWmwy79kkA1uB
h4b9lCwIhOE8qlAy5IGRTPd3wRy+qQmQqXwpo1sddfdQtokUXI3DuqoXvQluzEreWNs+8nZJCyT6
hEVukciXTtYgyCQdx4N0EX8HL1LMMrZdA+y52gxzc8G81elSgN+CZF0mJWqvApiYeDqH6TzgfR62
h5Y6kEiZ7xIHP5e0beXlTJYiC71HWTTUFLh6HSbRGhTp6uNSjkEOftMH70huuMQlbZI2XqaERy1s
y1Rj4lqQUxS2L2tMgApEUJjnRYI7UBsY/FpQQlbTOt4VcOhkoDlOitlf6UFgWGm4BYnpJm+HKu3g
QeyNqnKbjJWvpPeiT+cueM8rtw/6+inuFkgn6DJf6v3Ap4ci9nOC1+i+5NgkJFIXvmrlEKjdtNhT
aNs2cp3jNdEWcARxe7qojcl38FTyAsm7CjeNm5qUN8pvVBiLTICClXB4FUJWCJIpX+pr0CxkaFSm
A7Sr/MDuK6VPfRe+hep63pbhmVvcVonhsizI3VJ7cupc8Swf54cFCPaonzwqH1FXHRR1r6YCrNU/
lFi8jJvpjSM5u2/sYFLOV35AIeQiQ/K97VWVkDFsE+WneluHvpM9PF6RjrzdoXjdLpbdU0zeWovu
62pUO+gxpYBWvFsDoAPmKQae1SkN/Q1dp3jwb+wwQr6o8CsoJRvYGaZp0K+xBJGrTm3RDgm4fjqz
6DCy7rGD1JiGvJ4OOuKwAITpnvQzllBq0B1D88UMQt9D9Sz69s1w5acA9Hl9G8/RVdwFr2jEY9nV
gclwaKFR0QEdonR9p0Lbn+cuADtMb2JjXBK7KZRhnJuEq7zOVEkVGNCzzbLGvYwDMpyCvH66aHEK
b1GctSRGScnX12YNZomNEtJwyI4Nb+pWNkH/xNd58TIf1GZg9IJwXMkxr6+WyUJvhiCJpuLW5OSy
mcjlUkGgRvWSuTFMaDyvu7ahF9ZEK+TXspdj2JFEO+ZlOdtmFwPlkEE1lkCSgKvRGV25qVzhx5WM
ZlWlUzmmNAfaFLbCy6oTdapGHsmFzToJ41FcK9ArQOeezYXux7df94K/6Uw+ms4PZaE+vUL35c//
nH9+L+/De1+/XX9+Ce+3vy66J1Bthqcne/7QHd/53Dz+cutvL5A9t2y/vE121AL++Drf7/SH/8/B
H2weQ0P1y3t8/9U7/vK21lfdZpjwsXWMOLSOQw7NXsRjAm96fG4dixMKMR9ayhRUPyHghb/fWsfi
BHgRfX4fBx5TpQzDo/CfW8fsBFwXuiYRijiGV9Wi/5/WMYaG31Hr+Pn5EMQYgifynx+eoket4wpe
PVTxulQJNPzywzg1idAeVH7+Ki8U30S8P4hh3IYRNJDDXbkQm5HlDS+rKXFYswQUV3UrqJ88CPKq
vpsrkwV9n/gCSLa69Rg6xUrRbR6ZREBmTVAJDFrUXSk1XjZleTv6iKQIJGKHHMjVEYR0VUhkoTYv
3P5ZkcP1KztScxaJt8MwHTyGsAGHVZIFQgYZQfQr6rTkh1pd4EnsF+a0xBifty1ObL1cj3hJWvIy
QKO0wic64PseRJVEh+sFYbVOoqp8iUEAh/paJx4K12A4n6ErOgDNbOrqEGr/ekGzldVQb3vUbfqg
SoYW+MiYv3I+2OHaKiggp6ykeToUb6DDL9V8QB2kUiG7Mn7F6ox0tZyi11P7ruuQbIHnBRNOfY2j
HRcNaHMgXIxsPAxTeNcDtWzH+W6qyeOq1k7Wor4z6wH7OC1FLTYxqIN6DGVUtSYJouVU1MGOuzYh
CGgZqYvDjIc1EcDoyXwdLflhVu1yz/soGeNbLi54P8A+aZxMDQLperkYKgXdX9RM27pVcq24uuor
thlUuAsivoUq5yxc3ihXiSuNRHgPTfT+FgXldB7m5t5aDA0N+6aAjY5h+ArZTuqwf41JByqRkWa4
qdSYNGNZQKU4a9koW6QMGl4QK81OG5xx8XYFDRN09lOrF5d2S5eN63yARBOn0HTdu1xJB3XS/TD9
L0dnslwprgbhJyJCiEFiy3DmwVN52hCudhkECEmMQk9/03fX0eEq9zkg6c/ML9VjZlYpXdqQoSBc
PQxb+YpE0fx1Zl5xTr+Vs4Q1tqHM1eRVyR/mpnsYEMV25hGHCczpAYNAmSeBrXIptcqkZojemXQX
6rp0HMIXYG/jq537P1uHUc/KXh6E2pqdaZA+TYR06ax8xHV+lgQBOIcli2CJMF6s/lW47hHT4Dku
vSWTTmUTD7O6SW6lj4FRVvk4i4NsokedlK9K4SvdTNq2p7BD5NB2JE3i/aok7LcmjSvkSMcybuAe
4Kyqw4P1VF55UDNU/uF4uSP23VQyU+rcMnkfZa3SQOc8OkcUigk2D7zVNEnGF1onz6L7z1Xnamv+
UH3Gj17jAM4fxSgeL59O/k3GxzhsTgF0pVX7OdH5rzFQtecEvpid1W8+sJ2BWfz1S4xjm7OZHB5K
in+PeScJS7jYvcFD7tPNw1HUkmfP+rleyEElcU7pgFQLhyJPq8UVUflEXLizCEwQh8VpbU3G2anj
fXdJcLYhunsxcfWo2TGw3RGmFc1l5B/kqOKssjijEdPqlEJBpDqwB2/0fqxg4hzx5sFvh2tg5p9V
iE85zHXhtuZdVY5Bm5HCLMEtocgpZ0+YHO7h9p/vTPXutOYI0lW/78p+ygm2kaIP/Jc6XJaTsxzC
3cGOHgyGzjDwsdIQDWQNEBnAK8MDHaPnIVBPLV+vLVKypmv6n9Zt0Sus0NVP5wramJYvUdDi570U
z0+L8amtxC4a61NFxsNSe9e5JcizHbzJ8dMtvM4mGes0on/9Di5fOZ2HzXsuJ95krPkI4RsgrZkK
y5dq13fjnHkc43Q1c8xRAplXzJo9ZENlvko7p0CQWKYWeu+DHxhUMKJi+z6HZ+UwrOp5eePBVBUL
1Nb3Wq42DWDgIncdtmQ7YMgsSMnHLGADZKh05HOdWwYvFOqgRohfiHFCYNGSZD/2eHMNZ3PajpGX
j+aOaXHLmwrhBUwJ+K+BeZeUv9T+QPZN4o04PBz5bzE8yJAAhNnozFbEESuMeaPMvDcM+EZZvg/y
5A0JfzLiW8POqsqOZYhX0g3rrjksWC+Y1fs499hdkFM4Vemc7KfgP8j5qcJq0dg0zXnr1FFWyyey
M9i7vDx0VQD/m+zaxE+1GlIXfAnE1zUCnkBsmKHCtF27vNxIpmx47VaR2tJVKfPrPdneR2xxlHkf
xDU5uBvM3zJs95FTDD44xMvG1ye/5EWzDhfK3UXL5qmO4ufAJ5XISKe6s5b8xrT4HK1d03q2F46P
twxdugzPgl7GKJ/jMsWLQonLHX/kYfUhhcirtc9KwfN5vIThs8GWayhBilh9hrBFaQvAZGr3lbLZ
miR3pKcpV8dxuIzVezmZT2/EOjenJWBphNR+lkMah7wYGwnbYchbr7qZZdoz5V3BiHwIZo+x+QMo
6Z0jy4eps51hNHTpWgVb0RM2pJipGzjNHdLQid1iXdVZCPapXgZsDpO/pr9+lLe2jxS/G1aFnjJZ
VbDJYXlIduurdc/qJMMUeuuArakFT3lLvsMNPg0cFs4HJHnRVGV11+3nRZxtY44zrcFuYPYAlAfo
ZIEv2o9VKrpmy3XYfihPvZRr/zfs9NkOsGNWJDmQJZnEG+y5eKcmtTzPvb+rW/5NYe0ijA+/pzh5
m/xE4+NNJ1ihWEEjABknh3gHv9Y7lx6gL2S3Y5r0PCMMc3r3YWMPe6B1QSHHJg3X7t2vNnu0BgiT
oUDQuOfgXuHDkOXF2OaokmTKJk/sfJYUDRugY+SL55ePvnH+zkx6V5sySRcBp0+7TuxDbFc18jkf
h36LdGpywVnHdlfa/Rw0mQLO0MTz6xQvRyZDfPnaIEgXDjKWYlhxqmi5f1aqv8/NMfShVchKyd4w
fDtmg5HUnnq2HEAqweVYAdPuMTCoORBHnGvgXMZy13Rs72SSx1bc1UDTmXj/4hZvD/b6ZBOPvjTP
OpCPAOruNLZPXq0KG5TyI4DZ283xc2umD0J+pAz2s/rxt+C0jme/+qoiYHVBf1wJvAxkGcx0+3Ya
sCNcNHL9qr/W+rrwz5KeyPKKACCDkZwJWawaIdtbn/QIt7ZD2xwSh53W70ElLLmXvAZgATmsLsmL
aLBIGm4Cf3CxFc6xGM8OVBWJkJ9GWa/sYfVrHBnys/md+SbS07ehi3JaRpkKeMphzSE93Q505VVK
Y3b2XZexRaTEm5+blcOzBTqlyuaHIJio5/ZchetFKISObFhuTX30QwZ5ueXAGMjNWpOLOfxvmE2W
WBICFFAHf/J2JIBDguxMdwnCXw2LJep9LOFHpCeY6OzfXpvDCpoiHRYv8zk9UREfu1/Pmzi7i2L1
hyNxh8385I9XCszO1fRxFj+MtLnzW+y25DTW9BS4/iHxqcid5JDCE1gkNr+aysdIMhWlKP00GMqi
j9adBk4ULsNRYJq6eZ3QMhtLH8gUNk7cpvEIEPUwyDPMmLaoFmljxAsmIxZgDZ5IwxXfTXDg5HgK
oussLcHWE/zEpfujQG2maNJkVT2zp6QJkMBsK9RGQx+UgSu+yMdID39jTqY8sXgysVVnAbsXftan
3abC+d4drNh92trjqr4BcuZlBE0h6xAYFYF2x7k7Rs3z7P70YZUmA75WNR6DFjmHA53HFL+SDrb9
MLxOoTuIZHuL6vUVQNG1E/4Zp0W2Upk2ipxNQHJB6ytV6kA9CrvMgSUckcPocFmxcyPaiZnc9TTc
1XUDwAdgVQG3/WxiUuhwFqmDyDcDzEc1vzSjOwAhyKGBXjZ88d4q81Fia2mQmy495fk4gaGKl+kP
h4GYNjOpixW0UBPqDcZtlIO++hoF5ME6k/8w0w4fcY9ToLU+uVUyDrGFLP0euSK8s9kP+9yraJzH
fusPGdKkLfU8c2alFoeKbnuj/eDAAXcdu6bKxVQ+d7GDc2GBByzjoP8MbsC+Wyu5sru32fZuXYMs
yddkFy498NoIGJkjIYbsfenDoPZjnsd9smNzB00AV72oe+/NclX+JlvFsAQ07dxkd1sZHN0Q6AOb
oxfreTfODfhSxfFeamX5bvBWP0MWAdOzdwfFoQjVMhec1d5bzaETmp6Vnx7c5oZ4QwqubUx92sKo
Y24HwG08du306xUpbAohK7RSpxYpKBsAzCmlb7VQGgNt/zAsJWzt/ls0UdENE83jUAeFEa2H0Kj/
8mOQBaKpxm8/cuMBWEGX4aKibBUY4kwQuGxljbfnyhsvEwv77JeuSkcBfEDMySWecJwNlZdyS7xT
tIQv1OvqPIjhJneQYFEPTsrSr4WOwU71szmIkHr5alYwC2MMS20ZgiOmoL32B2yBMIU3ovt0TBzH
Q9ohz/PT2N0n0x4RtD6OJLlLDIG1KGFtL9/MGdiwQEbjAcGTo/+Cvr30Lr6DUcHUicVCZyCREjPk
5HuQhSDGM7f29b03CP0FVPB+mvDYStfHmY4kQIUhoJkfbRJiafzUA31fB/8p0CBWRmCwxhRT0N8t
3uxzK35MyD8GIBdrwn56ATa0b/8NS5SKsfxCn/pA5X88ea1W/zXwx+ehC18iK+tTudX/eSz+iobx
U8nxg3nzkwjw6b2Q3mU9gIBz8ZeusBQIos+kxvBsp+NI4dQrkwrxLaHuz+BmRM5LUK3LEiDNH6M4
hfUJHqrB14txAhHy20Ciaqc8gfl9A0LJ9c3zPJeO7pFqWx+C7lPD3UsRnAAei6a7YiYuog7AXTyP
Vy/yohtFKJBJrnYJJINT5GnEIRJ27YlafZJi/lvbfk1Z7zQ2mdjmpkuw6cHOsNNJVdVb19fPqu9u
ZTTegJTmUYeRSrvvRQD2xfGb1YNfpgahnZlwaNsYo9u2FhsnAP+aPeT6U6eX3dQCWtvY9rV6ywEU
jHdhvPpBskR9mJ2dWR56snwnU2xyFYLqcazCeuzfuWM7Etc6S+AqBqYv+oG/g87AF0T4lPY6aVLK
KnjYedX4n6KZHgTYucjFafB7nNDYILttuoKFvyq2yssax+YwRtg8roMHuLyqn4EQpFI7Vgg9Hzec
Ibi/BkgN8i/ep2X7WzW4caa/NHKJcMVqwOgfioQhMS4/O0DNiMbgSHcGRAAoa8BTQ/enUi0mKvYV
BDiTpvk0CxyIkz7OAcyO2owSm1LwVRn1IADa10PZPgxDfYvEmk2B94rrwJZMedrg3G2Q+dQYXg/V
qOcLUyBZK2NBf26jD+h3QgwxlvMlAS0V4qybPJf7KwZAcLCw2ZYqui3baitIdOsf62ATt5X9jihe
UMcr8kFuH9ladVW+RvH6CHKo/rU5ngOjG/xDsL1Pmp5W3cKtwh0m6bTUQJeb8a9BIJ7Yb1DHeSun
Fxfo22LtP9WHQHHVam5VoD2dReGw/anKeG3hVAGUgoH+O2jMG9lmHMBDtWONUYfGG8mTKfsz/rOn
rCHjc7/hCToskmJaASvYwN4XNRVLD2h34gAey/6ObAUjlsxWZa41EbtWxmpPJt7nnOCECXHL23EG
f8xXk1ViLOqufi0jVfAQfs28RtElgstzW7A0Mh9iOWi2d93x4wASYdeHo8kjvQIwG9XTMLfiMm92
K5jodyu6OXs52ZMLcCi3lsEf75v2xQyICOS2IORd6zb3dMuxqkBmCmn/M5HaTcq0D8287divfdGz
EHrksE4sBx6z85Fb7khZoZAgLF77aaniGzb59o1TOH4NFAH26495m2RarZhfpljuh0jUKa6f225z
NNo/mxTbF1DU6qft4YPON/QxDsJU/wV0EvtKB2U6t5HKeI1cDZvpCfhJ2nrxaeleIx9qWpVZhdQk
5XP0PLM6I5M9JL1g+0WddOD/BAIuSLt5hYzEo1X9LmgcKgIVZFli3LWe9ZsXkCN6K0/a0B6ulYft
fynTqox+phodAMwoQbwWJbnUzdnzSa7iMAujce//ZirBfwEaAZ3oiqkLnpJ+2XJpgiub12+6Gpyi
Rh2XoT0LJrsDdeVTE5ormLg9sfCsNjRXDmgNwG79/V7qTjwNklwlS+wOYCj4EhOIt678GBt7odNT
Ip9QBjhUa7TDJuDf4VjFUQUDtEOwbFH2YMb/dOM2IqMD0LYQxHamu4WjvYryrw6ehWNj2jqYdUPw
vmnAZO8Uhh3MPosyAV+am7Be5nAseVPt5YCMi9CMC2YR9w7r48QYSkA+jBAW+CcGejvtfEgC3zwv
oCXTUEQfHpEziPm4TWPM6XDwU97yJwG4v5niz81GEw7upIgHCsBvkgz+ijk30ctYsTyyDKWTKp9h
KeDiv3On/BPor1Ml4AWNAIYqsmUepj0qV5gJNDxWED9bQgEZL1s6bfzNliA2IlQsVi+UENQKPYbF
gE/8GL37CLsaKBrXtIhx8myR3WMAT+OxyUPmsB+5MqlyUtn1va4epfepJlqsPcgpVv38LrD4/2SR
2XsDeZ867MXj2sLH325r9WwZP40sOsY1Sb1IZM2yX5K3Fu+PLcnjLBXiZRJly1IWVHfHZAqwqKdn
he2i3F6auMyVi7IV331jp+uyhHtDdDqsyb63/1m/+xyTOnflewx7Yl5268b/NdA6HpzRFkmpdHUW
b2Qfs/nUAkOqZdHPRUufa/uPyq+Ov28gqsv6e+LynAxL4c80i9uPUfyBt0Gk2GvY0yR0IHPW29hF
u3GEbPD9WwjOEkAjDLZ+PMvqB5xt2vryOpQ2VRXZ8znBJ8DRUpswJ2GX1SbJfMAwpW74zqvfWNzu
IHeRvIXVidafNQ2OfSeP3oKED/Zy+8v1yvAgvBZRavwQ9c88+OoA7tKtLhZFn2QHaT+E3n6mwAHC
ob0DmDiXUG9p0weFHyNbDwbgrbCvjTc/xm79K0O0W30NQGnUDx0H8WnCh0iSy/+D0V4cAUohtZB1
fxoIfdM+wCTzZpZbj4ikXF/9QOx09WMRNJg2G+hbj2R1itJEvqrN4ssdszB28sF5MzmtYX/07FO7
IKewY7yP7VR0LT+FYrkQZMhWAakI3oWbjkKvLx397FakkAt7WsZwD1A4jW2d++W5ij5CwQ+9XhoE
MuzPHClgb2t36cdmL0x3VtO9TGb14osazpN3MA16BspCKSY5K59FU55pEGe9Ra2RbrsmqgrXrllL
KY5+nk39g6lZ5jyUsuQTkM4e/B+nVF5jUVTT50xPG6zf6Qg4ECp8ylr0yRZyQgDkDxdoqdA/S311
BF8dbMr61PLjKNzRq049JuQarS0Mi6Lo+9fO3btY7iLy6eEYby7o6KDjdWhgdtX2JVya6ypQpgNi
W5Z4d06JRnesrXIOnKfDK/MrDUNPHYT7LgObJ4197JRMjX3j4QZwZUyXbrzCbVbrrwntbn4EGYmh
h4DxoQktOj/YN8EB5c/bYK5Ri3hLtTZrwjUX8NgEX/IwokdmoruByi3f1s6lJesLYs5Rf466a0xe
R++gJphGu+C3jKb/2f41GJGIFYLiDNTsyUj8qK+upYAxQrsDMumdBzQMiffr4DfFJJCCLFKkJqQF
+IBNB2Bpdca7GcnPbUC5pq/2Jlk/gubRjfnWeymMljRs9KXv9xwVIBjFU4CNBYU9Rndh4vLQorjh
+HPNesyIYHkwQiDFQDbCoxR3L5096pm8khIJYSivgOSStE5AAW1rUCg3H1pIMIxQRavckfrADyI/
H310SfEQSX3TtuywNggrairal6Xm4AvIzKDXMQjVx7Ls/NQQLo/hNkKgdRcNuK7p5svowIX2nr5P
dfm1xuoz8H57UvNbFHLz1ixdf0pogrHQb/V1S4aP1r47gk4EGcf/UH67DCCDghmAYDxnYtYFr/OJ
8J0EmFBO6a9VnqD5NzAPuzAgr+1eEnzk7dPrDZRwmKFSJP6EIYHFcQjD2QOnu7cAKkGIYyyB8fvS
Ql8YN0aFbEQhZ+Rt+gJA8GsFA568bv6raW4BLVFyAS3lmULh/dxAcpX0IoPlwR//WwPvKNRwpPwr
AT7XwIul4qEkE/KZAWjuhlnG7Ab4ya061t0RYHldvtP13EfP8LpvAyjAczy5jKJolEYEVtRopmfX
NXXmTcFHEq3oHH7wRV90HOSJRvxmSgHSjWMrkcemc1eyBd999TeEhZzPcCsTak1al0zsDOtv8AsC
OFLaZm24XEDyPjUj4Kp+jQ4yGtt7Xw7tR+zKeNduKCbhyCnA9vDC1XsORyLxPqCzsZwY8qBx/mgd
eJfW7YIueKxkrYH6iH8lyOCxo9dkqdxJ2L6Y2upgxmCAPYcphXs6bxq8ycaHRw1TNPc2dgAjnSBx
bhH9Dt5f5SW3HoXNxSPhrWsTfuZiWl4WF37FBCu8T+yTD3fIJsPPPJnj1pQeCPZqQgAG3z+BSZkN
E5IRFBsTkMFfKPrGh9HN/BRDojA3ZSb62pDBI33zLawiWCzVEssjS7brOAem8FkVowdaWTiDtXn0
kLq5Gepjjuo/Ca2CDH6kzupSE6ynsTo00g8epb8rE2DmTNzXGnTq5qFvJEXwldQOUFeN1mWAEORu
sB8BBNvWg6Ih8vWKiPINwjDBK5Q4AMPVtOdr4p2kmf2oiLeq3TEY8Hkoh4Nm9q2yeBoGEFgRDm/r
yg9eHX0l6BK2aLynQUhfK+Igwehu7MAFU3ePF3NEdLyrON7AsT5qSi5TQm4MkGnXeOh6UWtPjfvF
KJP6YtuB5J0Dk5ngTXpgqKv6qlp42vVVdezbqNsRzQA5LU3XvdFZo9xM4ZLsxzGkNXDyhs2QSQH1
sJ9ULyjPa4piWQ3zsq3xe3PQYvsVjYpRB9MJFHdcIMsJznOIzzQie4BTO7UIRksuol1ZarUHXPUU
BbR/Uj6S02Qr2V1X1OyDvpmKNhb0Dxv1tV3RFYPUVJlj65D6Gtpm0cTmUsGqcMCZng1clwK+vv+w
dqSuMrvF0yFwHULs2UoAtjEV26NZDMLzEDzuTlOoY4I7LFIZ+M/oY/w389lvb32JOy2yrlLBxyqZ
+Vl+rd6K+mumVzhNXWuGHycICO3Kzf+wBhccJMF8ByHLiqAd4K7IBimx9sxV4s8BcdjQ1GHOw1+B
TAZAG2IKWyDU/F70NqZd3dGHIWavKIyiIKfLQwOqY1fPffCBLB6JtdLzfabOK0LiY/foVz8nmnS7
yInkvWprzLndtH7iprF/dW/C6dDHa3Qx4xp8DRXScDTu23+6b1bURwwme+IDRlm9Q1JOsk8TZ+C0
xfV8CbH0DysJ+0vswXQCoodnMWFvtNGpN8O/afH1PUpqKEeEkjhvLcs0jiZ4PUBYMdet5Fh7mMvI
uM43v9ui96VPjEK7Z0x+iEBrIw2Jt+xpN+xge6xRIRo0uWoomr1Gwc/PSngQDDV1PkAHd1v3bwhZ
+zxPpX5aejsiRnEqR433cyp7uSPSdf+SRokhB5LnEMguOsBpLPrmcZwrVLccRjcfMRIecgJ1t/AW
g4Gkv8Q9/fD7md4NLkz4mKBrjrqN5JWuzuzpENGbhH7AhKMxUYH2DWkOhtQHSGNCnIpriRQUbd8Y
6xolzqZJYA+uNd9rY0UR8n7Ac0PNd1ei6b/vybXlG5DA2Yb8W6MpWiDbJgNuHWjpnag++dsNnr9v
nMcKNHeja8kisiOYD05wqDFE4Sy9j4tn3xiq/hkFYvsw+tu4i7sFUDbKaPEZzHFy4y16h4uegMgE
kBRB4nldas1qICfi5W+3VtGwFx4aV03ZkWwIhp6chpGHl41W/pM/gYzEcIZiY5kg1IUA23IlPMWB
Y0yI+4JpvIIVCQeYwlv1MMMALubQXx7aGDg/8H0P2bTP1l2CK0CukY9MuApakWIpQ8q1dNqjYB1V
mafJGy9LN+yMFPYQyo5/ohBeLQAlpENFiQjvibbggRjzvkkpAVaj6/stB1Chskf0FAU+7u8AZ9XD
oiiTW1LBNRm6ZM6nhnE8FhEd/TF6sLgFAKdm74ui1Ogw9AzVUYTazH8LuzJ4gMGTDACOdOff4rad
vbQpS9hgcPuzFnRJ4Xm8Aa/oU3WBtwH/u4mWnKEQzSlKhgHA5Eemq21vy7U5k6FZCrWCJapYzA4c
l6Q8lZ0Vjxr6wlAmbw0Gyaw3a/kj9LCtuNyj4letxINN9Lav2z7z+4HsZqDb+7l0cIk1RUdg0dX7
2rLw1KzR26p6cw+n3j5QimrH0tCgwMei+K7L8gATaTqbtvTff7fCXZRAQ1Hdb38Ai+Ih4J14qloa
7bcBsP1iBd6icCDHMFTbSzyj59xa6Rc8AF0j4E88koHOj3CqtIcAfhOgncmCVLNem4GhPxhGGt1R
+adGklDyNUxlJ9dz2W64bWEdDVZEhZYC9/m/UDRIaSI+7RSqoxnWEEIVE+L18DHmfzdrvV1hyP1V
M3JzdDL2iQOaiyIk7JjOuv6G7jvkEyolaHi0MjzWQ0sOsUUBclgDXLYS7tyY8CNjqFqOKKtmipiT
gc5+1H04XxFdhjvf2O0abONWeFOHNdYMfY7ra+InFHDiK+XrfN+WyB4kDLFXrho4Tjqh4QxYwc63
ACmJSUtBSsw7S/tgJyt2tRCo/9H6aZNDcN/wbHFBTOQFBeIkduhQShQN7x6jOJkvS8jKN+VtpIj8
9t2Hu5BJb/RzZ606DErukiVcdz6qQ3mJqfFPEs3vuKWZF3r9NUfV1s2vwHtrlipTxTZFkQ52kmMT
igzGRllkcR9I06BKU1WK7DD+IEfqkErwEHGlQ0x6Z5EPXguFkN88+WzbNbiNJh6yoXWfMHrgz6jV
/i3LgGRhZ0FgrADqbYx2p9WDW9IJeToUw1bSQuP/XAEVTkpkxlIBzgDwXjDUC3MMDBMOjd+2Szvq
3TYvRwk3D1eu+JAvrvykVeujJ7fEwIcSaJC8Ukn75fd4dCUFXoDbKSKStuKXwjB21eC/QJ5MRpb/
etR/LtsSHA0Im9wFHnieBnW3BF1bQlZywgvaHhK6sr+yTUBtIpS8A+UI8IsGtu9cHSPl8al3I7TG
51btoURxCg5MZeMjWReEQDaoIJ23CXfMtBt0uRhNB+qpFE8TiEeMmHxRRaOpOEyYP1L8Wv7WdcN4
MEDutpSLBY+l4j5b8nGkdZzCFrR32s4TLCPgbTdGOv9hWHt7bGjZgAWdZ4dm89i8aWgE0F9G0Fz7
lf1ZpRH3sHNxpuIFkqyt7QjXIrEngLFIdGr8fWChI7f4F861eWjDrfw74q4Jk6p4Jvet88z3Nin3
03adOiWObG3BKg+QabD8JrC2+gSHEd097OQ7CgPqRJdFKCAyUf3obX1fuMqfziuuRcjXevIPzi7j
x1S5KscNO5img04/JbMRV3hYqpArxRRd248O+gErEZ0pOBxAPV7m0rqfrm3kNSlxC4HqXCJTSj20
GyJGspkACURXdUCJA5ZFQiNgs4gyHApIBoArLgQY7rZKDrZpZaZxJB1j3vsnynDCt6vtr2bUfY42
9na3ClDPINgTKv/BzrKg+ah5a+Isgmw9z96scs/GBVoK7tOUVr+MUwJIq0HzumN2eiUjXqrUCjLA
oJvYGUwxyMX1MYirdzjwQBLINtw60wT7qafz3ZIS+bRoWfJniGd9UHG37hf04AtPzeNj4P0eDHbp
cAoxiZ10cv9j70y260aSLftFyAWHwx3A9PaXfU9KEyyJktD3Pb6+NpTxqsQrPvJljWpQs1gRmQSu
wzszO2cbhIXazRExYe+4mnOkV6wZ4yKUwv5eBwxmKK2A8zOoKLPnpPFcdwQGFczD7RzHDd9OmzMy
Hw1+ZXTYIhIVi2c2k+8dVcUjZWGARqQWtsNgTDuoTPGlP8WsET+IWQuDmodv2pswlAWXqU/pIzz3
1I2fhdmZxiLyI8slp5N/USXznnw2hqOWK0DtzztHLKf5bJxXAXlKu8spuJyrHv1h3a7oSoPWNju3
Qc9BJ/DAFYT+PLLoXRnU1IF858AFRb1Sk7C/cHL4e1SLaUSxxFGvMDn8py7Lw0NKIoPqOSX6cZXW
psHFPtYbpxS2vUlTPC+mXdWLzXGfifoQJNGTSfqvW7uzCG5ceebYNd4u0utlPVA8LjBypg7J+yio
N6VpnydzE607ICFGMl/4bvdkFPwXGfI0i0y+mqCTo4b/B/L2P/MFPAAEKLJTqf+fSv//oXVg/7NY
yJHN6Z/6f9E1oOHE/fe2gctvafsWOLf87/9xDYDNdKC2eLbtmBapA2T5/ybOCXrRuNJWnoWczhLS
hej4D3FO6n+ZLrdbYJyWZ5rSg/b7j21AKjCR+AioB2I3kAR3/5FtwOUv/Qmcsyy64UipbSwN3MeB
ab8FzplDkBlBYmB7kxE5RmdrDTYWX5S/mNTI664pebVS3oj0GyAmt3vsin2LukxP4a3ZxXuJYXOM
L7BZbpvmfkDLXzSH2nwi1j9gkKM4h3aV+KnmdPPngytuZ6ul0PJCXVyDHloePZQP1rgHorTuz43y
tcCnamB9PQSPerw1071TMyM3Gf4vaurHNqgouJIXgPtVUIbASo2eTJd7jVMsDeuzgn/lpOZGR0c3
yzDTw81gH4zgl2fxBnAJwd1NGXDfsX/axY3GXhxV9X0PQi0pf80DqlSPchP+qqxCGT1dt+Z0BDqy
shO2nOBQK3mZmNkuQoUyZi9u8t1RXG8LiuURprTOWmnq78JfF4O3reHsmMmrVZYXhbonUNuH/Tei
yCflBlvu2zs1kU2UQ3HI/Cevz0nSBrusCM+DinwNJCdBcgcrKIMIOYCzrQgWpEC0SZzyMBB5ipGk
P5SYcFWC0oq+2tWxZwOwiy9dcL4ke5RDhpZaO1t9FlVr6QVbH1/c4L9mxCET1VXrkJo/xfzqzg+G
h/wFihPcAvwDmMa+KzBNyHtvPD986NxwmzgHVQfbOkn2ZjOxa7+YJNSJDNddOQDPMFYYxHFmNRhK
9j5+NwxoDapxL0/XwZwsG+X1SKU+sisM1uMuId/chVx9+4rMcbety37rjOWVNDl2rQ0xCxmYYRsi
yBwMVChutQ2rb3lKAEbCE6zT2jwf+vAMcS/BJ7VEIA39FJ2XpoUsg1o7bo4fmL3WVRwAdBuoXB9H
117V9VcTppxVpOtcTeSa0EvlelG97kdK/Fql2xz9A3SGVc6fkkFz1M3eKMzN6OV7e3AuuJeeOwHA
Ld9el3m0n93rslWI7LYBEUZupWeBfur7L+WMtjq9TBufH8o7sBKWJwbqq+i6dZHD38q/JNhVG6QE
pjzG0asDz4PQiiIMiQpWm4u9PahmYkqEzFwouLhS/Td2TSV3doTZLFzACgNvH6xnEof4rze5fM2S
CB8amJMxnzZkyDCVT7uKE1gP45Kch35woyFXGZgPxX2ZjNdoaP/YCf85Mf5kWjontqR/bzCgNi0L
7KZtOjig/iRa4oEif94iarHSX9GwAeL0mAx8Sz/b6WEzWzeB5FILK2iu3Qu7io+Tk21FH25LxI6G
P+yL1N+Nutz1Uuwo2q8CHHd+uNPouj1jyd58z8c7cmSzu2l/hlYMY21fCApAHmQx1D1msRvQ3dTk
cK3+vAjv5mpXOMYa5th6cgGEANFz5FdS7pZEyGs+eYvZkNWs+3Ddu6xx3IPzhbZ/hJiH49w41815
BbYobY5x+E16YA5xsyR7g0oZL5EjqHcpJGsN2/EuaycCmv3Hgyo4Tv7etf8YVP12UDsHz3JhM6hz
+mi2yY1dxKSgsKSPCamFrxOBf26+4AWe3b2YuIviDPj4FeR7B4ctLe0uTFSbU+rtK+Q9SYVhgS8m
gqQhVV4QiQlG4wbD+ibW38lXZs16Dh2kuRh71sq6s/UxN14q5zj6VHKu2SpM68mMLlj1xnQc1Xng
7lPokBrNrT6U5GRRGn/82svA/MFXXWajZ1omc3F5c9fCxPfnbBTMmAhxO3dA73uHx7kz0b45F1My
fzI+yx/6+0FSO3Lpd0YTi7cP6rgOduZAlMUqs1DJULYJ1u64p1oaVJ89y/nrZwkuCZj+CKO1rWDN
vH3agA3ZsPywI5C9cHN95/jiGDXDIcgKHBT9Jl8K5V4Il0e+DGXK+Sv3Qh2TYkuJmbDjMnUgXuZz
jvokfnSRm4qEnDwW6CnNnsEKIAIjHjLQSZjZgZvrPS6lzSCfQhYvtOwfMBi37P9YDqtj1JuIo9jN
O7BVwdXQvAo72rdqupmp2uGlQct2Nl7b5m3ldluJCT2YbutQYL1QG0//mhQUGhLYAQvTQNjvopHo
Sembs7f2/PJrn8ljYY4XY0pxHSfgMIxbp0awEjylII66kDwosgwQHocg3cbzr8y4CRLceBSLGrwE
FAdjf9ws9BK0pkWzCjJs1mS5Iw5Elwt56z+Y6TFy0RC0Bye/LST8NqfcDYQMAklKzTA4X/qg3g0I
ctTTcgzjed6jVQ9t9HFo+v0M4S+BeW/fU45YR9EIg/SS9MtqnH4I8yJxkWfM2EKMhylGOJr+mNwM
XQPsN3VGpgGX4C9X/HAYAmnipCG0yL8hk1qHzrUj7uLsum8PnXlM2ruek0OTwa+M5yDpoZn8PgGy
4rntwFy4am0CpeiQizXWBWl3GSdQoJpVVhir1O2wdk77WU6bRQuoWa02l7bWPUvgTDQgl0zkEwYU
Vru5qCjh1NpbgXhcVbM8tnP24KbtPsQ8v0ojtbGBEqYOckD4xU0brxG8o0yEFEWFjqNt7jqm1KtV
se5TcT6LbSHwBkUHhEtBapHOFXtneo0BW8RceCTrpLDY7zn7OrijwUUaeIgYKepzN+Nxeai3Xm0f
YwRQXo2cez4b9JnV7HO5b0K1yotkhSte+PifUNk6+qbtbLZy57AcqXL4jRvZlFxkjLw+mEigU2yw
nkYq+MPv/Nsx2fpYlETc7pl6OzPZZdaLK2akxyiVuuAgR3sfYKPo4eK6XB6n8EzF3lFlzgq7wIpY
lgI17F80S3lzh9rjPpWPveovpd2tbEfjKt37waNLggGXFEgjHJ3hljzbJrHQt/t3Cb/ENW5CpPii
g1b4CjWK29eAxAH5knnWk1boKbQODqq55qzxfO4w8cbKfnWD5j6ity5ylNyGo1kOR5H5a6v8VZBv
bO/Kul/FEjlTTelHrAb87AlAPS94idAATWixUlRMRWEdQ++G69/g/pw1oitsUQhZHSq4lniq3OuO
SryaD2gfzylCYTXwOKiNBxU9d+ODiVjNcPk6Q3if4Iece1zDeYs8hTK4sXWgM3XNq1HwveyXgWp4
iGhoGoaz0A/ulyslHKhth/0jawAShf0uLF/z5rlMSlwanBnJta3NXdt9MaPw0Ya+OeO+1wibud/J
5mD4l423DdynHtvaXIc4kKBVc9VUVD4iaBJi7eLe4NI9cSGdSGsVitgi0+gxHabqTZqwXkbmynQ3
cx11u2csAxgZVk3/DKAVBRnzUthrXAVbW1sLzGIzWS+L/8KAHsaa77tNWBxzoMC+0e6kdSMOCXZM
QLxW+FQZiMUa9tgiefKGfjuAW6OsuMAU151Irx0H0G817WQ+76sMFyy2QEn2uO/sTRamG4waK/wm
K9NvrivhrkmmHmKyUak+ypp7C1pyjfK4qb8G9bQD70SVGOPn8NTFjyL/lXNXMpDFKPRIdJU8klmB
fvUEHGY7F2IT36fjD0XYUxXdYcxKHn1nGHrfTvNZmKGs9uFWhfWt0dyRXjn6Fnde8AW6ttc6QgYz
bIQmnd+Bgckn7Hfj1s3vORoapEuAqx/M4TysmaXpsXfPK+ObGPLfr9IW7UYYN4s5zyFeCQJcgzVv
it/PVRCe1eswqLUrWLaUnwChIkpfTziMLR5XKQNOON4MbrUBRqGOcyghsnWRj1NdQdL8rKZ7DFQb
zHjrOSnOYveHoADBltf54pyAfB+Q9gwV0p21892dz3rvMNhqnahL27LO/faRhH2H7bmv90l/6M0v
i8MFD3cVgWNz8qOyrw2FhgMt0m296OnRAe5LH+fihRzv4ZdUmBO5FbjiwiFFbrUY9U3v0FTmpjF+
NuOLT+zF3cdT6QYyNnvBOWW9VYyNuPo650/l8pwsvcrq+KvhV6teVV+16639Ll/HT1XRbNyEIizS
m2Z8qJ3gIpoIJJi0nolZLLZWeUCacrxO1LQZBuArZbCeSufKIP5uh2qHSR3nUfHVjQ4IxMgwVuft
AEd83tnEsPh/zPFBFMdCX/XJl975Kqz0UWC3ssWvTHINhDEZF5spRLCNfjmb8cn4qxnEJTalzfx1
hCGNNMPH40hAFEZHiaTL8MkMNqsOIhzk3AmJzOSwgSfsRDgfvNuZDxYjVdDC2YyUny2m6tg1sH8A
JGuUaag6OWSQxLp1u6sWBkgf4HY+q9lMVYmcWB568TgD8bIKhbc2ZLFAI6n73ZJiBPP5XLHVDwW8
vAVzUN6PzUWHYNTxkCH45YVI7+HYk/mjdDSEW895Ibi/kjiH8urRH38axnTVSESCNhgZ6KtTk1At
Rt6HeX4Oj7m3JSvBh/liwL9tPW+b455X6bj40C49gJD+yEacdEA/COcfBomFMlOkF7ptI4lXmNYl
zpia8sjy+12UhmUIWwEnoEbHQyFl3+XxQ4QRAmQYh1xyNtcs6xadBxLOeDS2mqx9jtsS/ekIfpXx
AVO+rZnsMXKvkdGV/EIFpaaa80uLpLoOodVwxKSYN4ye85yaSUE9Mzfh6cVnrYmFtpw2SYhgAPiZ
LM6xIuXgIdLE5nICuj1S68wcrwzWckhepfV/VSMOKHRnYQ4i3aFieFZSrnNxUEdgV7RcZzZcb9vY
OKR8lhJfhtvFLRQOzflCEvEbfvyz/61MdVcJLqQaS5HdpLvMdK/C5ZYim+s4Gh8lCpjIPogp200N
CAKys9osL+2g2ABtIWgvNkn3NPrQypp4i54VjsSqN+RGxyPaHq6dSXZZttdZwvUjq7cUmUAH5N8w
qV91dXAETOjjQWtBn3OR6H40bJm9Ts+6XhwDHexcamBcEddjdTNP0bbJ4l2s56PHRRTUjFsGlDuz
H9IJEXin6yqnLl9TqMLFSGkE8h+gVbVB3reaqMRiMtsNjJELMamHI1puW/NcYhse0eMG2Ext/SVz
ERngfgw4/vIXZrPtrwUSWxsFctwu8ku9gfu0Sf2vv6Vz2DHsiVC5mDdD8VRb846GA9u0eJzzR4IC
q2x25qx2VG3Yw3Z1+S3AkpT3l9lMZ4g6OaNmfl7FL4H7kiVcKUGWDVQlx4I6TpNeG0N9NcjmOLfV
PrKG/SIcs9OznqtTlkd3v6O6/5+X/qwViknY+d/npSn7fWv/T4fp361Qlv/HP5lp71/kpC3690nw
0PwDQeU/mWn5L9ulYOxpiQQB8CKx/3/1QtH/UrZ2CWsdU5v8I6ybfzLTNn1Igdk4QGhc9DeCTNB/
cXz+yRN91AtliVj/iJ+J0AV5btfRROqEte5pXjqtMIPmEbqREleKbibgHxbr+I/x+Oepf2an5Eng
/Psx2hSSIdDacfVJdiodLIlIyF5St6K701ZjPlXaNMhbU5m588eie7TifjhH2FyC3W9zKjm96ZH5
jfEKG7QUccznsEEIt5ry3iVuhuwFo8FKDUS5OnsIEyLo80RpVjW9Z9QVF70w5iqXUjEsuhHIjrR6
d1j4E8aXzBfifki5hfV0K+j20+BUZHayFthHoR1zZQfK3PhpHqOOEPgV7SZxr91Oet3645F5Z2A8
V1OXQJBl4xc/yShMPhYXDA3xevbhFuYe4kT33s4fA/Xt4wcxYU4/9JsHnXwBspkJnioeVAXd81QW
VxWoPL3wR9D+CoutEv1fW6ef/L5l/vwxv/hdnhKaSa6wE4FyWdKWfzTaCaKo62VuUrqcYHD3hTds
gzgttp3v+Fhd6T5hqdZZffxbxWnSbHmqZSvbdVC107x0GYw/nlqRvUGUhIljlp23Lrw+2iapQ+uJ
KbNuqiQjGGgW/wHQ/BkHQFvsx8lGm8Ji+Xd3b+pwwc/inZlvL/m5NwOgJKkpyReme5EHk+7tqzQZ
vu8gG41VqwvkL30XqktkjFieIznChI0Ks+fwaWwUWUGw5IsxPF5WeGaxEveph3St7cwLehy1/kr6
9fQcQc2/s6uku6Uy7U1nZS3QC/ZJUMD3NSZj2tu4s0Au1bqt1vE8ycuGf3+pMMGfw2zTN6OxXOe5
ReoWuJ2jvi+7DQKXTJCpkbWtp21dxNMdvFDu9hoFfbN21DTSf0I1HsbZ1By3nmrir3QJMj9Lsy0z
8XTEFoYXlTrl4oJcPu4fH09pJ5gL+HQIsF1SW66unibfmL6X6LU/mZ3ir+nJ13GUcikNeh5wsZNn
0ZCj0QEM7lWnRbouvRZYttt0hBBGGd3ELXe+0dHGugEtdmUkRrnN0qq+VXExA1TGV8qBbHQXSobF
2YSia1vION6MiQ3E9OM5fbJR0CNTSpfTwqV1oGdZv1OTf4yK64Aln+iftJ5yY9hnsZf0gB0oULFh
lncpmNpi+/ET3xsc21I2lUvSnYIi6tsP0YV1WbUTuYSKNXanUsf96VtZ3pP3rmEVZTExC3L/MD1k
E2lTOk5l5Mhk3ghsUBLpHh0VJoC4UZKthjwhuBpU1j9GjkUIFUZ9Y32Srz85zJYxsrEygIbTEsCO
PsmVz1Pfxr7N12Rx3HFBJX8osSfln3yKdyYNuV+KzUppkzTwyaSZehpuUIFgd7FtqpaQK7feZN1X
xtzepBbwlLIcl0L2/75RvLOPiHf2EdaEy5bm2BSt1TI//vj+KnCkYXXAk01zIiUy+9McL+RcfJAx
KqsvgAxQiQzNUilz7DHt981k4iWotYwfPn6Xd4YZiQ01Jq4gSijz5FXsqZ+5VJDXlAE8yLHLoKxE
c7T7+CmnPdqWr6lAd2rEW9TomWJvf3GmUlu5qjSwJvbmEe8P7JVk6LiqSJ90NfhO+2sPf46UCPLz
FTZVLu1JFr6W0GmvitTFid652NEC4MxXH7/cu0PAzc1x+fwm7TrfvttUdImEF8xMSwlNFAiXI1ec
4D9/ikbjBvBQcD/kMHv7lDKojaLyamOFNRwRPmJRwgVLPn/8W05LKIwzqxuar0lbPBBFJ8vccVst
5pFxFjLMdoZuIPa1Ijv4Fe6pUePeII9KkTdz/OPHT16+4MlOz73T1OBbPVOy17/9fVY0Eqe0TCSA
Sy6NeYoQgSfzzbiN7Qk4eDsWl6bWxotDspL0K1zR24/fQLxz2GjKa0uHSZSjvMfbV0C5ZXa2uxw2
A1D+yMjTTb1IIqNEx3cG+adDWbfBvulkf7RJpJ4nscAnJcj3zanTngkce5cqmPx16zYoHj9+vXc2
fVYYH0iagv6H9sk060QRdXlE1wzDqcV1otGKBA3XCHLDc3/h4pOsP1l1700GzsFlY+MS9dcxAz6b
9kgg2tbss6TmMtCC9mAU3wGzp2shZLOJpCMvp8adXj7+re/sqlovcY2Fp8Jie3n7JbwASZ8q4F3K
ruIqVksmZDn0Gw8JOarwRvvbsqn8T/ayd57KBHQ5Kxwup8o5mfyjFdR9OnaccZhdV+ZQBV+GPqvE
tpZDh2ZDRF20Hvs523/8a+3lD5/MfdcWpGY119QlAnz7c+sRD0RHDh3hzwytMTZYCQet8+osyAuf
xmZkUYwtMndxVnax7FG5dsavqZ1gPgwkb/BU9UCgIhShwSFL0I+ugySzSLMoaogb4Dvz9yiTZO5Q
W9L5QQU9tCEaTlQp5ll/Rjmcuu6DG9g0b2tg9HUHYXdqAvSR0cMA0W+Trxup6+IcWWujdlMRZQd2
fG+C6ODqR2SgtPoA3uNcuWEKK074BfUe0mNogFunIxlNm01MYUCZkc1PY6fGbYdF+/LjkRTvLBIC
YbgurGMbZfTy3/84GRGpp50yZ5awZ7XnfjAM21ikPYrVugj3uMZpoZDBBoz6dLgwlF2ce9NoXmEM
sw9TghXfnboSiQGeiKo1reteUuf9ZCG/c16wfTsOOy3ryjrdySdLUYDoUaVYSwuKmO1sTd2l//rx
ULyzn7oOf5/e9YQ9zOq3I2F7Nc0dA/Q3fVgSasAPyTbWoBFyua250FqK6QLQldQbt3XHNQpUc/3x
G7z7Oz3CPVq6W5yLy3//41u0Q9KRBtcG3RwM8SIsoAMxdrl/d1f/b4Oq926mhFKKNWtb7FXq5IcS
wGUmcTPphFJpUmcDDYnMTuHWxZ04qQ6V1pSV3pGmR9ZeWXVEm9MxurGa2TuWUYIdO5vq/Cks2LFj
czbXnghBWk1xKj4ZkL/3Uxa5TdKDPA3bi3kyIJNnJhEtPJmcUJXwWZP6y0sT5XYxBFf0SRXHKYif
x9bUn5ytYrkcvN1gaHO5EIqXJ6N9PNnZcrP2vIIupADDK3VIac16TU/Q4ohXSQF4A3WOIU3/griH
giQImrPYjIermuaH9NQM6Yf5n84MXscmeGE0uJ7/ft0/ZgZt1QCeZtSkpaHgixSgGrIJbeHHTxHv
jDdTXym5oKNttte3EzBsrHIAGmqsxtCiikcyeVPVE5YgUfXgTkQ+32DNbL/MAjYcakmq00GZTZsm
Mgt7l5r0BsTzB48FVgaI0DEOv1sO+FMwI/aqy2z3kyX79/3DBmyxhJ4WLbBZuG/fd0hozNa2pAeG
ofhux0WzQIANOuPgzmg/GZy/zzqbLB+yHPw9GtXrydgEmV3QXYCxmf2YijKFC7xdlMqrydSPUZFx
rVCT/v7JF1n+6uk8pNhhmoDe3YXc/fYXNhlptxpEF67d8NGxfZoh+4rd2Uqg5acogsKtkYVibRBS
0YKHEhQ1ZRdNWDJGtMhVujz7+I3eG3IiaJKdpBdYHScnL4WTsRuIplZjAbcUEBFJKKMcsOEN0eh/
cp96b0La5H6oWZIHYlM+WYYQisgLeAy6ldMlswN1D8I1HvGyUSgMvQQLsCGTjUcYjo4o8peWfRna
RSCdLuxG0wIein8MZY+j53B88dKgRBugaYhx7VW5F+3Qh2RLywhNF5+PR+qdxWQvM4VAB/c9P+Pt
p0OxLOgowLs7vRhu+zim7bU7AfCnr+y+qO300vK7eB2Qi2s+mat/H2XsFaQ5fqfMGbiTR8cCmSIi
MxIzrkRsYHEFe2rjDLULrtDIuG29tLmoY2rNP005zA9jL+J68/HPfycC5SVsSVqW5KXHWfP290+0
LB3LXvASOBQehipWZFvwilIeRLyFg6efATxFpmy33Wz0cJcqpEuJQNtVDQ1MCeVxOfPL0PzkzvPO
6CjBB5Eu+4YkPnj7YtGEpxfjRbBuAjF/ARgDdrwpLHEZ9UYz74fSQzo8RlV/9L0J9mhJcFE+fjw6
fx/1YDD4RqStXRRx5skymgy/8Ronot7s21THkRVsxgmt1sdPeWexYhfjAyBKc5Zp+PaX5i5da9yC
3WNwPJhG9E8L11wzHVhEhR4/OazffRh5BzIOjqe0fXKTpO2119quotFnsQDp6tj91ubZy4DP6enj
n/XO4JHgZNSkaXJGeycfMHGSSIlgWVm5Xx3DvOu3iZlGnySfxTvzBA+DpQRpQ1sQmL0dPRoF9ZPd
LVudh9gTE+fwFHZ9I49RVDRfNdJcQCeJ5W2mVKQbnFtxSZkzgFLVdYgB2/QbRnfyaYhTf2VRUKUr
CA8d2q2Ijj8geKLF72ym9//54JDvkISDEKOkdXJikFVUS0s9dHOji3G39SaEUqX9yea2fMyTc4ks
IflCyxKaDMDJzSzNKtIedDamWt/pdcOOSgG1EY+yCJ0L7rHNJzPZ+juDZ0NfcPgMlMBsWCNvP0YV
JkbDZdhYEQeAIBwREloWIjw5N90+qFHuRZk/XlAPTNZBisSwTaCC0shE4u5LEP9De0O6k7gZzXfd
YFe59UJ3CexjYcgL22vz5iJuAVT/51+DrpKIa5mrHoHW29e2MNnhQ/YRqREsEZbW0QFP6rT9v3gK
2T7WOkVSaS53lz+uh2FbG51KiW0LECxn9UxTGUfU7SdPeW+BKyFJqLnkbv860GasX/bgc9tqCt/b
1Mjd6SjmSUR4IhPR+uOf9N7DXO6gzC8qfPq0tDfOyswWP+2qDLPwIhqi+lg05JLsgi6hHz/qve2E
Je5ImLImB8PJN2pkUg15xdSipy1QSVEDaW0z+/bjp7xzf9QupRIS0GTrKM68/UbQI5y6H9lN+shp
11z1610xt+Ea0eXYIByCsv3J9/r7d1GbYbm4gtw3kd7JrFBNVJeyI84LCGhXiT0ClWiN8ZMZ/veH
UsqTrsID9jtoPdlvhMgFGQ5Osr4DlWEaDuCPbEZuL5ww2H88hu/9Io/KJLs++wCh0Nsx7GKg/waN
grCVgECmt1u1CiroxR8/5Z1bJxk8yYTQy2S31PKT/1hOSGQnKIg4UTAIGa91iv17FFlwNutqOHSx
jYs2Tus7MwniqyELq3MVT+DWDDRNdgD2KokBmYq6e02G3LsfgXmiypsRLZo5zLWPX/ad4dcWfcKI
Cu2lwHFy1Uv7QkaZx7RqoAsiry6orDjt4FGOhbfx8bP+nsJkCyxL22zFBMWne7ANAzDMBBmSxnRg
XuRU+iYDvW0u63E5+uhTHrkLz+3jx75zk3z73JPf6LV+NxbFYqYKyGOqWn6LyxIxlYjnjeNm6iHF
PAiNejaOtODU116ffMOQPtOF2kiKXd9mS4veofj28XtxzjER3p6CvBiFFrJnVKkp27ydKJmeKCl7
i+TPDKvytplmw3g0QeWnZ7BOoX3PeW/BZQ4C8cttWI/rOqKxCjr8Ni4hikNtWde1YV7lYDHULg47
aNNkcd17ynzaPvDhkTNFQWA9xapGVNs64yKsxmFkcDP2ALAiY5zAL8xAKbiWoGd0Sz82kAzjXl/H
IDcStKHzrDaUs5Yuly7ip5WaZxFv2jEBPUCKy/xJuyN113nEVesZuSXcJ/e3BrPOX3vaRTbnbado
oURBCYq+P0oUfrzlpNbVwPS+wMhNc5xoWAq3bWEtSOEqnp4x3KTIEGtBd77AX1pbAqAqz8kdYj6w
PNfINwkgvdcRtT1ZNoQmtJauPHWBuKXVGwnTlDsTurxbVCrDT5ppoitpxraaLhS9FJstCi96wky9
Tysks+u4VplFs3DTE+POFyhekUhLIEfh0pADoo0NUrUB4bcZIGvcDiIAMhpWRYGkvefOL9zBQbRb
EkyvzLaf5abILeBAVW7/aJqSDtcjBK+zwO8LSECq7/d5mcPcENCc0PdGNFMMGieheUHTzq+VhISq
W4gEuMDXKix9uhUAebjtLW6sUChlA9Mxk6C4QMeGVKfimg6rGRICbyVo23E3hNR+iJfCktZ7bmj3
tBYMcSGGdZTeZUM8vjQINV5GuBu0nYmPdaRrgCJ+Vv+sGote3LQ8fKal93wDBQ3g+BS36oc70I97
nSRQd6/AuTooJS0TxbNt9EVz5ktCR1xn2AYJj4L2QfSd0+LUb8RTDqyXcz93mDtOXHrjuoC6Iy7b
aAAcqXuF0mdCy7qqRRQMB/p7Trda+MY3s9YTWg3hGs9tNLmvcVnbtJxzg/Be5kvVexobmkdh7KfV
tJ0MztcpB/oG2beYbxyd7/0MGf16aPUMSDCKspeqSiO5SfylDywo6VYAHq8DjcxY+/egHSEzpn0g
LgatoWXEo9kCQY7S7xARBtp7OO33pJ6K+OgMIj5WKVfBOcfwg1oD2HcRx/h8qjpCGks+FupTIkdx
TrdPyFNKd/QOKmVR4u4To6m3oWfGaDNRghTr3PfROk5eh1vCbiMz3IBz8b/Z42yEK3o6d+DKZp8y
DfMPlGpWhnvEkYleec6s7lVvBO16zp2abCp0jwAmIZrwfdzF/Q9glShGqkZgIMB1BpZa5IskNmnL
JyzDOVY/sLJ0Q6RQ+b1z6KCy+D1rSIeBTU/IJpO23o9UgrIViBO6x446mrLzyKxKerd4AoKt0atk
WYeTfE7qBo1kRnuM88mnsr6IxfpfuOjyByCnrrPqLLXIsttmOJNUeh1MkuGASnfIop+FJ5CeO6YB
WTUPigtIzvGAVMr3vsJgoj1y4QJWAySHcYjs1uBgBKbf5Toi3MMJ5HXZtZFmhb02SEPiz5DzS7ek
Kbpa46QK7ZzWI1NrYeGjGQkEiWqQ+A1C1VzPQk24GGZlfXH60L+J2LUxCDdRd0dCYL71piDF54JM
hB4y2IOmPRIFTmxfTnZ/Vrl2RKPbqRZQ/0TuXedNkb62eAF6PCjzsFVlbOtNEBmQIepIfa+gZV6b
Q0HLDTovmN+HqkvpbesN2JNiszIxFXNSrd06Sn51tTKfpxgSClexJrhFzYWz3IhUo9esYsUQly6c
CaSu2t5Y1GXuBleSVhRjT7+8OGqcs7GcWxpDVzB2UlhdeqPsvoIBZNDNYmPGUfoQyKHCnxiU9oOw
WnY9XSXxnelW4XdCNpLovm+739AyJc/R1LX3ttWP88HEIEizGYfU5gpFVftsonz+vf3gYQImfFU7
mqYRQWjOzA9p+L+KER9Zi1wiudfQ317YvD33wrQJlVdpWRavrfaTEHikUaFFHCYMILTjfnTTas52
Pst0vIEzo9o1NjJpXQtaqjY7wxqwDFWmpJNRLINwWscjVZAVapLsQrZ+fVExly+GYDSwA2M1poUB
rr2cJdPlmHiyOF0YGNpZGgR11jfywXQGy+IhOAfN2GRnXWzhuPANrTexF4mrFpw9zgwlG3GwJr3w
OaUPCLdDKrZBSYQmDKwaPPOQ3CRs6Zytk66XyrnsjAQbfVvhzl4lxmRBIcushqZ8VJDus6ry76iD
+pIfnTThLnRbyNr0eAgf6c9aW3sf9U4d+0Dp+JlnwcBam4yaeiZbGkrozo1Ki7K58b+YO5PluJFt
y/5KWY0Lz9A3g5oEoiGDfStRExhFUgAcfedw+NfXgu6zqiQpEy1nNbrXMqVEBMLbc/beC8dxw+gj
ZSDUxuXgRxmegKn2fxI4S9oWYX7dldXy8YkezrITD7hitgkZMenGVdZKJs56PR9M7Gr4tKww37MM
kDEvg7pDg9Q55PLKMkheUhbYR83F/dXFzbii00wU74s/29ejbzfgWd0JZh7bUudjNQ8JY66jElHd
QAATMhbtYeKtZjf8bgfrtzF8No4NfQvU85ZFL5bYFoxABIpmNniawDzvW0WsV2sazVW6uBH8XnKs
zYO99KQXTJaMvks7nPJT0fXqImQI9FAYyya6LIEGbiscKdG2+i0YGrzavVL4Gz2amC3avBT9G2D0
1oQDUBR6CreJ5YVEpkdjl+w714D5HmQUPXfpQGTseZIH0avXB/PT6iIu6WQlwR0hgQJbBZEQ2LS6
rnrmHIg7rJoj+AxSuib5gh7Jf4sq2SszznlGjFTRzDd+oHAwAWhjqU2myG63fiTsS3+YoiviALC1
JVl26cN+u8oyK1iO9cB0tRenxn/rWOq2r/sIO7wUUBNCiY4xFuRo/eDAh9uz9QpbbBNzZpPANAlo
iyg8+GAcTYabdCntp6Iz4UileilI5oe1fFkORPZH7jTTzc7M7dR20S8x+MbzZNPTNPWCD9Fdc9Fj
i00z2RD2W+/tnEPS3nEW68QT/TySWmsgbiFj3N4H9Ka7W38wldh6IzC8W+YH1kw1prhaGo+VCHqz
ET7NS5GVx1aIujwrXVdiCsmnRZwFoDLQqZRmSaJgVoritPBM92KqCZoE+dxNHr43SmYbG3VBf+FN
XUKAcVcV1a7zysghUr+rx4NtLFN4COw6b48qFIVNHVBAFDDIrxWwzXsX0RNp+XjwJ/VA9J+4a3J7
DYWkn1BuyoFQtU0ADfjBbMgBiV3tSRy2VgEGsRujtNgpTxTLdpIREfyFcOGNRI35iHkyvffAa4M9
ClR2bFRg6a1XtBWoiwgV+MhQuYb3lYG6T0KQUBZOziPw3/mipkxGm0ohJdig2Jjq7axlPm4kOVL4
aPwhWCVoXYRiBnDWSV2EHNGcSDGuF88IzgtlWtUuKIcqOCf0E14ph6mJ80pmRGk8z1B3rSqYw33D
ufiVSKU02GsFmSkGJGXXJzb2OgFqKsx+yUAkfDZOJxdlvZiXXmJjiA9WIQNOmNB+YbtUj0wmoqcc
JOJ4jGegPGNbXRPtnSWnrZ30T2Yb1Vdos4tkV5lzd2hmiZc2sCv6k0NrSRWnnOZ3/URQ65Z+wAAw
biLh32vNpTrv9WQQp20mYGTaUUHeWRHbW3fmFLAxFw/HRzkswbDv/QqfWYMmzWOGTQVLUpFa01ZU
C6f/NqlJraUK53ubYipZ9t05049o5btLD+U6kdV6MVpcTUNR3RSwGUhBJlhSAh2XHUlz1updRMbg
Lice9sVu879S3ZOhOKHmaTxOUxtOhRj9Ronjk47LYH9R4fxDy5mSRhCC28W64LnBh3INkWHRIu2Z
PWDBDOaK8XXKCOWG94FQKrQS3gOY66CYzZ9DP/XHzJQD8AaVvOGfzP59VQfKoRm4NB1XSeiHatWC
sqvuq56sGs/ODq1RDG9BUSdxTt589sX9/nMtmVt0aK0iMnRRuD3e36I9J+E4DQAyRk7SwBeIhi38
kuFXvUac0va2v7i3/0G25vn4KXzaub8luh/etNOhYWhdykiuT5uYm169hlLrCG4JbtIkq+Z7HwDS
3iZb56EwwvaqI/NwN3k2trNEi4pDRtQCaiAi+VDogOb23ysLfyq0kG6wlnORo3zKZUCiaTb+sFoe
Uz6lkhkX0kgRbgCZ07geWzQXU90sX4zA9Tf9UM2gqoCOC0o0XanoQyUvSNkdmVE81WmmMyCqwOaK
UUQY3SO9HwKfGnuIETLuGlV8UXP7/GwG/6pTDUyPJKmPNVg7jZIirHl2r8VybApSmQcJX2mw62eO
wcm1qigODKSsflFn/vyqg1Xr49Aho6lNX/D94FO5ETnN7HGQMebpyH2nOjpm0u00RU9CdZbyO81w
8cWb/jzikb6iwKE1izDVWpOz/llgJIA3KrX+rQEWAEDr9WagOfw0IEvO+Rfl4e/j6Q8jnoWFwHra
0SglqLJ8eKCZT6prkUIORtMAnQSJlLo4+rTijMme5ifWNlAuO2XI/dvlQtJxp0HKmd1GZlfvNSLd
o6UmtEmgj4gUtV1OxX//kH94KWyDrICIT6j6f9T0zUKGbWYrzPcStywZrP3ebCDEAB/orNe/P2v9
Vd8PdeTX7jrQkbogEl4Lzf+o8M6GWVZqTU4KZNOck2fZGyfCNSJ/R+InOVlj5KbfJk12MsUjMyJQ
JAzr8Iv6/GejDeUb/B80MC109zht3n8KtHXEe6+SEjuB6HNsbE0ySJ/l7h1Je/Ot0YGeUYmEX1Sz
7bjbxbE5WOGtCF8NgxTOL36AP9RZQ3OVO5khto5VXPn+8+QO8fK/LQtS9PauK7WLBYgDRquL8AZ0
M0VtcuqBunbhRnSatKYJ2283JfKkJ6X1SVL/I2Bl+Cqe6fPIWD8XLSdEUDhaPmqse1tFzjIyMkRZ
QSXRSBqCHMxYSh7+Sam7r/SGnxcjJK30GXCMIG+lmfr+PYyGNDsGIr3ymrTRhfbUJh/HgSy2aL0S
pAuna1FQXnSIaZm/+BXW//j7ock3ZCGiq8KSSKPt/cP9SQinTRakrfPSH/qOvJqRK9oXY+8Pr5SR
xyTAFINV8pOyDuKNtlapYeZq975AQn2NudbaD7UeTsPSX75y4HzuU7Cj0ABjoqBQpoXz/msV1CUM
w2NLm7o+vfIwQoPABgjojojM/j65//CogB4bDs/Vw0bm0PtHycrurdHFeYOwFmYxLKidQi2z0cSP
frWwfl5IeAKDhfMtPWm+2PtnpQFeMwn1OFYqq878qW5J16kA+2ivDi8yCfeIUI15OK8iwwSYav+y
CXzdIqo043akYDwFECDdHlFlNxl6R4km2fuTC3uNEu18LNG9fvGZ//h6yJZC8YvQlPbq+48sI4X2
M2U2UawSb3SMJHSC2drnptanf/8lPq8oNKP5rSM0hUxhTpIfnoU/roCtnsU0p83qqp+KgQA0kKqv
IuvrAXuaLJ9qH/XRUSg3pYtk50QPdnZWgNHTfUeYS4UKbOvQsrBv2iwilPbvn/G3IOLdhEMmQdRZ
xP0dvwjq2/ef0YEWSUQ7qCdNO3D5luYqBaOJfQM6AeVq0sIMuZDdaNXZfBiVHS0PCIjgV8siAPIV
eKaKEUGAzkAX4+67tmtw+UE+JoWhbBCP0/kxLtNytPu9hD48bzo3ye2NjSGp3agpqedj5Tn9xVTl
Q7EbyxSIQ2pmCl5QYtJzMApFboOyCQX+4qt/Wmuo660aGszT68H741pD/jrX1YZEyp5j3WE2OkNt
SzMsyL8QTgPue6rEjoJhUJAbBEJjz546N1tUgcsFxh61kCfSGHLTzH5A9EQgnB8l/YU7h2TglyAQ
VAtF5Oom9kd++g2nr+mHqBo4MKYk9Y7EBwIR6Sbm2d3fv9mfvhhXCvJMsUK4ABvf/6YdfPaC8ybk
F5OLXtRD524Jgf9CC/n5WIVmgPuR43Fs5hS5+sz/eYzgTYW5lYwIQSfiN0Q1Reow1MtAfkHlkv+v
IW4/LEQrUdvOa0iQMJF/E3ga2AF0NOHXexGxZWrEiU2lg6RvGSqhv1AyfX4bmN4QyNKntCPP+yjW
8altW4o2XkznRh3SaaC9xQVv92/fOROdZTDE1bXOpA8bFzURUJXVWkTKAoLN0ESasdQib78YtetL
fT9fUYUEeJTXNNj1wvL+pRv8c3uofMLG2jbberlPVjOVEnAgY90cBNHiZ7K3HETIyiVPzcsLb//3
b/rpfIBNgPeJJRvxE9nfH0bXbNbS6TSfwIVMsB9cE7g2TjM4uyqVlPBGyDKGFR1s+oLXf3/0p32b
R0fIoLgnoYilB//+yyta7RPIBvqpcwfiF+fJRd41yS2LjnUD+Lr64nr0h6Gz3kKD1T5FxEH44WUn
zHLktBRbxrYwT1Xpvi547L/4RX8r6d7/pKtpm5vQ6s1cT+Tvv1XCTXgsF8Jbcr/yvhUh2XX7LFor
+z2nBtLGhiItCB7KcNvQ+K3lTmMdXVqUYDO1JQQYjSOvmnyYXohWXxP3aCCeBZNLKBSdhfIbahKS
9g3o3mCcB6rqA/yRW/Rr9iWhgmMAmjkPiL3TjQMCjU/6Q7XEMO6mopDuVjOnfCaPMSc4nYaKaptH
gP9Vs7RkLJQIIunx14Zxl6MBTN7C0ukkTKOCgJWKMLRoRx82wcWLSpjUNANRwHZ0q1EDkwoqdxsV
aQptlEBcUqjYqSCh4ave9m1r33AnmZv7hvLPcqbsQqMyV3LsdsiuCW8aBwUzrG5XvEwh0+G7Ro5l
bbOUWK+tyDIMprlP3f4wFhpUbqGd5sogF3wkfHagUzUwWW5ShFbkuk1j+xJhf0lOMhsrzFNLq/nU
C1og5lwDdf+f1eJfpaFc5C99MzS/xo/p2u+Cuq/at/pu7N/exovn9uOf/P8wh3u9xv1fc/L2eXz+
H2/1mINfJUf8f//Pw1tfPdcL+Sa//+Ead7L+hf9OO/H+C2ET6Z8h+wqr9ZoE8p+0EwK1V1d/RKYJ
XgBsw/yd/0478fhLPoVNVgSXcyhHmP+XdhL8F9sTV38iUtZF2fb+TdrJh1IJoisWWwTLGJeRr+EW
fz9LdZBUrTOidkmWJIXQPPg1qb2jm5DDl7vK6y84ZKkXS9XD6T9e0fV/VoJ/JqB8WHDXJ/NWMHis
E20VOr1/ckCEqzDSLI+HoSKGKshM82fnjwkhxk67TNtoRnt8OgG9emN2Vl9ejNfLyT/WJ56/Vmow
kq6ezlV2/P75ozu0A/H/DRzqoDE3mp6QE4dQgQ/NoKKHcbHKN9deCK4i496K87G1CCAfTPffHd3X
z0HQTOhTt8R2zCB5/zmk2ZRdtxh0g4X2zkynyL67zjQfp0wR1PL3d/5hp1mfheDWZU2iGO1QkXn/
rHZu6UuguY2LKnHlfZgsIR0OtEUXIwqaaSsbT32xuX0eYHw9tMScIki7IbL3/SPRxijSOoj+HHWJ
Y7kdlFfQblilEmNuqEMPJaIl42Uwf/79u364Ev1+rzie+F/uARHpBx8eXNMytlui5aDz9v6lr+iL
HB1lgOY2Uu79f3/a59HMTZENj92UweR++hWXvJpAxJUxJX/vDB79q6AhMtGloaIgrWJvLJronnKu
6y/m0R9eMCsIMxcV6uqb+jB+2ml0wqXgaFQonzhQQXhoKuEvl6mA+GRFp8U6rv7+bdcf7cPcobTF
QQntP8Lt4MPcUdqcfDZEMCKmZ/6E6slIFaxUXzzm80+IOpy1E44BfxlHxvufsHYGO7RbVcazx/IA
ayKD3QKI9VXXWdV/8Qt+7NUwUHh9PIazNGvvJ+99QAwhimG7ienRisdAVn4aV5goDxaW5wF+j+8W
27HMiOkTOAiWzTyOYxgvARF3XUO9l1C2eu6++Fif3wH0BlZJTmxIjPGWvH8HRWimzZgszZou7Cxn
0LyWuB4jkpPzPIv+9VrEhmOxIpqrLxHf7PuH6cV0M5WWrInt7J2NnZkfvNTJss3gzu3Tvx1D6+ZG
yhNWLSbMxzKCzwoEamkClJNjlXbEzBiqIH21X5x2P89M2gBoRSOOvKg5P16UxoRrUo5iKYYXJC/E
YpQH5JAeLMduIi/Li9IX01DVfQV5U3zx7M/rLad6HklBjrWdwt/794n/IKX9yXfMaFv97KZcI3zh
kkHEuy3s4gIGJFvPv36vuAZwVLMqcLD8OGmIY039OkHBm9laXRvoVh9Zeb883vPJ360AxCHQfWAn
Ydmz+b/vvxllAS3QNBGV2ROZGroiuUiQWh2LfEpi5YbtHd3U8IsM9Y/p82tRjopT6KM+455GP+v9
U5veICdRKjg1ZZRFZ4juwhOK/gjhh0zD/Cz1kh4kzN55VzcTA2rBFPbKLb0+GUyJ1VmYQeGcFIjO
9Rc/9ceymLn+0Bg1aD5guv98nnGaIqLObiyx9mBzYtUDbC7AzmO0xe+JrSkQZyP8CSBBKVI3oevT
QciUaayLtzyIOrrnyuuaHe24/Kt5/WkSgDDCSsuFbF3jPvm4ANXpUDgQg0dLhN/6UVY/dETBHJJq
mUNEqg3zIicYjkYN90biPXWv7N2i7WBTc0D85gXzqjIIZED6hLSPQZAQKuD2E1WBocRkv211y5Jc
UFVBiSEmRItTNBNCw89IMghhqsUr/kiT8oFdSL1fVDjO+7muoF21IOgJ6oLnCd04VaSV+yp8A/9U
q5MBabXYq6Yr531rh/w5e8GYuLPNAsoFosx8n65zqzdFKvCVKD5ENI23Cr3qtekkNHyrHMi0SSzO
SwBWMzbnuSLtWFUZvWLeCfxiQ6rrpgBQvsmUE57ZqYuQSraSExFWUrJTxRrNmZsOuUZ/n6wffxdW
dc7xhOasHWHqDx830hLGckVqVmxclnJPHpxT7twt4LEvFgVuDB/OCfRZ+O+Ts0AiL/5I3G/v545Q
Uz9GfbaCrnM/ewZ8TQaFpUjQIoIhx92noeASSQ3rUZuiHbdidK6THEVSYuKZQBTWO+e+Sr1L9J+A
wlKEa9d6QMpRZOQLY7VxSXosNvMs3Jg9DTzwbxqlw8SDxVKBGIbTVR7smbB7KuLgK+cx/6FteA7o
uPGeD3Pu75p2Lne5as3neVhOGkXQp9kXsK/CpJjvclcC8ubAE27w5ZgDIY3074fF0mLrd93NuiQC
diZY8SRJgva603Yoz0EMirgNG78/EGBG/tEYZqz96ZRAuiqAfmYklSuQ5nBQ4zJHjbFL5jC4mVto
okWZxXZhmP5++o0dRXvdtQejaP1DlpEARwkWo7Q1Wfqbk2IshZimn/nRLSIScV5su0yV4Fsw3rnQ
yua536ODlfesJxGiVhCrQ4u6fBoXcUOTlP70+JvGanU+hOaIaiPh/HBbhVcON4m5tLfdSnXFJ1e9
ucM0EFf4G/tqld5A4MlKg02m9GpCy+Ac+jLswRcMEGT71uobpprhfU+gwaJB+Q2fJXIviEdnIBy4
D9R0DXe5u7E8WZ5i38rP6y7xjsbo7P0+Cve9o5wzXj7ehsXt49Y1BBr2aXAQdnljv0t/A3RpqLxl
yfLDEBky63Gao+89I+o2o1VE8OTUQWrKyacoZ8t5Gs3OOplXeG9dJo9ejTaxNxEES22/4kqpdyIP
yagM9UoARv1EmjicUhMWS2BfLJUvzkgr9m5b1MkAaqaU/D7K3AQpk6nwSy1BE8aNwdH0IH8DiklU
fgky/y4XQ7iZenteDhKbg7Nxf9OOqQ8+tnMBZz5JbZs46da8sQU5GMKk+GIABNikuX7pV5ry5K2m
GZnrTVs4021QtuMOMnd3SKJKF1uubw3GNhHGPgNxJJ09GsjynniDgjDzHbIHJEBROFa7Olm5znne
B/dWKu4zOxnTI5eW8rToTSdbY2uHgx21nthp3BPfcEto3uSKnK5W+PQAR7SMVdlM10TkmodSzQgC
LVdfpJOvjlyzSUfr8yfpoGBvRH+X4MLYjMi1u8nZo/997IX3KLg5ruHd3qY36tNFJWqH9BMFMQvX
Bh04ikejKvZlNwHg1jLyXm0B/jgmrQGn7ODU6ooyHEQEvVK9saFQz/RmvctLMvF0AZdQuql7I5Vl
gJzPrhs0ZzG0SgeKQfZQe551iqH5joC97mZauvw1g795WjflauG8j3Iv3WLPZZh6z63Sz0gJSgHP
uZA/OO28Ri6bmzLkz1517nexaDzp3FxOlbaBe8nqVkXplbE09ZmJVvSbSPSVp4IZSm3+ZOnXvs4f
wjR6zWZLxTpciC5ML1ikiATBiIwi/tBpq4MR0tU7NbhPaRrJVUZ1hfQtj0ev3YtaPzjBqNbY6bPU
Vxc1/Qp20+YhNSzn4C2oxRdv24b2U+S1P80sB09KMjVmBj+upi7EmqGe6bpN1PTa5YXz3a1y9H1o
FubeGKh/2JZBu6Vta1rYFU2YIT1HbnsoCTmnNn6LzieM8TJ3503lbHqrpfAolU9UryCQ3LeuSqL5
WvJdFCjG9JzjZ7lJSvA9eetDpmwW47Ia3ZlID3T+JOo4PMH0jspHXQrZlUgU1PubrDbIS3Way9qi
+Bh0CVJrB6fMTM65URdkWhCul86E9asaNEHvUdZknkx5aaIhT+9shzkU1s1VgbyVkPCKk3D+FmaZ
e8rpzQu3fbdGJwjLeyVj22k3ojLU61h643dvtOpjwjw7dxtqpm5d7K0WzuesjOjEaOVVMVgGCYu2
unONfsSGUz+YizzTQd/v+mi9ZKRYtW0PMFer0TmGF3qQsMg7ynXaImFrRhBW2tWZtIbvdZEch75M
Drmqa6ij024kjCSmmBPFnodkPCXAfNfKcKDaXD4EKXEhMbIUfpgquO+0Nrb1MD2I0dobXnpDlIcg
hhfOU+nNN4UIX1J/kTFrbHpudN64a43sZbBT1JQ2K2Jdo3fHMoIPzxhg09hFeoHr4AXk6hHbdHiM
Rnjgqqx/hcZE4EJT5b+4HmZAZxNzFy5N9hqGXX2Wmka1xxlR3rneWD7opONHsYkBly2NabOtUU9O
FhHdabHXhXng1HxoZ+T5jIk3u4pAjlgUNaZhyS/yqg5P+3a5zSzSzWd5V9Xt+Ti1t/WgxHelupsc
9T/+Dsgrdhu+WEuZ7pqsdE617G3qWQuOmhxOn9X18E2QfkHnutSszrd9J29Nr8nwk6iD7y+x26gL
BNr4a1r3oSm4XISop8MuvRZFduwM71wreYNXnIVukpcIVS/B0t0nmkh0NCfhSTHLX1hxm03TLucZ
CrhNX9fnEqEsqLIMlLph/vIHqNEbHyb8/WAnP7IokVCvXeMErcYxX4xx43PRJr6TAb+3eHcb8Ocx
Rf6nIJXDqq06GKwx2HPqrLg0U8IIUcNt7KiuH6KxeuEyk23cfkAMVNjNtO2p9TH8NAyWNFguu2Eh
XjjSO2eKnlizvbjN9Y9E5ivsJ2XfxmrH0cRIz63cNi9IsKSTXnpxE+rpZgYuHVOtgEpf4MPI8qTZ
1JII/V6PBuQP4vfqROxllO9Qjh+wEMTIYPkzY35LvAGbtzeDMG+r59mIAkJm6ldaUAgn3Szah6Az
QhcySeUidh6kc4U/jCrMnNwTx3bul4I6jE3aNNL853S2zmQagXWAInDipS4AD2fotuTufkP0lV+U
1RLEU5tcNk2V7CxqCmVVnJrlfRIQBTIv20W2O7ezsC1lF0EmdmbYswHXpJTNCYHYHRLS7QibQpbd
ay6zFz/IT9P13Wa+vvfMnrBg7Qans4f0Yqh6/kZF5a23SwtCQBtCFfAPbZaDSSvF3uvt6xAQiGfe
dZ4L4K0bDr5jPCZc1GYxxYhCrjlc7E3yBDdu0W4pYrzikzoOeXOmTePQr24fYwLqNsBGSItlL4Pw
mkLyg1klr6J2997o7SgW7dwpB74Q3JHxeoWHH1BcVTwFvd52zvzQhCCVJjbVobF2rnTdPVqCYu+E
5TUl03KvJhjJduXMceeUPmWvPOGQyc9BujQWRjFcCjFzRvcHLBQs6U6CE0AxCnLQPZknwfzN/R3e
Mii9RrsPKaFtPGRnm9BoHs0x9EmhM89Lw7y10+CSnFoa+spANYLcqzSL8Yi9r2RIkfyIS/fMoHGH
lFHzgkajJmvEj37kFHh2sMr7dfX3oBMu1ws+AB3W54Wv5KWsm5cAfXsczEKcN2jtad3338Kquw7C
uSZvycfeAnDIMRG8B7hNe2jGEH0S4yHnInKfhtFPf2qpEAWnyLduQx++T2L8bpHFynd/5UEIYEGv
TrEg+GFGot/kfktXLuiszeToizy065gY0pxTtXyiov48jRjdkj4AMlGH9z4ka2xh9p7gYn1QWiHo
r5x7wgPvsgzGH4r+G1o2N0GqGoDXXg/ZUf8g//HYjy1MY39CFuAEt6TLclQYEuTyaXuNj6iMh0Rh
PfKDU85lh0V4wz5SPc6EDLoKdfKrPAErOjR+B1DQu2k6gX1x8rEMZVcNxmGOeqqECjh0v+h+3lSD
xXpP6Yi8kRbTObGG3dK+It6/sdrIPW3JB3kwrBHHKWbtuEzSJZ6sQR3lrK/GwBu3hp3KPU4mfNPd
AigqBGaJuuHcLtuLnD3r2Gkj2TpcdLZsUTksLhaOC8adPlO5fBprEFUYO1nnOIHQk7TPgwhH/bay
/PokyZoXg3SO4zhGYxxk+VUH/bse8uMsp2nTks58aJuVBbEExg5WSRFbfTtvrDCz46awxMa0aUcK
BxyG6AsAi6J67PRwEoSK5YyVZWN2AXIAoz4vPYHWgQgQPdUPTWW8aa8Lr810yC7wxCE0Djp7X0GU
Jc7KMnalP6cXjiRkq0hOs9k+0AsynmTNg/3SOEQVXLU6nJMDwfjXIqz34bA8pnJ8xMs3xPOSngZB
f2A1w20dkRKgnPNmHG7wopVkz3bnDiyTyFtGJP61x37FuYbIXYzXwX2D/in2dH/dmd73Be9hNDkn
U2Vap33IazJgUiO3JJwxHR4wuj9YeWeedWFzM4fpbWc1t9VENlah8ydT4niumXfac89l2WDTHWx0
ENFRo5IIu/ZCmT03ES4t7M77bFSsUU2wd6f+gDd4R+nitNRYai1SFy9Dj2SkGPr3cm73ntx1Mjol
aeUGqAuRD6RTUiRJTiOcL041P1ZlFW7TEoK9xT1WFSGXY+vX2Kp17rbWJjMDH+9K0EabEo1DA3YM
kcRt10gn3FilXTTbTsyzv4fMgXW18ObogTvieBeZSQaAxDSKCtgPmSAbQ4gE1ItjmfrSI3qtuPXz
Hlr1MhJudeIVMgNSbhQ3Crnqr6GRLH5GP3BKxOfkXNplD7/KykfXOCaKMk+cNp79SvHGezRkpU4M
M5svRyDk48FSgXrEVd9eobw1kxjXlVHuc2+yr5PWSNisLZn4p41TQr327CKEXpKCzjOHGWPKZN03
Mpus84mo/nu/HbNrwMnpdkqXK20n91G43JDgZP5UChJRFz6z3rUYvn46vb6a8QxiVLXFEaFwyV6f
CUHIhmmOT4oXxAgb4JImzQoczeSNZ1fTHtfRxhi4H4jsIjHSe+VauJv53EqVuOLxHOrpGsH9DbXf
GuAuNt4q8q5UVlLtwBR9YaM4S7BJDslPLxPFVQbavBFBQVS2GWN/CLdL5/7sejjMlZ3MpyV9Ydb2
Bt04Ln8MvAZjN/Z6dhm8fEftiHRX+6q5aur+TE7yW5EPzWYgOxjyk/1Uh+1jEED4MUE2UqTJgp9C
eQbXjMRCbIsaKo8AFIkg+5YVq1nX6k15UrGWYODyHsslLO+qNv1uV0xYxgYYHoKuYxdi2zYoRweg
G2JlMMz1GFIrQAYF6T1ztpns522V1ifBICEnd7f55FyNusm3mbKTMzrqP5tCNJC2FnWXtUYlzyc1
1c9cxdKfXd2H12VbdHuVh+Vt2pKur3NSQZfR8GgfzPg/re2Shsds9vW1kkMTk4+xHJrJZz0TFpcn
kYlzrHbeHRP8eejVdc4B/qqOetFswgiIlaiV8cDdlyIrUr3lbhlhq7Mt9puejfW+rbjW4SMQ10Ew
LcdAR98AwBlHMmjg1YpvaEemswa39C4LIv1IUgcDgUPbsBuG0HwoyffcTFmR7eZsrB4iTc3Azyvv
zkpTvoJvgdiieXlK3kK0VZ4/X7c6yl5ClHAvnvTk41R64LNG97FD13OW5VV5Jci/IiVCiYsyTCRH
CRrn5B/ghu6U2pDzfhb2copV63kgqoadmVn07Qf1IoLhgp+FptncP9PMJkjaa2/mrpmf24yCEzNm
X6kI61XhZmd0ROod0ujqFOvOdBo2ZXWSy6Q9aVpPPjhqSUTcR/53ZEXo2DlExxylrL0bVbgbA3va
FVFV7EhM2+VUgzZut9gnTo34XqrFl/FEq9tc9J0vQbs0tgOmyhyAbpW0gnMP2Bb6R36DcPg+L/Mv
4YDmw6KyKzkrxuVk27sc4ui2bJZBHCBG+81d2puVgWnV7y9w71CkchxpPhCowr6AGZvwlEg8URdZ
qKH46EnpyVtnJHybBxK4KJnhc4yzcbpeHE7SpeeDoyuSejvicAB91yu5l2Y7nCytB3qsmi3ga/hR
T6tcFpdt0rRH8t6hgjXZgvvDJ39gAZdxF5iFd1GL6dwg+nhLynL5hOI1eyJqACygNcwLXbbAfEaN
2+8RzjpvJOqBgLIcJTdTmvfPRHlk7rkYEndH67zEMtIP1ku7Fpep5kOFaZKJgwpzJ3VjZWeCAbl4
WApAtywcF9XS+s6+1ZOkZhQGI2ENqPaM4KYx87qONpPLgDxZesKmYoNCNfN79iZceCJ61qZciGxo
dRZx4g5TLmJWlvfNqUzGrKYwTTn3aI1W7r6N4yyZvePUJxu/0nX/Q/DfnL87Uc9eYBWjk/6Ey5aT
H6ZHiOxzNQ3pzqST8DhU4+9GBALQ3USAj7ERdtiaMZsE7ceFUz8UkMm0Dni+He+UvcJvuAJhbr8z
K9f/mVapf91xx09PkMfSQei7YhCnHE8XlwNFPZyg52vDm1JyyDu6kQycfYLXYD5pxmr81vglg6ou
fP4BOQArW2xRNPapfQSGOOKXWXoA6JOD1nWwlauOcw/L59LpXHVdLpPo985k4n6U0idrxssS7leU
Gilh99ViEgpQmURmmmHzNuLvda8W6bvVjvhW16M75pnptiNpT+171YAnpRKP2VllBLTs6FdWEYI1
06C4I9uoODp5MoY7QSF12xv2lhv2wdLGzeIqirBh97MKgoMDZiua21s1F/P3RlBxjqwX4/+wdyZN
citnlv0vvYcMk2NY9CYQA2LKOZnDBsZkkhgdgzvmX18npK4u6ZlVV9euF20mk0l6IpnMRDj8u9+9
507Uizf6XpU0aCvMb5u+5bgJrS4eUZUfVxTWbaAz68xP+yPjVpuNw2+wzCtN79P6oat86wYIkJDV
Gy5ByHVMXEgMu2Vi8unnydsuBRoLD+WU7d2m9Rk1P1VGiDqCmM+mKNXW3h6xOG1GZ4Xjor7zMIhH
Y/q00t67a7yRCuJw3qdj2t3zS9xnVPLyhU4j8cO02iIexPzlQFVh5vblseO2vWOEotGw6mz/1PC1
borSD/gRo0zutHJqJLpyhPBzcM2+8R6nqgp8uAQjp8EMMeWg3ZE0f90uMx8Rr5POZfDN+it1p5S+
yCIHRdPpSTpoDbcN696a7GKKC50z0LuiVCQssp65oAHXStBidIcBQacKaVMLFveSg+hpdl1LNCnK
VJvXOzIann+uc0NToVfbtdzzwAR674zjbJLZ1oa4T4bR92K7yQ1aeA1cBUm9ivJKcNz0zlNrOs2R
Hy9t79ZoUw+UzD1ft+93OMWwibB4xcCRTvum6+3ykRvznL5g/aycW66Zo8AbDf594RQKNqbZhP3W
abVJLW+dXJQbJv1+rsMbUUG4VOc1SZAGm0aVjXORFl09z+RMlHUOe6Gr2MyrdYrhQ5VtR4bpdkzQ
gDvIz9HzuvzB1U4hr2XHJmdrToMmcuG0Kd7o0JOmcQ291qZcsnGgNCQqq85WH1AO6KjuHqY+E5bt
l8tJNJJXoltquuSKtd+r0emNnYM3gQLTkEZFBzQWsFoj07E0GAOrCnnjoTRplcU6Nt3WPD86ECPB
Jmk1dJ2JhWXKvfNuTeucCLj3BzTMG69Uhiwu4OdOOcs9h3d/zl3vTJsX/TFZSENpN9zMHjhUa0f0
B2k36y5bs4bEH12nVhdyN6rd6QjTOtuo274drnPNyOENzvcQFMaeNXnyntzi6TclLXuXOs+mvZ7w
ITHlK1XEqM7cLUfVL5datbC4vZxnQWinO1e+gxCUVV54J+dlju080AxdYUEnoqiTXdKUxOJ5lrm5
UyClX26blP1Au9v7rMqQx9wJ6l+dUS47QCmXNCnLL3IYyyM+avtx1AAAD1NQqsg31vS4mubzYNfY
fISZ73FkUBvZVX6O5kVd59KFsETSwT7lHBHdaWYgO9hD9btKDQqQw6R7thUJxAhBzuVvsqwT45/6
DPmhPWdsTD7LvJ62ZkUQua9dOMu+wGZLZwvf0yWnFLFekLdWZbrxqp38VFvJ/OAzqT74PHdRaDtv
br3e+J7Agr4qVAR2ZX5vb1lqLK8lu9UfWek0j+B03p0JYWeyZLCT85g8JsnQzrsyWB6kSqhFNAkJ
wDdor4FSPvp8H9yX4TAlSHn8nMylKllI6nI8qrCvDoFXhl/TQN01GIzmAlVW35Elpt+d1SfTt7A3
XnY77brsBwhv5+y3w5cq7WqHu+/o5wA0l7nzKJx3+ruw950TjqKWpRLFin5e5snW6uxlV6r6JovS
q9DsWSA6u0p0SU5TpuN+DUaWDpER1rRAELXnCSsnb/lJDqiYaDQ3bMb+In8I2dW9ZwRO36cq4DXh
mI8Gv9PVsVbvfnBYBnHBqNeTybIYwCpbsruJq8heG/X4DbJHP9Zrph8MNZwK4igG25PJjxEUUK0A
xCEUWYVwwWA3q/OR3Ugx/RJ0tH8u9Z12UzNWPqt/Ajq8miNrKEpKocxq5+HNAatBGugTjkywN7KG
9rWeVTZb17blXA0GvFvtjDQMmwibmX2mitY7kOGmlj2T9kQsQZgI+lNq8VEJgq0NDfLZMWvGAUyU
B3aQIXu8LLEPWWUzs/tGZWLnr9f96prdlbSR+vKXwrkryvH3YNZhx6y0HplpiKs2pE22jjTMI6iM
+dh5XERFGYqzlaNlJaspDm43AZ3tAQs/zjZMk1a3MGqTsVuuRDLEU51O3DxUW+3WtQ7uEHCIeTdJ
PNKQzfyW77VJVqc15ydsIDS/e3X/qFiEcX3Nmz3PP44IkFf7G4LrTVtElul2Fs4xFTyJm3lu/Kck
Z+kfNEV1DBXNxC3xGLiJPgpdTpqc9qMTH9ljWWfrBwY6VO0U7dEsPPVouImmU45A0SbVRfkM98l6
n4Sd3okyH3k32xk6jmffkwn9URJ0xjIjZXEAapFTA4+dAAdeFoVc8JnttB2DfnUOSVYOD2tL3i2S
VcLzn4W/nSnR37Ksf1dFPZEzGIafY0EdB7yfTm/aAdOprwf+HNZ47LfnyGQLHgWTnXGxKarTjUkR
VNa4YZ+9dzsjnpN6PBLoXVFLxcm2py5y/LyNwmYhxg4iDO/Iq5TlL9HjLGkMSQ1j61KyaF4aqqhc
rgtYBBMbSoXZedQvWbbs94a83W/IvW/rpYawgk53KZnGqRWesyek8Po8m9XTyM15DGTubRvNOGEM
bCAdnLagSUweVrEwMqdQ1LKzVl2+D0EInrF29PwgOBPDKeQFTPwsqsb1eYVotS05RHcjD3FUTRr3
lElH+eC++GbxJbGI7UlfpaQYph13L+u1t8oYqb04yXD5bLWlaUqurN8GZXtR7kw5bdvO8roG7WRt
2nzCJUg3zgJcipLjk7HK8C2RiUSw9JecX2EVnJXE/wtaNxgMBlAe2aYTtXGuDMbqZpyMl1m3/cke
puWc8nreqGwo4xA1DRF+1ve6CxCU/EpFbIazc1DSX5jhzbwLqhYNHdl5gbxwQFNkCGHsohXdwewX
AsIrOtm+5CbJjpJDdVdXUuwb3oJ7d7WL3WJIf9uivVxTy0MLNsE11bmlI0v74bmvFW9BkYonM/GX
y7oM3atIGGIlSuW74RnHZTFO9POR6xsLoueo2JFJp24+CPkwDCI8exQdn8BsW3GnDP2aBDTYqs4M
Lk3add+Ix+Y5N7r0DHgV0pmTD1iUC/MeU9etn7rq2DqwGWPpk9aRAPoetwu+wTC43RmbFWDc7JQ0
Idfh3rYNQVSmFP3D4NXGXQBA8pwy+L+0Rhs8kP3hZLfQwux0nddoXKrmCX7jT5jy9UVXvA73mjq3
2G8bb5e7tF3389J/hT2L/QofNbXYHseztM/ezOhF7VEyP6VTxjJ4lWlnRSNS78kYkRpvV0Y2QM24
SzoAd4npzwc0E+sEBY+McsLfoIZxDF4OZXNfVlqfvHkO241algBcBCEV9trNJyiYZKbQB+yqakqI
oUULGS3ztYY/BhQqXmbgNzKv+t2CQy2W8EJ32BH4tOVCqbdEccVE+whCtR3NsYQ2N1jmeVYG2Ec0
FTuiX8l/dVPb/JMB8497xZ1sXDLXfG2Fpx8n1zVe63ywr3AS1Wnt17eiC+R1ZsR6dIB4nmTiNU+G
XCTMuFQ6R8/vaBTHH7DKaGI5tnXqkcmecOUVab/aCQZDczMi4zfUuNWc8h6QJvRrupdcWr5ob/a8
3hwimq3qX0CksmEX2mvySlFH+ccpk5CdisG7IAjYNPRUeWOCCkdgInXemNSKN3nxYreLoLZIIURu
qeemC8azgH5qgE8caNzZKrFi+2JunHD5+uTE+9VHT1jxbnoozOUyNA9GxrTwQuJJsBDCDBclhhPc
dwh6BZ4ZS1k/XGwUXJ4KLz0FNTQZJnLPieGFLhuzlUCQ5qxh5eHOo7iBYFpriahVSn+bPbn70ma4
IvJXnmyntr4cPXWnPlw5H4Qzs8Vw1ktLyHqTVmN9bSYjebPX9Sub64AlPOvuUnCOTXl+IVg93zmz
We791phaVoO3Kdltvt1gOvZmm2y6sLg2/vCR85CjJs65HcFWJeeai2DXzW7JYNO2UkYYrep72sjr
dIfvjFOP23YM8rLb5HaOsjQ4BcwgO2kOVio70GCLBNdqeYaP6yhwN6Pn/0LGy/eqqw9aiGmXDbW+
VgX986qCSMVkgFxIMfCG2i+efyXCfbYoebQZGiJnDn6FfoqvAf/kgeKt/q0wrPR4y/TqbdV3KkaO
AmZI3hiikzI2SzenD3y/sQ5hwTuXczFjN71Vyt9Cbnso1YjHkA5rI+tbsvNhbpxDc5UvY8PsufXk
BFS+Nurr6lrrQxC2Dqr8khorJCKLHa3P9vhGt+889qMuyyCAaYYbUKfQF0ed1tzR+WfmTnNIs0CW
nYlihiuFgSSNR89x1FaY07gjmJbtkf+MIaon92lizbgnNcF+yHfxXc3ic3QEXQMWtyCKx4UfM2H1
72udT7HltBUXhwC0X62N9t0ZBAvVtnH9dyUM7IG+WuS1T0RxnsyZr4NLX8LOi3mZGrVxa4z6MXOQ
NHW1oIFC2lmPOQLsf+mzxEX5T75oXJYYczzTJJ51a7cN/uL4bpoBSoFq/peDfg1o2okmCZlhgzCP
j8flisCZdZs6e9oDlynof7Ks91kEA6onExMyBcdTklQ8sXONp5XTcH4gThhwGyvmutysvUNqvK1g
Q/+W/cJyphwaOf3DMvzfyvK9NJJ//TWe9y9Bvv+7uN/hd3NLyum//lb/Dyb9bEIm/3nSb8M8mQ/y
n5N+t1/wj6Sfd6shJ/7j2dyVCaz8e87Pprmc4qXw1mjEYgsu0X/k/Ky/EfuDkYU+6hAd8u3/yPnR
kh7iJiIcaOORNkkU/jdazf/i/jUxjrFGvpVAkwlwCAjw3P4THMd0ixnU3g2kxrWRBV5N4dTwNlTu
OWH239ur/sfz8582kt2+Df/8SfjHn0jiApu+ScDjr7mLvEmbqQhICAyd/epa5c88WwAoFi86GZ7t
cHgM2qHdJJPzhtz2y3TUE7Hyr0VyUVeGs1cDLlIhLmVP33Kn3xsHtoAevXTn6uC/aBXlx/OXL5Yy
G5fgtWP9Pf3D+v1fvz3DkiaemST2RqXTGjkShU1DWb3LACPhkhZWvffcrIj7oLdfFO+KxzKHm5jx
6izW9RVfIYsrmIMMMwkRcvTOjTPT1UMED3+Yk32IHKsVINKFBsHO+QyG8FG5ztbxAJo7Q2af1uA+
RdrYdaWDPjO7rIN8LC9DOr7W9eQwiNPJ1SR5bGNz4EqVLl+z3d/No+tvDLniPjAstXUs/Hm2osJL
G/OTrVo3GhS07DXUnCTwby5Ti6nIHBDZld98SnAQWyRNRh6dYeOs6dHYZqKwHjvoRI9pknr7m4i+
D+uW1fUapLhpfJfz3dyFRn/nA2zZJ7IDplsXi/M7KQ3imo1b7IcU7kRPBGUjBgNLD4S9wM+fNezj
fSbrt6x3wyMp1/fVbZ+FVpsmtXri/VV5Kt28OBQDtiUfjf1iUsZ0LKbkh3VL4ptzOHMy8g0ywxRu
bmAbh0HlLVwp5k3S36dw7F7TRZpP69hOO7mO9c4iN3ItQUh/QcwsDsniHPj5hTFsuuE+NTtWPGMt
cLi5R5kV38za8qEKk/zCIDdY2xps2CHPWeExi5SHos0P4zLRUYVFQhxFmARQUGnaOwdL5W9QKLPn
zq7tXZNoFXU4mnocutwekgzsT3Ab3NzXvJSHYinDY7jaP9kPyq11m0VxCWBARabdWZXzINZc7YZ+
rfESshnOM9XcCaPlXVw2HVb5duU/4e0AitNeCdsDLQmSP4WXpd/pLH7qpa8wv0KSJjKe9XHryeZx
TWTBGI3PFQ8Pm4/AYj/PSjpKLbfAo5alzIH+r9pf8592YPyYcPDdOzovL2uGAcBuDeecWelPH6TZ
e+dp8xkHEAYkAAflJhWM+q2TuldFRG7Hu3LFs1pkU1T7bX1SSXvH1r/97ObEjxF50AiDVG7hXpZH
4yYwGItVYhsFZ6tajy215bz0uV/wzRHyKLl/R1ARirsk6VtGhlB8+fla7YwObL0Jan7vzjiLBaOA
L6jbLGQYxpx96StQ3yeI+gUf0LTao3bGFfIIYiiXZY+dMXQhvU1uAkqaZrFS8uaqoFW+cu3yTgyt
ONi129xB6Fo/lpsCM9y0mGqBcDmpjCl3AU19wA+BwhA+IoYOZ+R+tZFima6QqfH8JRkmAttPDuRh
bbo4jeGrmsW9Z6k6aiu1M3sEuMRervnENLI4366j3UtYT/5BN8GwE6W5aoDyff84ysSJKGTfO4r9
memh9kx4njqcEzab4NzNuRPM3fc4GyFrD9f7SBL9QyLBx0tW59CuMWto6P8eIlXS/HDr4edqy5a1
WeDGvvLeCsemsitl+iEagHVPW+mVIwj5kwmOe3FQ75CJ7HuiiCTrmsV+CNY5+FyMmkgAz+pj27Xt
hQVE9WCjeSFyAdpMPLHs7LzEkZ3XVmQn7c9ikvrQFE3/J8nwbOWLD0iKNcDGhd0Akq5v3hk2Ppcb
KVAO/VO/sJbLtHDPUozEJgzzvk+nF8N232YBxLUcpIdtsE3JbXRZXLrK9iK7GK0n7ZjzCYSrdRQQ
W7ZwYuffxNr9s8UHOG6tBLaP31qKxFMrQxxlRWodJUuOiO12fvZ7Mg1bHzds7Pgtn2stx1tpSOfE
VCQuh45Lug1JkhqrTbN0+Eo6gUXRmanubbp2+PB7Ikn7KhnA5HcZygYGzd58aRasrsJX9R+3HWS8
9razM63ELy5+ah24IyKX5NW33S/2NscbdL712sdz6JYkP/zEJ32bNnvHQMdl7wSIea5I8Eh2GqdU
KCvCttVvkyYV18Ap2kdSBeW9W1XQp9nJHlNEIDINg/1rzfNu3olgSF60P5B3H7IRVWZpp7ukA4fb
0377mBaDteOxPlpBSKS71Ji5TaGWvWE26y3yYO9TDwV5J4UvttiH6evNRPjQqKS7fceq08Dqrqbk
gqys8DZO2AT7MbOLa9mGyR9kuvFBJd4U7q0athefmr0JQWvkqZ8mgktLmZJ7GDKMsGsVXoYk+zMZ
OvzRKB3uDN7xP/vRb8724DIC0j4/nG3iuu1dO3jtAfen3PqNBW5ulaO8b4vE/TIWbaK4TGs8u+Oz
3dXJiVKf4ZwSuN61ebHu2nD4ncm0gtYkm51Hu8BeV9NJ+XCdSJr0D9p2w70W8k0hT2xmD8cxb4Mm
i5e8RgSuqnZbAzK+ViaL16UePY6JZaK3ihzLY2NQylnSF0AhQRDcNmM3mDb//UP8vY/CXKOhCveh
7O4zveZ35TT1N5/AJeANdOVmQOhtFqBCKjxcBZy5kqLoanpufTrojVuLwzYYV32XhOUT/Ue4EJSd
XIw+dN4c7h1s2muG3aCj+HcQsRxLlUVFPy3ZrsctFTeTH1y6yrGOpWslfwYf9BkwuOZs6Iyh2GXj
Rffcn1wzneTCa86dVYU/cs1DypHNYj/basIc6kSibJyfclNhYA5Ssz8FDi5tAIAI4ImDDayqtbtf
16zYrpr0BOIroGjvD54urE7U0oZ7gp4Pi9BgfCt0OdSU9KoysMtBhRSuvXFEVy0WtK+Bt1orXF5J
nribiCBgsmNkxMqTxN3aNDFp5uSczbDnUzD8b6mRg0JtA8Q0Xn9nNc49HslwmOnIVcUJw0775VZ5
cp5KT/825tvYiBR3s+c203UCHXhwRKaeXG967CccoXWdPk/aqo9QZ6aIDQCmQxQgqjWA4BP6MLdO
afdxwPGzG9K+o3mjKc6YFZ37YAq8KOgd9wLhT5/qcOkPq/Af8sQCXTY3UeEG5W/hwjwXBkx3P6vj
MnDy/XCLu6Z9FUYsv/gAWkuzRWhf0J+6Oh4LyPjWXL2Vo8gvmUs4ryZuNEmhI46X+uSO9nfdTM1J
wwD1hHR+tOPYP6bjGlckmWijUd8qhU6/KtBMIyUPJRQu3mnFo2+MLp6bcXgcblmwjbMGwR1v0uLH
OPDy1DRkczp23blHMyrMKb3UYeH9ThzdXvWs7B95noZvQY+GT+dSGK3phC+yLWrvIUNGepicpURh
SOdsu3o+a8Vmomqlzov2LEKc6Ghd775C4oP/g7U2QJKxnUrdWUvKhdCoIJP3DcqnfHG1QdjRYsdI
rFAc0BBO0MbzZ7J8165iyydstevZ3VxApL8XOqMNwAurIwX3475RHlM9+HTR+s+cdHkk/TzcCZ83
2ZgVf1oFmJAp7xs8+0+Z9C9L0z6Cn8OVUAa/Wg+q/ORlLw0bWVyY9pXWupeWS/ZJ5tl75c69F/GV
bVGYSlbXuMNDo+I2yYL5a9I63ZfdOB0L4nmRsOifADMxxHgzxF4ui9w25Hkiv5vb+1Wu6KR1sE8p
RMVNh8vGZG1V5+4DP0ksyYtChDTbJ8yiWYSj1rx3B7rE3Cb5Nrz874gOhGGumws+/H254C3DMlJE
HS+wTUEAbZs6CQIuhPsXkAgZZu/EOAjwTqjntKp345HEobwidMpjSiaMXB55WkdLl8toYLM3Bb8P
h9YlAAoH3177OLX8aV+07CCqVIqnaW6/SfRDZl96wkAOEUXi1JuZtpVo8pzTWPXmHaQ4xCBWzjs/
9T+R/XQ8q3y+d9Hai6nq92kRrOe6dYGO14bKLkslWOG5DFxaEcWrgLQtvvVYNZyRDf0cvmu4l1Y5
8iHLKzY5vX0DhFf9Sc/+wN6wrJq3XhsmIuuKtWEOvsO+eVur+svs1mnrdAw4G8eXM1Qoc/xK6UHa
sD+tnu0+JW5aBTYPKkiduG5VMByRV12iXPawXeChoGWDfdnUIh3ioQuh+hsxy6EGdjtwrOHWeNHy
6DFirkn/Jy1NsWOLznGcN0DLViJoxL2MZau0+dHpP/RpzEf6zmnuafP5Y5rGEDeoHf4CZrNue9WQ
puSGtAk1wSzLSuf9XDbykAv3CQ4bXXat88gO/6tW5jNKU3pyGz4N+coY2S/+c54VfQz2y3qfMQwc
OkZytn+vfYhVZxL5p6w6nOK3k84Pq2qTFVA6aZQZdpLCaDI0IdPshqs+nF5pUTfP/pE9XU3QqfnW
wyqfyxR6pq4F6/K0vK/48G15s9CkosDHYOXCc5XzlXUDDmhdfHgLntF02ddWc8+wbj8RZj1MXlWv
G6wLT6KhkClgwfbR2CVTMoiEw0CXycEE88PS+zZqzoK/WmilJGiYl/j6xj07M75NAR/YtlXF1s77
WyM0f4GdSotTS3PBngdo52GoPYQzV2Bzvkw2IRPNHB75yVO4lOV1otAUoBihSOi8r41fxW7a80NP
vPWSr0yuq3mjlHMuwuZxn2nbNH5w5x4uI+jKo6xl8sufbz1GQTWcQHNSFVTqN1UOZJexfLUYACNq
TSi2Yj7fGmJqT1iesaW4Tmu+6nxsD7AwjeuKvnHsR0vvfYWftmKW/U1bTvtrdVSxV/R3/UMM/f8S
4svSQv361Qx1r5an30T76n9RBIF1/R8lxJ9q0H/9Bf+QEB37bz7KIbBmDCWgqQJ0OtKH/f/8H7bz
N8sHLQG6yfcxXdwIQ/8OC/P4R2wPfRh2sARgiv1vEVFYf7N5qrDvEl02BYCg/46IaCNm/kUoc4Vn
mfwptgkHGXn7BjT4Jx0RtyKNoYkttlaCa3eXE8beW3PnH8Dy+nHKLWrDS/rAHGFt1WAER7i09+PU
5Q4Li7U6YzCgOt6tP7tbkYsV3hCtjejxxhsoIaB+7NZWW/RQfKLafES8X2KJF/gZecvfVRPDEx7v
U1dKzMYF20NtUuA1G9wDKrp1toKXPnsodcASOrNoBWSarSaFHZ7e8v/yohDIAGmyYo5CHHY3V1o7
bAIMvBvpkxKEFC4fZ64g8Sjbj9alfiUpsu04aDaYKU7uamXInNytSjLzYtlrt+2o2YEvEWQ70++5
MrYtgTIMzpuFJbsktBa1dNLuG35CNFum01nmy/eUgR5vaN5KqznEwDBdbbPWDwVNFJx41HtQWdqc
6Gxxjk5GSrum0TT2QtmceUbgCJosWWRXGXGZaDRBrHtRbWbDeS4HYluln2XEPuuB4o4EO4VyViNi
OPR4r3fFDyvgRDJX2reqrvFYPbMeKyEi0FAV8NZwWPMxNFxckQ9/+iHAgpOvWEywsnp9F2WSvIEK
rAsOfBHNjX1xPGthJ5ywWuX3z3bp5Pc7MCy/u9aWhMhwkkZD02IWz+r5tSvd77DMFfdB3RDnV95p
bfF5J2v4UxgrqaF0JKxY2vuxxjdhrCWzD++hnTGzQZxuNiJUU2fXW+phdsbyaiBkgjFlgpuJTlZO
FR6XrkEV0wUJrsQP43wdjg6jN9hmro4j+AH6g0uxSZuq5V6Tn3NlfcJRMIjh5tvGRWywVq4fyyS3
tLxhmEmLnnBQqD4ts1qjW/FznE1dck47gcewSjKaXPA8mb33s7DcLdE/Xm/GhdjM1q26bVkyzc38
HEWrLxPkkc7yLuxFT2kt3zCeYj/64GeBfuyucaGsV+pjWbDS+dtJKkCZoDYydWNiguE9OADWjcpa
48SR3c4UVX1fzwQdgCuomwefBnk+nq7+0c8VFWQheLtTlU/dOadj63Uc+gj2UZTw0TqUPVY4vvtn
hRdw68O569aOW/oAMAFVLNOtFTEcBrGu8+Ceq7zzqzB68tDIQwTWwWK55tDuXXMqmNI6UlCNbfQX
y5ydkxYd2dgQU/OuYY24Ixi/lf0UCbP0y41bF9bJ5UW50c6YX4vE8R4rmudcHhLveyqXu1BSIl+g
DuVgiwlnWbfw/LilBYhAelJ5JLtW+eo22DZlk6r3vk2LBwhStJnZYjlNZQvVcMxUNDnDrdJjYPwg
LAzqT/TzAw/3xdf28LymKQ46jA96h0j+DqcTJAe3m74YThX+eObYJcGAZTSAQoNbtxYZidOQWA2p
WUz/1TQdMoaTTWVS9JeNRX9y/J++1/nnceyY0PDYRTRgzVcMJj3PlB+Ee99F6xwsRfrcw02d29iY
+7HgJGLkibJpTnYq9169bPlYNXYWxw4OGGGSYzr6u7IOhg12hievscaIXivjFvahbB5cL6kFkwO2
QOnPtVHgOkzCU5ckN4tBaom7pk2MJzvjuMgKkTzQeHjn2xwOgmhykHvGXZGFf1puo6RvcmS68lMo
z7lCDdgsnB9X059ErP3s9ueO4mIgThFlkDy55kz8zSXtdw85rbkUou7jbAb3OnbyrmDQ2YYhxT1Z
IKpXyx8DmCEBcknSk9MzWgSVkEwmTtj24NB9dlnZ/x5M3jdg10u33I1ketH7XHIzWUW2tnCYBUYM
W/mmbhosL2qsUNf0T2iSZCDlrsysexnKj2UZjtm6vpS8J1Ll07dnEsJh2ApHEro+rzAq6UIP1WOJ
5JyRFyFVNnj6y/NdIg0Aj8L8krBhHlzAsnPwkIb5SYh8040Dn8rmEXxix6YDb5GAWLJtrZQc0Cg2
Tj98yNy478e3yc2ekXuiqlgeieT1vxBMqaoKMCIk/AVp3npICc5ZE/qMUeM2RCJdBvcb1YTh82ss
guvCmLQRdCPOfM7y7NFnm30fUnN6oZpWRybJlCZy7AHSCGGRKJyb6kjVW/jSpsF3I2eJYCJek3bG
7EERFV/sBHgX3sp8WEQ3wjwgwVpgDtv1ZvaHJyyIQ3qy7K3o2vzOgPS+Y9ooNknvLux0+tl4c4uW
tGapknurGl1WTnzl4B03uNdp1qz7q43f0rllTtK46sv8and4W0kXCHnIFqQhf+qCp7YJ0p+GV1o/
vCDnXdUVfn9wlSSBmjBhX2fHKk8hd+jr6pjWe1848dwvzlfm06eAn9DD7Ao1R6MKHpxw4s4A5NHf
6d4WsUF6GJyGOYXHVhlL3NVV9wKCMbxbfLO917rgtMgYfPgYUklK11fHM3f73zw7/d0oEv156B0V
xkHiC0HmPZSFeLcNzb3cE4hEpFEyID8fzaDBNqXzTV8nHuBVKOBKtesODvq27I31FzlNn/C1rSRR
i0Fe2KXknxNH/75xgucmwcySBP0XDdX0FtWADmVVAosj23ZMg7bb+02odpQcyq9xzMIrD9ZnI/Cx
8iNKOy5Swjx2eUUdnxLBUyYHGuIAOEaLXr14NPO7JMg+ZGL3R9gXH7WQcTXfiD2QpzdKsT2h1c18
oX7WPIKPr+Jhwa5Qi7l5k7K55YnXkB961l2NaXTyTZWvyXEdpuAyU6WyM1peaS2FK3uUTdAyZpbu
2rpfL2kjCaCucGdQYO+LkARrX6ZAwIYBN6jLUEQJptgUAiGxl031xhKbFXXIM1TfIAk/SYA1H3WY
s9lpg/mU9JQqkxqhOVZnBC4hDVAsGGKpwpH7WPZ+tldallhHNXCOMFyPdlXnh8Ga5A8Jhw33HG+v
ccKanY8q2WryZv9G2XnsSI60WfZVBrPnD6M0cjGzcNK1DC02RERkJDVp1OLp53g1RjUwmO5loaoy
It1Js0/cey662TxIxIESrzm3EXNHZvl9MFr2WYPKhN4ifsHpHkjDfqqr4pNl5xMynlUi5KbrhluO
rQj3THgjZi/Z8yXa4FOsOND1QqxjMT8vS2a/9cQrF3Mybz2YKz+QLJygsPvy0JbxcKta9+rMFXPL
zHYztGzdd7qE42WBaIL4WOhIxpSLaD2Obl0zZG8I0+0Xk2C9K3Z3Mpx11FKGEh1dcVQ9o9i3T15k
dEFii3pVDbD++2FmLWyMjIlwu1FexlqAqG/6k4Xu3XSsbUzkP6suBguUhsVPBKqkMwZACZ7Cfjpe
Gs8IAAwArBl9I3F29MUtpgL1KKdlb2XzewWKCOMBVhxhrVuMd0lpHYzUfU+m6W201baxxWWUNsXd
FLG0GkzeTCAT+FZiVhDedo4r1Hth/Jo6Nuw5XKFD3T+M/ULdVrQHO/EO+izu8tEwGIdk2C5L/+gq
Z30nIUHZWNflj+ghYMfimJHyhFIrbj4Lzf3sK6zfueKbd6sXJLV/3dnYhOxJYScwcxndi6lSJrWt
di6HaWu64A88Yx1XpNiV1VMKmx0KksO0XCfo0kDwGBW/w5ijzMVHfEBnbJ9Uxk58QXd2xI1RXTDa
kQjoWgEjO8UyiYhaDZEdDUbcnsk8T/BNO1cZiQ+t5f6dCoOG3ULXVXHW8Ssl+a6KrDfSfpGK40Va
Ld7MXZpUhwwOcbHUqCft+XaHKyVTvpcqWZfoyqnj2yjI0jk/y841d4NK9BuZwemOBWx2m5aYzfx4
0Ub7ZEae/gHHpfrsbOvCvAiG6ziRY8qOm+eoHLe5bkaPRTHCYptZ2y9Z6q1T0f+asVavy0ki8cIY
EOhNb3AxyPHKPntekwROMuVim1eGPRfT7R+mHC5BpVIdwwGBExRQ8W+aJPIe4px+k05zmcqB80vy
6gzDG3R6ACq62sAPDJwy3pLS4TOlW3EpMD/PIIHJTE0XlnN/nFJXaxRm3aVcuElNkWQrmFBMaGzn
N9Yr6q2BZGGhbJRnzGLnKsdSZrGcO9oG+LekrH7DnnXCMs/G2TOjl9ZojkloVWzA2u80nbtD0efm
Wlck9yR6dja6NPryUnKtVsTcpItfWQ0RvIRxrPPZKb7AMLZHe2iSzeBiZTOTcU3pafgDILnr1MrN
KAsyerj2CkyQ1o6Y9rMjl/FpnpsHx8X+Lsv6obLjpziK3zE7n52mA04XJd9koNerCAcczJadllYH
rjekfaJPDg038NlFAbrnOEqO6PVK2BEErosCJM2U5qewpXLz6nLZkhzB8Ze6JtLYSQSFVTlfZW12
H6xaArMji9rUgnTwJB18t67IdY+V/VoUneHTBu0sghdzGwNj33hkRGXGNrd5qYEnYSC9LyjH6GWo
a+0w4YI38uTbsUIivuEobp1BfZE9T4Kq/eva2VdHtKWvJlM+J5khNrZNGd0qjqLQA8nWV1xsSTGd
hJM5YGDym8Y5GSIkXhngpnTtayhAB2qM5AkZ3yUGgaGFdrNLJ//qpsFB8IJbwbXulleN9w8LNPPp
Zch2yWibzzYQy5VuN+7GMbtj03Y8XLLu/FrpAmm78dMnzd6UdXE0hEgvEOKmtSez3k/L3j2ORvPk
ZbQ1KB487HjqE4aEt3MH19llXpnT6txtvKnO2eotN1MrXhhMSiBo4DZmOQT8fTBX1q84NxMfsGmz
Y7pBoHtCU3dc2Lyv2QB5Jeocq/YZ0NI9M6eDeygKiuXCeiGyA+5Uq7eUX4a279q8fbNyWZ40ycqr
aVmPdwQKP3Qs4FRgLXAqrCEGfZPkdKi5zuoH/GZ8w/yEqkcnwYgETcbQdjmcKq75X28uUlZ0Au2i
SOZTYTsvtSzVzjTy4jus9OY505y7Fzspf5vCdA4DEQ0bsEhZMBth4Rcmyn0v7Ik6NcyQM8fMMCqX
2Xudp96HMov+ywDgskoS+zc1erEH3AokspL1RkvVPZ+NsUlcuBo54OK+tSt6xrTcOtUYq4OAcrUJ
c4TvbDyWb0g/2rbWnMm32VmHoM009chXM8An9RQQAxwkYgZL4/d9ra1QTMsntEDguhB2PYxpZT52
WDsaXK5TseuGiVaqnwir0DDj2pbd32CIqBvdOKr9UozIjzp5nDSGrzkIJj9z+96f04nQ1gmFdU/k
d6DFd1/Zwn48lziQ3UQTz4OrJ+cwNwCnEMp8To0kmAuUT26YtocUxkTMjyyG93rga+hg6uzxi4n9
LOynJK+3Sc/TAp1k2DDDBp06jRyt5WSNx77EQNOgqLEH5GOssdgFYybraJvZTnxbEmolJQxJ6TqL
Xdno6WMfL++mKM7R2NcXkSsXL1XGkxndh+dg/f7UIcAHXFdc/wDlC9wTZVjS409t/gSd5lsRfOGz
m46e8tZkLzQTTgYgNvzQNfKlV1rIDAFOlHbv6eutirViXZBxyYwQ818whaO8zBaTa/BmH7gL2asm
ckDVXCdnT5MdciLNRBnGcusj7CGARE43cEIpPjcr+bAKfNoI6b9DG7IVMXr1kXozXs0W0qUOvTCK
jQ+gIycvDHUGR0MR1IPRriJnPmiluQDzkNAH+0GHa1dHywEtrdwRoCvIBdZMb0XcNvsTfAKYssY8
8lYj69lVmEJp0xHEBNPM5KIbhLtzqp5AEkhquzKByAALYjk2PNxHbOvJNYssdt8E0b65ubjCOIAo
2aqQg7m+8+HdFuZOhzV0DSETZ6oKjdMoloGncJkvtsxseroyfqiqujiIxYSVG6GQjFmWsGDyUosX
ovtlShMGiz4tByy8xi7stSZItRHvialtRW3oV6g/F5cytGY5aJoZJuJpCp9VWf1lh0+edk+d4Kdj
BocJFfK2uVtjUEZqwBzRxmSi1fYN1rDVP9NpuGkm5AYNR8rUhmo9ezqNJMJrlibJlvhLJFxJ544n
WM4bjCMhdiykBSZ/ZyGpt7Pc8mvPTHgN1PSU62F0aqfQ2PRaiBfUuON+6UM+nLRdw/tYdtgTm2Mx
zncWn31zhH7JYpk/K7ulX1I4ZnCXu3vHzik8J2meQ6c2j4YVcn1OrcCgOE8QjpOZgBcKSZpQAylb
VwSpETH8tBDVa0sH0x1ojh1KvuBi+BKG/BPOTOZiXLsZa+NC1B/o8rSdwknMWVRgUY115hIt6S7b
dOhrP8+gdZlW/DkZNgqnZyKv8Zbd4+CDwdZBGxIFpT9YU7WHPLZsqmxyV2XtASfU2Z21ev3gJR1j
6e5aO+VZLOo6elTC8ChhpHWURIxavFozOLdUv3aK/pVHmt4xth+KAYBb6Il3GrMD5oF1iwiH42bY
Ahur/jLDCFpPeyoJuqZuraM/ocMXQTDgpowtb7UsjbEaOcLfdOEdusECyYe+p7Syv3FM5cfMvXwl
K1KuLFHWgbMgGq3N6Vsv03ATjtljGUbDGmTi+OaQfXfpjJoMnTRv5QquQgB75EMxThmV9ai57IMJ
x9TSo9D4IL3c+1sb1R1X5LOgNNDyYb3EDHqUjtnQ1qvh4nS6g49AkuXagOFy7ZOLHBJQVA+Rsgek
sugYgKL53cLgHtBZ/NWbdlPlAoSjkvkpnyF9aaO7HRlH75K0rI+TKrX1oGJ8f3OPlakYd2hiOFOw
qR4zT35IZwz/GEw5x3B50ZltP0dOjjcyQRFzRLn2TWsOzwYR26rNJHfJnOib2gauS/1bogNm6d6E
Hv+6gdavAlOzYS61vcgahrep+qEN1thHyy65CkyNHmp/3WzPqNzwYQ3NDGlAZpJBXNbr9XpWQ1x8
w23KWr8qUniJfdWbBtm+kevwwxd5H0ijlPATuLRb2BUaXcEY2qG/1Ln6A87QuoAD1bIDAeYkbCNc
dT/0ASUGMBq9+pk8ML9BbTTJdweo5mC00QhRU0e5PfUGPX1Wdq+zPbPBXabPLkpxagrvTciqvysM
0vjgaibbVuySqLROHBnM2sgaOJE45T2Vsga5PZlii0pY8K523iWK2uJpLLP4uBQggRBO2fFai0MR
ADPs0ThabG/KLNU3fTXLG5hfbU0kQnwUqku3ykmdvWfqAUwjpMlaYj30i3a0pfWp4KwxUVnAvHho
PE25neWfzuJVmhC8dmL+7aGevfWMlK+ytcKVhqeer7+UG9WBFHTIC98Ct2HtsyCiXO6SVA+aoD+r
iL1xO36OYNs6fUj3i0IYRuZr9OhpbKDYcK1sjWNIK5fsJQxTihFFHFXIlsygAuN0HVNEPS2cCySx
mZUfhoxOT0el0dfpEJCoO6/1ME+3k8GeIy+YcKddSFRLWj/qWLlhYD7ok/B+hgEmVEt4zCXBmo62
Y7EHYIgpOrWSV84YO0zSQxn2D5DEboWdcmyY92Ilcy5z14xrqxp5i8cqH6nljK2ZLDGOnvSF/uaF
h9TwGx1shCk+gBKvpRs99+6yb0rvgdxE8y9Dr5qvzCZtRNS8QXGZ5eseFVa8Cu3m2Z0nuTeF+BON
WKLzwWXcPZrprrIS/lahQOcm1QUu1K+1cBvXGqymhhWP5aBLBTvBABrzM0UBRAm/d+3lk6k7Ym68
nTzbWQ8GMSxxGWl4mPq7TD/T7V3fVEHltAiSrcWBO1s9Nlq3h3vFrsijaea4h741FMNaTbGFPFym
W21ckmJVV65z64o7OisEuYUjL/pgCp75LjQDhMXSefc0XJFzJFDCIR/hEi806ORzyH3CdT5jTk3K
x6zu83fWbmVAxC7sm7hE5pT8XRRa8Fz70YFZrU23BOqWp5+M5iGuVuUfl6ebax2lo0aoqbPPjYTt
SVZWAFoq+uhuqb0trf+zpzP9txpKn4rMYK4/cOmY2EFlACsKy3Nq2vOR6TsYftE2T8ShG+f7N9hJ
wm/txrQA++WPQoiEp4004FFjLDnmobFCKwXQimU3rPXlWqSq3Kq2BXQ6ODDho2HfOmmyqnA7Yzp4
cabygId3lWvZLjIxY+UxktQud/NNXTSvLtshdMKhScmc1hvTC9nN1tpNWlWBrkdZBTbsYqDVTnZ2
gZUzssx5tTTu+NmOQj7pZHi+wo3EM97VMiAuo38sC6ibU5ZZ99F5ugZkG59YNcaP9Zw2qKcS9wFl
dX9qu0piKPbu+n5vU8KcgOouYGSUi8qfWwrFoKhDAFgEuO5dAoCfOiTBG5478AFmimULV8u8KdBQ
Bpx7JnosJwPqXHcBhe0Pt6WBog1gqwH4x1q5ivEH9rxtVydP5C07RxN7seY02UnFQ70agY+evbx9
jZb79M1QqBXrXwNKlg6TbzMXiXoBzH/uRGuiRKJ+QdJvKA27R7MybeOrJz9r3UxuUKBJvhiRqH5K
G5Jtj7jIj/oc3wZ81pdOiWrPwwjgz0nsI3nDTaBEs7KKCEYclIaoJXgiu++w2jY3AoCILe1laR29
HLc1zl2fIc1bV5e8rQJztWV252rCJls79bhT1QymryufaQtb3xqNZ61Dc6js6lbqLbkVCeuB6E45
R85orvqZbVUMusECM7QyzZDZbtGvaZHKmCsmpEfSph9gGkm3KssufHAqWHVKK8W2YeabOdof6BEF
fzV8F1Wfdmixau9slA3gNxfLFDvi+i4UZY/rzONr1/e/3Yhysyrp0bH58X9V7240QcfVmMQaudne
4mXypyY+eOG47tpwjZg9DgpGxn5VG891DG+5S4917Xh32MS4PERL6ly49Kv1YuCRSIUK4mw81a2e
rO6WdjAyd0lUEe0NpNOBdHjKQE9xyKMTI6ykRXGT05v1D97gZAcgeadkqC9R7STnRNqCrSjO5hVq
eW0zjgWLYGm9DCxLdhCa0mtYl1ogm5TRrZY1TEVBqhxwZD8vHu3RlMwfBSuLiDd0zyeEetSCgOJi
NR6E6ScGLCfvvvqzWNLsRoheW2CD/Z857Winp6h7zLxFUbMO6PLTamJiCnt+bZeVXFYjuaIIvuSn
zUDwqGO9YqThECaNp5hHhsG26ccJ1YdLrseTW8XAV4dJ7Sy4RzCWy/Loxn16qRO9o0JqM3/RBDbt
udRXomb22+ngs1Sh32rcL8d+5r6K7SkPPPwzfIktYdKytDr07Zm1QzD6Md6PuizMo5UjexYWDvvG
ojSKvVXhnpC6ER1D7Nn6UmrbMmZAmbkf8ASwyEwxNyumqS4L+3WdcMpms2aeR5wjxRLvorj50xqS
T2T2u6kmIyJ/lERwZAPhz4ocnfnZrHnFE9a9uqOwCb/rfEFot6g+87ONANlX+nuumCe79ZNmM0VJ
Zp5PDbaczfS3c+Boj+lmNJiu1iQ3AnZwBv3STS7UpIEwAcMb33hdD6PonrBk1djsjX3WOgzUhjUQ
86DAxZTyHpV1tlZGtwXxf3/9WQbnMHs6KMRZYTJJ4B4DepQguayQDhh75ZV+ounfMsVvwZuSuiwH
CSIGF8RLCckfaz7HIr953GETGxPayuEOTtjTDjBe0A4xTE/2zwWzfRaEYb7VKTT3S2XpV8iUHc9M
USXI2qZs1SM4X+c5REkGpbeBZnmbZfl0ibtwbYyq36U22yHGSnyGQrwso7aNq6m8IcAG1967HFeW
G1+NHuCz8pASo72ZA6Prxc7BtbTLGCue9dH4BC2JMKTSsz3vhpWdkgimMFp8y++SNNx3dU/lX3Gb
IUT9JhZN23I0XjESE+bHUpR723rpXBYnBGLm79wWiARwBPt0Mt42brIPEi4LXso4h5KklkC24tct
4ecnEl1dMrU9zWMyB5beR4yspfO2FD0vcM5ej1l6PYstNoBVg9Uu1cwPkxalqsqtZzRgSjjuCBjQ
zBEIRi3Zq88GXvsU80Wl70JZBxbef193kz/0LRARq600oRJESXvQlazXbjYtOHj6YaHthF7gmDDV
TeZi796s780EF8oAGRpA7Qo4hxeAJsZRld2q5H4upr+glDaxlSEMd2KO2mTxF2GeCfhhBkVB1Lbx
EyoUDE942BZq6uHsOECtBZP9yniUuqY/tHR1dDfuI0Hg75qVjUjTmcqGGApsnXVNSiQcLY9345vQ
ropG4cPUWxrtLmzcbW+VKG6sNjEukJ35LRhgKdEHEsWX+mvS1rFCLCZIbQMJL9o8W2TYCb+3Yyb/
E9Dh+wL4hU34sSWGYW3oXGupOffrOHejE7LpJ28Mi2Mf2milUdH7DGfozcJEo4qJGV/kx4gOv0rB
vqbOzZmSq0zqx0VLXpU2bKc22pJWe0ss+WgkZCksDP18Aa8qiHTvKTLA0kfd4Kz1FCBNYseIjK0a
nRPMP7QMdiz+St1FrqxrsnnTq7jA0BObxAaYbvqCQhUH4hDHUbphEd3D1nKZei+1iV5WoBCL5EPV
YoqY202hegYyOrceuvNoPab2Uq0pQYFtxLZgCC3rKrZWmFvjrTvwRgaLUS/Os9fMZVDFbbxvhki8
TMmUQl3JyTpDI5ryOttA1h7tHF9WCU56Y0NIfUCPHh2oJJGeeeZ9hiU4lwakwb+xDJHrhQAeYZdX
XW7saUrzYKiBCsr7YFNHY+BXMwWRZg0Xu5XQr4V+lRUiclQ4Cvk1XDcvvAvt70esiVbfMgArx1Fz
jlE7rlHSz8yR0je0cRC1ne4N+dgdlN4v+6opogf4h5xKbB1SWZK21/0KEPPLCBPK0tx5DXCeIf9i
misH1t7adVJssK0SW/hYCPHjm+AYmrrxIeWB8+OwOagcoPdkXGVGQgfzz00r9WpvudgszFHA4zXZ
Dnh9x46rSryXeZoaiP/a5R+yFh9lHPRs8ligN4/IzFhnLuuJcfsdlr6xouXqZpG/OPfV8LAgzdXN
R12b8ShVEq1N/gwnSW2JPHiqtBCoGynza6nZUIzMmhEXLXvDHc7ADDu0dlFtF2/h8vUayEVsEHE1
fxOLkQZK4peobTw0ZsxkLe3q0yCpV8t6IQWyRYM4yrl6pJ50jrIXPbdPqZ30grc7N/55pYZooyx4
2RDlSenwpidIHiy2BJNmF260DEXt4wT7J0B5oDqL2IEPlscrNaJ40nvhS5M08HwxDTBS04G6pD4q
VUGsyaqO9GxI44mZFx8RJmdfLso9lQkVX63GdzwRoA0toXwtbKuAAAVkgkuzbNnWuZekrX8HlgnY
8SKwi1OS3IA4GCub85mgHXATXvhTlD01XRwFJbKtnTZ446YY7pWrRVXGgCY8eWL8ZPHa7tB0cn1K
zQw0c/Dw6IhoNy4Os/lljG6gAtGyeLodZD37lhCO7gUxHaprQ03PLVXLgZ/1kpgJ+ut41q7Z7CKi
ZooU3hbNatY2jMagMRqxceSQPVPpT3CYUfYZjHVuDRDTh7pCCj8rSiG6D+sbfux4tOGenz01RYvv
9Hmy9tzQ3luOojTy+nyL8wTjJ/j0BxOazJE83fEM+cs1VxP6FofdObnProO5jsnX/FC0WfcHU4+i
f05D99kejBtlJLLwssMyTMHYsSQVEbuR9zluiDPLELblAbBGEWgshVlXsAMNNH77YGhQxM8mzsRK
GXH9qUJ31vwcUfBfY6htDjWkXKvYm9HwKdtCyRvHk35szbaiPlLtueniIdl08131gVslcvEqmNGN
LIzlQRklYxnXcijGqinyYh9+M1zh0nNQ08J6o5BJFgA79yMa7WpTr5Wp5Ib3uQl6b/lRINe39gLA
pSkkmg0roWrDog8mnJxtlPA3o8RpLulXkn7xHnpHbwOEr+JoNezH1uQZDCautlEHW+6iB9GY7wVe
NsHFMp5V5eXXeKQcmofsNFqeIpzL6Ddp3n9VtXW9g6ixsLAlLlyjPuAE+IcVxvtaGdR6EWOzmNB3
TiP50VWLftY7Miu0CoOvq9/MdJp3Q1VBKZLXEpxcKIf3mJo29Pq1CZC07Yaj4NtJ0vqr8qK3tGGF
HcdtwCTgFDrefurztTCY61Ebrsn8IvZKH7QM+GKC3wbVVXSoox7b7WQnNDmzdlzaqCYuIra2VEHu
2slH8xilNj8TBe99ZzR8Gu28UbDxltUyyo1OEiiaQUogPGjiMJD89ljHLEAhDof6VytT8A2DCofX
JdXk3eWQfnVZSn8Erd0JGjPM140Jw6ijuCVCLWnCk56r7p0C7AGXVs8IeCK/kTDeYZvRueDWrlJu
tj79dcjsWzPgfqxMa6IFnq+xIX6BubOJ1vZYgU4irTY8pJdaDeTGNaj4rJNWEW1V2t8uuy5qCuJ6
GLWZ0PDdUNtMqaZeHIPdMEljywXUKlawGjMI9iBoAwWRHXgBwUAjijeC3p1y9ytvJIsBEy+t3yyl
+dVoTfExdVR2cZRYhCwZA5YmLd+bY2mvDaMkRrDUr/3Y9GPgMYE8OQAO2SDFbvQRL/enNK+c12y0
l1U2lfmeiUlFDWpSD3MnyrG7FrEwXoosp7CPE8Q+dR8fZexZLBf0cGNqmvHBmPVRsAs6yJzXgwZB
+1P0tobyOam8l0LxmGTVXBzI4El3k116fliYy3ucGIw92Bn/oqCozlYBLyhBLstaQtP2pVHzeSj9
a7CNH+VR/bpJmV6NsPzo8946067Mb8Iwwh0S6uZhRvyzbVGxfDv0CPte1fVVCGXdUNcbR4PMxlPL
h3vlVGZ30eRgCDK+SSCT416mcEAJvkERjDLDA97Fd8CUz5yb/lQaS3yBaVeso6IJZidK102je4CT
PfGWTmDk46E7DiPzZgfm/X7iA7+k9uwF9mQ9FF0EUznDsPoZkUoUSAhPT7yvPltSzEWJI/aoo6Hi
jX9Le9wvHchVKHrEfNlDChKgV82wtq3pdyxRgCX5XDJkmjcAr5vA7uc/mhw67PWqevB6haQfRhk3
FvEccpiZLQpX34TVPZ6urGfnKYXYRCdsO34uqjaALYtZrLU/OyvLCMyEhNd2bv9HcsCRkIYAmVaa
14shP0OqeyLVNpGGcVHgKNa6mX5XkcYiYbTcgxO3vzD6wm7HAKrYQFSST3Rgxlp3CPmocGmzVFef
6cCKkVxdXhvCEgNVzC+VZt5huInte7a9NzS3ujAPso4mnQ/SAt59kkk/ZIwgk+WxB0fJKJ8gO3AV
tLkz79rR+YxBvJ6K+5rDnYg6KnLHWi0RpoFl4EstM6QnZIhyfifDbwUj0B+M4pXRKUNgMguMDZM9
pFj9jHLEvKMvS1NbNmMrUN0XcS53HehEmHYQ6aA4DMXOHAabhTr2+lEu8oPeg41x5+x1sz92tYHO
SoVWv3OEHR71rLa2stOyPenIA9MPHchSYaV+f/dwwgA72thsLkbVucwnFKnZd7xC6cKVEIx17CzL
Vk4aQ8pbQNgZmEG3vBELK6glfIazHP6UkP0PLnzQHeVCvlsI9vJHiej6nkDyhQYQJaTBrFcyVafu
0+dTjV5qbUOJABGjvxErEW1Nw0PNOzJl5NwW0SczEwojpxFPBct7H+K+57eO0z7mrXfwTLPCcziB
L4t/kkUB4crK9MQy1PP1bDTXKWoJBWCKfscE3rBzkwHfOrIIf5hAU+bjq0rog3tCvtqx7vet7U27
7p5pNi22vqna+RmQz/w6xdoVBTYDaem99IlRrkiH+Bg8GDUhtYGfiLt4uPb2sKwuZW49eR5uslG2
0ISyovUHTEDM1u0XhyJiCwxOrIe6eiTyCoVFm7XbAhToWo9FujM1B/4fVG0nyHC/vBilekBtYPsp
E0RUs/cN7Mw0VuAIXkUmpNgZ2VOdW8/1Pw9HWdqPJqqNVdLOCyljVGqGwQTKS5k0rjrX1fxlbsdA
NGDdBe1rgoPQ602J2VF0ezScyY5am2PHWdxXnFhw21TNOK/S6h2wVdf3nAzeaZjgIyE0c2c3qX2K
O55JN8JegOK2I3hNgvz+QT8jd0lmfUQFiRBDlZ2FlohL32u6H9dWyOdizNCbS1g6AotFZVPRIAuh
Le9IF7SR4E4mMQnRgq2qH+hxoargmdTVbTRq89q6KO3NaGZ1r2GYf0U2TgrHoKYTpVfDRk37WYb4
PhvSTZ+H+qramlpnTgvmSvdaKypwXy7meHLadP43dtJ/yuR3Vb/lU9f8/nbnL/XvGV//MVzY/ef9
QEZAn8qH+N//+UNQWAdf3df/9Q/MspJufuh/78a7ts+7/8nEuv+X/9F/+V9+//lT/j82PgnA6/9t
4/OX3584+fo/bXz3/+HfbHy6+y8Xj5xF5rh1x36Z/8vGpxv/Ep5wLBhx1p3t5Zj/28an/0vYNmwd
CZEYq56Lt66FFxf/t/9quf+ybcLLJYAx4uss2/xP2fiQ9fw7G5+Bexr2Fn8QP4d16L/LHZ6jjDWF
c58NNhXqc276dlq8He/tC1nQ7b6eIRTPKdKvhmQ5v+nll1ko95YUAhee5gEKcr+FlT0kdQLXj2MU
q9wJ2Ke50jrrjKWvvNiWd5RFWvrZ3TfglPIi+1is7LbaL+znrIFWJGqnY960OxXrQMVRl9ppzirl
3ETVGZTMKo2rs2cXn04hfrCyMVxu/raad5YtGGslH2Nj2PQWg59X6L/VdBy8124ROztEcHEo0+Sk
uy8Zo5U2ZTtXk5IqoAIBbPa4gGrT/vHUN7+dP0RnNIblKmSJxgj11nlTIIxs7TJJTepX4FD7OYMI
1KNMjI4tyjlpoVwHq5ufKWzRtCOTsrWfNGOq6Sz70VsucBTBDBQ7zQOzEK9wfV7T5mMpifnDcq1m
rnwMGFF8IFrszLS4wUctnW+E43P/GhVqy2cJTGLl3S0QF6M74Jj0O6IzV639q0XaM4whA+MP7jPr
NhPdRRTpcxN9uTYTIaJ+8qewQjZrpDu9njazbgD3Cm9s7NZ2TPBCI86xpXaLiNg5eGjd5ZJtCc39
CafogCWLfdB01x2NJynGK3jK1TTHO8IJv8kNmbKvitRbNEGFP9PUlrjmmG0nkXqgU955g8bw+2p1
AEmjsej2hiXSh4gfG0emn5kHE8yL8Zpyy/dUEWq8YbLnEiNujkQW8NjsEr14jyPxNGQ601Et8u2w
eYzyxJf6jRqf9BvCWJrmFjnDU+Nm/YpyZEvYir1SKf9EAfkxQaBbSWd+iCr3aA4CYW2C1sZdNqJb
PH/iVlCjeGxtPuQly96JmOl8w67QNuh/dfFr6R17x2o4z+mraIttBKuglQU4oDeF43GPDM1PbWAN
yONWpM28gMJdcbuvxn/2HJJF/N7rBmwTJdPOOvXJC0Llfzad/m8KrbT12Ns1KHS6isjmBGEz62YQ
tfQOrVsckR9jkjvO8VNTjyzMuqC3v+Y+f2kihsGICnKElbYYbphYSAN22Xr2Ph7TtUMibRn/ifVl
Q3LcW4fHLUxKjBA4H5kEzDMY+Pm5WkClJPZDK5Wvq3yf/w/2zmQ5cmRLsr/SUnsrMRjmRS/KB/g8
cGZwAyEZJOZ5xtf3QdZrkepq6T/oZUq+Fxl0OgzXrqoepfdy0AcM0vLbTc0/4aR9x/W7O+/BbW58
ZBQ3q5FaXm0yVMBsnSxHrLdhcoJKGKFyZJKvodXvnQTifZ/9hoHJb6WdwOENmsa3vGM7aV67uW8/
bVV/u+Rbw39+GS3+I2TKpYMcsZE3clgdnSn+A9X+zXV4SISp/zau/NHAKqwip3dBGHNM+NE2nOOT
EpgOarIgQXYnT7yVo/MwdqLyMpOa2BknkEew6smOA5p3obzSSGRTBawroqXOISwMqGssTyC5i8Cj
Mes2kqbfsA14mXiO6pGzQVI8sWyP8j9zuY1M852inj3SfcMh8hS135o/zaysZ9zqM+Wy4ZfmkHSz
ye8MmFjCDqWIKx2Wcpjfa+kb8y3tzPGRcxRMDkxpLeexVhq5R+lsSTvjn+EWldrVEzCAc2RI48CB
buyq6aXLUdIM1d9xab4DNamIsxpPiU2nOggnJoqmh4hDaED6zdMUpqvMmhSLoRxob7KbuY9T2+Uc
nXTA4hCUhEhrO9vCnrG8mQKDo90N8XZIoo9ENafCcbdkJ24slwUC5NkpjOnZzORbnU5EoeJTbJtX
LYchY5w6Ecybso9+4JI+zoMP8M61fuiCi9egmJ1Nw2Jxj6HG2NIOEB9rA4hzZo73nrvrH711UaWt
kPDLZMLEbZbZr4dJ4Fn4XexpwnQm/LM/zPU1qqpxRfkQRkkjPdumj0OiBaTKmZq317YyUFZJOq3o
VECTZi1K31+PPMvyRZb6i804dIgxXy7Kv/UkahPloWYFbwp58Sfff2/B9XoWssArJY+DB2e4fOAL
Em+bNiA0mkUUPEPa3ASNUeytlJmPurNqSxNFBRk3ZG09WT5vRQhZlTZf7Nr1qrnmlyfAM3ThLtDF
mmPtGyhuh8pcT6sukslTQCp7W3e1sw3CsjhoeBVW4DBQT540IfY6CVRvUo/0kOpn32ix99Q4AGtO
rHttsy6zetfKrxg8Wk8P2/4rFNwxZlqftcNkw+9lHsEyYKr8ag/s1oe5r0j0zkjy1rMwx/Iwxjbn
44QHbwx+9eX1F6gPI5dyEzpkfwYcezQjjbsUi5jBVj+DQkRzUZIcqKw3thbcDpY/yZ+WTBiWfBwq
0Hre0oClp9TPwVh2B2NhhyRTfjHYAnzDrSYIQcnK0U8wKhWZ6ayreCw3kwYexKjolKI4WtvBDLY8
PnfGAkt9ZfgAVgasGW+2qtTj3nw3DcEcTYM83BKBgF0C2eeCyp+mM1xDOM1uea4+dS0dd2YJ1oVM
7T6rnOdBVzdoDMNaL8zq3EkGBftVUSK2mwP07TqGkc7F9UvF3LqwIUUnxwR/Lxtn2mfKVruGX/Va
VJdp3FEGVEfzb9BGeKAF947Uqt/Aa/0FWvpAyR1hMCfjNFDphdn8RY8arFbThTj9wyxsHLn5vjW7
Z7WgICHbVP78PdrJR0GahoT+ruZjj6J0h4q0s7AARaPnG+dxBIyCnOySJY8ak5Aw1VFkYGJtYFno
E8gMj3MGnxItZpei4VRTdSlMEpVjdgvcbp0Ot6ox9zmseHiS+KqsrejhLfkMbo2hbUXCo2Fo5ZXP
ngniSRjw3cs0t/9At6Rcuyc/vRjjKkSMnpJxAd0ZIyUVnZmNepdktSsRGA3/YLMw3sF1oXeKkNUG
2qHABTAgBm7bapYk7Qc33RpzQ/5Sb3pzH9Dis/iRohjfkkaMGRffiSHZ+krEYvCSfnHqa6r3wqCV
u4I2oAdLs3kzhqogEEY4ZCNmHyk2AFKhgJ8RLqKaV2/IRTYzLyZqOOZTHxriUQtd+iaGGf9YmGhn
CM7xxxTN1WOBErwN6acxVg2Zx6eKykFC3zjF2ZbEurHOq7G/mex2DlVpyn1MIOutNkZq9gZ92aGQ
U1tDRcz3pSyn53ietEvtmt3C2TJ/M40ynwLXyoMrxaeJBs00V8Xt1Wlxk9JyuVgcKkkqm0yW12Ea
e5bdIDHVUfRLKAKpsGNIifvAPNC9WcIFrOCCEiZZz2Q9OfnoRLQGLo4DCchjzZV+oUTpk8f5oet7
HajrmEJu793oXTXUtHkaMeE3AiUwhXq8MbAA47trjYD33AwUJGc0EYO4dPwXq+/cA3HlmV8qboOA
qAAnH70bGqVSpzwhdjPHC2cOMsR7pjfEXfQBlTnLZkbFcrI/557BWFR0E3I4oamTjOouYy7i99pN
ncOomayg1ZARpMnTsv87p6VBY5ow1pDMP0yrlRyIZJVswYZSFc5j5Jo7MqsEB7Do16Bpq5pdrhQs
w3uaE6IR5urCU9ADQbMtq696fDWQOqj8u6qxQBQP+3E8Mb43RAXyecGSAAtP/A/dGLxUo5JIT/Jz
JLWzG/IGpKbyILvi2RmyFz2dvbhlF2UQyTOKZ96rR71xtiRN2s1Yj0Q4kcFFp7G5FJo3YiXYVmAT
kXWbO01GMCE6oEFLstzlvMTt5F9SVVxKLTy4zSffwQJz+VBuXSt4xTa+KjOfSgyhGABlcyiKMDzG
Dga5RPX48AR6HsiIt3mQatv1ig8fl0OinC93tAhqUeyCbSoClTUZ5TNAeTBQ42w8z2nUoZrbaBeQ
QddGvJQjx6CFy7h+mdPZfWRFhoUhmJ11m1pHesg3XWQHHsjygu1RN61Kmu1WTpD4K2mTDBhLcQxs
w1Ol+zhpH/D213rZronI7XwJ+rRFZmR5ZOQ4gywSgStXlVhJxt1IyndI+PQW5QVTMSklzP4B9h4j
a4Krq/V/u4bFpMOEDQJX1l4a8VXXTElotmhpjl1hfnS4AwzJSc5dvxn7IthIvMm0xs+8MSgAPeUt
xQWaugai6Y7gfu9lOLA+tU1nl7o6ZvAm3JVkKUxMwhvi5lgefXbL27TPFuxibecebwf7AlmP+UoF
2BkjXX+TNUcCBDn0Bg0jj2dk0rymbW7hsEgBmuhRv9U0Ou4yMj8nrnI8BDB1Mk8FAKQKmRp7EPYU
qUDnexmFcCk40cJ7qui7aUPdftNT+B2WrOtd65cRIY15dN8qJ5jvVm/1L7E1Ac0xO7WXZt96tCSy
q3Yg5r4ps00v+BIhUuYCV3YqwjXSpKFWjYPFXsZDdaClPXsbWNfAp8mzT6Lr7VfPfAEGtBNHaZFe
97pKa1/c3u5uHevIowid9MMKEhg+fdL3OyOvwUjQi+Re3cFq31tTYQCo4+BR6yJeRH3jM+cqP8qe
O33SP2ZyWIDYLFvLV6OqqKJGFt3T4uSz2cvtZ7NGpsb6Pl4Ts5SnWYu4gtl8MS070558VeGXjGoC
vEZAOr+2q+vCYiVUa5Uc9XHK1nmDidY6c+jPp9nAtcI3p87fWrgafGkm9tSyXnaaZvg+unYNJyyc
mjfS5a2iJ2ZUrywQxgPoL2PrZAlODBPvNxbIw0htJr6mtlaPowavhntsZ25UPiV8ND0vZgeHinKi
8DVFM9wS7AjururD387oKZRoAgQBNo8z21PfBiNMoXVPdkRpHslRboa2KCfyCAHvBDdxjg2lYpSb
5du8alj+Dvk55FsbuSNNlfFap+0OUAIiEPmqldFaz5mo77xnm9UA3nNNGgC+i/Eks5ArTOJTbDxE
e20U2ZoRE9RIPmt/3Yz4pE5AHhw56YMxzn6mLmqvfRpTm4B5OueCvu1M/Cq+cKheTd7JRac7RQCf
IChgVM5sO4keYpN0ZOiwNy6TP3kBHUJM6r3OsmtpAgWE3xs8O0aNecb0WTnkOEYym8KtMp/7U4rH
IAt/Z3Ylho3PqpNv9EocEMa3GB27lWp65F81HxEu/E2b6scRf9wqAjgAPmE4Fyr1+sRmK8wFTC9B
YCBBcH98cGwCpdSM9PjKOncz9Q/W/IK7ZjVh5QNrFTpkGIsufJZRy3JAL4oNE+qBnAN74Boz4aBR
CdVq5UWVP626zbBhBhMYH4jZK1sPm728Za7DEaqKGNhkEL5bWQ4okVOEF1pVKc8QLghaEH9i2PLU
r/+UY5S+5JnALI6eaVd4gNzMN/aaapiyFfcpxNUbN6kDH+VfoTtqBSVOYPNovSQYP8GA3TnkOOPb
GTGt/DthGZTluy/maW2xLgHYAoYbBR4D+HIpi2GwOGli7ixM9gwICLKWEK8t1Mwmq7iTuuWpq2Ho
ysQi1RKGuwbpeVtjqcXZnvUs7lkSLnW3Ek6k4Zz1FORi/KeytFuQlN8YVoZN1PHOJHBCSlKQYCD9
Z+x46zirOs2TbV1gtA9DlijVVOrogRnLdx6hdaYKyFszvfCgBTlaMONpzXNSjGe/w9AFTum1Rs92
S+cTJFK/bnMoD5pMLoR7XcSwrhXjSiXzRavZpFPqQoDpEviYYrusTfbgSFFp/MbcUh7OusWdvkDk
nTvXt66c2cMW9fBkoKKsoHC5eCJwf7LpXRN7Pkv2QFsrMOJPvMF8Ca0KBmQx/moDLM55uXgCuY23
gaOuGBKPLu0/LDM+0yiSZyOwzh11dyzONHTi3HIv46CPt6SpbRKX5UaF0wlEz7ajbYi3kvkrkVrI
ALkXi+8BstoTJW/FK7xie2uk7G8H0S5SM9CGsUf+kCEANvpBIfOwcXpC1+gxViC/t02LdWneWVHw
kOWM9HqvXifu2sR33StIMT4vWJqSlQz+lMbI8dFAqC6CF9oy052bd9bJIjC/anMSInPhQWGot3U4
3jW6tJ4z1ouRowsvIIu7NtLQppC0sj1VTIjrORo4c7zzIMLkm9bQu5qNI3+TV96JF4FCnNnOp5vm
7LUI3HB54d1I3v1g0jGmNCNaE9SSW1MUd1z7rBdNl0LqJNpBgerWVNmRjDKck8vEU+Xj9MHLCu61
i/GBVdC5S4g8w7OLN4Oc6nsfaeWN0QBHRnOylueiHyhicIb4ISFzemz84EfrQ4BD1vxtmbgpLS1w
SLuCfuiS4kHoNYdkPXZeQN38g5Ug3IQpDsMVMCbHa0ivHUuzNKGNusENvHO0bzQ38iI8ZiiqtKFX
hr7mxXVPLb9cR6UF7DHZDRPwZ2WX5Z0Xzy6vwJlpZNxu7VLFl3MG22Z806zsySHbPfX6376c/3kr
8Rvxp4qKAqIFmPYTehiqFxM37j4wOFGn1pN0cGSUr7Vd9apbH5HBJjoYpX4LO/jfBVyTBxRnjK6f
gj0cTm5zsTk71VGrZzBBtWY8TWpKdk4798/4rApspWN3i5Ftt1qRHGpCOhcz7KaFKfCncyoGw6h+
rViJsWbn4O3AVK90ArSrJYldVjj8lD2W51iOCflw/mVHG/UpxIGVy1uvzPEYC7L/dWKjEGLwhB2F
638rrcLAFsEDEVtE5VoxpQwqLGW76kAD6EFqAhozqGAdU4UDECV6YeiFvFCrfVUTGDHNdhvPXIhZ
u75Jx2oueCSBVmW2uW4qRPMEK0rNmUvejEScARFacdvXs33dshQpl/7C96SCIGNWhXnKi6bb+FFn
7HMDByaZ/f6loF/rwusSDFs/8R6My19gGZuxSKpt5Egaq8o59iwyhdz0QmEeZYIy4ZtLDWabfavA
PiVVfh6tAHNSl7zXpI1OfWfVxyQZDhn91PtY4qnrKGJOgHSlGzQLzPpdo/04kpLQQXVnSCcUUmQ8
Jfgij/3SjKZN07YHLa/6+svVfIRT4Y/0yprDGdawIkYNGWugMytzDCLWtQqOYP6+u9RunmMflEZu
buj7Pi6IUdiFwus7nKdJ4A7rLkbDWuWt1DYjKvBX5ZiftPO668Tt9efSGZ75Gtzh8kebUg9+mH4U
pV5Q0gbLPI2mOAU9SqUMWAG700BgkcZeRg5/K3H5bTTizWEnhkNQ6jmsYC6QRaZfkni8Kxv8TRC8
iY5WlczIsIMFMcEcdcyCKF/VFbNAmoVnFQ9HIwNbAyGebBOjLcwnrrJjrHNUmTBp42PSDC7Rn0sI
VTXb28lzntDqXt+4pm4cRXhvWlpxayv1FkREXuBGtYW9qupCbTJuv+wMPaesL4YMb72hPXSCfebi
VGzrGdqA6d502xoxVo2j56Y/wlkBbadsTRZYw8csWRdRs9dlex/b+Mlc8iRmN9y0ujrWA+1iuFCu
XYJsVElSuxEnfRSZuypqacPjf3CzgbqsEqvFg2ESLk/1aZPaH4jfv4zae5u87WYSnScm58mt4nM+
RbfW7/7mJPHOTkP4NyqycqsCE4aLCE71xA2utOe3NjBR6cuCF/cVhsaDG2BbGDm2ZhcH+7TPWxAt
lMvsrNE9Di5lx3z8wHLA2+PIfegdeSt55w0ScgQPJhyXmKaqLKFlxkwxANXNE7/WFYMSzXLwFXC0
u/cpWR5gyHs9PGlsQBQWFDMJEbWx+W0GAQsxmDHAOvzwrwqDi5Zz61XECUvaDKksdd9sXpsLyOJq
1/CCgru17Oc18daZkUWcIr71RTxvHJ2Hv4uL+RZpPFKDXvi4P23zwE7l3a2Kh6LnZxlH95CDkOuC
XTXDowxHsaPu9Y/OH9nxnYZqgebZ/e0BU9iV3NSml1pX182oQgg911aXCma3VYUeLO5t2fHca3+o
oRjXmfU1hD5OJbm1aKqZcyxk2vNUX6xcXIyxO6IHr6li31PPfYvgz+PaJpOaxzEjIPhxKbUt0aXh
ySp48I2CsrOwqli/WVyVUzk/uQi7z1Uzmk8YheO10APtWaeVCciKGfjYeaH+EcDm6chB8VGDkZEm
4343GSY4a77FMfcPNtQG5qWqpZhtpjGiEMG+0pwfikm4NiHervBsYSEtoAbFlBKsYtyoVpKRN8Hd
0pexQ9U9l6Cyw/BW0T3j9t0N/CcTFQYj5sAUw2IhHpKuPoo0eKhj0DKOcQsFVUCYZnZkhcH7ue1J
KYfkliEGb3SCt6QMb1OdHLQAfFeZjvaW9Z0NNKyB0NKkPZ/PeMrYIb7ERfUrJSvVyebeSa16yFDu
QpT1R4oRW5ZceFl2QjfKkwDLHxv4dvr5ESLTyuGmQlO1ET+EkLHwEwl+Jsw07VW5gnQfHv2kvc0Y
R0JIYfQI7Nrpu/Uxw9HJS8FMl4Ecy0AnMUhTU4pnsVE7IvaPTg2vuyWelfzF3O0x1tMtlXCycHQd
ophsQNfvpOt4Eeu2KqhQuXGPxDA+tRpHtNwAcIqhP9J20eZ4Lo1ni75yOpbPQVhdIyU2I9EcWx/K
5bdm/KF/oNl2TUJCpkvUq2gtPONWwF1moGzOXs8dPx32Yi+ynkOobEn9aqST55t0YBmBF9QHgsnp
eDbtED7tNz7ZazeBkmAaoEIDqQYPafqrSMf0MKndBDB+Er1b7ejp7Tekd6mX72lcf/qTuMth8Rbo
m6AH/huyAUrANbXnNCH3H33mlEGUXDdpOeWo9WJAOC0kk4ylTGoRdwPkg3lnw0C/ZgY8UuONDV6m
m8qMgFlUBbAwjc0dfRX2YqmWh5mIN4Hk0pKPcWoHT3XQVPecQBU4L1j1TS1cctmuWiud3Lukx2mX
d3yjRcc5tK6bQYMwg6tnVbFaWGg1tAiC1TQWLwE/6hRS6ll2zdHXQWa1vVluCyqyX7HZcnkbG476
WLFPdKkNgxNX3ow41/6YALvWZjm1LG7T4LeBa3mQCUc0fvjirdMAwjOvhoR4IU09jqlvrec0vmEg
o9g5ijOeNYMU0WjHGX98c08YB55Hhvp1AHuIsA1Cnvle0WxjZwDMavFit7gRWaX+gWixxeaL6gUq
alWo7qGRhsPL6hXBvNgVEFmwewEhy7gm5JBCLcfCx8jX+YjzHJatn34rcjOIda8YYA+kcH8HM+GK
sSCxavpIU27ynfWIC4ugJXvdkpoj12aXSz05nAOelgYi8rZE+Sr9d055GIlFx05Y32AyWfULA8/2
h3FVSZ6WIdyXqBiGKga4s+3DNIwY34vsXg/tfnb1a5Aat8q0P4RaPGHiGOvteU7rHWkz8lYNFSgC
KsA+SOI79lubuTB4Ajx2zPT23eDtuuRaeIMbobkvU+GxHx1WLsTOaiS8LMONI9hKF7q+Hkb0xg6Z
BgyYv/TXRnb3ZSa/tUbASzLcEwNscJKw4gWv0hAfsX/bkH2WP/BqCwjr2lq5gSmbrqeR4ZTcJdnU
8GrotOG19N36s7/Tx+SjcymvLYPyh4abL10WjNcWjK9R5Ts9F3s/MFu6ysd9LrQdKVjPnoMjpk6W
SGaBoh2ccHO+MhhedU3ETAjRHVoA8+Z0NSQxHt8k2Zll51jndQp+kqevDtgRLGeylm0snzrsYZpW
ecOGpKj4QRM/eS9ne+eE/VEzxkVQBIqfuxtZlOmuNLmy+O3HVGa32G949zvhkwxxuVWVgy7pP3b6
DKJUfZChO2B6u7V57AXsKvyw/FWGkF6g3GeaDFZDU3kt+M5aKoktuNo5ZBH39pRPHpEwfTvHysVa
T+ndkBrXkUmxzfQ7tdIHK86AhzTBpwYyaiUt8aF1E66+RvuNNZySefyP6s0S2SEzMmo33x2vSgY3
AU7Qatp3sJ63vK89YU+Ptvvldl6UyityYbm222RrWgv30iVPR86p5e6TyH6fxtGPiRxK3G0JUsbE
tNZqSX5plxSB2mhYsZDCjFmujVr6OHVPjn2YIrV3cjDj2ZNKoDC21mIFwF85S7PG0U8We/KTQ+CO
p2qyk204KJMWXWDQMcE5e27SbaX5t3hJ6scaW6uZUpt1wc2WjTLDrWyb0SuhTcS2C3Mg4ebuptCv
YmDXQWb9pZv7jPXjyewgDs0amaWOPK5kW9c2JJdFPHn0m/Ac8k5ba0FLsnU6prbxN6hbuIjaI9La
xoZJy47jyHV1Qg9D1+R+uSqsugBPldk7ckzkd4vdVOLddRsHLajWCCBAls41xYJdAAVHZlg8K7gU
qqI/d478a8QwkA39pSpBjNnZaXL7H9J7f4Xwd7LzwchgI1irrv4msv8g8GpveLc+/pNEIQQdlQNO
K0KAJNQpelqPXYyi9ytFC+zX/mkS56Ue6aTRpmXjlalrnVbnFthOOMwA1eseB4ObrQk6MgnNxakI
WUESjGb/FKfvDLkHWdWftNu+k6bW0SFAgA3a69RXvzlC7kqxwGP9LZ4lj7bGAmo3Tz+zCd05KTgl
A7UY9q1P1scVbiQMuFFY3XkXH5Uz3R3YXwwYu8WVYaeah6g/bIwsnPgRgTI5/EbNSZ3jPLuxsrPX
YYLpk5btM83TkKcTUaxDbfol7sIjz6TaDpQ7phJlNm3KDZ7ic92U9iZnYwY1A9hR1ETZ2u7Y4BXg
952ql1T/8F+qtPFIpBYvq8HmFm+K5pWWe9NMV55pzQjXfEbZS2OlC+37a25bDFHhcyfsHbAh/sQ+
Drd64oSnKJz4+EpUsUDpBd9H7ZQjPICCCop1Cx8XsCe+DS6BuxJvz662CFT4Kvo1Y/dpIhWwSWPF
3g5Ga9B/tFa3cYxzXiLBUJe8IKyjjd3XH3k9ng3uCSFZtgk6VoklwzJfXbzliKQmW46m3049sIIp
Dz9FHb8QFghP+QjSNFGp+aUL+WtRrTKE2ucwcM8iFwGQLD5HE6H4UQWLIPXVNoB+ycOZKKdxixmX
ZwE3UcUJ9z672CSGlCGKqPTZHyuMDECjHHXn13USLlY0JKV7nBqbUvJtUmgSKZ6HlHj4FN665uKG
BBRf6To0Nq1lHWJohsFc76uqf3ToEDvIkkfL1PxnwnyYIzpMMJOGqdEdjpY+vptxZS2BRnuDgvs0
lwA13Oykjf2V/sTnSvEREtGzw9oz2IitBhiUu5bolwj0P37xUAu8bqU7e0L3JUokelYGV4PdNCu5
lRG6Dxq+xjYY34AhfFRzqO/aIX5qBDAQDIe+/UPZ9gqsxHEwYUYx7xNSF8OuTA6TScNChOqapJfl
sSC5k4YzKMmXDl3P7R4j9gEDSbTNVHOvlYgcC+6UjQiJEG+c2Bm1WaSOIC/k0RmSc2hjCXPk9iXE
/34zF4UdM1qQPFQhBUtRFfqPteQHxZIqj2pqox87yed9RiPlT2KnpAfDPn+asT/+6qHDG0a1ngY/
8DcbovAaZeZA6BxWF1Lr1L4lmLSuuGizXe5ICBhzF58m0ToHCLW651CDdJ4WEElmJiH4Zjg0oeDe
qsM84+o0Si/zZb0XtmOSBUn898EKPn0XL4sZf9oVWhIdh7TF1i1Cj7DVFjtgee7DuaYxPEyutp7J
A/SF1ybnY5Q+W9CtLvJXu0xMxHHV6UeN2DOCZvK3Dogd5PgVAuHNMB7HztqEBJKKJnyjnQATm/Xa
RAuaOMqr5RJ1t3NFJD7nfNMR158roigPS7qOtiqiVzRXwDJKOnkhYHBfQBtB5+8FC4g9eySxQ1HO
thXwnn3Ut/cqsh9JOkWPA4wEqoLxS5GIOtYYpTdj2mCWT7trYWnv5D9PhfqOCY8CYWZWwq6D2tyi
x1Okk0wgmtCofBm9O/ICVBNe85lgi2ejuQTWvbB76hq5FTHY2dqPGNAWQ7GPaf+Y9OqDoMxMtDCO
Xnlu1+yDXcxC8wc59gm4HNu+oKG8SjVYaJxp/iTme2rBU61or7PWPgI706J9XMiebEquAURVUyHi
TgGGQRW91a7fLreXilMl2Mzg6YyRsSnOsWOJe+FwY+Dgg+poqEORZffKNmA1Rt1Wh0T2nuBv9PSC
wRrs1zik4Waci7cw38HpPRXR9BAvy6Qxzn0Yr05zmBqXG+648Br6p7Rzz37vkIdo4YLOTjQe1BwH
2yAe8GOTJVvn+GbvvhTOK5vBEKKzy9xfhgmtJ5I2jUUHwLeWlAlWUEMHbW87Wy1ZZhbaBtaVw6s1
HS17laa0XprhhQorrx+1t7mtT2QSvSk3d9EUYFaO3b+u4ohkvSL+2NoIaTw0g0tsAdhyxHwSxbDr
0wnSF+wLESVkP+OxZ85SdHbNYKRt1/8bkjDpWnyuwu0vJN3OdvsTQUxfs5dSe8OcKD8c009euTw6
A+63YnzPicAXORZXh1c6UjlIKZdAXl8xmGXatx1/1yXkCFZ9l8Fm/u/4BxPL6MpkyE7LuiXoA23I
T9OYg2QAhEtXC3V1QAtS3osZ6Xjhd/C83OB5ain5cxzd/slq+hok+zYQAOUR+f9SR/IVhTtcdwbc
1pVmZhMsjibjb4FM+0+y4P9nLP6NpqL/d8TiP9Kvz/z/jFjwv//PhIVawhI2nUaa5IsqNY3G7v8s
StJcKo8M6tYhdLuurllkL/5VlGSof7coUnfIKS6F6voS2PhXwkJ3/51chUszuKZb4Bn4V/87WXIv
qA7jK/Xf/vl/5F0GMyNvm//5b/8tXqE0hz8e0zyl4oaylKLV/b+2JFVdFVUgjaA4EFd8AJoHf4Kp
SGzpmwH4+V8+lH/9x//rf0zp/9d/zpV4N3EB447g76/+W7l7ZWYxpoeEp7suDEaRljWGXYW0jjVd
cXEIegGOxDwGSjVTw1ejZ8Dy0kD11ymeLH2f4ZwkuNUhMY1Qo+hADhtkcTKO8YPB4knbhK0VSYo6
GSkwrjEZZnk5HBDkc8yJuKo1ek+lgy06KJi//rlg9paiWSMAKxjjZo6zV4L7GduoOtYfEq4Jd5cC
Cv4uzEmrIFmwDEaboj0Iw4nea78MDjBOkEpNk7ghiiQ0ppUflaWJvppzCSRzoT5cXdjVGntw+Nq4
pqWtQeXjPBhz8CH8P6mtADvU6jgqLdb1LIwASbIvLN5gjWangjL0xyDn3ruHH2L061RbXrItGTk8
nr2hMD13VXXvgSoEW62dtP4ntpPK2gIvaj+CwjVvoR/OujeNtfnuUEDFxrNOFeaCVA3WWsx59SoH
jV4IQV9wT84gmB5sOu3hWk2qpHOlFNUftk/+G/6NFAgCNCH4HLlshlUg52pa63IYPgwZNdwuQs15
U9R80y01ttlXRqEAACGDEWfVVURtwW44To9919UeBhFkOoEZszGXYp/uIcaQKHhrooCv9S5yBHho
o5c71ikdrvChdjAnsFpk6Tm5z46jQmIFGdg9LFdl3mMOsMl+jhZGIVDgxqfA5qcYYmM92FrURNYe
zaPVnQKI/gtRojNWTBJtB6bun+4DowGFxvpBvRhcc1nQ0RftAfSZwx0NzpNcF8MA1aWknoOfn26R
lWVY/a33Q2xC3DhrqAxhYW5M4YIoofoGTn9r1D8RaJ8lposOnqgB0KdThwN2m9qx/gaxiDVMHZN8
zgMFoIGxsJ4XjmYj95qsmy2l933HFsjEEKKmEJ1fJ4CmAEzYw0cQjnj5/NHSKbwqatmipdtQwg20
CJpbjMGlk3xqjPRgsSzlWmRzHXJiy0bgFKKBFmfZvrlq2ijkNxv6cbtJnIkXEruAslh1KINPem1y
OOgY0Ikp6KNBk0ViqHHt2zmSTlMN45eDowYreZUANytNhagEUqRi4yCiBrdBScngqsNkxs3ftYZf
t4tBfg0O68KRv8azqY9DtbeisLFh5Shy64WYypBaickVaztDLfeI6HfPTVsjq3J01YyYupNcbLMA
AJuI0blm2DJD4hZm9XfWe26Ymq91rOEqt5i22M/bz5IWuog/NChs/DND+jEAsSXV0JV+jUqKRRBv
b6D/DLqZtQyUVPd4YwmGakevfGQeXUy2z7RPcBVQY17nnhlV7Tc3BWBIXZ9J/dJOTVKhlgGWwneH
IIO8CaVqZVjp/+LuTJbjVrJs+y9vjmtwdwAODN4kWvaSSEmkNIFRHfq+x9fXAm/mK0aQFVH3jcoq
zTLTMq9JHui8OWfvtR3kY0ZNfHJcyw+to6evmo3E5xLn1j1wCXipiDL6j7aX2lRzK5gNGztROtv8
84X6NvpZIwr+0540Qp60TP4PNEM64tWitHgt/+WhvHvOiELc/EYEWCevzZDLH/iXGdL+S9g2y7Ej
PG2bnv5/S7X7l6ldibfWMj2hvRfH478zDfVf2pb8M4mK3qP6zhL6r6Xatv7ir2Nt59DFfwhL/P8v
1Y4HK4WRGUla2rFY+Q+XamCBgHQgu62HolaQlT1wzS1q9imqiotX9+SdhfowO/FlKCQ7FqOwX+ED
OtoVsMb5s9WhXEezTFmk5jwe8UrfjLpHwmcGRJTXWfolLmFklVEfXp4efjGdcsxa9i6Xv/7v//l7
fK1sJZ0lupG7fnipEHsmAqjndh1ZSRB+FDJ0+dRAAO9i1ROrbUQZMU4e+ox4jb2iosIUBuJBq17/
DGLtf2SdqgmFYDql6YCjwVvNAqHlzk+MjDlkjrN8r8Em/qmGSse4BUIIRpXLLa0NGvHruC/Y/od1
lf8ZkTviTZKUhFbBUIWfeX/cYF1jKfkR6Kl/xPMvv5hopW69nuP2duBs8+X0DXnZJL69IxaVW8te
noizbKxepVlOpckpHRrieog8zlidaclnahe0qilbZhmlUMd6pG4tntPGgaukoWkPq7KATYtvXDEX
ZgNdwjj04X2GKQ6JJgrKn40YIYEBokJYalN35kBF9kS8TylB/BQjtYV9YCftZ7+VpGCFcZr+wIS4
eFl6FOkXblsWT2Pn0n2K6Fzf2/BUCT9xwxHNgmPEMBJdMsTibho/g51usq3BVQwEXnfhXT82lcRd
AH2EvQny2R1yEcrjZkWuAxc0ZjgzvJJS2uhIEqCSAeIOEVBWWG9CrE167bFffTZTuJSr3JmAYiFO
1s7tDJzC2DSNcr/7onKTC2gEqNFDTvDzLqpHTeWJugb1xblrHxxkCMFHRRCdXPuVGz7rWkuHoErU
Pej8Ib+unZr8PUpG+Vxtk3bJQStx1rYbc8YtuQ45YCWb2I5c4BLWDOuomnur69Cnep21ZhNkkro2
D4m66Q3f09cNdjy2CCwG95HjReYWWlcuNhJlRLexsMTh0RdU/H5ywQhP4KQ6wKvou0WfiEDSw60f
GJ6/myO3RK0FboU4Od4KrM1mLtNLXyk4q36fNHLblghJPsQiXkCVSKta+NNDiiE1FvUHiQew2KhU
swkZiKsncsRH6/yjm60wwneh9KJugVqwIjfOWSBm9Jo2OvHURCpF5iLnS+K6JJsOBr6R+GO0Mwn1
6/9eqrDRY5v/b05GsE5coRWwfNNmun796jexPSW9SRYk67W3R9BtQaVtqg8Y05A9dgOqfOKIi11P
Bh2Gws7/c/rj4+R2/Ol5FsZzDkrs4/SyKLwevxVGEMEK7tdlHOSoZArrmhDE6EpamdgXwotvTo8n
Dg9JL7OfZ3OwW/g9rBw2xvvXAyLAEEUprA7SI1bOlihTvJ05WT914T5TTYXIjixx09pw1SZK4Zcp
fqMfxQBLhyIkFb0M+OVuJpHiWmGu0GdOcWKZ/Q9nZ8uULr5BznImu7AjS77MTG+sKgJQKsPnAXsT
fRNFeXAwE6REWM8EbIyRgAm6KwTOjFKs2f+SIJAZ7Z6Th3lmtXq7WrBWm4AIbI91W5lHCyMUgJyz
JjU6pFUVbf14CLwVMpJsfebBLE/68MJt9gcW65GnLcgHR5OwoJCJ7ZUDQFgM/ccQVmy8ZTpTMQbD
Rv82xgUcM8Y2QmKzDqkXYt1iqbacEN+bwK46bZJ6Gp4qe1Zg4p0aEQ75aCm0kcbPNh22wubMb377
8trCQTyrpeLOsAk5fJdcW9u695ef3M/lD6GKZo+aLkOskYcPEXqL/Zl7tDz8/7xHGnWK7VJIAOkl
TZdv5uhrJSmm6AJDLkjh1PoKPc4jjL12YJVj+MDiVQ3EZGWCrOXYS5Kvw1Djex2qxtid/iGHLwX7
FnYuphLCZSNjAi87+mrZ/5eiFHG1tlxj+JRySMThlkyfT48i3htGYLTAesmpgT3a4f0Vw1BacR+x
2Wfiz1ciJD0gqzLnPurS6Wdnlf6ubeoZ2FXak81JERs7fx6bRLk7SbIjWRSUKhEXzzTxkEKe/nWH
27jlHlgeRSRloTciANs7mkigakmsQGG1rgcCWXGZGtsxFeEeldOXoEviLQpKsfErMg2gszUP/3x0
4fIS2JSyHG0dbSKjWmIX6Yj+0QCKCOtMUUUUSYRNbQqDZjOPhYEVSRJcLEoTezDJYt9P/4LD7/Xv
66ekZfLqM3HbLxHhrzZNrjZDNnm8Az05bSApSl8MqzaugJ+VFMr9OKU9MNFxOz3s0QS5jGub1lLU
s5kl8XscvXuceKkolTAiyX4toq1PKteXNKjYGvWEkt+yV9NboyES0c6c2KbyT4zuLrJJmtkUdjqX
OwBR4bg5/asOZ4KXH6VZvVhIUZ1b0juatXlHTEUgTIffkt6ftoL2sjNh9FiptVhLa/fx9HjLm/96
IuAmuOwPYcQse3h1vIdX4yxnI2EVE7nyNglkom0iEuT1tds+ZOVSzy9CdFuF55y5/2+/yWVkxSlp
GRlt7eE3CeUsT11kszQ22SoGtp9sfY3Z6/T1HS3TLzcU6qPFJOdxX4mOOByGUA0ntauaWlwZZhcQ
P/xbVSvKH53IPyNHrpe17gdyZ42lbunkUFj44rWBeWtNeISbDEV6XFv5s42M6My3RyHq7e0XAgIP
CB8qzKZ79A4StwIk0XOqdQO0JKjIHI2MsQFcYqbdiu03jFgQhzA/F71Bd2d32ZbYZoI7DKQzyZis
IeMl1wUEyho9kHLxk6qa5U3N5BWtRNo6P7G+4NRrcCUDwQ5iujQ4ksMnJyTpaQs+btwTlp7uefFn
AiO8xzgwgxvNkuFvE8MF+dqZkWYZtVNUk2zc/thYtZ4sY0Tdk5NGNW9Nu6RUmDXUUQlHKCecOj6p
7cgF5OXQ2XAZ5qzFoe0npJTVuWMzpblT+c2qBvODUQo3w5XlUM1DxYM6PSHnkEAY7Jh6Y7Z+9EHi
6F9y/IS8RB7kNYDMKXWupCcRVlGCtR+GAkLzuhuIx1vVlr/06Sb68/hFHUxLnA4I/ckjHBpXE4XO
XRYVIt2wfXb/zIGLz57UM++LIzoPmzwHt3ETNIveym6r+rf0QyAtFJlscBSpEYEBathNBxiVN9T6
2s+jrYqn1I+a326gqnk9osSmrNjU8e9QcAS45N1ED6eaiWY1ud3DD7Zt1M5ndkSfTQuY1s6ZSUy4
4MOHOhGbfhLsYlf6CGQLMX3Iu1T8BiBJ4U6EIS5EAxk8F+N97Zs84QgQNdYtbLCcY3FBFDeKwqKg
3zZKRWae0UHF8duMBGg5muiOHA3iEDEYc9hqKGd+GStD5d6lpYqeYO95NKvFxANtzRAKHLLuGr+B
DEEYOJpAL1z9JF2InGaaL2x1mdcpdH+iheD2DJzjfk2IS75aPvMpjVbbvxwJN0DLSvlO4FaY8JJX
1Fx5fmkTf3WLqXuOe4KE1io2zW+SfekvjhFYUDq4wn8cGqdPCFNw5CbmKFCKpROCgJC8tc+1kVQk
JQ/mp0IK75ORwlneECOAEo9QopKwE+45yLIB+lLuzOMd+WdAEY1STfqS69I/BTofNLMZFXTQGJa6
shPX8YlFkUuHtFBdvZWlHfTwOXqOh4bTuCAaRiMIdj0noWaDjd7xN+Qr0AElB6zg4JmM42UMNc1e
pYQCcBnIkKIrvPt1son6BLYy2dMWuYR+yLFUOEX17CD6bdY25uZhTUUA4uuIoFKsQbJVf/CIhs9u
oUAA2uPcERhE97Mn56GjTRmQnEIdP+0o4iZN0LlXU03tGJFWYlz26Aggg4QpUmK8pM0Pn/SjEa5L
5ZRXXHn5orkNxD4JJzZenaJDtqnLMcbYCudQgPfBnQ4JNmEPvUcFkzX0JTHLYgl00HB3PhLFPXVR
lNoQFAK1w1/u8WK3hXziwD7ERMD76i7hZR1XlLud7EI6vdlu6hYY63YJ45EbtOLqs0cTAQF+kHh3
Bc/I3XCONunC8nGXPMGovYFWkjSbwIGySwqm5fIXZoF8CiJEu8CaPCKtZzt2vg4kkdAXRjxG7xmG
7JOliDLH8up2xiVJ0Pp7WbTQrWKvED9Hpy0/GT2q4zWtFu3sjcggFltOfn5dw3bPtpRf9D0qtChd
Y3rgUyI8zvsmsUv+aT0PDoGdz5+LLO2W+zoun53yms/TNKPyk9Cpl3ghtHgrOwpYYRpNd1vYAdut
VhFHtyJmTZHzDJl4xzJotzAEhbxtA4vsRGfm1uApT/V6KPuKIkLZW/dkU8PR0rXbwE7ngBdiS+yG
h3JieSGZWTTT1pqQQqyktNGEBzARbqJI2MTkui0dGK7bvFZmNX8EgZ0+mOYAwaxMoeuSM7Kwa0ZC
oQsCMmhbrDtQdGDK8LVDrc1pTjejI+7KIlbjjipQgKdsefPzJg5+IXAJEMglo3kV8UZ4myzF6gWa
hDgNvMwZyjzt94axc1uHjVaTWpxCk2b+ZAwy/00MYfzI32CBY/MhVsVjlX9zsxoXDfEdUbQh1wdR
RaCiEqCZay39DwcwqApNZJRRA76RgO1QXY+9CaJBSZV/cGXZ+uuiIjaUcr3n3I9+NX0lh6zXa471
42OfFmN5NTW8LBdWA0B0C0SA6Fm35eC/abB/pBejoGGwsUEzw9YZhvkPM6e482KfE3zVuEOw6nro
vSg3VIs6oIQD1A2jZkNVw/aghQJ9qdsNTZGUUGGDMpEfusHqhpswdJqPaUjQ32YWhQN2GBApNLB6
rNDq5mX2PZ9nPfDGYbLXCHxnI8bBUlvTPqpoxd0Kgk6WaMgiBh0UWdrYKjn3UMJDG7OaC0rZx/ff
9e3aQt7CvCFCEkHp+aKK9hzayIXdoVOKnK8wT0EsFfQgL+c0I5J4bFgJQxniL4tV13V7TOjbdCiM
m6EDDnBh+Qmqu6a+j0BDQ77rA4xCVXObeXnzO0Nd9iiq4WPdc9ZiT3MFIYmU0TMbu7fHJkeYrjKF
xwFScUA93NilBZ9nVCMssWUCvStH5hSsyZWmCQpnPfkZ2XHnrGUczx9iOaJKJV+ajUEZToBMMgPH
HH3efDJomw1dvJ512H2vyxRmeFsZVr5BnBiBrMHdQ4418o7uzE7/nfMHB/Dlp1PlNZWljjbA+JLL
DHXMuPYqE8GWq8ifmzIEwV0p2l8msC5Etah3QpHUlxSVzJ9Q0cfPkRqpFvdmrsZzt9RUb7ajVCHo
+8P8seSydz68p23IUSFPiPXwPGblq54mF1/AUKhnNPtUXj2oAMD5pRF91aZLnlpZJ9gzxRDFeG9p
Aq8HV/SfvLxgUzUEJvVSPmQHSWZC4RU6lAh/o34Ks42Xtj3+vJDeMCc82U/LkBPbXcMIfw2tQ7qO
H8LyQZor+R4CVaY/KrRSArOlVxEFamt8TCbPa9VDswLu1U/+Q5cJQiaQ4AeffV7358b0R7Vpg079
oUprfkvh7oBO86oue4meLdYmAZjjJpytNlxbvusheYfgbl5ALBfRtYO8+QsQEHJIQl/V32CwWw9K
JJmNYKGvamrTUQ6/Ch0ufd6WMBWL4rpxrYrYmjd20NHsdhxYNynskT9Rg6ZywXNjhhvYT9gbS1nk
fDTAw0g0ZGly+3p+hhwdgzonpgLcIJg6YyOh61D2ZW+XQa3XMYCvkjYvOmtETHZOLDq0vMKHGNZV
j51XEyXb2bpUa7zpvbnOIQN+D4wOKyt6/pTQCLsXe1c3yR+itLGnpl1v7Vo2jUxFpJ5j5mZsTHlx
QhAclOb2gzdrAF2UhTAsuAjJ1pVZlg3+TGJHVhxjy1v2p7Yg58BIDBRUYeGdqZK8PRg7CGoc2KLc
fpvD8eGrWQfE1JmNjxihdoudmJbMH/wGGyRky3SJOPL0/PL2ZEYtguqppJEoJZynw/HIPDCxeyB+
QHRoX3tgOR5Jxc12wiqY80+P9XYqs2miMQbVSqnflGq7wiCkyi9aKG5o8bnSkfrHzA681MY1NW2M
fC2BCgDyzDvs6fJMEe7trbXRKNncVYv+qKWWWeFVAUZMEikhxc11TfjC3Rz65Z6QamuDjIP0Cdyh
ZyrBy607qjlgTtXM3VqhuNJHs0w5zqhuG7YXOaGxT24JrDQX3bhz2bB88ep4YGfop5/++T126cjZ
GD3QNomj5YK2UN3HvdOsGy8qb1JvNB7jxuyv5gg34AiE/tIIO/9L0pdyi6tE/PNrXrJepKJhAFnR
XKohr+6xQZYgpYeQ4QuiZJqsdbbegBumR5W41qEo1+ZEhunpa1bvvFi8w/KlmOSiQTtaYhKr1wS4
981apU3/K+cVsNair1ljhqjMW5wxJCyARKsJGwTj2CJC8cLpOWwhM1CXaSNkoaWs8+3YzsGuEjas
JRgJ3a0nCT5YS11zKrFIsQYZUgrjm6ka9sWyTD/PUwmAOowtePYJSsbCU4B3+0KQHEKGBrrIGnms
3fQFCvfcHVGtZ2hV5lzmwcalZT3ioJ98ZxPQOWz20N4b2nAmVInBjPByF60GHnH6dr1TkdJKmg7d
RyR99A4On1GcIe7nOIEDvc79R9b9xF6n6WLKOz3OOzU3TbFVIw5ExU/d83Acg5FhuvjdOmoF9Hx2
s5wjhCNAYxafUAEx9bKNr6OVrIdz1/j2W3fYSSy6vkXdhzLxcOw58KTtjCHdUsRfew/GzBb0iLsu
Pdx/Rgxh5fS1vjOehe7CorRtSRM51uF4Zl8Xs1WjEPMDGMYs4/Cdh3z0P7R88XiO6cUYZ27v28dI
A9DjDitaX44jj1YK3RX8/2VLE94haCMEcVyBhVL/VtH+Nzuey+6Iso1eNkxi0XmIo3FEVzRNbTFr
66mJPvLNxzsyaXLm79p46jIqHDYb8Uvqkv1WZUb88fSdfWeBsi3qttSv2XxxLjy6syZCQbNHfdGP
rbvrOlKBRFfiAjfN4un0UO88RJuaNA0UVilqtkdzp+k2sEnigSvV8/SAUEr6qyLQaJlhVBGglDRf
//mARKIuD48uFeqcw2tLW8M06kK0CCzteOfSGAHJ6mSfK/DLN5UzxGfGk8uSc7gkEVbmSNpRtIf4
/o4+ySKfnMYxeWfqjEPVGmQGpLYMINumki42JJArYAmHbvpcOrZBNErlWV+NJCZbyMakH2NQj8MS
e3Pf3TXAvmAIxoFVr1177O7jFrLXZtHVIfsvvMVsHTTiXD/j7VzPJSy9b2YKTUH96J5lXYgLDVjr
OqACfFV3Y/IhyyLqAJUNCUPbQQCQw1DbJo/VZSrH2T7z3b1d1pnULNQv9tJQoLFw+NACSmldbvm8
JY0f4lrI1H40p/JP6ycO5YNgXDkmcozTb8o7HzszqTRthZbGlsdzdumRtN7UXrseyZJZzXSurlQY
z7f/fBSUVjRp+daXXsLRpRW6FTJlFIck0081OySilXR5fXoU8c7xS6Mi1zQpFdO0PPqk+a40RRUC
NSlffKeUXF+TvEARnLMGTsSWNA4iAD9S/6Vg3lZErEahvOvzjLBO08GNDUkKPNWZH/XOp+GiK/U8
TnTommx5eO39XHtVlIzkLgUG5GYrLy/gTxVfW1Hi0nTMwdm6pZ/BEomj+BsvAXJbiQD4zM9Yhjn6
Qunj0K5jbUZPo48WEqiKKsQMyNG0q3DrlrRTvzRJJh+qKWjwWNQNvpEkcoFEFuP42617b/qYRqH4
yd5ZIo9LXDfYnv5R77zxLi1lsTQQJbfo6NY0feNmWsGHGAz/+YUTqBpHXZn9OG+9iJPhgObhzI14
u3lYtCa0iqjf0Tqzjjbrbmq46RiEZLbkc7x4htKNsOCVUBuucEoS8jXHvXkT9n3z8x9frSdYAGAc
uWgVzKMJJhiZk2MPANhQJOZHfJA0b+SUIbdzgovJrtsfaR4Xz6cHlW/vsUvsrOBK3WWdO/70iigL
lhoZn55T1O7asDvZ3rGvISSwYX0lTjFpkQ+HlUfDBo/X2G3Bl87ihrTR9lGPMu5pWVhgISYzlLgV
A8u10G916biwV4eYcmYp7pCdkRKSuNbvsIUcyJfmU5QJ7BEGW2VlBsS83HH24RDJkbWvmW6z2W/O
rLNvl3QEDizqgFYUn/px+cVIU9A4LrVDo+vtPXwH8MXSxffvR8Xl6fv6ZqiX46Zmb+ZpFK9LNsjr
80jixxlZGO4MGa/9PFfQUf0aH3oJPO+fvrCs4myWls41bRP3+COJ3GzKxECZi4o+dBtR+ZdE9eVr
04BdMDYCJqQqm3slgaSfvsa3sg9eVlcsajBbYWd5+eevDl3UB5Tt+0Qhek5qPuQCX7iaqIcj5S8u
5ml2PqY5CkBcFfOGRoqC1t0Un0RYYTVoA01KbNXcNcUyfZz+ZW9WLYdfRu2cb3gRHjtH64npZXj2
GoGvenT829AFhmcHwPJPjwLQ/3jSXIBzqJ3RI2vq/9bRtsZOOplVBer/sUDzt4uEB5u11WUqt5r2
7FOr0+LJHO1FlWWPcG/8PB5olaoCr8BEyW9aDbQpU4DclGZWBDDW370xcX8UpHuLbZgPuXsrOa3n
IP5N88Ewqv5D5jZthdrejAMQk1M1b2D2g0JKOR8Ua1EZTnhpDZXsVtRw4aAZyJgXlOqswu0IKbLe
ib5zb7248nPKslS5YQmEFBQnKzJB+Q81h9NkbigWRkn3rREC2afMatRMFsDnGpbHNP/uqg4LYhGm
oXmNtt8qroIqoR4/1F3Tc8w1YRwPCWjbFTCDeCLY2sBakTLXG5tyUF1z0dEW1feZO4EtnQNeiD+q
GuwvXjX2v2y3mPMLQJAxKWdalegM6xpvOvNPqXYcXGmY1WiSCbKCEQ4MEm8RnSTYpT02GraW3Uhd
njCy6mObEWIMsS7zETtrI/ht6wDyR4M7kIaBU1k/o8qSBeS9qvuWFL71h4azvJ5HiVrUqJPS2zqF
h28qm9L8lgaQiK/mOCEjE26IiYJHBS2U9ZmEWZNTHiXxCbMDvyMmktyE6guqIW84HenIccD8DApK
emOV9UNuB7W5LwuExxuYv8hYhzafv2LeMeHSWW688sZFbDDzMkCJdOgGYmVJQe12zVB+CKxx+Enc
22gCvKyn7+3sL1nSkBi+4IJyyFxJWhfTvZOoapVwpMtARknQoWE/EHsxoPANL3AaJckemnF+YSJA
qi8oHrjpLqlKAc8jNitCAQw23JCqQgQJVTKNi2O2lX8I8KwJkuAo33FEYopbjegZCDY1BcSjHHf1
yhvgYSPKI9ae3FAanlmWDME6zPKlXZAVRnlZtWWJVUu4A9C0uOusjR/m5pKIE2i1x14y/ijp9qqb
UPrezuycxtp2Uw0TrTCcXmMbtuqnmlnuY0EaBcTtsOpuERzlj3FYyc8d3fli26SjD0KajDy4OLL2
7r1Mhp9jb/TIXaUG+8OknfijmfuB5D10xk+g8F1nNZEGgXAecemCwyS9DRRJZRMAQ8sxXI2Nb2xq
QdkXpakhvyiblitupeonB4DuMkuUIts9I490E5LA95OKKkCDpoeRlFtzTufftrgxfdMiE68H7Va7
kG4wj3gyinSdU05Ek+4uoLg84ZMEi1p5v+zCqZ7SmXL3Cqq0hZJFivJaTK33exp6Ej18J8Q8azYO
cOYCuGO36qOc8Edqv6WxUSii8k3r2j38QuJEo+uUzecd239c0rVRIMyjNhzIM2vU2/l4Oc5LBKoO
YhztHW28I5DNaTRQ7LWCCg4t7/a+NMr53Hr0Zu9G2QULikflBZEnmrPDRbeF8ePRtaRJ3MEhpyPe
Od9TMYtVCPT4inep+ShTt78urXLap2FRfUNrwDtTpC4szkUUNsvqYpwQzEjkN3s6yd+IRja+FDyG
+swa9d7qqbUU2FlcOkJvDuENdbee7q4JHtwCSh4Azf6Swy1IVzFttmsaf4QyaGcc75l4/PuK9vIl
uOTo05AHSXe96J4cWhSifqQNAobl9OL2zgaGQ66pbX6d8FjnD+8le9A0xxQyrGUWqx8trfl1YeXN
N7j1Z7agL9uug6MHj40NL7pllxMgTcfDoVBRFMCGGyJ4afdupI9on12nG/+mKuJ86Eav2hfd5K7p
FgW3YTSSIkGH98zh8O1SrimfUZlYtjKCtufhj7CJQmPRpN2ZZdLYDxNcYLcavym7te76rhRnjjbv
Dkf7g2aE4I09vuaxpwoJ1Zoos7CHiGVm2Y/RmhOSGhdrkxf5Z76NN9UL7jG9liVFztH4fo56Agmr
jEHePV6mhdTqJiRXQRzNp9vcDIOt7/n6YvBn976hE7WtXZ+17/T79OacsfwA6lsoUaXH/V2miFd7
xcINpmEeMVOZhS7ATGekLdSzfrbj+Dc80eFpDC378fSYb99hxmRbRr3Gkqhrji7aNNIwk02BOTNK
YjpoEZk5yEKQogb6zAxnv/NAhYCnhtqSA5xcrOqvr8/3JiO0aLquaWpFESZrzx9XXW0534bB0x2h
wH3zjbpDGuyt2KZK65hRdDP7Pks7X7Z1X4ZB9xgZsXxojQBVEI6TuSPMtBRfyJ/wiReJ7DvsT/4n
k047ECg7w7+kipqCgDGX5o85V6CXHTSG+5RS25e89MJn35Tgv3POyddDn3u3c9S74U5avY2gqo2z
j64fT3iFxybXm1JU837EdBlt4O8H7raq4/x50iKMtpmhyh/A4Vn50nGwOLBZKGSIrcBuEhmZKbGS
GqG9J7mo/0PtmTQR2cxgytrBq4NbokbH6hP5IS7o2KbVHo2vPmJFxUx4rmzw3qPgLXM41koexvGx
hNZD69iq4kQ0pgAIHXkzZlyd0Q9IsVB4nDP0vzMecwaFTQ56NKFeukSvXm1XedGMNokNjEdsODfG
NxBmacJqDWa2DS+2eW7KfOfNVthiqGHxt+OQOZqt8G3ZhuB7QnU7z2DV2AjA2y3uUMo0zyAyk11Y
NGKjHTHtKInVqIwRm+vEeSo9c7pAt+Zu+9gEMm9kcX1mbnv3x7HQC06/3Bf3qJBhVIPr5YsnusJI
/6hCmv5x22sqWA5MotOf+DvTCqpbvm1kHvRWj50HbUeAl6E0Y3mEgRM1Vt2U3WxeozKt+J9FuCdV
cTpzgfK9J85JW9HzY5+h3aOJpSviMDJsrrAPPSxR5Ic5Pgk6DuDMkqw3hw06PPSdHlL5GFYG9knP
x6gvWoSQm5Cc5emGL5JlboopaK3qIEt+lq6vUhqBcfWIRKt9sCnBzeAsLdIgZ7KvYE75lt5Sl+u2
vR0n1b4s4+IP0mB6hOCLW/fMlPZWQMPBHoKti+3LchSP8nBK6/lwR58K39p1uvprREVqRwGXfL+S
rIFt4Negwyyy0YIe5VqYKoQCCWmiWGuc5qauvPri9LN+ZxfJ73G18Dhzm+axmaUWpe8hnka3mZdJ
xC6W/syK1lFw5lyPIfmoFspZnohLDM1MHvz30ddV4z/1ymYYgFxP0UUnzKLdTghlP006B2sKeYyF
dCB2+nmmArRgA3DsIyfPgud4RMAAJUyFl1Ht2yXJQk52b7K30FeA5CVyOz7Mat3pafxE5Wh8jFLD
JP4pGuBtWk1ogBmV4YIiocl4nUD0IT0JfMIvTr7idyJHzWHctPN7LLzxjZ688GOSIiUG99A2/s41
TTTa8eBXj2Iu0W0lGh3bGhmR8yf1KzKPphA87SqSsX2uMfhSPz/YyKHq+xugQicLVpo6fGGCVrsx
yA97jZpZFBvHwBdLopcakMTMPcpDLR4pzsl7EpE9RH8JQW9X6IkzkOXauU96Kw8+sfVorJ1Pl627
gfibPZNwh+u2TDSFCuitVbfVDRiDB63jCkKCSqP6b+/hP+L3/C/FArC3/q8BPpf17/Q5/3WABeAP
/I0FMOy/liMVBysK5A6SB4t5/2+EjyHMvxw6e5wU1ItocJmG/w0GsP9ilbKpaS/bMNxh/Kl/gwHE
X/SsFzv/0jD/pwyfwznZZlu7tKWlQO5HV5pD1eHLJwLdNHT1y3Ul5TcHzObOKwtJfkBm7O383+iI
/7I7/SJQ+s+X/e/x+OWLuQbpGJvqw/EIqppH6HHlGpMAWVCGj6mCqEK56xFv7Fqnb/fI6ZCYKRun
dujYT2z7LFZCq7gsm3y6aofxfiQb5ipKOwHETCZbFKqEKL96hB///kWvcUOHq/HL77Rpu9I2VMRb
2y8b11e7E49E8TmPQYlGuv5eFUN4FSpg/9FUVWfmzbdPgNMiJ3yTB40D9WXVfDWS6Bphzg2rUe+F
1R5yvrOXmOnZaLjFdz2i0j59ZYdr/3JlmkbVIg3g7aJ9ePTEI5lGVCULkuQTCjdTzExJBSVaqzCZ
brsBPmSkiPA8Peg7F0lpn9GEoGlCteHwsadxSh4Y9pJ1rrSxBpOw2OCTZFN3U3WhCuPP6eFe0FOH
rxnvlmIgus4c247PTdgm4RBHcFSoGeE9aSJciyhWUQUXlBWfYs587Mg7YTwoXQpv48+181Clrv1L
mwXmi0GVbIyCqRb51gEyAOzFgBO15hpmLEOx5XxORa9+hkNufq8im5CDUs7uQ5wVoro4fTHv3Tte
kIX/tZi6jzvYdVQJEnnKao2I3L3J6zrZZ+SY32QB6Vx5J89Z4N6++hSCWFOXF4QSw8sG59ULacdF
ifmRXogNxBrEna9JVY7NbV1BHjh9aYd7k+VdxEfJJpRtr8m/X1ger4bySCp18bKVKKRjteLEH1/Q
D83PjCIOdyYMwxRLl4dN3uK/Rml3+PbRkDMkMTao2Rxv3MYlaeIi9t0fY0+QdEKeGqnUUPLz0CY2
PC3afVcWBF9JcpJOX++bb2+Bsi3tevo/7sIoOfwhgXZqA+tZuTZ6SpNuzwtaUvS9TseaxmGEKlgB
tTqz2V8+6INvgUHp6XiKf0GZOT7P66HGpkGVEm6iIjiNr3/lVzCtkO9SMZJOsO/N1t2kEaz205f7
3o1H/sAkanNcws57dL3oYZUNb6WEZa30CvOet47jUK58I5M3tcGmdEDmehc7tbzueiTPbqwhK/ry
nIH1vRvPO2YykyspOHEe3nhBhFibFAS1J1mE1yoqbjJkCquwacJ1EHjG1Wy65zbeb+/7omWjvcXc
bipsrIdjOoBUFdl1AaFGabmfelmt59a0ceoFHuArPF/4p+gR90F+5om/c99tiHys5jbPHvnQ0Qvf
+vDihtABl+3omIC1urxuO8zbKg+ir2OL5wvVD9khRhJuI6eut0FnwRAgD2d/+g14M5e4/BDaIyhr
6ebS8zu8ByNRnVmd0WFYyhmrOh9G2ktVs44HqsWnh3ozlzAUHER6uZaCTHBcG0yHqpetTfx4QszH
RZWm/hZ5zrlD7NtReIv4nNB7I4hhxT68IOT7oUWZJkdqbtZ7GWXR/Qjg5Mxy+fa24WQVCysCuZkw
j3dlrRjA1s4NpH28zhyXs2QfWgnklD6X29O37e2XwZpiexQCaNpjRj76Mvy46sNOMZRRhzjpQRIY
uzZyCfCMcf94c4e4Hch7cka79PbjYEFbzOQCWRbVjmXRezXzQ1/DZyqxRTTaSHbTwhsh/iG/6cXA
Kb/FpZkR+rty2nOzofciIjiYD8GwmKiGFoMLPXi5/LRXQ88k6qoqLcl/MzR5FkEMYN6l8fuRzAts
XKjdIyrnJkGBTTcGlw4G2KeeZuZ1UQUdz8DKVHxnQRoG8jzDql9Zbl6SZGkQXgAyxSEhTDtsOiqs
I7//g70z240cybbsv/Rz8YLzADTug5PurlkKhRTTCxEjZ9KMZhy/vheV1eiUK244sp4bBRQyKyuS
TtJowzl7r+00koCKwTWay8zNcqK4mkzR87NddRQkJxHJhPt53y9W+4HvT2Nw8kAgHfMwDOs4owNy
Sx+rU/sAhf2VcPrsHakHtPBU4GMEckPySHcYTdFZhUtXPs7DKu6FGs2vMlxcdiVk11B1jPqCMAQ4
u4969RhD+OaWdY8Hm54Z+XEYRWZXyw8RINB+34mK9pnVFeOBQiNAfr8nyYqGaiq9C3cQxveUBNoP
7NjxO7OVorUmVsI5BuWR+xYUAZEmpvtuLc2p3I8Ybi4U+wzvhmDimk4IXKFdCACb/nMfPrt9FKw4
VgkQnBxnNtBgp3qDOqNRTEhtMb9PjrQ/u81k1A/SJhM2Ia90pmXeVYsB5mamz96kZAMQolRsc7rf
m148UtHHLGt51rTvMGDLvSVyaIIAPfPboA3sZzCdwUKHcqTm2kW1RQWhdRCFL8uE4W2pvfDWsEu0
BmSO5MGuq7OQqsYoQIgXpL70e7ekCLyLVDA8T7bgcJDPOTz6QRfuZwXrBTuUMBf8XEqM3h5URP+l
MXG7xUXWKY4vM073fAw6aEwQhHKKCxar0ZpLcSfaENN/Y7co1ZnJJxM45eq6B4WdZyJ/GYQQTc4A
hqktHFrooLhh3Et2qx+mgoYm62hZEnEhooGAE5xS/LVrth8jIdYp6aPe+EwO4QALbM4wdzskwUxx
FECZ0g3Gui30e/4IhYIwyC7El4RAxZw+T+PKKOqjcv4aCJw8pKVo+ZB7pMMLvJQihKgU4k89uK5c
75acvubeBFodJiWA42M++ISKSbDDYzxCAx8Sf8nSC39ZF/8wlJNSsfBkgDEQCigtxygr9tWo0TKk
ab5k+yEvpttiqqtf4GhItnSssf5Y+970QE7AQPQExuCQLOsqu7NR0FSYE+1wOhD+B+MM03x9Lxrb
eTYpfQ57rMXiMm8c8F+ZQr/RULcbDxElKRIUNeHr1O3Wp0q4VPwzxBkKI3Vb/AjGwYIUain9uQqH
VBGKSBD3wekJOo59MBw+CiIZbSHDcr4cshV6XLjMXrulBmITyMrc/MUjZ6ultcC7vy6T9QuoLdzZ
3hkhwGnYL1GyBit4SuCNPtJCzzKuEYxbbTK5adYkc2sSP9nkhUcg2NjyledkSN4QakAC0Di0gwIv
6wOt0E2NmXvITEMnhCeYmLw9Y8r2rVGTfqi0WL6Vjoeavzdk8aCNEEO0RiWxxUE3JhkTYecTGEKe
LiC8um+TFrLdPqildGGa01cfrIEfm1LWfWp1tbxrJo4Ox1H4GeBN0VwI00wft+/ZPfpLK/2YmWn8
bLgi+qhWPqKdlQE92A3kqZP9yLzWgqRrop8RvZ2Vw6E5XWNIhACfh4tNQl4u8XtNk03RQGVZ977Q
A7jZAocCaeeLrW4o6nnQ6wezRojg9/471U7MBv7cAsfsVd4925pUV3AGpvfD0+BtNWfh7jiNytOX
KZ90YmUmajPtjJwSNPVGJy7BEj36bdESLKJbMjGnsWztXR0GMMWnaTbHy1zJ9L5yC+KHyQJDq02C
lElkgrdNz1Y+lcccZwgJ6XXmfLRpdj2JJTX1lnQxfKF5KOtLR0+y2luT4X5a8g64bo6hr983trXi
MM4HCRkUBClccVX9JJ4+uuVLFF/ycem++8B6JuAOxBwx41NAR9bUjLiOJ2O55hSW35uhJBKAwLje
hn+QeT9AfPVlXBjC/jJUfY6+REXivtSSyMCx3bQ+xLuYt9aA02uXc3yvDqPvKQdfgTuHv3idU/s4
6coDAgTpBOZr4xKmo3Rm/yjRfwJfYNwkYCeCZ2UY9Zc1D8w1ITUAPshcT6QcdFS/dFzrrdWhm3L6
xNmPHGwZrN494ZVAPlpBrtNFOhYgRAowQzVmMEeZLK39fCOqcGpiytve9zGMMCemZAGT1ih9/PuF
sAn+ncKZk3kzEpB2GTZd77GIGchZUIAbl3LsMNFMcl7xTFsdHMJcGIjq0nJtb0p/Uuae8hgWexkQ
DrYbg5VEDiVbwyBIq6vuJdHTSyIx4RtUWNP0eaHuomLCmWFBo5atP7JoaWbeibAsQQkE27JI129+
1aqc2Ed/ed8MpuRpND3LN9hlkR1Wv3NIhOogcCSDrkm2mRu/w0hKlgr6Mt3A0lvaoLhskJ8idGiq
4FsYpJXDGjAJfKLuxLRu5T1xmbxb+waBj93Hqt5ugZpI/0G69HeSog7g6RZ5ijApMhY+yoxeyE6r
bv3k+Kvge3KBIyKrCZxfzZg2ivK0wEWJh5bpdDDq9jOeJXKXqroLv1tRRjgE9lTxZbQG2SBNW9xH
F0ZivdOFQ8RIYWKestMReL0MzJ8+qIwkMNlAoboZ01/ZCHhxp0M02vu66dKPPSfpfIctUHjJ1FTp
TREOzg9nnfS+Bj34pRkW7z7NkTmAm3b6h7oy7Fujm0ui0t36c+Ab80NYGChsSUzTlO7BjOyZYKoD
rTsWFtMhjy7IusuiK+1dFHSINqTTjnpH9t/wsxPF+tnzSJwzOne6tgN0b9RIVZ/v22BQnye1YLeV
eTMQbY+I6dZ1WlddlKs3fZxWi5MmD8687Wg8LLFVhgO2frF+nQkJsi5zuVZPyPBs5lWbxjdN4HrZ
pzTC5Y30AugQXkq1IpKIT225gfF0W9UAxEf2uTscs3xYZlUPV70IsJd3A7WnJNz+PzGL7vIrHZBj
7BrLEdD0RgkLU5ej9X7tltRJZLOsH6FMAd5Rs7fckRsIZq2HLJPBqhGItks9R/3j7BKGthvTLniS
k2Bmxn/ve8S0514HcsHKVHQgwUHPCTWx9OtgO/0PNanqibwYU6BZHGyxM8tOPTf5VthJFfBwBm3w
lIO3umKdgy4I5GQ2EmsO8bSwHSTeAAa4T+Jo3RUyCaZQWzvTlmQHpqUgMboE/uZh0EZCf2XWYXcp
lTkXR6M04C3YtW1/ApjBgug38FRiCSAgYEWx8xuoAc7mN6nsbxQIBNQEsy+ifRE15TcZztDD8XxD
pkEBiOuxaGRx7S7mjOMZ0MGjiTIwAsZgd4SRmJ56r1P+IObwfHq2AHzg+R7BmYBvbz4vnWc/bv3d
H6Ixlycr0As63rIwiZ42i4rtF5GjRLkaZvoZmhYsWhaCDY5dG3Z2UURT+04VHaLkOmgge5Rm7tzL
XLnYmFEdQAckJKJOwjGbnovW33I08oV9mi4HQilsNgLw5LzIeOihN27maLu9HIm8A/ltGNUPtzLZ
8K16Ee8WK7VhtkLCvBK9WMxdMIwEZLIjKKIjkXvbNq2hJbavHDeMyF4W60NppKTYFyoQP2BHoVzu
LDstUIqoFV5HNlqXYeb7F0R1qiOKXBsi0dJW8Wgt/kVHCYI3Mwzjw7yQYbMDGCooyM6KGHrTVsu9
4U/jGC82BZl32F5wIaZrPjWsJKv102WL+JNOX4/NAoog2KdMUjWfm7Rpd4WLdzfxJpKsLrpqmvfK
1cW89+uaVkMwoFHt+2BxYnM0N/AQk+lPGWYB+urBknhEqrVNwqApyC5orMI/+AT/BknWpvQovAoE
QKztqmUs9WmHFb6q012fVhyNI4eZOW57a+pjBKzBLeLsyjkE4zwzD7Aj3PWBOS+xYZHIRZl5K8EZ
i2m+c4t08VC3ys6J13CggVEvenGTSUp9GxC7OsRZ1LOMVgiDgXjnbCSpxxJa2HsTuTGGM/4knx1+
ZNaAR2A33PAK554wJYAviKbz3kmLnTci6N+N/jg/lWEzgY3vKsjs7PUvKwvv127koHwp25EBl9bC
fRzGebqK6Il8HC0TjsvApwkxWsv5S2rbSPwoawG1kewHaR4I+6A8qXsOcCzVe2G487uUDIIU4W0V
PNHhN8bd3IUWGQDdsKYoKiZOQB6iTHID2BfAOijH+ZGwUGY2kLjWQwYN8ae2NNt6meblrnea5lfk
aPUdW38435VqFZ/hDUPez7GzUdRK0dQCVOlE825QjfNpQP5LCoKbo7cJEZcQ3tBHgFFy4gbqJIM+
Qtoca26etNCdZJIqsX4EC+/O13Y/04tS5ezcQYLz6th0KIfHdWDIi7VfOM3NDHt/pwiKS/eKPa/F
+tY0hynsiSaP5rWcd8a89B+MxY7GhJdv3UOcWSrqXuSu1SRiA+wylXdFu88n+L0kf24HPSK/iRQM
lyTvfMS+/Osq9iZW1z5VpCKGSaNnQuVrKyJ2u9U3sJOncSdl768xZc36M7rk+d2UpcbPMtyyJhYD
dN2VM1ZTEJNAgVK7Y+d6u2bbnDKlJXGf7JO2gwruEjKcpQiPtgzU5yhoa3WBaLq41I6af0TR4ixH
5OakLKnQKEgDEhYlhcjxsm/u4Ji8sA6dt8/uyIlnGcJ2HWtrqvYI6HmgEnMYR+XNjeiSCIFbbKxg
MrEiRmZC4dAoDxoW4kUOE7tjw+xWX1e+Ym9Lcm5uaiPjaedEod6hvnJ/lf3i/lSF3V8jFSIhic0b
J7gZ6d8Hew28Z3zazBd+2qQprpG2vEcEukYgVVSt4la2+WWvtwBGH+T1L1mpEmhyoOfsM8AGQvYw
v9luMqrevKI24YXQtjLQ+zC/2DrO2AYuOzlXLkdGKIuHsZQoGjoAGvWRlRVwskZACxqF0KJwXwW9
cT2j9+ausJwz9xQj52QDytrKFk5813ZeAujH1HBXOdX6ZdZa36hiMb7IuTG+1FSWw9idO5tVfYla
B6uAdNgVsHJqon1FL6+qcliyAydG8bUniSXYvv/FjoXugB4NosnCO9dqMZkUZUAyejhB0aD+b/7Q
c+g2OwKWOCZ3DlFitVJdRjJIHRDi11vls6cn95PiI54vcfW5P8ngWB8l8oUsjmoXdnqvNmBUV1qe
RlWXhtRfJCeQXU1Z5rpiEuZ/rrrwGRVSEx0L10Xb4HQAsDhNENG7+QA2hpSL1PtycsbwJgIbxxMf
8/zS6WFfxK6bE6yp28H5Fmy5lxsMTbWXMDO9MQlEX16pqh0Es2+Xks/c1QFt7HQ2gXNraL8IiSi5
7VRZ0tCpI78hw90fmqRvTHlH8wsKWe02AIilXtWHNFD9vSwcitNmJfKUCpDfuodGUqEhr9jufxQL
G83dymYPZu9sDu+aNTPyxM+q6hMdH06mBcA+57LnY2aN6fD0781BVPIqLzGFsZntOV/uPGV5hLmw
2EwJ/zTU91PZed8KizbNTujFYDFsh/KjDV0uohHvAqP3m7QmKSVD486QhDl2tCj0/aJrFpIBm3Pq
5LNuvrHEzTfKanzSXClJkmtrTh4507JMvYSOl7fPAK62ias7NPRMS0QiF8BWHiRhMRwPSjuUV9RP
ymsOFOQdGwMHylgq119vSH2eHIDk1BR21SiUBrsDAY0UmjGyqvcz99YepsHYUA4BQSLa8TkcOSEU
88wZ82nvL/b4jfWXlB7MDfntTIyOdwkTL2gvyw4a5o4mQof/ItsGZelD+a27cv70L8CFltlqg5dL
FfEB6Nj6OIWZvvtXm1bYpZqJNm8NvTwxWbQv+poayeEfFslxv1qOQ+v8RYt7StD3Za/SdergtRNt
RrFgaG8MwxkSRU7OnWyM9H1KgvOZhsbbLg5XBXnkmXSxMWYFJzXy0S8y4HnwgeuR1Padt1hlPJVE
/vauLPfodNNLy4bAVlMKTop2tg9OTaQcDEX3n/Yj+CW0LDcshEuvwD9pZRleqDonA3q3zoN9VcjB
Oi5FOL/3Tb2eaZG+abBsl9ows9Bf6UKfdozsoSfixGWeI3AvvHa38E+ZD+JMh+y3V9ls6ahdaeKc
wi6Uhy1dBuz0CYtf97XujPdtV/VnpB1vr8JGNOI8gTl7E11sbZ6/dRqoHVKF3Tqvg1y7Q+uk4Pe2
poP9j18Pva/tiTmB69vhqRmaLHHUYrnuYlTI1oXcbqTLkEE2einOXOpNu2hrnlgOwJoNms6tvb6l
hYhkeHVb39okz3Vd8R8Y5NNdW0FDPXXV0X7AIXWmj/ymWcRFHQrUSBi3npt70kZ2UKsKi8WACjeH
uGFkgz4BrTr2XvtNptaSKFqspBoG9Znm2O8+QR4qihkHjR6ezZM3aBrpVlaEAu2MNhrGrCbMkLKo
8K6xfTk3xmxTIvMRc/eiH647mjLEiq6hSFYjE2eewktIy2njChC3xRfokShz2rjy4PN0nDFkbAaV
eKzUXCf2SE1tmjEWjtN4g9oclA82Oyiuerwc3b6+iFzcA1W+HeDGQhyI27aToAvkAxoc+zLNCFft
nNY/M2G+Gfnw+l6+K6SndNz9kx6bBfQ0DfXQQTSc5ye4RiCxHLO6+PO0/LurbDpblAUvhoWTceGl
QIl90XSx29jhbdsFn+bSEO/+g4sE1nYXCLXs4GTuGwe+KXOoOcA4lXuBU7h+ANganhtp20h69XJ5
YiFaJdzkW0LA6RgfnLkfmxZvKf0k986ZRuqtTC43bLGNnaITsLOiHvCVcvN3ADBBA6qhAiHjlTbZ
KmV70Xh2cR1izXruvDH8+ueHcGK72iQ0PvIbD8cuPHTTPgUd2GA5odWUXSwa75dZZPLzIOSjP5Ee
7QDHuqrV0sWrN1AFCaZguAW8A2Q0GKY7P9vSkd2ZqimhOR///LvezAwvPwuZBeooRD7miaS8j4bF
pdROUp+wmkPWFRS1RkBzUeNXV6scMUO10NGW6Mefr/ubt+VuQ2LTaFLmDE/mBQ4geAwsBgWgXUr+
acjeMaXkOpnNOS3AidHr5dFzrU3q6QEyoWn2esqluDsaqyxorVYN/VQBc62pF2ff1DSONXyueMwK
CLV4Ue68CO9lHa3nEhFeRMgnw3MjmcBhQjq47YZe/4g6Wthpa7oC5AXCtLYrwuOQ9+wCE8dzzWu/
tJY5uqKkM38Vhra/ONH8q9e+hcyHipG0jfy+ClW7z6UMHtCcgvzFBe6/zxdKWIjxDYt+j4DmKJfS
o4RRmCHFK/Pf2WX/owD1NwMGlj8G9zA0EYqcvjhqqYsprAH9huUOPz1AvY/YQpq9pxGHr0FqIABH
7DA7nG3+PGS213TyBL0AgsK2ijBqTjU52Fm0MCmmxA1X/jaFqXnEZWQ/ItYxH+USnfs0fjM5AinC
0ok9kK/kRSL5t81HS7MVXrTdxDUCwke0bMP90rrOmbv6zYeAh98GWeAhYocV+HpcoOMoSgtOctzy
Yt+D/5TMWFlxDwDduv/zAzwB0bx8CFgrsFSgVoFWd8qNm7H+MsPgn+i1lceWQ/J9BO3l2sK9DlEL
5qOeTIuCvsm3UtjiCKHpg1WkN+xS0mt7lGcmn7dPOLCYctgYvGy6TqEnopY4SscGKrxhlUdXIeaC
Rp2dWUrfjhuUOYhV2D8yDSAKev2EIzvDDM83FGc1vqAWe0QCK2+6aJHp3nUtRZM/P+a3b5Tr4Shl
onEQnr9Aqf42blyjgsdncz3XbouDwr0KG9lKN2vUOWrMby9FDhDrHdY/pHKvb62gHFrLWdRxMAz9
pbepkNYKOBlU1vLMOP3Nu9qEaMjpNykkkrjXl4oqullBzYgZ6wI6aeO7xxxE65mr/PZdwbVgmCKl
ou35+iqQ8M1qnrihlOYir8nrr1tqQbGeXVpzfjWe2QD99gH+7XrbP//buwpmCRqwl9xVP6zvpR+O
O9Tk5SGfm3NS3d9dymGtY6F1AGn5J3utPlLpBBuFYSj6cOdiIIqVrvtrnPzumcPZ7y7FQudx5Iyw
B55ySDJ7ErM10swqhXYvwdinO2durLvO1Eby58F+wiLZ5hQ08JwoCDOipIRr6fUTBJRO11ijJ2gt
2/om/Q41LOTBBwHbrjx0Xe/HQ+MOz5W90uJW/YKZqxQPZP6lcekJ2examYaJRmBOX0QLmeCmsM58
km8H7/YjGVQWwrXIO0Whmpp9oxiYZP25gk5jgdDOKC+fmWjePnac6zgeQL+wqSZK7PWjoGCPQBs0
JygO0RzztKkvpfTXxCUD8cyl3pwiiRN/oY6yDm9H1pPBRFauX2M/qOnNrm2V0E4JPswhrccFJn+7
M2vsafEYLud2sW+/z433yC3CxkIXe0r9wW68Li6b6XhcJj/dtVmmqO1b+mK00msefPfIy1dXDPX1
zh7d8Rr/WnfMc5XtBVAaHZfBWDzPVvVg0lh5siRpzX8ekG9fwsb19fmVm3nQOn0yWaRnYWpEB70d
Du8NM+tuB5MKQk6yxz+erDZsGWMKrT8vITh537KpyPSYiyqujSj6YttVuBtpWs9Jr5fugXzM5czH
9nYYY0HEVuBZTJBgA0426yVIq0YKBMmddNVzODnLY9ivfn/mvrbf/XqjxcbOebEgMsjeGIuFB046
rGak7pRar9a5Qb42UPFEVwbCGJ0aHcQROuwlSWNbhDXt8T+/w9/cJ9UYdspuANMTzOjrD4n0ACuy
8RnGbKOjfdQN5b7K5+z9n6/ym5HCThI483YG2TC6r6/CHNmjR9AlJW9nfNTL+A7/Q/PJq1lq/nyl
391PhPnEwrfDIu2fzJGLzOC4GCNSD5PoyFQQaB6YkXj681Ws391QhE0BlT5VHvsUwLx2AkNODfR+
NnpwafaWqwyLZ04CwEVJUUXZ3lf1kri2ptFUL8N+9qfv2lNgUVA3HWiPIxUsFx1buEn+g0HFsNoO
YGD1ODy8ftoIWVI2XWrDEufqXqGYituKjsaqZlprfM0cxf20PZANhuIOQ8SZ6795BzwXRg2zMr4m
3sTJjMnk2KcDvJldWY7Vc25E5FaT+3fmKm+P+Wyt2R9Rhdj8Gmw4X99mZUy1YkEmmQIVw4L8Os+P
2GLR6LU1VX1i50JCOEJEMhbytH2Tr19dKx+PFUq8vVEMek8GbvCc039JXobH/3eX/i+O03/7Ut6k
Tt91/fR1+bu79OUP/GUvdSxSp6l7bPQMyjIvSWl/uUvd//I30AE0GizoJsADRsy/zaUBfyhgLwfX
hI4G9RwG2/81lwb/FcFm8wLUGwH1Ls5z//2/Xx2u1cnf/91E+XqZ97EaURtj0sBxxVqL8+/1aEp9
S0Gn79bEnivzOzwONk6dF8BQsQW+bRhjzY2co+nMKH79rWyXxWgLJn/rJLxk6L2+7OoEi2mzsCRu
bbTPgrPOMYfjd/m3t/Dw14Ly6uYc/jX/b5356zKUxKhMR5yA8Wq8vgy9U4OGckanOm2Gj5Zyjffe
YvT3Hc5UsmUKz35C00kOrsRepeF3afd9rWGn7nDAwAPochb6I/6AENuX8qOVJJcOpX8PV+y7+fKE
fFKodVLPs7ZjRaxItWvaAopJazbWbbHU7EnxKHbrvlGdOdPwHPOnqqeCskNLlgPstimGxZ1ZYWdD
T+9WcQCmpN6iBK30bi7V8AOeSlMk9tShGiYqyvpa5mtJ8lFuu3Gnyiq7Bhc6vc/7fJR7iU75gw4L
BIkabQI2Xb+DHtc4U0U+tO8141U6BdV7p0ZgAI1sKjmTE/naPHSLUzfHNURKf7G6QKyB91XWVa+C
yqXkM5Mw0IwVJ2irqLPLRQoAZJaY+jtjyXKFxZeIiLjJyCCK/9XWxFZHQF0Ss5buA21jH7WbnLrr
ap3lhs3IeVKQ/gr4xk5RnDOTvd5Fvrx4iJh0AxnfGLtOHbSjuXSOVRhI6ZzO2WMtA27gEUcmXaRO
Bbl0Z0baCVnh5YJ8QFsMwzbc3qQEQGijt1ENdkK+Y6sTeKZ1cIPgY8yxOInyXmW2Lfd6dY3HaNSG
RChYFflRD2DN4gG+Tb6TxZy5SVst5SePFO5vzpoFSC/9YZouMNJav6ol1MXBkEt96I1QjDtTjPbj
qEJOQFGOVA8FtaL9PU/9ZTainoknK62z2EjLzkEPg+p90+jll3VQRNYuDNYZrmUkUXg5Vmd8AEsr
5p1FksyQIHHqr6pGlogzISWD7a6z4svaduU/g8z89eQstpyRz3+DZN6+4b8dkCOCvcOGslzSYF7Y
57WbHTFeGAfbbPRFISLrjK3pBObw1wUxHLMlY0/NIeNkUrCqYPBqaBtJBtv9G7C+Msk5V8RGJKY7
1RdkD9VZWe3DocieyHbLUOzXjdyHRNh8yJyqBTfj9c+r10/zjjSnHm+qaU71EWmG/OSkBALh5+tM
BEf8KYpk7V/r7Ks5/O/T2svu9PW0Rimdfgdmbc7EVPZeP7KsDXDggp9ImrYLy0Rlqrhu2rpG9Eur
H8eoXlIQxs3o76Fpok2n7k0iWFE1fKdkGROs2FJ/EAlhVEQVyFXnsGkJ9kU2gwWHU5dUAymGYhxI
snHDCcV8itUrcnr7nmh2nDA6VFRol9Ko/5m3eXs9lOy2GjaNfCoZpyVEuietRVfMSwS3fqtTs91X
3tBerFVrnnmQJ3X77VpUzyiV0dbhqAlQ6/WDrPgZ/UA+VmLDjR/It5xXWOAcKEsSJhRBcIMxTz9I
BxNf5FrQu/FdcsXwqFfWmQXx7TrMeZs1mG40SyKpnq9/STeuIZ1TI9sHEiNUpmx08DiAmTNDFH0j
voVYi/rc+fJlAXw9koA8wLfgNEvvguLK68tqgHuyCXS+d8eFeqLGINBhXhLizkkNUuDMcgIB4DVh
GHcBzYEYoxVBfXgK3Jta9nhkBntADlOSKkcedl7j1+qjjpy0ys68ezxsZbhDG+LiIDFaJOIkSG1a
dzt1iwSSZPZxlC2zXE677NopMpiiYVo1XG2wxvshrEZ5qNE0N1eEKhYfPbBT2Q7nd7nuA3PxkacF
xcBkGhkGykow5B/o0bTdpWsYKCvrNTCLd+UyFBdWk7rzfqozcZllVrGhLcvmvhE0FWJm1PWoIDsN
SF+jGdEipCWx//Ne5M2KREGTejinec5n8G9OXjBmmSyN+hw7WDNGPwstywu5khQ1l3l6MCu3+4+u
5wEYZYfo0894/WZnlgWqGE29LxSehaAPFxKlZGTEI+C/fY557p+VH/mYAGFu50KLvhrt+FMLP1au
zLcyYqIcd274XIkJWVS+XBtuNT39+WGeNP3/fa2t409h8DeyDQLGycVjH4IZZ55uZvwLx8EtF06j
w6A/iggNUwLIar5B/i7er8gzSWfLsZXtinGwf535Nds08eor4s4Jl2LVpxhKce7Nu/VTYRMBt+db
tfRlHdnLHSXmYtd7Y3UjMopDHfrlH3M4aALIevVMVyjcrxpRkLNY2U0HQeJIuufZEOPXvbS/nhPl
I34b5RxmupPDomF5KZYlr9o7c5FWR1V11ruQs3eJ01SDtUKdJYDfTqwP8SSp9se4UZsvq9EXKeaU
aPXjdEktki09g6qQHMfiwcwLEV4EqCIbTABGra/rJTD6458f6utSw8sv5/XSaAd352znp9fjN50l
wYhTsUVLI0wXqLCv+YbNR9OQ3T9eBiz0WzwcJIB0ziHUv76Wr5Vvm3NmYMlS6hlqVXtREq/7dckK
6y4EwvAl91f/UjTDehiVHX4r2s79C830Py7qv5kftvMhg2hTOwFjeP0b8JfOI7p88kVZcYvDDPL6
afCb8uj5W6YiccPrOZj4Sz/zZNxy01RbcbKjsj5lP4DJk5UhGgjbBbGzR42jsEwQtcp2R0+keW6d
Rt9nLxGGtQdFNlJCbqUT3lrctc1sE9g2BkQtDUjkk6le5GEZMHbGwimC53IdANdIYZbPRE344vDn
AXLSa3wZIS4HYbbdUJt88hBfP7Gu0NgQOCMnHXxcrNMrJtLYT0Hkop72S6C32DjIZW4Dd0RPWdCG
Qzw3Amvm13xXBDE3h8CckCsJeM7jmZ8XbBPsycNlc7aBpWDAbhkjr3+eK0Cs9YIoatbHNb2awHwb
CUzm6X5KCQPYbQiSB89tPZGM5mRcTwMqb/ZiTtUfgTLgeMonoyh3Sx6pm7kcVYlTQDZ9QjWtrPGS
5QZphroXdzUxQgrec9v/NGZLs0AaUOITba8e5jtODuPejBQpy9gH2+HZyfp5ToYhz598Mxc50qNI
jZ+nrJjz22L1OSQQgVndpX49PQ1K29/dJqx/ET+TY+tjH0+ih7CJQ0S97NiH2oywQChh4BXF+RPe
k36+vk+Ro/wkRrlQt16Wc64ZAyQHpBeWZFA2WSHJM+ydlvnGKfoHZOfp55XK/SNCrtyP29UbL1Tp
c3xdkYp+LoTh/6icWf206AaZe9PMVUBu7lB/zVWNxX1RLUtbkDlgKsH31QxmHS7+Du26YxwDTGif
sGS5j747DOdqr7/5ckFBoFVg9nDokZ686CyDoUm1BAa1Z6pbcouN2ANst6tylNCLP52TEr7dtXL2
piELfYJOOzPjycDXAm9rsTRGMqZe/76fsKQMotAHJOj2Ye0R4YNFCpwDR1D13dPBcMgtea7auc1H
J8ObZhxqAuqQcEPs7an87djGbsYtDVg5CWUE91ALtN99O3qX9uwUyabmmZcif7SUt+ykyvMzU/ab
7TKPYFto2XSwuKG3e331sF2bCFAZqfBTU8SlFXYkEFgrpebu6FrZculQDz8zQ/Nl/Oaew63y7fAf
/uJkT+X1hhExaxgJKASAuNgdggrlaCsJfu9XJPNg0ecBUcxUk9BnlY1P3o7p9k9wgJtgF87AAI9L
ayK+D0ucWcRd237S+OHs7k2cNU8kCVYliQaz+Q1MNU6y1liUuvBWko13yMyZAwgpIly3b6po3rlG
7l/wcAs7Tr2oeCRbF1e3XUatEUvSFFxaJ2bDQa5Z5RZIVRHdJHNLPVkeBSfqxXN4P2WGeu4k+SUa
6+o7+sXlg6qKFJ5BWGI+0eVcW0eBfv9d3Y0iPwbGuv7wmD1pDXpTdecORv5tqJ2l3FvVnDvJYJXs
pCeN7T7GxoLFECF8fWtNJutaCPFriNnXhQR4r3QsdkG0rtHVOOXTlz7wDFytjWt+SaeQNPHCrjRF
m7ybvplQCYodtp3wkfRdyPIzNh0eoS+Gx1VZyF1np5OP5DhpLPdSFV+E73bWZoCa2t3g+MVtME+Y
lP2ycsgsEIV3D+CANGLfNNc+yWb6VLsJKgHFsmWYA6wMBsxKiUCqIqg4dY3YH5z6Juz6fogrYmQ/
ES2d/8ANir0Maax/V+EZ+eSN04TdH7TmT3OcSVgd/Flc9Knp/bKqELMrTJnmYcm1/yyGLnro3UG+
R3I8fVgiB+iaq1PcRSXAt5kJe3LD3WQbJKJD2c8+LhYet1050lwgeAOe8q6m1EW5suj6jxjvfHUg
G9DHHP9/ODuvHbeVtGtfEQHmcEqRkjq47Xbs3ieEYzFnFlm8+v+h/xNLakiYb89gYwAPTJEsVnjf
tZ6FwIz0xqz2P+cENCI3zVvtne1MHWb3lV1XlDUNGQ3kUBT3rovd7Zg3Vf6+8HDohaTeGHe230Ds
cIqtVinmWUw3Wr2X8yZOHSQYgA3ZmdK3OvuGMypbRgC/WMk8jVkZ4QFMjXrC0Utpi5DL+PqG4fLr
hZrMlAFbCm00VoHT61VpA7VCq1iQq9ZlzrDWDw7L7TM5ILf6m5e3pm+HLpfyDDs5yoJnl5Jl4TRZ
wfRU9P5XEjyLJx9pxk70sjtQn7uVcXt5a7QXKD9uAlWCDs73GmDuJq+BYR01LaY9v+rrexrnJTsd
95bM8K3Vh3WOPSMkalqo520uMxMaAeB5ENFuS/gMCRl/Vy++djfnyoi9bLS/rDY0ogPAiPmBXe3w
PBeb8fX623xjBQDPxsOlFwm30D9bBK3GdlY7lwGGsEUFx6GHGh2bhQafZUpHiY1xnGoUmKR8yf/D
pVHPoHJjEG0a6tO36/elUaGoTaDcFNX9XLnTfqD2d7d0sr5fK3CJqbYUN85Db5zkfBjcIErp+W06
2tOLElM2Ow38pahfTGs+pPQQWPjwMhKm0jksBkFLpkAlp2BnBGN2Y+17Y0D/VfAi9UGNAxz09Opm
4xq4UhstEp5Hrkw/zhwUxwnHKBQGbGxD+3r99XL+4K8822DQmQL/xNlrCx49v6SuqqxYyYRphFtk
e6Nf9e+I+YY5nHDQqiMxbYsfuU4p6ihY/MTYGyka3WfZW+kYBaQt/3IK1Xg7+B3N95Uj10BkjK4F
oIS3CbzWMtZA3ElE0JezaWVQ5tb0g5f0+Y96kpwTekqk70pg1VqU+aN4ydjtN/FsCzhpzbx4/b4J
OvcFfcGmlPUXVrpZz+FvILd031Xs0qHJkCz4rQnGeYqYAQMLcvoIkgiGF9ZFlVfiQXpUZGISQymz
Eo8w3hudpfDETaJkZp5z/ag0o1nCFVIFKDjKPT/rgXZ7LDNz/m8mWIP+WYLfcOb2R24I4GUYBGbz
HfflMuxdE29kRBaTs2FDyY0JF+xwSYiddABlLPz5y5qq7n2dEkrDL8DBvrOttZhCoZkaxoCiBe5S
Lzgsqm6EiThMqfadFYTef5uqKg0hXUJ+6VWxjmGrYw6iiZGOv7G/Oh97y8j/sJHNmnDuhBCfslwf
4feQhPjHVxnutnJAmxyVjTV/ctFoafGytKrbzYNBw75Ki2kJK3rcVpi3mL93+TD34rGd8WdXCZKr
SEuIXJqpEVKqoFTIcbAv0vKwYnH7HWRGl4Xk+umoMrWtfGmrEdMju4v7pEN0E1qmBZJDrolJzw7v
ZvdtKbv5JzNPbodeUZLRV6VLe2e17Fk4WKmeHiA7jR7WQmP/YtYhsbCw62U+6E1Tle8tlco2pofo
iigZW/6WKkt6+5H+z2rcGSIf3N2YiMTcV2azzqEdNEUHg0lQbaX96Du7xsy4Z0d08r+5Kqv6MBBX
1YbpMmGeyDS3DMtMg6kh2YJ3IStr6exw39nPktyJ5ejO2vIjEz20TB+Sy089XZyfIuBrCgHHBX/Y
nDnevV9YMHUAdnjZEb21091nlHm00G385o+1EmhBIaLKH7EbkPnr9NtOn0QkFHRQrtSrNIfloXX0
OiO3xMKB2KR2/o3EXPunsSYtDMlOYybKQBwVzE9NPx3NrHPGvQJ5tkaeNuHKhhuyinhRUos7B7RD
ZCe9zn0Nsxh3tDubFdaDoTk7RyTzEPVlKp0oKOr6M7+kbCIzS8sSBs66WHeGPtrZA0CFwYRUP4r/
/cBBBoZBS4IjPak2wdlspHKM/qWvuVHW41EOuxFlPSZen0oyBMP8DmN4eiia4dZy+9YsSOAbB6xN
BnaR8C5Kz1l8tZWm2EHRrUs9iATSXg5w4ejsOTQLvM5dnvVKbvbVhkL99Yn4ja0FOhMDPS4lzktV
jTfqpNAOBd80CN37LYj7nUhWO8yC9L/rV7pc0TnUoZxhTeU4ia70dI0Z23EQ3mL7OEPS7eAha4hw
2Sx+ac7aH5zWsfZSgRa5ftXL+2MXimsNmTjvF/Xm6VWbbmhsffK8CLn/esfSoCgdLM3z6uvFjUd5
uYRzqW3rhDoJ9cZ52w5OVal3koKVuerNu8Ilv8SEHMj1rOI9ZuOAF5i60wtm9Rur6Rs3iUEVnh5Z
xdgc/5bT/zms51kvjLzXebTubDzpDd7uNbX9rysP9MbJ/EyftJ3IN2o1sUfIw5xNVXL6QJ1aCn2y
xyDSxlLI11ZlejTJUSh61OX42+tzOztktQcWoeecHLGtSOaY3z2mO39ttX5nQSlpdiq17eGuSOv+
xrnjjYdBzRN9KQ1US2dsn/5Aj6An6QBkiuYin9+ZRrEe6xL8mg3M58Ybf2NIY8BE0o7K5q+G8/RS
ae5A9VntJPL6bA5NTSGkbTDTdN2sPUGLlDF/MN6Kar+cMwybOjbdGHJvt8iw06sqyy1XpdlBZNHv
EoeKKL1jXhKmyXka+sdO+FpzR7uXmGzTHPVnrydA6cadv/WQOf7QY2I0YFPY/vyfEUezoDKQySaR
nnfVn5piyquuFLqHikbh8/VP+I2nTCOc4FOkyqgIzrfGPWU/24VjAJhDdQPK+qBT4Og0N98bNg7M
zEz1r86YdDc2xW9cl/IycxUmZeYOf2sL/XOPrXDsblGmH0F5a2JiDPM/ZNYLoKSV4B2LeTxkY7b+
74c91iGdM+zWHkdodnaOJfhTA7tiZyya2IoOnmLYsteqm5ggmfGGWuKNOYs7pNjGlhV75Tlkv9Y9
bWj5UOKcwnrs17qP9gTqRSzxvPxSCvU/eELPDl2IlVl8/cW+MYgA0MKAZWrmIZ83xT1giQYCjDQW
yhefajlMd1T39XdaOQQ3LvXGu+SYzjpn22C/mSlP3yUZzwX6J9Q6xqoa49GyWy1OiNRL4opCch1X
erExUobkf/5OELnjo9jquTQKzsnxnVNDtMcmFRuD5f3x9K75pvs+Vr1EOsfrT3MbjqcHqtNLnd2i
NXdjPpv0TDPB2X5XEu5IeQfx1Y3P4vKsiIEOKgDPk6o424bTR0mZcjJ1GJ9xXqf1IySB4T25vc6j
Vq+I2xCZ7a/f11lgxbbiYO9C3IfPC640xqjTC06ctGC0kXkcyE4iZMkhbbQhEV92G3ur3T4lWT9/
6oI0WPYgjsbngqrhN5pr/SGh8QM+SjNg3NTUjFIEY3ntAGRNmqhVZX7nGAnt2+u/+Cyb+v//Yp/1
kaP8X6vj2czBkSfnsK+lwGX7rEZeKsovKeSX8X1HnY3mbIKDfpcYdjDGMzvLP5NXjQR99RUQKhmU
dXEQZuq96Ah4xmgEjEfZt2u8//qypd9hFUPySVZW+p9uDt3zglYISBPJrvMekZD8Uq24S6Kqsn2I
bLYDiI7EMmWGrTlSSLh+r5ffMCUixJ68I32jnW9//s8kCXTA4ixEzpq9mFlYmJX/hFL6e5LY5ufr
V3pj54GQh0WHniALPDD900sB2vEqUNUitigY7+dqMPaFJf0Po59bT9Sy1w+N3s0fJ45MT3aDjKWA
OzhwvmvVziuIkUjzukLzmng0c67/tsvphVIngkTmawOJ4JYw8+9TWFtZBi3o4zglpe3Qp9UW4rJC
ipH5+t4Y2XlmzpreGGZnzqm/w4xktk0iARDEQAx5elWfOK58IZ84MqSyYfKVhfku08u1i1ow73pY
1AaYWMsuDGsPE8j0PjvYbX6ZsPSCd5tPGI9LMFNCSdQMgQo5m/cChCWrDtXkiuBw/Rldbls4XG0g
Dvb/RE2cFxaRaAkxEfEWDx7VDXtUYGz6DhxrpMsk8+8dK5ehAWpoiO06yJ84Gwa/r/+EN6ZIfgJ1
RbTY/PfvCPtnsLLE+4VvCDSba1rt+1qTvzF2rN+uX+WNCRKw5BavvZ0n8cGcvpZODWgK1iSNIVdB
FSxnQ4vXAg6I502jxsaB0/71K15+GpvEDWclpTS0OdiqTy9ZAVhs8AE7sT6phijSrC0/OzBt36GQ
TvZakxofUtRBwG7b/i6g4EYYtnB0WsYwsj7NqdAfxzUrDplBH+v6b7t47QRrUc5EIkkzE6PZ2Vfb
5YAZgaQ5sb8OlI4m9v4vKzg/EeuD1RmHBmBZumOjIf4smj0nkVm56Feu/4iL75MfgVTY9LcoT9B5
51tmMWpV1Ug/bqDRIoOr1jvk1Ih1Rg06t1TFvchlHl+/6N9InZMVmeMgXUS+TLIngPecDYTRFLPW
ZHkSTwMBabAp7bXbs28lxNqEwdbEQe3m1l7AjvloFkn6G7Xl8NNNq/nHPCQt1TbL7/4oMqo3Bp8W
JGHm+xS8VlUm381Gb3W0batLwuZYzn88gjxs5nuwaXuRJ/J5hj7yzCY2QyqeK6LI6gpl885ljj74
2ZKDKVis5QcwrUaPoQYbH0qJ72+3wrdcQZfkHgklQjmhUbgOeEN+Z/qBnbJ07ktQyu6N/csb72iz
vtBwphbKlvT8Hdma7FqLJIzMy9uoVlX/fnQtAcpcf+D8BiuWOenWwLiYEdjIUHsm/ms717K6nH44
YOwdBbZwiDuw8HAraw1g/+KhK7k+Fi7bKtuOCfMQZ0X+wxp2eqFpdtu2NVbuzreMdxOL6k5bnC1T
tbfjzq+7KA8GdQzSHkOBMxE3my7G1+s/4q0nzAaY+j5fAJPg2c0iEbM6zKB93BuwJussA7Xf9vNu
UYMVF67dHZEUp7dSQS6OGHx5Oq05agZM/fQPTu/cQCeEaHMZ4qUerDvAwWQN6Fp256ZJGafYFw6q
H4DnDfoN9tPl7W66MgQbm7MSn83Z8phqgFcnsiRi5N/Bq0k3aVcQdmWRxZBXBI4PIFzg7MFLu/6Y
L+Z/bngbUEzI/EOi2OkN92teeU7SIcU2+uJpIYjzIK1CvwPcZjzMVT79uH69S7XkdsHNRw0ugPrP
uVqit4ndrNZsgKVb6Crq88qJkoqsiE004f/xBC4MN+8rbzcaG12vBIj71M0L3XkwKvqtBO6/kv7T
eY/fQ5wUhU0XlcW5W7HRvHRhTRliTammzqI+6a1uhxJ5EpGVazmwy7VHQTPiIgniOc03PXZd2eau
qbqk28HmGR70vpHlvd9ZVhHjURnm0GN1cNlSuxvtu3YN6BLlTDfb1Nb091qiJ7pH7J0D85vUf5qN
1J8ttqlReyp7naxSqrlRt+hshwmcstfHYVrzVwB7RRnOmSdl5CfIAwtzVl6Y2zo/qpwy9306lcln
ho31QjhGMYbO3KVfda1YICwPqzRoDxiNs1uE3t0NDRLDQyu69AXHhfO0zpVSEXDl5BisugVysdsQ
81gyrCRyQCwvv5KeGmE8I+U9mPQmCDNBN0zXj6DUIPuM6T87eBs/ZFdncwqJPbNUd8fuWOyNbFgq
oPVN/qWeDer/mIBW64irAHGQtMbOJDV48o40dHUfBUml/pBC0nex3WXI564Pwu1jOn/n5OSAkdhq
g2h2Tgd9K+gmzVnb4D5U8ohoydvpdr4eHar1N9ZVagOXF6PCR6Ge4ycNsXOURNc2RFELs4Ihrvvj
i9Ts+rX0a8OgubBp5bRZ835wRE3wBi3Z8sruyDI/1YNWqj1bI/1n7gwL5OChbPRds8r+j2ECgYl8
XVvVw5SI8UtBQdW76zdt4j1Bp4v5ONc1vHGQ/W2DC8iTn4Oxhxbbu8q1o1xfdRbKsag/5SVg813b
oVAKl4VjaSRR5H0JBqiyWLGIrfnQt0je44U4torohlzvo063sOlMHu4dOQ3ttJM6Bqxd0KQlEMgB
znYEVt5xHp0+7bsjB97gPYkK3a8yq0lTLsyp0MMSueOzoRT4zaA0BQzb0UZ+6AST9qlhJtBjT6TN
I31OgbqvC4bu3uvWatxZJeWl3cK4c3bCqZr/iMNFZTaNLrZTvyI2ZOfMrncMmkHIfbHQiWbOcQTb
2tSQgGfa1N719FvnSJWclKBlci7cA0FncVvXzqM4TFjBMatcYe4w/hi/Mi/tqhdbSMuJllGnLEw5
Wb9zpTsh6lmcvA2RKiKGKbRUI85AtmbsKLEFco/+t3mkUsXfaWT2EyAvAM42Kpwp1GxHJc9KdK2B
QokI2R0ah/EV/b0t6eFY2e/BLDr/E+TLkYSfLcUYKc+cjCQRgjzkkr3mkPEzE5NWCn7Rvk+HpAD4
Ps7lZ4b2ULzv5Tg/Q043ylgl2Bsi8lFWmoSEWYMtJvslUsagze8CQxRfF0tk9gGpAgx9V4PH6c19
TTCuW4Pt0xNbbiGQVOdCo3SpmweOlq+hIrMmP+AtJp44IaWCrSP/OIc+oBV1CNqCkHt26lMRVZnd
/6HnmPt7bJgdDObScb5nxRIsVL4NWpxJaq1PIvHWj0On6y89Io5hZ0sBoHg2g+zF0ZpcRM4yDJ8L
Y8FcZADUwcGR0GvaeH7qCXmL+AGIdRIhWTYVBZhBil/Ck8TC8K92DhusVEFou8bYPA+i7Mtna3JX
M3RyiZaarDPiustZvUzZ5Hy+Pu28MRNsBhfsLchi2GObp9OO1ZEi75rDFFNhnD/OQZLeqaT+BeE3
faaGcEtj9MZeZivlbU1C9vYstqeXE05XqzK1prhOTEIs6HJwliN9rKD+UEwxoppuj9+zvKtRrN2A
L72xnaFYE2xYm62QaW2/7Z/DqzLHRWfcVPFa1ymFrnTdbbqAY92ZKI/GxXyBRnYLpPDG8+WcTBWa
n8525gJ42HEOkd3SxJoPr9ZsWicuUFDufco9X9Nudg7X3+cbN8n12Idjtdhi187e5zTZy1QLlpG6
FuuhdbHbZy6cASsfxjsvkS7FPaLYrl/0rQ2UBdIK8QsdPKQ/Z5tzUlZ63RqpEGmjNhJVTqLRH2V3
mNS8YtbIJ5rr4l6RWI/E3JJj+cX30ro7ovtyX4bCnvsbp4W3njonBZ/DFBJcDvWnr3oAYVcrl4Ar
TwvSrx0xdAQuEPMzAvmP+2a59RW9sXhvJSR84jQvaZmdDetikLWWe/YUEyeWf+wAQt0hvgkeUdxk
t571G28YPCplGAgMODTPZXpZm3qzRZBAzPHVOqJKKO9a/r9RwjY+lk5FuEiXEYA35gb9CFFGVmkg
oByceceJFAhjU7tq37nmbIWdB+fTVX21183R8aMbw2K77bM9zaZ8RlUELYXheDYsJpIOceraMiak
svyKj068x6OnPtskk3ghMU7zK0EuOsG0lvMpoAl6LKZkvPXALgsoRDVTQdhk0PTAzgcDFv7AJW5G
okwqi+Jgj66oPlcCWUJcovEcoq5Q3afUGMDDS1BwZOa0RfVlslbjm2DZ3EzSVfs0I9j+mbeZfr/m
9ky+hwH5C51TI7+hiE4+2Ymx3pic33jVSNg5CSBlpwB0XghrMkE8xrCOcRMs3sOEkjUeZSYf9LZu
4xxNP/RaEBbX39p2nDx7aZSGOQ1xznZoKp19O5pAHumPNLPIdB8i06n7r00rrJsltzcGB3MwGM7N
UXRJSUY3kYN22KRdzWSpfb749Ws/mOLJH2Ybna2n+iOsnXEPHLxr99sG/TExkvr/8IzpBqNjYs70
aaedThVBxRHX8dspJpBJHWzoew/9mvYRFcr8sR7WXwYr9429/uX0xOGO9jqlLaonVPdOr4lIIwhE
yTUz8rnvyilVP8ifIfmN014al2liPVx/p29M0JxrmXaxDVNF1M+zKvPSdadKX1nml6w0Ilt1wOPS
tZkiHmn6wUh9FG9rYSLRa0YnoyJmp8ZTR6X5P62YjN83fs7lu8egwZGbFXFzMZ9PDFQRqqRTco59
MpewkTFFWORMHTXSro7uACagrnX5Li/0zVxL3ENG3/j1+o+49LnjNGUrorMboL0WnCtbgkD2AxkT
czwZ1mDE7YrAf2dWdfCgAreYsUcRzR75+Jw1js59/9ytClxoo3z72RMbW8YchUxCve/718RdupJs
n1ZbIkBv/avSEozxLgFid0U2lfNR9gWgqsJOzVsYj8s+BnMsbT3oXltjAEfV6XiSFCIyIbs5xnBU
0eVfh2Pl05xjf0WmUKaMhSm2z+8KqpZxo2WGhXYRLX6IX4papw5OoyVT4s4b2uo+S/U21qXVHq8/
78tp2EXrsHUgt2kFRM/pj2zHBZ5HNS0x+P6BFg8U6rFukLYhm/2IU2D5IOtJv6vQP8amzPsb3/mb
l6c0CPiX+p3hnn1z1MnyBUmYit1UkhEoc6tfQuVNXvJYeY3m74ae1jYa1y1XsLYX1KDITxPtxib0
b7P1dHp12YXS6YO5S2vj/DGsjl9S7EPZwirU+u+Ges3Tx8yYJuM9alRsSILu2IeEYu5rq6Wp9uSY
MyBGElqC+6AmIOvoppYFkqGZSXItbB8oRGmsAFg61S1ZKA1OtWGg1VvuGi1W885KECDgPkytDt93
pn0nMoaSdq137EiXmvwI/IANhW2C+zBdV6SphKVMeQvLhMpX9U76QF7T5IREhuJjzEUnjkSVDMm+
nkFuAGQR+V1f1jnF2VSHYNUU6Trcy9EdvpPH2H7tE2l/FG5aFF/mxC7uiGT1SRZUbIt9s7RJliYR
+dGTbh3sqGvrN4Rzl7sz9DX4kcArB4gkzndMUo1UsKTNh+6q7LG2ObqVzcAgN5t6f32Q/z0vnb1e
dsI0SjZRD4vKtrr+c8iYgzUgIGITbAVmZ6ehbnAUjVokWxNgL9vsY1K80urJ0ETHAVzA2cH0uKze
T2PoO/2OOKwh/cxQpGVx/ae9sejQM8SYxbaR0vV5GRl54tQNgznG05ppr06a1BGuhO7HLIdvgGLW
6PrlLlUH7FH53DeJG0VrACynT0J2CTkZ9VZjEhae5BD/JAM2mXUvR7Iuy2nvlXpj3SekiFZRwHrQ
R7JqSmO/zIOs4gCLiNxVUqKEbWYXa3q7WljFin6QH2SyJB+I9iJm9/rPvhwrHttE1kpagdTbz4G4
XpDNLn7NgjZDQr8oJ51zP/Xz/NAOaXKLi/3GxbgUk9KWMO+zATl9RANri1DmCiaIJIf7YFV97JMW
+SBoq924rzf6JyxybIK3CZCy3znOPug5ueHEWuPGSeXjahjtN40q9N4uXdGG4xZSObPN3LNoChyv
WfoFsaR/Ywxebmgp1iOW2lrunJT87c//+TqIRzXpjAdr7LC7/omIxPu8BA0Yj57srVhDnSsRfzuN
d2Pt+fuJn3yWIPmoeG6887/wzLMVMoV2JJMOKkZPbtt4T56s/tQPa1G8c8jBafdpP7RbwKnMX/NU
Wq+1rPPPjlFg09HL2f9Ngzf90BZs5fZOQWOYNR49ZphPbbeQQpMNJI56xC6HdsJETpIfzA60doIQ
sUKNbajWyoE53tio010oeD9tbfRfml6JKWpR3q33WaUvH/sl05ed704t+hx+2W+Xyj3pY4mcZEhx
UhR3w+ClX66P+cuxsZ2MgIxwXsZk4Z73GzBdLRjkfDuWhCw89iIwN/ZU2xsPQ55mSWxVqj7qPjYw
Y7bb+zyb9PTBRpDzcv2HXAwP3hIviDY8hnBCMs5q4CgwU9sU2RpvZcEC4g6BHP04GE1czJNBtuas
ib0vNbgm1y+8nWnOhwf6cBMnMk+C7+B0XJKcRa4JOud4Mee0vl8Ss2dZwzmDqH9yii9t6ubQXCkr
zUjMF3Xjvi/mAe4biRvKTPq3UMi3P//nsygEtvS02MJay5IF13dIuqtzY7/6VML+5zulAMa3zseA
z+/ComsLhFF1v8aC7EBScQnbKkNBZnSc9rP7qGxOJSrAxRKkiThcv7Z1se3ntaJV3JiwW63ovMeR
ZToHOtEaMeQkjKWYQxqK80HZPTaJUfvRQvu4jjQ/cY5lJittR34nxVsAOHl6ZKFxKCRXur7cyURg
ndNB4UYU+E1CyBc7kYS8l/YnjZ/vRwoE3Aj9Jk/2lWc0ejTqjaliv5kJsFnHpn2/msr5L6tTjPqF
0Yk/bSKLYNfxXNB/9NVw6yN74yXbNioTfdPgkqywbVD/ecnObLTWlDhGHPgT4aG6Zhi/FkIR+6cp
FXQ2QGI1Yp843vpD1sEK2gnjPJHmure0cd8p71ANvS02S9l6XNifJruenLtbuLE3vsFNOgs6ncMR
IUZn+2SM8uCkra1ZMKTAAqAPrBsjx/eXdxRn3fkgsNCloW+uya1gnsvNE+PDdSDk8HzA+epnR4R5
8Wpm6dGEWlNrK5F3mf9FylH9IaSbebHIqIH7NsV7JELeE8XcoSWT0C1ebVxQO+y+2Y2v5Y2ZES8L
bgQP5QEivXO2tm+ROurrjFiLZuLHppbqbmWlIH+mzoMjB8fmfmTHEK11WzwHcjWhqbLLu7FsXsqT
EL7ibkEPuRUZnXOVsYFLloeh9LhA5KvdtzrYxR0SKtlGdNKTn60HhWRnO0j1Zd07xTEdUaCGOsbD
JtSSdPzAlAYRwurwju96+sP2jZ94sbu0ONtB3bQszA3eRWHfnNyMdGrPjg1YnU8Nlpwdn63xkdio
+ktZtuWP63PJG9cDseixo2GXxgbz7GvCgD+h6pRW7Hc2iTPCHpKHnHTYV09saZRezUx04xYvFwlk
uxSstvdA5tb51Dk3TpYKohPjfjKS3TAEWRHqVQHezlKYNfJc0YzMk3Xv42lY/9eSERMmbwUhyHa+
J6zhdPboiql1/Myx43bCKjligv9OkDPMErWWutwtmblaNwb/5YSFEZ6iAh0TDw/6xQZ+DWbL7oQT
LzS97inlTXVEeJP20LuZXdw4OL3xPilxOhsZcpM9/HW7/jM7Fg0ZvBDyuZg/UZceGg2oYCneqaz6
hSCkvSHbP7+cx8Pc6m8sgrCnUX6cPs7AE4sxZZ3Y544FcRIO5D2OEDVExpw49ymqtluj53xe/XtF
0HV4ErYl/jxlpG4Es6ejazFTtvuIO36ERNA1zzrEF2zpZrMbyBO9seJSaedG/t3ZbJd1afDTmAHl
iOD89EalWSfekgs/hp5pPrGLDdp9uXTLizEhggvbYLR+2XpCCDqiAIozEP6M+4A28BgOSRJsZhhD
/wDvAyOfdAdLp6ndFHe1mafPAHkXjvG1RaqeGpT42KVW/clFHwCWUy+mXzMMxHmfNGKzkNbp8H3M
9OlbtZBWGurO6nrETbqT2IHY0EskjBmGkIYq5NPqN93vtSq9OhQEIu5nNCb6PZm2071Zdx6QCpml
/6UZggKap61UoT40RGcGaqZG32g9Wwd/IE3F19qVkNkV0Dn/e5DfBYL+fmuYCxltuw3+KmTvvxkl
U7KrVjbXu6yh9a4aTGe7lJjJ30Xao1rJmUU7EpPVsqHQc26877XEjtApaR8CGr9pnCgvf1SOFOtu
zurxLtB513Fe2AHcJc3Kf3JAgJVRM9CScAnc/kvCrq+Jk84EVmoQjjiFtLep282TVbzT9AxrB77f
FBMvueBBmA1kfYaD0QsToo82rE/Qf/J1N5md5JRgk7ESCkqVBBYN63NSCUiygblFyyx1ve32qqxT
HLA663mdESfsZdMSwTwQt7tbcnt4aejH/h5lw+mFQ6+Pnm0UzYtZ9QoE6qy6B1yVCfnDgkItoBAj
/cOhwqijfHFbczdNS6CQlCfA5FRlry1kEjJ7djlCgm/epBvimNc6MeqmN8PGNFCxhewyWhSkvb6h
52zYrjunaYg7ZpVfVEh/lpB0RxcWV6NlGIJ10Zyvio44Yg9Jbwav71KDKhYBvcXcnEZxZ02GKyBv
bTHbQS0XbwdrV/1a9QRf+oyf3Q7rKivfTUi1QYgRQponifPLRyRCWLJvU3LDUL9EzIwyfaSKW/yX
OwVfrlHNrtpNHI5dgp9a92ejwIfGhIJ6j10T5D94cPiOHS1jXr6+3F2UeIH4UTX16SQDamYROisV
TFsDI5+Dao9Zf0Eoo9wBHWsqOa1k0mwDqtAJm3hKr+0fUG2E1YGRr35i+CAi3B7m6kPWZbh+Vdv4
x7bdpKmp768gRWRtajd+7eVch2aNs/B2mOK8f96Edoqhyqykbfc0AA2iEtDoEnU8f5/K7JtM7Rdu
Uv98/QH9dXWdTnRM4/CeICJQc+KAczrRNeQ6s93p273uTjBhrCZpjkvR6U3c5gOH9D413JpckBrh
kK3VEh2aVi0qqs1xcHaDMrs+hBFcfkZrUkMfm0c3ee920j3MycL06NPZRQ/olf6XDI1wFbmL0bWc
M1w6iD5StA8ZCvHxnaWClT7G0vTRAPxk/Tg1qZW9N1NL4fCxPdSiaYbFptIWCGzEV4A/scVvMQnn
m4M0hxhUM1jUfWGW7feVdhTYVUGaRuj5I4VdXab0b/xc1E+Ztow/qlUKbU9hgUK/nhvjZ4Tgdnmo
ecQfCSihXkG0bTXcJUSrfWOxn+W9g8AJJgXt19dpllTQvHzO3gU2qkY+x6r+06epTiEZjDMEXKHq
aOjqhrohTp9DhXBIQx+2plTxvJJ4xLJD3LPjK5YvZN4sc5RaBVFIRu9OKXr4EqSD6ILyy7hCyDjM
iMi6kDCm6tYZ/nLQke3CPpm+P3V1FtDTAeAoAthnOrVbp1DfrwaooGagJe4Qe7/rYSsdysXu/8c9
Essrj2HrlW7tZaQGpxe1B2xpJizAvW417cEf6Cz4SlOYAfTl9foI3wbw6QCHUUkFl44hOxcouKeX
6oUoSpHqyLg7AgpgFTjyUWvd7kZ47eVjtGlLQtnFbLcV68421j7NotUtR7G3UDEYsSaK5D2KB6/b
ueQQxlJ12fvecG9JSN7Yp2xxgxad+o0fdn7shF+j0bvJ0v0oRR3rYjWOUKasJwoxw5OZpM6tGfVC
ZMurA61P+AgSW/qQztmE4VmdqoVtJchbTW/4Ma3L+Er1re3jINPy4MHvRHqsrBoeXw/04QVmDrZw
3YDYsRu7JCm/eoOLoLGiefNU1FhLjw68k24HCitwIlMMxD0Po2F8MYLKHAk17bWfGYILYnRbQpBC
hQQBeFWGcT9MMui/oaoL60Hj05Ah/Gr1nvKw3YdBYlr13leO/pgWrdywKKU9hhpeLQ3dY1Xv2fuv
BHpXCcntpYeCjeVXN9ydlZfWl0kzOTFjLZ++uYVaIJV3mqdF9BJbGoa6HEfagGILQwSv3u1y1baf
Jket02EBFbbusd0bMHNUa/xoG69PIRqZ7JJylXtIDBMrGyKImMbMAaj22AoImC19gZYtLIYUVnjb
mPVTYohFEgpOc3kjY655TOtjVgcWzOBXH9AZCVeHLshuFUHxU+ll/a5sA306Xv+GLoyFLKN/MRGs
pNRiOKqefkRe5yyJoRNMulqp+f84O69dt5EtTD8RAeZwS0rUzg7b+YZwaDNnFtPTz1eeAcaiBBE+
MPr0hXG6VMUKK/zBCrgxMApwbQVdfgtZksIq9KBDDj8USa3d96tQAk/k0RQUtYscrN1N6soCpsN/
VWUscIubCTF66g7lkC6vRmQ6j57bLZSi1Do9zMvq+l4XGwFqU1XQ2eb8ggRktRwQn4etU4vw9vz+
IELOLwleQXoKAGtoeZEnns+vK1fDHUYvC41MR1Qwj3WDDEPFXT2yW8CT49w6KOWMxR33paH72mxb
H2sgsNVJT+zZCFpA/9+GApOHp9Ho9PJllk8CqC3CfDKysbae4YTmXcDGI9YxFmSNfT0voU7yvUbC
aTWq6jfeGA/P2CMs08FtjGwJyhlNds614vw3dIXytvQ6+5dhl2hT3l6Cy4sEVVHUdbgkKZe42xrS
DK3TqcwlD625rh6WFWm3LKaCXKm2d6KuF++8AJfXsrRdAzsCYwGSxLasN05FN45Nm4d6mSQaqkZa
1T97RbHupHLbbJydy7VIiZrBqABt9aotLZ7QqLeycEQ96Tlzuhpl0a5/s3T6nsnVlaHoThsSMUKn
CLLo+SYC2kp5zpqLsAfEeUJcEcR7b7tvqcMoOxSTi5Iw04J2IQs51PxpiG+emwhrSKd00zSMTCzS
HythJw8x3X/vZRpn+i42dyqJxQDe3s2ETRZXpA0qR6q1wM9c7ezO4w0sXqLMXSFCWoPx1ssLwS0s
gMId2Cld8jAMbYcKgaLF96Y9Wr9H3RMQ+DSBBhB1HPGptUxJbC1XOjsLDekhUK2++7jUvWFD8qLw
+RT19q4rxuVetTk4f5qyoDVpAJ4vdKvU4G2boQxR15/xpZ084b1GjqI8KkVHBq6442Qdbp+PjQW3
hIVKsAh4XzqBoEW2gKe0LDS1n6YqzJTc8/x+sPRTn/XWYykU9QFqtHVXpnXlIysm/jOVeFmCzk27
wDMq685Dx823UPV87qpVFyjuSuVwryxARmuqqHy9N+KdS/syIoHwioQq4Z1DaLCNsRLMP+x1dIuQ
b+ecpsFAMmqoDk1r0RJ2uvJxcJJh5yK9PAIe4hDSPEKTf7YZTNS4eUmI24XwMLrMR67Q+lg5BYiw
hlbY7S8i35zzOxtCJaQjkGAul/ZWnNCEM4hsUF+H69p4RyJK/NaKENK+RbRV4oocq0sAFUPdCSgv
5kgfmJlhqWBpxFZbSYfF5tZq5qkNu8X9SH0ho6pv5ma4jEb7/vYULzY6Q9HttRwbtXIu2s0pV9wZ
mtisNSFKavl/RtmbJ4pJ5Q96/1RnnHjdw7ttO03AupCVo8+ko1aBFdjmHTS5kt2ur5sQH0CwnVHZ
SygyhMCmb6dTaWlSbScZ+HsejAdajlWIeJq7c7tdtA/4Gbi6ezhoADQjgd80U8pibFAmSLowyVLl
Z6aNbgDmwj4uFgQvamST+WjWmYIX3OIWvlCBQy1u1ewc+cvVp9PHuQH659JF2MLDFpo96mqtIlTx
u34WnbceWDz3XiviSeVXIM688whfbGm2M0kBBoK8i3Jzn19s2ggrJkrTPoywbbordAqbkGWyUxnP
67PllfirCLStadEVO+Ial5sa1SIaqUB9qAGAPj4feRSG2a0oZYWpLXINhpwuHmqL5JoAKIt2pnlx
MzFNqQ/P2eFLU9Y9H4wzqyzwh3EX7g3jO/AC7a7v1frQmvp08GBk3s9Qo3cGvTpDgJxI3QGwIdI7
H7QbDVrkeGOFLgWcA/7bybFtPP2uaPJhJ7a5NhSvk0evhPIiON3zoaoc7cdY9/rQUBPbF2L8jvTe
+Nnsnfjtv14QVKgd1LeQmSR422qiQEMpymbSCSITxXlYpnl4B+/9R5Il7gBKj8LH7fEuNyjYJPkI
cuMaqJRuLiT4wQoczgFoA3aBP/GnTwJnjVzbdy1av74+l0YHM61DR36x3Nfbg1+eR4i8EN9Ugh6p
W7eJr5Ks9wYQh4SoWuGeEo79J/ToyweFm+ItlMj/YThOPW6ingR+bd2wSYSw2dLKIlz71Xw2137x
55belRU7+dcJbYHj7eldngrKAXxGQHB/QtbNrpER3Zg0NtPr4dnYwp4f1EpEh1aIxtd6TXmsZmMP
SiU/2NkjijAeiY8EjwAEgFp0vlVLoo8Z2CHvpljsMC7n0l8mBdJs1zYB1TiLPI4WaW/WxZPdjPHO
nC9PCsOzmegOShW5rZ9a4yye25h9ATpIz98ojYsmCBvsgOV0tHObX1teREtI8mxydKB15zONO0ef
qNsV4TRr41OVk39FRYmealK6P1BLmgBS7gooX7TmAfABBiD8ot9KP3yL3AKE46zKahWhHU/1u1hq
Zp/Wki4IYCj93lrx3B0QLaWBgaLYc1pkwm9Kz/rhYnMUrGiVf7+9yS4PMFg2ir1SPA4OgbSG/BtN
AZwrrgTyn6FXqvXbaoF8KgxSAs0sEaNy++To9IZy8OrO/edPLYsIqGTDWWCLe5vtnShV5S5YgYRq
k+efxp6KrqXX4j5N3T3HoAvYPoJkfGRAQfTy/+yr81laAx59JJQOllOOd2ch4PNC72h9K4W674rR
Mjo/q4UbTpkBScSKoDnlWvGpqNQ9+MrFncUvYQ94UiKFoGb7oiP/4zSlNTqgxcHi1Pr8gS53+m7p
Y/yrStPaecYvPq8HgU3yEoGgEC9ucRdFVhlTbNgzHnFz+x6ExtMyauaXfMrLO1QJordmLbofwtGV
u9v76nKe4IspoejkY3RpLfnD/upDs9j4JGWrGraitoC/kQiZyDm/cfL4e17peyjZa8NpIBgIWbi+
OGLnw6XIvep11mjhgIqcX8M6PmHPQVtqoskzikb5eXt6lxEp1UwIxLwEyKGDwdrck6lXqYutrFqo
UoB5a3pT9kbEdnqqE+JhfynG1o88mzw5y8svS1LOQa+aqPXd/hkX3AtpA2WCZQC/IROQ7XUdN4pV
4suohj1eg9XHHgVo+0VtMu0LtBAgaN5kJdOBjGswEWKu3BBnpqV5ohE4ECcXxvpJdzj0R4yjtdVX
WnWyAlxjWgDXC4Qbv69aewgqxHlLdJ8jrKaqGKoWTgsZ2u+3J3O5VykQSyYTi0qmsdXLRANmKKx+
0sIafPkCaslxPi5AvN7kih3dGUqRHVOEtQ6FPe+hQmSk8Perh7MIrHNibNoBYFO2vMMBxIDArWoN
8snQg7h27YesGesdsMT2xZGjSPE4vhgopIuPhfGTbnaJugaVpq8/Myf9Vs128TKknvJMsZlmbdLt
af9cPDj/d1C6nXCh4Ilt9esn14SCMJprEBPHt/QhQOXWkdseZjPWP2gdimlFAwMyABSWvtYDWOXV
W6oXEwfhU5eO7c7FcHURCJ6IvHlzUYk6P6nmbOcJHiIqOImKe9b544fLei3gJFxkJcrROLWAWHZO
yp/64eYT06VD5p1olVz2j5TDXxeSVUZdXUXDGij4SvqRUXonpcu9D5VZx7+yFshG1iBu0I/qfILp
W9EAbOP7Qie/RHRoeQHy1YZeBHLYdKryDt1EkFnlUHyZYww04sJNdt7HC98pvhxoOU441zLP89Yt
LKv7GZV38HqdOThPtkEzPEadD600JYZkYncO/IvCU5FlSKawM3P7gJ2rc3T0TPkAeJKAZsj2Co0X
dAT5qySmEAQd1w4X4Pn305SaolGsS5jgMH3Ti37Eg2UZvU/TWrsPdRop6gHpVS0+JIqglGii7KL4
ZaOK+5m6Jy0VEnXsllRFfaMgMPipsVPjLaXBdPQrC7hHePtW2UaU8vdytMnySJ+J3TcX9QjUpxrG
fAFGl/ZvUfxOHwTuKAdh23vB68Wj8GcsGFkoAUgywtYpbCpsorQCaAi6e8MHXXGqD4oC+CouRvGj
jVXTB5qVsb2b9LgoTh+uwt4TxN2+hPI3kGhKmJIMMbbEGTvuubgG1HdrY/2laCkNvw5v5KAD+/vV
qnJ1b5vKGsTmYMmoitKXfIOgKJ9viI7MGcozd6exCtr7/ZIECmWFO/qeOHVhU4R5Qp079xw5/VQC
uPXzeV5avzGi6d3tb31l7lLnTJLiANtdRAGjh9RkHbdrUNJ4YcbDeogzs3pQ1X5B1HI1dlKIPySz
7dxRKycU0HCPoA96PncFEbGI8dZgQOToXp/AVL9Y9dzT74cIKny3j0AZFkpPgC8qkdlBDHT9u7Cg
EfomrkbIXRlZh9BIpCw/xkxBD6USCeKijrEqp5nrRjkhCNJ9wwDbfBcXc8mmiZvh3rIHa9q5mq8t
H7hBNi+FTO7mTRAVL71noQS0gKyoFL+f7PxlcZ3en8DAB2semf/YImergjSgQw6XkQhqGyO2Aise
FMqXoHXy78Kb1BBXSwsgRFsivldwSRTten97i1xcB9RfCEdtupZE3+hVnX+xdo3BhSHTg5eg6T6O
awkD0M1jFGX0PSfWi5dODiWLwhZdGfK9TQjcxuu0RorLUHqvPOHbMSFHXi0Q1ywbkbXaPq51P+ys
6dX5kUxJ9UXpXSb//q9nLsI82jRyrzoAZGm/05pODn2nIo8rpc5vL+VF0MT8EMqTaFMw7nzG86G6
jO0/o451cGq7/pKhMxvYKaC4vZf76jhA/tGF5mzTvjgfp8HZB/FcuJtlFK0PFEOou3gs7CFf0+iD
EeVVgApK880ey/FNoi0g17BHCyq7RB8lGhzr59COZpijzLKzAhcHBhN2+FAgmakf8FRvYplObyc9
Qlee6qHhvZL0zUeoLgtUzwWpNZSOdsrxVz4uQGLXxhDIpK+45fWMmC/ZaQ2QqK0dB0UgDRwaHjxB
vHp7H/fa1Ni0f6bHEd3e6nmaLYCmOCf4cQNGz8Bs9nHSBEPdF6dm0ZSdpbw2NfJzKf4BlR1w+/lH
1iM1Lyx4CwdBW/I1KXGtq5ymfRSOu1f43Za4eBosRFaYExh7esCborpLg141kVA5QENCDHVCOB7V
8dn4wWExnnpcWF5QsRqVsFWs7Kjmw3C4fXC2iY78AUyTK4/WIeC+zcVQD2rkRBW26LbTzs/gOpQ3
VVe2d9K082Vd5vRhQtYtoR04l+HtoS/DNzk2IbAsQ3GctsJB5LL1oNlwVqdsqOujbYpsPMHXwCyb
yDu6a1VyrwcqETR2E3SenFNklhM2y8Bvzd/5WrWho6G6/9yuhfmxXSjN+v2qJN9iJBfRMYVys/Mq
XblGz37x5nPFZaXEHbn9AVOZ/tWxl/EeblkG69UEMIjE9OtoEprfXqdrg9Jo4qCRMrAp5fH46xq1
HfyuyIXrw+hF6e+l69De0nL0dsp+egOeR4QxiIXj7UEv6ClyY7AtaStzqUKT2dwnqDlQClTK+pC0
mpd8TT0EWQO1H6Ls0arQBAWLCpjr0HSjeV8kff6tX60hPUJyn+e3E3r5CEsOLR5+xlKBM3chh73e
/onXti7rQahD9s8p3XyMushAtSXEN+NUOiHOffPRHdEb1Gh//x4F0Hi1NcvQbYo9G95rFxLACKni
KKWIrM0roGWpahZL0eAMZgzoF6qozPAhrE8ulXC8YNvv/zxTaaDO93dRVrnAibQYeRUJYOhDn7f6
oXfNDP/AOgqw31SP5Zz8qlUj+4Ia455DwJWJ0tFA5YcyhNQZ2dyEaOykmUUx9lDGeOxp5lDeiyIX
B11RzFOsmXvC6VeeV5uXXIYL8HH4c77VJ8dsozqKWVgCPj0UrlUl9+it7GqnyC90FixDmCQ8JwGn
RQWwdDNQgzxM5E50ZSNDIl3XJbNPo4j6p6nrJ3RrZuXUKk0eRAkNVX+qxPBszwLufxWXtk+lIvEn
Tc/e3f7OV046gAiZIvIvtvQmfckWD0k9oSFrCPj/RehDHihAY++qLurfg/M1nrqs/nh7zGtLTjQA
g0u2WXjuNku+5oVe4YWCp21fHYq4sJ8dJWl36mkXGwkQN5koQgXyQiEDPh8la0xtKpEqDUScZS+a
dsjQisokJFkfNbFzMVwZDPkZtP3AQ/KJ/1Tg/7ow04yyoEJnh89apQGwcOxloxoq6izUBwE8aecN
vTYeN5CU+4fQRVXtfHJOo/e6OjpuUGPUDo509E70Re1n1a3aoE2nXcTjxe4FWCWZeWxgsPjgnc4H
XGlQOPqsM6CuQOdRisT5CdBkjo89ZrJYEU9dnRystUG9WY+RB0tgYeiBBs/AO1KPpr5U651xVDCm
BQLMXRZaqUiqEFfX5PcMpNPDiyxuj62BqLXfpE3+NKVpM55wR+09X4mdZk9l42LvMycSIURBwFxr
5rY7YCDCX1VN6QaupUB+04HsI9cD0/BYLY1+0pC1DA1rV1vvItZjWIIfKhS0nLggNzdcYQjbVQQY
Dm0xehCQs42l2VAZwCn0ydtJ+C7OmhwMST2L+AO88PZ6KxcVAXGLwUzpXHbnZg4eFn01x3vK2tcG
Qg6EAiOWYrzjm8e7UUjeW6X0grEC52oO9vS+rq3y0+2r49q+p5MjzaG5R1nG82042bWhFssCkFh3
hvfahA9bLYo6WBFUux9atK9uj3flW0GWhOFH9Zi7apsvd4kYYZ+VcLqqnHqjqPr6aUD6WPNrve5+
3B7syn7k/mDt/uxJb6vjMcEASjNsutCT1PpnzVh+r8aU+WaTi3uvKsqngi27E15eWVCphI4vKLAe
ErnNXbwgkEZyY3lB7Y4Q5mYM43PAroGCU+ePddT3oMWXBXn6nSAW6P/S7pCs0PMvOFs5hhwUfYMV
BSlIMWWJ7QXJeStKArwcCfy4wLFl6GgIzJ3TwsxdvZM9deMdUoh7ouhXp08wJ38OF/cWBYOAUVQL
PYkkbEOcyrGGNCcLu2XifCGWT8PbX/gifmTyMoaj8EPyQaHpfPIOjh/FmnCLKlVk6Q/E2c5L7k3j
U4acxo/VXNW7tjdcXEo0YeyMfW13QbA0HY+HiqLT5kubCKYMowMGP4uwSLbQX35qU1h4Vdn1r6LM
pvcYCc97hO4/LbizsIcpwxhlhwGiptO+ue16Ogg4oxVRUHWxtTwiSZOLr1CHENgWtTL3dQB3dkEn
wPWKd24P7DyYRm34qaw9zru9qTgzpEIomifXQXgr0OfIfR9F+tQFKdlPdUoT2tu+N8RDG2DC4pUH
1haOXxvNif5jLdXkQzYOFeV1ICRjYI42crsmqkDHxq5RAgbQ4VWPuTJ3hZ+tEAvDQXf79B2iZ+Nd
lar15Hd9WX60Iwv178Vwo2KnMXb1TBBiSxU/cgpeo/NtsahR2tfZjGpVt9hoZqDW+NuO6vKhBcp7
6PW1/Ia+DZpewmvutTXr/azxptdCoTXjF/HS7JmFXDkWYAbgaxNeoChygfUR7pKJftaDNKrE57Wd
bPkkZuNjhrCxlFiO453azkVVgurW/wMxE4rCbD5fgrZq2nryMj0Y5t4MxGrPAYBx7bSUQC39URmo
MmdNC0eTIKSjvpfCq719OK9MmpSDKJjoHOvnrVF6jrR0N8atHpSsyl1jxAtD9oXqHZGkFi+iXKDV
3B7y8nkBGo8ZC8eO7iTQiPNZ1/iv0FxujKDO6vVpMtvSx/+igDMq9iq/l7MDGE+pmUHwertwQ9AT
XZDZ0Ogssom8Sq2W0BHZj8zN0qOuZf8qgMWFCv2euw7TT5MYdXPN28qkGin/BMBGUVeYx+TUuEX9
adEoeP/7IsrY9P+CY/EmPF/EZdS7uG5sPcBEx8v9uU7FDyEq2wlpU0FivD3a5UYlSUTYhAYgzwUd
7c1ozpKSVyQGQWNOBb3Oih+28LBwyDNNPa1p4vWHIVfgCGt5U//Qi0nZe7QuQy3JT0QxnQYC9p/b
/MnrTEfE5gTct+nUx7VYjVc2jdiZ6LUNI80AgR1D4LB0+fd/pTSThZtpU0A6yuYaXSp7iYxDbsBf
rqg6fVw9Lt3bK3sBU5J7RgoqGLJPCQdmM6LatehlpSXsocZz61CbdXEcRI8lFeLvb4EvQBkt7LwM
2nJsP0c0Okg7quhrXLT629u/5drBhCGNSAq9OtK5zfbtl2Fs5wnS6WAnWDHWZXKXDrZ6kpYLO+t8
ZSgNzSYKApBAWfBNKjcvhqE4UFKCKNOKN2bmvpKJR099PH+4Pac//iPnTzF5jqx9kjdCM92Kf+Dm
hrlS1pmBM3fVe0ptzYeI+KchIlhS5IuAQr8FnGAux7yN+9mf087BnryHtuQndo9FU+JU4hiLtrZ9
y4bbF2gtLP1/P8/SWJUokYK4TnPxfOO5uqL2xQiancZqix85EIUQ7YlyQjlCrw87iyLf1u2isOfo
YlANl9DL89EyC02UoRdGUOJIYqAD0WhixeBJW5P3br6YcCayuPs6Fx49ADR8pv9Kl4bkavL/C1Rz
quO9YyA/+PYXsRGQ8gPyTslo84voX3Vq2WUqjnlJcURAwfglMNkIsUZSfg5wL3sIFiW2EKAhUrwu
KjVc1qHfWRj59Gx+BYB+rm7CdSAPW9mWpFqlBmWML8c0QkScSSPvkSfKWj/2lDQh7BiLr3Rly50O
3rVdKiMhUHsARKGubiKBFGVPJXJKNYiqYnpQzSF7LDK1+2gN8fJAFRQvrXKug6RdCQELJda/japa
3xVzOp6qri9eQfrU36ZaLR6s2sr+u71frty96OKzOyl3kBZuAYyuiQBqWedqYDeYSBnIkKNB0tnJ
jr7rJZZCqn6CUiHXhYDJyTvflosb1e0S4yzWtLqNit8EUqIbYHX48dy08OfN+UND5qZLfQn1TbZC
6UMCNt4JTa88AjSkIHhJLVJZDz7/GZNtjo6TdirBWJl80PO0/WzqafoJsQb7cQavurP5r+063huE
n3h2eGY3r6sm/ZQbF+sRC7L0m8p14qOYivJB96bmfjA6cFv0Oe9vf9OrWw4GG4cOrCbKQfJX/f3U
MZtmJWMKbJ6877IP9tBMxfIBKHZ1qty1SJEqiKLftr10X0r6AiagfmneQn6uvpjxbC/+EKslKAF3
eDeVNQZLt3/ite8Agg2OCL17MApyW/71C+uVdhNvByZHihqHYmm8tzDk0NxDYKJ955hrt7PPrw3I
5qPzBUKcu3GTkqS5JyacTLVg1OsYP9l2Sd/lMPYMJCvttA30cUSD5vYkr50tEIiSKmKTd/xp3v01
SaV31MZsFy1QF3N9xWruE56Z09fbg1x5bgmB//8gm+slrxK3mel7BUsHheoAoW1FS8+LqxJlzGH+
X5YRgCxWb3RaqTaef7do7Xj1K8ypUJ41yiNJoJiO7P8FTcKW9lqf7OnuX5YYZB0H2hrsAbhaWzKR
spqaUjUp0XCql/eNwFNxznsrFHjx3GNu9IuSR/NQge+++/eFha8BfYkCB5gIufB/fT1vyNbc6RFq
AREMAdTACXXIu/EFAl2/s1GuzpFzwLMkzSS3OpsZIAnF5uYPei+eu69aqUXT05xhKE1juTLQwUJG
KowNDKkCXZvjf3WTJlAlXoC9AMQMmPe2CpnVaTElLsmqjtpVGC/ov3TqWr1tkXU43l7Vy6YoY8FI
wcINWS980Dc3YkOvrMaiSQ9W257nR3vMpvkNim1THKACwyLjUQ6YuVLzTnnOZxPt866vSGKLRVdA
+BvKj8hctOHkDIn4lKiduae3eO2qQBCYji39dDL3zVUBiCnFPDnC4ymGTtZoKV4ha9I/YVj0C7rb
uhMgXHsiJLULeRFVxkebIzUIICfWTAkL0Wt4jqXxacTF7S4SRXFyp9Y5QAEfdvb2tdSEGiFtDz4E
eaa3mWPlWKkxalxN1dqJ6rObz8mD2XntfASY2oD7zFBOX8ZVEb5IK8V4mPp8qnwlAabokykn9f+w
L0hEAVmS0ZP9btlfAA+0mt2nBoky18pJjS1tCIE3t/kXAM2OF3at0xfHoTHW6ZTEKQQ4ovqM5RkL
80umlfpIbg4+2ldnPH6AvWvx3ua9cqFzD/CK4M8C3WfLWx10pSRb7lXKeC1uEWmkY4ztLuHtIyIv
lk2kyn8diVFUDXB33zrb0lYVIzbuGHmSTNzP9Wp9KoV4p2atcvrXkbhY2QGy+48F1PYV9ryo64a4
sdENmMpTGrtIEFEo/561Y/V6e6jLXc5Q9KT4jHLE7VuYAGAweqO3g9LhwXdTRQ3ZTFgxKNAPFkWb
wtla5p2VvDooyEDZ5wNAt1VRaFfTgSSJyxzP0kABw6YQTw3ADT0UrJ/S0pzvvVbdkyW9vD8IXKhj
gCTjleSKO384CuxpDL118LZL4Z/yBiMGNavWCaWx8uTUOOLdXtorsTVEVDr9EiCoyc7O+YBo4kwi
p74TdMuyfkzKhiY7YK/iFb5xfwRBHD1rKPsds043nqPZWT709bL3XF5wVyR2kHq4tOSRRcBtnpPg
HTmhRWcTYTWak6PgI/Vw4mweESWA2d36mj4YD7Fw5m9DnehvilVqBlkRPCJfz+z2t1rb7jeryprh
2Sqn9jPKCQhqJta81H4/KvOvtnVbL/QK031ITaszHqCYKB9vr6ZcrPPTxzSomLKcgGYvOtFaspiD
gaJP4GjtpJ7sUktd/P/0mpp8gt8eSO95DgVXWH7MhZHWQU2Nwry//SsubxrKBfQeKW0gjIxoy/kn
7XS7VyMDjqCedRAnrSx91yP3sRN3XN40Mh+G0y7Bc5QnNqOsWEw2yuqagTpPWv2+HZtCOZjSvLlZ
SaN3Hp2ro1EFI+uSqjDWZpviXiry2PbMwMOrtHugczRlz6uODlvg2D16hLeX8NpwFKEQO0CuVcpZ
nS8hSmOS1IVzyDqk7jfbzaqjiJL0S63vekhc+Vood0sXZqja3KObkteAk5w0tHBIorvkp4ZA2Kcm
TnfihCvXipQHJ+hmY9Bn31wrgI9dUJUMsqqNYuC+UOchRb0Egs/crfZ9iZrEt9tLeO1mORtTBq5/
x8A6QBB3rBwcOeBQgWpIjogTzeEA2f49lc34dV00N8NxcppP2Zyoj2M/T59v/4orH/LsR2z2jRV1
qzkunMgFUcpjjsss1upNh2xfvCfFfm0oBO/pnwJnIDPdDAV2sC+pKboB/JVOR3lmjR6UteWCUuZ1
rzYg/2Obmwb8M/A7Ih6ZI24Wt6Fp2HhFA25CGQvj1CSF8da0+tU4eVrZ5gcv1VGQtYd8ne50e4JQ
C6w2Kv+5ZUNlTgOGTF4MnsLcbCs1is2OvjR7N+/tXxA9y+8k7fPoZ4Y+7WXE1/YwB4T0G8wudZHN
YCNt+woqBYMVCA+Oq1G9aBNRb5KrfaC7i9jhy177njjsMRZpKc/SZonNOE2zUcscoCmOoh1QNXAn
X0vVNAICONbfb2/UP0Ws7Rd16DJS4CJfBT1yflwQSwOcLziipOv8rzlNYgjaIRVgtIpCf03XdDF9
7iusdmDTVKexMyi9VAAwi2FM3inRNB5u/6ZrK4DjI3EkxAV4XvKL/HWCV1TY4gSdX0g8pvhYxt0Y
NDTToWVb2un2UNduQeSIWGp2s+lt6VIu4vxpQQ00SLOp+5ZRVX9oUFBLdu51uYibRabsL9urZJHg
ajeLHDkLvpUVyJjEsvDcxjJZ/YWiL2KWg2IYfqeU6rcMv++dt/LKaQWAB2yBFE3W1DbPiVkbS0kY
4AZTY7oVohFJGybElWaIG94a+8ti4yKjq038YejmAhPvaXC0nR9xLcjiuvBg7MHFlkTs88/ZrnMt
kN3ygibKHMS5R0VbD50DbNhvxKq8T5SyTIPZdmJsm0GmxMjcW+t0sNIh/aBO6/rfUhT1VzC2LKCw
NbygTeE4sY8jr9EHrtpDMHOWrLlX2mQCtmI02PFmHRDPfz+aFgGrlOCRVpjbroiSpkY/tlL5Zza8
A+1/vB4Kdf1lZ622U3y+PAN4hzASkA1anMRT54vWT8Zcj9GQHOgMDE9OigoN0q0FT0lS7WzOywuO
oVxuNsjyDgTFzebUBidvlrgDOTiK9pTbUqzZNapTvuBeDFJjDwRzeeaoospgm2opsNAtAEchp8If
KVOCykOtMcas3ndFtgdyulxA6bUpDWxJE5HxkL/ir0ukXdOq6AdIIgqqrpSKc158SlQvRjN4/7wt
GIoqADx8mUJtAWrePLrYoM00RmsQLV0jBCAWqVDiGnV4+766Ois5EMsHVmMLz49GAwNxb4HmFNlR
WJR1GyCWpx71Bmmz20NdbgsU7f7kvbCe6IMY5wuYCWiVWZIrga4XKOplnrUcUyVaQCw5b0rV/H17
uAtZbNJOFaAwwSL1dahFm2tCRUgV9TJgfmvOdeLTVkEpeYjwY8VDAIFKNN7VQbYFE+i/kNc6T/jD
YKlfXYSgcTdxjGXwvb6zWshPmZheJjyv9RM6aLjh+GvdYjmz85Mvu4R0AUi8aMzLXuG2QB8RSAoa
IkowR7X9anfz/JrX6ey3AkNCftp4iD2nvrMz40FHjPU5ThFMvv0bLq94SRFAg4j3izR2iyhLFmsy
qS6hejrZGFPWEqGetHqYdWVNGazR7x2u3SMyv9lT0UOmuj38lbYN41NaYv7ERyCTz3eJk2BmDwwU
kf7clRAw2DlBhiz+L91QsHxAM7r3yzirvyaL1r1PzDUNKeuOv/AU6EC5G+JkoUkb1sU4RsfMw0jv
9g+8fHn5fYBtUJAjb7zoZP4pyWWqo9DD89yjmUc5eYGWYA6UiBNiE8tB68tuZ1AZop0/9/TONCSJ
+SwcoW3Hrkj7DrNwJNrJsqzPUVPXvE/deNAbZzgsqr3eizRdgkwZkx3A/bX7QWpXoK5Io4qQ9fxz
tJCBwWsWyMVqGsoGme4cvDJyHwyr2iueXBlKNqYJVNHdkrvvfCgl0dNqMVlZSM7Eas6UA9Wa62k+
THVX7u2zK0eNwYjQYGHiaeNt9hkOzSn/8GjEurO4X9OmHg60KcVBFYuaHQu9iH+jmuNF4WSiTQUj
3PL8ZK72JJuuzVoKEcJmYPbc9uez9rQ1x9kMnik2dGkceNqs4QaZRM5j71rl6fbmvTYYm5dWEiI2
ZOmbwere0SIhyvjgFcLByk/FJ8cf8VcFjYew9R7q4dpw8irjLEt86ralMta62tYdbI3Wm4DCKEX9
pVSB5CJSMXz+95lxZxDcU3YjxtkkOZRwRewBfAkUk5y1MJ3yLutTLDhmVN//h6Fo/0mtK4kw1s+/
WNRPDQpXRhTEc+ZhNbEacdBnY/mfktl7b+a1FaT/glc9Qkcsovz7v4IOSO1DiSlsFJhmPIpDBaG8
OyGrjC1i6ZbDvydKVGpBMiPQBgiNfXI+XG60fLBJiQId47TnxJ7yoC7wPCAyNuKdZbz2PusAUSVe
jxIVrKHzwVIdUR7Rp1GQmVQyHnkPh0+RZSuvRqNVv9cob3sUe1rzhVTVoVKOxiwGbprboGizzj8F
eukRN2A8Y+BAMIFJjG3kbwTGF79uf/Crv1Ryk12Etrj1zc2xwU5tSVAgkcembNAxKFy42ErUDMes
dcz3RHBC8+M1ad40rZoshwUVxqMitNFPo168WCnKlimmz9zQ2BYe8X5c7xzKGHuAgitvN8eaP8Dm
kP3ZEpbiHpWzarEI5mJHOfZe7jzBf/AQy5iMI+VP84CWIP7O7dhbftFDGrm9UFciPPi3CK9x4Fmp
LQ0gTsvJMzMAfVVfirATygjynWcxmucXaCP/qsdFgAcalWcJrh/cwm2e0VkLdVuPqxOL4gcdragA
U3BCpL6YTtr876Igcjg5EL4AjLt9hMtV1ftJxXkwG4Y07KifHeE8JPfejGFKa+RNhfWKJT6sY9F8
jh2vuk/60b7vxtXZyQ/kMdyEA4AqEQWmPA7i7wJXjXaAQH9aCYxRXx+k3y0KtWZ/d/trXtlNJPnc
24TOHNStRgGxj+LFkZ4cBLaJd/maxG+VbPKQoiyboAQoGA78aH8ZUAxLNfGvRjF8XWQ4iXjkW0WL
fHM9VIYiXGMBdGM0uhaWiP9jKa2hKNcl5sFqLdV3kRzZCQuu3Ldwt+h3/4GpMe3zO2nQZqnqQ+ra
apFzBB2aH/4PZ+e1IzdyheEnIsAcbkl2mKxRlm4Ia3fFnDOf3l/NlZpNNDGCbawBYVVdxQon/AF/
OusQjPv330YEghgBlU8wipyWdamo4RJ3OImRryzNEntgP8yvej1O940uRwfVSadHfYoXF5liygJj
Cq2hC+M9vYeNGZPxm6TONoElJdDLGcetU6PYZ4Z+vIzKqSsJKCmcZL96ArW9G19keKt9qwtVDSAs
9PrltZp1jAWURUc/ghOXlXcVfeTPjSl1pyJOs/OQt/X3LO0c8bAWWJND4L3TmwqmSGYE/+trKNFT
B91kJ+HZuLTgsgicg/hJFNMuF6AB5KBrCQAKyYl/ay3oEi2M7IOZD8mpdNpp547cWm/yGzJTSrKw
QlYB9VLrICArFQOIqaD1O2KFxP1cQ4KJaI3+xdwoeYK8ou5Lc2Y1GDXVFvH4nsHKViZznZxHJ0vs
u7KAX+s1WrfsDLiVvlEdAWFu0OPiblptJ2A1Um6g6OGPWqSchk6zThasVj8wghMmJy9gYE1hKpTd
hQQgboXR50vbDIrfIst2n2hoVQ5hhXjfqP+4fZ1tLTx5DKQlepqEpKtHPMG4dLZTLfZLubSPyWJ+
a9Bk89s+CHc+sZjjepujV0y0htMVAHZxDP4I2qgqyotlcIlQk34xoy7/1WGsS0Gh7B6dQjFfDQu2
v2NJ2Yd3T5EGBhUwaD589fVZDiRTD4KgCH2pQBZvmhaU+tsY1r02/EWkCIoekArNWUGOXq0msCOn
76o69MuhWE4G5uwPZgRxKW2LPfGAjdeO+pTG0Xxr+62r93OAGn8uZmWHSvCkRaH2VJZL9P7UCL1u
IZlI+QVg7GpCsIOirDbm0C/iIcT8pumd+pCM2M+3sbzXJdi4cziWfH5WkC7BOvTVhg6UTkzkQuXa
eHTygRdtLqbYjWtnaPxA0rud3b81IjGDMIgVzPk1ZTgtplwtNK75uS6Dk1UttQ+d8XdkauEDuKE9
2sfWcCR9qGoIpxncgi+PQBPKy1BbRui3dS35Xa3oB+6hzo2WyP6Stnb8F19PZBGoHkCHgvRwOd6C
mE/QlnromyNRbhpQgTFnHOuxFvqLpBYUJqanMoEgKftqoxQ1HoaDLmyB6mrx46BsPCuPjdeAx+n9
0Qh75M3KlisLSu/lrKylg3JVaBnyxerihkEvneUQ/4cI657313koLzGYcJEBa7Eaqo5jxyoWPfPn
sW5fNDU37zF8Hx+TRRp33oiNi5i2gElSCx2At2n1ROS1nYOtj1NfjSp0A9IOCSa9boraTYdh2llC
8btXd7FgXAh7XPgHV0hLbejtxaIx5qeGXH8F1VI/tOGuvol4R69GQb+KqjbCKlc8PEBNNKTiJvVb
CJ6nObGxy6iRsxoXG0M+WOWu1SgosaZT/ilqrPcapBEqQ/4TFDax95W1L1vN56ycZEz92YzGE6jV
1z6I888IgHZ35ZQEO3vlWsUT9QGq6rrFcCR8awD0RC8i05Q68dO8Ibgwu0CnNmwGoz8FTv7UUU88
S11hHXo9rl/AEBafWgB4j2Gh67FX5rX2P90Y439uv34bn5pqHr5OACUo6K1fP6VQnUbLy8Rf4kEG
kyhBL4nSPSrLxuPONqK7DYwekYl1yy6YCaJ6LEv41DPwUKD72O6pJCXoWyypeZpGy3wwRyIae7Lq
vULwxtmhjsZlQGpENXgdWsAImYFIpJmfZXPyX2FJ4WM41uZ9bBc7BbWtedIyB3VFIQFJktU1p/bW
UPChQWAUjXlPXpLeEQvIB2r22mFEr/8xMLrkRBCgn29/x423g/eXvo1CuQUAmliDP8Knvo3kykiY
I33M+HdnGO1hnLUBj2Gjbs99Pu4hwLamSsWZ8g4zgEwv/vyPAbtoMeEdgXBOe3k40vcd3DaJocdF
GY6KSW2/BsNSuSpa169/MVU4agpRKXCmNeadZCdGiYdF1hGJcJGxHr+09vxzlqfpZBeOdXd7uK3d
Q9mALjC5teASrCY6A/nRkwl5gMEovk+NEXqUm7HGijr19+2htj6icOsm1BARzlpFtCqQCywWOfPV
sTDhmBXK/4ouyz8MCh1UzcycHZTW9eGnykZ5BmIVBX0esMupxc3StEMqYb0aL6mHs0753A7Lnrrn
9QJejrIKM3CyS4syQ42gUTPly1AU1NaUovswjbQM3ruAXDGg3HhR+FCky5cTUqRmbqNsEbDRyPqE
UutPaSnNswNq/SErhj287vULJrr1NF7I3gAJr0uH+mgodSqHhW8Lo4ySJLV1U0hqz/K0NCi/4Fvs
GqPI3SbsaHnO0rjZiQuutww/waE2QB8fYOUbDu+PY1gFWP7ICAL5INzs1lcLvfpsTG1/H2iOdMpQ
qHm3QCMWOUI0Q/ReoHyso9Sh0Omz2Iwo0007pFWsnBY7cmhA6XtSCFs7h8EwZ6XxDQRDTP6PybV6
1VDfqQsf8ZmOPjP9iieYd03vZoHh7GA9tg4DagcimUFom8TpcjCQYJ0dOiOCiDqEV/pBhYvtc7wX
Bogn4DLqETMScRy3F2271WlIkVJEuwe1r7hudWpT5uBm5mDSnl5UP9Em5zjPanao1G4+2VFAtz9Q
g/9uH5Pru5tXgD4eAAYKlVe6S7KVRnZpq7k/lIPjaiOZVAEU5A5T+sQL9Gm+Y9PPvjznw04Rdmu7
CkVsgiuSDiA8l4uMb/xiBRV3QZfa87ORzL8zQx1yF5lR08P4ZDzcnqlImdarjQ6CkNjh8Qdcdzle
koFRDmXGk63l31FZ9N4ti7F4nKLO8hBirtw+6qIdqujW8goMypvZHbTl1aAl4iR11sWF7+h0hdqA
cApJBARXciN96nslPaWxE39VpD58f/3XQjRA6AyjCiXKsZfzLeKqo0WEMKxU9ZGnSUX7PEd4A3Uo
RflZYZSeaSbzTpq8wQniMabTTjeELUU99HJUqbArc3AQyaQ4i2JS4UiZ7sWZqf3kigi7QwiApLiT
UA7t3MYKsBLCkbcBjzwIsdV2VPfATWIbrT47cBCM0gRDGcDfehkIAvtERstvMRrFrVNruUdWH+0q
tQt+395hm5N3dHp/CDXAvFlDuI0qbA0dXxM/S83Rr5I8rdwI4YLKJZLlQTXi4bEco+UbiHOiMBLG
4XU2wv5U64nj7fyYjdtF9HZ4+Ry6D3iOXn6JOe1yymhoWedWhIBit+Q/BvErJiWIzzaG9kTddn5n
oEDil46aHhtT32OVbFykIsMBnkyRS8RNl79B6QIkyyV+A2iBEUOEATfmtjy/f6b4JzHQm4cr0nWX
o3Bb5lKQkuaHBH/yUx0Z45Nuzw66BU3KOhMnR6VrEIg2j5IZR1+DLGlGpFd08szbv2UjDKDVLPw8
WHi4EKtFnxJpxig6TP1Faav7flTtc6rk431RAhGTtEC7L7sh81B66L9McJV3rpvrzQ4ykYYwDRFC
AMo5lysxx7pSVwNyVsucg4XGEtCbNClyh15q/Nszvb5O30gldF5wiEJ5Tvz5nw9y1ldTjMOtB5LP
gcmrVF+HKp39oJ7yOwnXlm/6ZMrZ+3c19RwUMCBCk7Lzfy+H7cpGmTBtcPBL6dRzC7fHTyGkP0He
Gn28VbnaFlP9BL/iPI92+aBMbb7zG66+MQtrirYaLydgkDdxrz9mLmVtm3WaMnqzEgMrS2NAoegB
lBl8qUGyXMVejI9ROccdhfpmKg6UX7O7d64+v4E2Na1L0hAS2tWHHiXgFSrYHiQIjPA+nbvyZOl1
cogSyXod+8xxnXnXTPXqxX4blL4s4gdCZnCV/rRK24VDVSFkKJUVWidRfw4qvT+0c/5NCoPhdHuO
12USMZ5Q2oFWCKpiHcLD0B40pJ1HhDVz52uZmdV940TtfbUss6+hBnXuHHO8J2CwPjR9Erzig2qc
+87pH8tJ1n7WYTcbOx//6kEX9USAdbToRdyyBkVynaSoLTbCtFyyj0VZqW4UFp2nN9nkGk46eqmF
KJk6YMN6ezmuzrYYGfmHt/oMwfpq5xu4fjo9CAGvy5zwUDd140OfT7zZavYwjJuTFAVa4ckjxrw8
ZDkdYh1zvcGzzEZ6Rn5RdiHzKucmT6rj6DjSsVHrxpXp9u7ExJsjM6TI54ny18IzjrkUklMxSdsY
oO01U608FaDGfs3qUp5KxW5eMbFsAnzWZW0n6t9aYPFtwSjQz+UtuZy12lZdY5aMTfwyNF4Za9o/
/ZzQvS51J93r9F3dnySlPBA4hUHaAZy4OsFIK0xFO8GksPMqPy1DBBAzxlj30zi246nU8vrVmntM
Mm/vos1hiU3IPGjTX8lpoiGvOc2UDlBo8+UUaKN5VosJM9dkiQ/Om1FLHjc7W3fjqyLsiA4waARg
WOsbE/w1iaSJiGGbNgl2y03v4yKvuTW0LFgFQ/CvZo3hXbckw/H2dDe+KTQS9GzflFrghV9+U1rk
ygCDAB3bQi7uYPynL7Y2Zv8plaLubN2N25FaLu8h7BXRIVodmnSutY5od/AIAdGmGbBdwmajah+z
XtOfijJsvtye29anRC6Xwi/xrQC2Xs5NVUP0cNp6wA0z0g9hMmd3meagpyEXzSFuAhQDp7h4L9OL
bfuGdqAExg2xvpO5j20FGP8AEiuajgEyc/dj1YYPML6jv/h2dGJh6aAxS/NmVcGRWU6Tgzh4DTKo
pzhp5Cd7bHIvtvvgx+2lfFuriyxBTAs6mUmlllbpuirdtQbmDlY4eFKi9C+9lCagZnlTDA9SqxO5
CCvGzXHWld50a8kJfjjhkH7MdCcY3SRMehhodQoNJdDU2UdkM/ugSapkeMUoR9Z9l7WW40tZoH93
CMmfkiILf9Zo/uMA2NFlcGfKwO8Gk1GPJQjlxMH35KFaXWdK2lZyNDhcpX2iP/Za155aZ0gPreK0
D8DC97r2bxYVqzUUkspiU4iTvsZamsocLlpNyNmAprCxBsE7/j+KZpnhJlkwhvdLN6Y/LFZyOQ9F
nuevST1no0/xFFHN3griD/YQ5I5rqAXSHpRgu/nblE0TOhYGUsbu0i/Dp2xQxp2oeePkgiMRHErO
LzfxaqVow2ZmFEiTR8IG5xwnuvDfpjdqnCljJwpdtDxiaydRuMqM+Drsa2r05IrE7OI3/RFEKviN
NWOrYJlWzdVr6Di/OrVUd7b11iBYuVKRFwoC1FouB8nbJVa6ViVkiLLejQrdhAxTpIfbh2fjHqLq
Cb4NJAOgpjXQbKkqO5Y7iVhUGZYzn3S405dOqAeE83nJ0TBPI8fZeVI2LnaNBg7lQOHWSzpwObVE
nzsnX4jD0qYpfg/zEi3HQLI0+g0owO0EfVszBESHtg37hOh3VcWRh6XVkpCIv6pibNPyWa9eO4Tn
vjVIP6J7kTRHuwnN19vruvFqUk8G005DGcXQNdoraUdlLKGTeFMpd50XFmb8mszIPw6Y8yJxlhnp
o6yn8VPWjdLON91aXlB8wBch9FLhW21P0HqxUjhcHqIreOibWQ5P9DzaRRACpXHnUdnap2xQwbIH
x39FzyhkZwKzFE2eVRTmD765qrpyYu5VHLcmJZxnYcYA74WdfblnFsepG4N+vIcb3ozZctU+DFOl
3SO2gaTj7Y+3NZaQfbfo8VLbXDfpJ15nee6BOffUuHwjmgh3WkVuHpO0af/iLAh1eR4uYh1rLd1R
IBkJrhEDgkZBPTxge3gznd77WVaSnZOw8aVIx7i06d4K7OXq2PXjMqJDyknQZATI20oPHtKiqXb2
w8aFTAERRxD4dAJ2J37FH5ejphedls8ju6+O6GSMlWLRPTS63DWGqKzv58w0d4L/69odTn3ggYlQ
UTCkFr56BCid1DxJ9oDOWhVLB063/B+UKf0JHaf5N15+4CuUpK1AWThTLvtpHOYnuZZaFTZcidjU
u/ePyH4hmoiblcDycgmiPARoVSRc3ZRR3GSaLbABfXka0UPZmfrGVgW5xctH0kVhfE1KTsZJTahz
DFj6lubJaDvzS18nGlS5NNsZauNKM6jS6XQ2OexALi5nZVJ265seSyIg/PrR6fN/O8UYnyVLnV6M
JZXPdo1vARq72od3LycdaiEYgqWgkPO4HDjuWMZAY46GMUfPYVZphBPxWGWunGvzjsjG1oKSzwhF
eR4NlAkvB+staMn9jNRCYbXplzSB/CxLmvEITDe5uz2vjZMidO0IWinLgE9bDaXXhlnJGBLA0ZTG
57lV1OMberRlh/taM+7h0jZeQsazRMMKYVjQoJdTSx21dSrFQOO26IdjSIXMlYb6i6lE2tnKnOmu
kHd9t8TJW8WVXGt8O8IlTBPXwFNTkhEwjYfemw09zd2QHmHr6rNjPodoelRuqQ35t4x/13TDqi4/
q3Za7vk2bnxSqm1ARzgpkDotsbH/uJF6J1Cg7rHOoZHm/0S6lH6cZWd+Mu0u3gvct9aYohc9Tnqr
yD+t1thsDDsO9Yi8DgPzu16bjAMUqeEpwZXbF2JzALqzPb3wrUX+c9DVRuqURFlCkwSoMgscwxZr
vsuWEJZxlFq4lifxg2QW/+Ykv0Lt7S9eMBqh9FvpXCNMc5XKprLRRmJ0xH10vxyV6gjdXsIptmiP
t0/M1peE9UFXgqyZp2X1JRs9DKklsbpTNMxnpSDvymCh+F1iKjtDvRFo1jtXqGnRs4YjcBVw4PlT
NB3qg541mO1haarkYZHU5KFRovRnaaFd4DpJXX+se9Uzkv7cV7lZu7nexHAYMuMkgnci6MX8FyeE
JSHn7o3/RT2aqrfXRHzc9e+EiicYR4LPaa7ePntaVBMYN9p3cyH9a03RpLq4Atcf2wr6N9ojyqfb
A258BNgSXFl8CJZmHUaAGS+6NOE4wUzDqtLO2qecmvLRasLl218MBbdJQJNoyawNDLSRel8zyD2K
1Y30UStScFDpnHNv1YO2k0huPG88LiD3WUUCpHXKTbugzgtj7r3aRn9a0mg4tpzzz32RSChiFtW5
AkzpNhMGfbdnuRGXMTJRmVDhoX65isvUuaXgbUy9l2mmdMb+1PQcCAQ7++RayglQBDUFAfdwBOtX
XF1/XIN1Raax6GxoKVfze7NJP1hWPR5GO5QOeigFH8fBSdxJhu8UVjpSj1ax5920uXWER5VQ1xQV
1Muf4Mya3rIQvAYyp1YPbd2XbFJccIOzf3tRN4cSNX4kNSBwr62w2lCGJpXY7FJnts+4CaRoeKbK
kVvl3eAEsbC06WERCQHtNZLGlsMsWmgKek5lBYd4oFzURWp4CqOu9zryZ6TFyz0qzTUv821UgNGI
GwqHydWuWSJTzqNC670BLfXjklvpAdnB5dlGje5M89iaj1Wp18fUTjTsFcusBIwbDI+BnI1HTU3G
0yCNKPNZYR8dMnAcfgG6YE9YduM9FIG56DjxDw7W5RevGztMwkzhVLXh8NLHc8IzUTr38AKTTwgx
Or5Jp/F8+9tvvId0+UioiOA4T2u0iI5OAlAqtlnTT8MdfJPmR5os85O8LMlp6PPUcNWgDx6TBhkB
KerVPR/xrVlzygRqXaPOuX6npqSjrBMR9WjSZJ+y1p4empAcL9Tj3q8lvDYWVcp2MDlb14jYBygV
UJNiL14uddyprVpSnvcGo7SfQvxK3D4c99xCts4VPXeqReImoT55OcqkqxXC4VxWel23B6Uqin/q
vP0vSOpuJ5G8FtMSKC6yDToeQqFlDUDoA/YMxLzeq9rAdhGXlF6qovtuml3xrEphQe9SV305lGa0
Xgsw+3LZ4gpf649Fmkc/bu+pzXkLjKAolNF/WYUe5TBGQ6qK58EIuqPWSb9QnR0+0wApd3oRG5uH
J8hAaYNKKyDk1ZEp2lQlNg86L3VKOXTbopfuCjVpdRcN8+UlbkrtFZOLPTDZxgQFip4aIB43iOGs
JrgkTj+US917E+W5n0pQ2+5kdObLlE+77PetKaIpD2KVejOiBauYJULWP+AeJvPpZf1YVdH0BTET
ChPqaPaC5Gr5Vl20gTt2bYfxFcqHxzS26jvw58XJ0ct5cu0iSfTDoPfOnRPTgfJDqZQOo1FPf7Hl
gddBmxPYejJ3MZs/Hs4qU5oqHh3MkCOKsJkTxX6WBMmjOTR73Kitj6BzX1DlemvSiz//Y6hJmste
qisWpoY0F09V8Cvqq/jBtEprZ5ttXBcixxURAZv6Sn6riWMpDxmOrgkr5rRmflCCTv18+9hsRKdA
HYTCMGB24Hviz/+YUD2POGP2GEl3sjoj9jvmzmMGbP5HNXX2cyKlze/bA26tIMmXYJgRNMEsvhxQ
n41mnEuN04Mu3FnXu8+KJOF1E7d7UmybU6NCCJ8He2eKLKuRoqyq65GR0FcjOIS85sVhgF5RJk93
fVJEO6/aVpVLRIciDqZigLPD5YBzpIeqVbOWdFgCAI9y9G1CwfJe0wecGxqgNQecHeTvcm9oj2kf
SM8Sr+95SOtefn+Fi9ifYFXQi0jHVp+1rcdmwNMRbcOxqV+yINf8Gif7yDX7ZM/PeOuL2mCzic3h
ZCDIfzltQPMaKS3rXOVhlHtoDxj3bYlwoqtJ6fTx9vbZupmoEVCzB7QC3n1V5JqkJpMWmldeiRDU
jzjt0+81oJTXEs5W54/mMheuShdu53XZOoyOggK8KBvAwFx9Wt1q+ZsNvfPyKcBHtkuDo9SX8vH2
5DbiImHKBvSF6dEdWJ0NLe4tM24YJXG60Q/GRHah80FEnnPDg2CaPgZdFj+OJe7UgTHs1WG2h6cx
QfZOm3Ed/UvhJAVIe3EX5DCji8moIL3N2kFbuu5usbrlvjO07uRMjkSfVg92zs/1pwXUyakhUAdk
dyVk0oxTnXQ6cIJUWZYf05DZhwC1vsQvJ4fKcB5Yo+QOpSXvXIHX+5dsh/9SDiYqA897uX8L2yzL
IopGD5MdSjRzLn9ozealMTiqt7/vW0R0WQugYcipJMECSUil73KoWcomLWmpj2BZ2xiHERWLD0qM
3aobzU36Q25M9RSolvRzWpLihTameu/ESfQgauDfK2WQHpG+tT8VcrAntbe1+LQekB8lHRP1sctf
Boak0FIr6CmVBLB9WhnDpQa75xIHqjbCINI23Lhd9hBf11uOw0xpVUDtuEHWBrQd5taWjueX5zhp
XrvlYs+A1Fuz/QHmUDE9ZBaSkzZUw89oQSvzmGoLZlS3v8r1O8FvQG6KAhm35VWDbMnbyoINN3hR
OdSnVs6G5zjsqq8qjevP9GneLeMhipz8e9DzwN1Bwb9c6sWKStWOKfOOOWUnDI5SP2pwNgPZYu4c
qY2tzYzAd4D6YretETo9aslWk/F3ZzzHXh0NIXgW20SqqdgjyGwOhTgavHtyOyr0l7OSkq4wa51S
kOxEz6UtHJVyRykeTLXftSPcHItrCjwQesSELpdjqYOVhUVFak2lRGkeJmOsnHOZYmovO8X89d3b
A2auYJQCgqZfuzoZUeTE8uAwWFXjgRBE+nOiLUHsR6OV+8o8pnsU5Ou3BjU9ylkEmfh08hhczo5X
INYwI6awCYDjGZYjCO+Km+D2tDYOvNjwQk+AribgjMtR9CaVjG4inZgRBZ78yEb3wq2iOj3Pk+V8
js1GPSRVUO61+zdnZ4JpID4hZr8q9oeqOWNkzUUTSPboOXEZn8BwyHswy609whVLyY5LDbyj+B1/
BLZyDx2HyjEFHq0BRdsC4s2R/fBiSm/+7aXcHEr8bWh6ivhvNVRaZUEy0pXytEoOPaIk5T4fhn/0
vrB3aqAbNUK06uiSkHBz0gjYL2cloQ8hiohcFnZbe43elv+WxWL7Wa2nd+UimY96p38Mh1H5lcTx
8g1npD0y3tYHJEjhTKB6wf28mi2q2EbnoNTnRbCovNBcliNK3cnOmm48DLT46CBYaK/RmFodcRzR
8rLJchCcc7TwDIzB3WDM+UEr7f6pq50Ws76OOiyq3adac/YchrY+KchRWsNg0Clvr+I9rWq0yBho
1vRLnBwnKa19dAForZpTd3j/7gG4CWhexB48QZeftI0myc6LEhPqIjG8tp4TfzCw+5v0+t2UQv52
og/6QNDQuc9Wny7s6DzXMqA/VNfbX/LQVl+cKMnvIqBhOzt1YwHZHZDedGxdoCutrpd87vRCWir6
bGQhvp5H9UGarNHNx9Z5//uNyppJcI76KHfaaquMcjAgj0I1UV54AWK1G9DXFvq3NvW20KtSTGRu
f7KNypeg/aBWguAawMY1nqHJjWyQxbtaJNiauXm2lMaHXhpH5VC2U/2P2elxB3i8Lwxof4n1WueW
Ar2yDayXKcU25BCahdL/b+dnbRxNwKow8BzBi6dZcbmVkskIJdPmdsiKqT5Ko5nWx74bcWXj0qj+
Mw3gJB4ExEj92kaj+ZRiydR7SRYVz3qCw8HjZEQWzcEslz912pRWO+HIxqEWdRNE4elxEI+sThVC
OZMhxwnVE8DQvkmByEMXXj84dfoS17gs8kwp52Guewrgmr7TYNnakqqqY9lE5VcDYnu5OqVlkJGb
TLiK8J4Fhy49xKHyS+5NZafSuzWSJpAuwK2gFDirc5Y4WSjVJGnsPeziy5KyJ6ibyDOWady5Jzee
cZEssqyCuwsg4nJSGtFWhNATwWRUzw9VE86EsY0N9CLWwlOtzjhv11TRb+808beu8hjcd3QeVx48
coZVTGRRVG0huA2okcWjN6pT9sM0ymIH0LKxXRjFEphALkYIGpdzw55ISQYdQIuCQa6fL536ELWp
9j8nSayj1OnREdEq04+dUHVLudU/3p7kGwZwPUvF4WYBjSHqcKsNEw+OnkGqH7xuwAH7rAYQcjxt
DoIZop0SBV5QQ4w5WH0l6YcgKrvJxXWi/S+B2Qvftpd/1kVUn0o8iI5DEER3I8qvX1opjc1DmI56
e9TGSJXcOIta6kMj1+ghLluzOs5Uw+ARGtmY3VuGVBwyLXTKnfldZ6OEEALjLsoNlFPW5YYUt6/O
JDLCxsz5GlfDyQlM0cAV6agjOXSmckyi5hk6Ug4SSxFXHXr53/PYfC069O+M7vX2kl/tZrGjUFV7
4/kTTK1ejcQY0piWIaWkcDYeOtSgUleubfkhpO50tDobKjUB357GhviQFx/6bVhaYEQzFNfX0qCV
hQ9ZxsPhhbPjkJs77VFvAbouwWwBCE3bnffj6n54OziASRgLmMT60OaUrSq0zClY15ZzquphPGdB
n3udrU47Yf7WUNDVhICITcy9Bn+Q3CYA02lWCOtmvzP0hmSin/GeVvZQ1+L2Xq8iUAD6eiSAAgR6
eVz7QjXaOB+ga9lNUELV6vT/5akSfIOU2fp4ZaKqmCTTcz8v+k60sTk06qcC4gIUYd0614yxTGR9
5AMuZoTuraq7dpUMJ3saw8dJSFfndZO57VS924+ITwnBnv9R9WXeqzsqlVpMTloQxAnEObfL1AVt
cHM8BFmzJ+28tUtVkKHwM1EQgnt+ub6p1hiJ4cwdrpdt5lJInP3JQYIzN4zMXwZT3envbY5HSddk
NILwdUeNSiQfmTaAJ8uSfMgTsO21rmOEY2O1SZNvj86/OR4ZIWsJR4T76HJ+RFzJNC6xsHhPx49d
Xzs+rMjyrjFDACbNvOcEct2h59tpFqgckDnkM+sFVaWyphyeEwF1qGscZQlTmmMkwWnytN4yXvLE
zG1fc6yed8eRwpdS1rvxgxz1C+ufROPoFq1W2K6d9jYWCAVUTf5Q/QT/3nh3RiJ+LGL3b6a+5MOr
1SH3nBR0Kuib8NwfnMlOnoOYrJnENvt++xa+zjIZC+AQCTrq3iSaq5McjnGRL5VE50SSpe+c2ep7
qi/62epn5VfXFDBglbyh68Ul8FGX7OU/RW56eyde29oPJNXsBsoviOasct1ghoeQIJvuyVmw+GkU
z096p5rf5CCOv1e2nH29Pe2t8fBnAZ0sPIRQ0brcf0g3ZpDZGsrfvda/TEHaoXW/DC2uN0GS+l1c
7cEQrsIo1pkLC7KgRsWVUufliHWYVorV1NyYbSl9hgapvEZRsBNFbU0LZVMwnnxR0bS+HAS/lmUZ
rarzRmc279s6/5S0QNCMVCIBmAb1fHsVtx6cP4cTP+ePuouigCeV7bLzUO7P/ShWHS9C1tVv28Q8
3B5qc2YUPARaSaN7uYoW7D4frJwGtCfZzfxITVJ+LQnHv1fEc6UrzVzB7vtHpBogFCi4EIHLXE5O
DhwzII/vPNuux7Njd61LjcJ0i9AwDyqwwp0jcE2dY4cgrkjkB2aEDHc1RfhshjFpvKnRMGnRweha
7VWlpmMe6XI3n6Sx6hKs0+opPmDKPMcHIpzQco2m6L5gWjdbLroTSuZFNOCNO64PGPOFqg6RW2aV
qbmxnCkfkqgFCGVkanqX4PWmu4OWJ/+OOh7C7oB0pbrz3ba2CHUy7jD0/IUY++UqtnwYszRYRcda
sI2mnHvstFQ+ObSbdxKVrS1CzZZSjozKItWIy6Esu6iswqClVUzpfGiG3PhFgSz1RtOQUAFW9zLc
rakJYg+dbe4RMsDL8SJ50WIlWBhPpbhZSL3mdciEnHQ92NuLW0MhvAJ4DgU8OM6roZQw0yk60uK1
siBGn3msH5N5hgjTFvFOPrsRXlFUIJeE1AyodN1JHwzJHPQ56r0eg/P/AtTsS7fS58EzZam+B3uZ
H8ZKLv3R6Otw58htTJOcHUC8RreEs7e6I5vWTuOyKqgZqHnlmrXRnVNgkq6ljOnx9uneHEqgBMGF
04xae7xYytxodUGwEcfh76ErtaNa9QPtqDHZGUl8m1WoDIsZ1xo6X8hirsuLVRpBx5Z5YMNCKg+J
YP7rRrVnCrA1H4N7gzIqr9lVmsH968DMZj6dgXapG9XN+L3u1HEg16yyX+9fPJ4x+ragzgBHrb7T
7LSygWVc76FxF3tSP7b3Gf4Iz4h7K19uDyX+qqvVE+xE7hD4CGua9IRloplklFcUB5tIVS2dk7YM
/TFNR8NDf1qhND2+u8oopIkpMRKPUJEglbo82Uj4NkvVMyjYluCx5xlA+HZUj3MAz3QAeLaTuG1N
kpSNXIa9L/Kay/HUCJKLhcyU15tdfRj1fvyIG7h+ZjtZBTyqpryL0d/dSaQ27kuhzs2dwgMnmpOX
oy6T3hoU4nhv6sY6ZMVo3zkIz2DxjKIeQNThcPtTbm1ROic0oXi+KQuudk2axGGJrHTrlf1SHFKr
l8+lNP4DkHuvobCxnjC2abjiYkQNcE14F12GrrWklncOVHMUVOq3VM8Qfy9lGaqAJTcSlp+dqv+8
PcONu1No3wr+EKPTartcUS7ToG5EjDc12uTbiWS4ypSVT2WuL8I8QHOT0oho4OT1Tv52LfGC2ilp
qXiGKPFcORo0mOM4TY/Bqdl05ccUCnRNxWEYX7qBCjQuKJpnJXJ+TPqu9NWl6V5bZ0TsHv3of6pZ
bg6hlJR/UWvhSuJnoQkgnpPVelTapPVGScIM/GU8SEat3oWaFriF0813ZmjIp9vrf43KEqvg8B+C
KEgK6yhRa+yImjO1AUWiTO+1UkmAlKp5bJ+loV8+KnPR6sc+ccJ76rOl4o9SOiSeXs3N78EeiB1u
/6CNLc/v4VSjXitCBPHnfwbIdWyHqszviaae8LEqDJxf1R+UKv4iPhaaAbTIhbksmIPLkTTQ3NRa
EgoGiFZEp6Umu3RnS+uAdBp59Jw4WrYHe9+4QOhKUjSAGE98vG5eW0puVJDkWg+ibH0ceryHZqG9
nPNQfVwyhNFur+b/ObuSJTlxdvtEimBGbIGcanSVh7K9UdhtNxKjJAQIPf09+G5cWRmV0X/31jaJ
0PDpfGe4+DycoVsjBsf2uegRxptJtdJgLFI7JN+NsbIwpA3Q8KjQU7Ddf3bix2zaTA4BR8Mc5A0L
lxquptbEIyxeIpZHy+gVIbCeQ2DI//IobOYZclg25cL5MUdc2vJY+SOUSSFaoLUS93bNfkXZUj3/
90FEeQzDeBxywLm3Qf5rSgbMtYtGPDpMBhJ+jEcYNyKN+itJRqRKGdwF3n/cpRWAjXDTpIOYCR7H
68cJ+DauI+4Vha3iKYe6JiuiQZg8Wa7CcxcKLXyqjeGAAgh2QGdLYNJZDD0zB6BMoxFxz8I/wt1d
X9lpL03CjWwJRhfYUzhhXr+QdAKZeD46fkEfhI+KIL4kAKEsT+Xg5ejq9lfq8Yt7GupHcMHB8d+0
qa8fmIl4rFuKVQYxS489BKCgGEy2I9oXpWuWab8aSkpI3vrNYyXJp6AbD5VOoyu/5NKbb5IsWLah
qQze3usfYqiGWiLA+e3TvimUQzZ5IFOdW3SlSqXgjv3+1Ln0PRF/gaWHgUbq2dn3FGj0GiHwPVVb
+fumSuNCZ1ny4f2nXJqgGx0NoYDwpEDR9/qtBO4WPjWNKTTyz3eAw35JWqlnCZbHlfG7VB1szVBE
iW6Rh+e8UsCKeglD1FsJ/KcLgXD7b2zRwx3gjg7gk3C3WQMzGdQO1cf33/HiSGLRY+vcWFvnvdjE
NjAXNsBp+Nz5L/0gJLgc0MG8/5Tte5yV6rgKbxIf3D9gtXFWT5oZLKdEAqKBmoAc0fsX30TYS9hD
LnYXLiMcAWD4dPS62St8O4krxdfFD7lx7f7/8ec+8VouIukyvGQXygSdbxt/gHmDLiBzE8f33/Ti
l0zQakGpDqOqPwY+f+2hfsBJ4BPMTI27Qzn4lXfAHIVXJa1R3DAXFui26b2h7poO5+IaxDuijt7i
hM+vraQWk8P7IxucVDUIaqtXRtyLC44Kr1gVZPj/w5tuTwOfcNu/z24mdaw2XRaeN3S8fch4xw7r
vEk/adfaZsfGiDzXbjLPzqfDlaPjD4XhfEKhkANhE4A9aFDbF/9rmBNjQFqgFeBFtFrW06LC2Ydf
nWu+gPngBSfcQFMYrgWEf1jqiSc4p9tm186cwUoCmUBJYWrlZRA6gAyZsyYbh9xa6y35qNKA7NZo
9F5oPS8auexzGF0Zu0sTMgEGufEWYSJ+LuIhaxCONQJGC7j3TztU5D7PredgbCbhi/+f1SooVv5+
2tluuQ6139fBNidhv7W3beOhzSw6cSNcGl3Doy5NQ1z/4TyBiEVES50dggt4b+OSAW0IjHIFbmHd
0YM/akHbddhno+RXNulLWwu+KJQxONxxGJ7NhMp1dbcSNG1BkCa3ITwivTxK1tWDmnOdZaHggreU
kz/xL3Ub03/sGkHT+v5SuLSJQmK3oc+gzENl/3o2NoJzkjQawFjLvVsndfwxSbpr+tW3RAR8R1zj
NgIvxFjQvL9+TICvV7ORQvQwcNccBPJPf1V6gQs+wcyH7W/CPnU9cpLgvdx2pfBb/jtlVAk0ixB0
CYSwQhtlsba7J33ITAn/3HnNFxK6Kae6c9/lJE1X0LCTaV6PhMFVLIktzwPid/JBjIEPJXmr+rZc
qFH/mZmDuYEeKrAOQEfwST8rCFMlG91tykg7dcnjTJmEVNdr9sZ4V87bC+sPx/qmE0PTFpKn7YP+
tX0op5C3I4GqNCqOchhaxEeUWCwParCi358bbw0KNqYn0j/xzYCJvRFTw00UhQzFzT9jdd0XqZRQ
7zrYo3wXdUCe0Fyt07yqYb96gl5oij8aOSSYw3G1dLmIE4QauLX27ylAMJ3XnpzEnR718jSuGMq9
rJAIfeVuegEk2SoCkJy3tht0Cq+Hx4EVvI41gN4InIG9WGO5oyToi8QF46914FLkshuS+MqueKme
hTMC0Lyth7/RP14/V6ZtogTHVVuHbfRAxiUu0d/gXT4AFoFMGKbQUPYvc1PQBpL4eSVZnmg67LDE
r4WDXJgiuEwGgGoAvG3x0K9/C/jtxqUuUwVsIcKfgs/BzlcUfNdxXptrZ+mFAYc6HIQ9nN0QLp5T
jCgB5ODTGWcpU/0dbUxYzONc7XHlg81lG3TfkWU+XfnKF94QDwXGjf0EFeB5YxURT/B20Q4U2kXB
nnyaglM0eR7ivc3/0OrZEpSBBOC4Bni/HRp/rze4uwUj1WMxRnO3oxIt1Lm1wQ7eqNdwlUtDua1q
UJJBQHlDbnWU2rhrccubAxhCgPfSFiNES4dEgiIs4TV4m0b8Wu11aSi3IcRtAfdnSBpfv59baFIF
CCWDD6Tyi6iuzT4yKbgAYjRXCsyLj0KBh/9wGrzRg7aLJ+JZ9GPBu4AfqqwPDyaTS9lP/TV63yUC
ALqq0KdADgMhwjnNXAhvQOcf0EMvsNIayIQL9H/4zgYrQmxa+ErG04CAaSFtmWXokHtLM165Ovyx
tDwr9YB6gH73x6wMfNHXYxul0pMzTFiLzW9d7Qd81k8AKqrPTssUBv8NxT4pG9JWRzrO0DZaT0qZ
d8a0FDtWWt2mvkWvD1Bfclp6jbJcw+vr8/vb/IWyB4nkKET/9PKBsr7+lTNXA2xBAl1QOCmjn8Pd
LpzCz6P22xuWxdUVgP7CLIBKDoEmQPZQE5xTSwdvBWklAf4Edk6LRG82QGXJqjspnXftANsG+OwD
bLI4GIFsMnBEyr9+NRR7MwstUAapLEt24ZpOJZrcIYy+ZtUfbY849txnDIHW4UoONfKQuzwhMdn/
5yGGbG6rEaB6QOjG2USQwG9SYQGvePOKQGIk3Jc8EOsuziZ9O/Sq+vL+8y6OMfhymwTHQ1vibNOS
Hi4I1uFSHmZTAkoZIgABc5ibGZDAf65HcJfJQuxbcGzA/nFWNA929QOThAgxqtrsiFAR5Hz53Nt3
ylwLOH77Vtuj8JDNXxBYzdlEHREOj+jmRBeT19t9DHVw7s1s2rfsqhbs7ZoA1A4SCLqOOElBVXs9
cVaVNhEbqg1PdHAyj2Z+QhOc71wSqBxtAXV6/4P9gUJfz1QM4GYiiqJpa/Js7/7XMQPz1XRAhwzv
BjA/LPqZxsN+JriK5zPWyGPdR6BfI962QQETm+h2aKIM2QERrUZYzC+4OoQLEjRylvZds4NTVHhT
d2z+VdMu2DMmTFNqa/07jB2SDCX8mD9UcPDgu/df5MLGC5QShxd41Wjt4379+kXYQNbEa4gumiha
fgPA704DfO5OfQfNWZ4SY3aNJdlBIcb3lFHmvQBu19WVlX/p+22pIpvWGVPlXD0u4OnUKN5gkyFJ
sCNVSvbeOMWHmQUB8uyvBi5cqP9gMwFcD6RGCH5QdL1+7UzzMCTbroYc8fi+twvQhNDU5ChbhFW2
9Z4n0XLXYOcrTGXT0mDe+vFV+6O3JQR+Boz3AtDN8e7n+oloRXrqZHDEhlW0IFwmnQ625TPMqkdU
7kAej01UX4P5Lww2qk1QsQEAom9ybgsjcTGy7RjrItMUqp90WO9YKMaHJWuaCdLvGe7C78+yt1AV
zBrBr4SEFkvmTdGypF4/sC05TbUEXADlrUW7BLA1V+h7CUJi5NQtXpnOgfr0/pO32vlsnW7eNAg1
Qe/ER1n4+jsDDrRykQDgVm6jQvZDfU/ddSOGi4+Bpgr/41oBU5jXj1HT2DhmM114kYKtBEvW4UTH
dc0NC5oxNzBG4zsCa8NdtQJ2rQWpPy2d8Esva/iToXM77DXjfO94SK/sVZc+N/S4G1wO0inaO69/
GxnhUxkIrC1XD8GnMIL8RS9ps08rsFxKnwHjK98f9EuzenN4gjgEjkvIVnz9RMUSDygZnkg80+86
HkUFNzR9NFkD/zmC4zsGOnbloZde8++Hnl3pYzW4LvE42u1Tk6A5UasyI6gcooQFjzOz/9kdDiO6
lWFodW7ho+cXe89b6qVqkCyRrNl6ArlM54ppskNIkcun1C47gJbRAdHP1xLA37wp+hCQ3wAFAhaK
2vzsTaVI1wQNfmhhiEjHYxTpCiYYWwQGzP1arzn0zlbX4lu2GfxqIeFeioIIlzioJEH/OsPVmeN1
u6J7VkxQV3eHYArHu1gz/7ZPfHbNFe7NctoeBgnM5u4B7PVPof7X6bqOjZHBMOAGXLngsZtssM9U
n356f5q+2ZXwFIjhYeCzIehvWzseFEwo6ECwWWb+JCQaBKBaSiDYqctRR0AgCQSzHIf1miT5LVEC
j8Y+CAQPV9QYZnSvV8hmJDkMBBDZqqn/YwoG/htVbbLCCBXUAJRi4RY4HYpfiO52X+B5VGV5ZWX2
wGodrzvZIiwTVHCmn98fkjcrd/tdOBEALoK2hLF//btS2vmWGHha6dpkYaEk8/fpMouymlGz6VHG
gEJ8pCS8/9gL3xveyOhlQkOAa+B5NZVuzOdso5onHWte+p5yH1hhdJX+fOH1gHtsTWcgpyCpbSvr
r3mF6lNpTAY8x3r1oY04bXKfWhEWi1rpZ+DGuNQRMs0/33+/CzNt6wgH0N8gzwySwtfPbWA4CJkK
nusqNGn7UZs9FUOUD9x3u8z5GbKuaJQDk7xGMX87sjDtxbUNKMVWgZ83ipUFBQpnD5xu63S69xlZ
Pyphxiv4ztsdCcUjKn3wa1BQvKmGJ16veHHc3se6yop6nKMj0vF+OGfmI7fAed8fzrefEWwxTBaQ
uOBzDbb+6+FEQmg2hRHa+QI65rZAsM64bwJTHeswZs8sXoIbTWr5Xy/CG0cNaMifKEDM07NztJMz
bqYx+FwOfmz7auhsOXShKERj5ZX18HazxaOwI22cJdyDz6mNJprjWlDwaCbYfP/kg2W/bN36jzXg
35f/YSw39cUfCBK10uuxJD5fMNRoWMYw0U4/d0FV8V1SCVxWeq9ZUhD/WnFAHk9/LdLw4kuiAN16
KXCfP+/qrSRUGvAvFqOn2EEmUXNLuy49hABnr0yYt+sPF0Pw/bDmwTBEwf/6JeGaFhMSANiBqp8e
ZATR3yHTbj6EoaK/08obaL6ucXof9Ty50hF+e8PCvIFIbZuoHloA56QoVCLIuCdYc5XWQZN31DMN
+kaTgsN/Jd2LiJKl21du1p9i2rt/M5BVYCDcTtb/+P63vrAZABTdYEPUDttW+3oYCOPNYhn6qE03
dojFgbC08NuehleG+9Jz4CcC+d92y3gTy175YJKCl405FXX6tgqI2q+BuGb9fGnT+fsp26/4azMH
gl/PEr45IGJNDRS7SLilIwMdfDDS7OHxPf9+f/jeivA35juYC3+AZXR1wtdPHAAAkh6mmgVa0MEn
ZGBGvGRtkD70aLJ/m7EH3wCw8WGZS5fwBNsRc9dmoXjuWN/dpDyEiO79X3RxCOB2gOQGXG2wI579
IBg5iGYjcwxNO35JyNDerE3qf1O0S0uKyOhrkPelNYsaaIOqwG+C88jrB8aT6bRxAMZYQ8RxQTe7
ZHJtdput0pVry8VHbaAjSCrYnd50hkzqloSCIqagC9u7tG9PIBqYsvaX+Pj+MF7aHtDshOwQuBgw
6LN1kXRkqk1FRwBVaZuWMa2n34azycBVOtrsYpGW7Gnh7SG2qA/vP/vCa/5RcmKPwCUNnN3XI+o2
BUUPj49ihlvl/bQq76laUihHIZzZv/8oeOteWJnArVAKoPjE9ewc2IxGZGIoDc58isgmfUtsQxGU
rNCzRRJMODxrTvCaVcIDd9D+NH2CBN4CxaaamDziaSP2Pqi0H0mTkB/ratnHQTOW5PAm6Pxy9Zha
ypEqP8uRprmuh9WPq7kUbSq8g5xi+UvpMJJ7rSfzT9L31uba6YTn4yzGp9WDOK0QiYx+UWWbX76x
9XBEFlDU5mqU9gNiZaYhB5K2Fel12P6Dmt7/0lOtE/QIJP26jOk8HlY31F+3HN0BbONoTKBcZc2z
iELUrTpALhVi5kde55ALe/djPWfyCMgVoiqUnGBh1J7Tv+ZZJ+1DmwCIApsUt3NUrUj2yhByzUrb
Cp0ckMsJ95QQSbV7njkqjixjGe72tE/nEt6WPS/WYR3bHfoovSvJ4Au7h0FIe8xkuwBWk4SGedet
qnrSczV8BV22+tHrfvqKLM54AFmjkyNkn3DfK6PZxfeIokV8JtS+8wOwIZ+UhE2TLUgWWP+W1Z2M
cmwS9T99bDi5pyn3n8EnUwjfEin76GuJQnOCxRIcKXkL8vno9Wn9PCMEpt7RGXS+vI379QUyAC7y
IDDTij+i6i/OujnEjQjOrDF8R4CUzXy87x1Buofze/ymKfaZ3dRV4nfWpxWi06Ddr4rINnZ8lAZy
QDiAwUFrX8E4C1gjEcEDQfaLuIHDW/8g0pThTXnW3FQx6eJ9RzH9CxxQ0ddhrvmPBULYryAgZkgx
h7O/h35AvR46HKjhTvgxegOtreEix6IKt+C2r9En6BFHeB950brsqiFVMIcUvu3zimtkrIJUu3YH
I0OkdfUVe5k758egGsAcp9SLX0f7dBqyFsKcXjb3sCXwQXroZn6jfA/ENbyFv69MzKMbEllA3CAI
RU0+hh2XOZ1hw3KM59QjpZnGALmqwIJuCGf0NyySkHIlOdAiDKjJlhNkJTVCcSov/REtmYr3CYP8
J2+RmkTzwIc19vNk+2Y9iKy19NSvsV+XcKsc4kPIGP4xQux6s0QiJjCMqIcnGqjhEZnI0uStp8e7
mvHweVmEB3/1qVu+Jwla/UWwgAl8QBpX24CQZ5L4xqeMhaAm4YqJaHrQ+PdupM5HSE88gsUmKF6z
TWfbnrwEdqq3qLX7ME+RIPIck4rAL9KrzLBvV61gdjIp9s+UpGtzjBQz/wws6F9sjKgGsN2XCMAY
8oaH/Vqt/r+8Tuq71bMCW1HC1ZxHNtXQ06dVlOa90tnHsSKYrsOqgKVhjJujxVyE4DKZ2idWSVha
W1wJbiwcg9MDEoNxk+yHoP93rNHfAB18NvAfQOBsk5NJjac0bcM41yi8+30LOAp4DW+76bi0KSsz
0POjXcMpC07gJgzNtijmfwATh1O+AK97zhCtQctZd8upiunyWc8ErNs1ati3xGKqlD2SXPVpriz/
jev2+i2OVKLKuQsXnJRrbGHpjy/tlZJmpCtaOmXPJpmXfhdUvKlOhLvFwhKTwMco6KWqdiFdPL8M
48lzOfgYkXdsQjS5d0Y3TOXDAFl0sayw3t5pvydI4nSeQ3owkxUtR2/ovVz3vAY73hum+oHzCV7v
o5jWuVybvpuPgtWW3Wb9sOgb4UHtn/MUuYhFZew8nwZKWqRDmRGI3mrhWHEkq5UqT7lH7HcuKtt+
wg03+uXThSNkRHI93IPBEABKb9yg3dOIn7PsaLgCEIPvvO3ufBWm9oAU84reYvBhUJ+sYJ6TIlNt
bR5XakNxyxyZ2U7BKG74lYRz0n2teNtjT1xXRSrkYCcUng+HJNZZ+jMR1Uh/Vv5qAgHYddYr3Dxh
j5u+BE0Ma818id1EPqoorrPfK8pFWdJm7TU5eJxZn+TxytAAza0fjFBZEUkbuUJnq5fVKwavSZoD
LPRH/gMWyV6bm9BR94v486xiBJskUh1ZFcOn+5bRDHtW4YvMeJ+MnXz7BbREBuswf/CXB/gmCvOr
mQIevJCoHttbglMlLODFWLF/dYhE+Wkv6cbgOeB+tNZPYM4Gy721fI0U7gUZiNb52PlkqEsNxHH4
LTIX9D380M0wfYTTuRhuG7uoFK096pDfrTtTfYVrW+xJTB9vqh7qRckI4X6VHe4qIPYg2ExdPIaf
aAC/WwDx0TSDRLqEsn4mbTI21W4ImrDGeaUMoxK+DKCffsS4eWEJOlIwPlL0LyuSuxHulrCrcVEV
rQWul/Ewv7QhhE+72uvpKgsLQNqKfK3owo4maQx/MF02y9+dcJtL5BJi6j9EalnjvY+1ASKOB/9b
ON54QGzq32iZjJUu5xCR3CeOG3RVBizpHubAGnPUiNcb0KqPZnlLBzjMVnnWwa8nLBIlB/YIK0AJ
i0E/dWtE814uGax8ah5N6NNFQ2vuI7fK7J63aVrlazeNDMSfcIVhVI600iz51I0CHwXcNLI0TW5s
NsmDbbLaHptuioLjQOMxOjWDjaEQ94as3ssE9Lg8ardidiBh2xeumyavQtBAVvFfNHVz9SDBcQxy
F3dwoKvUvEa5N01wjRoJR38xCNf1cdxsOErHWhSmsg0HhEMFi0SKBRxqu/1khzAq1ALHK4UQUyOy
EnGCHfrjjfA9KKx75Hv0SHbaTknHeInoMZjJx/7UPoIBDpNmN/n1F27A/C6G2cTkEILR+Jj1SRXm
wUCyqZznwLx4zjdz3kILiKwOr1pO6NHBTrrXqUXPSiB5phRNEj6urR2/opu/uGKKiK9z3IWYvell
lqwlJC0TeB5CBWIHzwtYGyWpacE/YwH+vLe01c8uhsVKIbO56o9r7No7RI12dRlaOdwa4nv8nkED
sO7czPjjjH0PAwdK7ed4o9bx3AVNQnFgof9XmF616Eak+LtFV08oDtI6Bcts5sBUi1rDkA8GQIih
yHtvHL3vshk7tONMpmWOUpGqPGOpDPdI0puzA4UBRpwvYy9pmZoBO7OWCj7Uyp9GBA9402o+yc4s
6iBE55afKB2DKEeHr61/c7LUYIwgKmE5sBFyMPtQLTxs9q5yiyP5kvWL+kr71njp3iE+O4DXG4v1
To3J0u6UX2Xkpz9r75vU0O8HML1X68lb9ELzBPxrrCtRi3TnIame5CvkPB36PjQwt/0Y10ePxaK/
mZHbRnMf7mjTk+8tnof6O15lWXmsd7sENzp9uxq72oO1KjAobNOpw1SvTVQiJw8Bun6XAZxNOusg
ovHnBWbJMXUn5DtxV2ZDH/u7WWjUZTlu07p6wGbsNw/BkvDmSZje7x/XAf5Auzoc9AD9FLUfYdjH
2iOYeulJqJbLQjIh3SESANnuMnzHQ9S6GHMjQtW7g5mobZ6GZA3DHZeK3ow1cb9TCZqjVVtd2rei
f2jiTr+0iOYa81R5KFGURcMBRN2lS3IaCpBRUxe2P7FqzM8YGgwvD5STyZ10Rk67weuSfxM6VeMu
TBbV3YTNkP47z9HIywqb592gYfFWVkkD2naHArcr/HhoRWlV1n1csE08R6MyEDiCOohzuhM9e0Be
QajzcWrg9AIP4ICXcDcJnq0U9ZCjPB4+uA6n22nkAU5a2deO3eAc1nAy5D2qWKOrzX0sXfEjaMyV
vc8QMHbfyM1ESmsyNzm2VDUUnKge4ReiG79T2TVP2MupQ5O7777YpgGoh5XAPzIZ4x+dEkgyCwtG
Lyqzmax6t9QCFmFzhZjBXWJWPH6EY/IRkoMlzdFahtauabK+L/VIcB2DN1tWjCpuIYW2zHvioo5r
lFU+MusMHYfbys5e9wJ4bvzBmBrAOpx9qW+wJtMDmUA9+pbwtuLod3d1nSM7hH2Z53pWOUh2biyz
qtVejgJPfDeJMnuisl7mwQzG+yeX0M7djZEkogAKbMxNayf5cw4zhx8M0SBIryGny9FE2AW6esim
vUr13N4kInWnRuNrPQ+M8jt/xs64W3Xg/BssTdafgHYMXR4pZIrcLZNT44FGaCHsG9Uj6oFkIlEo
HMwc7kyKpPuvY7A0/Vd/8ZI+hxVbX39ZOpJkBXFDVOdN3StYlPRhxkBxUuZHRVrwO3DzqUVUdMsk
08JmqO+AXwcocGEmEbj9XLcLveE6bJqik9zTX2GqudK8SgX7GmBvhedGW82fo9rwb17jlhfqIvVF
rWn/sHbS/UB7q25PFFuHzcWMmVwGXTx3Bzbw/nPKDQMEKjB4Pfx+zA8ypeGShxoU7yVR9IviSTYf
KzNmPykzbjzEFZuj50zXUbxTaxD9w4hvkzKr+5iesI1jS40FKlXtmta/i9NhuOMJiqocBwUFy1VJ
73nucGE/wv7GDx/4os14XBB/jk0mZUN/345uao5LJGv/c+cmqT80PurdOzkLe6g7W0sQBmZygy9p
/4mcmuUhIsPSf+hQmIZ30RRN/3JQM3WpW0iC84huXmQNHcahmIYaGXgmBvHlnosWonMfdon+Iwso
aeAwF9NfnmezTy1y5cwJYIYI8qVue+9+QnDUaRENZWVMIjof5jFkKMVM3B66sF+qoxg88YHM3WJv
kz4wy3GkPttzQDLmrl/q+JTM/hAX1RI477bD6CBufHPbg/W935/QfE3qU9WH4aewUi2Ki9A0YNRr
Gr74nkOgmhkA3ObEAEncVD8tMIIxDBo8HUTUHKpsXCoGBJp+nRamagTTYI7W0mPBTgW+fAZvNOwL
nJnkVmml63JJQ4QmRAoPzmHnoX8HHWGo2pgREfjQrZhQ2proW2xt050CLeFVxBId3kDiUafFjLtv
+MGOE93rIKXsELsuaHOtXW12M0IWl3zuMJlK7KDY3FD/2X/8iIu+HNRMvJxWVPwear1WuylJ7I1Y
4ONm89avQmDHiGy1d+3ABp1HkwFUFAoR40AZ6n7YeysoFQdc8gycJylxfBlyv0fiEOJ36PAQxKSx
R+SmAEnzYPeOzQSyLL1lK7e3gavj27XuUi/3gFX7T/UwKrcH6BXE+xmt9ZfQZsFaqBq2nXsPSEF1
E9S9cSW4tzAiYYGof/cMlvg5DAOJf8CyDvzDjBqlO9oITrCnqHKruK1XuyXWQI8V5a2BWTLugITT
guIbqaMKeXqY1hACSuw6PqQVcE6K9xWbuCrA4vfdPcw1Z7PrsyGYvhiCOnHn8HN2qFmhX6/AoRiK
WYYNB/6Giw7WaFbFMDPzgJ2MeLTKBUnTj5XP+jQXvOp4Xg0TkBbKKwW5UdMzUgSwwX8UBBn2eQO5
tn6M+JoeG6+tdQncyv+ATbz9CpIDj/LARv1PTqLuhk4BSLikE15zkgvqRJg1xktS1o2Lnmtopr7j
125pEg3y6Q81MIpvsAAJP3VYffOhDZRqd/DFiV/6bBUqD8NF35sIh9O/i/GizzC49scdmPj1w1TN
1OFGkgD7AYS2fofQJ0Ji6GwDXix14Ik7ojFYOZ+H5SSHcBxgjRn4T1PdeOTINSLY7mJ0A6YSDs/J
bQ/1SVMOvcjkHny28Jl2RGfgHQe1zpOEMI1L359v65aM/AJKJ+VHR305PqYRki13aoqqZRdFI23L
SfvjxxibxG83o1ItYCrWxaewHefPnobL+U6C+Z7tKI4bH7s/ne8stImY+Vgnh8ZmLfk89M300wXp
MpSm5aHa+9HSbnKtyD0aJcf2NEPpaHKcn+GXzo9dVdJu4uwYrhF7csFgsZw8ghp5IZ4qh5nDRAku
oVDp8JFDVRAaW9l8ckaF+KwVPtvEXPoIRjOwQ0wfE+StApGlXEGvPC4zzGryQIIuv7O95+kyaiBa
QTU29XBvaIb1xwzCrSxq1i5NLtJBADbsDH+GMT1rYMKFAvoIB2LgOE08Nk9GQtS2B1qrP+m4AbUM
ZESjC+iY0N8UXNNfuNvYU0pwf8yBJchDJwJgD5lph+mnyQI17ofRC+VtH1ea/HDIDPw308KwYmx5
dMd0K39RAMPNrl6X6PM0MXFyAavaHUqGWOTxwpEzSwEh/hs2AM92fNIwv9ZqXOBO0TN043N8/WZ6
1kNg3d5AwDSXDjvFKUIx3e6gLIw+ZWywaNhxMn7Jwt4+2wRHT7sCJypUpf1Pw8rn6Kazsn2y68K8
5wRFwbQn3oLm5gqtgD6g4zk+tlAntDm21v6ROFwed5HS/YmiCRgU1qGGvI9t5w4LTABxT3B+2+0C
XpuXANzn8QR71vZBtiPr87SKzXzwydgeqR0CcdNtBBJccuJuANjVDiidcEZAGc2W7tcKMH0F5Ky7
oJhNiHJ+YQvkVl3iDCvXgNoXirDWNm9oGn4gieC4D1rq3SvEUJpdGmT2B2rTti48g6tbmaLGbwtY
GtmvMmPxBzgb1t2hatLos6YRwLo5SWqH7Ic1Aww80PrHNIvtUwcu3iXE9t+2tgcvpOvrCGrByT31
UYcrHDwsYL3rPMbnfHSV+gCJK1JLuyWdsBD+j6Pz2I4TicLwE3EOUMQtTSe1crKkDceybKgiFZni
6efr2c54POoWVN37R12Hh2jxsuV+Dro4R0qxjftNTcFwP0UWE1MedeUdY42R6SClO6drGCxOEgOd
v7Y5ZWbvZVfWfE3UIg0vNgvYJ8Gv0bbTgvble23kdOsRCOPzNmAuVxx52hNJSV/Gv6qFZjsa0+t7
HGPBBhtArcaDkAEPHGCzTpSrrsN0vnTtMW+GYc8oh9zOFTXFty7J3S8jirLm4ucyOw3cKC/t1ri3
rXutL3OjqUUhXMfZ9mTFhYslh1qnZAXPJHjItrR7l0+W/w046Osze7x/t3VtkJ+WrcNmiftLfCGT
L78zTixQbDxut8apZJswcA3vlZCVBYdjLXfB0lq8+hRzkDRsOk/svDqSQxplua1wVtS8n7yq8bIP
LT4LwOsa3pooD729Q9g44mZ6kx8c3wefMPFUdegUhshOQJw8K3GLaHvVvc9k0RmDjiCzBHzMYC0Z
4fbe5uxyR+s8AfXg5WHTAgNl5iT0NxTUsTA+QGScfWW0DYa6ueoESD2/cEdbTloa5Kr7oNhmeRs4
A/fOytzW3YNQGnU7tzHrD7nDrj7XTl6I1FeuecjUVn+pLsQqM/vUqIqIKsR7b1B8bWTTSWtX6rHa
7tZa1L9mnwnsvaqD8Xc1S99/roQYKBUc/cm5jWiEvTGrJ+f9QlMMb1QmpAeW2gQ/VRnnTgJp1hZ3
hbaXu3EY4FGGPp4+3FyGCgSSMD1a4Lcw6TGYXHQAXJvWdbHet5map5d+HmW0J0CibxJP5Brmhjqa
m3wti+otNrE7XX+tAXn9y9J+irCri/PMJmztBQn+r926zjyx1PvE36IHjKNfyc7fl6WKfmFG5YeW
NbmBCZmCa5ZO7Tq1abCKTJ+6eg3XSxWVzZPhATU3QuvsLaLnzntt2jrsdgUU9PoZaNXfkDqIAGaz
RW3t6t5dwefmPqZbkjN/ZF7io3CiVETx4xyx4lMGTGydmsES1l0l0SDcXaHE34ESwUpERMBYMuvB
3VLT2P2SLrM/m71lKfElpnGwEseKmyHJ1rmTh26BTUs3T/TvQDqxdRpL0387DXTGvRZ1/xOMtnoY
q1ng3EPa6u5G12DsLJ110btQxt0TRDxOrTAv4rMhOcx9LX0JmeQIIrVS4i3C+NcKi1aeQJTX+TaS
wfBS1bBm34M3TWqnnbHloA9qk1ZsAYb9jwU8mbc18C9uzPt0ymcqv2/lpn0N7Iix8GxI6K5eh6Lo
ZcIQ0xUQPBtw6sCCF+/KYhaSbzE0gNlBeb/4i9c8xcvY/qM93KMVC4EXp2mdW/1phCfUJ9pK+UDc
+wNfDTIy/4T8JDS7tvflyViZ16Yx6VZXCinLLlA+PvuAbOI7InQCid4sVkQhxF33T3hsHKloBlpf
g20KtqsLpX3CiLM+dKrq150m8DDjBtW0XgRQVKDfHKpTmkete7oqv8j/1+EkH6FcySuDNM/+2Gzs
hHTUoQW7Owb9tosCp7+XVHX2SeHI7Tf0LxQhxaF+lpBGyqSCnpSZ9RpAeWmDuRWnQZfqVxDFnBy1
2vI/Q91m9Z6dmz+8IOwlCBdv3pboCfT8oOoo+9mCuv/ryY5heykdyZze+E8eaY/dfUdoynQYtLD2
jJNWcehk14xP/rzok8N8t4E+Vn6bFAUb0wHs3ddHPkvoAn3V5kXMKKWfO/bv7jivi/UeV6MhbGju
YudIlnenzyUZ8UNS2sX6GMG6qP3obi1Ka5mZhaySjZUFNGm0KThzOAe3YXDMhzBrB5kYNyvLaVRh
BlipFl93W7jaz1Oxhr+nrnDUbvv/+WgwgVTpirAaDnxbnJJ8cjf+sPutcGAyhupP42TEQbdWi7Wz
qO3gOEeDkil/pXrJO6tzXuKGopFkcYdqOMR9JwbChEIDwjMJaISSHrbgAF3mKWB+G2PEgkxrS/w2
080N9BOpiHSJrf0h0tKz0zJvc3OXEbv5sAmDFIfDyf7XDGF1WyH2no6VrWiPK4M12CuOlCsUWXcV
mhVe8yLGbLXT/eIqsskEEJaexui29CNtnYV2WrWnEqjRd6ye+ZSw77PIizooU9i8Vd/EZQT97LKa
wlVH7tzuZy4BAOTcApgjV+53L0QJ6xs1o94XjduxqUyurpNm1usnqQsD994qqiOyz3zjeK09eYpl
roYbD36T78G5PrCVXvM0yBm9zj7qW7kT4QI+NrQZiUXgKKQQkCnWeGSruUFLJkYRr0nZFjF9alxQ
KEnExktvNTh/9lU36fuulPCRaEuKKGEx0Z/Mz8okLOpVkDghI1naoEd9biRdtxe1hGxB1uDT50AE
tzhgwqn7dGvCRd36fqfrfZxnEQCKv+aXOLZKc2tRAnnbDguOqH50ofC8tcDBP+Td1J64puy31q3t
v75rqKgorgpVkJy2pgm8ckqeNytby93/+Vr7IRfDIZvLpvlcm4ohfi59+34Y8xr9+9pgt/Xc3gFf
tczQJxG+bZOE1MmcSQqBWfAWv/ISNJvFSym9yjmMUwaXxXgzXaCyl+I4OB603ebk/Ol8QIdzXhHx
WojrvVEnGwnQPQynmZ9zyKhhV9X5xD/IZrh4sRGFaOpQyQMz80I2rk3XXcKetZxjU/rhDpqt7K6Z
HdvzXCLqT3McQdGpKnBgnCWZUO8d/OTNso2m3bVw9Tkj07RUB6Mby0oqlolrqYWj32pwlfdmMxsR
astVojBHQTWmmRyIIMJFrrobC4L6pWNs8t7YBgf96Im1C/+CuxfIBEIJeVMDCK1ptRQOGA9aRKbe
fGm/y6kfND7bAc8afpbsnNWK5LjBlJ48C2cdTIqOk7Ma1jwz/wJr4w/OLEEvKDUq5nUxbCJB/GOz
GnVxfJBR4Yecp7VxT1WlyxeVd/Irn+CRyWppcwQLTjxvODsb9RdOw4Fg2ODiJMf5Gg0Hs+nRTcEK
EEIwjyNbhKsKyPWMx/jSmJ5ivJASEBRStY+maG61/mZTYBTYorD608KbzckqQaH2Tu3M28WUpdgb
+t1njC5ul/qI3vWZXWMa9lWOsyClizC4cb2r+mAuOMt3yC8MN5xfrDDl2m/sXdV6W//QGsIhwMbo
mUtazdHWVWgOTvPUcl5HfdA8oubpvCfb5ff0Feit2k4TZ3mUDPZcBC8q0m6I00xBYa+ktRT38B6c
dTDLgHDu4LkxVl+C1pIcmIu3NagaYJbaWUDeKvEOc8TVX48q79+DhWP/V+XJihX0eudzvwuzm+Jx
eEXqn5X7ayRWkfI161/dMoXTnWxsV51BWWD96/8/ymZHlccvmFnnKZcCscGqN/XLaFN0SVmveO5i
nSsyd6VUAhP2ps/ryshzlVqX0c7tMqJdBoJXPjygDJ4sxCH1bqX2ozk4tcdVFfIvf3eL7y+g6pH9
GrSr/LFNofIE0Yn93Q5hUFyyvqNnDvIuGA+O0fp16U39N9JVv+1JdVLLrZ7qKabXLOrICRUFsbzb
RDLwjeMM+b/aGqJiR3Y0QY6YGe1ndiD05yN4d853z5I1uxFKLOU7I/f3wJG+ayg6WfZEwuV/JqRR
ryNK+oUPoJwgjbwOGLL3PMtN+7jJly8dDu0LVfUxIqVtyKsD/dQuuoJCBmndEk9PikjXEUpkOz36
ga2LR8rzvK2Qt0MVumuiSrK2UpEPgPcd0OTthhAAZZFZ/X9dOBPzS/R690aPW084SR+ZlzrQjpNw
9wiY65I4xdtNcySm4TYGlJQCD2d3XT8A8Q/daoV7TaLl8jXNje3tZtVP9h30u9PtvYbotr1rZdVD
NDTuClJVcYtlw7TNT8FiBUHa92bpbtRqMTL0Ze/dBZmYzJ6oq7FIt1XF9p7jTdtJEfl00XTQNfs2
0v2WjgUStys+a26baHCCw2xmx8MK1WmzbywVBPB8pnq3ZuSBQAQT33m5oAB8ymQYc2BPOrhkzAkv
mfAQfIkY2eoMToPhJOuC5RDHffjAGNJ+QniJ/j4aSnUabXddTm3HX004RlXeO147k2HWaf1gNWX4
L9gqpgQI16g5wMN7Dz2j7ydkQesn+GMQ2BAETlBop9cwSvwCAcQ580CYrJxI67+lKDaTKNQhsKOL
XsuUKRPpy7BBgeh68OS+65rZJjGWNC/fzlUE4WGzMiXobphBbY30e0/RLfc1TTojk2gFWbNv/DpH
AQad/9xhNvJ34yKGn8xwjF3UiDwjzZzKmVN93SRZZdXEYJ3l8mEa1rp/lSV6v1uLBr7Xq6h0SyLP
bKcAVHn4ZJ0dvqFqa3E/Vtlap6hmMn9vMbnebi086s5ZrO1WDuvqJeghYj8pwPenW4Kh+pfC9+kS
40nmCDKjz/FHJa++b7eAqlL0F6ZK5sXUX0E9+eUN95n/vWSTvDcE6LzGQxeQNm581O7IJco38v3n
bOfZIK4omezoEYzfG++KgIsn0X0Rk9U3BfPPJj0geRJ68u1UuUV5Z2wlUUnB5QNs9ANyiKirohuG
dFGkhQMDkpogr1+XmULsA4ro3n5QxczJwy7Z/zRmVQ91n1k8kg2n/W7MqvLgjDSyQCCCxP4yTT0O
yWzR5YwePjP37bIt/R+/3daHyRVzdGS4z5z9mI1zjIbRir82XfoshOT9gyqhKnL+hAKt4L6cRXu8
dmXgT6tFwei3xHGx4yhahosS+TrCHhBzt5sDKR605U+/uXYXQ2eMaNe9Ozrtr1xtJfqjgXzPUxPb
a36jy2mA8ezq+N7RU+DtTBZBLRMEVrmnPB6bN3bvGkp6lfkDh0AXpgUa329tQvUp5hww/gqO/fLq
rnhVWSvCXQ5mxGcmu4eHsSyjQxbRM7EPNzt/q+yiJS1yRHKEeqjKckRyLQdqvg7dM9RHnGQLxcEo
SQcB+DSgamV8iIqPapLVsC+jWL9mMuNQQDHgPyKORcjl8Pme6sGPfY6KXNXJ1HfecDfVVv4JwErp
ri1lS7BorDlmg7wcboS3rWa3tpJURwLz1r+gehg3iezfqt2kILj3RKIRHut0Qdxfd5HQfi6nqnWR
q61OQXC6Vd9vcSk+JvwV7s0cOcsNS5vLncatMh9dbxPbUwn49VtFZrV2egrZKlgz8+Agpzl830iM
Vver3NycDbZqPn1jhdN+DfhKOGPlxlYih9behyYcAX6KSk0nNcUtFtpc5GewaNUcGidQl0CgPIYT
r7hSK2NA+betcn9bqxdbx7yqcj5O3Ll3CpDZ4ildep1uRST4/xjX/TCDqIIjuv7l5LIEXNf9vnuM
Fsst9oPv82RGiLA+SYkDFl1y0SAdr4pn2Yd5vuumyf9TByGKo5pqvjenbpwXWVqzhUouINxniamW
3XUho8fBqkf/M5zH6o+UzvxORgbu86Dl62VOszYQLBXPyeSH278Zqcl0dIPOYmtrJnFboRn8kKj4
usMCjROi7rjSzpByE15GurM1Am+mNtl42uwQZ+WMxY2uLmMWLs2uH1z15mXCMbuFNBnruNVXyp/u
n/mpRhsFd5KF1TsKHq9FjeDwRbky8KGM2SMepT/mVLnKePk924rThgSn6DazUVgeFrNESwJWm39m
5WSjorV8h7QpUdUmsRTMO8MjsVI6l1rtwUjrjxohI9Ks0anoG/JaEmeGa67OCYB04JR3BhfUUOVP
GY814nJpAVQMfRMhafGChozrSbinYnLs5tQ5/voQQGmo3YjYJ0zITllVQtBM31/jRMI5yX0D6WJ7
AK+PYZlZz8ilEGXkw6je5hmOrklmttYbkhLKBn3VIhE9Y+hmZWJUhDiytHckytoz6diHccdfmCOn
Q//QbkmLiHhMij7TB8D/HsIwNoXHLjHn81dMBtUf5WXhX/RA4UX0PkCyszDXo9ORQZxG8VSM+1ys
rnsM+Q5ew1i63h4R3HSeSMsZ72naKv8snVXY94gx/PlmaNdqeigcHT3Bd7bNTs+9+6gWMshu5tap
vxpE30iuPJvuuNpapnsKDIMlKSchbxGZjB0F8LX1DkNYoDtGqL5zdcBN4S519dRqK/xeSM6N/yA2
FONBoTr34DMXdYdgHvBRT178084RsJJAWbbvsZRS/eGWrdxF8+hZp9LMakO/arbmxh+zdT3Wg1PX
aY+60LuFDMkepwj+/7D2jQaGF3lmH9ZBQe5bXVdSWyAkcBBb64uN/rU6sFgEh94U9nq4dpHgENl0
NKNYmyAWS0i3Zr9GSEGe525aP/OhnR+mIMr1YcqmDoIg6LsMJ6ENm176ngcSMFuiJ0DQ9S/5gvQv
sYe4Jey/4vR5Xxqv7L+JdeeeM3WnrHRD1lbeicg03bNfy2VNbM2wgHB/Lp1kKtcpDTqW3GsBjnSS
YITRJv0b3cUBe20IE6P96j6Pru2eiOLsA20pLj6IaTSXvJk56kmEQBrWt3X+IzFGBwzdwDMXngux
b5aGsxACVrvojjuucMLfK0Pqtt99L26E5yhrl97bBRjWAX2ieSq4Nbqye3NGF1iHRRV2cbl6DZCS
d2N9pLKuLU8ZjdfPOd275W3vyalhplbLBY2LfjeEqF9MlQsHwEpyrNkdlkgoKbOsTuqJJXL2lo5D
7y6aFrs5js60NCfdStukzcgkDNIEEJw4tCJxYeOeO3U+Mm4MxqJEmNU65TdLkYe5qHeWYe9ItC9I
8Qt6VlFaFhe/suCEirBQPAmRWO/qhhy3PUK0Zm/LoG1ZdyPNj1Kt/ac3GPQ+eq7bc+xqWGWeCPjw
hd/G8DToHCFmX3n6LtbcFklumSJIEI722UM0OxLBUGa8+LGIqbnZlxO9BHfhzC60o7wjFuexyuuG
cSOo5rRYA7bREvHSLXRz2x7ZYKcnf/LQp+UehuvEySK3P3NsDSOrWtv+jUKALUT348hBvsVRs/NR
M2UHn0IjdCeV3TrnCXSC1oeIk2SmCey1l1X5E4bwZHvK0nh5w26YPixgdsFpyMKXoMLMzaFFakYj
nVZkWZXOXL25sliKQ10K2yFnkct1bxXah5ju5oWbpslphw+Ujt43lBMM5HFQgH6oFWn/gm6AfaJF
mCuR5wKZZRP8fxHZZWrmrPZ3i2/mB1Ie9LrHnS773bZNBoJgHpvqroE80omMXdWm5UYtbLLxva+8
16VZU8hXtBijFVjHmVNtPgwU5RSHYvOuGoN1ye69ddag05YusqSzl/kXEdf909L2I2sjRadyp5He
+1CWGGUSvy7luhPlVG/nhacZMLc22YfP//JRiHB8qQe6ovYNXwSMYTgjNO6rsNc3AqTkDiRrIlPU
uyYsuFwdD/2yleoQFTokxt/IFQsO6sd+l6+2rdKrjx/alFPzO8Q0IPaBHpeSIGdXsY5PK305UUvp
bCK9FvFs7HEoIDLsMlbsGVFUhwZnIm6mVi/WLMP+PGW+fdu4UwS05uBkHNA9gh34rQgudogJC2/D
op7pbB9g2MJmuKzlHPJSg1J9l5ndBgcAaP5dVnKp7gAnxpeRuSNLxBjLBwAFP9rL1RflQ+jr6WVp
hL3+UqLI3fNI9WT83czBeq4G0VuQ9Vlh/xiYsv6+6YnESlG/e0TeO2U1HjN3LY8uYn3116GfKvhn
a3ttE4QBBKQqd3BoDI86+5FKBIA6vQ3+y9aLun4PWJN74FjZXx/17frIaFMDvVt9dOSnFOaEE2K6
qUSdB6dAVC4i23Cr9w6I2LrHpVtXcE/kM55zbE4rn6eHbc8A7T7yvOFssVDW/2tyz/4hcxDxEfm8
wUOGhwmo3eQ4GBVQU3ycFmDt3UQGzQhNW03IyG3l/QI9c/q9Jk59hYad/Z941NhJkE2innYQRH+O
WttfWd/HwV1fzdv0a+Gi++Aa2eLUC4it26HmyDWkTh1844wBpu0Xv5f3MxtrvldOV5kdld9WxK+l
XE6ehi5CEVWUQdp0HbhHM2j7pS/gOI/8MCghWVj0rwpJ8JCC5rrD3qWNSe1ZBKq/A3ZF9c8Ksuan
bFBwHNUQijFtKQx+9iVsm+o39n8BbOKPUM2Febd5rCkMllQ47+J42x4UMl9zw9vd6Xe5hoi4kmVu
5y9gkm48ehDkKwuqN1JFiLFnfKum3FXPo/bJ1J/8AG29t8X176z2nFvRL0BEZcjgmtYRyfBZvoAm
O8Z2zAUJYrXt1FZNz2PYYPTg7lxuGm9uCOe3aiSSMIa8q33scSKLqeLs6acxeCyCakXKbuXR3SDa
Mbo+MCNMjx1sqtzloo+Lj1qZXCWMkLQxwN445AtJfhtkQeUXiaSwP49z2KFlHwIWgixqmEMpy+oZ
k3VtltTycKgk0eT0holFMFvwQ7iPK+zSeJylvb7ycvXzSalR2ceci+8EU4aQauxG946YU8d8z9AH
2Z4vGaGoRzo1Wqdp0rdxSbBJ6oTsQ+cVq6GH4oda22RtVxe1mHK27ffoUUL44FJxlR1nWDrvVq91
dKjU7DoHl6jUnwW3+h1QE2LsFQRo76sr08PXa0Mah8v/R7GaC7Dmdvo32tH2VvZIWROnn+SLR97V
ktrV0D9YxjPtsQkq4L/GWmrSeP0cjE5svOi0eKMXSOmib9dd6Xh+892EQwcG6XTZP0CWEnOJ283l
oRtwjOxKyUPGhFPmH0VlQ6Ixsy7xrm428BYVgjvv8hbBys1iwImmegClXR1lQzNocHn2QlVXJwWX
JR57a9keMFngLlvGwFwqdnSuZHssuLUHuxiTDZc105pXY6aUoInB/Tpj8sBtx4EQda79jDBirVKH
2zm8m3XfdGdDgyXWMo9Hcs9+tT4wk6oyURLcmMUaNyLYLznHaLhiMaXob20vJbktdNNyzOfXSDEy
3zhlwaIkFiu7aO7Lsy2C6ZceMjg5QesIPn5VI0AbI06KQ2a59q+lZ0RLatVNLz6uvEec8OAnzZxV
n9Y4Z682EDI4nBnLdtd1ff4Dtsc2VY7EkLzZzAR/bAG6CnTHJA/lWpnHbjMzD32JOeYY2Y0dpCV3
0xOwiw+8PWHfPUZR5r8ZoRrrLVYiYxyuw+hX2+rto2VuRGWxSaau2V8J7bAbApat2UZa2Dv1cF/x
oFb7MMcCyV62BPI2zwcDZ8TPBChBYekNKIlvH7wpsqe3yq/D/GxXY379/dQFlpFiFQywTHaQIr6g
xLkL5QtgZCZPpEoUn9hj7BUcrunhD30sSwfOiKZ5aGrbv6c7R6IfJarwtS4b64NfTWN2yOTqt/bK
6e5akYd/Z2qS/7W9zXg/CS38dNyivvqZmlH51xPUXVpIY22/9S4lfDdom7fmBf7dzzl5xgjsRhFP
9dPzZsLUZUHH+KsKh0GttN0dcWQzgixj0Rg/R2V5ycJZrM9Ib8XN1JPWSHAcyoJT02irO7kDQDzT
azR5B1AEiWJ8QTEElapiGOne+x5tUXHPkJZFpFuxjI8EIOHyVNjSXwdp23/EkJubIXdKQM0K7hyJ
4LY+Yv3VT8jV8hZYg3yZJ6/wujfZutb7VFe92E3MHQ/OYFvZSQ+WdYfGMxvf3AbfXUpQ6Xyi9x4Q
26pn9cyUKDp+ffnsJhi87UvUtSGy3JgnKHFBn4gM8Ff7FNZT2B6FzE139Ew3r/tcTchDIz366jGm
p1R+ijbu4weAgXW+63uGy1SvwTG2SPMYJ/fL25T7Aq1jD8zcg/GPRWa78jRgbGivZJf7j1KNDAxV
q/EJeKwsToga5UNptrl4BHyIikRuwfKXfH+OpwK3+molxPTJ6eBJJ2zB6Rq57YYs5IZuGtxhO+1J
LzyaFaDp5Nd+qPeVEd6xHilLPxQ5fRqfLtGRBSFZqodzVmjHwLeAAtLJRLi8UTiwIqZmaYvyXOmp
+8vRnb9uYrTmvVMpqCotBnwyinbmfxZT+AXZvFkubcjWu/PkQsjb5Gxiv7jaL9OujlR02IiAxE2x
gthXJd8rjSncwL5v6hmat3YwujqZI8441eUvNCRRickygitkAMq6V8tYzTeeDegfDTBKMICZtMAo
0uPzlG3bXqq8c0hpGik0PC4DXu130rqXESoMDBvuvpUBQ7zvMShXBnlQ7dGeguBu/JODnq+s7E2J
vhzTMvC4ayFOxGOAJLdzXH6Ufo3kgWIC7aO8nuMcrMzGp8U4On1ALFZfgkvA4QFjoUaErPKD3xGL
e1UIhK/QEMX9iimnSJqq89pj5GvEt3OwCajvSHu3DpP5P7cJjXPYIviFpCMo5s/Ael+cIefKv670
USXm8zx/c4joFY09Y+gBm1z7WzoyjPC5cOgkeNzcPjEbhti0Yi/EyeM3GcSyF4df2GRrckFkHTkw
SXX7HYZ4pnvw1nCnGPguWT5GVKL1Xv+HUQANWbt4fkzKRdM2Z4FS4rmhpJ6XslpXH5yybP/Nkx19
ehOWB4KRIHXdfOW9jy2Pm1EPg46OvbGRtOZBs35Da6vuhHguuMd/Ls3DNiI9ObHMQzASOr9NuChH
+wffGeAYPoX8prbxkiCEdKpqtxZidfYYWDFlhmMQXRzQt+pQbTFWQxII0Ph5TuT+1ZsT/pp6Pd3D
0wKRN1Ezv428xzVveVBfMMMgdmsmXFKqFnAWtinlwzIIzz6YIfc4SvIepX2BuPvG8rlxUtrC+gcS
wvV3JB3vn9FdedkMfgDoMq+F0cP0+I9iN/Eq2EthS6k9sg4yHCnfKmdQRlc0W53OE/nf6BVzxDf8
gOy2SCa2R97q/g+KR+L/hwYm6lQ6OjgxABCk0LQWbiRraNAhkhap0qITrv8Zs0ZNqcr9xt15TVyY
kxg3dz4vVdncNL4ti11uNaF3gvtu611O1CDxEa29DR8+bRjOGTk5vDvpBjXiJQRzA1IQHvxkCZv1
li1PxjcOK9JwNyNBfmpXrw5IIqgl93nEbLuPbCL5EqVmcyeWKwTjqCUO02XwPP4SK2zKL7nhYzkC
jPOYR6Vj9c9kEnntzstUfCks6wq4ZYF68OlT/GsjIrH5z2V4sYso/2ITiLckXLIqOBPV1lQXXYFm
Pzuys+S52Xq5pRmKfgSuTeMAEWFzCZXS5WNfLspJgGnarzqOoZ28poFFXBwaCPdj7sxFWuI2v8cE
il2RtdLDrB0s6y0eS7j3kMHDTbRbT0hSp5BgyqGsvTV1nbX0uTQpK93pYZpv3WyQP240eu1nWKzO
7xVeqFGpXXdZs8d7VNxHwFvVcWlNjKqPAoR4N3JQPyDGEO4f3qc6u9RF695zThYczq2/jLctBwKG
xorP59xWQGvipiSISp19OMGHpRjn3yFqpB+bXfJ5JFvR26+bGj6iQebzvvDGZnluEHynBbZbXPsd
rYtNNIXxDWWZ+clu6wXWM++LvXTJCk5DFNX5QWReVJ/BXJuO1u2Y05efv18Zt5bybYoHe3yoSqku
Ic+OgbfqwBqymdqL4wQITGBUVVY7B0U9njwC4d+d5Sp8RIkevzURPt4kWMLuK58L78pBK0rH2oAa
vF0MiywTzy/z320DJYN6AuyTPg3oipRLZX1pVcD7JRV2zMTiXOvPmcrmD5959TF3qpbpwXOXH9/p
l9dVUb7BkDmJQ4xF60v1cqhTxGPWyW6G8nfUjyzkpWjGBDbLJUMd6bJIC0js+ZB5smhTypvtDxRP
7W/LV8OFJ6LjRixU+FxraWcXl+KDC7EmqzjnEWncB5SzWCKJCZqeSUPWW4pxD0OKJk8ku7A9IbkJ
/+PsTJbjZrIs/SpltU5YO+CAAyjr7kXMEQxOoihK2sAkUcQ8OWY8fX/I3vwM0UhTptUqs0wgEID7
9XvP+U7OwH81MXhoVtpSneQcVDrfGMr50cHktWcLTN38C22kpj+HyPOynSJotAf3KIoXCndHElTg
W4JdyoI6j9vBsw+aExA2uqYusYRYY2itk2RRq5VxYuZn6HP9sEv9VjLBLbLyPmcKSWvITDxk/WPg
zNdFQglNPdMpeSxqyy+pWqw02E0OjYrt4JrWDmaXx7mYGQTiuCCv1yl2X1I703bC5TlZxnEYKFC2
Q8t4aiXoj6AoILAC0EQ/lJy2ICXpq7ZfBOGWxW4DSbpxkVMF2MDQZya3hMoyy5LJqEHRDD1JaTkJ
nTu43DN7bQb3ZQVyTn8fhib7HDTFlJ+yqZhumzTobqiDGVZK25qQTTZ2fQ7QjWKxNoKGIlwa3a2F
09/CV+X0V01R+vMX3P/zjSvaKuLob6GcppjVNNxmDyM5n8Sn0QWEtDPUDAuYp+K5IF5YhU6Jx26/
d9o8G3YGo0Y2W4R0yRaOQX5L5i8fLVuf/Ymzsl0cggqqCQyuuviqs8C9mk2W+xWFbf6llkl+3YNd
LjdhFrQ7TmEeRjaaPEcKXRRMaVlC0ie9zNs5lOGKA26pGFu7bj0/V6WNaqKanXrTxkFwA9CkDc+0
Cp0oWetc+NxW3X8x0tA5VZi8eaqM0PZjNtn9tkFE2K1K2qU05mPXyp+tgYCBqy7B8NavjNgey6cM
xMqvvJaox4zWHC087SDvh952xlVRytLdUdJR/CRABNIVbMKacVk6oUtkQG+G27wPxFVpqsUqhNEv
QVBvSGQIi+pxnY7IzvHAWTZd2hbS4EpX4+Rs3KUNQ2PGDvDP4VOfVzVKpPbGmNCK3Fapq35WbSXR
6FMg6O1sj754YoervNNI8N7M6JzFdxWNpcYeNioDPYSTzCeVMo8pVsbQt8auqqkIN62oWcELNJ1r
gbc/XPvIF7EPszeux9jrb+iX+3xYNXXdTqf4VBeC+SivkFMRLk5zoEZyGCf6OVBdGz6iHI2ancN7
FKzbsoYu5DHdwtyfdhrnLQbC6K4LrOoTMqIePyxnQW8Nq8P/ZQ+dlx7dMuqf83GKrjuvV0B9qty5
NaTjWD9SOEiooyOUKquK6Ua3WYp2DgVRivFQ95MaIAYMi4tsCtW9EkQBsKkbFY1Qq2ua+zzFPc/F
CmxjnhrjZuvFtf0pWKywVNzCzrecYW3cyQ3SDBxMUSnuEVcgjetFWN4svqPjmCP1oLWS0+HIdYS9
qfbjuuHoXbjxnrIJX4NU04Oq4KN+n0IcYH3ve/ndVNpRcYyCSBe/B4Ou/woLBcP9kjl1c0Cf616j
Z2+ZjNUW3gafthptoMDny8+RDt4z/aew0VYH90cB5HnSLu6RlZyc6TO9cPted3r8GTMF/aaCuZI3
Mk1mYDacgGnOVEVOFeBmL2YYTr8FM5xg1c5d85DyBy1dEaa/mzTCnchZLBZfm9INLLkiosXj00y4
256RWZX7DErb0kG0T53E+Bbc8ToBmcFEgk7G1gwJD4oQ7bY7nEPiFM7KjMs9a4aOTiwlSyIcIma1
tdARsmsKOf9EU9TPGwKYPe+UprQg17atx6s6Z//aplYa1sCprFI+qKyO9Mkrgu5HyeQDLxRAlS+L
ozUGpRCPN6yI1FtuzOa801FO21k3nNahbaCz2KK2ivLvkVGx5nYi0f4xaQbzPprALh5MvptwFU5p
f2N0/tStfdALHDKchsq/qXXXrznXYx1lJjBg3TSBD6P1L4vfZgRycJX7qdNuZUFWFSjvEF8YdxLQ
/rJUeG4RfX1zGWgwFIgjyON260b+JoSVEq+TNBnvShIDnox8mpvPreQN4S3li0cVWuXdIwf4pHty
FdJ0LLBz+2iA6Xmi1bN49+uovAvClLthTNqdIXPUhOgQVVat/KJ1HuASwiAY4mRmV+Bwjx4S44G3
9hPh3fpmqzGAj6h9e+YGcdmcbVd6KDXMsL2Tgav0zoRR8UQYpfrB45bOwQ5mwYG9wbe6Ezod1QGJ
bXIySR8t17JxTJpmNAcAQ7WofdczMfMMwDn2etd+NnIc7kuPf3ZSavKu6nIazmUY1s1piAOXCZoH
JmZNE8mjNULnAQss/w0tImb05Q4fAC6hnuypeI0FpMPFlYp52FDBgu6IJouvberDwN6kTYRAt9Mh
EgBaqZSsFdhktALw0sztiB9oj9qiVlsDKx9FAV0+scFgaeWrubAxk8vSEvd1E+DEZokst3hfI2Pd
dWgU1nEzzxY+Ii/Rh2FQrC9JVobJr5yzVQtzh8jZVT8N1bdomv3ygLbPVivR1uHnWPXhY48Jntml
47fONowL/YNWFc/Li9LmW5MJwXQIU4m7wkekz4zlmQq0egLEZckx8vZ4C+tfaQemGpiHNwWrLi7w
fQQ4RaddV/bD/UzGbLASBYpdmCd5+gBVZjb34NkxpAWKn+GUBb01ZKxrYsEbQ5/L0CUZzsnDHVyd
4swFQVBQzTd7Tu3Jw9SwvK9DNGwt/wCt5K2LlX/YZQXQlZUXA4PbyMgPHrpcJOatWebqiBqgi9dw
dsIdBOY0O0xF1MZXiO7Y0BqUrOLkA7UtV0zOWvwZPvxARElqzzRS67MJYM1ce7ovPzeD7X82MVHb
O82Hs5jeS2PfVXEd7nk9l1W+MzSrdFelO6a6Heqh0XKfGpUjM2xGAwFTb/NN+p1l74e6Q6+RxVbu
7fuy6dRmwFK6W8a1+Fywny4dSptWKAZHUe3GdvA+GbpE9BHbRZttfLT63ybIXe4mQyv8CSU606YA
xzFSdKIb9aqrLCcHiBKhYR61xtNjMCnxEZliy6L8ijmojQ4KQuxFI1y2RUwY1WadrFpwbM89e+rj
WM6wBhAgWfXtwLVuzBn/xBZ4hhFy3aw5TFimjCtatFKtR1zoA9Lc1DkGGFS7TVZENExZOQZ/hXvt
32tw7cV3eWLR+KyZTq1MZo3B1TB1hdh1mQUTAT6OtH83ru3deHWrB8bx0HPQzCVNZa5wL7tiHQd+
d8+P12cMM4ryp08O8NcKQY97cmWQiIPpi8mnbLas4izHblZ8bY71HXuX+4UdPjW3HYpPTrux6f80
tWE+AAfg9NuUA32OHGWvxrj47NfNbK1zcDLdaQ5CM9zTxPZ/V6qqoqMpRQj4nCa8sR5kV83bmgCi
8Qx0QsYbCirq4Lzs9dOsAztaacMrMTAbkYmAxXOo2VM0GP3RVHnL5+Nn+biTJSaCTRXS3d8qB6oH
vD2Cd5n+B4b7AKkB84UKUd/uZlqLNPWc0T6atIArBjE24DUHluKpI/HbWcMbg3Mwjs1IqJ+wPZYQ
BIv3ST0mNvPojj53hEz4SnoY2+HB8oluEiZGgPssY/wBYSV4lMoo4gNuMusnwyLAnJRnAxjOzrK2
E703c628pimZczmYh9M+hTcX4ZNhLxc9gVNOvzCoEQ5T8LnovYsVCODixcbeVZ5ch9psneRs/VvS
vtyF4hfh0+S78jn0wx/pHim2+JVKAhvnjT25ZvJN1KoZEa1VAFHCaM7vpE8k5H6kCuYNpy+Qf4LR
WdKrnG16CSnLwlcjQ3N+QB7bwJPMXRqKpI8U6LALSwV4jV3Bjz6YPOrbTDOaOFKYkJzOaWpMT4h2
xJIY3aegR50s8vD1eoATMGUz/pvzmp2cxWKer9ysK/CK5HPm3WCdbYsbGtDqm1szkvtsQIHxthN9
Oy5oIOsCbDFXWKNklsx7hUOVXlkXh/VPH9njKce8NZ2RuYl5Lwd8w/ve07q/ZZ4a3HalSn+Kom3i
T4jA0S3yDk60KHEac4qoJTEmousd97uk5Z+ccMzFyabJQyqKlB+wxOBpIQWrm7I1TpEViC/pRHzn
Ie3G5LMoWxAHfVkO2AjSEJ+Q58XZFQ+mv/Obsoy3bD9l/jNpqHm2jRHP9b5z4ukaPTno8cnU6muU
Ii8c+b75bEPdREhg3XC8LRZ1JR0o75MAT4Xd15LJrqbbPzByYYDwqQgV4gt8BGl3Tn05ujth5MV+
FpyA8OiKGiQFv8aVaVZ9vYaH5qttn9i9t+thqaLXd6D1Y7tIuuI4SE9/g/5ZMaKQzK8OxQgZcjs0
HGwOCVCI7ZT4bXnrO23x1Ynn9MkDGcgZyAymz9OcJOXZGpHTbSlrPGsbWuiXN+E4h8Gm9SZUmBFA
Jr6NEK0WnWWTSREHQeb7o2chI8wJq47AB81XIwChbl/6YWqveX5pj7c3HHlZS118yoxkMB6RF5O+
6ydktZ1dMjGDLerjyGdmJjgkmcNQZAfOcKm+boy6uROjrPpt3w59jEohiZytCf7ya4oyK965jd92
e4YrEeG2PgeusbJQeTAkydkIZyPpt51fV2cpy8qGI+PO2b4JRouv2EHFy7nDyLsfrT+ivqocGIBY
0H1vPyNnjFacJyzOk7OZS+CPaVs+jexJyD1Mo81XGIQKpmf05EdcVnaSg71wu2qFpFWOd9SDVrWG
CUkj10tL52QlCLyPvS6H+FjxW9AmQPpanVGCDsN2RsV0nXp96NwObeqn18MYjwyj02bcIx+NnwfD
cAWhXQk/mmnN1pHuGbAnSxXLB94YzksR9fV4w+zX1bsmyxv/NBo4ARkeDJjAGa214dYE9wkIq7HF
F6N0Ojohs2rZ/t2JZg/cnATbqIo93ApOvnjUDKKJvLYQ8AJnppF03qzQvG0qPxzglCnX2VZwvlkS
WqqunVnRM4JYBJhvlsbwjFrDeUlLjf/ayxNsx7Isp2t8b9EzVUiVL7b3duMPI/q/ZS3fcPQZmcpG
Y/ip1An9XcQbdASFFjJhyFbo3/DK4p8cshggBdR7e5ceQHTGLdYQvo36rCOVo826h3goOde1kQzu
09osn4cW/zEkB4yF29RsiH6N8pmmhumZMOFdup0+LAcLzJbHosFGhL3hS5TXpXcKwrL7Mhfz/ABE
A/4C1fhvzFIli49LvjEQhsY/yAb1FrCeefos0tpZxAwTikDF23XfyCg5EKkV3nFsYgClWozzp8xp
OCct1LFyDR4MjIKtTSNZeW1vuseqTfVzVw9YJC2NrR4ebY13yaP7MB0EboTqS5UBod0tAWE/nHRs
u1PBt7vHrRy0V2NbpC90FBuBuIzcMweZRgt+FA/Ki9/jlqKTh9KX7zek8O69XNZboHSlv9IyyPd+
4ofEROU0Qk5jkmQmQ7/Zom/r4FRANVOlN7DKwuwGSA1LcdmnVLlK0vLd1BlHxuUQ2wcnTzBY3Apr
dsut0D7MWqfAR7eywcmiz8Td3t6UfGnfbe23z7VbBmfAPwJV89CiB2mq2lw48pxsqO1VOm9nLzLv
4UAjfdJ+Vt2jjmDE3fAzHxpQYAzwOSN+F+jf0w0yXsDOkGPBr89BZaZbI5XqhR9Lm+sCBnd0tOPR
oltTgUFcB06WOldsdV24h0dkR3tclPwE/H/2By8pMnYmR7rNOUAS3TCWnwJewabwniJqFH0IBRhr
syiM344I0vkwF11s7cakm8vFTZPfo3ilF2sPRvtDQAiSyDTa+SXPwexdg2/Rchf1ov0FyD76zXlm
vImRNt7bQ4ntr8jM6kvqmfKRRc+/ibu8/erjk+y2oeF7WORzG7fWYD2FFJJfnHkehlUIB6HlmDYn
pJvDwT6mqJpQxMXCZjsXU9tsUs4ZuNo9D9V/W3VgmQM7cG4zZPYGS2jS/eK8zPQyG2LzR4xG83vf
SfebqHryIswE2BGH7dB5yKwOYVRJhi/bVKqGK/hYSq4zGhOl+MZILA+OZRl6wzan7WWvE8zLekeX
y3iYg3j+bgmt9YaAaucbbXJec0KJOCkBntV3ExwDEAYAWxh9I0e6tUMa4SuKGItSqTDjG6NGj7ny
27Actr6hMjpnzII2jY69joE6Ewjkqtbw256S7I5w3wCVM1sYpKrAbhDOBSQurx13GJMzLE7x2PbU
BUafBQTJ9iOtS+ExZxsctzDWgS99dePNvgl1s3HEN4XP4R71ThStU+SoBJAWpMjDwgq6AxMRbPxF
bXhPJKm65sagBtzRzIRF1GU9sBFCnsZoV7DjoRtAi7fGHaWTLZ4w+phODortE3J7gVcOmgjus6pj
cj0uo4iCIS9Wiwx/0TBbZruPkBUsRIAm48wVMwNeNQ6zQchhiMdO4AutvSTAtb5t3ATgA/Icw9pn
5ki+UkADUqIOr1T+pVOgs9A0c+17rZoFnZvzF021bp/DGIAOg7vBrE7UUuU5GVoTwMY4VL8nZYiz
RY+GVj4D8muZWlW38yYfZXXKByvPtAnnZOPIymfVlezYN+aEZGI757GR76qs8544GxDLJjS4xRWD
JfbSeJpB+NWJboHFUAEOu9ybKbsD6ZV6mS2H8cYZcDRs7MRaxryGEzxOaspe2oIq/cUxqfd2kEjN
7iqvAdysgPzByO9rpogrO5lLtS2IjRyYMdA6WUWx7TwOUVUyb/AsevtJHWMhZx5UPU9qzkfojGkz
bGLMrv0KGlntkENvqd85Gr8rPTXiZREWhSuz50zA6kP3YdVBF1w8R0j2QcJO/oOZh316NxheF13F
TaUw8mHi53PUmF7rskywRemw3efEvgIUtf2M86cxzz9jWjrA70pt7spQtTYtHc9GH9gCUr4Oajg6
K9Lbm+wwuA4dLfxoQq+C1nAeYnDBz62CiQzCxR9uU18H4dqRDStsEPP97pwIqcIu087krCZZlTfQ
dpnfG/BZ4MeO4kk1svnZgiFHUWNRhu491YvfCWlG2Q27bXmDmYno7iYQZrc1dCAQSmcYFLmBMKH/
CaX75A1t8hn8CfMokHn6sbJrAjqxA/W/IHTV5aonoPG3tksRbMBOMMiAeObdtZmKqA5YbWHZ1Xby
4vMJQv+1+oSpkz2o80ABjEcp6txfOQjbHt4U7JxVxlHQXUFhYhEoMjEMOO41fjqfsetprik3OHqN
VAawedSzapB4N4nWwdrKAnaPUmr3GvU5BheUSP4TmvLoYOkYGo/OB6zIiQOQe8vvgSQEYHmLYGf0
3GXMFqG2MGWdFrcir6xfJZqA6ugDjMxhlDfimWQPQ66nsJBYRgvVJnuBWv3G9sa83ftWMPfrTDPb
3E4k6Yg9qrvpRnljh21lDM1xk6dO9SMLw/hbgJDx0Vb+COht1HxMz6QZinwP+6lrVioXoUBs03X3
MXkRwSHRaRof0TpQUyOya4+eXZpApJCPP41F7D15oPWpX/p+RPaS91Cmzbn/EeeSan1uG9R7mc2R
E0Gk83n2bJdmJlgubIgOUSvMYNo0ujUM03k0/AwvsJHa2ZLmSY+7g2Cg0ErkWqEnpuW0lAHkO5cP
TjuzKFYVTjumnU3f7FRfON+6sFLYy61ZflYzgkISE0KxTZhTo9SArWExe7Y5nfINRQ68UYwWG+TI
LqbLCn/gSjAQjbfm5NJmsnuQt6swZ2ndRPTAtgN8po7Vhkn9uncRfd+gA2nhlTEEgmwtMEFY8Zpr
+fVWdEOafQ4hjQRgrkeGj2gn/X4LbxffQaDSkXFc4E35gQ05Dje0Q+zsICVqum1l9fIn7F8dHyoR
IcaO3Faeodn36aZDwc/qbpMHwctmyK+mDtXngLOtt5W5OWdIlLC3baSLlmODaocyFQdjeR6JS/mS
o4f42ZXaKBj9efZj3kw9lAy817Qnwsr8Cns+++T1euL2UXld+6AoNDnKV2k2nWqhlhAdmvAvBWvr
hOKtjDxgin1Fzx0ENrkarjc+5n03fq1nxO6Gl6RIkJu5v9LxSI9Z2iKGhYu++zFDh2ddjWQQ4Auj
xlqwAtis9mQy6Tuzt3hBBiR1n6dKlsQVljwlNEPYl4E0DuipYItjwVAoOY0dAiO4Ui0hiA/g50Lr
u6MaeuYD0V83Eav4L9sMrWmnEuDU1wbuEnrFk+8lLK8Q3mkG5tK7s7MI+0GHgaPezlaErTKJJjlt
QiSYR3aULgNIWqKcbgzb+dTlTsdOlrE5VXhIu1Vs1UZKPan0SfWx72+SInIpUiDEyK07tv332Z3k
FzOaCmvTMJUlo6uvPV7rkEC7DU96ontcYKqRyI7yq8kRUtBk8YP2WzRg3z5Tr0wn/MtWu9OSnn7I
koDFnvE9PHDsvOUd2k+OqIxuo8eerFAU310okw3jII/GfEDPY8ORKv1qwPuo1yArJ3dXMeP9WkSN
GoHPGOPpXzUHE05DTJnczGGXESWgjl7XQMz/VUf+MNRFRhKNJ3Nx1uSI/JRmlNAFzgWzkz7AmwCa
u5a/whbTKTY05GtwCobwU+Uw0SHVJaHdV+QwGmjDiBahSwcX8Dut8c67q3VUdNeMsi1q+FKHwWez
G8W8seLZPuI1inOcNnVUrP7lD1JOBbXdBm1NcsVcwYcbzque7v5lVnQsKhqEm8gN1DOzuvaxkEm8
FFDIsATO5Kd/zTNmRtFL3L+qsQLKWoFY0UDdSi+kytXuX5gnW1+4QbYtlRXJtWDzPImUEJ5DgoZ5
+iAW6o08I2vJVeNfcQWgiiVz6B/JWKYIgbvIql2jSZogTTmIXHbj0I7yMHZhdp7R2H2fgnQ6ejQO
Nv/9X//r//7vX+P/hL/Lu/8fCfpfRZfflTGdr//z329FDNnMvinmbVv45kXW4UBN47LWcfTB3YF0
CSQt7Tz/6v2rvBWbBCrPRtSIwsT3LiIAw2TSRAZxejIshqtQGF+MrtU3nDPG0/tXWjK0XgWfsk6g
OreF5Ozj8EBfP8whicISphaRstqIr4a5s/ZspsPaNsiFcHL5Q6sBwDkBG1eN0/16/+LLbVxcfPkN
Tdcm6lUxlX598TrqwxQfPtkRhU6OlYjJqwTVsWvCFoeg3UcweNJs+/5F/3i2TP2Y/HE5gaDO8i9+
wXmqhjZyUL3NTVd9ERIwdlHVxi04/PhvMxW5Md+xpSfh+5BfdvEzMiwbW/INMJhVVbMrXL/YYFVt
N2NAqtLf3pVt0lMxHdeGTKjERciXHVh9BQMf2KSrHrSfZNejrF/svM9v/v5CnCVtUuhNHqO4CGXL
TOUgbIIWACe3WY10BG4tVtUdM3Dcme9f648AOG7G9giB9MnZ87Dqvn4/cNgSuJL79tqFNgpLerJW
qSwZWKASXhGI0f/tx71cz19+LtYVC6/c6+slVRsCOuN6GjX+HuajsbW7Ob//67si19PyGVIIWhv2
xU+V1+HMbu5RcBJHtg7KxN9hGIWM2wrgJ3JQH+Qi/vnCg9Z28fb6lstE6PITNw18sLlAg5eJrllb
jmKYW4Mnsgdv/vLXt4a70nJ4312eoX3xg/VLayCPiZuYi0w9JlXHwMGt7JcWQOEevWr0t+uka5N8
jpaP9gAfmLXc+j+2AoM8ADZIVHQGMN7DHJZU5Eio1uzeH+UxvvEUeS2IsAPRZOOOufjVYBy0i3EB
4Awc0AOBLnwBdGfWeNe6DwIm374UJNrl/3ze/Nd3ZQU4U/AQLd+yXa8MKxbHAAGhNhL7gwXqjQ9M
smawFiK1ZfW/+L0qC5HhGHErGh0DDl0O2EM4JvvIGSCuzXXy96sU1/OFrZTj8ygv1l6yPoas93kV
C1KQ9+Mgw41NZti+bZKX99/EN5+h5UtQI55w2bBfP0NM/mTnuBjDU81Yfu7CYKtLAuqTMdT/yU1J
7JSCR6gceXGpkJLeNuORVWqw4ORBCjg6AbYLwA/uB6mRf+7W5DuD9WSuhkCRTNvXd4WUHNFNAFIY
Fk6BmHmAmrMLqccZyBMX+jJojVyvtQymIDO65NPkSw68/8Gj9YTn26bnSe8yoL3k8F7oEc6DFRg1
GUi4zWlW6oPwhuSDBfnf/9brCgH/siDEQgmmv5Z5UZ6IMG9LBmJyXcxF9NXQTHBW7Ui0UYXK7FZE
WXoXa21fMRxrzoThiVu23HnLqN07IsVxf09p1f9Gll14nO/RZjHdTw9JbNLcNbC/fLBhLV/me3/u
xe9jGMhUU+XJdcq8IiwiJrDBSPQBQRdbcO1inU9tDGsYUMj7v8m/6873rmy9fjMgo2BxGbhyA7wR
wQNkudy7VTTO1rWp+it/kQTQJHgJtNRnEefRoe6CD/6Ktz46Fn9+L7UsXN7yv/9jOcY8ZCcSdQ9O
P9iSQQxjvEHufwQSXn9wqeWj+uN+ASjwhSMDVurio6PlknRY9+x10H530GjuGcoUjHXhyFZAhN5/
um9dTC7Boig9sD9YFzWPX6WtvfBvGTsWobkuTbs6G26i984wZvTibVxnH9yf+daz9OgUUJFYyrUu
04x9PNZUEWRwAnBpYPuSRYACO6iOLuX6cSLtCzGKpXbgAoe7ip2CCReZAFtaI8mjYfnqakL1XW/w
z4hdTbN8//4zWbaGix8AU7EJPsWj18cW8vq3LpbHX4LQQhWHsdKr0dvbjN6271/ljafAtuRT0LJB
WUJcvNbBPDJ9BXuwbiYBUtcGkOI61grv/bR7/0pvLK0s3yYbu8UTl+ri3c0G2aO2o/ZjOqSPc1QE
x4rpzpo2yjKCUMW+b8wIFqRvnEkO0X+/qFJQs9Ypet6sqhevWD7i/IyHyFn7Rmnct0rgrRBTVZ6x
XGdf37/VN15nh4hjm5MCL5Z5eYBGIYkHuOZaCIWXFABJTi19OtTUc42xjOizD57tG7+iYmfkJySg
22Ga9/pdIUQHmKdDSx/RWnOqhxT2X9V6Z215/geXWv6pi9eSS/mmRVnDyfkywpmUnoZgoIDNOHMZ
AWVN3IEojSMg4ISqbQdbWNckYxkfrBBv3qFnecpBc+M45vK1/GPlQ8SpE+hMENEwXezoc6IiqWCi
4+ooD3/96zGZgEfON+y54EZfX0oZsOSxl1LkzoF4sOsqYW6A7viAqzL10eH1tfXBYvTm3fmKUyV7
vul6F3fnyNZkDeSFEWHY1lsDqNg1ZBMn2cRYy//+uMJT5CdUnrIkFfDr+2s5OEGD41FCVlEojahz
XPK6t7pC3vn+o3zrvli5PN+yiYN15cV9pWC0S/THzhrDmUPAEPRhIyOjtkN8+MEL8tYGvXwBHB5o
6eD1vLgtvPpCdR23RciTG64rr+wdZAJueQCsb8AwjkAOZ4NfDJzTpuG31nV/JMtHn+bOpDj/+ztX
7GUMz1lUHediuWkyUqHcAU4mobvuocMBtRv95rEbMMX+B1fyfXhY6HvYLZbF6B9fBqc3Akr5C6gW
LQIFsIeBOrLQvZKI98Ezfuvbd5fzGalqzH29i82iGTUSrQY5RYXc9wiPkSkb6VUbzQznBDjaOGJN
9P6Dz5HzBf5bVm56FPL1/YUunMcJcDaK4izEaYsMI4+U+W2y80M1+8EHJ94375HxkWtTYsGzvPjh
SjwOnjXBbQrisrt3YztZk8EzHyBqpGdcgkROwCr8+2Mia7dcpFUmZZ26uMcZBB36OtDtGVpVc7uY
RtEJtq5143Ptn04cxd/ef2veuk3P9Xg3eUMVq93rpwoJzQ5GOB5rNTnN4zgDGtclctaERNIvQ+Rl
524wpuf3L/rWckBfGaKoz3HOdi6WA6ELt7YHSAlYYcZNORnTWmUGBgGmxfu/vhR9T3oydAWXJtDF
EyVle3GaMTvA/mtuIrqVZ9rK6S6rg/6DHfGNu6JNjs1JuJwZqXFeP8oO+xKmrAZSrC/ELkVZySwk
U+CvvZf3b2r5ly72Xmx+vJTUT3RjxMWPNoogaNLKbNYSWcmNJrR6xOtZkNH5/nWWd/yP60gOwVjl
BLd0sZR6bl2kCWhb9C7aP/CtlHs1NorccQlwalbuo+zRLFRsh4QguOnP9y+/rFiXl3eFQljCoEzR
FHr9QD1ddE7oSr544QwPbiDmT6i6QZZ6fbGrp8L4oOP6xrfgknVKh5wel/QuV9AObaIbpYwUvTnE
eZSX7u9SNOE6ZrwPwGSJp0QC+emvb5I1G/yLlFIIDhKvbxL0MdB+tNrr3gdOV0KJuFVMp3fwIGGa
cKL84Df991O7eKpsiryfnnT4Bt2LxdvPhokxaQNYrUvTn06Uu7+WJf6ncLF04p3S8NnNaIywMM2Y
PlBzhZ9zOpBq8/6N//m0HVf5VBSSKotk8YvPBTMH+KaYRqlQhnVPaGL2wkiCBFQMCFegEhx3NWGw
sVfvX/bPl8px+Uy5f2whQBuWr/gf26SCLxx7hCqRX0jiWFosKBNiJo/4WX7zEsYf3OWblzO9Zcbk
mz6b5uvLgSw0sS4hcloYgJ/R8dhHneGLH40RU3ZUgpn76/tbnig5X5jgTe7x9QU9tVCJy6HB/mMw
lkxk3j7Mna2OiRMMBGiW7Qd3+MbvSKAb13TZRyhbLzZKWfdxTsoS1k8/bw6xrKDXE+2wMYIgPUSR
ERxnw7Bu37/LZeV5/RLT02c954jDKY7j1eu7pEFbMkbiUyXTA3WTHgkZTKl4XLOqnlVU189J25Af
gMnog+/nz1V+ubKiMuA8rpBfvb6yDVlo0rXDhgm/dMvo2T1q6VlnOD/lByPDN94dOrimpCtHK5dF
8PWljMBKqsi2kThUMBv1OM1bvNWInefqoQxI8n7/mb55Z/yC9JVQ19nOxa6S5m5kzDHSEyzOxa6k
gkTmHxg70DnZBw/xrZ/PpMHjK5+xk3AvXtLEGvF45As/ZsYA2Gsj3NpwdyB8yy8Mfq09QKMlJmE0
PqjqlkXl9XtDfcUlPZ8ykid68bKmw0QyUa5bLCD0lwxSinYxjY8PPok/fzjOH7SPeS9Zav74BnsT
JgnG73bdNAlIHUwBGyA01Q5SJ8QhkmE+eJzm8iZc3pa7HM6YPFlUxxefgxYVkORWtgydavsmyThB
RklBqJkt65jUlkDvRdVgFlAiP9R1Dqo09ttt24cSrMdQXwugao/vv05//sYKfp9FK4/JMzvIxeuE
8jrEgsdv3OQZdIieRfZrmLbjHk6QempbnJiHZMRduEHHjcjy/au/8RP4nDOp+vgPvo2LZd531Ygv
t2aw38zfQ/DHDF4ImZ6wNLEE7t6/2J91EquQyZiW78aR1uX4eQnFBYhIOoVA2n0gkAvIjjsPhyAn
MpfGmnsswxyYZNe2ydZBivD3/WCXj4jr81cogOwX31NGi1QAeOrWXpo8cyBqrkloDwDJpvb9+7f6
5wfElSjIsJCyd3O/r9ekriaaL3XQ21hjgeO4jtp9zLjzgxf6jatQgXHAXEoDZhIXv15t+GC0RcAD
nX1sv4T/nAwLVOr79/LngucuLcjlbrC38Lq8vpcSZi0k6RE864LzmiLZH5WZfJXDPO//gyspKjzJ
yY6u2UUl2wMtw70yEOyKGJk809A95cCH4X3I7P9xdl5LchvZun4Vhe4xG95E7NkXVUBVW6rpRHOD
IKkmvPd4+vNlS/scAoUonJ670VBUViYyV65c6ze314fa2IvUznmEKKhU01lff6DQxpbGFNox+D42
sCQ646SP6vCoqNTrD5nWJB+yCd5eY/XVp2YwX19JRn0OyJAKQMGk07k69wj0Ut/JgFFhXpg/0A6f
vWJAlzKRR927PtetD/gCWnBePt+6IYgGTN9ZnTogx1NBk0ogk8F9j59QO9zrTIhlW0ZY3HGZkQCy
yAhKr3ak7WNSpUywLStt1t6jd1d+KiVT/aRK4HsPfWs7blbkxauvK0YFucaDUqF2tv6YyPWMYxro
/XEESnmPsVLpKoNj/AfnAIM76oACT0Ajd3kOhgljaFlHoh3GIbqgs4ZWqzbXR7z8Xl+kYiq8J4kf
NFapCC6HUlQYy4CsgT1ZWJZYiLR6OOEZh0BDjuX1m0PUUgSIgA64sTpzat1gCtRr/bHym+k8Oyhj
hzSKT2k/fr8+0la0ohHHNSPgVTSnl5MyWy1z5hS3jaouu9u25oWc2yD9r4+ytdm5UDUDbi2qmMYq
WpWaT+kvhntZ2diGoMqPFHRtVDdzW/Q7l+fFUEyCrJqXMCZfIExWWdKMzlJjdni7ykZvnbFHmW6q
oaPGAAvJuz6ri3MlhmLlTIqkZLr66uaSMPKGV4TcUZJnwQ3w5wAJojZ8wpOt+eL0OpTUGMeOYmeG
G8OaZLnYC9FF4JpZR0la2eyDEi9MrgCy6vYztonKOc0S9RnJVbtABMqoXnvOeDD8Ouhq8xtI4WRB
OM5o2RWQ01QMdlDlaE9TNPQ315d14wvSyXOYoQaERr6AIkU8gVQ0E44lwpt3IJZR5rTwcwMAru+c
s4s8T8wK6CTtWtYSwMRy9/uASyJtTIQxZzpizYa0q64hwAN8QTqXvWp+JQ9L3o9Ws3PsLm661cCr
rYOmC7B6PZyPbasMJ96BqBdFBlRNZY7LO9TWQxclLxj4mA8/0FjOdg7k5h7iMuDg00GhMr2cOCJ7
c1s7WJ3IISZUh0hG1tINwjR/8JEIiKFoVCiDTEhc7Fzx2wNrBrpTdNHIOJcD15aCBCtOW3T5kv5P
VD+qbyo2RGeoMJZbydZ8TjCBfP1BFT1yqoFcfwDBVqs9lJKj5H4hZguI/0jJqskeujbPhx9zn0tP
fdjEEhXcov5xfStfRFdgRbyCqd5SQNGA1y1naxazXk0o4ByRX5Bm2CQdqHgci60Prx+HpFMj3XQA
k657b1wXamXX8KdNylDCUWeq/fswhLey8/m2JkRopXLBkcOAcTWhqJ0tPfUTWWgiY95a4L8wN/1e
f3YjAli/jrI6lmGCRjvCH/IROZD2bJk+Ku6hI1SIrFeXRPhCJOv0SCBn0qBZXRfoSFVZH6qAbsxC
/RJKk/JW7Sy6XeCJ3OsfaWPrWyS1uNabove8xtFhlGM7eerLRxTfUNtDsxJV8GG6rXvZvglw1j30
iLPvfLCNCEe+Ypq0DxTEN81VJiFboSVhsqUgMZfVP6i8fEMRcX4zEBPuoeDnrjELbznHQlT++nS3
PqIpKlxUE6j3r7cKZndBmyXski4zpzO0dIwYY1h+Klo7O5fT1q4kawf2RmXEvADLOvR66sBAIoQC
eHEu5KJyLYoKOzFTRIlFGs1WoVgIhM+CvWivO4eWjuRnNePiBrx6Qj3Sqm6F3+2pEnaXQzWpOw21
rQUUFREB7rR4Ha9itDNiGYfNl3qsjTzzirCbTjh/TWd4jXt10M2hLAKITLpu8Jxcxim5gglFs0k9
VpASPaIlwoQYlKE7ae1BZDdXkduPuiKlQVoVy6GSCLR+ZqXqscET8xYSg35b4p5yN8Jc/GMwtOB8
fRtunTo+GZFRJVOjvbUcD+eEuG1NpqZp9XMCXfEmamHNJTjkui2GEZhXz8XOmFtz5MnzUjanprKG
DJQA3oN8JOxPTisfZ6VKYneqhiyHQ48PIyLU+cP1WV52RticDlcb6BmCC3zZ5TSNwsQQYHIIzLHT
RYc0epG8Hh3llCCfjHAdqmHEOfsUhQZqdPANlZNfyNDMrv+QrXjDvHnCA/uiSbOKp4ml4BMVRuDf
Ylt9kjBkkcFomMOZctrwIy9aA+oSsvR9U2t7cLjLsTn/BFiM/CjnU0tarkEpBebYTz52XUVcuZ2u
jwk6eQfVOcFNatxKDwevzRrJuz7ly+jDsIbCXtYFJmv90IWwT11LXOx4q+ueNcX+Y4L23c31US6P
qBgAtDcvaW4KeT25xJ4njORGsLS+QeAJMNNC7uU0ltWnV49k6UQB8aYmR1snE/iiU6QbLRV2oqZ6
TjKH58F2qrMyD+bOpC4PJ410Ady1TcAYFyCzwIwMKW8ioPkOsupaXqAeLkvIUuW2fwIQKyE10OwB
lS5PJ31nQKG8d3mM0gZZbpPOgszdGYD44G5GN3qFt22NzdzN2MK8bSJwxK9dT1FO4jnPO5Fe03o9
8z5JGvynkMkK5w6u71gTGQoeHg8Z+JqdzXh5BpaDiW30S4uw7PxwGASCyKpbhKjtBq2IoNNceTYG
rHrh7VsFIT7D1Xun3rMRglRgX4gpgD0Xic4q0hay0RoBvU867rH1iI1hf5RC/XMuGbgVlcieIkyK
feyIhGlV43hsZGq/EwYvP63JhQmhSrBLCABiv/0y+yJy7LCVlcmdasm5k4YpOE+p5d8kWTWjMDTt
pXSXh5Lx6ENDY2FAKjDL8VIkHJEAciacdFTnkYrziBlaqLmB3u0VGy4/rCUTZFRFNXkWQ8RYDoWa
zDijlTG4Rln3qBr2TfsxctBsV7o26aAMj8ZXjFfq+wA39p1NdbmsjM1HBdmsU1lZU6zSSUFPdSwG
18Yq/HGAQXOTU5BF90ptzqGsdDuZ8uWyiryRRjDpjw2GUVvOFcecUTIja8AQsSJ4O/F4QE4Do1O5
/nz9bL60PJdJnSUArlydtNZEz2s5VBrWDhX7YHKxjkWmccjAEx1qHatUoH5a92ePZtaTidLOH6By
J7T+Y5ojByEQjUcBBruHIc3Mnd7p5YViqQRgmaRZXGVrFCDiUZ0MjBgVFV/GdBA5n/CoDfn08/rc
xVW8mjo8LkMkKpQALuIgPHFctxQddYWgQUEIqrt8BPRTRWcF31GwaRoAB5hStotcZ6sdsgndvOs/
YeNDU3QRo1OsQwxCbPpfzqvu+GjHJjab2pCTB1KE9kauDfkOwLy28xDaHIp+GhQcYj7I3+VQTayR
hTTK4Kqz1OKFloeKfgybBsVnSxu6ncfPRjCkWMyDSwMJJ957q5mFPV9CRrIEJaRByo+dqsCXRlPn
ToOyeuxbBd66NkVnWML2m2aug6dgVvb4nltfGBorHSIbGDeMoPWc0RBUlWLEX0hRHiZVwycmonKX
ZzN6hbjBonSpSm6awu8ni+k+XP+6m8NzrggeBvt5/eDV08YPEwKHqyiJgQalQkM56aFF27ExopcI
Ph6QdYfKQ4lNrGS9Gm9t8w1oLAtSkHgdrr5BawLt6MZ6dIM+K7+XOBaeNb8zDkNXdTtHdiNCcvGw
l+GEUhVZk1oCpbNbdR5GZFISpDRwUL4ZRkDeSN1EqN6o7fn60m7tZoBHdG7pZCokT8svG2OKmegW
26vqnfGDyQAuDMf2Pi6jPSTHVjQSxRGRLoH1Wu/ktpMxjozAOiZaqRa3YW4jt4QRGsYD1+ckQu0q
HlGj4N6G8wrDdk15tdKpL4OCG66oNPsec1TD8wtkiIqund+3BqLXyG053vVBNxaSi1vUYwSyQn1B
J/wSgdA5tYYgQVDPDMoBEzG8gtxSEyZBdYP4105YeEHEredIjx24ESwSwT9YfrcJ4HGWyxOWzaCP
BwW989zB8G/OZes0V70ye4MftQW6y9n0HVEGA2155FYR/K2EHM1AhXQ4tHKMHGiCq8Ub8NntdKYn
qgSnoUNKfkZr42snWxjMIt3GN8I2xpzfSkog+QejDnrbQ6l9bO9iNSoemXiQosysvpozyl7RyHdI
jxyYDuqq7JSHRZ1aRocoH6qY7+ViuAsG5Bbx0LLuUh0rhVd/RehwvDYByRoUTMRX/uUrIuzXN2ma
6jxxO+ez3VrBQ4FAwRdN7eedNHdjw8Cgt2GMAiaAPrIaqhkqdJbCTncrLbPfIxOT3beykd+YI0KH
12e1cSBEI4uqjElycpHNdk0In6xjKBrh4z3Jte0q7RzexSkNOniX6oOK+dHO/DYiGcklfU5Wkhaa
vvpy2qzWlo8kmZvlZv42sqJbbCxIwuoBZHzb7mEMt+b463CrA5Gn4klNXcOd8btyblo7QHBNnjFL
PDgNV1VPhxQnGr2UveuLu/UdkchEM4DXJyXSVY4ZIZ2K3CBF3mEa5S8J1ZrPlRxUH9Mkm5+uDyXu
mdWhp8PCC0EHVgWqZzXHRkH1JKBF51bTLHsUETHz7rSfmOxg4jVK6rHAAOZn1dCguD7wxuIysAV0
k4+pQMpZHgsjRker9xvFTVoLHZ5BlT6AmvpZdHL/ZmzBVZqTku+s68b+cSj8UPGl706MW012sEuk
ky3G7P3a5qJAoOQxAwQYHxoVl6Z8sq3T9VlufElo4rIAjNBtoUC7nGWDLJjTzQiYDmghfVHktnkz
6TEWvrTydt6XWwsqSNx8TYI4Za7lUFIKPSxD8gHZ0VZGHbStB7t9a7W5RR+kVdWjWtv201DCFnr9
HKE2ahoaTGRShlj1XwJcVFH60Ugi3dr3sRBqUUn9UKVSjbyak9U7yczWgrJZKSiKbJlIsBysttQ2
iWiuu3nu25+0YiowlogwjTDtaNrJEbfOhiGuQxD6gEXWiJsE+74WCxjFtRy/bvCBU/r7PrUN1Lp4
iFKOEZGAppfqoQrQ7YDmNxJUB8APuQbVYUZfJYjE1jmuah1rA6OU+tvJSoMby0dr/lhNATixNlX1
d5mvmR+y3uh+5g31qevfdWv6VCoFip7OJD9kudT4glrG0FSaayYZMu1pY8TjWS9S41ua1PKtgem4
F4L8c5uJR9rO4FvTp14D2kkwSi/wC5o6dmNhDhpiYWGeepOlBRVil2r1PnGA0uqFn9xjGGC6PFd7
Dyr8Ht5ra6PxvEWBQagKcZkuZ5/Qda8lVIdAdGo5QritfIhKR7+RkOf4D4IEDGGBnic/uEjQQyWJ
Qwu9cjcbQvQcQ7s7Z3i83mYlTifXv+lWBGQIQE884MksV8dHDXIFmbNYc/Gr14LjQPnkOR+AJB/w
dhnue+yaXz8kUgucH2qM4JLRplkuZGAUJVph9UxcGvqnDs6kh28n5jX8v+O30ke37PocLwOhja4V
6hJCJ0lI/CwHRGC8NhEKnN1UUePP4DVQufIl5ZDI2Dll+CUekGEed6Lvy92xvEghG2t0cYTYA6WR
1WkZVRkP6KSfUAAN5MId+1G5H3TD/zbAKn+f+lP40AYNithTmZs3bRYPjwmOx+epd+S/ri/A5dYl
CyRtoKcP3e2ir9qjcopIhETlDzOADzI04u85eMHHMq/yT9eHujymZIECzMSVyqtonT6oGr3huI5n
t0Nt2xsz1fFC/Gq9MmuMD47fZZ48RPWB29W6abLR964Pf7mdRRJKhKDDSq60hp0HMKVNymGoYiCi
mKPakCCRF4NqIDlT6+qh751650Nv7C5FE8gJymCg0O3VbWfDku4xLJxcRdAy+tSsPa2THA+blvk7
HkjVOVGtt9eneRmJUXCmSm9zy5JprkvHmJQpY1chUVg3UfQxzdSnxreLd0RC6UYZQjRHefy7Nsnw
TrjY2kkEP7DCoLB5g64mG2SYdjphImO9iv5RO6rBvZSC7U/aJNi52C+x9rZN5gK0Ar8fdtK6sNq0
XZ0OBgYXGqBQALVDjMJ8gpGgXfvFGzbPcEixmHVjdRhvLSWY3kXkXR+QW8ULtU2TR7WygpvrC7/1
sWlaUq0HhkUGsDrUuIvFmBkQSqIZsgGmoDZgdIybgqOPvQXmSggN3+aOge7b9YG3vjipFNUa+HIg
qNVlDIsLzLzicZjdpiyHBwyD1D9xa01v7UbL/prGWj4VCB6clEQfdvb31pEifIEQV3kfU+JejqwU
6GP5FbrJ1PvbN2OjFMxVkT6hi9Xe1WHg70SQrS3GIeZMGWBx6Xwtx8sA6g5WhD0l9NHuNKJKfST1
wyhitIudi0F8rVWIJlaxmnTciVfrim6RYcQrHDKRyB3btzQodATn2+Hjqz8d9RrxpqIuRT68OjMV
IoCT3cQT7p3ZWB3xK7RuqxzBHEVKyhOSm1SRmqjFXRSWh7SzbzY2LJka7F9yZJ5Waxww5dyqb6hW
uXMwl7hnVdWtUQ7qmw5rsnvK5d1hVMbi9VGYdIK7XYCV2DurT2jQ8jeiKBcKqg2errqO5Qa+0Ce5
Nz7aSaSery/wC15g/R1B65K/IHtgcOsut4yGmq2aYO7o0ihNjog/Jx5WldNpHgzzbal1xVcF5Wd3
wjPFG2VcEb26ls0zHprJh6gr0a1HUVI/OhWPop2ftrGbabcTbani48a+LkiSytHHbNrJNQtLfUoc
ab61+q56D/Qt/x7gCufJE3KqyVCHn0tejT9iLH9kRCP14oTjZeTN+Ac8tMSiGzmJh53dsVH5p3hC
30q8gnWq/6t4BiG8nC2tH93BKBqkdcphSN0ImZ0vjaxJ1smS8Em9M1HJ+DGA/Q+ORZDLD2gzo0Sw
s1IbcYYTqMg07mjKAiJafsQspjgcFtT/jR6XStz1kuDUofB8Lzrts4eai3Y3Ybd2Y+KRjOC5k//o
pqmMvAKtMreypPwRXKx+jqwye0jqARO+LpGMna29kd8QBUmk0KQUzQLx57++bfvKgu8lj27sFyMl
+lmP7tWpyO65K52vSLsjr1ug9s5S5lN5kNvJ//P6Qm2caEEeoFkA2l4jIi9/gYFYH46RMocrMrD2
C7DLvsPXoP9opjbNm75FeNvDrc9+/T0A44ohBW0R4MrqHojbSu3p2OPVJ3UldqM1NtHPYa1JUKhV
4A8YvVuZevvqydIfV3ToVqDYtPWj1/AVzLGiQXZxHKrLr4E0hTcxXc/qbOMVEB2CBreoO5xupldX
FqkmErapnBDEOG7LVQaEqGOLlFMZqpOywgfHwalFS6oUFrMvzTc41mvFXrAQcXEVx0CZCSVXevSk
PatLHvqnCmU6Qb++MFG9U/whwWKwK++dfvqugUE6xXL3NDpJfx7RWTnSAO7eX1/wy3hFeQKCHfc8
qBPk8Jbz1rV4HkIqtS5IM/UTxSIDNp2BgFOTo+V9fayN6AOuRSaNFSgMmrurIx86vHfkmcMyq0NT
3GcEqNzV0tD6ond1Uz9m8zTZJ0evJx1feEiOx8ZHgxvPmqzYo3Nf5gKAQawXQhf5LbqYy4kPkYa0
CWQMrNkJK4emUsLzjGXOzum9jHLLYcSf/xI/2qGEW2JrnQu8zQ5wJrW7+6bE2QBPj+abE/f66foi
bw3IgaVyBG6AhthqT7Wx2RljlvR40UGZtAscg7AyhUSFA+LBB26zkyFvrSOIefE5KSigZrecICab
CoCEpne1vg4ei7nJP6jGuHflX4ZhShWoZWhIN5ElKqtlBDPnDHnW9VgJVM0JMmZiHhwsaJ7oVNVP
s+H4T1UiaY9FGWSu2cv60/VV3TgmjE12Q4JqCLzJcpaUNkJ9iBk/zJrcxXsLp/G2aR6neaq860Nd
Zv5UvTQgHwQiMqc1+wEx606dIdG42DolWKSUsfQpzlTrLlAUrL1px+MEkqv+My+DZK/qdinaJ2pu
lIbQH6JfddEOqCSsBgK1ZaIR5hZHHEH8e2tokvtcbs0K4SMUa18sFT+HeCUffb3s/myr7kcWttqH
JppTLynDEYHB3nqgR9S+u744W/sAMi6QWcEvhW2+/A5FOOpYCmU9reyupKKNyNA7ySzC8ySVmoZv
tG2hd9cPSBjFmvweUXdjJ/nc2u/kAaikEsR4Jq1+gW/nul87/ILBwIH1EPoZgN3Ybnaqv1vHGI4n
0H/4pvDpV+EpwVqvV3GZcyVJ7j9WhZzgNIkJ63R25rk69bSNb68v7ebEKJyZLxyNy6591Og4CeQc
ZC7mT/Ko+m80k0fK9VG2DhICIWgwETRg+KzCBXTuvChC4mGetrLXSr7lRlmPOVghvR6/Q9ECVDwV
E7TmeL4v94ofhUTb0EIwo7fjczEMjmuGcuj5gVPu5Epbs0I4iBoJpSgGXW2KrlCKNNKczgVRitJr
17WeGqoYm4fhXkVma2NYxHUhsqhSgFovYNvWdmkQ3ycMzu5VuY1djL9zzJ5jU7hcDK8G+pMVgPUS
OBXA9+t7ksZGXnb4Ebk+JCK0vrP6XI9V4CrYuJ2u742NyKfKJNlgLHigkAQuPxgAKC2mnta7rWUj
OevPzjHIpRjwSN/cqIHDI0HSgWsOib9zqDdelCgTEfLAIon601qwOlTBN9EG6lxdCpuPeTJZkYsp
p3VQIoB5N1XpKF+QmcYBW8ZDbTqGA+VUXqF6LgzWMaViN3e4lXGD3QQlZET3+tJsbDCBX6XCSVVX
6JYsl6aY7LKhmTa4Ok4H57lKv5TYA6EXbu4E2I0osBhoFXcanyf8EIKmnMENjC4qIliWaK3R7FT7
Ll81PEHhNpI2gIOiI7GcUIcB99BJbGN1nuWz0/c1L19F8modJUFbzuU3EnqCO4Nu3W5wKU06A7yn
oNytdphKW6DTGoxKu9gMi+MsTRgBa2iGHu0hV79LZSajYyG3mhvz0hywetH0t7lWlu/KakKRmsjR
JWRRfnAf8+w8c2LGT9e/9NbCgKIXXTciir4W4EmwIzT1EuWUWJHMDymmrJ4WdZIXJA6llXi0XMy0
zZ2ovDWowAHSVaV+c6HIiao+/quW37s2m/kmDouvKTAnr8We9BbzMPxefeif1ycqYuLy8UNnglvA
ILwohOjVTvPjZoZtI5FpOEH+xSz6zwkCmeeobPMHqe3920ixkMqa6uI+8ZPn64NvdGvIjjmO4B+F
D8qaXFvag98qprhfoRQ0btbUxZtosgLnMBWTcY6KNj1mvjycxkgph5s6BS40NDlgV5roewynjZgu
3mD0a4C8Ckzm8jDgc5kGfarwzbMmvSXEjm+GQP3WWvV0Z45Vc74++a04izYH1i8iwwMCtRouwTlR
qvCemGej/YnTD/zlNisNzxgqfNlxMI3uAyTi3sxG6excJ1tTtan70NKmYUSWshx71uS4wFK7dZVq
cs5OKOMUbaBzcnCcOvPqatjpnIi5rHcZWsBcJuJqgfmzHC/JylBxOsYjNR29NMPzWDLr4pQYVrfz
RthaVsi0lH2BwfM/VvlGnM9TkmGm6kaWOkReYxv40FEMxb6raW54qLTPqD7jYQpMW/10/ZNuHGDB
YxSgXkCKlz4talAkWcDYXS6Zp05qhQMZ9sGPNv9vddTzuL0bzcr2rg+7cYYB79D0JHiICsLqa4ZG
lXK0axiwQWTmN4ksD1iWSdQQIl8a342WNlTnXpW09xNYdnQVGn3vxbKx6qBBKAKboimHjPfyA5uY
+dmz5DeuZLfJyZnS91bZY289q91JLp3yFvH90G24vHdO0cbOAhchIK5EeTSCVkVvP7JqZ2jT1pXi
yP6KN61+Tie1pEmV70kZqpuThCZLCoCiMLSn5SRzebb9WcZ3Zxgt43uNgfEdnSn1XPdpfzu3XeiG
gRkeLSXK/+ywRDQhQwDTmGUdD6TE9vvgAD1huO3HUXPzADgigTVH3RnkefO5KrUQz6Tc/GPw50hD
cH3uv2awuQfWcx7uujSqjoQJwz5QlMJ1Lzarm3CK9rw1NmeJbqIo/sFiXeMybTvE0rYZWvyopOKD
NA53KapsExRTtT7QW58kfCvH+ZGaa7Xz+NkIS6CXePoQmoAurzeyirthWFtN67bYVX0hcr6vtCJo
AL+CTjBC9eP1c7ORZVEBE9wOEe8vJEe6KrZD8sjWNZuSVzR8xU49ZPmefsrWFgVAxLzgsaGWttqi
VtX4fR5KrStXHQYbeZJFGMiVzXRX2rh7Xp/TViwAUituMRQ+6VIv9yiur7GR9jMvO0mfPta2Xudv
59aHUt4NjfY4UI+asDxqe7wteV17Q4JF3/WfsEGYAXeBkAKdSwTGKWouf4OE10Lfawr8SsWoRoT9
UY5FL6Js/AdzzsG71IFW/4lKiJ49WuGkCkvwPkAxpFV+JOWUPCtRNvy4/qM2QjM5Lu0gEnewjusA
FTZOWqUaLsZALYeHLMa+um+N9pQF+eRFdaOGB9R09oTLNkaFTyzQSw65Ff2o5UqEauLgPSlVbl82
5icHjhmeg5Wvv5dLVZ8ONE2c+yTsitdPlr4xkFUKWBp37uq6re26B7eKLnYf23JzTGALPSQFDZyj
gxOKh7Y0UA1uqp3juzVbIQcI7JnyIFfScraaHCmh6c/4leeG88mo1JGHhO7H0ALqoDzJbd6dzDEY
d4Z9KTuusgtQJ+RQoteKTePqFSPnSp3YqgQqP+FsPWpKgyd9rznp94ka+rvYqbXkkELzvukmPTcP
SkJHwfWHuFJBuocYzdpI47oKqt+oMkJbQMOsxZrsMBdS8Hx9H24Eg5e3o2h+82nWmZBiJOFQOgNC
V3Wu4kCsp040PZkayhwZto1dvRcQtgYkjNNm5GFNaF3dzCDYSorqKGvJVgnWnzQ6va/TMrrLWgQR
jtdnt7EDOFzUKcQWYMuvdkA32o0dct27vh8bn5ra/FiUc/Zo4yjsjlVfnqIq2MsANi4NdO7I9F6q
32z45a6baFTqSWlV7lRI2MPEaWPhJy6n6M+a1fCpcob/oAwOJRkauXgoiFLAckTckfW5bbOaQlY4
JPAn4rm9Ce2RJm4SOeilzYoUPlqBPmR3w1zpUnzIa1X9dn2tNz4sLG8Esulzi5x6tdYR3Qc/q6vK
VTIAxpNVawcpsIhjIYZ2p+tjba0xcjw0wdE/IcVbbSInpSDAca7cMK77d4GSTh8Tuc8ODG2f87kM
dyp5G/sI6iQ+ESgukQasVWgtnVIHGBRehKlSvUXuD6fQUY7DEXnLNv6jKn0yPLvv98g3GxmBUKyB
aEgijQ7Z6vbUUiU21IbWWAT6xgvRhHAVm8fx9dXc+HJIS1K+pregIWe6Cs+R7ESWk5SNmyZdAcVc
n+5iXN+PoZNUr19IOl80EcipxJirCc3F1Ga91rWukxtVdQgSgF1JEdjvWIFnOEXWCYZD4L16fg7W
jtC06C+ieraaH4BpuVBtlJj9vJ6f+gmXW6RCJbCASrwT+zc2JhIhQinr76t9NZSdJMj5VyUpXNeG
P4csqz0lluUHKEDWu7xQ98jAW+PRbeB5J7IIKufLo9+leV0jed261ahbrcfFGs83rLFzT0qlvh+b
ztiLb5eEMJoPkM8gHsOWokW6miPEyCjtp54inZoidzBYiDycBurgWXyIeqWI3aqRtY9KZM3JrdJT
1D0FU9Weg14m0dQr2dcQ6yoM9XttjFZ9DmQjfrZ9o55OGRqW5ANDHWdvZ86jEIzQ/KegyYO/wrZs
sYOTnAL85mx/Sgs7y46On6vB2U5pBO6kjRdnnpPADQ6SCJw51edVVOXpNnZGVDNNcC9vY64od9Rq
+ZCW+nwTG/0P1uHj9Y16OSSEfMoSQt0NLspaESWcQUAmeWG4VdzY/T2gJJ5veop3/YEaQT2fpIQ0
564DyrOXGV5EGrqn9F54unKD0EhbRe8mxuVumgLDbWI0JrxAON1HPhvgtWdRjEMg5T1Aox0PjOWG
bWwfD4UKGxqUTYbpMCElfhykVHuYRjv7fn05Lw4HY8F4AZEoyLzOWlwFnY7c6tBnd2PN98+2Vlqf
61p76qTQ94qs4xp89Xgi0wQDzHtRplS7nJtqZTWmlqwhBaVM6g6V6Ts/wzDqMd9O2cLvHS1H9+D6
oBfPY4HBpbVP9xmE7EWlA6PqWsEcikHlAG10OW7cuYwzt66jzp2A6xwNvIb+UANtzyFGbIlFmsvI
MFEEH40Nh3LwcroFDsNdE8Wm24SV9LEPAKrdxEhnHNWg3DWjfEnV1qPxLZEzJbVif64Wt1G7VMYP
HtqJgy7roWlD/aHCoHw4kHXEb2UbkuPBVwOV53mlInNthLH0h1IY9jvMZLKfapUhfcCImebCkZkF
yDPvwtskrkl7HazDHuUkVJCp8MPxroshTR3UVgYuafltER9kCSG+I98v/moWyfTl+le8rDzT8JBN
4D7UzQS0bPVG1UODhA2PNLcMIvkBqoA6HJzRyAp+Zh3Xh2G0O8PjaVfed0aNVqY1GXV8kMbIavEl
0azs5vovuqwuiV8kqPBUs3iqrpvqcqOHNeXJAtkwPRo8PmrSnCItmCUPFUaVhsc88ybJG5AJB/zh
02ed9w7ykAH2ecc5ls3mWOPVXh9kMPD5wUSUu3DnUdblUwQNITlGTRw/5ZWcopmumdMX6t1GeWhR
q0+8ApOTD5NqoYKVJjruGBg0t7fRPDgRNgOGArkHov6P63O+3NEIdyChDn8VSRYq0csdPaUVjKsp
L13Yf+ZxKtT0ps5a8A7zsNfpuoxNMJBo5/AUopV/wVmtanghAYokrmrX3Zew100IXKaCMQ/afgeZ
x+BOnNjcYXS5eCOIVAFBluXk8KQLMoGCddU2HjxueDCyaZ14JEZwOvu8dqXKlg9hPBveDIDjJp98
/xhaRfQ34Ou/Fl7zzYv3/I+inOoIvffVP/7PH+Vz/r6tn5/bx2/lf4u/+n//1eVf/J/H6EddNMXP
dv1vLf4S//1/xne/td8W/+DlbdROb7vnenr3jOF0+zJA8FyIf/P/9w9/e375r3yYyud///6j6PJW
/NeCqMh//+ePbv/69+9CiuW/fv3P//Nnb75l/DWsDdJv+V/rv/D8rWn//bum/IsCGRgBpBZ5F9P8
/P234Vn8iSr/i1cHjGosKchIKOb//lte1G3IePK/yKN5uUPogRDAg/r33xq0Bfgjw/kXW0sgKiCj
8SgDqPm/P+zp77D69ydhHf7559/yLnsqIPE3/O1FqMdPAKtOtiqlMy44Idm53DuaFkfwd4zQM0cs
ImnN2MNdawbhR6fQ2ttfFmVjrOWFJsYSrX66QLRMWIc1Fy02gjSBtB15FLL076gKNOYBwRrdHTKF
WMetTot2tmY6RDn0jv9gcPoW6JHSBYTiuJyorAdtjBVq6PFKju5zoPln1HawAO39wq0zhm5tP7sz
B/R9ro+8qlL+M2/kPxAyo6Nvrlu8WtNLlVRooVdq0YQKsxJ5Uz1J57gohzfjUFr9wRz1/L4JKoBN
WRfyerLUW7VIzGOXDdOeE+0qYPzzg4iDpKIsB79suRaSUsuJEtihF+d+/5DqRXg3xwZyN446n/y5
Kn5mDuRhOuM8jIsoSU6qkThveRwpO6/GFRDj5afAtaQ7DxgXR/Q10G/2lTqbiyLy2kmKH+M8Nx0a
kpVza8phlx7I6LInaaDWc5L0qvjipN38s9WiwDxQwKIAYslT/WCGMN3d2EnwOtn5dqJu+v+Sk79/
H48FMnY01jlxq7rqSE7fTOYUe5U9RO90uR+9Gdjq0axtw6vzsDmntKzvtbTOT00lAVQPij1s2Nb3
Et1b8VyxaZ6vRahtiRzC9+3YC/V6/KOKSt3V5jp9g+mTdGtxtwGTDBzzMAV18pCECZqLo5n33ywg
4+71BbmMF4CRSGRAppAQk4Mvtw5Qgs7JmyDx8iZW/6pT/G2BKrfnNqj3QDrLi/Tvpf9lqHVJu/RD
P6hgWnmqXIG/nCypu6swQ/pqZNP01KG/e7o+NxECVt9arC6hGpSAA/9tObdIcWIpLZvYQ2laPjbU
aO91Pd/Tflo+BV+mxUGB0I4oCaSBdT6YozQnyaimeNVQ+m6LkA1BD/C5DiDpgJrINwsxnZ2vtgLC
/O+gQl1LhCBeFcupxdIkRdTDY8/M0uzUZcn0FKPq5WWp1H7Vqy48wc3NTxwA59jZcxkdh4DDNCSy
9ZRkhYoKV2yiXtk5xse5H5s9GfnLbUUAAKNAWkqp4wKPRZxC6qsrUq8pWvWcV6XtjgiLnLVK33sP
X24r3nE8HAW7T8D3VjceXat2oJQjvrKBKGAZRQB8LPlDUIHBnS0reJUblFh6xqOKy9OGxJNK7nLp
sxGMNIWe2Esw3T7llWmc/U4eb81Sfp1+0N9DkeICaWNnsZCrDdwlNVG0CFLP7h3L0+sydbU4TE8j
beTj9bPyItexPCxChAkdKxIUIZO0KqIkemNFclhxOhNeM8dM/z+cneeO3EjSrq+IAL35S1Omu6WW
G7k/hDQrJb33V38eaj/gdLGJIrQY7GAAzWxUJtNERrxGmh/KYZwM10HoA9nFau7x9xbaW6Vs5qc+
1as3QuoiP2x5O9e50n+Je915V8fz+DVr1SoopW4yAz3vtQMY2Osdt5btVs0xPgbAo811Z41rUR8T
tQDXhfI0diYwv15kJ443tCjNTj51Bd4n9ydoPygTtJqQrjDy28++pHmo0AiDqdaWrXC1PLXfG2yq
SyMtxe9qtqK3qaZJP+9H3dtHaw3m/6Lam31e2+qCA2WfQsru9MfYHt5nUWZepGWyD27G14clk4pk
H6sMICjQvtvx2eacKiF/C7QyAQnROvqbRF/sIwrJ7oBehNlM42hUcaPYPGbSsM4eKEdQWtZEfFGE
rAS2lvSdV1tl7812L32pjNBY3HiacjQo9TR6kKO0fi9NReiXY189GeNsvbs/4XunCR1Q7kSTxj5U
2dtpGKwY4HZUpgFk3fSi9ZMIqs42P/aRU34ZRzW83I+3kzAx72s3iLb7iszeLOZSrjpa20oaLEZt
/ewwNf01DxbY+GHqDNMbW2f8iphe8a4YDfu93en9dI2UmB4wChPUPCI1lH+Mw2LKrhnrRntw0+zN
h8OhsO4dzJO3ummjcFhq0ZAHqDSOH0GTSJJrlLX0mcMWUoE5lwePip19RhoLEIGjFdzyNq/vx06D
TzzlQSIUVN1zhfsjVq30S2fxT13iUIZMhsJ5f/87rOtuc/ytIst0+aF98r/NuqSepIxz3uXQH4zQ
taU5DOpJLU9yY5fPBihid1GVzFM0MbmlsJSDZbCzLQjPW+LPsaZvkwi1nmtsI8o8UO0ionAmN34O
PcTLtHk6OMj2QmF9wopbJQm4WW5XuFGSF2fdyNVslZKPx0z7iCWk5eYVEkcHh8rex0TWj+uEKgbK
e+uh84I9ZfWhWfZmmgXo79CBKxT7lKLQ5uOmrPhKHOJ5149HreSdAYKL5IpG13PlmmyCDlq7hEMV
C7Rt+uhDG1qhH4/L/NincnO6v2rWQ3GzakxgeysIGoU/+E2340ttQyijKkSA1rt2nWAtuyH8Fiqa
UYfejh35Mdy36xKlv/8+8ErxX/MeeGJb93SW6xhylEu+aorpa6ZE7dciUqOzRhLktn2vBoltp/+s
2e/RE2rnRCBTgPYLRARc0tZ6IdP1Ri/jSgSS7kTPWS1+L20MZnEWmKqW2hjcH+leOKJR1OA0IJXf
TDHPbN4ooSL5InOiN0KZrS/pslSfa1SFPihhqB7M7G48OJXU+njhc9ffftLalGpNlUbJr6aufSq4
rBCII7sUwxIFct4d8IRer6BVqoHWMcHW77n+nBc7JLEMgazgEAUg9bP19ds9dGmbBQuY2rMUNe/S
SP5YANQ8mNZN0XjNLQlMawcNLoRQqNTfBo7ztJh6BzpNqyTq4FPN7J/TqTKns5VMzvtSw8YwmAS7
2rVtKS7BAlEJfqwsE/EOOk+z1xpyBIFlEr3bRHLzn6wMm9IftcT5jECR89yjYDC7ULPHmJdsB0kz
QkbBcKfUkN/No9Mi06pkheTHQpO/K1WY2KAUZztQKkccuRvvvJj+IOhWKBW9MNzPbsfb6L2hFgu4
XrQuMy+rpiqA7FP52TQBM7KV0BuWbggKWc78YUZgKbWl3JVQDzmpWY0laprPj5GkmIGkHlKddioC
IGxY46vqAMC3reaEGo9JPDpRHFSrB0hnLOqHUunBfgJCvMiAo1wwy4nbZSjLq2iwn9GelehxmEf4
7teHJ/BJoFjYkIAtB6t6O025pswoBxoiMJXR8sSUF15XLuKaD5V+cOftfRLQsOuTmYQTIMpma7cO
6FsFT9ignQepdZVZax4Gen84FtM3cB3K3/+A5pAdt67F8K8kRVpHe2XEucpc7AeMI2svW3L5NIBH
PSU0LY44Dq/vLwq8qxAT4kTQ3bZkrWGpsqjqRBRkCZ+lrNUUEdC4eaqMyg5U/PrcNG+OcoHdoOus
kCavrYfNzhQ0lGV9DEXQI96SUDKrIpDZDhI1zVKkX0ebzbjk1tGXf/0AWIvZ/z/s5to0JXmcpAgR
KBmJ/SvSmQ0luWI+3T/O9wYHroPcjg45+MJNniV0tYyqlmMnLjXzaixpg33VOAR2iDVvkxRGME1y
dZCGbIjrfw67VQdvFcflhQNC+HZVq9gQZQo48kApcEfKCpF6mugz3zSk5YMzxLwd19Q+LXTOgnIq
XSoa1tFyX7/bbbKweiFSnkeMgcR221B3qpCHy/ojyjjXnjEQQQ9QZM1bJPW793za4YvVjNGDwUlz
7WKRX1HqK5/GtJAegGuqbwxjxrf0/ud4nfZiA4l4AbYfKM4gjXw7MYrJC7OxKByRiFdBOzXFo+RY
4wkFU8utkqp76pI8P3fxaAc9ZVn/fvidUjrxgVBw5nEJUru+jd8rkxikkPitCS984IF9ovlrPDkN
VpiLpE6PJbYksgdwLPnZInb4plhaq4HXhhtKCWf44DreO/7AkZBnaJC3qKjf/h7F6eqhbpooQN5n
vihDD4FI2J9tYRwdLbszz4L4U5lcuci3kXjh5Rq6JGyENDUuM3DXbwBP5XPlzC2C6VIaenI/ahel
UKK34TCp3+5P/U7iQZcI0gdQazSUt0hfRYuBrGQkHplO9W+uw18aXfZPUzP2F6uKkqtqxok3No34
cT/w3jkDN2BFGSMYxpPnduD5Ek3WuDDFoATGc1E42aMVUgG/H2Wdvu1moxeHQs7apYNpexvFLGlX
2UobBX2Fml0sF9jutkbjO2h/fdKaIj8obOydaxCHSIhNVg53+W08aWmVeMiJt8Tq/GAsDXpRRVjL
iVvVjvQPuU12kvMkO6LP7MVd+Q4gdegX29vZxIJ+Ad0oxYFSIvg/qNZPbObkZ3OMf2tSrFxqU/t9
f2b3Fg63BMJmlAuJuznBI8kKbUHKD0JbjoEc1B056gz1FpCe+UUx44EmV+a8a/PmcNPsbc+VtI8N
m4Eb1fY+juEVpwAg48BOitzv81Lzy7KJLgAy9YOTYG8BvQy1uQ6LIpvyoc/jQLLzAfBoY3gwExyI
dkV3ggpgHizY3Q/JUwYsOhkHaPTbBUSRRYodpY6DEJdVr1ls+00VqprXT3i1x6kcYpGRjef733Jv
PglFb4TUcwV73QbV27YdQ5VBLrqgk4llkQf6SDvxRj+Srtrb9hyrnKnwOkA/beYTNE7qkDbRGKTE
dgL9s5zmSiTB/QH96els9z2qVNSGweBSwNusTnQN605nCgMrj5uHWW3CE51rGmhSXFeXzBZPg5w0
3yBqVR8svVRODhjQ31299GcVWtKFJHD0taHSglRS6E+pYewj9TwGWNtVB0fw3idfNXuA86KSCw/v
dvatJU/RvqwTjNvk2JPqwvCrBmZNI8e2N1TlctZzU/t4MENrBr+ZIaABMBwxMgZiu33gzpNVFimY
swCtz+JJVfsvWhcvn2dUkjwcKh1P6WvQNAoSnPi4XgdTPVIo3Bk3rWpAA/AYVvPSzSUrtV0muoL+
uRoXfaDLIIvxrYovjibpPjScGGflcjqY7L0nFkUadO5WLinA8PVXvXhpt1ppiKjhtVENdnOOKtpg
/oCDpUf5taM7NaQnUJ35G6XrhreSUoB5XGo4cjGtWu0g7drZd/wWA1ARqu1MwmYGel3Np1zoIihM
IZ90zu5nC/F0X9Pm4aBdtS747ecGVEmJGQUeHv2bLS5EpjrZnIpAWf14HvKwi75puZkrQU2P5VyI
KP2VQF05R8Jxcm8Epny9v+L2PjclQD4cKR5c7e3Jpleim/oyClbNxceiL7XraPbxNRPK71oyNBcx
tP50P+bO6U1VjGGTcKuQ9DYfG7XVSUqidNUVjNOzlojhKsW9fUUYBi5PlUaf78fbuRRXw0l5pUav
Pf3tVp70sCqMVccQ/EIgAO+czE6RPJir//aVPj2lC5aQ92PuLCLuCjYQZTGS6K0/mGNIUzIVtFK4
jGev1kfjnMGkOmmTkb6/H+rVdPJgwZEXtB1TCTlvM501fbaFV3waJJLery+09owPan0pdEnC/Fw+
sqh/vVlZqlxMCgkibCdC3m5WRc7UvM5SyY/0vr1Si8CuRXKywq3ktP4Yo6Nz7RBDCIQ5YPvTF+Wn
KHHyoM7z7GD/7AydRjbkc+g6MBO3W7UdjXqAfyb5pbxUHnqBRVBngOhB4zVHxtmv7sh11MD1oRuu
paCt00hSc2oJmVi5HA6rqGQ+A26soPcenD+7gwK/9CcQto/rn784CwUuqTzKOgklLMmmOBfWnlTg
ohQqg+NGM9YY99fP62uZFw5LlUUKJQFHtE1ZqZSVrp/p2foIxVVnAwkcvxmb+A3IuOhX3dLBTdQE
oTh5mr6BG+uedZSivuVyZZxEO6gnq3AmF8CtuNS1XXyrC6uBlyiVvxAe6Q8W+6u9vP5WEiLa4asj
3fa8csSUOWEVS34YT8UD5Pfo5zLI/TclFQJ/b6NpvpVATwO7yaWDeXq1pdfQGmrr62nNI2mz7I28
HsbCpmEhd918HZJa/dRKjnFqcKk7uA931tofuVeHOjB2w/ZmCUyLk5qjLq2d1FlAEU8mjyp7/Pn+
h9+LQjfrTy8PRK6xuX2WcCxB3CSSb4fYO/FY6B/7qjrqze9EoclEAwbmFxtoS75KFLQdKTCH/pTr
2mONpYyrDsZRAWcvyp+qFa92OIPbWkXsgKCxrTH0HdHZl6KWkpMNGPfg3bGzBHha8T6G0UITeisV
IPVSTw2rW3tWcX4FsIvPl2FnflP1ysEp8CoUfh/gF9cuBywvXuO3p4BZWXZOTcjwBYLUwaRr8Zc0
WgrKcLn49/46eLWnoLBT8+MY5alBy2wTatSRXsrESKgmUR4aRQ+DJjUiEnLF9JCPjZ7n0PiUj53q
3w+8M0YcgHjg8NxnU28Zl03Xp10CLBLWsh0/Z0UofL3q7SBZVPsgz9kJZa5dFV7/7Czy+tvprIQs
bNEqjm/IE4CZbihXasNsPfZOks7B/XHtTCj9PRp/QPcQvNrCBgbTrIURIYlmTyCgPQQJpscmBMPj
Sm1r/eiLtvpiIEHu9XqGC9f94HsjpWwEnQR+GQnIZqRpqBVVrqSh33T29zikaJmLfGaPg0+5H2lv
mCsFmQInKeSr3BH1Bn3kgAIMOqlmD5dkWnX7u+iD3i/C9vIp0h/03Cm+iLBKDk7IvVHCDQcEQjGQ
x8r65y8uydgYpMQZTAeSEA+AvLGsQBs6w9eU6AjP9+poQbtiZTEgw0KiAf7mNlQI8FQrstDx29FR
rpO8DA+9ZLYHA3p1668tJmCnGhUGHSGDTRR7UsSYA/bwSfSLB+QchDdBgn4LWku9iKk1/36ZoLnG
0OCRghPfIvMMEAVNCZvBz+MKZG8EEpNuuXRxyso4uGf2hgbiflWeg8/8CimXjrEayVJv+3goOQ+w
gHJkh3N8VkuYM6qvj90QX+4vzY3fAU0FpnO19uOzcYXyz7cfrS8ojq0gQd/qKAe5A6rSi5vNmRKU
sxg+5AraNpDK5wV7ds1uYD9J9oOEFYCXaqkeOGapBWYrH1ETd5YtPwvhZ/YLZNXtUTtIjYZ9Ym5z
sUfFd5krfvCFGObzbE9H5mM7scAArPNOLXkVm76dAqPUw3kqhEPHrgR3ALkJf5Y8dCMtV0/3p3vn
JPiD+iMjBFWKIuRtqCbCOynvQhsLjSE/RYnSu5zhmBsgNpd6kdYMn+1+ed86efnrfuTdQfItwVqA
f+KsvY3cl2pS2TODXJJOceshrC8VoF8XEcf6aE29Ks5Qg5PJx/l0PJghl97GShP0DVVhskVzQJa1
3irXRs/HM9aRytW06/w0a0N4rnXAmKqVzCfh6MXf32M2z+YVA8GpBM/t9jckixLR9FRsf56BPQ3L
qD9khaL4RjHoX+9P7d5HXdUaOfPWetT2cSVGFJjmuLZ9OO/S8xDPttfTfYZanghfThL4Ta1auHqS
pn+NUGamIbZC30GtF6DQeqK8ON0btQNo5jS2H+bVr3yxxrPQiEyjZTngROytH3J5qqwAhYCOrof/
i0i17mD41Xc2iQeen4tJo3FIy5/mODoHX+71KQgKAEUrzr9VNGarHY0nQD3RKLPRoQNAWMZW4Rtj
o7t2VppP3Tz8ncXWegISDx/t9ahZrcrXz/tiZP1Kr6wayfK7sf3VhHZ2Gfr4ear16Xx/nbyeQl6+
dBsQClt7qFu6X8l7z+gqw/QVkDAXWXCmFiA1/No6ukh2I/H2+rPZYepulkUxOxpqHIoJIEZRXdai
cRF1Pq11Mel/GBR3Fk9+1BzQoNns9USpklnJGtOPhozHHiB+4I1D7sWd0//1TUybjwcSK537mCLO
7YeClLXWRSvT18Ik8lMIo94kSS1gBtUM/vpTQSrgNYZtFa+Y7SupgpqoKEtm+kZNP8Ht+1C5VGpR
PvezMf68H2tnva9FNzr667CApN0Oq5dDo4UjZPrVYH0FOjs9D5gl+wuakDS0NePgdH6dpYEOXXXS
kZqldblVgsqsQtSFgjEJBnZhkMiDEyRWFv9twYmDn0/1X2QWO2szKIcn7EwJ2qT8QNMyb8MVc9K0
1zDpygtwQHoZ92dxLd7dVIg3ATdLHkpMy3dkHSrpHLmKLtkBRY7axUpOfxuPGlKIDnYR94OuydE2
KBAIlFz5fuzoTeawTGE4ob9nIniYm28cZ5KCTp+ziz3hW5pRTPXqZbKusJD0a47+1Of74fdWDkRN
6h6kEjIqsLcrh2cgGm6xbvrStITeqKSZV+pdfsr5qrjE28oBW3H9aK+Gi34G/Q6qIQDtb+ONJQph
iTazAbGg/5aEnWS6Uj0aD3Zul0fVvd1giLMC4Vob7dsyYs0DNdVaBjcVGT2dEd2szCrnCzDK5G/b
3qwd9gQSwGB8V4Lr7bhQbRjzaKlNf5TjDvaRBsF8GVtfzuzmAxd48i6ry//hmlvpN+vFw71DufQ2
aCekobUTdkg9t+mFXhEiNZNo+VujeEOH7dj9xbI3n8C/wA/StqQcvVmrus3ZrMYMskJl9TSYVg32
UZeujlxGB+/d14XvdUJX4hQFYKoz2zOm0OqMuigLxdQlZ/IGpc90rxmW8EEH0vzWshBwmBoSIxnY
xmVSmi5oYlM/z7wwDoa9d9yxeFZJFRhIJBW308x7NQ2HQWPY1ZzQsTUwT7ci7SA72jt98Gj9g3vk
2eJsdoZUtygpNgOqGBYW1LyoUjeNNOTNink4maEx4LVVWAdX7+u8c8U40h2mVUPyucUw6LXdAPM3
ectXU37WExWE+jiZpwXRZq+bq9EX6TBccc47Omz3Dp71JYEQKFg06vy3kzrn3I1NrRm+YUf5c5oU
tc7LESdsly7z0LkmVcYjL7q9D8kTlaYvbzU0sTaHXaljpNVqq3emNovTrJaSZ6F3fsDK2tslL6Os
f/4iGQxBZsdNvFDiK+Q+mKV2cLvBWbxYDEfgnr1QlOcBEpBoqPT3bkONWi3bS6wYlMk1sGByuHgR
vYGgqIw4uL/3X0MHmS8Yzbw6Od9slHBuYy1TlqHLKxt+Y0aY6k1TqtquMEL7a6rFRXJN0kg9573i
rGYaVINDcwS5Mdpi8u//kr2vSCMMvv0qFECKcPtDsNPCpkChhGpoUCaGrrPeRLm9fLkfZe9eXlNE
mqfApElNb6M0eYi9gixMv+wQmnSzwQwfodmNkTt2o4TGUR31P6eizgovWcL2YXIqcrv7v2GNsb0s
yQtWUj8Ue2xpbn8D92JWpUtq+pkjFX7RTcvJtIaxwdHQrM6tqsS/DbPQjuyS97YmOKH/Shqs9mq3
YbXEKDthUw6fpkXmzG16T4mcmsrVoE2nSkUR+SDz2osINA1cMVJunAqbwwCVsSk24970i1I237Wy
JLtjyTku9D4Muhjq50HAvTW0wophkRkcPlvNY0ka0ImMO9PnmZt4sy7Kt6Mzhd/vf7+97bmqDPHC
Br/MN7ydyDoTujVr3JeAGjUv04UdDBkKYHaJUsz9UHszSMXSAbQOZYjE+TaUpuIJOYwc5GYUwsg1
JBUeLnJRdgWCv5nyI9P714BVjoOXATfXValGygz7zPC7Oh0eFbt2fK3Xc8/s7Qz72trxdGdMT7LS
2m/qKv1uj40ZmE4oPLPr4/P90e/9Gu5nCvF/FEGBjd0O32ykpnBMHltLXdTfY1CyjSc1lTR6sWTk
v8pRw9AnMgUqXkuq5BKrOM6fkK2QKEQUUjVd5qVr/xrdQoMHdA9Z/ZqDYvRz+6vKVusVNC0xcITa
GEwdtdCuMdENK480ynbW802kzQaqE10NzYZIiqR8qZq0OE+LZB48VXaWM0FIUdZ2MAPa3DbKjHS3
lk08yBoju+jNTLqZhXiAivgo5doNBb4RcUf4EDwXbmduMYpy6HuZ74ngu5vSZXmo0vrTok1Hjjc7
G4cDntaKtT7VeSbcRhoTp4Q5T0XAavTulI2qdZKBvV1s/JECzUiSv0/zVq1RqhC0rVZpmtt4fSLZ
lZZz8owWpJu4tVCRVgoZXz67jrysTNN/LDkCeX9/h+wOE+aYvZpxcXtvwiqj01lTQTptlBgsAm+Z
31Ge4HGZLuFbvTGWgx25c33SblztMKjowMzbfMCknptCFwtPLyUZqbGUS2A0PUI87IjCsxH2OTdi
tt+Msd6i2pn1B/HXDb+5Om/irwvsRRKWDH1XLRyI/qijfaim6HO1mWo/dA2gfg0suWfMyRGJYCeb
pq0Lq4LshLbDNmewZTEV+pTh7Fy21SVCId5LSxk8Qe1EFxwAs6umpJWHVpMa3P+8e8MlJyKP56jh
Alj//MVw56RqMotjxYccHp25iUJX62PNi+eyebukfX3p8/qvcVccb6QnFMzof/KxN8cbAI6US5pN
mtgUBnks5H6XFckTB+mRgsneeUCJBMIIS1jlOX87vnxuMm2YqXsupoCBPBgdWmdxehroIhxM5d5O
eRlqc8rNg6kMRmaR+C1MpV0nyiVTQsWdK11zDRKh0/1Pt90pCCFSIMTYi7cQGibbJK9KpmG91yR/
HjXr54wJ+LmoRrmFdFT3MNx1+6LURm+4C2/yyQ21eTzIHbaXx59fALCNzi7VeUSZbye3UCQVGyhH
8hUqvqtHpfKQFNZRE3Q7r/+Nov1RBqZ0sOV5aEM3t0mTwUamf+WBsMm/gScDoBzVlfQJnClKwfdn
drto/kSkOAJ1jD35qm8dztXQRGkngnxpnGuyxKFXdrUeRGzev7wat6E2iwbOL44PeiOCpkwzvzOK
7qkKw8ylhRV+uD+q3a+18g5YNCugc5vp4TNuJxGKwy1Q+bOktO1HWThHWop7cwcWm/o/Kii0vjZv
gJ5mTQHNScDRapxzZFT/ilwMp9jSj14bu5Es+vArhwJozGbqmlBbNG1aWX5zLEA4hvKHoopRkZTj
8gh7vxdrfdEBgeHqxUvidqUrdpzIUwdUE8gvTqYD1dwWlhF5aRn/ZRVgXREg7ykOrZp2r2tluVZF
M7IwQYWGOf5mmgBKjmb+aEx/5wZPhYxQKGjJyBisFZUtRlQ2R6GUvQqMHJ/KoGsn5VwqbX1wTu3N
Ha8LGuoMhvrtZkXoouBWiesoGJvUckPHpEaj1uKq1aL17i/xnaOC1vYqlQBCnfbJZkkMkxONTQdF
YmFjPXXZuJw0abT+oFrPtjWZ7+7H29lS4KLWG4x7G7r7+ucvbk8qVCkEQLQCjU4fn1U1F2/TMtMO
RrW9o/lMpM6rqjfwPxhZm0wThLCoMSnA9xuYntc32uABrNC9tEikd2oi4iB26vAg3dyZypugm9NC
4JcBr96KA7yiytOcFcO7dEqbRytfxp821P4D1N7OVJLtWRYPXnC7CKPeTmU/qmBoBKd63rYa0i2O
c9VLetj3P9irYtQ6lzw/YQ2SgLDsNyskKUMntFNkvxYZcdfQsVtvsho0kjlNPDPh9TsUhTjjAq0/
rPoGyOymR4IMOxsCxDmkTYg8qwHoJqV2kjivoFKkwWxUkZ8t5XC28QE9mzyLv94f714oNKE5i7mf
UXHbfEX8GHQHVegkCOW8uVaThKKsUi1ei4fbwSpdt/HLxJkIq1L6Crwln6BycfsBV85IjiFuGpiD
PT+wTJr3eVnTkeU2fa5lFXjsgEeoP1l5GR7E3lmsxKarzV+A3bdfdZp5owkjTwNJSGagLbyCenrQ
nlZziavVmBwso91pfRFvk/jUIsxnQycedlOtZycjIBqhN49qrx0hBHY2P810CnmY56DSvi0F2GOO
2oKGWBoUbPkHvtatjwNw8r6OdavAdLPOvqPcl5//h3UDoA4rPg4d7vLbj9mz540EqmBQG9n4wL+X
XbIK3KmDMN7170NxfILrQDaHHv5mN8gtaTtFIL7dGI9+KJL4M/IQ9bmJ0/4g1N5ckvvAhgBCC21q
c1xDN8iaNjYYlR0VrmrX5UnIYx1E86A/L2Nanlchg4O0a29tvgy6rqUXd4TVGRhKZyb7wpKrB7MT
ilfFWflQ9n38YA+dfZA/7A5yFdhbn1hcSZt9qEfIhadhlAX6VL7J85E7vY/OpF/mOSwdQC2OfZRH
7IXkeqLntl4Zr56vgzrLJl4viLiOuIhh8e6oft0ZIOP1ASe8kiPoHDd2dLDr93YhIv50ZWgEAaHb
nOVmKgvJUWcIkUXbB0MziBPUewj3vfGfv1+j+tpWRMQLoaKt3KiUlKqThDI6vepiXJIwjTy8h3uv
KqUja8rdQVEoI33hVUVh6Xa5qH3YDFYNOThDbPrZEEV2BaI4X+ZBO3KWWZf77Ym9oq2hyfAiAP6x
rX32CWDrbrGSAE5t8Q6yXfmkd4eP/dfrn1mj0bTijv40728HhBISJfMlxMQ1ogUkj/hQ2T2+xqX8
s57x2rv/pV4/iqmPGfCMwFVR1dgel62yFE5ctXVgFVF+rpfMPlVCejb6tAY/O4yXVTPFFVkXnjV9
mg+KZa83AvZ5a3cJp82Vq7E5YCJ6+QgydC3afKGBvNyAeylNkY+603duiECDV5RO8/7+kF+vGCDs
MJ6Z3RUJuK3g22li6YXttAjOhIOXpm17duRU8tIO162/DkXTlUcQ8SCjbJ0zptCJBslByw49mn5w
k16ooYtjiVO6FLKTA8jH64wCrQ8sdGRYjRAft/AuvlSUmg3aZ3Oo1Q8jspqoVojSA7bp+LldfABV
rl0jazoY5V5cNh74UfSN0XLcbMGiyY2wU/Ms0JLcejOgXv88mlQkxSh9jHK1OxeJyoBnlvLfTy9c
5pUCwQMGrMTtVonlZhmY2AxLEqwqlSFdrqrV9zRj7EyWD9bq7ijhWcLDMVcJ7s2TttOm2uzbCRW7
BVCllPZK61otWkBpPz+n9Vh/Khy6P+lg/i1HC0g32Ni1toJjGBfVJrnQp0FVG4nCamWgf4BIgHau
w2W6Fo2cHyyhnb0BLJZlBPjxzwF0O6NdYnCKxqiBicbWHmapLwJDasQzvkXFwTbcm0/UB8BDQTmi
CarehmrrxMkSCcFe3EYVt7TN9lxJQxm0oap8RpRJPc+q0fupOgwH63V9bfJ/fnuUG2S+PLL/r/G8
OXjaYUSBOpyAf4DsGTSXtwf2lmOVUkpqIyXvvvehHEZeqE0zhxCrAYdIUZc68K1E9TFstyZX65bJ
dGuckT8qUmaFbmJqdemO4wiCTOrN2kOPAz8SC+Gh343E/RsUdEB/AlugNG85k5ODYHewRcucFuRi
pVs4hod9EY7eHM/cLGoexcTBX3mEQ7xAAayNTvs+ZGmdX6chtEdf7Xqt8/qKf5NAqYS9fJ70ujs2
FUglI81bL6+E+jWukVDzuy6a35pxI5JzL3rpuzEbzgVKeIoY1hTHNoZLIeWNPtZtVLimXvWoRkVt
oK9niw+rqPNpdrazyw9WLr3BFF7lFvcOt7ZFHLqjY/Sl2w4hXvdxpP9O0lg0XgdfDq+3ZKhqFq2q
RK5dS/RMs1heHoc4kjTPypNEvkp9MuaYW/Liw1Wb0uU5nO3sIxjLoQbWIawzEshh6rV25fxHV6X2
3zpvYJrjb5vhy9JZ+mNV2zHQAdUcRuAR0nBNK61W3tqzKT+lpjxqj9G0iM+8BtT3wxKPP4o8zr7p
pWh+IBtXDbCZ8O9xI1tLn5xyzKIgbI2y8EJDMn8oFo8Kr7HsUZxkJOh+4M48P3PNQDHlco7fy61E
4xUUU33RrQkTS72LzQw3sSHH4bLGAceVy56cb8EP6N9aKpLejTpkN3yS+eVaV8jAu87cIOkt9bL6
rtNGVb8sS5iNXpf1mhVMmgVdtx8TW8I4eTIntzUyzXbHzOw+o8oYvlXmtIth7+ndV3RapslFv8QS
nj0N2Zuad8ovNSELdOPKBss2hHH6U+5HtBfqctK0N2ovEhxVRFZUroHjVI9qZpl/GRonLL3ZgSfU
tKKr/CrPy+ugFdi8SDLkVbda+uKfbBBy7bZ1OHVe2NV8CZHV2NXgV6v/orKVdS4IQblxzV5MX8yw
TsOHnGD/jo6l5ci4iI6+tYzjl2s10vwTpujymCJ5/R9b6bnF8ChdqiDPE4oMKRAaxIOtvnzXIuRg
ua3s4MElTESyW8rcMHxDo/+tUvX8TyQ748NohGl2lqVF/dRZuVA9qSzMljnBcbYqbb04sYjDjmlF
ismzcBQSoImluD2JaJgaTCZyJT7N8oDVQ66rae4VYCnn90ucLGaQjcLMfZ625lOTjb3tUoeSf4gR
sojbYPNyHTUVToGKEc6/Q22nNDryXHoEeSZ+ho40fzQ6lZqKnkyzAoTB0Z/atp1LT4NGqP8rW7Fj
vZvTYQkqavCDr1t1N4KdrabaW0Joa4U/pWUVneZEjSK+Bk9urxBD2p36Hm/GNwv/3Te9khT9fahO
2uQ2bRdzaHTWOGZXpHSq6GMktTU6oqXVGz/yvrOsE+qLWfk7w9ZOuI22dHJQkds/90rSywUmMVGo
e/yIsHwQmELg12110fhWpMoyuPjVjk9Wk0q621Vla15GqWmSr4akT+l5UgrAxo0lAbnFCm+gXym3
LTCxMGw/DVBD53PZiD51R2kxfjmdId7oCFFHmiuEMr8TKSmQV4+tJIBejJMgXc3y9IeDO0jjAp7s
k+dOlQtYUGVtRcqH1KYU4C1mEv8Dr1VykHeOh9R1ImXo3dCGRB7EwBgGpmXqStyxM01z7RnT6rOj
Df0XwxCh6VqpsNULLX8yOO58Kzrlczz9P87Oozluo1vDvwhVyGGLMMNMSVTeoBRopEbsRvz194Hq
LsThFKf0LWwvZLsHQPfpE95gHLYNRuFhNdrWvFutoqyfp83I0idryBv5oUWE7QmkH9cG7naqfXBK
0yzulV/N42+BGllzi3hUkD94+iLMryorTf/en7rKiOmwaR+6Lu8EASGzXcRBpCUiy11Q6rHXqiyO
Uner50B4I+rU1ayueoNwc/A6Z/KuAq/tSeuLMe+jYe7bLWrc0uUjFhogDPhi6mjlGAodnKorsLBM
vfEZrWfdup/duv5vKVpni7XORfewSpvRvC/rTXzqtEWlN26G/nzcuYX/wRt1o06YpdXDYbXH9j93
9DCv1bZ8/aSpcRLRSDJY3OWqAPMY8HuseBuDrby2V6PLbnQ3nfxwEb1WXAnN3ubb0c+Im1sm5a1l
ow75Y4XdWsZDgwl2bAvRdaGuZGV+kH3R5O/YgH0F4MUSWh/VOtvtwSMTa484DZrDFzhyZnB0u8rF
dHWwEXUc0szzPigDJ4U+cuVYpwe8jrQlnua1BRspq2GVB8HD9PedzCDx6gXE3hoYnJytsBhG95Z2
6VRfBdPmBYdCr1fCJr6AdNFSoDl24md9oX4X1pZ9U+AbZJQ1ve8l7ehYn4Snz8NdmZl+IULk77Kn
QhvcMm5st0B7AZUaS6rEN/NxW6JyDORGduIDDs3uJ6+rNesQoP0RIANs5Evwn2GJXH8UwtCnL0aK
SmRSii3tDwvjRsc6uE29+YdBumgwj8BVhsRafc2E3JrBcThgnrP2X/VsmzctzOfcqg6a1KZxeWjs
vp/hiJRVF9oZbbRnkkZAetzPdLX7Ws39cazaWX1EzHEXaO36nKhod5sB7KJp/VjHGY07z1rHgCNv
tNah9EevD2GbDV3YVrKeQ2/zOv17UPhlG8Ixcq1ozpcuoE/omU1E9GrmMPNBpEQLYEga0FbqeRFg
YSKA0mvH3Vsoar1TA17Z8Tql+eM4oWSR5GO65vfm0rW3gyZEGRdYkd0ZQaXVV7U3FnpkzCL7OUG6
BTWq+5UI2Wp5GpVFb9ImEWoMwkFLnTXOxzpYbpRNkEOXO5u3aBGL/LoCs3+c4PBkMXTdJY3Gphj1
MNWz+XrJstmOZVUoghs25l8Q3Q3GGPZIZoXlotbHBnKvRvGpm1m0ElI/B/OAeZDIK/FoeDkhtwZR
nMcGoaAKndE2i3eFrihtDLuq67DKVBEgTWqMTk8MUybAbdvc6oOSelvFSpsb87CmgmK6QoEJLwdr
XR8lEi4WmksjvhVtjm9Q2DAeniJ6zq7JZtym7CFDeyD/LetSLfAUprRqoo6uXBNh70RCjE56zS4d
K788iHZx1rvOd6R9Dc3HMq9EsxTLlSMN1R0zLVX89hH/37WMlqEO3I99t7p9RQo0YuQQirT3sP4s
nSa47+1WqPuuRIOF39bNgQnncFttFEOg6/VfSVf77ovXd236mNZBRgzUyePnLNScauxup9ncaGWb
i1JXeAvUDxk4jiz2+ipX13bqy2yI+ZtWPA95Vjt0vhs5xdPgZk3iahW2xCUq1ngFZl5thxnaTXW0
OKjdhGtQozq8TKPfXtGY6bQ4WIU1f/Dr1v5k8H/bjtuMP1W4aOYwJDXnoDuY+ur/aN2tS0NDua13
1cssFyGlZCETK0jT6Xa2A/nR22hzJrY3owSWNVmth6Uj1fDYKQFAc3E9qK7Fplw99ggQORRfRxKJ
NLUG9wvpcxnmXC0TPt1p8ctZPH/lvJTOd3NOcQOcvSB7L8lJTCD+rn2luXqJu6YIGLxR3uQqBtmc
mkj92vKO/ZdqyBeVHUasDCgepRW0y7GR/Fnj53YVV5oy/9uq0iTlY1aKg+K8fFNzXT5gWk+buKj8
VdxVnbDJP/o0c+hnzuBicl3CaNXaCu4lxjwIQBsVilwrIxew8N1kfMJv3BtCSDl9mwyTaB7FYMo5
0oQ9BJEkbXvXLyaegeVmBepICdb/3jZV32LQ6HdXSy3mr1oTBPflGpQ2R84yNrIHg//CndC4vCoq
7yArS3ts7GYkBOeWfz2W5va7cte0ee/Po/nIxrQGCodMewLv4OWkeKK6AfKQfrJrQO1hRTXxIa3S
TI/tYkAFaDdDvPXyJmOZwtcfF20NjKjRDHUfuItukvAiD3/rtov9RepksTxKuqqrcoWOHUvLmck+
obR8cQxsOkMrwPj9KId1SK97vxdeuNR8n9hH6/qxXPvBC1G2y0Y6Y3g0hDp33a0+m/ovUGBwikax
yp8jF+NvsLx+e1xVUN4vqudm80dMdnd8dWYlHAX7ayl6hbZQpk/oGijHEVFBxeOEa1Ei92z7aguN
rDCu/cHcu0ggzA9bagkZBYs+mZFlq9FLKmsy7tqCPRrSoE3rsJQoJANm9tLmKgAU1sS8aNdNHLPU
bqgntOzgtoP7Kx+11Iu2aagL6ulNVNwwHXfIZjWBfCATG5sww7zUOEhuAD+msMuf1douIqwnUTbH
yqnSn2obS2oFxPCdxMlQBIB/v7bvLercLJ7s3NzLKc1dnyzpG+SbKKPfdqbk/11Vsy5CtkLjRtW2
iuM2pvMSNkjllh/GydB/QQB0xyjrvao51M4f1XFKaTSxrcKV3Auu8QttSJHFrWOQ5Fep2xgU9A5o
ipa+5RIpV5giLm10rEKjzYs5zBcozYAPNZdqXU40Wd15dj9vWmNvcYAs0Q+02Ycl4drOJBczOuAh
ghi9fQQ7aeKZtfTllIyO11x3RasCRJSmdOUD02YB2ehiRmoMw+hHro303MOSiu6hxmNThVnXBf59
SrF7BTTa+qIbZjqG7Yy3TLhlgfVU5krv6PYUW5yL/W6wRtNaI10fSOvNkr5YtIze+MG1JcbtSPPa
5U3TM/QL3dK2PxZtKtcr2ZXBl4388a4cMuM7EiyNuNsKd9jv1K3vYLUK673ZWK72rmzc7kdpa6I5
bGS1z8vGZRwJfuJ/LTZURJJ18+7nmolTSJaoiiuIJEgol8iMtuHuIq7ARLdFEEp/dL3YLGwylmZz
v3fNMmU32OpWFJOzb08RChiQiVLbqb0w6BbJNh0FgZ4PKYKHEek9j3YO7ZbHzbPw4QVqLt+bWZ1u
h1lf2ue6WtYp8p0lIJtaIIFGjWHnP/eKhMuNiD0fKHen31wERhFrTlNoRNiRF+L6S3Fw+kX92OgH
bHGdtVpwi5GT+diCkXhqOiTxI31ax2smmjlVk+eV7xvbWaewM10NZz/V7YxqR8hPRmoXP01rsJ/V
ogJm02nXHhdlcU1RslGK21S/SEDIoL+p/G2SoWr8ktZJ24mUeG6sz8R+H2n9YZy/W62uCd79iJ2E
qSr/sUYPwQNKlde/WgQsZtQgA9lDfN7SMnQz1/yQbq1phNAV4EJo7drrR0uQC4S84+FHp5cNGgmT
Oy4hsIz2o4d/6J1TzlmLFSzxfGhL8aVYV/O5yB046R4FV7ikdUnuId3rat76r/NUTdwsPYYkIdw0
pB0yHJqZ3HoKdXxQu8aNKkRRHBF8yOitDbS4Q602FpDYQUaYK+dhLlAuEGYXMRcCR9MqnUpAx4Ts
QdXeqoUK/4OBB7eNK15Gk8US5g/q/BzOJzfXGcGVtdVXqBTNLbs+yIeFNEB1P2m4eDq5SLZ8KEne
m0M+2y17aXb13w6j7SzMu1L4mLAJ+bPu7coNO7SdrXAZFv9hGIbWiYK6NJ4sTTe+ByKfjWhRg/lL
iaB9X7Lht8jpzekG9YfOizRFBnKNcuFg0pt02pthBYERaaWyD/lKXRuu5O9zWAF+dxOvS2eNBG2u
V4JTV3xF10F86TFz/YqFN60HqWPifVBpN/+UOA59CMqW/qUMXGnGTue433A3Frw0mk0bg2VL/1nY
lXU3A4ObIx0ngi7cEI387c8t+eBI7UQcgOb9zbVy5Fa2bNptlude3rmF0WoU6tV2Z670zCJoWeCy
zKB1PxqytK/Naqq+Ns6QtQkiye4z6RZM4ELr3SfpGUsX5/pafaGFW/40hLOOcUum/cPYKHtpK2zk
QG7vs6bSR1Be7ry1P1ejJ1lSKlg+A+CscT6eA5dd6mm1mWRda5A9pTW1WyeX6Vj/EaFF79y+6r0i
w7q9ald6Ij5+kXGVDnvExq77sRcIhtMrc/xfS97L56nFfz1ssDqxI0vRLI8828w+bJQkIlrRc/2l
S6IuWn2N87wSlj/b49R+Lhxp0n0oHDKIVIPTEQrRd0Pk4XY8J5tlKPa2V/Krq0HqPk0IpnWhZgaT
Fi+B2+9Xod9dd3CSaO2OVvEYaFmZR66n5hji4IiZhF1wCc0URM+GIomKsb13rusRYYaQMsf+rEqA
Ow8OOPQepQZXeRwPVQ9wJnKxRDWxx7vWi2Ix3zW2xx7aJlRkIqzYnUfGnq4eWShl4D5Gt5fqrnXt
/MaiySgSlZfiprOWaTrUuqaC0Kh1Z4lGd+oMxFK0jsnFYrtTaCK79wPwxcBnWVOsoT2E8a98gxbz
MSiN2Yoy5hozOid5dSus1NLurZIqP56sQOtCX1n0bYLMsUE7VJZBVj75LT1xWfZP86RXRTy29qJC
VQdj/kjvPvuuzNzMQtFX6p2qHQMo3da4j3XTiexacMt/aFsMlsM+J/lPejNvkXxqlkXGGRd+EDdG
aw/R5q/GUcmxFEm/TvXToPAjCcfFI5lPyToGkDr4YrTB2jSMEdX80K8lfaKgqcctNEeXe80RjteT
PFtbFdZy7rvQoNv4ZDZw3K4C3K6/kQ9RB2pp5623Kthdnr2slgQkZtLvs8ZqvxW+nX4aV4guexe5
7W4Vcwk/mksqmmiT0rnxmqqbojrrGYoFTbC2eJ9YU31casdfrls6dd8EDZD3meZVRdRz2wdQCztH
xPpsIHADDWy8z6zFE7crzRcjRGWUDlvjO9o3qL/pY7456mM/rdW7tupIrhq/9T9yrPhInZ9Wt+2c
Ut2jTOSbH/RA04rrCnt58Lmqa/a6wsXDq9UmnGqZtyBGYdO/VjY1oU0RUU5kcatDVRkj7AViD73v
royYEzlHO5vM5Siaym65It32PdGjedciml1yK2hzHg+pY0Ak6RuLPtZk3JO+TRyl3Cgd/27o6JHe
DdRsN9hWY//mzMuEnZ6xfh+bURU3gZKEwWyU5pWsXUR6Z4YYUAhSx3/Wesd4zAg1HGGkZasECkDw
qcOCkD4sXOFva9oDMoT64bPB0tF7quTQlFFauU4ZNvXQeWGBnQaq3lXn5cdiNkfjoPv0A7jd+gzA
ZYPkF/08UG6hNXij3NNY/yha2nfxUvbGx9G2xScnG+2HudfXkn9Lp/PbZst6BJdgM4eymrKLghH1
xlAFef4VJbpUXoGHzd4XjCx/rUWFO06/eRREGgqv9cEfUqEnLuSyx0aNHI58KRniuJm90Ngk19Tj
yc279x5jsf9ss5/KkM4MiUmW0WcNMQ0HmCC2zPkpbFX+xDS+z8KtK8erbFua6q5tRipNkyuA0sX1
lhtab7UTDpkni/eNRXcbn+ahvQAyfQ2gCIAqAqBgrgi29ZW0md4Pfdu7jKNHm9QryPVDp0sDB5Pc
+Vhmcvn09hT6DEaSBW1ITT4SOI5xCsWUQqEdb+oi8YpmfbBSbIYqSejMJDJyqYH5MRh867oWco5z
bQoOY11qF0bhr2j8u+4XsnEgu7GnBrS5Qy3+gk2x2VVOhVSD7k6H24098jQGqvpdbJ2nkmYoySTz
rIdejq0U9w9eZn0WO7h63SDoT4f27ZfyGivDgBVA1a6/ync4JTErdLLqvMdI1MzS5o4Svv3YW3Vx
AXT7eozLWAjY/C4LiBjYqcirXG30B4OtTnTs2G+ZWs4EANe5zZotP/7rA4H8wfwTy+JdReR0V+UM
R6GZBk0SCBRrx7ybb5ly6Bfm72cAMdhzMGAMAOOg6bjv7b++YlurzfKXmgeSAzGg9sRzu/XDR6QD
FvRJ1iIatH55evvRzr1FBhwONLldpe+VqM1O7ya9qJMt7+eo9Rfryg7a9CDz9pLS19mz8gfGEPAi
2aYnD6gJ391A0DeJnWefuxEorzVNMmKS19wp002vTDhQh9Y15OfW2oZICAi3/7w32ZQ7lOL/f8PJ
UcmwUbJmhXjztpQ68/pRNHe5Jsx/BziwTUAUIgqOHuGp+KHuIfC+0gtJWIu2hNTLn/SJ+1htk/2T
YQzpQFlN+TcwNe4F4Oa5EMjDIUgOKxC43wm2wgvGjXhUNkkj7PGu8HAT69Z8AFXQdd+VxgD57R10
dj0ITTAtAYlj0/dy2xadEbgaBubJoIs1oVM/R5gKuejIMowbhboIS7de4Tf4hBDKuVLYs8YpcAy9
2kxfHdEkaS26/LpaWSlqTSe9W2e3fBgWS32QkvFck7U2DsMzU2Or0jY3NO3JRy69dm7qsTK/vP0e
Xkc9fhbiJYaFfreBzu3L9zA2joU4aYGNnfSq79pYbT+0dLmkrnH2beNrDnob4Aw1+ctV8nFRVIAm
qLKNHkARaO1jZcxMpqny7geyigvn5UxQ2p0QuVvAd9EiPsEf5W7fOxMlAVZ1RnBtjqM6MNZ06JqB
+dJT5bzfvKGdLuCtXj0lQDboL2xhWMMQu0/wVluPeQBZa5PIpkufPaesPkOKWh86Y9muV1t0/YXH
fB2b/qyIZ8Dut4xXxR4n/wq+eb0ECOHkbeI5qrxmrGF/tEVA68zfvKgA4x01gu29roq2neEBoajB
w7y9g16hovbfsKvwgJ4FF3kKuVbDZJflqrGxdc9FGB3XucremW4T/fZGZObB1zu0fnsxXhBWOve+
YWjwypGL4gec7CrGaJZKS9kmaQPpfFR9lgBEkWG3znNSTnadvP2kZ9eDsIWuGXHqVdbEDbqiqle3
CVJx5Q8/d/Ea9yijfm7odPSRuQ3qQlR8tY//QCMB73FkwHOd0miXOmAICMobGsu0hannykfk6Gba
DnZ9C7TBewA/4V0ICa8u131RYPCICYNSpB36clMV49T4/Wi3ydj5TRgEiH+1TC7BCYpLKcq559uv
b1bZ8QqnouTMLEybKUmTFJ4u+tDR6r6+yjOI4KG16epI4VB9R0O2P779JV/ZKqLcjxitDoSeg7pb
x798xnYCSAIcqEs0KGMfFGUsPTGEjCNRogcBK7SSn+n1lUnfZf4X8MgN06Ypze5ysFiMJAB2JTl4
jqc8N1I/FCYDz/8hmkCV2nNExhCvyL/kntaUu2mb+F3bXGk005CJkN3RD+j95NtFE5Rzu5t+6h/b
mx0be/LZs6BXtU2Vn3Rzv0KBF/kBr0P71ha7tXpWXuLFvhLm2L8Bt+FOeINYxD9efoPOrZmE1qpL
0tmm7YxC0TuSi2y5TZGaePRWd0O3a82tb0ozvYdSb+p3rjkNmDwNm/2+k4De//2VG+iPkg/svEzk
NF/+okl1/SSbtEsyQW4ZyLa7ou+SJ3UjjIMH2uFC/D5z0gy0tYCv2vbOatpzhr/CN90Kq8n0mVde
WsXVOKifzupmie+h3vv2hn91zZPO6Vy9oNa55F+Zgm02XoCZybSkJFmWoasX1nOAXfuFF/j6Ltj3
DyaFfNId3nxC8ctm/B6mpuoTZDn0AwifJvQtS7vxNzGHlgM+o08965qK4ZLL9OtqcqeJAM4lkkAP
008TSKRtgtabrT6xmERSPldgMjwvjxW6mFPSjbZ7rdp5TMycPMdWQfeY96P8SoU0P7/9rl9/VWMX
KCfrcP646u1//tdXrVD7w9Ou6JPN8NMrbZmX/wIYO+9m5fTjhRd+di3ySop4Gv4oYr5ci5mjD/6Z
tfxex017sfRDb5RbuKxrlfz7Y0GqJFnEmIqE+SS7aUYHty0fk2V9lXbMFhPXZlp/qoy+vBCdX2/W
/RRCvdzVw4GRnQQGRiUWONeAT7lUmwzpCgMJzWXWXZJ62n/yC0w1e8Z1eHW7ctl+H7x8e7DF+tke
yyEZh/WzVO5HDfZDvE2lTBy3W+LN2s2Zd+xBr/XVhSN57tPxiLQ+djlrLtyXi8sWiFG+8ZSzJoLD
wITmGjBScVUNW3dhqdfXLJpszK84F1R2ZMYvl4J1YGAXnQ+JVzoI2XS6+24lc0p0TCXB1VAjOYza
guFCr+Psmfx73ZM03HT7XK981m0h5zAhnvBIrn3jYDadPDROAfjU8IbrugwCbhg1PG324P9oXCDL
/35OKPToEJET0gw5ZdBg3TfUedXg4NGPbgQiXb/xaqi5/RBcosqd2b276QTpGqKQfNqTl11njsyp
zwfk/Zwmptukblva2/+oH/bHowB+Bceehei7vPykLgMY7sd+SLCyaI7dtOZJA9E/XBpjuXBLvU4M
IBfvOkjIpdJGOjXcafGbz/ze5JT0Ykh8UXQQgqzmeeFQhf6y1f+q//jn2ZB313kGc9eBfPlsOSYM
4EG8gSkT/hkzbOpYVM5v0ASwD5xKXDgdZw7iHjwRzUfpEljzyS2c4l1tAIqSaCRkyOI0jh46dJmj
lZd64USc2xsOTiswDbkd8Jh4+WTApT2MkwaZDLzt98gkp00cuCWkrrdj9bl1yKqpG1BtQazvJLas
I2YSVZUNSa58PwlS9QARZLhASjn33tCWxCqDtgYEw5NFME1h0JLOQzLnQR0juTMdMm/cdg387J/r
IMDE8Hlx+9l9kk6PrzQcNQ1LJxOEnyntgjw7pIUE4zIVy71AjiQai6m7cA2deT4W3fuLewfWO9X4
b7Uq76ZylolRU7kHwzxcQVN5163S+F9W8hDgQlCF/OlULsCAVdjMQSOxbNWnG1x4WAnacDT7DN3+
eWfwGlEG2p3ad2/JlztQ7pRv8ieZiHXu3zGF8kJbOdOFfX4mZHCtGSQmdCx3t5+Xq7hN6m7LZrPP
Ba4+Zd7mVw2ztzhzGfvRSv4f0iAIobSDcU8jGJ6K7JuptAyxjippcxjfo754Yd+QBpZ1vlxoOrwq
HanEKRiRw94lDlGmP3mDXgblAEQskr9pqj33s2vfBNUQJF4PVyNKN2CUkT5Ib4zKdZpuW0vzY7dC
wCZmMxGvC3v4UmWOw3C63J6sWfO+/tsn3rXeceGz0OdHRJvT8vLl+9baC3MzvBgw0HiHWumvOev7
Cyfy9HD8WWSXVfyjDE6f7eUitt6PnTePXpzSvWSkrJXHhUFu2BXexdT+NJqdrnWSeRarWoIRzG3s
roPXchI3z4g1t1l/mXkgnwugSsYjRs70+/A9rr65s7SzqGN0BEU2d3Hv87B88JJ6geOiOtDk/xgJ
ec0oFO05/24FRufk5cvwAk0fU2JXjLyIuoEzskRwu40ELLt/gfv/+l0gFIFKIEocsEcJ7S+X0sat
0n3QtPGkOebDXLrbdRds6kKU2L/e34nxrisLaRy3CmSXaD6cJG4atIR800rEgxHOPPjA0a9RyAQf
WIllTeTaNR/lPFuxiQvEBZWY1xtrX9qjm4hdDnHq5HgNygUEi4VFnCrU+aRhdjF+xcthVaKK3z4o
Z5eioiFyoKSL4OvLd5kCG7JAlDqxFzTivsppcWzpWEewKj7/DyvZNsq5DvkFO+XlSrtHLgDqlq8W
aIw23THloSRSo4vxr1JCfz4d/HhqtD1vPzV31tsW4qpIbaBDTXmVyeIb8UwdvKUsUWGt5h1ZcslR
+jTcn6x5eqn0KxVMJVlzdrQp1uFVRlgiA+JbYHcVFMT/mN6crneyPbclUDOtJdbrtTbZGOLDd7OC
C6f67FMBmd6bGcwaTzsK2+AB7KUXBZlhroBKgFsR3cRcrNoWIOl+diELOLseU75g18bkEU+iCJw2
5IF61wZJVooPxir9g28uTtjXAEGpKi6pq5095GRVSBTRhEOv6OWmHFUtimmy2CkwzQ66A2cgzdfl
UXRLHpkmkFxNc8XRHKzywuVx7kmpwfYMge7LKzEfd5CkVWVAFwEJvisA/GgDa6q5GhZ9uDZW7dvb
p+/VmGTfL4wJdlkoIgodsJdP2g+TCdIffXIz11Iou357kzpgxctyhmHiiBHGLHQ87m7tp281X41K
vyTHfu6RQTvsJuZcFvScX/4EbtJ1MLwFTeTO2zV3Shgkha851xIds+tVqy5Zr50LbuSTyHAy5GQQ
dvLMYxcAfOltJx5BasWbD9BRud2aDGn74+3Xe/bReMGgDJge45/z8tF6Ubhj36EvDdO5S/SpaMLJ
WzzQdIu4bQ3zUjHwqq3w53OinYyY0J70nSqaWuawgHLl0TxQaImRTfqhrmnOMjgwQxNxkGuhZW5k
rLP96AalPNYgaiLLRV3i7SffT8jpNclNZVLmI8RDqvvyyU1AOgoHGAeVUy9FFjjjb0o3oE3vpms9
WmhXOKprlyZu5/fzLrjvI55BMnqymUQ1iiozR77toALE/QdpfpgdGnLKLOpf1qhpv5110SLhFfY7
00vH4zJr06Xu2dkd9ge7g24V+kcnUdgtpAUvvUMLPqjGq7qt8m8Qt54ysRmHt9/z2ZV2dBQNQfSx
TvvyRjExrEpJR2rlWx9SmHl3o63J6w3R6Quf9NxSJPX7CUV7lUnfy0/a6262ajpLmStDiUL4EP3p
EB7W4qLo39ml9uiLcScZ5OlQPOs0W84FUalEGTfKvc78ulUVQEJ3Kn69/QL3jXi6Uff6mdyDRuOr
AlMI5Q8bE80Y//rhB2IJ3C927l54d2cCARpRqKli0bn7xp28u2EzFI0bQmc50/Nzx8H75i/DdKcB
w1djtl54qDPvz2ZDQCZxKMWIrC8/lSnAQxqabcdi7YxjU0Go4Bj6P7R2nC+1pM6uBVICKidLOqcn
3ZZytuumYFuMA7D71vRulGP/tIKt+vT2pzpzK3MfU77tkpO4RZ5EU9Xg6eJ55FJi7Cz7APU2e+8a
4NJDMW6DBaXfL7CSDBiqoOp+4QueiyxAQShu8SLmr9MchO6a2cmVnGDWvfIwl/aAKoZCQ8TX1EdR
ifoIkFiWYUZcumnKqUuYulRf3n4F5172fij+wMrQzD55BUuLhMawkC0rzVZ6BLG1uyl9Bz0KS6dx
/PZi5zYtemYopIKIpOF4kgV5HmIPelpT6lQBaRZKCuCrnBnAyDhNVexsvXZJQ+rs8/215L4F/hoQ
LTkgcBSPnTiwJ3UtjXpJlJH7jynU7+jtpzu7mxhlgr3xqE1PvTKtpdVz0VMuLi3KuRHlVn9c8I5P
gCx7EH6UW31KF2/4rLmzcSHtOrc2QwefC5K+DPK9Lx8T14m57QkYcVsXxl0QzFOSmUYdBS7AdfTm
5wQa0o8i6/61oUt+YLN5uJoQ2WWkfVLXLRt4NTTz7bgZPP3oFWDeJ2FBSFvWLXn7/Z77lBYWpEQf
ynIaFS+fEdKTVm0uFgFuq343XuW8q10hj44vnP9hn9I21hmUo0FE8vxyJQ0+fmv4rRvXBNd4kpP9
DoUPLdZWHX3kxfv59oOdS7JwLcN8ydhBCLjXvlxvwc4VRj4GJX6f5j8EYe8670vndknN5meAgP7H
Ffgp7NhCiwttdt7XK3Y+VVvIC043fwBEJ5cXHii4ynPJ7w9/Eg6KYIKPQMM89qkWQg2RlbuuxVJ4
G4xvXbd18Pbd4rZHYvu6STHaDPRaZ5O5HbrzFaTdTGBS46Dl9/YbOpP8ESKZJyFsSbf+FBeato4D
/ZLru9LG+QCMw4t1HZ68hPiPuu2a3QTbIi90R85c5C8WPYlWnWgnmYJS3f3Tp6j1THkEFeRcuAbO
xcTdWQ1MIF+fjtbLb1+joFvMc+HGRWd+Hr3COW4K7yZHL+/Q4L4kq7Ufx9PvS78COUTiEwL+J2do
1eDpogjgxnraGkh7Z2Y41O78UBhoVWR6tyRZOeuhBQsimuFavnv7O547wvsMmPE5Qy7A6C8f1gnK
yUPpBKc8ZDniVBa7vD60FqfIm+P/shQguX0GC9rp5L1uGVMmm5ZZ3LX5cpU7gIqp+PvH0rAvJedn
PyFO33Sc0JSlU3jyVGnVMVbFkAVqISYbTWY+9uNsxDp9tNjt2ksIz7Nv8a/1TjbmLjAgZ4mJCEqg
MDRBSUZ0Frck0PxLVhpnHw03I2uHGXO17D/lr+vT99GvkTT04kzOKYK8vljCsoceFYqmn+4du7g0
AT33cDTTdlgLvRn0LF+u6NY07HJFy7+G3R7VY2GGPROOEMXQfwXq7HfX30udfLdeBsXII+E+tcGZ
KtC8iGXfTBe6yOeOHA0m5j90kemKnGxEKSdjKDlQiMmhKmnlgT9CBjeCG2Fm+tHJSQBFF6S3LVyM
H2awyO1Cg/nsDyCqc2Puk9DTIblM01XmAN/iSgl/DssKEyxrmoJnxCm0pGw47641aQeE0UVs+EX1
/t9PIvNedM64SuG6nNwprT3mAQneHuHGBm24rkPVxUdC7Ql4X3lJvPrs0+7u77xt5I9PD+NQGqJx
UlYzpYG4WTqPjxtg/zhX83jlFkV9MOlY3Hmd4d5vznJpVnMuEWNSAFKAuRUNoZM9BT3BAL1DODcC
lPZCfW6+jXqpPRmIYB7MmY9bTZ2KBnTZLwS8s/UECEvSFo/iCU/glydn8eSoDwvubYExbr8mqI4H
GvHtld9OAbJPCw+ttUO4tzoi6QzIbm1Od2mase/m0wtmx4LvU3f4G6eDXEuDMZ+Cso/pYUGPTWFl
M7de+wt7+lxcwoZG3ykpMJtOO++iHFtGCHgEO7r8zxbSOORdV6IRZav/4+w8euRGgiz8iwjQmytN
VXu1NPIXYmSG3nv++v2yF4vtYhNFSMKMLjpEZTIzMsyL9wIqFUccm7urenlIABHRq9ke4TK3k7BH
sbLT29RbZzpP5roclV72jq6IAARxtyifbl5HKeqcbB5IfBs1mjUx37080tRFBR5qgBbWqY6Z9oCL
bhsuKbIS+YOVz3+hMMnzLFPJpMgmym2bxUJxY0+JQqUtVNboq8xL447TVN5JlZX7jBTCOWIO9Um2
K83VixzGm3oIDyad9r7v69+wdZpy2iRZh6ImiHvUVda4fVC6Qr2BVzVzZUSKb677qL0PjIdiGg3C
Y47UZuvhJNBNK6JkrFfVdFNBtnfjJMv0z3Ure28bpQagIkifY2dzQ6eYqqXATfkMnCQ/oYRAxcUu
chgNnDEc/xQgKp43G3Ztlfk3Advf7KEyWP1SrsSvkpa20D6AObqrEzgrPTvWOtPtoW6M3dLs08jt
gaYfVWx3V0vcANoWZ8Dg2qU/0ttpzKWupbRgTPBGFxCArOjI3dnFPB3kLWLjtl6HY8lpZaiTyHKz
sdm0mOVK78ZfDbmIXCWD+8SSltLvoZYNklyIzC9wUl3/nLtWXzrDQLnxQZtD05RM+xaic5vBgnhb
mdnHipmFszwlxT3kWsV9GXFTr9vc21SKcIABXkS/tu3vSicZfSmOxfCvPraRvH5SxqSHqbM5dLJ7
l0IEtJTdNYU63PYDqto8RVaJFHKbVqcKnO/jpFTRwdUTu7T9diJjQ59OzIJuVzTmrT4oCx2GuFK1
/4yyKye/zaEXWZJS9xmkSu76vlmRcMunA3zJ7mY65LoCR8DF2zzW+hCpsZEXqOMN8XjbxTkCJezG
XdRGk/cX341XGU1QoDN4msvL4CgNWooRZWCnqYtgsfp/IYIYA+bB+j+3RD4Jyl2jzEbJe2OpnWbF
YSYIJUUmXr1xKsO7cYIfxtXNQTv/8aoMZsHpeDFRQodo42IY0x9nrUpNv1+ixO91RQqgtFke44zs
8rqpnRcBU8j1cETos+mbb2XqiNRrKTWSqBqk36lqMQqvqvH3oW2gqmiKI9HQnceYdpfwnwKSRqv4
8oNZypQlsolLUSq7lN5NhSR/rEMnX9x86urpLk1q2PBnu9XfDTARwfk9T8vX62veuYAcFq4g+QMv
xrbsYeeRRrBM5QdEffppZG4zgH1A/X3dys4tADxPV0QUVmgpbN57INBFqkKP4HdKmNyX/ZT8bAap
ckPCkINcaM+UTlgIoRJIlzfiVXnldFqazLpvw5pzo9mN+QwzWsKMxPin7O+8fkRSiJ2AsKOLta1k
LTLVZSD6dNzHeg0iJ2QOdGhtQqYoOQhWdj6T6FMw0S4uAmpZl0fFNFtoM0ddg4gkmU9xklvnxKKq
cf0z7VwAgjFcPx0sCnPmpiipDzaQEvHakCL3gaIO9Rd7nIqfjtT9sNWk/3Hd3M6nEnPJ+H0ZiW/i
h8tFtTZcuxWlVT8vuvpdqU7TuXSGKVCV6ShQ2ds/BcfI5lnUQbcwJB6f3lBWmkswGSk3djMOQQOD
78H+7VsRYytMFQLC2OwfZNIwZREPEAkw40VIoj7AGv2nmg4cO9JsxvOFr3JIAy+3LXN6E1o2+ilR
LvUwO4wr2f0ow8ua/vvnHwgxcpw8zzNsAJv1lLKgNS9oXsG+qD/J5QLz8BInXmbS4bxuascXmtDI
MELG5ClJ18ZUUZb0cjoiyVLJFVeLasiBQ4hppNj6qkl5rLtat8o37TAn59HoiGev2987i/8rjIkv
Fq3py00lxrJspyQ6LwtTPjtz+6mCkl11Y21dPl83tXdKsKHzUCuof2z7qnJYQp3a4HL1pu28Ni2X
0tUbR80PlrS3pa/tqJdLgh1napKVVMBcuuGbBWng7brYcP1baX5qrLU/j0VtBLFUhe48ocByfZm7
OypyHVRjBWfCZkf7tDanvsPnr1DuPaiZDaGlvC6A8ZWPf24JfLIII5lmUrcTDfO60jVJVBpwQ5bd
lFXrfIg7snQ1TMyDPRV3axNJsh7RVwR1TftdfNtXxcrZme0q7+j1ZUud/3IGXb4zejn7NwLQcAd6
ungyZu1ILmJvJ2lK0L91aFDwkF4a7YBJ5KnG2VzSTIOtn6bIWIb9jQPSwL++lTuRsnhfRGUFLSOO
6KWpWVPqdtVG3W/6mWQmC4f+nFRVDku8FZ7a3qifa7WQ/kOv5qiss/f48LrRGAJUBZx9Y7pV1XqU
4pjeZqaq56Ki4VNacFXxRmhBJ5ftQWC5t1TCPGoZshh42JbRJAjIFpPgHCFl1bhFPxbiwTls/VKL
OtFbVN2qZ+wnifvh4GbsOQAxS8QXRTiGgdHLTR7RiG5Wrp6PPSYR5jkuXASdmgPvvWeGWFbU6ii4
0TO+NNMU+v/qFoJNLfR/q9ZSznWuLAeRyd6NIGSg5gptARiDjZdpY8S90SzgmuvNc1VkxrnuCunM
tDVMZLQRvBS6uZvrp3R3ZTxHnFNGfBi3vVxZX2tMC8MM79MVRGdVbftgXJ1f143sLYzHiLF5RGSF
7OOlkbGSYqioU8uHxZ+WCxzjUHfAu0l83rlJXtTuUCVHkw87KxOPn0D7QvZjb+Ei0qLIlQxdLIyu
wzC6VirX9y1k1n/ed8SMgBMT8oMo3KwtiSOpkXLq9bbSSb9riEw+KbV11E3fXQxdY3DfuBMwC5c7
GMNjq8WZRppYm9KNGUmwhjXDoB+cQPFjNz6ZEVZFVkWhFjjZZjF6MVZyOtCGM6xUf0Lj+kfIcPZj
HWowsE7JOygtvsuzk9+rI4Sr1w/JjmtmZIpeEuJT1DK3rSSlBhRRQNbtW33k3JcdnJD4EzRRWmXW
rb8xpgLFguiGN2jbWW0ED6eeiDZPsTjP8J5YgWoUtIvloa7mAye1uzIxhSM0QkkON8nw2EXRAsbS
8qumhqzcav5ZCVv8YU2OFN/3jonCcAAEAhYv65a8Qe8k2HidkH5G0bSw2ErT6i5rjZrB9W/1UkJ/
c1AoMhE1C9aa7bBFPsnU7iC78+V2QjdiUeOHsWZMK1ms8SavmCn2IR7V/Ab20NyDwVd9Hi27PiXU
5iOvnWCrdjNTO9S43T3AYIkppMhgfLeqzoraNdI6MOGDHrH0PWvj4Y4UuR7cZh7CE/thO4+Cr0tx
Gw2OSc/MxATb9c3Z+9yUGEHZiEouBB6Xd7VKm2bKsxa4BYnAI3xcAwTK5nxqJ/Uw1t7xrEKqXfyP
d9C3sbaSGOGgUdCgahvbt1VfSefFGFrP5Mh9meJy9lQkwP7iPJOjCxAakTwH6nKBcmp2ELECKsw6
c/msTjMkuUo+fC9IaA4O2t5eUo+mAmdDvgVU6tJUC8g5N6QSp6DadMNCNbT+y9S8KM9D08r66fqX
27s+GoO15ISMiAFGuLQ26tGSokhjUdxU1Ow5t+vaOOmNtfzFmAYJJ3RXAIg4IFuPMLTjKtF/ZUZs
rd9ZrWL/bLRO/+/6asSv3d5RZtqp5TMw/La5GfWm04YhPk6mFnyPxIjyHOaW6cWJCmX6NKNWct3g
3scSRGWi/kCtZku5EIZZ5AAaNP3Sac2TVgCjQ2RsOCGClv3FHaNrzFeH3UjUBy6/FK3pUSnwf34o
aeZt12vZTTs2Y1DZ8RGaac+lvDa1Oe0QdFtV2zimT9yeBb1Jn8Kc+289PDF+Ms2OO63KCuVN27tF
atUHvZK9IwlYD8pH8IA43E3qV6Hipxq0u3y90433ENumpwJZ5IMocO/LkYsRKlG65BMKN/M6F8vJ
oacUbEW2RO3NEsKPLgFRfJh0aTq4Y7tPh0FNncbsS0q7+XRpVIGZbyJQRY0SGrdtThbrqfLYOq4E
Vbbpjk2Ef54jysdP5holCBrMqGm75mIq30D0z2e1bKZfEwIu1cGP29ttCIUAAzDXRAa1+dYdQ0y5
oom6v17Un5YKjAcg378AzTAzTQkNqJPIDzfZRBTXyLAjIsKQghIGlt79W8mNdBMp8Cf9+Y0UI5FC
IpgZ/m13gYh8NiYVaKS8Qj4TmEWbQMMoK1XO66s6B7PNu6eIUp0CAT8+bRvBqWM510pGm18xmvg7
Ml/KTZrL6kcYZ82D0vTeu8eqFCoHKjHxNtCRmauI+0KgZJgkDVQyXr+0J+rT6oK4kjXNd5IZS5+u
7+aeQ+UhYnKYbEIg1S5vibKUUAUN+DfuevwwGzAB41rr0m2cTvbrbjxCxe0aJBoRfGMCIiI2/NW1
DIeF5jm87r6kRLKXSIrzo7EY7Bk7Lf4SV9pRg2h3V0mjoaOzIHLblkPbsZWcRabDhkZw/5RrvfFJ
kYrhNK6IeAdmg8gS5CjaUTS5e+temd14BIPJ1r6puQ/xJKtem8BbP07Iq/3F1yO247CIpsa27l8g
U6Ei7cPrRKJBxmkoCxW0GPQJoy3J6JEbwqlx3ebejTBBcikvORse5fIDZm3WjaB8aFlCifbULYUW
RJNuPWa2nRy8iHubCBYUyhECJXqzG1OIf4XjTPvJN4YkQ0RLBsflDgU0wgf7uHdIqGtBZ0j8yjDQ
xtBCt6lUCubbO4jSLbcy+/UUKoIebVbL0LVzB16Noem/Xt/KvWfYAgNrAU4QVCubJwqFjyQS/Ax+
zCgLNNk9IhxtChYjTrR7ZObNkwluwlMZrmHuVXcOHM4e6puus2BBYV6Al3JzF+MqV6YVBA4dxiay
fQZsqmcjXuXUradeaf12HaeHXq/b2dWHCeDlBDR+cusBLUrPtpvqqEe99x0AoeOORJCHTPnl2VoZ
GGgQxuA8V7n2AJ47OpEyI+zay2WKuEOj+FoiVQf7sGsV7AZ/8ICATC+tMmU/TkNPUJlqsqgoVtrv
NJvTe6R316cK6kCX8cr6IDzZ3XzeFaDp1CYEg9ClVTpRkqEtCYE5iK+ThjqH15Vt/KyZi+XFYIe/
OWD0HkoeuwAGbJNYIUy+2B0iEtdP4d4tE+NHgtUFP7INEBCRMke5p6hUjnF4JleIIFKF4fJvrDB6
D60L5dQ3pas5B7o7kMYjhpHeauqUPyClfkT0K9zqNj/g9QTjScwOt/pmU+dU0rRW5AfOlHdUXUzz
nM7ZfJ6Q0brtB6tyqzBXAjOt5fP19b0hOKTvJrJjUIUUbqmMbF5Sa1D6Va9RD7P6bHhWbUn2wrxY
PkeoEA6BxLT3cM4yTa3d0bCnBy3hXM+z+ODFbDzrL0Ru13/S7mbQ8dAJtSFcf0PWHTbQOnSWRewS
Lj+0WYaiFeDaoLhqvc7hna6gMUv4rT/MrbIe7MfeO08eSGmUKja9/c1VbtdS0aJ1sH0pLIb0Saq7
3I9LVXoX6VkzfpPjSD+CGYuPu/34IqtQ4T4U0dqmRUBshYwJNID+FIaO8aj2lvVebWB4eq/Ojfqc
LX0bdEajHaQzOysF4I/DAnQrBnTF/XoV0eAeITYOC9tHGT19l6tcX2Util9dK31ZjbE8MLfzaNgC
Akr7xVIAm6mX5pasyhoKUJyzQTOfc3TY/JnB0u+wSyGHtYyOfg9jjfLRKeUcXLlkHDiuveVSmnkZ
NOCYbxmAl7yFxzXXbdGKDWtXGqEtcDMKqN/XdnBESGWvv64f5D1gMdk3fW2hYWC8uVttga6Q0/aW
P3d1/LlrRvVsTVn0zPSN+SvJBtS4TTRVUceUfmiL1qOklaoHbnLnNvEbAONA+Qy6e9vt7sx0gRNl
oeJpleu5NWu4BZhHuwlXq3BNk9E7ptGt4pSh8ulfX/9OyEX6Rk+fuRmSrC1BywD3MUBpTC9Fsnxo
+tr+zOSqfausjv3fdVN781c2dkRHQ/RrZLENr05zgZhVFkNu4o9OnT4RBji/LbVgyMKJ1WJ0w1RR
K6KBrH1CFRbRm0UuZfWEFBHkiaUs+JmTGuEwL++KGFfXqsj7XP+JO+8Vv5CTQOmAh3PbOTalIYYa
PbF9NI0WxPbavnigeqwdnPM9M5TLBCKE/7RtObgxqkKuEs4c2vBx5S8IyI1Bk6/5P9eXs3ef2G0Q
XjoVujd9OPTo097RcrwWbEaRhwBj81Hu1BC9Sw6yFUYfrtvbXZeghxRYIdhoN++UomXlYtsE1Ym9
lF9BG8i/LHM4wrrsrkoAnwAbsyZr4/67utTlxYLFqVjX6UmvkI1t47XxG8nq30NXcXRFdnw/uiI6
95IyB7CJje+vbHp+aTpbfj0NUu7JcG6UJ82IkWuPV2Tbz5UCeD1AsCf+cn0/dy1TpyafhenP3LJa
m7VtLE5H7mBLWfpx0cPoI28FB1OtTd79QqFiWEnLgUvYewXo8wjqGPqAb4qFY0MQLqUE7fXoaAPA
qLV7rJEyescAH1O3CiKEzQlq1fh33CZO7NF6Xf6iEmNT9aK0BWJcSElcugpzRcO+kaiZ653S0GyS
y+ibg+rz4upzczRVs3egKGMBAQIpS9lgE6R3jjEQxBFe9cgPn3QoI93QXJqHMgp/rCT0B/u791Vh
96LQTOhE92nzytraNKk0dW1mXLUHVEXbm3KQ3xlL2ZxRrYrddmiO8J77Jsl1oQMgH9gOroS5ZBYU
CG2/hV4MfBN06F7T24s/4+e/V2Za3EfRaBwgkPesClYgIBVsK3f18iOquZ1mSyzTXdIoTxRSLAWS
EfW30Zo6P8zaMD1U1g5JXfa+5iur22DZVOcEMjO6EtLSyc8ODGCnuZCX7wva3LJH6DOp7jCo1DHM
xHyS1EE/NWnV+Uo/rdC216AcEULUPrGN3T9RWi1PZb72z9dv9p6nhFsLuhfwbTQcNlujSUvUVTQh
/HhGPrlyyvCpG+Y/JZ4kb2BKyRKX2eap2SZGSCbKmUEPyJ+iGQRzUeqenCGlTAzXn64vaC+OYBqD
CiPtNeri4qu8etsVuUUwsydSVZyx92cJFeKUCtgZ8qnk4P7s7Z3QI3rRT0DqdPPKFCZBWpnZQHrT
PDs1YyidctUaDw7v7oJ4nF+AmyAIxK94taA5zdCw0USVrVh+A8hDwrFdv1MLPoKU7BkinSSqUgmJ
GP6/NFTLylDnDWg1qaVxFmba5OklfE5ZRLT/xx/JgUsTrh8KA7wpm49UIl2djwLqWDEUet9pUHur
4M49RhXbg0hqZ1XEeIQ3bCGZy5bPQFcznRl2wPNrkoRBWQ/ZqaK0/mNFxv4vTJGRg4mjCUGbYPOl
ohHWgIlBXqIcC1UDw45RI4PVoEuVo4rvXjeG/E/M4QjsCkQ4lx+LPChWsrS2/Bz5pLOiNpKX5Eh9
LWM0uCU1Zm/OrCbo7HFxwyVinK5QmnOMJJwby8Ny2yEwcoCo2fF3NLxM+g8iGgLDdvmTFrtEK7xk
+fKQoLBkjkxgVQrxsWomnjENanD9EO3aA8FDj9RkOHobvPJkp6vSAM+IJ0kCP6oYa7CgOvR5QbXy
Joxb9SCK3TtKDjUGHR5iprS3MiJDp0F7OBIFSVM9/U7TKrqdiASCqXCaA0DPS4dnk+dTRNJFUVgI
EGw3M5vyENAeT5akVIh4VD1b+yQpbQcLF73192kmmf8latcOvoQ7Dd2VyBq2FzirGuYF03l0F6QX
er9QE0aPp86qPxALK4h8rG0hu53hrM/1BMbRq1d1/JQyBVEiH5sz4c68DvKEObF87BW6VD6luWAc
keWhV5Ed7GLjV6XMsuFGOTwW6O9mScTAbTNS02ua9n2+1sNvdW5zVH5rExqzZSnlxpPbvlo8LW6y
92jFDvUZKj1NDlJ0LyTfbIv2nzRVjZ9rU5kf4iJyPrRx2K5+B93YUU/hbWQpenjI1VngIfhbBAyv
fKo+QD5iKCPwBFutv3bN0gdFYvTnxjDKs2PBy1k7RLd9Gio8h/LHPz24wjqvEyGQIFrZeL8hjIaw
zsTd7cLocXbqvnNJR41H0xg73Zti1f71FxZBFqFnBDE/L/DlejM0hCrFYmjZxiE/maBAvMXUqmfF
iuugq3v7wBO+DbgEe7YOzohxdIHku7RXOUasLiNtvh5FCThM4v6E/kLvVYhakEEr8BgzN3WwrW+v
J0bpECEOyHgvMI1Lo06WRgX6CpDqdmb+uV8TlVrkaDyFIIcP3mThyS9vJ6bg/6HwSDEZ5OelqSgd
pGkJyS9jLqNXJFL4DjkZ46Bm/9bBXVoRv+LVKU0WbU5Kk+p5vUrWXd6Uw4OVabkXjzKSphr8R3/z
2ehBAedj0IZn89JgaCu5NOHhyWB7mKfVNfcAlqP4mrbgPZlyvU0X5A+vn83dzyZAmAL8JnpEl0aZ
3tQMRnroS/Vx98HUET8dwrF4nprD4ZQ9U1CBMWMBJSnViE0yVzVD30kG137QS9hK9LHx4JI0Xdhh
jliN926AJtoNHEeCUUf8lFffjsxCEF8A8Ip6BEjL0XA8mnLhJ1uO6kdznQzXtIuj0fa9A0PViFYL
cGchjnFpNFkbrV1VthIR83o6z0rSvh9zWw3gCmh6D3Va+Aiuf73ddQoWEV5FGLm2kqcyfB59ZwMo
bJpEvbXlcvSZVWweioWhH82ZsjO8BNX5b4ySkosBXWqlm+un93YCBxKwly6XK4b3+++DQ9wdS1Lv
SUs2eVmpHC10u7dMPTO7KkI7Jr1x25uzA8kME4pZtgZUYku/y6LI18My9uoCWRW1cNaD0tz2iXqx
R9DKKAD+k9j18luGWefIy5iswZT17XvRczqn2TR8z8KluQM7aJ/rNJLfO00VeqrSwPFzfY/31suS
eR0F484bb2rVA50Mc2a9VvzdStsZAWP6k6Y+3SJTfqQwtLdaijxI9+K/ARNvdrcmNV1jmktBFKq6
my9NfJfWpVye6m5p/kG+nFk8ZWm/hcOcP/SzrX7/i9XSI2a+ltE4IvjL3S5s9LDbblwDChQ21BNG
5utxnz+ag6Kgkz4cjWi+qfaLzwshIHxkFPJoy2+u6uTMktC2Znv7UrlZp9X6JZKyczf0SqAvxeRL
taQiJNzI97qSxf/EYNYOooKtO+Q3cHcQWyFdoWFpbB7Mma5Gx0deAxQWF38CRuGlRpp7KTNKwfX9
3TXFSSI/AKFF3f5yf9cpKtSKpkkAN8rwpMe5fOpLuf40zuXRnOOOKa4Ll5T8ko7zFs249olhd121
BsAazQ+mVpAaTFl6X2TSwf5tfR/7R8UERireEnBFzubQjlEqAd+I5EDNzdiX5BX+v3mRfkSE9U8p
VJOaW+pFdxAV7K3PJEknNOUPz+blVmpUQNWyYCutTra8EBYaN6QLetukdnvwNO+dUhBF3AvQE8wk
bleIkEwqGYq0BqMjpj1ma14oDKTmTUHj49uiZfnP1V4syHgN9aSstS1DhgMj44Ev2tlowYcqxnLB
yLyZ1TCYILXbXpKDPps+S5Eu3RnU0CBlLZdTvI40aHpmtg6M7uwz8asoIkGEyDyK+PdXL/haGDn6
vZESkJ4oZyWKpFNszMmHmcz34D3b8X4kU/QRgAxQ+92O1BUllXfFzJQgVBo7sPnrbCuQTieFugSN
Vg8PDppTPkIcpV8Nc3aQuL9dqSDWEMpdzCBzaTaXU5OqWUbZSQlaUyBkiij+Gjl56y/Rut5e9wNv
XxUx7UzSJVQlqFts3F5StGmLhogSFMCRPKvIh7tBVte7unZqV2u7/tN1e293FuU6OqoUODnIO8xq
LdOEEKUHc8L5beVpvOms/qc21NmzoVT1vdQ5yp3Ml3bXusz969Z3NlbQWxJtMotPuXvjINQwD6NK
H4W+j17eS0n8X2E00bPVZfLpuqWddRKdADWkyqGIFsLlYV3MYbEXG1c0t+ocVI6afYB8f7mNjJKC
99J391VkJa6kppWvp5NzUK54mc94nRDRAMPXQs7CSQWzusWkDA2d+a4cl8DM1Fg7a2aYyS4Znwpp
uRnFjx3FCMeLGD3/addKN51ESzD1ErlP3+ekTsW7doX/xI3VyKm9HiG1+WXaZLnvidXr+8EsempY
kFUlt3mXhq3bNDaVrswawnNeTGV98OneuhyaE3SIaWOxNroVlxtKd7xRor7i9od2dUbEbQ6UWhab
R90kj2okw+awMn9f/4z7VrmBqqBTBLB0abVoczitZawmxaCembKbzv2CxqSzlP1/7Uzajhhl/O91
ozunFKyxLTg/YdKmMHFp1Jyk0llQUwiMPOxdBDW0W8soZ/SzUYH/C1MIpMLwbpPtbQN38H1aa/aW
HCRdrZ9rENAePljy4JEsDj6gcFrbE0n0TE6CHbA5mw8I0XJRVnEmI21sZ56WpMvZDO3ElSXbfOeE
jhSYSXtP/b4N/nyNxHNEd+DsQBdsviEKV/FSg/sL5JlxQlPlayqxZZ14YaKDa7fzPnPbhGAZTxT9
m60GQ41HBzyTEoEwVHMLvO7bsjrtqSjpdWTy3Nz0bd/ezRqoeLds08YDb9kfrHfHpXPjyd7BxJMX
bQGWiRWZjFG2HB85X710KIa7ZEzjny2QsIeqgdzl4GHeMShYVASRLwAhQPKX51Wzo0jVmmYJBnSk
P0YVYpZhFJW3iaY6gUQKemDv7aUUk400lIhc6JVutTYyk3ocnXc5sM0kupdKewDOpoXQMcRmd6ry
efy4dJb68foxent+CXYoZTFsBBQKWPflKvWh1+y4YlsHAEeeKGx5BWOCn+OyLe8ZKvmBOCLAM0M6
aAi+9Qb4ArpMbC6fk/Tz0q6WEdQtLS+manTO+6zPaNBmSX6XZHl8cEV3NvbC1OaKRvOgp1mFN3Ds
tADQBktlHhn2O7nVptMa1rWnaOuRAPnu+oAZyUxrC0KxTdNOrhatiWu+plLp6VeQ18Uvy+A9meLC
ObgZb02RT+LkBC8cs8zb6HmqzcjouwWZSeI+b6FQ9Liq8Qe9tqQ/9qsUfTguILu5hjAbXn40CDQS
s2tXoH9hm3sFzJynqrN110ok6cP1c/k20hBQDHwNd17QWmxeizqBEpG5NUxZ6nBbT2PvSlZbnJQ5
pRjCeXSX0ugZBCgYfke28Xzd/BsIKlxDsg5nLZUfYDBM410udRqKtVqQCA3kNWlu+3I2P8ejpbkU
i5SnSu1LjyCpuynzenjPI7qeegYp/RG4Qe5FMx2PA++w95HBtqO7S69GFN0ufw/y0GYbwpAeFPU6
QdhSyJ9ojtD1UtA8vL72t/fFVng3SWlxCnTZNkfXHM2w0NawDCJDKz2ILH9NZu3cpWPfBdWorR/i
pT9Cq791Q8ImkaWIX0V8ebk8ObfCJie4CzIpjPzckVTXlMblccnywU+EEmCzLOrJ6WLr4Pa8dfPw
YECzz9dmtI0G7qXlFYxjVJRqFVR5bBC5KsptndrzWRpCxV0JlN7/+e6SXuLrCRkEzvXSXp6WYdUr
ehUYxWQHiWxlHlRgSWCvnX6TttkXqplHLfe9NVJUZLhcUGLieC9tZgTthHxyFYTVrHqp1cTgjGIu
kzynXlTZ5u31Ne4cVsLa/7e38ROTYXVOlShVMOt14qpNbT1WS1+eZbs2D2KT3aVR5EKjgYeT3OBy
aWiNdnXYTVWgN/roQvpJEaGspXcZZBmwEzt/XsHDKZD+QMpLIMK40KW9perymByFrZyz6MbOqt9j
VpXnuYWash0M52An9+7FC6oAKQji5q3H7VSz1TJ7KAOIzozPER1/z7GSxK/Q/vK7RrEeja7NvCzV
ioN7IRZyGdjSpIN2jcVA8EZr4XKhOnPOec7IThCHcfeO2fTlwSzG7KDK9AZggJ99ZQZEyKWZqK61
RVmMMqCtn8Dm3Ee+prfdgx1G70O71O9iq4iDGJC010bMZcUpu61Pw/SAjlxPWD/rB2OKeyeK/hCh
H703qPU3X7i1a3Lt3oJhfl2moEl79Oi7ogAHuU4nO+6Papa79hxCBAajRal0c4K7wUTKlKGcoFXt
7Fchj9bXWlUn2RuXrsjcOKnGn9ev575FkhZecFFY3LggM+160nQ+7dx0uttS2wuGJGxOir5EQNHt
o3H2PXdAp0iU1aANIc29/Mb9ooP/NfUSPWBb9WMntz17dcrbum76g/O093aJMimPCc0i5q0uTdlD
NUNEYvPx7Nh51Kdl8puysv4Ju2J6gP4Ln7cMgN+ub+iOVXi3aEvBrCrInDYbOlKMtOZRqwJYcrvb
ah6lm2IELlsR8HtDZSpeSrfqwKi4gJsLKngs4Cl86VBtmR5T0Lnp6uRN0CvWSEVDDx+zUv9ljNrg
I6My3cWGGr0I1dx3k5If3JKdJUPkRMGJ14SMfstm2cFGtE4aVGbKFA5e2TA3MDkRhOjqmH20zFbx
El09Enp8M+jFKw0LEUUgTXDYvtnosqSyZmq17QMUrs2ATsoKLXAzGj+IjfXbqNfCJSiQjntXzOCG
75e0D786VZTU/mxK0sHbs90D8WuEd4ReCgggQm6Xh23RaXcWmWoLjcnlNu2GIVjbJg2MHqHyKYPF
NKyKo7GsrV/GKLE3iqhUboAEbOlDYIOVjDjLQ9+K4/Izu11+WdrDyfDt4XqxAgAJxC4l1DcgPSV0
qIGNRQgBTqE9qJKkfyscp/NDLRpu53bMT51WG26fJNV9OdoHDmrrMIR1KpqiRqwL3gGx8a9q4tow
GHI8644fDfX6EJfanRah711PFKuv39w9S0RE1G0AIoiBmEtLc1tpE6QUYL/JeibXKClJuYxjNt/k
ci0P4By7xsDiiOHplyGnjbHGMaZ1VYG3G2vWeXpott5EZzT1NHVdPl5f2d45EeO3/2ds8353zjos
0gCivO3rGsiz3Z4tYDLnv7AiskGaI4RF25ZCaS6aEo4CcctkzUlNOuMmtnvrw3UruxsHIIQONe8E
5/9y46ypRl8V3LwPzWHxPpyiT+DhhtOCIu/Bet6UusTRE+SYYHtIQN+0omC6sNS01hhgBaVKQVTL
vzd66Xg8IsN93caK14SwZkND2521drSfCZT+FL3+8hte8Bxgm6iZbiKCqW6KxO7A58MXmdzNaqa4
stKYtxBbL74SSeud1OvTwcu5DQowSvTFwAcAdoHt2Ny53kz1WE5SnJlZD34ht93kpSWeNAzV9iyR
0h581D2DhNCiuUjhFJaGy4/KWEuYZLA+0YEOmXdqGC1lu1XfXk3pTkkPNUd3DhHWgFFBBEqotaVn
GKO8TgfdgTS4V6obqy7Gu1hfzJNF1H6wl7umeKGo/uBaUN68XFoZjrlTTrbth+pU+opWy25DOfrU
6Ez5/fHVoB4qCLvFnBlQzUtT3WySBeQjq0qb6Tauox81wwDvlY5E6LqlnScBwA+kOrBJIYWyDXL6
VBoVtF9gEGhz8/0yqu0X+sEJw2xG+ZE01rwvwzXy5GgKqXlP0YH5vT1F4pn3CEgjaO6NDwjbpQG2
DVK1oLJ2Urq2OU921vntMv+4vtAdz0kxjRIsdSc47LcgkRhtImue8WlOwXxzo0vONzVz6oPHYO/4
A0XjzjHSK9BFlx+uNkvTaKFk8ft2Kv7p2yK+TaJ09PRusG8UWnfe9VXtfT5QoKJLwVw17B2X9gYE
Rq3VoPGad+NwXupI+lUsZv5eVko9RcEn7s7maJePoTk0X0qri45kV96kesLDCH5MMe/KBXxTak4m
x6TQ6/iM4MvRaTLa0AubIf8BtFz+1MZ1eUqVaOr8vjb1GUGbrg8QO3T+oZ1boP7jJNbnxInGvzhY
Fqk1wgEiH3pDlBDS4OvL1YHzddVOzM8srq3BPNTQETy4rMKHvg7ZX3YAsBW6URQV34Cd9Ei2U1gp
HH9t4B7A09XO+yUebMU1ImN4qtNOC4bGODrQuzsP3Amcs2j9g+i4/Pb4Wc3uGLr28ypOPqWNGt9A
WlW/a+LIPJMZVZOrzarQSq/lyI1ko/yU9Ki1g/ofV8q78lD9kI0iPMLQ7OwHF42iJvggXp9tdSOP
9HwYwsbx7Vb5H86+q7luHE37r0z1PWeZwPDV9lyQJyvbsmT7hiXZMgNIIhMEfv33nN7ZnbZaZe3s
jbtVCjwkwBdveAKrNJ7bwStcsHNodPJIs76ScHXd/fpNeCOSIDbDYeTc4Dx3cX5+GoQL2lJM8zdg
VXpUC4neWkIWGAmvfvPrS73x0qF5AnRHBp8YrP75o/wpkbUEaPVowhln+0BuYbMN3EOmOMjVVNca
ZcIxG+dPqZjG7eShZfnrq78RyLDNQKNEHENh+nqCxVqlh6zsyg0Ai8lBwsMdtaLt3gksbz1OmHhC
7OOsLoO64Od7TJfMJw3FuQrq/NNM5vZTiz14AZvU94hQb4RMAK7OMMGzBi4StZ+vJHrRrvOEZ7gA
uVYzAQUbBnXVOvfq7OUthnca4W9dD0R5HOAoNUFHfXW2hr2YZJioElgVPYGrTu8V3O73gWBzzcfx
vVHyHxO+V+EBdq/nCSBk+tF4enV/amkpFkmWGzN3867v+gWSzLmqRRzzk1OBP3SiWCoJO8nqbPNb
9RDNvRoTbNvSquxgSPYdAntxvWZoosN7z77zQN5aaoSPHO8OVgBzmZ8XIDbAppblWIJW2SfYzm12
J6d0rABcbLa/3rvvXerVsxhxaqppxqXsGE7HIconDO2S/pZAiuKdl/SN1wS5PlJe0AYx730dhbq2
M4OF8sdGpLTdp37GyNcH7J3X5I3NhBoJypGQH4Ba12tFjRaQX81hEAqV1wDrOvuirfJWRVueWvCW
dJH9+PUTfN06Pocb4B/+aLiFgEK8KgAxefVNlkGzqoHT7qeoQD8qb8argPfus0P77xpiC7qafT++
c6dvLB2yNLT5/kDogFb0apewbIpLS3CnZweDAloHVYlh+nXaiumdLtSb93jWW8IFzwaB54f+p/ja
OYfWadw2mwWiOy8gYEBtrQvCWUBFWgyfHWnj61wGzVEKLXe/fr5v3iYMhc/UOKBMXpNdzuY2SQ6N
ECT5Q/wgHHBGriDNWJVseY9I9Na1EPfO4AtoHwPL+/N9siFPXLZmiAzFFFdwQi1OA6WnwoPe9O/f
FRov50oQM2Wkaj9fCcYMK2pN3kAGrRfBFu0eQBPNMjFTd3Tp3TtH1Fv1NkAPZ58QKP6cFZx+vl5I
ehgRF12zsQtDu7KciP6SxYOB41cRVoGnoPQ02YPXYoQZy5TW86z4Oxv2jQCAz3CGXICifm7E//wZ
uqZNQQSbcc/wzHmE8rP4JFBfvHOrbyQ76O5jPIzm3R/cvp+vgoMzYBnL0bhbpnDYFlPHwKwDw0aY
aJNCXIjsgkhF/64vKsIAmibYo2hpION8rboYxozSPg2bjY8k+UJCm90Ptr3/t3fNTxd5tYrl0M2e
R7jImqgGlBO8bDHr2t0krP3x60u9lcziWmeOLZTbIXz4KrxQNTU0T0wDEXI3nWi7lrIyuR4/xTH1
T1GQ9ScXrHQvbDI8tPGw1oDY8e6kCsmmSocAwy+LY+9tovMtvjq8kSige4JGMDDhr4ccge0Sk/qo
2ZguGvZo4a47mOSdjZcaUY3iPUmVt3bTWWEMNep5Uv+6ailctBBYDOBycds1tJKgHJkKbTK/HDEx
K27XBd2qa0Ao1Ht5yhvBCAA+JO54X9C5+cs0eU7XEkyNYFM0KYBJkL7/2ItRwDSLuvTfzzj+mJND
QvyMO3nd+QuCfLQ20XBrHyNWKypCtIN7sbXR1B9/vbHeWsDzSP6/L/UqCkQg1xdM2QDSWlOyGdfS
7CBPuuzKwOh6RpH2zvXeeowECmfAmUAcA/jDn+NBVIrGCuICyOEITMqbKP0e9+vjFJns4dd39uYr
c26lQ1QXx/5fMOZL3rU6irFirmTuySfQB62SUD4ZAWniNc7ij+eyHZq+Y1dBOCM/QvMkrUQIdKxC
Jwl9yFRsfv2Z3nraZ8ArenEJaKqvzcOTRgdjHoTBRuUlKFxgHi43Au5s1Qx9hyNou+bf9WY/B8L8
jOlBtYl6/zXQw41cBKFjARriVCOTztVzaha+hRvWtS/J9H8Iieh2QIUITVx0k14tb28aDBSiAc+8
mKfDMBn4yRTgv/Rn/+tfP8u3dlIOlg/eSaCI/zL0REpOqR0QEUEabz6NA/sMAEu5i/L2/7JngcEE
OQJTOORbr2JvVA5+6rM12Pg1zj+7pbuTqbSbvo/fIy+f/9LrcAp0BcD0QAUBe3q+5z9ldi7vKHcl
9gddY7XhNFVVE6zvPbm3diFawaAm4cEVf9GPR4np0eXBO5hmTu4LZe0j4IFNFYya7loKwvSvV+rN
u0JPGBQMgIbz1xV5EObG2bNUo6Es3Kz5IO6MGwBI//Vl/rohUMgATQBIE8hcf+mrhB5qhTMkjbak
y9jjKAEgrvns2B3tPFfvZE9vXAxZE4hQOIzwn9d7YtXxCttN1m59NPk60WW5D0mT10se2/9K9//j
2/r/2hd2+1/rr/7xn/j6G+NO9m2nX335j6v+m2SK/dD/ef61//mxn3/pHzf8ZUbT9OVFXz3x1z/5
0y/i7//z+psn/fTTF9tZ99rdmRfpPrwoM+o/LoJPev7J/+03//byx1+5d/zl99++MTPr819rezb/
9s9vHb///ts5i/mPP//5f37v+mnCr+3k0/zt5fXPvzwp/ftv5d8JBOChS4lc/dy9PCMV7cv5OwH5
O/zkIOF5ZjSds+sz3RCeXLr7/TcS/R0nHXwOMcDGCBsH+W9/UwzKrL//lkZ/P8vnnPmCZ7w3JDh/
++8P9tMK/WvF/jab6Zb1s1a///bzG4ZDG8Mk9BzR/8IsGUf4q8qFCoBeG1Asq6wTKz2s0eAfUoqJ
y3xWZKXUhO81uv9yRQzM0I+CtCGyeTyac+b0p8gRTmBxKqbONbacoQNBoFTqrY3Cmq1S8h2Je3/3
p9X4503/+SZfKf3hvkAhQBRBdg++UQkF4J+vyQSBpF1ITbVmfpLVsLipqeAJOySVj31ery3Pt8hm
m2E7Qj/ls0lZkFauTX+siRyfLY8XVqNFsD6WOoG/8q8/3s+54vnTIXECXuBMZIaLbPGql5Iwk4Fi
l8iKMudVtczw5YC1hMpuAGQLeqAcLSQoCXPvKX+9SjxwZagPYw+BqoadBv2dV+dFj/nz0EnYj7qF
oKPCztTTdky8rDjrTHjsWWhA+c9ieWNaLqML0ZtS1GOqggh4L5HRCoLS/fiBwAU6eCdK/nGG/OuM
+ePTQfcQ3BucZzjMXuM3AB1jk80Yq/gZF1kFsMy5lalaKyYppKMlxrD5IZBBMW9IJl22h74v+8HO
Oq01nQL11RDdA/070+CqU32Lsz4LQDD79ephmncuuv/1QVG64XDHpOgsu37WKnmNyJ3AQy9Xgocx
EAwm+raRW9zNcEHpGB7yUH5n4+C3OOXkQ9fa9FnMQyvRJsj1jQSu7hK2JeRLpru0r6J5UXfBmif1
4EYKZbBCYrIslpZ8hhw0gKG87yK3UQuJnowsna4HOH/XJXW02wvw9brNWgTa31pXjutdWvbRswdD
KT3wuDHofnAjZ3rrh3huq6CECP3dUE4+3iYStohzNbECcqJx37FSVLqV67Ibo8gPt11m+3UPh2qw
vxsYhmIMhODWkmrRWa4/5pLwCAu1Fs95YCDHKtGeUEdzNuZcHIHji174QGvklTmB30zObU0G7LnA
ayaP0kD+5cbBzM8dPdB/TRUyHahqlAQQ2Cxf0J6HE9AKe8EumyoPqpLZZF2U9peuJ0BcJ57SLQIO
/qLnLtTVEi4prxo+xXdSATeHjIFMwNaq/ioFAUlezb1iIKeFK/4N1hEWsgHNYEUN7RwK23uZ4lFq
5huxF+Wq24r5mMlqWvph3TvYvzy3GWkgYA55jA6TmcnU48ilqYhtxYk3bZTutJ+78X5R4N0hd0mC
ytJucDcGY+mhghD5+ADdH1VsyrYsvo/wAQLCRSZQ24nMutYQE8ifQ2i2jFUOyPNYYRyz3mapRpz2
TUgg2g1rwmoMuphUYYG6G29tEX4rZEfpbijL5qpoi3SXOQ5XhaldkhR6d3OxUaz0tTdWL9vVAS+U
+qDFHoxNWFu9ziASD6a782hefu+ZtYDywz1SejVnlZqi6A7e9qATNdAh0FUEp/v13qQLayuZsK7c
obiN6hYmfrcE4wAw9ADGfwwQWZZDA6rMR05g0XUkENOdqmFq7V1BU/StlrUFjiKSZU+2s1zYURDO
9wHV0SkZi6dpCjBjzAJGnzycQ+JvPGvkToV0+O4GQkQVZBShSiZujbbEzALcudlcOJ9dWK79dxgc
YchvNFAhfbx8IywerkI5hPe5Ds9pURnP+Ax+1QdtZXKtGzId28yoRyJNskl001Yj1CY3bIUaUgeA
5o7oBffv1thh4Yt2C0EkMVU0YChJaTdB4Iak2Lsp1xEE/3TTVaoAfGO2Kvrm2wJGzLpv4sdo7hpS
RXS2Sc2WQR4kIQadApwTwH/nLxnI1/eQryt/iADlaK3x+2Wt1DjdwyQeTivgIvSnCKzA2mGms0nn
hG+JV/zjkAYQLxJ6Hh6RzVIY/hZLu7UiBgM0wnLHFZzFwBUN25JUk1KIX946f8qdIR9TP5DnfnXz
jVzjtc6EaKrWzPlRYPJ4yViWBRUPCbvgEPQbKxC8kgXyVHTQEPKfidyNJuU7J6LghRWlvBIY3m1N
xPkKqE7TnWzquqQqmKE/mPJ9Dd1JigZtFyxlRW1Ab1fZFuV+zeFtqHrpP4SU99D6LNIL2ipIxA0q
6K6cDkx5MYqA1tEyRktl9JrVKgYvBWA0BVhQiJMrDP0NLUFPqbjW9jPQQ9isTdYmVxA+yHfKgIwL
CcIeyho0pFXQgEixEB3f0dZDOUup5JCDRlOnhpEHUXLW173ry77qWOB3pYyXqOrjmO0MyPeHoWvB
GTA2RZ/LCLcPxUj0JYOk1jGZQ7cfOgZh9BmK+3U3zuYjTv7xGZyy5GqI5LKbprVp7nTkbbcB0VYu
lfCx+DChfSgPMEczdy6BHmQdolC9IEtZ0ItFz912cau/DeZ1qNBD7H1VhCNiWadEjV3sv8LKM4Ui
HEuznS/z8+kDSnJxRw0QkHcTdjo/Yv7vywMOZPTjF7wK4GKptdsJ7Fi82zS9BtUHZAib2e0Sh3Yz
wKKljukA6TFF1Gkdye1S2CNgzfesgeEzXZzbof+/j2m8F3n0bRr9B4C3X1TEP0SsPJOEn13bgvNr
d6nvb3vApo5EKnEDfmjUVaMqTJUY8HtJF30cwU3QUdjvFOZuZAWAdp0E/o8mUy3yOanSxoJjibf5
UwNdjZ2ISbabIb97AFA72qDCTI446SCl1vbDS8OjbpsGGBdiD+Zbmln9vKRivVhwCRjDYIdvZYHn
COqaeGCDbMKNDoMDGnir2oUo2caKJHruT5I442o5AoFihmhBqy+EA4pksRmrlJqnQXiwouawv8om
auwmCrpwl/dWjqrCA23ap4CsxtRFA19g3rftDvG5a49QDYUzwZhMIzk0DaAJV8DTEJhzkE7dsxBB
FUA4SGgByLq1XpjmwywSv0nbpLEVNiGvMUJo2tM0qxi5riaXi2j8Ltf9qvZINWxdypV04MTa9Rr9
CcArC3iOy8vE8XXbL6HnNWbmw7IpxSJAtIrS5QA2E7kWmUD67hIw2GrGpqyr3Zq7sAq19x+GBs8c
YRBYhxpte/JFmLwrt/HUdbUXoY8qaMzFyy5HHvUJ76y4HFzobD0HwGhXcpmzzeAmfusRgHaQ9nXA
iqt2/A42QXJ+RjnE/VDmbhJ4daIHxvrhPkduX1baTlBNc8mUxfvCBuldHvRgEg4l/cEByvskDO/N
lo79fFQYjaIeTqmsaY4BbtnS+NOaJcVnwLRBXBWs5HM96D5lR90nDU6Oxdl9FzJxSOdlhn1ICzWn
XsgbNk1zd8BpMt4UQbl+MfHEP6QDkSc3hcXdgm9fgcTxuBSDOuU0ja9YMrYPsbNTZbpYR18hnUYu
MHgpDy38Gn4AY5J/ag0QypI15hueLPmioya8wMJhx+D24Mw7yRgaR/1I5GMmWEQrKPQkW+BJx42b
5fMawwTTo5arKSQODiqm0lWUT+sG7z6ygDENEnsw7Rh95VTDKUHS8hQJlvOqWPA5qU3meUdTkPok
2DO1Z92K9V7XUzapBd59lm4sZ8u2sbx/hGsamFg8K07h1IqozvmKlTRl4nZpQAySq4jaS+DCL84A
qtPUSEht+Qz/hDZ/dqEZ6oLjdTONOTbwlNynhXdki9hlr1mUXFg3sg9mBDa3dm2yHO26tlsR8OLW
Eh3dw1p3vph0JK5dzt2t41OqUTLN5Y5aNkNLI0N9Ga7HwC30K0rTrlalXe+AzA/2aM8EsPCaUn/T
JbOuQj7YShBMgnCiEfF9Bmr/coqW6ELKQH0CbAWeWC4VJ2jLdlexZe2tgDlfO6ibHIy8S+4gY7FB
AXBq8+A4gy72OWuYfYLNI/sEaW67H4HNg3PlHkmcq8KOqX0aQCilyJfxUhqY6vJwggwggG+7SETm
CnrPQPT5eMCBNlrQjAHjHWWpt0MYoGAUE79PLGp0qIKPezc7XsfAilV9T6O9dfwyH3m0LVttrkua
z7XNpu4izkdZa1EUVZSs6iahtDnazKDnbKy7cIrrE19scI+UK9pIMgcXi+18V5VYbqy7kMNGdDAe
cTKNH1wrxn2RcH9h59luZkOeO95NyEMMxgDltGwn2i972iQvIpWs3Bnqp23fpM0FvD4h9dCpEkql
Lr4JJsfuo07NV9McAmyTtn2+XbsE2TQGRpWHJMGuyDt94ThsENfAuQOFscyGB8ZdTOms7jtPf5S2
UN8nW9JNu6wlO0tJFFXew8unN7bZ83YY9yM8YJDud3O5yWZ2OXXTd9cwuHonHUjVmWcIzJpWOhHJ
VwrKQg0aVIu4o9R1voLaykamsKegZ9olg6yyGZlH41GpL9mAJe7pXqXU3xkIX9znaTccVigE70Yr
oKfJZ1FemUH5ajbS12oQ2AeJHHYh4u63EpnhSw4yYGWWCOcMwL3HSTXBFajFFOLFafGpBEjVApw0
2osA7NZtt4wPhW8RcwmZqmac+3opAf6MmN4E8Ps6aVYClWJhtnP00YKjf8TkAIWLbS8DuZBzVgwl
BqA3LxueRTur249Yk7Xqkj7ZNF2jdqa0D0VDZih4ruNxdeGtQmd2mwQ4pCMG9Z1xyved6+dt0uuJ
14JjiywZcxt0Ws9GLMCIzbZHOKIoYyKcLfc9BNsPAVKpY4H8AgXdnHwbs3DaTcZ+SDQnDmdB2T2G
fQCdjd7vgrh4wfw2PmG1o22Bo+VY9v2+5MZtgR64duNqLxALULrZYPqIfM0faKohkxjHOEvX/jI2
xAHIPKUgUIE/YbalGN1+CRg0TUsc7y1e7wNaX80OyfGXKbfdHnTN5BG2kOWVcAsyK9Zl4CB4s8ut
QRyh5bMqi4/xwqOaN4OsOY9MHUUj22WxOwR4garZpsnlSovh+zyO9tFOBR7B2q7rsbCygvnrfDsO
I/hrNqfgQTnOd4vOJ4NBT4ikhnTNgXj/uYdZ1U6liUExRoyD/mo7bcXCIc0I6Jc5Fmu2ptVkjGYV
1QuWUPgO7hU5qqZUoESoAKO0m3CcnxuNnvO6Ft+hdzpc4Benm1yZLjsC7Emu0pYPAGlImX5uDUtP
2cKW62Ak7olCd/bWRnxFq986cQgJeYKEeaZrkBf4FVhW6dOYhvw2G8LhBFxuegW12uQ2VYAFhAzl
hY368A4FJTnBQXHe89nwEwQIIMbeBh0EQiV0gCCsYK90D6E51o3yWvQlvgQEEhrpQfJRT2uA1kZq
v8p0iZ4nC+BXGGgj92QG+bKiirpDSWeaVBDOK4+QDFb4B5WASgTYgkjrPsHeO/zeBFC4LU3hvifY
4XtLCjj85sxGleqi8WKCjk1NAsA31hFF0LZsqEBUAPdBbzBMKjucamsvKqmm5BO4/7A9ahhB0ul1
+cj8GPVQNQrJyxJAya0GhlLcKT4ODwkkH4vNwBdz1+SBO60S3LCRUvmtEWt5oND4+MyYZad2Jt+D
fpxPqStVHcCQ6R5p+8dxIf2lGFDRVlni7yymC49dhlS246s5ADXSPdO0oC8cqgnoCwA9j77Ono2h
Oi2TLy+1hOa605TfF4so7sJcztsBm+ZQDmG4sQNtq5UD5TxD43fPXBt8AEL+bnUcjGRi7gyLo2+j
Wts6mZi9oov9AtDhiNFZFOqwYmvAnzGRXsI9IpKsGWWthhsvGFFV2K/NYTIB/7xKIiAJTYOLNoPB
7PmBw88vbK+mCKrR2RjMouqHITsl82qTap0mNHKQxaa7phix3/Vq2hoQ3uKgHSTlP/DRUXpYgN8K
dl6u657HLnvJbea3IrLDFW/ZRwh1rOxbp9d0GaFEDZWru3bKIYrN0Na4WShcTAEyFTaqVxlGp8hI
gezc+LjYSgSWdNtGdO0eBLpPYPdnPHyOSp65XTNCi7FE4kV3ixTlvtEmwC7MfXwBYm16t1CJ9lIB
Mxs0jVJA1aGczAFHBbbMDbQ/JDJvux06eMiOJzdmxQWBgLytYwlS+AEy/KU+zh4Nl0set2ilsaBZ
4ioSJB42MoqCzQDXBLeL7NjucfLB94LZ0twinM70SWgLFVVFs36ozpuWfLYdSqFrAIXG7Ac6cJRL
fI5FO9Svg0bwxGAthdF2MiHlhsWo5NFNmo1NgsCyqGE3IGv5vkTJdB+jIIC412g+YLa6Nhd5ascH
DeGiB1RPgBo04ZR+9ZJmZt/PoFNdh4AP9fue8G5LiE2vgcIYUZ5D6bnbiBXIoa1D1XrVMreq44Re
okPnolG3Mm6a+ZTHRouKzXG/CdJ5uoSsQwD6eNGd001Ir8z7ueh6pJpLe9dhuAXNZoMeMbZWv3JA
kvj4ozTouW4wfM7gilkCj7JnvURM76J4HKF1zdE5xCQSbGJMGS0saYI0Yddg4M8wW81lhjY8GpP0
kAjYsFYyjvHzs/dYVzXBf6rySqy3i1/wemdtli4f4NOs45tVKfw49F066GCglXcPPZMYC7aEzlfc
Kiu31OtIQ/sIQrRAAEq08To4efYV5p6+WgLgX3esPXdHhjhYr8AOzn0N9rd5xMDDHhbajeRDxoIS
YFQSQNuHgLeGcwOv1UcyJ8UVsvLuqm0xgKgTs07dhvUYPdUY7JOzK2ko8npoqaV1DiEWX0UF7cJq
tAO66Es5wRPSR9QbIC50D00uZGAbiAfY/M4nfZqDjdf02TFZ+gRNDZ7Y25aAmgByHizip8zTuc4G
HSqEFQwjKpwt6/3QAYG16X2WtlW2OBwgS9qv2dHPtoGfVTwhZqyMf+9SCX8Xg4L7i4XT3a1Kkvm7
zkfzkMWwrVcLVzepCiNVxSwf+4rA6a0a5mm1ewOGQHogWROpYzdmK8zVpUSftpMpwPSLJepSiTHC
yD+jtxjcO1KbZR4fEuTvjy5e/XXJ8nKqueDwJ6GakU8kdOFYy3LNcTabLn/ywpY7qLkxnNLrXGRV
wQEde+z1DERRMam8/7GUC1r20H0y9KBsipQf/WeQnNGGUeVli/N2XxIwK6q+aBwASYh3T8sCenuV
BE2BHe9IDzHJHLsvobE9SVBsPseeyfuiTfR1JAGIRZ8BW+YsfAfDGOSP7UFr8BcvvKOhrRmHA/OG
QUNj3ECzBa8yIAJJvJ+g9Xc7BkEU3xKRT8mFG6HbX+mMxOMxiPvZ1MEichzcTbsCE4duvKu7aCov
1lmhVV+4AIFNUzXWo9PkZHqdTKcwQ5a4Ra2GzW0H5PubjJjwa0/OaWcfTvZjqkEXrTtm8FaEKNzx
zpkpODq1INTbMUdK4Ro8SnhRltgtugeLGPpKSFebVU4HiNbTa1XoMr7BXD2M0ZCIkFpxl01jHeQp
bkHirVzqjAcoA+M/9ntYtN3LSoc426Yo865j3GSy4RBjPhUqYm29Gsm+KgK+dCVsBqpDo/T4Ef3c
4qkXmn51sejWPWiH40OMpJPjZaXJgw/RC6jMvIZorueQAuB6XW4AMc2gjzvn62PkqLIbVaK5cgx7
O6OwVgE+YT7FNNvCklSTamibYapi8GevUzmT52ZB43nSAi+oaTWWroPEfgcLOMLHCi4SESqDuQRr
OYHsMDrdLuE74KKQvQ4imC4xw3Qc9tdpep1CE7itzRiGe6tlgPlmE2RbSOm0yaYXPOiw46NGH8M4
hr7cHLFkBTDAjzgxZIfpyjIv6bhlFvJzkJvjkPAYcTu2QuAa862ZYnEDZAtiHg5hEBKneW12KHCm
+RJwbXupUl+gTsx17j9n6cS+uTwnaoNjPHYXBPXRegfV2Rbp6WRjUTsFNYeNLJj4ZHXOYW8A52R6
cMFQLB/+mGK5KZqmI+R+znqqGII9AwxWXi+QO3U7tcbFjOo9bjG1LXn7kQ5LHB/OwXOb4WXLq6Az
5QNNXd6jHi30hxKgruhYSDvDxa1sX1QZ93UCJjpeuj4tj92CdlHldaEfCGn8Cki9THzF6AQmChM4
6kCJTO1lI+KS77iayz0JCjT5Nbr882FRwIrtu2xsWdXO82UTwVwXnItyyr6bXHXudii1aK8hg4eX
l0yr15fhugi8gWiUxBeK5oM/sEVjlIj6ORmPpNSN3wgJd0ks0CR/SBZAYCPwAX3giQjdhV1p3HyJ
feZFWcVrMx4TFUn9FPYh9Q9xc84OisjmxZbQpcy3kOsOxMe0GVyHU5BueaRLU2es6NINOkD9Zs4U
+j5LI3BmYIjSd0eAWnqUlxb2KboGb4Z2z6nveu+r1crJ3KIrP6i7CRrgn7zxLN8qUSbrLmSqJXUh
iCE3JghgZDe3/aZYwgsodMcfTDvTnURr8BGWC/5b24fNFfEsQvlLyAVQKP4xJaxHhq3Uh7z17MCB
5AYnK8M0R2fFgSJduhFxLzcxUK58A6JjfolkDleKeQi5hYbkH9Mk09/olLfYPqCq7cOuE7eYY48v
EZfLD+XPnkQJos/Gj4v40A98KC9Amy4uMi4yuQmoBREggHRqbdvGPebh2h/UwLc6LjV09jqffwUn
vvkCPd7yU4DUd5NrbIUcVhwbSASTl6mfIMYF+l98tUD54Jgvc3jTnbULIUIPcODJNi4aYcrL5aaH
Vd4BwYAcUFZJeE/6gT3zjmcI4MYG686FMOoAF7B7Snw6HAIAIita2PIiS9L1RIDeqLMoKE+umzA5
hB/CdVfyeJs5rYt6nXwDaeuVpAEGIU20n8bOQ1s6yELMseYwrVrAVK4Kn66HER3Cp1irro7ykt7g
DeIBxA1GJJV5p8w3m5Qj+oYYRWHovQwwUQZgsaZoowiMpfu5rFpUurulFCXdMmBfbzz6rW3Vc4XR
Kmnd2bOFLy10iJrpoydj9wOzbAS7aEHF1k1hONRoKfOkBgczhutBp23lUpqCxTrMJ6t5ojbQpusq
MRqGZY1oPSx9c3Qwxq2GojBfwLgdN0YYeRl73x4jNmI4FjWPYC3MOHtIEwx1DiclsvWDlY/ORj+K
Ph2uuVk+QVza4ShkdOvQ0brE/NTdrLyjax2ksv/AtCWbXELYpELXc6hlo8hJrwBJZElg7juXFk9u
tOwyAsTiFs1UbHxvxbwLiQTCjAjsjbLtY8i8APdS46OVLfKr+P8zdy7bcSpdl32h4h/cA7pAZip1
tyxZljsMS7a53wMIePp/4q+qxlHK5axTrTqN07GHySQhYsfea80VH0vEklYYT9q8F27rNthd9S59
raxBu2TwFnpT3/ahlmc9eT7zAH+NC0a2N5NkMHM6DgvlfNaVV12jJGkCJtaeCFhP7QuTe8a0moP+
vT1i0QhaZ25uIO35Rw7I5RcmDlVEsi9GJa1OmdMDzLRCe/b9q7wem28qm9jF5iVtnubWE7fYnJYX
v+1MCH4MmXIa9M+1oYHBjiVbagbre6F+IY9wP840soK+Kq8cjZ18gS2f7BPd7KNZa39pwpwunLqV
ZbRJhML/kc6kvNsFaSGr5tMXHW1JsGGfiSV0MuLC8TU1l3lGU4pIxCQsvbne/V3d8V6bg7QDOxC+
BwTjEIc+5oj1rJd63aasuXnHSu3BFr5a43F6A3XNvE2vxB3mJCrLv1/2vUjq92VJ9UGwZ+EcBxq4
/fk/RFL1mClnXdA39rUmvKAqCVuMSnreLKmVx+FAQPU4c03jt/PnnY7FhxWD9wmxKpJfoP/vr9oP
LpFpWD7ZhOytm5k3OnMoncUrQEGEaSBV8/ioYtKCaoOaGjGEl18w9OfENxXuKnfp4uqvuEP9iQMU
WN8jTmXVPuMKc7Sjq9ExL2nM5I3zyriZGrp17PxXBWoyZ/iNhPHC0WvqgyU35JvwG0ZAmOZ8g53Z
R6XrlE39KaetQVheuVq3k9GOTx6n3DmsJGXtp6ZHFH8w9bFFQTxW07iT+bwsu2KORRcZ0mE8l3Mw
6l596DAoSLS2YBXlpaNVhk3z0c9GJqhApbSjHi8FyUXz3LWhcKf1CG3PfVAWkWVhwVnhdVYze12q
PHqwlFZ7S6O4DLvEtuwohwJBWahV8UAPDr9E1Kfovo9epk9ptAz1grNU58ymwA+zevZde2kUbsfc
hPP1M5LFro5ap9F+bhBXag2lhDgwscpecKSaziHLJ0/u7NhY3kpPZXqo9WrsiF9SA1lKk0IYgMiU
5J2WTjQHzUaxBNAd00I9t8buWFayLTjNFDSOfdH3V/5asM1465yXKIh6BC+JaBYSkFrSiKNUy+pD
Ug0I5ho8FtUud+U40WxIS9oCRuGzfCObcYKlHPtL28AfuO/Ush4JUNLV4ffL8a9kpo8N+obqVDn6
TnH6f6dEPfxsNhHncPpP/X8oQvURZ/6fRagH1LTvRajb3/+PCNX0/wv9qQGr00SotvFy/5cI1fD/
C8mhDZx0w4bzV5AP/08NKkJTMPt47oERgFRDJfq/NaiW/V8ej+sW5ACkmq3d/Dca1FOTGWwuYttw
fINzQ5vJC/1+3ZnLKas1l8FK3CzNZYxI885nr7vQFIMuc92iIsQ8fWoTSzvIccwusqk5l/V9IpP+
/RkENmwfSwBC81P+ggKJYVV9l4TLaBsXzap3t8LQ+quWHfzMQsvNficX3L4u//Ft6dDADDxRwCqk
ic6k+xqCmqaKXKQ/22FioF/1j9//D7JXe/P7/nM9R1SKewUOKz/WJi8+FffK2JuJYQB0pmIH02yj
LjzbIwWz5JRxO4uKVEwn7nipuzojl0tfKlc7dojg3xxnyW/6ZXYe46TulsiiGdiBhXP9x2IxlHEx
TzWZV90sORUlDWO7QMbT4AZo9VDi6Vrnu8HCKSILusJtXxRWul3TijrbqdKwhl1Cd/KHqF02NDUn
NZtNQahdyqQCUd6inGW3egRABQa8m6u+lva677UKNvA4pyLdcVxo7UuRadSlZ+7ax5u24RQdgSYX
EMapVlhZJqZuTSdMOVFvrMjJnhrsLFfx9HHjPeRtBJaCUZ5kgNOQyK4bZzPTCMHePMYXhFnMV0us
6M3zoD75k9XvDM1ZZOBpTX7hJ4ZxN3tVEmY9/tLCkBy4IXHTjWP0Pk88TGcendP6g7B7XWeogPIW
JMkHm2lvFhI1Ix9vHdBatGzWetBquK26DhY1i772+Pe7/jsl9Z/PKlfEPusiR0YVDgzhxLuuKuWg
tFg0enlT9mRwSM/DVF+ri6QpuzcEpy0TU5v+mjDTtkH1No2v0OrdbGfk9JdCOiTppSn9uNpPReU6
YdnblPV52S7fvRjgMmMBRLKBPgx0lnTYhufS7v5wz7BY6AK/s22C7D55rUdykWSx1jw4evW09qU8
ZIywwRnZN63p//j7/fr4/GBc2oCGLMDYAU5N3FrWkwJsCQ2JkRXfxPZqH7DjL3e1FltnTNy/uQYn
P43vEm+LjWGLTTstC9M6LjR31OKgnjIgtVXZ+tl+4gWnkWBoy0XnuTGKRd8YctIm7eTn6vT+vUpA
XYdV3RqoU8tE7/Yg/nLvaKRp8cR8Wdy7uUid0Ck6y0Q7NBVOpNullUY6oYu3CfKZMSQCwoe5I5if
hHM2TfeN0xJeNlkqLVGhmRLVYzzoSzhXU8dgPqnNe2m7sX/HH7oETC7Oq4K2SHkntfayqXuto1uH
2JFWZ7NC181S/XbgIUkvprRL5/+UKu8MMf90HvyGlZzeOyEwFFNSI9k8/Z3o+HR0ZHp+p7SJu9Aw
WzpHnqnQaHhqcp7qpuy/JhUOASYI0j2s1LTpDo2mf4e6O/+hygHiXTZa/Sviifgr0AX33u1y956a
FACOk8+Fue9T6X/pm4xpGoEYxfe/P2vG9uSefgmeANwhG93DPc1SkmXPxMgp2UfqJq/2RINPVzSo
myjxhyzU65SBiwOq6SCdTkZoA1RQOii2e5ds9HWqc2SoyeRekqk2Pllua3HaY9uJKlmgIPj7hz3d
XFlH8JRQmGCRYR8/9VPHoGpsd1tYc5KLIyOPy9AZRL77+1W2nfP9HTEx9hIhiECbffWUdkUot5vE
W3/VaLFS1bpQ14SvoWit2qbfiQJ1V0ujlT/y3P7+79f+UC6ZbB7wYqi7ILNt7SE+3D8Oh8MWnZOW
bRLKKl1eUd5mkZO2y63tpMlTk4xlHY5sD2y/pepC2gI0tjCej2c+x8f1jk+A75cVG+cIHtn3H0OQ
Ea2NNmWMlqKISDkgXztN1wb2UnOo0mvDPbMz/+mCm4uNAxPGuQ+ILLXW02TpQxKaSyoj/HLuhXRp
mcKUNQIlxTmL6MdHCWcHqx55dLQAQGK9/4KSxyYdF7gcc9lNUWtMdQil6dxW+8erUAY6jgvdj4Lj
/VXo2/l9icQ2hCxjMyXS+4iTqLj4+0Pzx6vgTwEIS2EAFPX9VWavFt7i8118v6N5ohVdREeoj/79
VeiTOLx3m9X+lIJfxSzRzPKSsEDbFdndGu8cSRz1/8NVCJBnBQeWrp9a+Z2kIueJiTdKw7FEASyt
8mKWo3r4+2U+vuM0XziPAI7Fe+qccqh0U2UOekd+fjq/e8Yj1r7lrx6KvHCPvNbLFz+3kfsUtXXm
C/7+Bu+XF6x9wmJvpwrDuXZyIGqZA3Y9wXXh0vGPo6ttHmWnjfsyRYvSrP6CtELi4ZBjvR/tt6H0
HymCwLXF2TkuzsdCA/IN8FDwUTgFgca8f3Ac7L1Zao/oWdqx/Z4gEv2t/EUnvqgzyL3fj/r7r81h
hZMo99qggDr1UZGr0iudISUjmNX/wtvuD0GdjwRKc3Kw7dCtmTvvCbLWaXAXyLS9MkefaTWMNY1k
TL+0chbxXcW/8qDskdkSHCdHQ1MGkTca+xH18bIiUUM+MqBysqdl6gPNKOjSDKNC82D0+oRex264
j0iHoa/pvXVhe9OcnNmnPt7X36EnRJJtTAN8mO/vq+rblOxgk+44TqV9jfiMKAc5XqyWew4I8XHd
pHygd2m6LqMHIsvfX4rTQqlsQ2Kbrlr95wzq/1qTSRExuPjVdLU8U/N8/Ga49sgrBdcrSCI5xZdj
1SeeYuZyy7J6Qa61hM1LmROgOWBoOXMbT5HT7IV8Kc7r7MEmct3fm+U/NsNqErFdEAUWlCbZf60u
6kvpDe3l2pbxPl5rfT+XlqCn7TFoGvz+qNOJjgrDKc7wIj4uF4Dy8ClCSsXc9wEoYE0e49mtR4ys
qH02ASUeMsVAM+j6DtkeioT1WJa6szOyyjlTon+85du6vplHNyPphzMrXA9moyO3nKaeHeYr53pM
M12Y4iQ8c8NPNxIAFRgoOXYwxkHh8+GUE1cpU2wAQFU+vsGm1KJYnAWJ/+62/HMl4KCBZZfFnUPo
5oA+WXXyAoNW1egtqfTVhNhO+PFhiS1aRPhc1Iz4rXCsi6lc9OyoufVMxWPV2oIwXxkOs3DPz0Kk
Bu4QKn7uMWz7urtmlI/7M53VJD6xGDgjptoSDYystex5Q8Imwdqvc3OfjF3R7sumYgT89z3l9Ifi
e3HEFYD2aanxSp6+ikxyjG4kcDoXa3FLPPS0X1SqXU+Wcy4d+eMPBUoEqiGHdwNd7KmrOLftNqlW
DR3gUMkLpWkAvybGi3//Qh8OODzsG+wcW5CDyR1yx/vFZUnp4YxlL0OnnroXVaY5/lD8FznHPWe+
m3Kn8kLdnzA6DTWy6XrSWArSMh2+VoMc56CxJK1y04VRgbuy0ZhppRm6XabrFWiTukJV3o5xjzwE
/Y9k8pFItAtrHp+rLz8U1nwXGg80DZiFQQc+TSfw50yuXY6OV5b5o+FX/fdhHl0K2kxc2gMBCY1y
zAfCorLHOJ26a9dsrbu/38+PvxovGNvsFpUCf2Lz/f+zth+rEidAbLXhDKR4n8Vxy3qxJtG/vgpl
IN+Qn2270EnNmUwyzzFHyNDoOLO0AIWPUzzpuzNX+cOXoRQEwKbrlNBw6t9/mRRAaDbW5SYVUHG/
zYGHJZCi6D/bk61exDxMGKDV8NCKTN3WeaGeWmw486Fn3lugijFJ6sOhwbSYtX++GCavbQ9T2eq/
umntb+I1Lt19QXROsu/zqfoW99OssNWZGEp9zXGwBXI4x7dhTjJa2ri9JaeXiTRazfgGDYl8bkom
sgGD93IIk0GpG8YgZJngfHSTcJin8iUfMiWPjtIVsvG6m16r1lrfykZlTWCMtpsGCNXrpzIpQEkj
Kj0HYf2wwzEvgobD+MkW/B8g9/u7WKwTBx9D9SGl2PyMWMv/NWaivMi62HsE9FhEvTlg+PEzP30l
GiqNaraILiC2aDxrdt9+svcL81ZDQK1gy+VH1U8+zKYAW/F3qtAyH4o4CBEiTwxeqVTPLCx/eBnp
pG3MBt4DjpnipCHYLojpEo1hG3NAZ7xebWet0FU5dGYRKGGxnNMpqcNeAIjZtebo5pE7VsK818fk
XArfCSjhd/vGZhbMaQCqGWStkw+jhjSOFyJZQnOO6zmMHSYWPC+MxAM3ycZfA9omdWCDKtso0zPz
ivGFQccL8CxqC0vPUBF5CJckZpUze//H54M1HqIGZ0eWC4hfJ+fwykDpggMWQIWy1bg3lizeqdwb
fzlt0ZTHrPNLE+GSjvdmXRZyGD1Gh+MOAYR21cJ8PrfH/afCe/+QCBYW7hWPrQMk6OT4MlajIfEn
oNU2cyDRZrw6NA/9csUJXc5IGvEOep+sGssErk1vfslljd+mwM7zUmWL/iQRmj/btZt/rgqC85Rf
l08lKW5lBO1rfjb0QT3Sp4ofUXlWRWT1i3HDEN5Cucf9yQJFmuijHQ9act/gCCiDudJcNGW2lXuX
zqycG+gkeHsyQ/tVQfjoQjThY4l+IY6/yAXlGcIhzM4Dkqg3qmcPATorFkxVJDFekFRwE0LPTwUs
5C1/JHD9Kn+lpPEuY4YjS7CQ90klSBfsZ2Z28+c1l3a8s/VkNYO5cwhKslhVvs6YcNZ9LdL6W+ew
2tCXNtIZMXxJt9t0MQfgAluct074JQuY52UjdG63x9jqLDqTgMYvbSgFnkLP61RyvlaTXuKpqRbn
m5POCGAclxgSmwkG61TiktLhJ2XRoYFHzQQIRcbtwZxSxvh555OZqVCs+2GFnE5EqKb8p6FGh8y4
OW8fRqvpn+Ix6TCKM5/DSJRueiVsisVtoTL5xWITaaOJbISfLSKTb1665NdNPKAhSfTRSyO3Wus3
Xbk1ftClWo52grqLhapxAcXnHVNoq/YBAjYMvjupdaT/ZvX6Rcs1HmFrSjTzOKAlGKOiLqc4MIfS
y/ZyalYtoFwQrw0S4E/LHPufHDHO8w4MnznRIR7H79Lg+Qka+DaYF2Rffq8QmixBnq/rTV1Uw3qY
Rl3e0lCqv6azmz93bVOMYYKYBV8PGtVhj6rS5LwPhCANaou28lWTdnkohRVXN01f+SpSynRHGtgx
eqZlrKpbv+oGb7fWFtWDXjZjfzuOVrVEZVFikNCWOAdeIqTqUCp1ndz0Q3xV3V19Y2eCUNbR7uJn
iaphFD+bFWxCaDfmDF6ZyFqFeGt03RAznW/cwSAVjOisGjMWpHgMlqTQF8iiux613sJ0AJlUjlpa
YiIxAqFL2w6KsrAmcr0MfGaQGrebV687EvCkHuWOvmKFXjLsntjrhiut8e1uj3BHKJAGsXxsM21i
YlPl6demb6UIyU+ZvlUxSKvQFapD8OOK+GaOOTFdx2uePk2mTPsvI/J3LXSsds53fmGPMJSrIkmI
UvXqcVeCu5jBJ3D+Bmpq0O2YYKv2V/S626csA2WD299Ebw63pP1UCgw8W422/FSTB9i6HczyIOp5
eiyqusc801Lq83Gq+kUSkZAEUonhOvE8BBDGhPjYyBzxUoIZJgfUsxCkUoPpTDJyyYuNaKQKxOoX
j6O+uNAH0KujY5defY0O0k8PZUEtGmY5ay+yNFQloRx0mGiGGtVL48DABd8xLfeZwhuF5rkfbXLO
iRq/JFe+kld6kjjMXPPR2jfKs3I0HEX9kJle3BznVlMunJPat6782heovnQcukGM89KIukH6B6kV
0xpUqmzn/eCqEg5sZ004Hdq0ucEUx4REYe5eOH2P2DmzPNYPvoF/YJ/m7byEnrekP1TSrcmu9vD6
aW4nLt3a165Rxfs8N1rcvnK2ElwVXQFmvKkFCA8qCfM0tNs3fAu2CK1WIwSyBjwtNldpekPuuLdb
0KNYIctE7u+sNq0Vk846j/cjLoL2qKeSDEfpTVWLdanKnqQ07TQiq5wRjwAIgfxt0OYiwNqzKYx8
tTJTrrKyCoBHYLS1ZVF3e7A66Ntis7OYLbfj8CPz9QQzhzmDVBoqV+r4Lwu923WWUz+ItVt+lrXI
Sqzw0vpqyyXtEJJZbB7zkBH2g5jYryACEF5RNv06oW1e0LpzaqxRRq3ZVETjUNjrfQ1p5XUUqM6u
HZ9N70J6+jCFjpyZ8WQ+R1cAJxv3Lx+JDC90tt0gHbP119q482eFm2MOTOwSqIBcJlTGskaJ5h2m
fOw+rzraJ+wtN3SiUNXE05XoB3oJlX5bqWynieRVa8Vr5WiHGnrqLo8VyRsa9ApXgazWAlgDj3Um
7pWsH72JZ4b5JDbLO6TfL6VdoCc2yMAqfpIpswcDeXQmPfQYMzeOexu7OmNLv4w8iCcVz7LnNJge
lH/A//QZIdzzwOZut8PVYsT55ybPbudlunJcsiIEYQk9akLjpRkfC0yKnvVmSLwghjgCJj0MS7Yv
ZQqexdqzswpQCB5sEqwe3FUCl1ard4IUXLRCOB1b35KUnQtJYILDUkc9DG4ctXI6PsS1oPamRaEu
mDVc0Unl71od65pjAGsZ9Oo+iYWK9K47ZGJ4BJK81zcL0Fg1N/Fcsuzik/aF+GSjH8Tug6VObUkf
/TP1xuOgYSf0ZDp/02vRX+iLOEDn+uamzq4b/JvEdK74/R8ss3oCnXXhZJjJCmk+eG3yKXfF0Sme
vATrf9VHI0D5oGKnu+Ipkxi5fxVdcimo3uMKoVyVyCejTW7sFC5Irub1YK3pcVCWx3Ry/lwNOLlR
sgetLY69bj3FQ/7dAJ3WSdOJyqk91LO5jxny4Euu9xAbvyrNvDdSem8p0xnCOz6bmYzgAYHF9xz6
1+h3+ZouomLzIJv0s5WOBDd6VoR/Kg+qFOOchqHMWu+J7f46GfOz1n21MMclWv6Wy/LHEDPgUji1
zVxdJ3mx84ktQNx+F5cKZalmHPPEsL55GT889knyxmd1aaR1hHD6al45oq15NJv6j4YHaIeW70dm
fZuZ0c/OcjcnznPJ+xSMLlpZV79IRqd7mA3PIwOCMg52iznvdK/5YRs4BNR0S0vg4HSdE1hJTrNA
9i+mNjT4nIr7MusvGoenIk9gpqzjKy/+XUP23LFZkP6PgiWua9TD2BMJHFsoxMdiGoNM25yJRtVT
JCnRh1NT36Ca1a97PRawkzvvOeXRsY/67Nwgo7jwluFCj5V14bU95BOGzMK77hyb2IwGwkJpabeY
HUEruRZj1ExdxNQxh3QofnDshYxR9T9zs3qcPeNF9Clc1wEjEPLEYGhboR9nFNz4BCSgaPg5TXyN
D0F9cWtL+2aiDvlRmWWyhGAtlzHQqUHgPQ056oDSSPxPvteamJc5KlJDUmD5qGuX7kH5aecfB5ma
TajryyLgGpkGsnH4jrBthhLRb2HK9SuOISOGzYPBO5pQCQ9hn07FrfA619gtHc2z0tr2lsFMMPTU
wnZ/+nPswujIm3kCM9LoB5knNgOLVoOlPRjZXew7mR1WvBWYD9DbiHD0NgmSz2rwqphpv+rQNmw8
+ASOAOPGZRIghekpN1tjhkZRp4YWzqYFAgY/THe56FioSIPupYEXH7c5GfAF1iy+tfG9wqrzqTNT
9WC785TviySl8Q8ZqZ9DoywgiurDCmSv6z3vB3ED6TdpTzHPrtV0n8TEyxV14IezsPeAEJRSak44
k4zqBRN9oUvip7GLxtZal1GLr3MMi1RCDc2AQkCSiIumC4eypAVi911XhYrN5cHL4VKwD6YhOtBh
txbZbAQYl7UWqboLesObRwfkka0oQxxl9G/tYCv+SuW5D77T1cCybdcF0cF2omA5NQWgsAnn5D6d
2xkzOA7UX0tsW4B8zB6jP6SGyUbGg/c9smYYZGwjM9XtbBbVwppLmsxVJ1bkYNCrrQerRO1x27HA
FqFOjQaMYbaSKz/vMyOy9HmocCeOzq+87vj5mm5Mnu3Jc3DDiTJ9NXzNaEH8yP6LJo3pulmGZFMn
IDhHUI5vgbdx0HH/mkN+IzziVQKMghpMi0Ssadjk+DzCeYOpha3oQHStfjvcrwwxQXspY4WjiyAq
QncRfxHdUL86GgymAMCZ8d2MU4y2YOjaO3Au8qYgBQ9X1bRWlGVWiTiI6JBt4lqPfr6n2JySy6ar
oP96Y+IjoiezC8eyb+nX9EKkd0HLA1ZM4vrZQwHa+krryuZZFO10i6+WL79ouN8A4pXa1k2eZy+A
LYfP3zO1TSS3MppymprqfCxi8xuLt+mHsbGys3sjqKUAbzW2Erv04jro4jY55kirv4JPs6YIhb+Y
Qq9ykdIp0xpfddBN97DLLF5sG+sFOP7qy1yUTQ5aZ5vuorVxUGDEvI1BmdTe19xHqBOsi0cYe1m3
83GwYBRQIenVVSZd1MMWjSwjcvI4+0Sg+EisR7wwt83cMb+LyXhaAzT+rgWKoJ9ue6siHGPu6/mV
cwbqZM9apdy3JC3fGIRXd1BqtPQVU5711S0sgUW/88wu6hi104qvGo8aYoCxIrjb8t6AWfGdpFSG
fdOomd8bkCk3yJBGI/QnjX4aWGj3DXzX+AkC28rJQFSGd4D2k+PHjD06Y5SdhOLFuYmF2Zs5ioHe
Gw0R9LZeWnutAboa+EhrSC1aN09N0iJfvLfstm8jMa/jG80ZXUZeBSsdBmB9zz87vYA05yhfIEf6
nPqUuZHkIFkE3tDJX0ZXxw9dkw8vEs05cJBhW5tymgYcglo7dQM6Rf50k88yveh7OIDYHJakhepj
U9G6ccFYw/cz2h7LMuDZmzMbyElurpLsAd/Ino0kLZ9j8IKsGkLxZ0tb9MyxwDX0GigJ3v6SglJr
k7YLaloFImirFdCPBS7hOuu1tNhNC5Ga4SQ5sodWonhfJsqAIywlWIie3tboojpoCJgcMhFNjt4/
N63dSHpu2E9CF5/r5VrEMAOUNksvEjkPALAGpYyoMCv3UAnnKh8q+if9lKdItIDF6JxSmW843k2p
j9nIi2uMb5ma6jqokbVgcKqpHAddA4JYjtqY8MjnvODgA0leqftcvXn1wtoPGSSmsi3U+IWKVhsg
aMZUWcnqKHaV1Envl6VOHhPdHZ6aoU3ZwJIKrz4dC54JRPxs3L6i3xFhXhVyn2KlssLZUP6RZ64A
J1gpQlL7uViGoHGAjB0cAIqXhkRiFKlBGEQsuqk3RDOWpftUkC4emvmiMYWSxeIHUDg5i5ClPnnB
amvyCtnDhleqOIxEbTqJG93OtWRnGJ146WoXLzXSYP37wnpm7gkA0F9Gt19/msvUvsZJbA/HVXXi
Rs5uKgILmxnxY5lvHsqll581KgmAYEPGIwZDqS2j3BYAzDhEbx0uUF0/oRwaPAxply3A2+g+BUSz
jK8lCxeuhrJZMkxfnZ9FQzIOOvXEKA9WOfWAH4d1HHaQRNZlRxu17cF5u9gZm7jOP9EOsPXLha2r
51VOiNbsBOljxWAnd5Ked7Pz9JjiJoUxqe1gLJcOzxX7V9SMSXLv9C0PgzvQEw0KP7My2KbrCNtU
W0HtpL1Rfq3k6PwwdDYZ9qcRO9BotezgGm1sZa7ZSuyP23wjdLKydkQ5V+FSamt3MVZL8Ub/0b2x
VCFvm8HlmSqoiV0ajf383ZuL7gZWF00m5IS/9QC2Vv1LaQ1bDCMj3FiIhbYZ9Im0xsxXo4nzDDTe
UOdXqprVDYfjM9qID6MULoIxkMhshhUYg7Y//8eY25h8psg1p1OOnhlMCm5UUTXpmRn2CXJ363Mz
bSCWlkEDngDvVFpjahYO+S3Bpc+T9mYxyKed48F+rhWdKDMtjStckdadVdPWptde7zQ4lLis6RNQ
HV92yMRwtwwc9WyKqr+Pkz7MTn9/ti0BZkvgwmz4/haomnSrinI4xBRvBGbdp3ungXrn5erM4Mo4
neVvt8FBjeiZeI6ga5y0+1FI5GYfg9Dz1SzJzxp68ctvbCqXqskRj0xNhB0qDxpsMHtXWH4oxyJ5
WYnRCRIU01BxhdSvh8Qiq0oV9aUHOxDeLU2HBqLF099vzG850Lt+Ox+XYy1KcgtZOUPYkzvDLLwk
ZBSYLlikiywHvSCEP+xVP5jHMUsxbpVaBnam1y9dPvyOYmK8xGb77FeA7ArKlwdaVAkHG0u/8YbE
hItd2SmCfSBhpTK68O+f+A9PM6pynh4ig5mFnwpKqQprzVjQ4UBE6X4O5IgBDQOC8a+vYgLts5jq
+nhOT/V7ULWqNs8gFEgZZ9c0doFLTMO5uMKPE3DG+LTbNuMKUzFCZt7ffQ4esCLgyYdeYdZB65n+
Hj1x/8OpiHpDeO7f1KoW4dpD/4oB3d10auu9V2ZlF1hflbZ34QlGhTKaA+Ri4QFD1dYrmn7pZVmK
4TAoz/lsu8u8AxXqRn+/SR/fKj69g/EGqQ7un9NHPWvMwav1DjRcRu3A76XRrkQdODjDvxXIb28V
hz9yHHRET7hX398oAHbGLGdcHi3W8H0D6hJOMEE/i+m+NaOenXuLt4X35LWwQSmDft/UoiQ1v7/e
qGsc5g3VhICap9uczXnX2DZUusrpCUn3nH03rvrDLEwYMZloIiLV+wMz6upfKmX54sgjcJQIz0es
f6qZ0Y2lUiCB2tAxRvlTy4cYc8tc7116bLTda/dfKrC4HlpSBpU0exienqqTFXDotF84P/nAvu9c
e6i/Vu4kriGQ5Gf2pY+PD4JcflS2je2nPVWZeFpKX2GmMU0bu7HB4OoyLGL64DAafH//92f147LB
gZbbiEkVZgNf7v0PyilJWQAiW2wwmKU8sg2jtGIb+PtV/rSc4mzjCWUL8JHNncy4G3gdXm6B+dAU
HOiw9p342UNmFu/MCRjTbiwsMG/spWq4J6AkU4HhIAyBq6chMxSF0qgB26m7NVd65SA0K/fOXDz3
EYbSoFH7V+sILKZIvqyT7s5nVr0//CLYvkzkAvz2SClPbhL5gRnNi7RF+rA6kamUdpvVxoagGN0v
f79T22T5/QvGP++hd6NiwBtgnhQlkKp6Y/FWMDlzMV2kfbEeNaNqj53FPLKw2vzMWvWn6/2utljW
2efckx8mh9HYjpwBAaotzmHeyMCMBPqd7lfeXUa+SXGm5NhKitMv6JtM1ym6EAad5sNO0piFMbBP
lWizOQWY8efc9Lob0RvigJuWthqUls+L4UGyrOqiPDfb/yiEcxHqoOsjU5WHEYPiySPPCVwihq1C
V9bVjzQ38OA3tU9ruNMcO0oWYNnIYFUP47cu9B+9n9jDddV6iQosXsM0dJJELTtSN7xn1wC/xGSl
H2h6VoKRiKc3MSDvajHoqudkazJaKtM3kUHuRUJY2+2OPIUBwJNC8h04S1e8WBQTIrCzYlE3RRbT
pmZab9NizdpeQbCS3hYGnRMFPhatlqEFV/ImlaKzd1Mxi8/GuCLgQgUHyN+CAKCDrPC3AyqKJSeQ
pk6PELFD8mUcffPXOsc01EFGPQ9ZB/k5hp35a6jX4bXiIuMFshClohrqXReSQ+3+xLlp5FA2PNVF
Nodg/3nqZYMqEg+6CH29ccxI1SD5GI3P2Ys06+6F7oe8TzgU6hG7vPySjtDQwqXJW6TCtPzMPbCZ
TF6v1kLVB2UG3xIFl5FGce1IHwC8XX7tswIZatM7Iqe3xZH7Yqa7rGHXS0ctzNZJHofW83/Yom8e
kgUJGMiVen1ROXr/gMyGGuIJFLQ0MMXQxfgip4yG+UZ3WjxG38GCBfMZDPP8ZNrNpDEIzpk5dpNr
dNF/c3ZeS24jyxb9IkTAm1cYstle3a2WeUFI01LBe//1d0HnRQQZZOjOidB5mAkVAZTJyty5toWU
AcgnShlY3ROWGPgCtBmfo4iVRx0oaAi/YpmEj2Q8S7yhj4pXQKzosSKSlPc8XfI7rgbygN2cD1LQ
9nr8W+rz+oCwviFXKqboLRHaorjpaIs7EBAtSOGGcmoT6hRcOgfcE2wiK/sJxm/x4s4Y3i5vN6fb
P3YlHKC4shPqkrk4Xgv1pMZOHkc09BhTG1DaB2cy0jt2eZQ/2/vxoidWJIxDJMVApr3uQn9dtYQz
5Kg5qOnmc934LcYCP2beD94PFBYPXMfjoFuyKpikEA5CDXVmQPiLwhJqEWlC6y6x2+mhI9TyKgqp
wPZbId/TAoc0onEqH3ZQd8tFvfJrqaz9fCBdcvkRzuyT3OLYslZ/KZzANi+qAsGts8pyL48L41Eb
E+EXat3cCk2mBKMxdS6Pd9KvQAxAvxUjMlMZ9o//zl+vbBSlHNk6oZziSy/LjfE12+X78Gb5nd2O
eCRcs1s9c0IzHhOA7hybfWdrmF4mxdCrfVF5/vfDy6+Xw2HvBt7N6PqfRvdKgHM66Y6H2hynVM9y
GSp55U3tlwnDczKBVyaccuZzHT3N+hP+enuzYBeV16e5273teJT9fv/79e7TlQc5M6/XJ0HbSjO/
zam2uT+XoywQ3DIMiMPP0z3MrWdoK3fZDqsRD/NGH/6XXx4o9AsftMnO+XZ5lpwGJoxNfzl3MX7C
Sc8cqZmG5m5cHHQSke4UDvaBtVTtmm6xrzzr6Uf73xA4cBLAnTS+V2GvSU3dxfTPqOIL3ECZoN/5
10YHglE8C1HwQSxg+m9bDdU6p0aLSxpxYpy91SBbX2Y9oZ654osuv7tTNSRj2VgkOrw++u22rfyL
OU76bNSxhzC1x/mA3qBmoJxRI0EBt6nJ4nuWS5gy0AmySwo16v1YrcyHyz/j3CekNR7Yi0n8rf/J
m/w1UynfUTPgQ5JwV7qAYuN40JPi3QFucuUKc+4LUg5glpBUwx1tM1lpGktKM+YkTaR4PCBTBiUy
Ldq1jWvNjGz2eoU5SR7CIal0oq1F6GOrg9WmHmfh0O+tReiruMTp0PKAUwrAaipv2JoIhdt9Ln+L
K9l+zfMqeo2Ert5T71lILxhWi1IJ57DcNairdfgggYYUYOL+PaUBM4L+PYttjyT0FhvQJpTP0CGt
acCWvPLa32mVVX3l5Z97KyhTLeCJ7BUkaI43pF52WmWmrESZfsjvQ2CGnyJtWC0gzORzw/xckZhT
e2VynfnktCfyObi9cHPZtijatSWBEibFaUS9cXBqq/JnK8yvPNu5lbQmazDkA95NJ6l6/HCxklGg
0wSQsEJPVESzKRbEQq8T7mT5Soqe1SpSgxBkJl1l5YLG2Ib5c+dUs3zNb/LMelJpIkar5DhEt9sL
jRSnrfJHy8xlOfFtlSQyEtV5b6tN5P/z0iU5SCshcSVJzT8q4r+WrobIdFIiuNRqa1m7okFxiDLq
jmrfvyu36ToBU4FxhUV3pvHnvPt7KERQBvE+e5W2cFlfBoRZtElXTxI5n0/JoIuDukTNp7RZzAM6
c+qMUuE8Xn7eP5fPzdJeE39cgtmrVo/t4+9cmROKG1BZ3tSlZguYqFoe8NDTkY+HbeVLdvS7wV0g
ECKV95Cp4k8sLf1jsqd0VZ0o/FEDmS1zWn9LzHuahd5PBelJvQ8HjRMMTcg00JpEaTnJsjgY5FXf
l9fJ+zQrxZUD4MyS1Gw6KGzqZpxt1uZpQqWmJxigKEG/Nr9T57BfqVkOrkb6O1Dk0fkMACG68g7P
TE+6khU8Q20OuJMO2KzskByPHDqAN9Bt9Epy3/Y1Qjo7kq/cdLlUn27FFFEoPWBeS9/SNrqn9Ixr
VpRI7lSjr3ENBfId7hDcZwb4+JkHQZqKeqvLiNsQfadvcbo4gSy0+lOBXwECAQ3/5F7CRqOICd7j
HL/zAuu6t8VcVYlGl6Hq7FdVb1AnY9buaftVVsBtqRm3AgbcDzUtlR+VuWg/S7p08kDqZvVxQOUu
cWM0TFqNQyqONJO1OVwPpZRRqk1T/nmO85ywpio106WfWHruIsDjntI72SP9rOZXKS2suzKtcCfA
uQ27nXpBrz/YtfKIPBxGuj6oAFmtrq5+9WaP5eGUqyUC69lqG+S9EvDXqk/Mt74zlC+DmKqvGnLx
eu2LreYXybKLcKeynfW+ldfSbTdWlCSpGCS3jhPN3NYp+L5kMmBql459LUTBM67WUv0iGU9lCkQk
ELD1UncwBEITOnduqc4hw6zFXD9E5JRqHyVOFfrzbLesJnscHRr/ZX71mnjBSoSQy9rlYY62z8lR
Tnkcu0j3TKegZGOoIsEgCNV3CBLEip9wDjSE284tFglOO86PvTmn2m6WBsTpGSQ0iL+ZSN6bMBez
T1G6+WGWeAjh8CbSJLBwvYtdUGj8rU4xLapPW3pzj2DKlvxsaeTIBeHfVV4vdWq8A2vOzZbZVdHo
q1fD5NlTt3T7pREICxG3L6WvUC24xbAknGGe2cNn+CuIrSTqZNDqp6Q6wIi38vt8GkBU5dSFAaTr
7Qc5gmXx6laOMz/tzOhh6GOzDFDz9w9Z7czqvkWahQRuwjTKQ5Jq/4rItPBtebR7q5LVKtCz3mGu
TmlrIFwcBkSTUy1jEzFKJVIGvZr0YJZT+4NM0ZTeNurcqJ6BH51v9Hij+GjJJyOwpXH5Vk2in7xO
HsbYjykLIR4oCBnd1ZUdGuqEXhORgU0WYzQc8SR3s8Yk1kNgosyIGbGNShUzKGUz+48dhQxbXaaF
5C7j+qpLUxm6vRSLLg+UVJ2q3UI7ZR30sDzrm5CWMhsldrv6s9UOvle5OcLu74tyMG8WurJI17QK
JM/BjhCvMxFhk4KR1O6WAVyzj5fO/L1plHC4NdSqA0Gdmitr+E9tqAizqnIXzYloZK4xuXfxSXEM
r45EuuznYWpMGkKVsnq0+wLNpIOuOrlJ83BE3lJJEMdTwJHFYamgmgeC5TsHSWOPr3DuhH7DKaVb
btzE4z1+rOaXgQPrR0RbDYB2DkmEWLlT4wGGtkoJJGH22pPTp7C04kkVNE/E4iPu5OJtNTYYfatV
jPJeb0c2ykbumSyJSZonsAdM5Dy7CcOf+jx3762VqjaSldH6VRN30O02tOkYYLIe3eOWUcrfBpvS
q6vIlPboKAidbwgZQxQ9Q/JsILD5LGmT+hLlIzdueQTAh5q0KDzJzhaEFgbuiUmfN1qQyqb4mGmm
/4wuony/fNaeidwI1WmPol+XvLm5qYAZdNoa+cLNDpW+7WWET4+5JKcfl0fRTofh76ajiHQgtyHa
z45PdNMWdJR3DAPuJ1j8zq+87EE7gALxNb/Y1Q/Oo7KXXnAxvol2gIF2zr7cZYESYNYY0GDiFg/z
DYYOvnzlnDxTNj/+Zesv/yviaSqrb4TCL0tdy838XyDRgl9oWdzXdBf7NPRciQbO9HwdD7ie3H8N
WFJwGON1wNz9+eIevnnBp0+X3/bp2X88wibgiGeBZnBiBMmCo17fC8BWdbK7PMi5L7r6WJsr+I/z
YPMYSoex5qxzWleUIAOrHthQNOdah9yZR+GuRJxNhsqh2rl5lAQvoCyCCeSl0NcPRmfIeFRO+XNb
laV/+YFOCwYW0cta0cb9xiFsOv4uqVGgq4fngnC2RFokGvLaFU5IP0ccz27zYaKZBDhC+1ZLjRhv
DDih16bGen85jnvpAaRHk+sNTsXqn1X019RAZ0idrB0zbxiaRH6hGxFHprZXwNpztQ9p+ZFE9Dwi
NPkGsNS8lQZa8PeOLuqgoleLq6VY4msL5MyHpjpoWQRUvB36KI/fSxnZfTOBlENP1eqfMQ4rkFnx
Du/MsqiJA3Jd/2/ss0pDETYQppkCexBsiEeEXNjl5j+MSJ6/6rhkzphQRcWPy5/tTJkF9uWaUOQG
umYdNjsY/cmzpQyI6pXUSIp7ah5oM9tWoXusmNFJo6DFZpjG9tDC0XZuuw9jwo0mKCrJ6BBrt7it
YAP9PAztsmq/1RmTQOIP+sSVZdln6upSCfOApjWrxsh1LzlRejDxM6zdqKppKan7umqvzMYTcBdV
UvQrVAIN8qQmLdjHrx0nBNHTK0nbappSzk+7VHsownb4aOZmfCasrkJvyFWw7/rqPla07K6QBSv9
VYoms0PhpU2BNjq2dDCUtH+JTDLKrl3DA8SwMbX04PJ3OHM5x8+ekIo8MkoqHEiOfzCZs7qfHCp8
2aqaAee3vNoa1soYfKav7QBHGhwp/rnpEn+HnJ7s6DBS8yu70rlfsYJ3HG6xGooFY1N06yvwOwJ+
DCmC0ZGA1CPM8sZhid8zjdjLS51s/j51ZWpCMV+mMcjJwfxolyL9eeV9nAqRuA5x8+L+qnDwbVkq
QwbPL6Xg5xlNB4+z6kpXhY96J1Qg74lWWQfFruUgLeL5uUui6TMTgs4cJZWerCIM/ZEMSED5dr7h
JpXuMAQ19xS1dRy2VPnKbFu30c3Gs/II0Wax0cJQ2KxxGRgYOTPWEIoAgRdumIPckbQdCADhhbjn
XXk5Z/YUB+QKiSKHwiCf/XiuDP2YWHk4ZZ5JWegRwW51U3fzdHPlE6xar81jOdaacoNCgjhzW+Re
apE7iYgzL44zCj7h1IImUIQBFLuepAU0NsuhcC3821FnygM+0gYl+G8Cg8Ar2+jpG4bPzXRAYwgi
gmrL8RMvFl5k+NjScto7/ddYKe2gzbr53VgM7RaRZvz58rOfkTaxYSMqU8g90AS2hXI6mJtIiLsB
8Dd2iy+Uit0Npi+S/DuxxyUK8sYx/zO1qlC5OHbNs0HLwm8zzRs6usyeKrGllfoDwIexoTCsgf9Y
UIqys5Zr8xXCnfqHyBrxSV9m62czmvIU9HT5Xs2en0YAPAcYlBWwBrdmu6DrsCm1piDNaw2O9Ctr
4ShwTCuf6oQcQR1l+gNBZ02Xgz74XWIkB3xmR1/L6G91pVnKnzEQmG+ANJEaWkLrSuLzzH7D0UPG
jM/KRIa2dfxd56RxVBFR2GzTEnmqFkbS8DCXYuo4cSztdzxL7Uvbj+K9IR2JAL6R1AdnbsrpSvBw
5j2pJF9XVR4EI4KY4x/SqnKbTLNKSntyjJuObiuasDr9jsz7NTXnmbMJZR6qWTjIiLNO1FmqFuOz
0IBnbJfE3GFU0N0Wi5m9GlYavypAZXqX5Y+tmZL3OFso7VOmGeKuVczqxsIh/oAet3hMnQ7fC8xc
DpKEY4rCvSu9UiQ43YNJgJGTpvwiEyRs68FdhDqhA3+Jt/Aof9OmtqOPUO7uygSQltVKEU21Q3VA
sarfXl5/Z9+Rvqo+bGIDqj+bsKSXQ61ZtBKBjdUMMxs5ZJxdOqWkTtj4SirIdjw9dbKI78Jk6ai/
W7Xzc0iG8bMjD5DgB9TUNt1sRXuPZ05R+EubW6ab4boFTEM0inblEDjdlJG3WaRdKQQZlrrdoqx2
WDCEYbfUsPq8J4shfFNp5v/HJ7FxacIZYYUqbCtvOBuRJRvoS7JFObxi6kLvLQfTx0TU8tzhxMZl
GA8ntyAcvwLoOYMCsTmJTepczAU2ie0tFMF7Jo12iocouDYDENBda2KZ2NGH9RtpYRJgOxtiBckE
f8ocxHBuEmr1Z1oYzH2MmeunOl2aa/nhcz+LurumM10cVvD25iFUp6E6V2ZepXSJ7ue0/7yWC/kV
K3U0pNtq8lNvsA1RMZ/yGV956zG7nwLwTBbOn3lFN55or2njz2wo5P/BQcL1Q5i8jfulCW1lGtGn
syT98pqTfwnIExqH1KbOdnmxnBmKSyTVDUg5wNW3RStzVjTQLGHrlQ4QigZkg49ZUfpQjuY1vYO1
bsjHMcEqsTOBRa0bAhLj430yCvs2rCO986Yq0/GDYYkGDqXE5BAponqkGxyLyjSqaNySyg7NR2OG
NJC2uMmmSUN+psyX6K1GQIjzotxHz5pdYlOMcqgpfN2S1u6/ZKlvLSuZvyyqBvDaIdYx6MvJZevR
HjrN3HVIU76jZ1Uwgm/bLxntme+KpPyHIZX8Tsud/L0x21sqfNluGep0CBYHvw66qhdgIfiZjq40
to3Yl4nVyrsQA7dPrdPKuKqUMlqirubR3U6LaT2i/wjMipSh1vakaqAyN0h5NGDq54S/lJEGyX2a
OZOCQQhJPhfIPqybssgdrIdGkBvk1TJBZc1KjV8O8tf3OGzUmr4mMf0cTd6em4xTN6EZHZYvxozJ
Br23tGi5Jf6/hAudWSP1G7Xpd6aynex1JC0zjaVm9qYJE2+cy1PptNhClQzu0IoxXfeXTcKAbnfa
s3SSobzO8MDdWff1xhl3VWqoN3BLBC2NU3tlTzsjA+EclCnwrNS2tTR5PKnSceqXtiEMcfBo2hnI
v+4NuuSfl0Q2ycviAui3NHIiwpOGm5Halk8ts99nWq5+amQHe+A61A+CHi2uc3Lt3BfgU69EoH+k
ypuZvzo1UBheNQCEhpsfWY2yGker1s5ISsUn1zcUPj5g1C3GquJuXOsGNjCTrL3MtMK8zTj5qQg0
HZwpbXky8A2ajAmiH6vAcUunptVYd5Y1GmzlsXB7XAoIxGjVe9CUIbFQzDeS5CsGKAt40jYxJZ35
8RTodR87NzSniRcrSYsPekDn2LNjR/uIF+5q7pKmyVMzm+F/bVf0/U445vwEwaW+5SSMdO5RmvSr
6+hnuXZqr6t/847WFOVK+lvDhm04hwFnLvWUGjwLXEFgyXiRk65NggJhx/dYWMMjamEbSSaFGY3Q
/akkxrzPBnPaLzn+9KlSUj755ylNdQ35+cqIQhm8CTERNAo7NOvW0xdcomqgex+kgbB3zwWemRTb
qGpF1/S6J1uyhXQDcQWZH1Tb+nb3D9uYXhQ4JF6TSfkhtJL2lj49opnKuha5noZKjGWrMPswTELy
ti2lc8JSVjEUivUFHKkgnKT6g8KF8haHUfJd0nviSUMAhqfGOr6imsVngnS18RCpi/LRqMpvs+kh
EM7a8mbU1vwLeGT3KWns5cvlL/FHDHc0PdBVIIQyNHZBhdhue09WrM5qMRb1NDzNMfURXT3iaoHX
xk5X6jl+UBIaSvxKqQqIBs0SjgAPppEyp91HpEpBOS5eSYZ/dvsk7ssn3Bm1K1eSP6jD7Y+kek/9
Ho9zWq42kWfBwuDraTQ947/1YyJd9Xs2cvS5Tq6GXyxjAcprTeb8Hy5iyfuwyACPaOUm2ClQz+sY
1NK252VWViOJVcZcHOShogMC3/ShPsChJJJ3/lwhO7pB9jwf7BKhV6iGIcykgw8Hya4CVc8oINkS
6sW9o5WLfmWnP02kW7jikKtdEXP0+G6bynSrK6wxRUbTDrl+GBKFuotW6zs7sgbyLZntAwQcgp5E
kRf15C4d2mjpv6PYfGVanMQU6y9ZaZpYjxBbbpu4Og5RLaPvlWHybzbFUFc12n2kSrciFspeHaYd
WpWDNcPDrJecslp2bef6s3tvvjq/AadY0Ks6/7+5/4Vsn2Vrrb9BbcfHUaAYBIysmt9ModsYg4pc
8ZCPEERYMgUnASJmlBUcUlA9PK/yEh9Pz+UwFqF104pIfnB06pBhL0f3zWj0uxhrXKA607TPag2z
k5DUHgU1mTb+NFudOpsdq1sEed3QVN929c4u4CGUcgeuvLTVO7tpuvfLL/50k1KRRIIu4tKLxF/e
JFWSBEBl6xgENq0Tvi24cAZd2Vs72LL1y78PxYtd+woRJaKQOT48IdmkTRfTTdfrIwVnfIl3VUcf
OBL28kra6o9a6vhTcgFD/sgSxgiBr3k8Voe7vKjrhLO0WODi1uNMzEYLS0YewlfSCBosnmrk28Et
uQP3HJ8G7glzHtI6o7ICw6RpdmWrxn6RrNR3ucr6w1JmtJCPZf1F1dD641pc+7ZQ9Oc8yqUnkt/K
s3AsvFeSuLrR60HspjTvM1AMhXzQzLk+FLiJ3NdzWV3Tj5yk6Si8QE7VeLWokSl8HD+vMlezBck/
91IL93c5KrLCh74kPadYtJY7zupB2mdTi1FjRBItvuGCDLZSUB8GITUJ8UFgUuse71S5mbpeRK5S
GEbl4/4u31SKTZdBPVpRDoAkM95VbCf/uzw7TqJOngA/IM4wlh8Zkc0RTUjYLNFqmF1jX/mo9OH0
VPXWeHAWNUVr6ZAkWeJr287ZQcmdsgDW/pItkBgfji7WMVZCVzp2z1zjCnCCQMRg/5lfl3Ra3vTO
rq7Ic0/14jwqcS6SN3qswIhuTpe4hHtIno+mQy0tb7A/UG6qhpjeRbHi3IapXnoLf3DBkOAQzivP
ZpQjABe90tC8kEjXUv7ratisFnZfgjb2XTrntseApgOgHDP4nkbMWDWl/v0qGr2yKM8EKSrA9/Wx
OWlOOd2GiKvC0aFwTID9X0GK5okrh4lt+gn1LrxaRyQL+dTOwy4qlwgO7RCNqHf6evpMQNEWAbyb
PgqkvkIgswh7Dl3SicBQuY2iqIiiioTL5Wl57mOtnQSmQzOEye/fzEtyDWlK5RKN+NzY922ci8+z
WmcezZzRoXNaww/TXH8sAas9zzqiSTgy073ZDO0O1NT87fLPObNdk/Yh7U+Sci03bPbQfonHEZBb
7ilxn3wzkxwwuDDD77JwCKkuj3WamCWDxWnIl6J+RhVgjfT/qqXOoARYG2wqAvvxIIrNW3rrdmSr
R5gVbUFuOP7GtATtZEOQyLP9lfHXTWszLVUTqbzOtrb68G1evZalyEOBz3j1nOSviVFHgQ6FBuk3
p2KFWe2XmeL2Ew4wfaC0lb5f4qIBkpWrb+1ozFeCwjOLhLsDCgz+YJlsMyxSM9RKoUUFFxRUOcKU
jBsDuvq1RbK+1O1Dr/kbhQgEEekWgW3hKK1Gg0OtmCsvhkd2+6LOavNVwSe3cBWpy62d3EngXUgd
WNAN5TZyWy3N+M90DrO0kEVCQjnP6uDy9zjzAji3Md2xqRETw28+R9TbmC5bfA5hkFzsgK/emWlt
HC6PcmaGMwbvFwAB6uBttzD9ObOlx5j4zDbkp2WIscLLEsTYQBGurO1zD4Roh5uZjm8A6uDj+W2X
DhVih20PnwTnjhs4slab5rrXy090bhibTgyH1AbNlNv3hv8E1DYMWr1yQSdrt7pzB5nmmtfWmfdG
8pNEOZNmlcpu7lVlVKp2F5PiTBRRQICT20CT9LxGorsoV5bCqeIHPSE3fM4KBkLosYmUGwPgT0T9
HLXTyPVAMk0If0rxVORgTLNSgQy4aItvF6X1oGp4KWL9LHmh0J0nKoqS38sD4XDjdJ8mhF/XMhBn
XgUKd34gVWxKd9vjTKnQLNCnVcACbcLepWYl/1IXYf5cFRr2wxwSMx4SWpcfq0TTy6DLiuGFv4n6
psWECwE4ydgt29YEOUVTObHcBgHyNa3KmXlBo/KqSEd7sULFj6dfKWJyhsgOPXIWzaFX6cVftGtH
+2lmnAITOVr2b52UPX/V8Sh4uThIRPsGm64GtP8wAcatlt5XcQhEVRvHvgXK6zEp2+ixhJWb+TDO
o2+gcr8siqT5Jjnsa3vcurA2exzmktoKJjAJJLYGP8VQNqhZdbhJpTV+qvRuRdDV6W8YzstOH+f+
BhFRICX5L8wRhkCfnGo/kha6sqGdNtLRe8Dtd50laEdPrvlyF0poQmXSiyOdnRSTfjtjXe7BVWUB
5a3kuSE7/FIIrJ0zCzZpMswzmvjxI7XVT+oIo8duBv13I9cwRtDGBGZdLoepi0ClVDgWX95H1i91
/NZo+0ZBRJqf/7HEj78kqFvHqAo+oiQhg8Ui3H6Ap+rcZdqEDxK9ZXspG+0rBZ8zgwLeZ6XTNoHH
ir6ZpEtVDK3RQ15qw4VNHwzWAzSebl9P5ezVoVT4JRVC7/KTniaDMeVlgmBvw/Kl5XUTIQ+Rmap6
39be1OTtt4hJ9FoikvtqV6P+CO0RLBoEOOeHaUYAZsm2qIpXGICv6E4Os3cz6qKfLYSXR1QE6qo5
s+ZvvVqYX678zjNvZ1WnoLpBr0OQtP77vyKkGhlEnRhV7ekD2mc2emz9MkVfvtpqI3LOLDX/WenJ
/KxIYvoyA6JbW8/13PbDqjOCGKm+elOWeZ4EDdHrbRMm6S+IjDl8o2QC7Hz5966vbTODmO0oeggd
cRDb/lyrnOtqLPi5caY1fiLTEJ3RzrWTolz7PBat9t3qYmjSEUq0yyOfbsnwOExFQclDlCBbmxeV
0UK2NkWuNQV5JIQU0aPoyHL0qGqvnOrnhgLlshbCuAjTrHf8TaB7kxfUyOIMtLkHgBQdt7KTwZ3h
2155qjOfn0MGxApR6qoU2dQsIowOhSRTs7BK8KCI10v756Kp4lZy5BkSMCRstOBaI19zxTjzjCyL
tQOOwIUc6uZ1gvTKAB7KgFuUpg5EOzh+oRep6+iDuBKPnYoDLURgiFGQ0SHsJFQ6fp92kaDwAd7t
YYRa2F6FIvtX0dCot3qeQrhNJ40LtEp/orObrNAYA4u9abmpMhOiviQBwnSJ6LCdpaNIgm+LK7xn
5nYkPKh4jXoQWBuC2xZ9HThCrUNfgp/6vTKTonEHpPUOLglE31f2mDPfjlLx2re9eq0xX44fq6od
VBR5WHnpZETvRKT93dqAem9gRviCukT28yVJPl1eBqdHPuESWl8u/dxp0MoeD2oLMnv4tYBwqcsw
qMhGuloyyv8enjEMFQEkxTSBgRw6HmZS+pHWOoeu7XhWaWGYzU/mtNCdTrMK1UiKtAfgmnQZ6lV9
W8lGzYRNsBJek8AQJUEUEVq5c9yGe2VUSUFffgvrsjjehnQkVSSqkL2sPIPNCrUznetLJdPag7/B
dzOLaEgATeTPJlxXt8vMaH95wDPxKm208kqQ407EF99kOSUcOGZcDhpPjWx5gAxtOj6eDoYDskdZ
HC+JRhoMItxlZVcXmrXrlb5eYOnVWQZhNLSEW7SZ9T2S8/QpDtseYGWfXUnFngnVmGarEBzMw8oR
2LwXtn0xdBK2qnlZawGUOXOnymgrEogj34mWo4TW2sbG8lmvb41sGndNiwUjkHnxgtDVvKM0fU0E
dwqDo17Gl+IrEelx/d1sNblUKPCHVcA9mPtU9E/a1n9pFSXfIqNafpUpBeGdQ4omDNKKJpRgKPv+
lcRVXu7C0MZBIaOUAj0CbuUXqem0DyTvre7b7aLI3rSgJVYoQPx35YOfRpjEleQNmGf4tSFVOF4B
Y43ITW5kCWDKgNvI0GYUmWZjOqj1nAbIfXXaGqNppzTm+Fg7Vmf4g1xpHyCRzd3l33K6V6/7Jnqy
PxECBbrjn1KB5CUGB0bZiuoHTb7KndNr/41T3V3JK55uLgy0Ii9InlJbs9d//1cwIkVWnGMbykDN
GHqKkiZUfalbXH6cc6OgcGKWQuZZa+DHo7RqmER1x2UobSMmxVDYwVTCf748yulLw2WIYgF9h8w9
TvLjUdShhAlhKqkXR2XjrYLJHSRMcduqxsflkU6fh/qAqbE5rLblREXHI9Xcm1f0PNawaVHcObpB
Th8nhODyKGd2IATVOnnENQoirN3s/B12VJpSh/TjjqnzEFfT+EsgFPGbFmzTyNT8IrIucenJxTW5
XwYvU/rBh75ae6JoqHhC17nLRAwXPu2tK2f86dtG1KUQycIwgfiyLQJRV1DCMMtoPtXrjzDNVACY
rfaS2Gn3/cp7OF2YMDBW+h2FPrTL24WpQf9hC0klFzRhx/JblNRNFLW9RfyZBGMy4U4vcaZ5qGFV
PzSj9q1HpvNO6Kz+M2WBSh/N54hOFDh56MaOP31ScDEcKRRx3MX43MnLdDBVkV677Z7WZogOHa7h
SPtXP+XNXBZSP6M3AsRYqE362SEIcGOb+gzoZUQsupyQoQCZn3ZD/6Fxu/TBYAw/L7/30y+MMprm
Gyph1LUh/Bw/Km3M9DtyZNHvYMa7aOaySHKjh9FfX3urZ44xnpEbEScZbRcMejwWDn7suTkehnZU
YgdklNmarY+zTrkbSqMA1hsZxu+sXKzYXYOYh3nmePZCWUc8peNMi1+XPFAOWVo7sa6Efed+Ha9h
jZr/KPW3H72YtXBU2jwn69ITfg0QGfcqvb9vHWrLN7DuzW0iD3LsCY3uJTuLxR5O94td2LSQzFwk
DkIDWnDlZ53uQmiA0dhTYCAkYmUcvzOMJ7JI6tIc+5U+Q9um5wcTHPe/HkVorJE1o2Tnz3VCHI+i
TEknU94qPOpS0s8qi8s7SukL5X5DvpKEO3kghlp7ItdNnJT59oHgX+lVYSNIcUYs+YZEE3tu7f+c
waU4gQ7WXDESEB+35ZAilLAqHIG506FQ3aC4gt3d2JZ/efGsi+MoXiVeX8kuTBpW8EniO86sZQph
33qZXUyf6zTWPmswyd4trZUP6KBNV5hyczOBZ4dxuZT//tV0zUSHx97x57Z5/NXicHDKwuSOhVhl
TbY6xb6yewxiSoycLj/pyaUIMQg3WT7bao1J5HQ8FBmDPJJaOByqWgKuyt1CVbCouo2IlLXuGhEV
YdLpm+XyRWMi/xAibcVA9sgmb9d4gnA3xzdi7IHueWTTZCQohTo6npFOeEhMuSaezD7HxG5G3f0j
a8iQuXap6R+xQBS4jwwx/lg6bb6jhtzva3Coqpcrpop2Pi84YkRlzDT/U/9ekOg4S8dmnCHqXITS
vyB9MDs6SGrZeMVSotddmg8QapEXxX0rUubmLQrVzvB0MQKdCLsR0p3VjHN+q1sqOs2CDc+jGxsa
mywkjJi7cVDoY+70NPYjs1QfW8kJE1ggQ3vXw0sCgV9E9q88mocbs5oyCbOjZAGGj66UZunBbB5X
rlMC1XDEcNFpei3yqORLPxIrHu+cCEccGuFjjfkgBJbZ/WhJ30soiV+EFaoUsZv5a2+12odISul7
JcdGAdLHiEq3V1PLYd/tpUccciX81fWxghhIRFLfDyvtxq+GDsIn8QxIvlRewPigdUmkwyJH8X7S
AfDsc2FGi1urFQxIu6xo9sdDTvalVnW+5/gN8IA0i32tML3VXbmXMbOSZrq4nrpIZ1NQ4CQixssn
bJH6bDbNoDdqvKayZIHjDLmWzzThlJ7sqKZW34a8zFWg5+0CpqtLprcuq1Xdt4AKfMaHIS/83ukw
LEF921huiRa99ml6oeRgKDPwopa27cod56p/X7A3fIOGTnU5qequ2GXMEoEQsJrKwMFDsbxdKtBF
UHqLnHpAD18WjwKS6/4AeXtwmWWm4cNVpjqFixAuV1NRAZbj8qhOvrm2q/mptWQfydJOLCK49qor
Jlv5pilITlzhGLgMIaHq33snX2TYggNRHanf1MbIbCw/kEf006sj9/V7qhs6mj5kUMwQbn33JOhl
xeuUFlV1TMASoYjShme5A7noFZHVrM3yNiCOfI6q1fI8BSLBeopcEY7WZwgfSelpkWM/Vksz3Gu8
Tf46S6ymctqgL8FCjyOeuPUyIiXPVpMCJqK1au1SDM3KEmsN8rJseZc3ntMtloNJUdYofE3dbU8m
HRHA0mcEu0pNQ4xHHTfaOcgE7+s41j8tkzF/HrMKUAlug25OZuVKBHwqS1y5S2t7GdkgZb3eHO98
LagnpxpI1+UQLWhncwqfdZsfanO00WEspq+mybAH9qt5mo1rGM3LJG9spFkKEhWXOD4O2KKGl8sv
5sw5SgpUo//xf7zwTWCAkGmhSq+DXZcr+6kssum1bWXnyus/jYp4fO4ApI3WxhKEmcePTyJGzeUo
yT1ppPQxLrvw/6g7ryW5jW1Nv8oOXQ808Gbi7H2B8lVt2YbdvEE0ySaQ8IlM2Kefr0jNHLKpIEeX
o1BQYptCFUzmWv/6jRsRimzee6m3DWrvES7RRR4uuEIS+jq70DJkal531fAb7OqnQhVuNdJxqOAw
zy2K5h/fiGW3oR5tVEyJMycfI0Ih1nWzqJP0yTf6p6eWR4H5AqkCFOjgQj8eanTlWFJ/npML2mDX
OmXypVXBP44uYLx3Hi6BoSJQ4e768ShuNHuBYqJEcqYutqObuvdCqPQ3vf/fnDaoNWcPtwCIi2ni
m6P4Ez1uCz7TJUNBVke3bIk3O7ueBr/p4H6+ISFpnSd3MHn+hg/TOUzIA4K5V17IQ1GIYN4mLZTc
X1+bn2k3XBFiMRkO4i54ptv/+IF6T2UqF+S3R3iQkJZUg9usFrNYwk2f1EkbN3LqJcYs5BLERj6P
76Xjj81q8sb8bDQv+0Pv9OXwmwflbz49Twl8QBAd1qm3ExSVydLthhGLka72N4gSw01h4fzzm0//
c13ErkNVBDoKSPrTTWMzPBR2cw5/GgWRBlNW3OErg9Ret3LLINe7AiyMbq3JIYa79pDI2YbOyJ5o
vZvAKvMHzg3paeD10b1TRn4M0D7+81OBsTtzwejsR0K5/+MVSpYp7/KCYVKUEnVimpoqPEIt8+tT
8TcnnFf/Ct1Sl9Ik/XiUwpaKcE6Q26C0iJSL+vHKLEvrN7fb3zw+UIxIVeKfM/j65iH1+sIfxtxq
z4E3He44cO28Ssh9mbj1767tTwjIWaN/vrgQJyA6/pQDkDQN+7mkmwgG8yYjOeYxX6L5oRdetrfJ
dL/pe6u4TZNUEGFh++/dofDu5UC3/OtT+7XV/bGv4Z2AesELOKe3vL2CWYvrdyLg4/l4i4njnCzm
U1b0+iO9iID1hWZexaMc6/CEK5jzaI0yz46DL+ZyVYXavUuY1DxYRUMAYF30ZlzaTX+YdTBlmxK3
zk8YssIptQF5T2U0t2q7LKP5udAjsajUraDqeVtVX8Jk7Ox1kzYAisJd/Idff86fLy6DFsiNTBqs
s4z7zS2kc39qLciGK6xm8zVbu4tvcW4/WShGfnOon/sndOl4odI8wV7CgeTHu9UDQkbSojmU4wj7
2Jn2EsZt3rhXocPgbB/wH7jhoyd/lynyN0dGacJgFZQH/OAtAdjv5Iw9EOFCkz3qxzrH/JpwDbV1
Aul8sLNi2rqJLB5/fWZ/XqaAz0h04DqyXplfR4ffIc7YYSvuIAxRw0VBHE1Gz3uPo5d3qRKxUEoU
vxMj/2yTd7aaxf8TAIOpJ5f1xxNc0POYpYuSoigseVeFCyHJFjpPZyvTsHcOc+qkHTltjvEusyMk
g2HRlndBVPdEkukyuxFjQrfTtAauXhY80rsCW++1Q5iogmyAk+yByY/81Ki6e5exuzAG9DLxTGJT
hO0naVw3CvkzOY81gyTisIw+dnojLzdt2hTFxZQUvhETBynRbvVthyQsNCpr7buQada0Ye4XI5hV
vc/Jg3Zjql08ZGVHUKlYivmpM7ogO1Mbk34/pZQJcU2z3v/T1Q5OBY/9GTg5p0O9LfY6j1BSAgzJ
JluUugDo75ErEKDsolRY//oO+YlxAGQRntmqXDT8B6Lz8v7dHZIitQpNMfRg2kF5WdgIw84eXd2e
bBK5p+NOkVAE9lXSFLgD/vrYP20dHJvVnOoBvI+59Zt7Bb2XkaKoxD4FRdgRBgIaPDtyvnUO//PT
9L/S1+bm23qp/vNf/P1TQ3CNSDP95q//uW5f6zvdvb7qy5f2v86/+n9/9Mdf/M+l+ER+aPNFv/2p
H36J1//r+OsX/fLDXwANhJ5v+9dufveq+lJ/PQDv9PyT/6/f/Nfr11e5n9vXf/9BuEytz6+WktLz
x1/fOnz+9x8AQN+d8PPr//XNq5eK3zvol3L+6edfX5TmV8M/OeWUiCDoDOKg4v3xr/H1/B3/T2SX
ID6g0JT4lHcsZDWAQPbvP9zgT/x2bS43hTISnLNfj2r687cc70+X7Rm62NmXBuaD+8f/+dw/XKH/
vmL/qvvqphG1Vv/+481aSZnMAOFsDMT78+D0vqlcGq+Si+bmifETGE95YL74EfG+pbad/YKaeJV5
Vvabvoba7c3Gb9oMd5nLsemDJp5nQD8+C/AIi861tMkQV6vloR3DvD5URtgGa8AhgjdBh3L/oknm
Fj5eHjbBNfEPlhcXrlvLU14bXnd0Eoh7W2foQmeTqMCaVgO6iOXgsodu0I/Zn63UtgjdLlJ8uCid
o2abl8FsPodlYzr7liS19mjCYyfEyyGx8ew7Nq2LokicU8uMXLAn2+37NO3nzwa4rVwRVEoSA0GQ
RAQHangaijwb6GTEYq/sCALjTc484c7P8yJZD2OL1RdIpcYNWpWJcyiXyH3yjH5Jd0boZzNvbRp7
EKfziHGDKJzPUOfCgqhAFZavqInJYYsjsj0gzxQk26+tBe/CUzaAi5FmGJRdEdtd544HnVRT9U5F
AsyrSYdoV1l9f5tnJHnbaRrSN1D2PFeVeW3IKVNrDGvGy1aoept1/kDmqjMGTxW5am7sNcptbgBJ
8JyEXDMZd8pxZmejR9qICxMOKYgjxmn5DqFX8Tzi0fF+Mo1kw1THRzjTVu1z2IbdtVmH40e0chCp
PK8IkzV7IR+0GclEB/iaoYSZjapGNLzMA8hGRrl51vhZ4UpDXbf2ZmHw9Q6UZt0bFT5qAmfIIF7m
dMRJyHbuhqQIvK1Tl067SvxUb1IolJulH0sHum8Ryf5GzPMw3MEe55iJX8ln02uylU+RgBencoje
SslkOuZCN1eFUoZ7DJtK3AduY4ltnqqxJtMzyT+ZlZbgH0J6AiNI5Oe7ydEt8ZLLAiUIiJjIh90y
2OimVkuIT8p1lxvD+Dl0uslysF+VeU3AK25ALRnFPaQADQhLhI0UubqpzKZ9ZtTD/xaGy7UnScJV
Wy0wy8T4llixhsR2YlfyLZ6RdUFib5R0N4WynOJGOsSU7KjrphaHr6nO8p3WDveX5VWmgljcGSlt
4tzU/bgebdsZb0zZ1/lD1RLld+Fx23MX+sX5pxk4qd4hEvLbF8PFEsN+iuy8WGcmvIsd3Q402XVX
hL5yYD2n4bLE1ph4w7IWUZ32B69IAgwJUgPD1jnFSnvbktBuvO9kxllbMvqLlSMWwEyB5dzGkGPV
xfPY86lrR/HNFN/V27pFnh33g5LqGbqCWzMCFQ2mCE7jrccw0FgEzWlUr+rB5feNvtPmrgkmq3gY
yo5HxWwn/NGx2Szzx0ATSnQz+m5b3WvRVGrTVYJ1Q8PhcDY5+auk4vm5uheuNMQBlUU+r+UMiPEJ
XUYerP2pV+aO5N76FbsF8aXsrOidPnv7PWd1uMR531ho9S3rSDnWbY10CR+d3C2i7egp9z6VIrhq
esu8lHO5J500liYpviyUZ2Z2vrYHMPmcLCFBZGI+2PpDH8zdzvL77ZJ6zFiIVfJSLpWusXqW6NUY
kQY3UdqUN5IJ1qrHdA4d8yKmk1NYCUJcjPY2BT5Nwa1v1/e1U32BaDXqmMxxb2cygjwwW0d6X4MU
Q3ByrkBJmVTKyB3vaouFsKTv/mxXCUEvk+nflk21LybRbQNi2YecOJO6Jgq3X6zHNmxeK67zZSAB
AYG198Y0qh0Uy+QQ1P3HWlfX5I+GG1uP2dpMjDsjjzCeVcG8js4XJpplrI1QHrs5WktjeiBjZ9dq
M9uqTBAoD9Z4OShg7X4Ydn0HmjsLpjHkh8eYJBP7jpjqCTyzBZJNxVWUZ49E+G7ooJZVmdokFDSw
PwrEiE9WapFmXjzW7nxCdeGvkK0e+yXc+WYmj9rvsOgo3APp0luMeS8WAKDYddkLnH45pY1C7eqR
8YQBq9iacipi6eiTo0sWsT5/xw42rjvczZEwV0e7ZRnNl3DLUuW9h3kLAuFjpVHV5j5TsHETe+kO
oEuHVJOiI5rlIkmGD+1ioJSv8fbBRAEoH1+L2CrGcBVFVNFp7+xwFo6XiFz1pl+T0fgZ7jCBW+W+
FjaItarm5wSBKXMSvJHrbITBNpj1trWMCztP77HW37LzL3EXzUzcp07P2EtVEtqZyLNihRq735qD
E95KM8J1w9HyErXRMS0wZ+8T79Zsh3GF1SyuVFH/fhiCWzOnYWVkdaGxixrCWsVRkV7ZImHhngit
St18l5KIvnEKez7Mc3njwbRdW4rkHshL6TEyCg+vb8VGhUe2OBht9DEf1DTiWC0Q2sAqNpfYZH2M
ebbG2yicLMzXwmXjjeUt5AkjX6falHGnlR5WUzjXL6NeWJqMNqiMdTsNuMtDfiObWQ44XPrluBsQ
du7HmiyD2UxGRkdTGnKqu5GEbddPn6IZV7dZLKqPDasX7Tqze1yXk6m9r3VgvUSySj9ERtvC0Qi6
qNggPr1g5ZivO9VCBy+98AlHbuvoouZ8yRLVWVsGXcu6r/JCb+aWczZ16ToNvGKf+gBZMVzuNt/0
0g7vVUs3RRjXmLUE2btEMY1RsyExXVzidFyyNqZLukamrJ6nTFt7RhsBXFFbbpqmFLe4/ThsE8Uw
bH2Mn697K3qB31huiJDClEWKpix2lpU2/kcP8yzrIkLvie8waATuBxQLZhxgpbdr/aGPR937q3Qx
smtppWgDpLDXUdMUGI/Phnjvhe2C02mS+yvZNUW67i0Yv/FZcSs2eEr7w1oRIkyglVnO44rLGL43
81JfVQwt6YjszAwB8wrzNq30NK4Ns+ZDE5xtrFOS8q4wyfEpudou2PUDWmU1dNl1ZVhqhw1/8DEy
h2K/mKN5RKFItFeQOptOaY2DwNlyiInqzLaYT21MNIdk6fUlFUbk3Qath3hvhpC09nETkZegVZgV
ENgs46ZQ7dbrCnkn5bzsbb6KW3jSWAcTp2dcGVTBrp+mwyf03fPOUbn1JFtS5VkSy3LBKn/KiGAu
+2yfNrn7pHpG1oigtb1NByNScSWF+RiM0U5GzJZEJfU+cbvqYFbmxFiM4XPcKPp2BrouVhAyOKZ2
1dyFU/BelJBylcI9Icbdiw6yra8EZCMy5/0d3j3kV6d2Ya87B9+LTiU2qTf4MUryoFYLqaN4qVnO
rShdsXdZQOk+cSwSTlNuEwp3lkPhxbCO1SnAnnZX905EsVMOB42lfuyIwr/Fm3W57bseD7pU+icN
jWUyp/LQludFWIYDaqOy75pNDlcyiqMmtS5zgLGjr/rlKrOJSIHcnAtzkyZV9UniJV9tcjXUhzAa
6qtlirZ90yU7LAPrgvgRJm3UgboI3mmmytkq9XMYucZCVnuTGx8ZiGZPZgc4yny+LQ/QnKJkHyBn
X+PMFOIwTnDA0vnNSQUVZMt2zF7ZU3FdCrUedwH2sohuaSpCXElXzji6jA298Zalpxcxm5C3y8wW
BjF+5f1+sYZyNxhLDwccRudaO2QlFUpMR9LEje05u/1BO44xrM66132uzPyk01xvK3t0niManebV
bRLfXNnaj/rT4C/6usAG47GlgXe3beX7+MLj9g9Xn/nwXTjI8NLpAotyphze0VEyxlyMYNyZyUCT
Fk5pEysy1D0GUktD5puppnscGYaBB5qACx+3KBnn1Wx/SAPLW6nOJ/jEnCMHSKAD8MCghkiQYTSj
XVuDH8X+FIbrQVYoip1h/tiOdptvoyIbslXn29O1P2IICZQQim7va48Y+imHhnFSi3db6iXz4qmI
mm7XDV1wzCynuocH5xKOU6kjuZnTsa5KhvoNqRVlkH9iAE143YJb1YXXRIbBsCOTtzgPjMfcIy49
6pxyYwtdx5iV4ZVcpqO1XVzsq1bOwKLeGBJfY1vM+Uwo5JASMUi5k15nXH40460fwpegTY89EMDY
cWUldnaPF3zCnbl3Au9FDc38Tvi6ZDQ15oiZKcX0ytVteTkmtXHQrNQXfdZnq34Qj9DxxIlV3TqF
1eJdDaKzYkIH3V0UShLdey+5hAlsX3tjHWzsUBjUAKl48EYCdgOJtUIz20QE0GKvFcq7T2G/tO8B
j9TF1JXDrZGYxY6c64fcKeXBnJ3iwvOq+oG0FqDjdiJ5DkuOneHWzT6xUdhsWYPadVH3mPtXpt8i
9LDHy0LbbNQzWYebRggKfZR+MVYCLE5yereggNt5tUmhIRqZdeushM998mgoN9ksh7UDuNvGgi1/
N9lyOJj14OgLM0uM7RntOIY1g7wVj4yxl9XYbLHWnGLcE/2WgwoqxDZqG7Fy+sZ79NEnr5Kavhsd
il73nrbZxBd17iphpZC4WOwKbaU3uNr628q1bVIT6uAxTeblSx4Z2C1r01yuK7O7poEknkfybjdR
OZDcgd3/EBPrW5DxYvQRHojUioavG/MUotpgwwldrhYm5p3olnckdntrDak82pXYzdz4QTMQYuEC
iq9M3bKAQUhNnThwrOzYl2MzrbpgWjY2lvmrMSnFZ8RtRGn2brudM2wTtmNlZHpbS98ZVuRKnm9I
2szTGEBGiVtaywsDf5nDrMhwlH6JyVLDI++C0X/05967m8d5OWJH6hdQRFQSDwIP3Q30EhvGBA0G
cXNdOKSbvDGL9YRC5D3pF/LZK1O8DTvXeWc5aEY8KBYHQHlxhIfhcEMqQtn7Ef3Dyq8nUssJG4m+
eCxF9/gSvFZwMbb1kFIEZ7YaHMI5uuic9pnY7+c07ERs55hbdKYOgIXZ4CgDSvpPzBXpT3XRnjIc
KQ6qE8PW6DKJ4roM040EylwZIhcjEei62XJkrKyEhQ2fTnDJhcGzNrxevWdzqw5q7Jyrfpn0vmMS
hNEI94wNNbgu73DbLS5LpxT3FZkgV+5MVNHQ6oWzH54CLssxybtiK515sjaJX/SKBqijUOjMIv9c
qlJtIWAK59PcO8ULqWgVF3YOPoIqTsfWa9tdXtfNwewi4W2CqMutWBWFmNmL0/FWd6R8xGUWVNOh
HyzvbglGe9i3NswiPXDRVw3r2MVYmIYgP6UWNIEUU6diJrFju5Q6Msk9FcXOlhnJObMuxG1u0xNt
ksL2P5S4R/YrMJsqW9tLq2DCzLku94FdLNYWJ5rg49hCVr0ovHEJVuG8TM4hw1Xn5ewN9GIa1fIw
mT1MqYlsso7HiLqUs5cZ3eXo1lB5B9wa3FNRzOO2ysPsfea3FD/soeay76g4v1CcKW7UIIPhZghD
XNoA+v2aANoOJ8PKegadMgn09Mb0FAgneU9U7D37t8nOAVf089gHZoZjfyQ97qxZvRQwi49jVtOO
J1/xLa8c+P/KbOtP7AtDdhgNI7hFknc2Zqz87kEUsGliO3NygmCBXPZLJhe0uSSQHo1wkZvMMsd7
oY1gIyo842zUmdn7vg3LY15amBB1iZe+6LYBWPCMxKJTSgYDrGEaYTEw9w7r9wPSQ2+bLRbomkEa
1UzOfTYRmhYopeNIO2W2nqAhZ2vJog5MkZFyvdKVJT5MbskG0/UNSEQW1WBRYZXZ08ruPKs9Jioi
WKYZs+4Tv03R7w2UGlZRts845ianWhH/RuvAaLjY0LvxIq3HFrVGKmkOZMMH6ImSWZUbF9/7B5xt
lxU7Ez/GM+lw80bDwjPkVDmkqK9fz7/iTt4ZO7FxBDyEYXpMCWSY4yj37fIgEs/E6bNgiMhoh3zp
HoFVBe6w7EtlT4VYAQ22GIWlOSfDxpDRJPd1gbrFVHIg/zxu5xHYyQngMWyDigiTuCGkUd34eEbm
qzma2mdiBThXLSny02oME/60cjLsT2DWZvPg2LUiySR1nfKBUGguf6chsuAh3LMLMR6aeYMQ7Jzi
UjG7kx9JAQKCqRIQ1r+gHPArTpKtc6AgMktEeUEalPDWtQwSmGkVOaZ7czTMaeV7fT7dTolsnw3P
4QVsL+f0fcN2nJZ6+WQQTK62ozK5Bn6b8uF8Z+JnomaUxUZ5qeXvZm+RQF5jF3Gi+qLjI2nl8PpM
ZXjRqW3r5to4z1RjgDarOslOIsYtA2af8CmTpXkw7b6cblku03wHKcktLg2XifUuo10vLqt5cnMP
H4e8L64slp7qYkC88J7CXzGi9Keke7CUubTbsQmIKMZELdG73nQDuerClleDU8gb7cj1La9gV/Ku
4PP0/gEYEEPFutLzii1d1Vc59CtYxryH6YQ+sUHd5TvAdnBlEnc1Gm3db8gl4iNOpcvbt+1+nCiQ
8P8UvYeYGML1heHPGkrf5D6KKURG04e40XhQIOtgqe7dZBj9+H+YdlYDt7keNENcguLaZGzOZper
9todkfocwkZ5z98NVv4aYHw/sHg7Z8XQwcaiC+IAikWewzdTtHzE39ZE0xpntiOva1gfFnjK4BMi
ZAad2DpWX/0ua/EnDzxuXASS2LzCXmIq89aliGKa2QzFU+wHRvsMejeYcPQt+7WjvVvb/eIdCTuS
Mg4Ho8b1oa8hKc5ALbEeC3lbjjDpVtFgepvcrvu4nsxqOzvS+yBHKF5rLxtpjeXSstnP2qlrGhcd
Pri+MdwF0oL+Z0nrqBvD6taRn3e/0+6+nUzy8fBFgFYNl8lG2fnmnC6GjVUwmU8xPbDg3m66Q5oV
cq0cb7rpRne8dAJ4PjksnPt/eDVxTUZv5GBsc9aBeuer/d1MVPKoDaKeF5LdbArLovQPoMbZK4I6
GgjIhLid/PqIP9H7ePaY5uE9dh7I4Xb1hgLR1UL1QwWM1OGMfLW4Qw3sZETHKV+8FjOfKLyoChlc
G97QHuuwg+3dTSpdmX2ojK2hm9HCXcmx/+kkmkuAQi9g5se08Gy9/uOpqGVnF5INPS7xeLwJq2q6
ybOOcrEzc2qDX5+Ft/Pg88GwgwPfRHrL0/Tmikdz4jeNsvqYBCyaq4y8lX4VTan7bSL8w0D4+6f1
Ld/EOrvX2AEMEO6sMz/qxw81D+iGeaYwLTYVaLsJVlRuuiZjCg6Uwd7w64/19kbmcPaZiucwIWUO
8Jb6V8+WqFmPmrj9uvGISTB7mGdAoF2YFCz6pZrPIBQbA8jyQo21/vUbgIfFJ/qeSMSs85s8FLEH
wpq3Ru2CeJipYC4UU9/L/n2mysXY5K6rfSaQRnpNzeEOGwOSAdOCTBXPyVI2kLNT2QPoBZ0JOGim
ICaaoeIV1olNEid1gAMmwhyIJTDhSUlKNGYtK5foZEA2zfqxkuko6DEWe9ljmgwntTGyuQEAJoc9
ns3GxroubbGox8GCtf/bWMYbNBstg4RzDepC+L62waaJx6K6hf5rTOoDUVuuONUUsvYVkwifvMzS
n2es2rSpb8px4iJGarKaB3oLNlQmN0wHZT6x6erB5IXD2uTMK6iK1XYyxXnrHRP+JLi+KTZFk3gn
ie7+No1mviqRBnlxNzoBAihWPGs3otBhJ0aXzPY+VLx5Zuhipx3NpWRdS1/SdmqTrcit8Fh1CiDY
1UEPRbeIvphOxlbJORbUAAljhmOv/SR5X0cJiXgYTWSPC7HTt5gkajZTG3F+7JUJUykb/L28EF3L
hg49jSJEh8a07DOPdNBXr0Qjt2+irDfuptxJ9GFuBrZ71XsQWHiccmvdLKGotrA+eB0HA9x6Yy+S
UBA3oqRazV1GFVVgV6O24DRiZ0w55zJhmrPsE5Ua+qARBdjgUJ1gnve1HvFkEYnj1LjGtBWOBkpV
9TSZe22NZnWagrHyYy0gisc9JDO5Gb6+Qi9cDoJmROXrRo3wcSDU4JnMbO/rSQj40AFj8I6bpuHN
LtT4+WqshkzdkP/QPsND1wxv2ikBaSbQWGCxczZ+5K7JTeYcszHKq0TrutokbZEw1TfCl6SYLlGw
MVvw63y+snz0bDyA+Wwcv1Vp05ijcND54BLjN1RrF2Tzi9UU9i3sNMuN07Nvxzqp6qU80jZh6PXr
h/UN98G2fJYKSqiIZRcL66+82+82n8gvitaxkNgJJajpU2aKt3xG1qkQlwVUAMSo5mHPJfj1cd8u
vrDXydSCBgQ7mXLibTVhj/SHSTgy7y4JmYxTA2h5DXd3uvn1cc6L6w9LUQS5hM3uzJqFNvyW1A2u
6g46JzzUJZDzMSM+4zU3nU7uszwifcyuAxpXLBjM8JQsVvOkeSi+/Pot/HSKoTkhSTvrz8+Krbe8
I7icNvJ3n8HNGE43zUwZD9QU3Fq2BSnC8ebPhHpyDn591Lc1Ip8YdgzOXxAmMO17+8GZwWUoXEGA
YIzlJ8eiv2HVOo+7y7p7HmBC/U5899M+x+eEP4HHKqwd6AlvaDQjzy6qLcbARF5E19OcjO06nZxX
zDNYSn796d7ePuje2GNQFMLWQUD9tmaqIa1Eesol8hlakZiuvjBuG41I5+OvD/R3Fw/6JNZ7kGIh
rb0hjRG4W7udGyA/Wprio+clAqP+DAVgHA0NRiZdOH3+Ruj49XF58t/cufAncegKvBC1B+f0rYEb
m17tq8QaqX10eW2aSh1n1+yauJjL+uwF3fifRVBMXzzRWJ89Qw8l/MNQvajMEXpjhLP8bDd5Z2/g
qninggkiWa5JVN4G1eA8tDXxrdEEugnHdsgfI4bRL5WwTb1ukjBEdQa6x1ZLNgr2JKId13Y6DC+l
CM+UHazKjh43X7NGlTe/ON6AVsfIDZlfsDozYpI+KX/4acndYtnTAW5GHeKJHLBdzaJLxVMThRVK
Mly/sGmPfSOoHALnz/11T2FgoMFO6PjNoQqSgwYT618jW7MMKUwkSKbF/DpgnFYPxh7CDat25ubE
1He9AQOeGAhWcyJA+Hr9FVwyHPqKy4peP7xxh5lXSIkzqq9gqSfviiDFvRPtgDarY+/jQLpRoW5h
D/VVRc9rq4rXrHEGYOOMlptUOQu0ktCFrELOJxUV88VLOXRVuBUL6YprXL+NawU/4G76CgRlKSLA
kpnt51zXZ4RNROa1wt6MDwJNB8x5pkiI8nDaeUWJERpmHw6xP8OXkpifGlYKiuCVPYemWikonOaF
8nIQa68gJ7bt2t7d44c1g3AaXvL+HG0TbOeqj/bTkjpPqhXjoxdSWaxDw/fao0HG86nuUtK/5ywP
xaaOQrXr8vPKpGHj7RlXh/5KNAlb4Jy72iUheBy6kyoWyGnt6J2+7QnnDOCOdS0xiotvoFDuilo9
t9l4vlS4TehDmwrqsW8/zyQoTE/QXoPwQugudC8CIMunyWucNUKWqd3rGQovEb7KeDaYz9xjRlaA
HhE+vHyAFlOcaosUYBBQQ4KaU+buPGy0tuMcjXpL6EZSrcyl75NLZONJue0qreQGFkhVXYoRJ1mi
9LA0XnsQfAxi/jxu5m/0l6Wbect1rdN2hxsRiHU5s3UCf7ckznY8I/h3fb24eSecZdX6XROdmhn3
7q9P/j8ikN43Ff++5YT+wCP9/4k5Crvxu9XvJ+boXdkMr7V4+Z48+vVX/iKP+n9iYulhmYDgmvHY
Wav3jTxqOX+CRSADodkBEWGj+2/yqP9nCAEeMRd/nEni7FZ/kUddyKM2ThMm7S8GmQxR/gl5FF+y
NxvfGS7AwMPl+NgXYlBy/v53NdSkzmEVvQeuaBjFY18GySdgvhGSxXI2MCodV1Cj4rggthZmKe/M
rFvGnTdZEuTVmoY0zgy8tDE2zrJ9FnrawsIr666xFaj0Outr/6NK6wxSSLCg0rWyYd5TPaX2um+V
tHfEZWFPSd/XpYzqmFggj86OKscvrredndtGysbEsBAPaaitZtO6jc6Y1sjEiT1CcN4FFMV3gKUR
oCsjRkTB0px4mcmHYlPVeXi5UGE7pNgFPo2EbCDkKCzjYBOhsVcU8Elx3aeKqDrlOcraZwT8jDFl
unUFtZ6oFrv3sXcKTQ0fCHH2aXQDIAcun/1i5UM4k8OT4/Fq1FFjHqTFIoI7qEQsQbq70a1mN4su
sIXsLtAeVBcFLcEcF3zKeSXsGrQJBoSZs0erRm2nfnCYOaaCLNKSlJ6QdxwUGvFMrZ/yNMWrhoJ0
SPcyaoOB9IB8erIXV75zai4lUwzTnJD4FsNT0jtuxV4QdU9V6rnPAUGHj6T0jB8KAr2voeINem1N
/litPPiZxpYIXQyB5ZRfOW2EXTXDGBvf7iTC/swtY/aUkGK/CR+jVJ0aeJ4Ood9xDccyMsxYtuRU
Jk+AHp1bnhImQMmcrrPI3fMuGKsxpRYHxfKzic4sJXsryuklzOpb07pocAwZSOdYssLf2/TdV0su
1hHeIrZnrLRdBRvTqT4Ccz2EiSAvnayB1pLXHjoYOfeXlqdZ9pbrqe/vzSQ6Zob1WKrXvB1vZPpY
+uLVRQRN2vYTAZYX1QClagmve3bwEvfJWCQHa6BdGF1nl2TqSeIVHdf5lRznXedKal0vRjmrYge3
AgkTxbKbzRgcm6mghsO8YPLtbdXZWRwm2Y6p2sUSVt3OJmLQ0pHc5DDNqjjV9j0+r86dXy7Np9xU
B2fingtH3OizoIQo1DjWfTIEJfZ31oZBfnBXeIxRVi3UR1hQSGs3gzUbTwghYDfJ/otddJd+mN/8
b+7OZDlupM2yL1TIxuzANgIxMBhkcKaoDYzUgHlyBxzD0/dBZmVVSvlXyv5NW1mvKZExAHD3+917
Lsjv9rr2KPzVoxqf1Bww7Sz2Qzyc0kTLW4GJwE3EJqGvow/P5E4ihnYPDC93rAbR4oZ0KL6b8+3s
BjSiRpZLu4f5ShhhR9botSxc6iH5IoVH1c4dpYKbpTQRMsJll9n9o1+prTFUSETtJgcP2C+ffVff
w9h8RHbcG3iK2oTwSMvUsJqiMb8tfW8fhBQaiOSiQmPLcxJQzLQvqInIAv86SM39NPYJk5drSC+b
pTb2sCnPAeffUKV0c9Yrr3rYubwWt5XHpm8eB+M5Lb/YQ3yNmYOyk0+2n7PT7b4IRlNmdp2xpGpa
1cLpCDXuS+oLXla6E3Nv1Jwg9VvqrkV68Vakj2NoPXVT3RxSN/wwjPCdS+1aVzN3BF1ZXmfjfSnu
R1hh20x2T6JjIGyOE9uGytmi9dxXk9jDH0AO8UceVPUnv+/PGqtyMGNPKaZ8X/WtfdUjx+h6Obi0
UDHCAvGovMuQGQc/Hr95wwzjwB1s+z6THnvYFQTZJMUdRqFdPJb0DKU3i+nEh5iNV8TlWO2tzCuu
p3KYHiZ+9djpN2E0eGRyWihz/9ZZildU8kOjkQuFbRxUgdt3CR6rZd5qNe5BjELwuaDynMJy2ZOa
3zYuV69WJVnF7CNMg42ylmHTFpmHpbIr63rDMz3cd8I/FVr6e1o1d6b65Gjrc1cRE6ur/LEeofDj
DIUpf9+K7GJWFGKZ56QIDq0un6ZGYAGVDCKKWYCfaDv5KHL9YBskioJ+Z6k7Y2a2liUPo6/PVHGf
6v5d65o1SA3ykSPNTcJD30iSl9mRD/Z4Cke5x7jy3LdF1DI2rog52f0BYpVD0+84XSfLWRCNBAqf
bKw8uyx5d6af61x689F1uRtHlMfuPsVL0PjGGbclVoXb0j5WjjyPaSC2BS5z5JtqA6hSRCIHmJH3
YtcIc6VfjCEOsVBLe09xEkbPduahUjLaWHJnP9jxdzV5V0hcR6yxTBrrUL5Xnl9Epg6Oou0uQmMl
WIyFrnOtn92xCjdpFzjeZvGSYkdhMXyd8UBu9bD07bkv3YOX5RvWVWwJWe+dVfxFlubZgskMuhop
r9oxTt56OeVbmNaz1D4sxfDRZd7ZnP07C5nBdlZi8bT32pIn78diU1hRX8R0CWjIXdSdWdnRaF67
gSZsoCKrTY9hU8XwMQw3fXegSRQU0clmS9byUjDMHkqyrrM5vmftms1yPy0KMWMZPlWZdT3MlC47
7gIq0WVqku27nhmYNeFPBlWAaX9I/KfRLe3XYLSSrS3ORk11b9FeqmF92DZO9TxI7y1YJHql/6UT
BhjY/mORA9NCo/mQLoBj8aLNkQ2L626QN9YTGAek2d2TJGbllc0nxu1jBF/3DquoH83LXWhdcfrY
YPniJmsoq0m3PQDyQFDnWi08BbP3zJfv9srCMNVlCewbu5+OHQ9zmtmXqPc5A4nkTIA4GpIxPNKw
szM0/BczIxRHTVRfnJOxs+6Nkl8/v5gmhvTtJELvdpEEvs2O5kkDdVmGWxbQ6VgHHncqmTK9lMeZ
M1GcBNdyJXyN3s0k5HePZa2wFowlnb3qzltvHo/NupYWTOyCiyVfXQA4rI8voQhOCYeQJZjD+z6+
CxLxOuXFVReG+wrXyzR9BFYGN7eZrjuz3eUk9hjoHOjAPOVh8pQPzKXtSW8hiu4HrL1bNn7dhiqj
nczN1zDEbkKbaZa3RynVLVo1naXcSU1/VcwBV7RD2iMcviZUjW09L7tRwXAaWyw8zuoQrbM+Gmfr
yYM+vJHxOF85vdtAWPTOiRNfOYL1oNpiEjmy3VrVvYvlm1FfhIfBIoGcSNZ5Z9jgLV/yr01ckqi0
/SgBtuPmFc/c6R1nHqWpvMH5scyTfVd426747BBRQuh+Y7DASGV+CMD7OvNnp0fuWiZcKfo+Uzlz
gGZbF28eHv4JUEY+ZbddUG91ei57lgIf4E9wZAr5dfCTo80DvtDWuWzY0FYJn0nOSkeMkwpycDZ7
L6v3XmXtrNbf5MZ0Fw7erjdi+lZpZqZIZHGbFx8rYJ69YS1Lc4XHXmbVJTMs1ih7Qxhin8wzXvgG
JXKmkdlobsdqEMFWu73NV+afINOyN69Ucszs7iqnKXzWvNH5OgvEJ9l5j6Ntxq9ey3qc5kd2JUeM
EexISZD5xi7FI5VwIHDVHFW13rfJVw2rZpkRK9g9miXFeCyukzNziJ0hYDa7OtYbWhG5PCm+nM3l
2bLEbnESIEjynlCPxJE5w5+BPsO81GNujRTQd85NW9gvuvuGh+swNxdtXldtvwvjOgox1o+5i9vi
g+aenZ+ehX4HcDNjn48ViSLDOlRUo9ffSLBcFdVFtenJ6zGKmmXySdfpQa1ZiLnbFXBRq1WtpHSZ
87f7WNJ6xaH5yu/VwSrH4RvoYJ47PW28Zb9rvNzhay496FTJzkk4YRScZza1zqguLD85ncUeuL7L
cjy0nd2/ZGPXXdFosCVsE0leAv1EphvVFk1FonceEVLZOUU1adERZ2I1GWRHeH1N7r0Lhf0FhCsW
iok+zFF8VSQZZgNqycAqB7sc23Pas4qXgEsFtpWBqNdmEeojwx02kSHoBz3e1yAYgb1t5tjdYyYD
6vTNDebPHWm7mT15gTNcI4CkN7PlHTOca/cA9ZEdrjPD/lbhH1GNEU1UlWxitkJ1yBHCtLnJuYPi
GBO1u2yF2e2IvOzW/Y7tMxnyl/2Q2nsS9U/ZxBeFKSylDbScjmXu3DAEPQgEKVV6By2/JWa98yg/
os0xTsdL74z7xBnhwrrbHKZf0tTXiSj3PnPbPK33ln5Q4lhVD7zWEBmKqVaKF5FFh7PqvR3iSRus
bWPXN1hYsDmIIybA/aK/O4id2p4xT/s3OjHPAQ/LW7caDpCtQEzJu5UeRK0UM38HB2vqOJGyjPvZ
T9/hSWExH53Ik1ZhIyNm/VbixptDQ24Wwi/k4jet8M5i8j5Ps66OSS6O0xqWYcLXR85iXEKKjEWN
A9/KP5XioQwAQqWMJAovEobRbUyvlO9OzcBaBHd1km2r4mTl8i6OTbHThOwgEFRJfapLSS9XfeO0
DHdQdLeWP3MSl9+hfRGiYQrgkOomBZIW5m3M9qdW8HzZ15ftRnX5DZb/rUPPHUEUddApB82McS9p
p/FzGvA8t2t5XNgqVhyLE/Odpk0eA05p7vC+oF0NbH+c+snmTq84f8yEpqLRMgPipvpU2pwCOd2c
bck92GfZMcMVeAw9pTfSKx+rOY+7nW9wAwccUhl3WtFSyXJvreuGGc5fRaGKTQMI+GSNS38NuJpA
WtIY34wwkLuMuEtRdF862M2OjTWa49phZfDt/FXI7brkmskdKDQXwXjb0hW5BN10Joa0E7KsD/Ry
WP6oiWg4195iXrlDGBUquBlc+VozAq0KogO0mm6WDoC3gXBrh+odcPFBgCeLZqsLd3KhLTzfek2N
Qy/J16heTvzeZrc+boQ4lm0VQRA/zMG5jwGqCZ/JOPtUFyDnVdbet+owpC0oYdBvYXOFV/T7kl2t
3x3BsABxc4PqyAbGljkuCrY8E4OeEKp4XwbqLes6Pa7+3f57bLsxlbU4m3MGkKaMMZV4AXW7BS72
yI5b098Y00DwaECJHtmANjP7aWt2L0NTcZYqGQ3z/mtsnFVaNuGtiSAseVhY081gB0N2VbFn/RTj
B0uOiTfF5sFvfDzlfde1FwaRrcFEtLTOcU0McNNzt2abEX+xsZusmSgbZuBhHc3zgdpdFX4aF04W
B9l72OhlE/S0kwLEyLY0W8l15zc09k75yPxUXgX2XY2CxssxBD1E81gMX/99afJ/1B1/UCf/MQH/
vzHbvlpN/s+fGfK/KZS33/r0myzf66/qryKltf6vP0RK8Rtx7hCqiOmtTg8+5z9FSjRKqr5x2jDQ
gVQBjeO/RErP+Q02By5jUMCeMIF8/5dI6Zm/AcmkAhk/jMWR5N9LuCNp/jAGBbWw1ketnhqA05jP
f/KgWAHwublgPVBtZzzNCqTcpu/NGdZw3KkIecwnVOCqfqcY0RxyKLQV6VpK1LyRNJ1tTsOOEJZN
NCQO31DM6tdumoBoeyQWMfqiLkK9pP/6yXUGeUXntt7WMyyov3zq/8L49tM0d30b4EWYx61Uq5XB
+aPSarozdMhABmsfuLNvHc3Ix8TOuHGSPo4wencPDUbr42iExZXJVPcXxinnJ3bvHy8A8wYEcVL7
cIt/fAGz22HYGWcO8HGZn9mtFzf9mHHK7DtozXHsYGBRiY5PbREYRzEUc5QmxmPpJ+qqbmdWJUou
HORAXiXnHl10Fzuc1GGUHZmTQMkrOlcsdwdvhOWobo1nalGMbQYc4S0f1OLeuNJCDKI7fNl7DNhO
f3zUFYTof/6of6d+/GVyvr5VSu5wRwl4c679s0es5silRUFh7cB58aFQeXirJhMPxbK0tC/SyDfd
jgGWW0TgINBbljlANwVBN7ioYfrKA7R8FzLmgWROTqgwxieUCpIqGDwDBSvnivvFS/4dA/7jawZX
DYyLab/NffjzWHh0XEIQPdm4ngjIrWVN35ASl53BG9yFdqGvq2aMT304PdqTuxxFNa68xd77mCtd
XTTFOWhAdUMmk9jaIaacob3NCsJJbmGNz8y1gy+Jamf2tYvMZuwrVffsoqxR8heOJ/LDw97xa/Mu
mKEsxLV74Gvs9kbV+1HdKgfGctF9FFMvb6zQka8FctT3xgmNh86qypPIwgFIfmvftsY6ncLhshN6
KraWLNR1OylxIdEZ7BgZ1o/C0yGns+WZDPry0gxd/Yr2XL8YovSjgUA8OlzZXWeJCte45HyHa75E
Lgf6oYCgTicOn/5tO7fqplnq+iJx6K+0OOfVkXZ8hls7EbUtHoReFLaWbCyiRtANU9BP+Uisa43C
G/FVN5HI2Sz8so3Q83gjhHEObLe/StSS3U65uuiSHhDpLdvQTTbhYL7Z7br25UHQR/lkTDBtDMLJ
bhma91Y203o+1RquwOQlUTUFbL/SpI18nWE3DRvubR8sy2ZNWG6A+bwGsxHuta/7u04orFTmcOqK
ziKgUTW7X1xfPz9+MJBQRI+xzoVFyO3x0+On9ZNsasiXbFWgR0k6DJEfToTuDnbbyu/DhMFshoUf
GXi3L6OJtjz74rU3bKOCFaBxl06d4VuowzqPfCcBfh022VGvd78tKhXN1Hj8guFr/cwZ4VX7GFs9
cLt4UECn/fjMqgMN67Ahsla1hhnhzg4wn3Egt0m+HSeuIFFl+puFn/lQkgvfmcmsODFm8ds/f3w/
WSnM9XW4a7M0hQQ+ksJPz05qYZoUeGW61ZPunoibJFEuOoC4w2ztbdkx7MWC+6vv7O9/lcVCQFsk
NAg/0v7JlWJafmIbw2hwaqVHcQd3ofvkCpl8IbeCyuFzQEDaypf6GQ0gPGCVqIi0IvPEb7qDR9Aj
H711A2Ak9tP+pqVJ6drvIKRg61t+8QDDb/XTOr0i/tblzcdhTSXazwZYOZKUzgy2dhkB0K03iAsv
/iOd4YhtCuw8B8TjyJJAGfCYM/zuNS0fqZ0AOixJjSuVWQzR7PfWBV7ikZC9JWoudj7zioPhlVY0
urH8qB3jmBlNdtK6l1s6j1+Rxc2ti8Ma1KqKoR6DOvW7yjyI0n3Gsjly6gji+eCatRXFSRs8yhge
STOyC1fWWNOth93wFn+CNXICYG5uARE5hBjpptQmhuZSYTXNDPqWTg+vyoZUHDPUu/MswjVyiE08
YLEf7BdzST9noZhPDZSxQ46BBSZMEu+LpKD2gGi6t8do5z+quTGPRpfGByA1OCHQE3chrBVObKn7
hhvUg0BS8suX3PI/EQ9aGO0168YfkMwZb7rLzMRXJwkv+s7zOnXPDEN/dZOMSGW1FLdmayfAWly9
nKp0mAg2tbaIOFhNkZgQW1LPvm9UPh5a22k/+UxFtzD6vFtPDdmdkTv2KQFMuSNv6VxNeRlTi6HR
BhubqE9RIWf5cjnJ0tcHwO7JpWo15zjfTFqICHDGyvV03Bx90F0fqvMtTk4+81BjINaNqKKb/eC0
2aFuHRxCAX3ss2uo46SCeRdkRRZHdS3bd5LtLcncfhuYS35VMQi6nbPRj4Isns74Ga8g+5HIjb1P
aFjOtdOlL36SGxylGGIond0EMzvFrrJX91qtbiEAN2d3Uf2h8Jbwo2K1OdR+BzBAl01fRlPSNpGj
B75njz66PpDPy1zGN6rpg0ugqdbRRV3eCE2eOSYDclDCvMOK8TklOPwwy4UQVq7icdNqbUfQNYFq
km/jkrcPubW05ETjT0nhNPfj6AcXXLjdZmQv9Bx3s/XCNtq+apLcuTaT4gr0XnCw5hSTUVDMT1XH
IAbXT/tA8o0BT72ed3P/tQZxi2/GHe+k3853OjSyk1EH7nGp2M6WTXCIS0gP7dADktfBkPDaALox
sUG1XMpQ4YaihD5RU/+Z73B8LL3+cwxM/4RDzb7TmumAV6nmxDInGIx6ME5snw5uv4oj+sLyCKDQ
t9mYjQMhpYnk/uRosaGI3T4tXaiAJUzxlqR3tpFd+o3Zu42eWQlokAX05VYz8aznjMHO0t0MJrvT
vbQb477nhrkfUbQ/6ia5wa3E0MKVzRf2YrQZEKviCgr84MSI235wU08C7JHDCyrcY05E6FTZyuww
L5Avozsz3i0ZGhtn07SPqoEBT8kXcFsbqftu8dB/JWhaHRuePc9BubSXVtnNJ7aqKcJlPp8VSU12
xoUh8gPQJEbhY8l4olZZOu69TqwpkdyyJZ6BNP5k9KRfUVGyb1JIp4p6YNo3mTJSfJNQnoCZ2AgT
c/dh0BQEjSbYBhJBGJLeDLcg9A9WkczXIkn666zMlosiqnYtvMncBGJ5dTL/e8Mdv899dVjrofaJ
aUPTz/M7u2SsU4VTGMVwwA8D2LJ3nfl4nOlAMekzOrKbKcSLCEkzInLXIRs0OphfhD10TjSFXhl5
bmkxgjWK/kJ5ZPJlLpphh3+F3Bv+pYZBrF6okOhWfUfFu7Dt42OYk6BdtwK3aepjHVfFaNwyeawf
UzBfPBZI2FPX3hnsr83kGC+Mih3anjfa6mkBDubpYx4YaHRtU9+QEitamioIlfd6Kr9mmCO3Si7V
a1AnpJyk734M8Tw84tvmwT+7gMOwKoeajEvud/LIDW3d4uILmdATP91oTxh+pIK29k96qt1tUgiM
YUlNVBvzIJhE2AFU+qFkus3bjJ3AYSA1roJUYxImpoNonf1x77dtiyOizKajGZuo8GVh57vWs+IQ
ccex5102QU1/zqgZ2gNRx/0yecNqfHdMi6Tl0lgXnasMKsb6l4jG+TeEBBOq59bbYF6TgFU3m94G
ZCrsDJaR0b6XGeyYrwNmd1LJvnlLlxAd1g3ZPL0WNYCbAYMDrwKliixkEJmLxwKc59jRyYlNd2M9
q2CLoTE75NNi3TKbDqJFAqzJPR6+WMppDxkna7qrRWPzII5l6pEBSGS7V8THnP2os25E6mePct3Q
usL1io60Y4OYHUZKHw9TFQRn1vHwhT9edg9mkeb5RzzViXPn+h05G5fNSMEu2GpLinJjfICJFbQD
embVf9WtObKTURYFtpAIfn+pRUiQpV1DArM9Wk+tWckjZSvWbQVt5WjJxLo1Tf5bCH4G+morg2ju
WapiVpmzVdXK30DKmu6yaQx3lVvMD4By1uG73TTPzbJgFbSTmS2Q0+jprsdHdCBX6uuHyais23Rp
mOWxnXTf8w4WysaaZvCuLvZEa59zoGQeUYzZgRZRfpGJQntUk6Rtz1NJBFu2fMOpyuvQBYliYcr2
LQRtRQ6wCdoHuw2JBFrEvhkT6JwLtkndqyHD7MQseeHbUG0u+sjGeYTxqm0ZV+Q5ARPQlNNdKTkR
DaUxJrsZWN1R0iF1adgn1nQshdgwmSM31+VkzlYkmCfg1Wn46KYCJ0QrbfXVbUT4Mi9zivliAYTK
jmLy3svYMl+tUKt5Q65wavECufouRxL5vgRGfkPgIdh7NhaSpiVfPqRTFNjVqZVxJ5n/eSHiHSmZ
muhHNAp3bHYFGIZ9mBnpTtEzu09NjD5ycd9LMHE33izJEdfWTi2qvg+h2Z0SYxlvQTNg7FZ6YfpE
++ITpely2pG7/NKkveVsRk5TJ4dR11qpW1wEyL/7obTdmyVcnb9lvXIPHXkaIWHs0DLXk5oKcR2w
k9gHIhYflupKnj7t2BwpMWqvrX62IxFn5Vcl2HXgRytSM8zPzkyIwGuH6sj4qv5eU7RwU8W9+dSm
gITxUvoOWcJeYn6qu3Z4W/py3apgb9uMjcUKQliJyVTVYctcnBofUeccUVVcLjzRAjmBA19C3Ujj
mRXUya5tdN6t6GHTMAihWcFvrbX9wYrhs7S+FR/NqRbXhTImxjkgJxiLW1eShCtDA2095K60/a3i
5H9sKCS9cQvu7G2p5xdk41f2mI8iTe5lyiTH6Fq8sLNpHcqhf8C6jZ+F+R3ij/xIGgeLl2g8BldY
c1qocZvZq4x7YySKNEEKOcyLcQ+PKtyGKWdJHLnzTjnxwN9ioYc8O10SwGbXTZM3F1Ut0xEVIfjs
pLV9V/UhfRgYMC55wpgNUg6zTy/LtuMskxtFVeztCmm7r+kPedaG89o2pnt0VNDcOvXwbiChv0iv
zfytkbbrqAzkW4lx4Ihc/pI0nf82TEa4VW4iv+J5zaJlCRTXQS9hq6/VBzam3YNttAjvmcua2ff3
fVqbJAmbAInQcsShGWyXb9/5mtXec2jPN0uPB6cp5e4/MqDOIxgKb+Op4JbDSwIH0aVhgKRnzbYz
m82LWegJ1zYnNseSH8rvH4LB+2IX1muteaYzUH+gxfuxMPKnNMU4WGTvkJOefz+r/j8z4f4ghh++
NSsiVf3s5/3fqIO7nEj/Zx0cU3Y6vP9k1eVc/acKbuO6dagZBShMrifA1fenCm6bv1FohZ691t2Z
qOT85D85r57/G9x4DueWRdGH4H/9twru/BYQ4FlFc4Ka66/7U6L/T7H4D/Luv8a8/n7U/6s6SCQG
k65P5gmC/KqD/yiEuLFXlgm580iIuA2jlphkw9rj2u+40nv0rUrj1GtT/SSn6TOB55gHPBGLPUDV
0trNVirwuno9NjaVV+1uUZWgTLIxAmNn66Rn7J11mgd5ks/qeposY44YnU4vf/nI/4UITgfKTyoB
EjAEpt/LSxktkCv98Y0ExEhxAksd+VDqwuOSdOlwCJbUXU7dKJ1kI4oy+5pxiLsG9NR9y/CdQi7r
qLLdZm2WlBsJyoK6d4+pXaSZNz33IAbu/Bhz2XZphvJ6IseUR/2U9A9m0vMgtiArZ1eThwEF2EiF
jGMEQZkcWWOn7qjsfj2JmSYuJ+LpGCbmrikx0IIjGyuNJzmAaZluHMkQAWLjWL24czYJvGcmBqd0
ASaARaAvv7RBWundmIjp91hEHGOjbJiQy6zH4ppPduBscBnl3q4eg6rkkaELpC2DNsUNIE1LbN3C
wOePGbq9Sx3OGduwLchzKqEDNmT03tCtx5d8nkQf3Ptro9smEc6od7mVheNWNwoXcF/5ljr6YWKA
hQpGeQYqNAcnj5NQe2DLhHPFRx3+GmSiO3VLSCJCBsjfOS3FV6Wn5VsucunyhIVAfmRa3UmwWVbN
8W6V/zs5JG8eiZM7nfaoxuVkZzpiF6hv6UgdLAA4NZRI21gMf2eVAh2DXQwiBPWEnED92MovqHZI
eRxClq9xL2W/qdLR+U6cPFS8iXJ8sijeM7YAZe1v9ChjMkkLvMP9bOS3Vtrn9qVht33uRn8E9MXx
vYhGXjHmcWluW5GbEHvNcXnCZ+2MeMSTnq5gVc3Ofuo8hf8wC3uYpwvO9cbRzNCd1QiHzciytmnc
rGYgAjTJ3pKu91I3dvAF2PoMJdBI02ybq7rAdFBzfW4tyaN9myZAy4i6WBOF5JKlcUcl83RhtjT2
kVGbOWgsvOLu2TAohjhMVEFJgvr58n1syTFtwpi899YEuEXMlb0t+08wa4Ar9Zi+j22Vip3D1ONt
9nufn4HFpCtDk73dJVY7Ah7PPffR7vWBGRqzCaOYGVGLaRxBuuOCItdmkibeA3jgHJZRenDF9Ydl
aJSFB4RqJcKUqGr5tlzi8RUNWeLnqoLhLuws1WwN3fevMfncB8uZlvHJsVX+KS8bgdhHuuaz2+ly
IglgYBdoazng0a5rP72ajYnlNWza9rvRDdaXAcgSALu0ZvjeNmhkyRKU32tv7m8qUTRPvg1xjaSx
5nYgOLEpuYmvzViOH1UKv9Kr3Hw5oKPFmzoI3noRBArgzBw/zX3Hl50aXH1j0/ZfyhYM0VU44Brl
/ja0OhERwCkGRSSWOyFqi0MnO6eDobrgUzgMuj+m6QTxKmTLzcki1PQPqGQSu14VhLTzOG3E1vJi
uMWDEQM8wdrlQMKUqKqbTnUTDynaU77DObfyK83nHQXUpWX7wRCEIpQ3gGMzpYSQZPDsRnQ0Gdpj
t+kUPGQ89TESR6k+6AtSr16dMAjChhGfEvgGxQH6G6YRLP19E+kySTBesVY99UbBzcx5dRiiekkW
LsQxpbfEHsX8UcR2U+/iiS0KAZTkHn85QwYw/aKgz6C2cD2T4G12mpDgjAONiwahVPavyGMdJmU7
wxOSxsNEtsFLhb/rMz0iT4kKU1A2hSdymCPsAcw4r8w+jHnvT6XGMjV1Ff6YoUwe0pB08Bby5oRx
RQVrKa1JrHmTen2MmtmFCEPYnmEkNgjagKL9SaUbpOfMuktiy032KdUl9ca0LHDLftHmS0RBnSv2
K8WF5AEorFuAYJAXDUkpxIpGI55VhUXGdIJpz7tty/QpcJRbbeuy8L/aA47KHbwxrc8+D/Tqq5+l
yzblHvc3wRL3mDoth2lPKe1wORnwDtB+cr+iZNmu5+tktIMqGgNzei+CwrrJpr4dEE9H94vn2jbE
R2ZDuK8g2G4b6AUmQe7efgzh0l2PXTk/pzMnGC5yTj7A9YOLSMlL2/GkvsugsT9GXeOALQoK7Dfc
vUW/jZWCAKDCwsYBbDjc/tTDIRjDIvcGFqw0uaCosVQ0o1e7eHFJXjP6TKxz0PbqHfopxph6CFWz
CRzGfFvZthhts170z5kr8nAzgXbiYtcCZSw2jMXkV2VDtw9m3X/u8AwNm1miZoN5KrIJV6xXfKH2
1JuiGk0xR5pG54wC6oSesnjmX2Nz1sGpH2baEF3uD8ydFQKWlxhMmztG0POWsdngMHWHKbVmKNYG
2ZFSIGhfCpiI53oFrqImvBtl3z9N9Hn1OPVG0geys0A1OimiltXVNIj/+5vn/09tIuE/bo/ZvGER
+cEhsv6HPxwitvsb2A0TzAtx+9+3x3/ujS1+YrvEpq3AF6bPuP2/98YuG2o20hBEGDz6wmIk+WeM
LfwNTwl95ixlUGv4R//O5tj62dlA0phhPzKwE5iEqEJew19DbKZYLGkmMH2MpV2WnYOPv9/nVgIZ
pU4MITaVUJKhROGHd+waMYtyg00He+BEGP3zBpejQPvDPh3nCzwLDhImF+nfgDja7cYO0oO5xfuO
eZY83W6Q8oGK1V9RCH71l34ajaomAQWV2CYmTTC6cK4k2nyaPuRS/MpP8bfZMW/Kok6EPcgaWPw5
JAgmay5URcd9Qi80iHw1bidCQlGY0bBXA4OJJq0GFKcwvGZ/86vh6796p3/989iT/vr1Lu7AA5gR
7TYVaXZxnC5k9jBAUXX6X1V0rb/q56/Pcn3PBwPze9ndj3+qmRQ8uoYrCZx1cG5A1VtbPygMm1BW
SPhOkG00fmEM+tuUl09XrE4Vmoew5wQ/vT2PjIfrpby9vChkCkrDGHeUZDIRbSAnGwWaOhjw5fjP
F+p69/3trQYmbaGuTRuwJdaff3l/yOqEmhHrP+akmym6YuZa0VD/GljDcKYla8lR7EY/3jfOhBtG
ClpzIw+KEgEtEJ9XcgZj+XlezMqHZ8/gfgesVHY4T+plLZ6ogzqCO5KaN60ExcieP230ncC1/Kua
6X91VYSWTc0UngYgGTys/vr6y6JudACJcCvcgkRlU8TFMbBCWGhsJZq3f/60sJv9/ePi6MpHxSXO
Q8v56VuaSckxdgtCgrJUnG8wLrIeM8nK7puA/lvo8uD3I+2S2tzCOBNnQUxME5v0WuisS+yTvzPg
92/xwgCw5RDTni3D9QWKaS/YuXi10x+xOzh11Mke4ma+9NPTnEoLDmigm2c9ial6XlC2UnrqBsJH
uQeZYCMSV+sj3pvuu82YI9uAg6jv6rQqpsgjh19jOV75CbMT0KMnWvxHR8Q0yRkHknobmf+XvTNZ
khRZs/S79LpIAWVQWPTGsNnn2cM3SLiHB/MMqsDT10dk9b0ZcW9nSkqtqqUXGZIiMZg5hqGq/znn
OyNj/NuuZnB7bFpfJyGICqtAi8+Xt6qGvwt+kunHVUcWPWFKiSmscxVCDHVSzT6yq8Xd9nnEYM5u
NVpB1JBEYiDsf1i4vSv2eVZnbHq/5fgw+erQydGlLsDqCY7w3zBuOVYN404IWK7bica4V0Dwwe1o
M3NlG+c0T+7KqbrSStV3bt66JRmBsea5XizyCYZjPIUYBsSN7Pr2C5eJTIGvxfgNYhc+vhFhvNuW
1NFFnKRj91Oj3lPdblE+Eqqi6D88Z5YvaTl6r+S04dLXHBYAjA7LRy+yZd4UVm2/unm1XLNljD8t
ZIk7VXfY5Zc2yt9y26/9bVcxcMRBNzNWzCeRbEvKJZ7nPsD6q2pvfsi6qia5utTmw2KQVdsBI1cP
GIH8+wVVmbQ1hvUVw0wf3aanh+TYUDhfITqVIwR3k4Yw/MrIPBBjZQvvFk56veGiyA/osFFGoIti
iyFzLLowHLAG7IjLYYO8FShCG6ZUJIt7cW4hu1JdxdPinpVSFjtPYApHj4FGszxPUWyqg2dMjndm
W+w459RXgjz2UmqFAgrA6qmKOgHSNKb/hKSsztWmrmX31AskfwY4gdMc17GZi+Waouu9VD1TEAf0
NoUDKZEie1PBK0ZWzChmENe6KuH0OxYDDuiyhGQ5e7bTXWyalUAVSRieIJuYdmhBop9wVtXFh/1j
L0pgag3x/dijBut2lZJJdq7Gj13s8GNHyxGQ3W32Y6dLPm94slnAiFj82AsvgyKmwYyMPTIbnP5r
8WPn3Doo3aSS2E9DQGNvrQJhXMdlErlHkRBO46QSe+CZl6bDHkfSRx8cBQR37xNb8batHXErDARg
TLz2wAGqC5dCueypbtlEbQZDjeRCPI5ZhxkH4nwVofYZV6Ib5/kFgFGgdlXTIvM21TBNn1GfZNMp
1hzuVtO5xmM+C4ZM74IvmUNapOiva6cqx+cV0q+AgIk8uUFOR2NnR1ZfOKhd/TaN4tG8w0Rrv7jm
EPlMxWcA3wY93+FUprSBhDU3qwTp1HF8weXTDdfcAsGLidfOOzmzEQWbyGhgi9HLFCynPqH8IxyD
Jb1fPE6aW1smDuUjInE4g6YUfVMDYULJ7pmtkVDgKAewDIxU3QbGeMTlh36gLJMnCA/N2rVeXPqS
bmUT63fLpd7kNSqbVA60f0ZRSyk4vpOB08mYV+ZVIlQrkGStzi0vIpugPJm31FMyxBrkVUDkOkq9
LaaklnRuytwYZ3cLx66IQdjFqY2CEhmlqbZpnHqPxeiOahNMi2QFrFyH4WjiQeCmMKIsD9ppuAlH
8uj1NspiuPHamobHFuNycixhsYKNMX01hCP/mL1x5JS/zIDAog2NEuTmDeoXvD2p2/hQRwR1r5ye
wNOxn4ee5DLpYsY5WeU956OnHj1aXS5hRSZXmK3w1E/0wTAjcJ34ou7GaY9fOdl6sQ0s28Q+lCyq
eeprO3pwkknVG+R5ZDhooxzEprL6GkEFJ05NWgmD4nzfJ03/hG+tviToNjCG9dVzZMwjX+fVM8Q5
H6Fw2IFEuiqSdqK9q/haO1GBBQk/LJPLZtn21JJvhr5Id30SqL3DvGFjrFCHBNAvxFvQjI99SsXA
xh0t82KO+13LcXlncvZfdPYlzrx4i4jtczxOBvdYl2MKgZr4QT6CX1skYpUaXAIljctpPoiuSOFF
pFpIzKkEHPxkehdG58d4khb6u3KVn70xisNlXh6iWRLlk1MfVowlsC6YHhOQMsfIoHaKoBVGRSLN
jnK5N2C7wURS/T6lkGM/mM0xku0LfHdmTA4ssa992ft7WRflkeq58ZR3UfElmMR01Gikh3LgwYXd
01/tYjxVpEVkrnGmD3TYF3rIiiOwxB2oUJYAgZWBDi3V7LFzZFf40EGzS7tH1mtszI1W9OZohzBb
rcEHEmWK3tnOnDC8Rce8Eh++bih4RqF+a3NSPcOMl0D2WX4AsUubQJ1hCG6i+iWatPcS9UvzSH+R
DNlf+ncGfZq7kvHwxpbj92xNpBhBctH37QdKa0dPQHFXV+4JvTg7GCJ7kZa81UE2HYqSVTpfr1Ve
EIqLc4eIcUcYC4Bq122solKnKOlMmHL4wlKLrJBNKSkqaBhUbbuHxC+PGfrFec5J7VZpa4epATdk
ZG8AJAnz42sECq+j5T6eD+DcbGKdFeoGpR3E6ARRkE1HK9cGw/kb5XHJQyUUFHyAHK27hZnti51k
Xo6fytsPrYpO7GIfbVda1zp1WXFEW934nnXuIObRl4W9pK/fEy2usyA6i24xVvtOf/KHejnXsbxJ
nVqHwdhfJogLYQSfl2nm+lhh1DJnW7a+lw2xwu/sFP13iZtgWwZLFCZeMIWm4SwX2eL1Hv+CmOEA
+8y5pGQOUhnlZq5hNfGFE5fJrKLNXDgROmhyatJleXC1fTNm8hNQabYZqlkcfyAdavM7DTd7NmnD
DSbYIVSVf2Bk3YeNUX5EPg4zh9zTprOdm0THCiJRb5ycJbnLOesyb8kYujOZorKzMeq7hTjfxuqY
uHhLsbd72e0BOG9H36m4m9rd6E3uphoXCO49ZD1j2LEbjE4pWQokdl/twL3e1Q6FBYks3+Je+Q82
BTm53+jQMMcDo+p8HWdfoVhtBtl8dQLFAcboH+BDg5+Ymaomr4PNzHasgQ603QU6L3UsSfy1hBG5
YQoBEbiNrsvC2HkpEMQKW+TFqq0bEbseIsUf9CiTH9U1QdrWMg8Jyc6QObe/pZ/W5FiKPxJuDH+Y
HonoEGcZpJKZcdxrPeOtMOf5OzAD3LsVCfGxBCzQvTcl2XoRiWrbk1FiYo08I+c3x0yQhr1xtxjB
cGn7YMUYpF85bIixz6SxD4Av1k/+lKYMSGejO1SdTd7U9LQONaI0ysjUQZgYYyx1oRsMORFx9o6v
sYu6Avormd8xYC34doeZx14Lwoum1y49lqOx3KVeFD+gNlUvifZEtJFu2nLVyhgegLAxB26UFuYn
9WgWLk8PES+0uOdaxvke5qtoKWncYCnl0leFdpE1Gq86WUkvfKi57jK+Bq1c0gNcqzY4NYscrjO1
hketCBdujnslonUmsI80yyVnwQrsEIH0iH51HWw0iL8BXWEMMcNlGfHYVUgjkoBaYr/Hlsek0yUl
nO4y2+6+cxkLyRJRMYen0+JbN/sWTrJodODttDImiBc7GrCrHuRbME4OZrJqJtTbEDW6Bm2vuIyG
GT1mZqli8pRS3EMGK+qQlpwMHtrcU2snbf8rrl6LhYAJFBCs3u1T/MEeJj5+yiza4YRpITJgGtGr
M5idr3CXmsQr6KV+q0ilPHPsfWhKqvHCgNENLh9mt3hfAZsTb44b/l85KrBwMBrJ9yayMMaOGA+m
bdMbzXDAjYD/0APodrJsVb9h9Jp32o3EM6VF9AdlcOJedCC7bkt/LVdJio5hlcafB53Lj73LtLAH
c7sIBagIIH/Hnc7SJTnbjeWzJ+f0OY1LblQLCuSjRX0MKJkhX2smvFgV2yWKure+6TOu1UxRWBoZ
Iw3ss6xuKQYJHHrBo4S1Ic4nXlwOxZvMWiziqrKaoyWKeTwNwmk/IyHTt1JX6o70mH7za6c9FWMz
29zbVWvvZBG4LxQtkOcsqnY55L1VE8F3FjmFjWZQRgNF4A1huozWu4Kt+OLQOMZ03V2dukMOVm5r
w1h86hvDYyPPjanwbRb63pFt/S1XJQkNGbf438apnS/HmkNB6Cyd4rgyOi6h7hT5c2/aP9Dn/uy8
mTiCH22vxKZVC6zkoIzcBtoTJCRGVCPeqX0yzaSo3aDS37yxsnGPVn3SbwYsavdOIQcKy6lMP/e8
yn2h2R1sSjBx6uC4Q856qb0iHJIea05q+8t7VLr13UxBIzQikLPPUS3aD1VQdZJDKKzXr1kDQQjb
5GOZiYGTr5eAc2mHIMi2Lg5esY2JR4GAqpE/QjrPaHGm79l586qIUTnRjPTD6DHcs+TCBN3wA/X0
DiRD+r1KJ/sOMzWHIGeQPdlfdPFXf0FVYp1ZOVX9oObq0IumeJpAMsqNVZXVN2McnYwncdfeo9xx
QDWXCiQkvW9tvCuKyvzWRg1Z7wh6hwx7EXvOTlNhuewmqrkh8ix6BmUCSvcytZWht407GV8K5XeU
ui1GQ/1dQV4crNPU55h9janelJSLcJGHmVOVG3VGvks0fr416WrvOfqyXiQ6i8mYicK9h7WRYRln
i/9UzNLhn4UUwVFtaBIL1JBdIth5ZtXuDNE1JzWqOd7PQwxzMhs8EB5EXcDdJ9kw7RdvyDB9KxHM
Vy6uJ/CKnsiejTrA2C8zJ7mT7FuJ5LrAS3Yo2z0AgNanmRXGCIAuSvs4GhldvnyiJI3JIagj5Dmm
LsY9qKLJhwMikYkEoascekqnnzxyEHW4Nnwa7LCr9s5a0hjUlGaQeqR0XZYHM7aLu26Y6FRapt5E
/qObibRtIhgcq3wgkyd1z/OcrDtM4UFh7YfwHa5VSC8RAQoVypolah8DHB/3vRXlX/986PUrat0k
yAWFleOpy2Rynf3+PGLzasdr8Jsm2wLi/T149YwCHIEZdmGFOBj2OMvNQBCU7Ypv4krjAF1fN5OB
bu41xqPoKWTrUSWtv5iYrrO2n6a0vC/ioNTDM/Zz7bVc+Y+jv5SEOSW/MR4De6aDNBvZoJM6rqmO
3LEhM2///Dr8m5dzXDwjlhDkFy1rnUT+YVKax23njfDktgH5GqLWmCsV04ej59vffRi2hz9/ufWq
/vLTMYG2GEEKqK2QVH9+OUcw1U9NN91SwhX1X2nB6vxnoj71zkkSY36T2rDyr62CgbG4g/cXk85/
M1ZlMsP2mDELSB73l2tbmSUVrCWyAj1kEqJZRLfo4JkHoyIo8Oc/6L9cV2gnpsCRQIOACHz3FwVD
eWt2fX2pqZuXfVsCTLMz/NfW4OljWxXx7s9f79/8aOsPhYULZzyBsl8+Rzn2hek2DPcFRRMbM0qm
C773PIkNuAJ/86XIKTNctGmpA2kf/Ah7/uGWselihk1e8FIx7iVpsqupXM4H9mK5Fz9e6m/Z/f4f
VSzX3O6fGfo+P5Lhs+qHz/Tnsvf17/0uXAa/4eWzfrRFIECiX3KP/c7fDH7j2IUe4DhCwkuAwvkP
4ZLydiFXBQ9bGKFzknf/FC7pdXchenJe/OEEdOTfES5X4+DPX/U1S2j6ToAGShWK+4twOZqabRXp
wU0jym47eljvlsG5qXMSqjoaxn3sFvT6uh2Jd6eddphvaPKqcNOb5ug9SooKtm3ljFcLjd+HfFGh
GOJ3bMavfhl3ZF9KJyw99wZUut7m2E0y2FNq4SSV5kR4PR1susIHU9RIFv+MdDC+h0zvGps0Eg2j
5Os3cVl/T1z8zU6t+u1E6Qbn93F5Msq6Stdg36nJMFXzdQONg7F3j7XOuZlbpny+IhaamcmtYUCS
9E2Ncm9p+o/tDP4/80YYFvBvojaT9wANnd+fL3/rm/HfodH+TzXCCsF99H//3jzQvbz8ToT4o9z/
42/9F7XW/A01kwi9jYBPC4fDk/v3b427OmFZFBCB8cGyHvI7/2WF5VvjQzan1geMJV6Xtbzj/8j9
7m9k2j3ucle4nKu8v0Wt/V3P/2mFxE5gmrwL9n0rruKXLLOd9nFrpUJswBElr5SW0WdGWY+H0TPD
rm22REyCnBoyeriJACWy3VrakLfE6JgOLa25a5LARHCI++ugH5qHxJ7emn6sT0M0WjfoC8FFbhTx
ZTBX6grwbF1scbzVV+RbmdktnnOlaGxzXSlARAfY6yrVq/OULoQSc4adntFA2hHK0heubYyHEVL0
OcPKssdNt6BQ0S4xKdfvT3VQYypSMK2tbHpgapheTfxtsl2dTbU3his6+OLulYKmidHL0O+Ja98V
eDmZVVfdVmJk8hkKJvEBCQGQUQ/IKHdG/E/dzAG1W5tPW2EzMCtBrlJwZTpAarwALb9eYXGtc7Cd
rDnLgRrVAtvZvhRSfehiGveMlD47BJqdWZNgr9k2hCIPsrNXgMLUBuNAw+7UFbqNOltFS/a4Ii9x
0oo8+A5Gomo2FnQL8r198mpWs/GOKRTqbBNwfi5pz3MJzZ8nutMGQEkcIJbOEu8lQ7DjMPCMgLzY
Bl9ia6CzOZ2bh3604+0MJ+FI3rT4PsUiZjKq9ijVQ9gz0z4qdOgTs9tIEoWxD0MHKZSRR/OkO/iR
4AJjQlcLJaeJ27obJ+/VsU56LEf02boXVHdZa5xoOSGZGdd2aqYB2aSaDb+ZbWd6akHL/TgSkPzx
Ni1kt00NhYAyTPc75Ureheo4FS5RvdwtynHvRMWwzWtK/1SPdnDw1zJeuJD9BcE7cjR27p29XBWc
fiY6o3RJ7Rof6pMg4QPbzMr3FqzpQ0sPXUizNadFP3IRl+gEthyTc6NDWaiggnnjuUgNzSQPtJJY
YW8vFSS45tDTt/uuJf4xkk8ul64wt3KSL4EomcwOHFFyibKHPVWenVg7VwSo3RDRCi48M3KiMeTM
8tKVp9JfoHqtFcckgGimo/W4ZL7/zA7If3S8aNjDTLUYu7Gt2hVe4e9QPIisr8XJ9Vqh3A2U5mEB
E9VFFDBH4cyE5lDWnFVDikWsV9pUlsOcKfURK2cGoWwL2FwaH2vfTNYJby5HZ7NKk0NMrzu/uIgU
lUwpZaH3mGGdGzGsYWxni9zejfXI/858ljTwYqvf0UqNIOIW0xsjXzPsh2R6p7bafaSi7y1HbSFB
xVprdeqiiOGls0O3DrbhWjeB00W7viDjqj3s3TVM9X1VconIgFhXLRSJsKrK5uhNAQ0B3Gir6uYm
idw0czE+tzqABxoJE2irO76SNV2eGOs020g5et/X5d6cpvpYGb2FZxr7sof+Xfu9udOOjF74qlKF
k/nFHVnaZxkF8jgiku04wXI3gtOyb6imu6cXG+jbMCGjpHl+G8EA2Dr5wFw419N43XLWGHdBnal8
lV7zZxqAp6Pt6xECm5KfZLCsi9kf2S5YXm+HzCmofW0jzADWZA6XpWNOBs52A9jlSF3bhoLNvt1O
XlBd0zSWXSRJ6UYbqBEHtCJacMblHRTofJXQk/qtRT8BWUwJ6KFp4PciLU/73jc0s4IiAN9QGNuA
f++ABXUAeVbqC5GjgRfWvGfW9pQbDsmHVGNtYpoylvoMrkoFN2k9Q7PHWZy/tHzVr0GvktnMjGq5
I8175ceds7VxXp1YypIIbOU6R6L4kjtUOhXYWc9pTqYZV4ckQoTZZmLasd4Q1S3puJGxZjqXDpvB
5XFXYJVYtilCBBl145kxgkchbZk9ipG220D7MD1xOciuFttBcOvmMLIPk4ekRo0xY0UjiAHkJLhs
FBJw3DhkkZrB2Qa5+rDbgRVrzMoTZ+pgj7UX1W/mDkomJJ9CUpZL/iNjTp0tV6mXoWOl5aEueyyw
TvXh5d2Xoi9PMlCvsiiuGVo/eMba35vEHI69ysMVIixrDEGS01OQN1+JrM5XxlzH0FLWm4T57NFM
i3432uTYwniiVBkvnUTM6K/nYLRfKeeMMbTRFpT4dO5gD2oe83VEnralvwPqOAHShODXjopWTkqs
v4iifQ3UfJ3r4MYfeEB1qvtGGqvbD2JkluM1O54Wep/lcrpeDIdwLh8rCYT+YlhZG7Pj39nUrO6F
od8rbUQvA2zHrZ1X6TbGbMGyHVRhr9Nsm9KlyMMsGZ1TRN30xoBOfR/T2HzDcMnZjir37wr6Pzb9
mF+OOXSZ0GUBxhJr6PLoUGnx0EAM+louK2aBElwZMtGPTorZzaFP3Ymn3Vi8zHQinTvfWg4+6f3Q
pGkXMrysX0fCyw4SHh7mRtbeyRKN/R5ZTcMkpEKnWwbQpS7sqm81ztWboCjNu65JaB03eKs3MAtn
gvy41P1sPmsZR88kU93sglrn4naKog9L6+LcoeqFXo0zgrPOg2ELedBAN/e09LqABBt5wvistz6F
Yl/aOXWDDdBt4wtT1uZUuURydyYaH5Xwestz2ecXFyajQc9tVrsTvdGTd5PPJq1UcWE1dzGnja+V
KG4VpxhmrK25gA4o++qKjxiz9SDn6lZDA322c/Olr/lGTf4a04GngLkAOg7SU7Gvu4au1nK0n0Rk
1MdVnsZixNZTQu0yW9xObCIweBjkz4vGe21Sn3WwsbuLyGyjK2pRm+ukAwfdxf10wsPeQu9pl3Au
/Zn2VptsKxwq44P3WDgbi3kc64ry5TVjY+siTnxjH2DK2fTOwImIThk7LqPLJfHsQ1KQvdloUeTT
Jic/G45ttOwDRnxG31THWpVX2s+QPplzx2d852sUIlk9HfMCO2p08h3KC3NC1eXRTqNkvA0cHlEK
qBpD0bco17Y8+Y2al+noV8F8XUdNclhifzlPndU9ZhioWUIwFG0UU3xcBWZ7q1o0hGMBaAXKIGkh
+p48m1wJMd03vLQ5pEZ/RZUYpX+o0zjey8g3HvJkWhkDkcdcXXsNtWhZ+6XDLgvT2tfRZ2GTwHhI
ogp9L2nkCvcGqRsSEnuj/xnCiDWljtjDojTCHjDBwfUyOixrjOm28b0ePPtBo+uhIHn9JmHZJ2Iz
NOXXwG5QKswia+FqDMF158iRHUjpP1PbBCGC3zXOUlgHy08KdiRJ/eA4PUxQjgz7VuXLPUzqeNP6
pKUHrcJsHDqCKh3T35TN46ammnbruNOwH/jAb1zDe4HkMu8n14z2ZSyhNExT9kmLO7K/L+wToQ/S
z5SDHU08eTs+ifY4qWV5qqZl2KnyrcXMtpERGA8Gsd/YQuSXVcBOjIkzW1X3YJVfZIV3EXPfpeMu
D3HnDZsG087XbHCvs3zobkmrxif2KXed0+4Lr7nuuuRT1MEOyNV9awafVbHcA0P9sHNxMGpTYhdY
xCWwiUftQ4Eo5G1UNBbTdOs0LYBcZdXkm741eHIm3qnDXLSdpnja8SCkv9hlT6/NbeEkBzEXy/tE
HIXHpp7ZohGxyPZR4vX31GtbwTFKa92cMqCPtErJwZV3Rp5+SHawd8Kwh0dpObCDkgG5pRIojkZM
/ZE04eHVUqAcTXb5EJV2RihlosuwHfxzjmdmpxe93ARM/M2NF3QQJpc0AtW/eIbHqhfHW+z9+k6b
Yzzvg8I0tgn5ivt45I/ARAk6a74ydWMc+yBLj35DmTu1layupekkJyMujFu5wM0JaWpdrp1CpZ8m
KjNHrhoJx+3q6ySKVWjL1L11BAX3ssHEUU3WYvIwtgFesMuZUgwLRS+5noXR75KxLakFwbWI9wMg
6lKCLM91VO2KCEQCZoQUDj3PH9Zeu73IBqFDy4/JetMaNOv0lQk4F6KvJuNUgYJhr02FL4mY0B7J
K3HCyqzbZmZxzYR/XyxDRTrltSrjkMVkfCjTxdzJcSmPVPd2zEXw5sSuPMOG0GeAswPovELdJa24
pDfp1mvHBSBm3L6YRmfft/SQb0bBWB0rQHLl4UnZObqtQC4XJYVHMj65wogOtUkPw8wW/EamvrhK
rEkwS/XgwRcjYG4wVXdZye29CK1PY0+4aZqnK+Wmd9KFTu0M2jjh6SmuopkCeCx3QQZkeS7zPXmf
8n4Zpm9jVltHzbRqO1sGXePkOhJ23KNRrWwMDD9kVFyQ8lP6JAUOhzqOg3sLiOfLOIHJ2A0ROvxO
a7N/7PwAc6hXBlSKpFzEy5gMCkUAaXxHa31FqbFHQdjcBcs2sXgiGPiYwjgpyVk61WsMi+Qa1yx3
m4oNdelWqd9vqcV8JcKd7cqy4NPCpnz2IbGfF7VwYC3W5H1T3bbUAXCMzOLbhSLJHU+48t51l2GP
eWUBkYFBuay86b1T1rLNBoPbbsav9I08WP3iDm6hN8PEc2hDuxl49BQuPIqu/Ty1vgXC2csfwFyY
uHlddz8sXXGa5JJfpZnzyM3A5mccZvO8kDcrd11DHKmeDOo4xgjJwpxr1md4M07S4qjk/EHjRomi
ZETTdFPOA8iquGFPKNLefy25MS56ioeZdzTN1WhLM7S7eX70UWhCSQj+PVqgyfQQar4zS/dfPWPO
TrnZT4//UbtluwyIK5vUtZL129UDZI3soxtoAFrS/Gr5mb74j1FmCz4Wx8WPEagjdlxYuXEwQenw
rjOItACoID/lc3rHsZNQ5mTNv8su/3989zg3n//7f33UGMa6+f4zBlv4x0Ecqtufje9u624Y46/F
v/yV32d3hvebxTCZ6DkKh0O106qO/T68Yy/DYJv0Gpl0uqNY3P45vBNrwAddBP6GMFec6z+Gd7b5
GwLNP6Z6HontvxFkX+Wjf47ueAW6mznqYo5fgbOW+cvoDtdAsQBolWHc5/I6yZb0bt1L7n1aHc8l
tyMxHceJNi0L8BUz7uThD9fq9vdX+mOhsVhf4Kc3wMiQ2FHgral8garH7/9BmdFUulUJLu+Qd2o8
Gf3AdmkU5MmdajopfMebpp6xpThDn17DvmAwPuFMBC2tcFfQkrVcTC7bq3L2vkRpgxDfTrZ+FHEG
GsloClftu4rA3QSg6c/f+i8xJ64d5EaKuvhoLdIilrXqaX946y1uXekKTFOeN0/lcTZTy9v3aYN9
ZsYP/DoD24G6MhkEVYZoEemJEIeVX8yTAAfwF2+Ge+WX6+ijawXAGQPhCvTCX97MPNNpkEBur/NJ
042iqNfeOPOYU91jJdk7JnZ3z14jg9Kfc6zaV71S0bELysE8TE2ZJucaDXvmcOdGoK8MMyt2hY6x
RDv0ufYXgt6O9i8Ux5+lVa6gh7AjgDKAYwhWDfDnN23kQV+0TD7CyXWx48XVaHlHry7YdjR1jucw
R3vNQismTL8FBYOP4S8uG6rSz5cNPSrgawkK113fxy+3H27y3LOGjL5nN4ko/1RLFdMEEHD+gOmE
S7qtiY6ezchRxm1JZw7rpBprWAabsfboexSFXssDC7L1tlVw1DCyNh2e//7b5HZjLiaQ/m3prT/G
H241FmkvpbaQZgAz4GxU4b14MMGW7hsaxuhSF+1ghZ0A4X3M6OVKrptlWscdcYPVRpgLWlXPMBfM
f9WSh017W4vfdU9El3+PxLD/5ZvsSaJoa8mo6SPs/UqS4DYXM9OWOgxqN+5uitZuujBLhtU8O2sq
Y92GyHupAocllsNiS5KrwKxs+EIeq7FR4yYG6HJeqIp87xPd7jH85vqidYv3rM0MBhRT3t3XzB39
0LNdZUAIgr247QwdmesehU3NCMlM3eC0j9xDh9YdPYGw0U8S9yNL57hacryx9OO/uJFXrsjP9xEG
XHwZgVw9bJIW5J8/ILkUpJFHSTIhzposdHwRj2ylTcwi2izpm6+jlois1g5FDbMwX5jG25fd0OHx
VjXGorAVGUzIP79viK398r4kT1bbRmF3XJfE4K+WkTYYNFZS2Nzg+gp5smrdnvQwTxR34Yas3jOE
TlyMUVqNF8SET1U61vSqaBs37ODfBpVJJNxSkz7JpphCLDZ7WuO659Ec9eNsB69B5dqnIko1OacS
Ulo4lI3c9V03XQYDxX1pNUHKE9VNapEbpO1gqJjYlMPBNumsIKdjPtaq+lZVUcVhongq4sW7nrsu
xR04zxTvRHSEuSa1eFGrd4Rmwpq6godGUlTRFfN31Xpsy5vqbTI7dFhByOdCGx3x/bJxzCNxc7Qi
2ZUXnQ+B3DdMhsXtQI0Tt0vyLe9Ij21Uy/vlVpV0EZkTQ2Mjbd2rYC4oylnAKhHGGc+0c94vFDoe
YhsM0kJF+gM82Ad83RbMD2i9xcQw0JmKljE5h1nOwm1zaCbP/2q0hUXfnZ1cRTQtbQUg6zee5efe
ZiBK42RwBEAag1QT1XkivY1NVsI5mwZLgtByGX9v4RS6L61HsCqXxgPlWODX6X89MZKND9ZgUqaT
ym7bzqg4ctD6vqnFUxC1+Y1oSLPR50jcwMCq2pUkTNLqciaI+9rRefLWKQfGSonoQLA/Gxbz7GrK
Oc6I1OPnNLbtt3KgqGqic8nuc3pDpuLW8Idp1/pR+QDD8S1l3rOHMvJpT4IqVQhisb+d8h4H72x6
yx3T/Ozd7KwGFzMJHxcrYpR974defmuxvtwGzui9dFPkf6IPVEOIWZdKqyExrp3Mg5zXX7HvEJSF
nDy5VMekrjU4keoCgjgeWSyXWK/4HHZ4C2z84NIOoEEzrS2BLN9phLRTvHS0FdVU8B5ALHTXSjHO
AMkPo2QJSFcpXZ/snpIfY26qg1Be8mzPiBrVYl9k0AR2QaCdM9xJw9/oknKvUSXVaVBxcVzmhiG+
4ZIIbFr1ofK4A7/lVt1X33K7d6FX3WTUzrL36Zd8YCQDCwdHnUegqZ7x6dLz+DWo8NqPyUqlpFsZ
wE0zvBCUhtthlCmmTYDEGEqFYdYhNh19y3gV5zkEYH/TjnRegDpxxoxvUl71+3zyZHdK+ik9jJnj
bIgmvsaGaz/4OEN3hprbdx6s+VE7on1LdF1wFsMd7QP22FgoPlsuOkjKkgBhzgP2sc0IS8Pc83AI
+k4C1FBk3cYQuXhyQU5ski7mWe5NfGVp0I5OJQLA5Zy3y1WMgZQkJTQTkaRXBVrBJkic4LjSHi/Q
OaownUzn0OrxvaFq98kS3LEIrGI6ayC8e0XDYFj+J3lnsh03km3ZX6kfQCw0ZmimDu+dfSeREywq
SKIz9D2+/m1Qke+JTJVYWYOa1CQyIiPk7nAHzK7de84+mVBHFQxX+N0e204wX9RdcgEmN5I+Kge5
mU1jeCzmNL72eiA/3pAa1y6mwhvk8NrBpGkMQxLVZZ053r4ZovoO6ozerOkZiD1V1RX/FD8kep7s
U6eXBMP1mnPAOBTeKccZf/RoYb+3NBxMP2+yBJtpWVxMnEv3RtrylzHCzV4HU/1iFGlDowpyz2Ob
Tv1+IosenjAhq0E9ImBsVYBg28prdZ/OI930JLscNXv64c3MZaup/ZEJ+epV1ZCCh9aik1Xr6jYj
Ye+C1kP/NsY0sxYManHGqRvEdKJF+4amz56pGz+fldLOWuM4IfOUfe4+a2bYa3H3XWhtcZMZdBuE
stwjXOgRUtLyJUBSjv7OkmE+ABKJ/BRAgLcGyJJtxgRNaSgDWMILkmQXGhGNY4H43DC1eFzNPQlL
m6Zq8wczda3LVIJwlE42nllFY+8NPUqPMFWeDfoN1xjnkiM62XGH08rZ2lJLL+rRZvTPWIrwpLp5
CPIyOFNDbR4m2u4YH3tA7KpJL5uWdxv4r8MNGBgGoEAq6n6cNsxD1S5sMMdSgQ3f4jRvL9I66+XO
BrQot4FawpCmNK4uXUyKq7ge2nqVyTB81eOypcuts+6nWXxhNxwkBrv1Nho1FP8LaH5Wr+gu+vMM
UMomzuz6CkQNyc296/qNzVwirKYHHIE5EdCkqRTNaH8XFn8STTUyVaAfhOYGAJh9wussjTBFaXCw
6q/D2kzPMU5FNwbE6ENSBLBcofYvsWheHx8wzOoPFQezs6DQ7DPE6w4UpIjZNW9t7hTO2E0tY2dv
0LT4u3b61xjxwIEsVvdI7TwRkNbzF0bJSMiJfa/XXh4nuNuoqGu4rpsUwxggfde8Y5SrIZfoxIvW
WN6ZG2WkToi26y9BYG4XS1Oild19k+XGTjIouysLaW7bsewOc1qYT46XMTl00FpH7Wy8ypIhlzOZ
+VUA9m9HETo+jl05X6DJ7y7AtDO4C+PmYJe0uJiGpOASVDmerHieLjmdV/u+rRYrJqBGVgDrFOMs
wGldfutnzztqFpCFFTCd4qwMhE7bVOFugFENm5dT18x9QiduyI8it/p9NvYaaGhV1JQd5mtpiwHT
y6C2YllbEEMlvluN7p00LDv0617ZjG9MY5u5orjlyVYnUGIMAus6DX2XCnxFIAVxAdpM8lIhtYdW
TvpFXKTOI01ah0lKAOjSCgIPbuuIRLpPOYlV+D/u9KCoH6pQZ2w3jKzysDKHV1BVzpVN9i1NsqwL
N2JsiyUPYH42e3GbuTGWIjYh2GLeLYOu+qkDNXTbowJ6G+YifYVxFV0zFUu3dqvZe5dOm0vrL4J8
XOJp8tE4jwfbbpHIlNFLa8/RIU1lzSdcYqdir1wXdUToyPKbASTSJuwGy6AUrNs+scF0pAmPiDXp
1S3ttYaThaC6GIVr7RZ4rY+vxsCW2dMrBOtT0DqWafxi0Ls4mWaD1r3MNfl3qcdYP6y+FRuAMdPD
0JcgKxk7D2ttzgY8G94kv+NClH5Gl/MW7Q2GvyKeJN+K+xKZUmfIYQlWAHJOmMPm+nQli7LhqJ2V
1hF+j3vJkJ1rb/MIQTYPllp7Hk/9tmNoS8BwWtx0cBsM3KbTS1fQpVyN2UQUKM1m59EMBwLkdAPx
9oryjxkL9k5gxJaXBGtuVpBdsk7arUda7nhEEp+4D4AVyEJTHYFN9AbAQ/HhPHRPq7LOUBFwsPUQ
ikN0AEg/Yq697uNyArQ/tzYt74qGoloFuGHtPd6d6Yq7I0XdFE8h09cKiQG5nlMvtyb22cwPTbfY
d03r3RtRl72YVlsS82B2byhcKFa7IWvPx24Or7LZAKrbd/SZGUwj52h0j84grCj8CF2en0dOt5Cu
DO8l11tiQxOrp+QJneqRnTc6K5E/M3VOvNAnShE7ZacLiKh607Jv4N2wd4EWMxdhIh2dJZ4Bu6xO
0CikLfXNmp2neMwqaHsbIK3BvV27TbfFJT+XZL2qYlj3swHgzdHsytyGXq9e2sFy71UFVmMcal64
WwxavGahPQdsWwyvseSnq8R1wrt0FMEzkFyHQG1Lo+MeqLEgHqZy74c4HfIdcmLnMU/rtPFHBivt
zvAmr17HlOU1gcOR8+wl2BqxwlIR2k82rkdc906rE0dcNOmF1kUYwCZN5tim4AW4W7jTxc1IsU1N
4mJhWeka5Nz1UOEYIDPBJGay6DUg0DJS/rJdk002xMNwTIPcvTcqa5QwADxpnPB3lAC3O9RaTzlo
ijMe5Vw7wjjs2h3lQTfvkkkSwEXLhDRtEqZrdRqiuSWMaxhIY+jgND+4TYoXD/8J7WIVatyvZg6P
g9q9koVv6JI8PJGXePst6pb4ZOmZ84Dxsk3W2sgvuoHyLIetU7kUx/mQReSoF61HVa4T3idKI74g
0Az+gJfwaymlA6MqUzmtJJ7Nc60b3ceoHgktCDp4vDk6hptiHo+hHdlXlR6YxxIRDARVgwFaK2a+
sEQlpM9gkdCgSw/RrsfgdIvZhK0BKCIo51p438rFqOaiLcs2xTjVp45cgueRxfuiUGX/5tGLFDxG
zKrNSLQseVFNTFOSZZw5Owyp5Q68cdf6EKQxMc0uvvItH92yt6PoS2hpjZZrGBoh52/+fL5e2rAf
jv0LKoZDhUPXY3EkiE/q/AqLSNMHBvOtioE5JD1OP3GIyTVNvHLnZQlmFIVVEcBCl9jPfTJbug9H
kvQWG/9L6zuKzKBLsnc0sTFcGUJDNnARYE4z8V7Ocds9duZIbqqWDtlJn0LGIm3UD5ipuP0XvJjZ
mn6vVwrMshLajqXFmzipgXtb6dHstauqxb251AtEq8aZQgf85y/BWHobv7ZwHYKSHNTbNvedtBFo
f+x9VHnMNJMz9AqxRvi30L2MCNagKV4nlBPXfJTB12ExX4OzoeBnQ09XqT0brd9KiG34hJNLQ8WE
gVqxGC+++HCfu1J8ONcDHSRonHlSfP5weuUObYkaic0EjDEQOw5+DJg86BxZlfVnAzq+nRKjDs1y
TohBcVAWEaAuYKR/0WxcupkfvicXdwUAWlwk2FZ+ymh/aeIxMSKgse8zDlkTjiaIkxmuyk1oW+12
TqGQ/vnSP4rZl27mgvTikk38HIalf/pZRO4hxYkhbwaTeG61sXxobfQqKAe85/+Ld0KDrNuG53Ij
LM2xXy4sCwstKcIpo2/iRX48efqRQe/gt+QAHN7f6v/ZEGp5o78JdarjMGoh/v7zxktK34d/2ORt
3E7X3esyEWo61f5rxrL8l/+n//J/vb6/yhfzJXOJS/uDPLx8/mineP/vfw6XxF+4KbiTmKBY7M3o
w/97tmS4f0F68xg4SZYldKn8/P9Shlt/OQ5WR7ICuRMRlvOv/lGGm85fIOV04v1AbumWZKbxrwu/
+nkr/4mS/IlptdyCbD8QygTqIVfYuDM+3BiRIyMN+XQI7tSIok2m547YRx7A078xTsr+rgQlBUeM
JSNgrKPrP5IkEc0WpLBWb4Ya/JVvOOSmricZj+kh6LRJnTCdBuZORmamoalsqvGqmA1OOvQuLO2r
xKt/W9xgeghIaawi9LaRVH+8BC2yDXdaui8QVlJ7F9URxmDMV9ik+j7tGKanhqF2TphmNSl7Ljmp
iLUU8DdtHB5Es9BK5lob+7URSETq4MRsdfXLDfHP9/7rEO3fV2ByqQxcTRwuCYbkc378kLiZO+nQ
YEbChzBrF1iaXZxYaPlcjhZCVR/iVy9t+5LD7syXPGZzt/aAy9QbswpNmzzGME5XIyYpYsUm4ni+
2iM+96GZWkgmU4itwBPiPPjUH2/UzFS7QsTTdsrrb0bh8Is3iPjHHbn1pX0htJo8QDumr792inqy
DyEcTHWBNplwSOATZKGtmjGdm7VCKsAfHi3ulKBi0H0CSmoNxL4goXbP//zdWp+XUT7w4r8zmVVJ
HbPassH8sriViUQTG1ECmliR4d+jDHSfFL3dfqNNpuU942Iw1HogvSY9D00zRJ5WsNBfhJNdRCfp
WKHcK0UEAQOaKFZbkpwIphhkI+iWLMnOBEwg9PEcKhSf3rz5IOWSdAgv1cYFBFFEbCutAmKA+br0
K6ev3J3mFhmmXh6BN0l39YYtAJpATHKkSY/V1Z7LiHr8emgi+44QILy8VMRl8cXTYX7e0hiAOjwA
7OmwqBDAfXrA53A0MqeikAPAMUYXGrpPatUWvhoZQmNB/rhEsnPe1G0Qbqjozek0e3aYHmnf8vei
dJzLmZ5xvPNy1is/NySsKsd20uSk25Mrthm+Fw2vkjCbNXpWYD5Yqfij5khScIVOS2c0SNhQ4j6X
dpbOB71wku8SzPV09+c74eOonA4+9Q3LCNh3yXzH+DziiQa2bZEGtP9c4oZaDC4++FV1yPSsPNpx
Lf0QuvhEK6o1NyQJUgT/+QP8+3JKmWVx3CVOkxg6VAEfb8XB7eqQsKAc2XzPagNLcyB4UsvtJXQF
KdQcpg2oxGEy6pXTkz6MILznSUfNypOOtmVZlt6fffN9LRJEWqMwzuIl3BmksPCLqQ5oC+hOBk0y
GyL35otLYCvhQ36ogixm5o6gCFqKIUqUjxdRTqh0U9W/ddJwEVs5lOh+4w1oFseWimXlcIqFOYyt
fWNoFok6sUTeO5jiNfBMFT7y+HTWzq4zq/NxK0zpN86vMzklZo4zOp0Y7Rg9yMFnyMIeqJoK0oRf
W1Nh+7J0aHv2SiIRR8xk1rflQtBKaIkWV5oTGqRq0vXuN7AuZANYcyHUjfiT+pVpV7ryCYSxM99T
miM3CeaDdZyBevFjo6yumLp6rh+ZGnZkvUqQ0EJBG1sy45ChrrHva/cRIuXcD7M4qHfoUvM3C86B
1a7wDlQXsRFXj67JOPrUjhOtXY5ajY9Z3ctIq1dMwfogKTnud8AbNnGzrBlloenmhhc5A9YjzI3K
h+lm0EuWR2ssp0fEYXq4Hpu+Y2ZUhcyLE9mjPZsgkU8blSbxHZqFkhJUxcMuYghhAUyu+R7BAeTR
umnHanziTxOsQyZrP9xFXmFrS0ZMiR0poG3u61Gh3yREq8hzOkEZ0SUt2VSc9b1leo6W5LHV0c8j
1G3YOaMJzTnFYeDckjAKBgZ7Zznv3U7vRz8ZxuGR7oxS24hNF9neGEbzVWcZVbrFrJMy9mGxoZyI
DQ+GSGtEzKp6gnu73EFfrFuVdePMVR8DBYu5ClbD8pE808g7IDM0rweOWIVfUBoey4XrsIEZEI3b
yZtq4dOVGauLNrJKYA5DQ46TG3qcSdmRdCgbBD8VK07UM+LZimUo05X7vWsw3q37Hh7X2pJd9C3K
ybUBCF+mYgOcPG+QUjbjsOqTPKsehzhL3jCscDZDnx4aL4Wsxysky9Q5XU8cII24nBC0Cs3JkcPW
EGwDmi+u38JVIdml6QDX1zxTERYwGUb3EKiGH0R2o3MvTB2WOxutji0Cb2nryyDozEvG/rwYCzUv
JmjjTZjQ6EtBAKPGygjk48L4dnuAcadirFhAKjG4xjb3PFKovIq2WeUMPcHDonXFwdUMHrbWcDHy
ME/jRYncVNEahNF4NZp6Ogn4FMuj2LZ1z0iI8CteopR5Mz6NBRiNPab5me55gcuPfmdrkTv1IpBb
zCj6OBDRxEAhS2INmRJkrz+MERwOsY5teo5rRLDlI32Q1rxUzAHgor7fruwh5A52wFjAPGopS8PP
m64eoszbupjMexyDZNOeReky2wbbDco7adxnR4Tg2URM/OO67kP53YT7bR9yMSTkC0+O5Zcyaa75
Tpg8xNEkHrU2SM/YYNpLGxcjsXZJJH6M2oBpLg+KlyRVjJ0tEw9OyKrbN6ZE5omsDyElqYaha/b7
MMvfQlgb6zk37XBra1l64SjTQTiQ0qnaMqIk9rAPWotDtS6HTZ4E+rexNxbHFAJOtIDT41iiqcdi
k997PYAitoOweBqU7p3UFMMVnzTSDvyOGpXxSkBobFGoB2Cg3qGSQ3EuYRsO+IbK5MriiAzCMHGt
fWjorrMM+6J7NcpbN0IWzy8VxxCz9L5tr11zAG7v8Qr2qg4dyo1SNs4ywVnYtYx1+KIL1PnrJjDj
2Sc6LF5Ci6pqXRrOdJMWtQYngubmlQ1D/ozgMX4DPJl33UjLtAkawGTOSGceuinIwJaqJpR1fDOV
UTryHSI5n8nPwN1TpBvyYSFHqvY+ddrkYjLhSCVD/Q21acFUUAZagsZE5tqhz4rgG7Fbt91ch4e2
6uozrl4tGYzd4wiwEYgL9pKU0aFfqq7YlSm3bt+WFoHmcZIfZ8EDHROwMay00SVsovRK+Jeey5Ob
GD3ShDlFg6tLFb3B0cpuWbEzgjYCj/iHpMRLpXshM/3SyaLLwau8dDOQ47EFAAo5SgnYk0xQaDL5
SZUlZzMBx5Hv0u/+G5U+E+HZiUtMWeDUnot5mcBlufkEaA7Ho9Cc6kcca8zSgkCfbquhsuFHhRVR
0mhC0rUztUu6mUjMTRHa9sWsFInmNNd3rCTdWTakFF7Qko6mcKu9yp35CUYNo7/O7LJtRXWO6VVP
ih9sjQx+04qMJzCf7R6tRb1eeCKQxUDEmceY8sXZq2wR6/QdvxgahrR/0YpRvNpR/xboc30eqiJc
txxO7ycYxo+unjpPmjsO8Vo05Q80I3D4kgknT60HmBpChxCymPuCt0o9DFDoa7yTrvrqRogpWFOz
jfG69obyddLb5o04ruqKFX6RYfDsXcAraf82jNa5Jc6sW9eDQZocDTfnrMsFKaC1MhWwMtO9Ls3J
ec4YQl0nmh0zmwuWYIVw/oZJXp5aIldYbcrg3FUpIFrMN99ouqdbs2naa1zaHtOaFo8w6uF1Zpch
w2pkNawfjlc3F5kZzXcI3q3EJ899Kceauuz3BAtI7xFJCzU0NlM0x0lq5PCIY/QqyDF6LHt4SB7T
dOZhN+feW82WzAdyyA2zXrjD6s1tB6b8yVA2D25NEihTwtRVxIrMM/tJQDRJFAO5gkDcdwAJBJsx
496lJ2nnlrPFrzWOW3aDFAIBHsotSLT+JGTeO+tS9xaPSEMHmnOHzP2iKlr9esIPiSU4k69ZEhZH
AkSacSUti9ANsi7VvItQrpCZa05xtvEoxgRzG34D9x5IFzEnbt6hN8HTWrDMhYl0v5sVH5o+tEzk
OpOjLfYBIym11pqenipFEJFKgodrbRg5eUsAf7RXZDlYPwd4YMxp1OT1qCXMat17eFMGsLnESJQ9
juGayGNETBp2PCRgZqZTlmDiLGXRxVAYalDpTWXa2s3gxADHih6O78Zl34QzZRvKeCpiYTyh657G
q86bdOZUQpQ7GVMKsQfoYDXzoa+iTQ35s7uyqZTiMyNA6snzP5ntMZSdRwgIy3l65iVe8z2eRHnN
juz2RxEPsBgCqg68Zypm5yLCpHzpJhTuO84yHhl4o+iA9o4W24fyDGvP8DALd0nf4pmPODf6/Ywu
g3wKSZ8d2j1VqwgS27hWlVDGkv/cX8nBQUubRka5w+fsnbKy89yNSYGHXTofCBtfzh0sJrF9moJS
6n6cjsneCsLkxuxG9lVRCvlGcXRhA1it+A5NXMqG1Yzox2ySSIlq8ZqRWzLWsi1K+eRERKl1gtdZ
ip3eBQT1KVTG4lRkI/e/Bp8VMiGuVGyR1BmPUGZh4Ip5qC5S9lDpQ9S5FkGUJWu90z3aw2hE+tXY
W2O7DjRKMdLeBegzEnl52BWdsA3nGYp1KDbRc52H7a1iZkkJ3tTpeW109mtIN2k7aRF+Zkm1hcTB
1i5SlZVPnhEyzEtgxPBrVJ0N1EqUQ4Yep0/oV0854rWGxiLsxDm2p1XUSG7SHIJ0D/IZ8Bjyt2FR
fSG2JMPdCYnL6WapnaEqcUkbwiRsHDn4tDaToi5+IGwSj0bo5e73IavDdSzFVIOWi92HytKjjA/N
2uPTrMU81EcWgTmuC8Mzc3h8azvnY0ZWYT64ZZKfeTk594zFaKhjOEicM7tfek2h3ol7q02LR9w2
/S5FevQkYoti3lDF+GK2RnXtEqk5ccVRQOylZlsHgJ/NcNCVjh9Ldp3+RLdCQS97PwRECjsL2p70
ATmby1TBm6t5i2W7cPetO5RQuDQRaRxVSCWB6B28WXKIT3qsjwi1HBf8ntueeU1OtFGlQa5bZ5E1
W2soszosYiifqFJMa/4WGfX80BlTx1jE7uZbB7cIBiIvs05qmTKbFpMrpN6jezW43GGrXAnD15fF
gn6IZZLJ2jf72gzrW8rvnowfDaEA07k9SgQOhBHRziu++PScplUBOJl+I82I6BAxKpfLzJy4thEl
hoUNA/8ptvtahwcgl0l7tMzcNZfpuwBg+FqLTLx1vdRuMi+un7wx8m7DiYaHw/6K+FDLFmLpMubX
3yf+PL6vwbsMoFwUAbgLaOuQZx9Z6zweVLWr6sl5NOrCIpWt0QkoWs5f7mAAr7QLt5ouGR3Bg46K
duumDvg2b9E4qHe5g7UoH3pT5EeiGMcdmyVqdM6ULhNBwmveBRS2Pl7pVB67xKu/xY4T3mMjsk9m
jWYhhg21n7NxT/U2XQqtMr/Ld7FGVg3RySia2dpQnNQ7e1F54GADOsvdnoa7UYzdAZJfs40Q7N+P
ynBoi1LAV7q1LTLZo+MxUZcEi9BkVs5L8a49SYNI5xH15uxEXn2yb3uG5OAGujTxvUXREhejeWD3
eYWmGr7YdML2U2RYG5dFNaeLiUIGA0MNo8+xY/IyZeIZfqva6IZVUqHe6YBflLHHElFyd7LXL+oc
axHqDFMCgzRm3t01IeHZpUFpC/CU3OYKeiChYFdZHOcbdPX9+YAeCPWet+2nVjvUtqVOItHMfR/Y
JN13mUDqoWWvYHusTUzTGlfxoj6S70qk5F2VFC0CJSychGoGQbpzSkM71pDn1QYqPZVl50QOyqZQ
l6u6rQgqUN4Mi0/LqK+DRpFB4BbJEVZ4f43A4nkOy/FIedHu08muz1THWHppxF+aWaMe+gxQ+2Z0
a8RTko3+25CM0y5613MZZtv6i/dr2FqK/AKT+/MQlHVs7cd88H4InB83eaO3/PgW8V8lMtr2ZAwq
0NDlLBo0+l/9m1qEaY5BVcM66QH0rMs43Q2LoM0hi/OyKcuyO0pb9lcNjWiWLHNmudfmpH5BaItq
Tn8X0GWt9a3GN4nOrDPyXbqI7oI0Z9idUHXw9E6MmFaZxgGF25gWsFOLUAc7HXe3ws20A8U4SsFI
hzlhleSCsiPq5CZbeSQ2zSIZrALzUVSVccqTIsZYZrRbWQ0JI2JNe9JH3UH0iRyR4G4gZIEWHlBH
dau01coNNQp7KwoQkEmLvLEiXztaGRCB97VjGfdj66BUYF2Q6cZu+cyjbRjfSjcPmHDiJKAd5aVX
dEOrJxnmtuJ03hR30xjc1Q2zX/Wu1oRVwIODHhEVZ533BHY57xJP9OzDFVIMLbicJGSZvu69h5yc
Q/D4+rCbmjCdt2M4CFihrT6tqzFRN9SD89Z4F546iwY1XdSouOxrOmZIVMehTaFbWdgUY03tIL8A
D0wWaau7qFzHvio3Tcb4nQ2w+tEZWnoVSSSeddAXHMHmAejEu5RWo1t4YOw8HAoOSdcASLawTdx5
7YST+sHwusT1VqcefNvsRCjDxLw/iPbGouRFsBLt4VCw/VGsd35ud+5rjeyl8SUzXbnGzd5RA0Bu
bHfjoiJ25r77XmF43ZMK27RXU51O22KRH9uct2BUA4tIM3WVTdGh42p3ndbxoLuLjFm8K5rnd3Vz
6JAfuakW6fNcy+o7YnRcdCbiA8Zh/oij9Xsc5vpNXSfInufUpIGmx48eRIq9Fnb0C1FgFwGCpITe
w4RYEHA7bQyNaptzcrHS4JKckT6QHjhO5jtrkXsj4zXW6SIBBwC7bgtUvOvWDoinRYWZH+j1tOuh
MadDFwntpknYiah5JI+CdWM4yM9p+oU+vMF6W+N5OA9EO52hWCLR2cTnWhF+aeGAnV2igRDFdvGF
XnvG4xKauYewge63S7Xi5IExoDeHXN6JLGo4BPRGNg7biiD1B6yZHYVVAOkQpswRfEp9ni5yfBNd
/owuxie85MVZJPuyaXiCYLHnl8pDUzqMzUMr8ig+09y8fWiE1I5V7raP7ruBQFqMRK4S6ojxKZc4
en38uLpag3dKujXnIZt21xCHMJPLjEkQAipAD1fxnNFMZSBPfGWkV82dk9lUgEvw57yalk5QIGK9
2kVWT+OygiMQrb220An/xb90P1WiY8weAZ4Jo16cyH3kP+Bgb19NYsju2HHrHhpHTC0F4z2UaCpC
2gM9h5EMKhJSyVPbFkG0LiKKqhV05yHeyNEYiYqBuJ6sF8qJ3PwcZvGbujSfiHnpv+j7/65jTniV
pKBkusfw42PHvILgMjBoekWFMR3drNPlnvgbEM/gQlpfFF1QQMGspwsn1crvf27Yfxx6MMG1sC4y
+wLtaWPQ++xxc+2+qfDuPrsFmInYs7pdOBlA12m6rmOj6vaFpbobLUhx0EJR1rd/fvt3uOb/TAsY
ujBXsqGU4Wq1pQ3/7+O1zwBXpjxBszJHcUPkYGgIVr3ZpQj+2YNksuSIgxeI6DuBmQRQqajmCDwa
ofm3jCTyH1XKWGC60JGGm4rD9Tazhu4pTxhB+hYb8QFRaFBt4Jth0u5S0HoV1Rl2dDlrC1oHTMZG
Ck7Wuy8u7uOXC2NBt7APIk7BCedgijc/XpyEDa0HdvvCVlqdczTIlY9jkE9PSeudU/Z0wSo2HOsY
OGn0XBJtH60dZ0Fb4MAKLLK085bunG57lxNH+XU/Jcktdrp2oglqyFvyNpMTRGXGqHog8wSusgmj
TNcHg6BE1yGS2KDP404WfMMyx4PF4VM2m8wr6xsRsHt/oYBZRAe/DH/erxipAq4/wd9LZAsfr1hp
haPI0HmBN08j2KJNx6ZXNMthD1VC7ruclfotY7XiXMHGiXeyoFHAJsI+3FZWNH6hkfk0jVo+ELZJ
BL4L2hWhjLMMOH+Z7mZCxNz1UOQXKaIAC1Zqt0ni5aRDdUYAUcmyp/u+6uEYS8T75NiTWhyceQiq
Y45HLerQgclKsjJC6b0RPJW0m4QIrgvHSi1j25Vp9lbHkt66LKsMUEteqVt9cEcKgqUjz2y1fDTL
Rt7JjgYTfhmd4+b7/6vByaa7pONF8KewJ9M31NxUbRtSUlCbtxUCr76h3pBNkVorWSLfX0+ZAZyM
zDvCN4LZimPiK8aFn9znHC8Vu0jESw4AvTIGpy32rYIXU+8tczMT5AvnTlftsZkiVWdOReUjgy7Y
FJD22dnSoIB6maiqWOcO0AAwDMkyG8IMcgbD27hvvIkWhizYrNHA1ZDO+sw7V3ppG4hADeVtrJaM
F9rYqN2xONiTtpqMjv7o+7P1/7VOaAkh/4NOaHh9ef1gXMdN/S/u6hIYSUyrC6DZckyIqdznP03o
BmHqLtJFT7oO2ws+2P/WCdmkQrLo2UTSGTprlIk04h+dkJR/WRa2PSjBroWaA+HRf6AT+rjBEeHG
B0BGYLMiAEfQP4epd8RK594AeFsrMXUwi3Cu0fU3a0EvYJ/VdBHMpLDx5pEW8MXe+lHd8fOt2eAw
waM0QumzLFi/PP8mJj2vSUuMRDVPUmaK8jzum3jtlkZ+/OXn+I1K5/dvha6KFV/afKEf30o3RWSY
cy59rEnVmjQ4ci6qslpr8Nq/uKqPoqWfV/VuBgcvwJjdWjaeX67KCFVaWw1XZcSROA4EGoEmFNMX
2srf/Ww0b4UBjdtlo/5Ul3RZGCYBfhAi1LAwthjmOBrr5bHr8upAQ53sI/IbEQp3yWh8cYXLa/9P
XfDPFQJCXTzRi63vk56oo1+rkqSSdJHahhgKUecIMVSx7TNLI5EqdvwAvcQX+9fvfkLEpCgT2CyQ
k366Wzw14Fayede4VRNyjwnGWhfne7IVm8Of75aPtcH7BZoIupYCDPEeFt6PP6HbguI0wMb4lTnR
Daw7y9raduRc2zU5gsJkO4hcFWw8tx7Pg7KxNn9+/9/cQtw4y3pgcrnS/PTjwnVMDFfx4/ZjnZxA
KdGU4cdsv1KpflQQ/bzOBVewaGMXl/Kn9+l15n4EwkhQ3Go+lK2lrzTXbs7KPKoZWUbu/s/X9Zuf
0ESBRoFkLDo0+fl71caUQwdSF/wg1t4O6Q1OE3u8RP37xT3627dCmSTwwts2EsiPP6FCTGaVbib9
caj+VnXpEJWu2utIpl9lz/7uZsF1LCDw6ibV8qf7MugZKiDw5kuc3HKDuciIfTsLjXPoic0dWc8j
AWmyjB70NDDOql7P1n/+Vn/zOJoAOhChwvFAAv7pV0SDZNAKQ78WlaZ25wVd7NNMnQ5Vm4330Olw
8ASe+uKn/M36wx1q2PjuHYNt6NMagFcAfYjJ91sgYlkhb4n8zLXkNhwH7ZiWC+e39uS27OL67c+X
+7tf1oJcgXgWPTcCwY+/bNbHY0dMhvABys5gMTt8HiolzYcYvS++2d9eJD1HlJ3CBVLx6X6FT8wa
SvjPMgko1kY1J4fRHo0fZdPb51k3xVe90jAegR3BAfcfXyarD2xnRIpAHd7dD79sI3EsklAvJfFh
UaL2jQnYsTGYXMdGEX3xW346GbyvAxanoAUggcLN/rze0RN2UkPnvcKaY7RXqQ6V7dxt2UpnSADq
jOLb3A1NZd9aWaFvjMR50dAefbHsfoK6/PM5+J4RfbI6wNz4+NOSv9EDZOdzoE7hdg6ie/qC3iaO
FtlRWYFmxEfiCyYpDOFItuz01z9/6b9ZECnR+CAmLiLW/uXe++VLbzmuhXoEfLPJW84fmkxPVkrV
bosx36YWia9/fr/f3MsW+BoYKEuByDH74/uVOQZ4IQduMNQ/W2yx1prZQMzwSPsqjPs3y5SgDKVS
wCxDwffp0uYenK5E+O2rQIXg7Xp8TAIu2a09dPWB3B57Xzl9+eqUg7qslybof3yp+C6AlFucXzzd
+bRMTr2pN7mmuMdkl/mdYJSD0GUiJ2365/zxv6Wh/OZSXXepiwkMsLhvP60QJebiHLeY8B22oMtJ
WDHwZvxmyRA1W4VWj5a7Hm5SNFVYrP6Ls/PakdwIsugXEaA3r0Wyqu30WI15IUYjid57fv2eHC12
myyiiBYgBwhSVCbTREZcE9X+7ZHu3N6vw28V2ZFRkMJyljSubLFkQzk91y24hNtR1kv1d6ZObQbh
I8GAkmVjs3QA6I5VNGuVX2RKfNJQ4/tKM0nzSlSnfdDy6YHEzG482AzcMOisKPImXpUVNJAyp/JN
6OIeqIrRa6qCzznGP53oUNRl/Q1/Dw/bEAozgG0xprA3l5qshhBlrb7DJrOVT4mahudlUX+mlR6c
W0Btj7pTlcjJ9KFHR0A/OBHXV+r/Rud2U5D256El3nKvzwEJo84WVnOHSjVUqUijwpmqZvtA+Q+0
bjYqULpa7f3tL7oXVDwSWbmqzuNhM2SlhwWsKgncCwXxY+CkmS+3SNY48pL+Y9lJShW+Hw8+6/qK
+z1SuAsyd5wCyPqKYhFAErTTtBLcCGOBflwad7BlTVeuQT2dOqucTk6IpVK4VNrBJO+sKIfdiXwG
iROlIPHTXh22qP11MzTxxs878FYdLtBP0KEdGsmWAjVike9vz+/eUBUYO+SDDBgw+TqeFdHkUtWx
8RWZYtsUh9aDZYw4wU2mCZk0qxPRSGg+VgAcD8753aEiEMR7jXwUIPs6dBZJuRVEfNrZGpNHq6iR
ne266Q9MEy3koqejqd1IIv37WRVUvbBcwoHCcjZHoDyoZlGEOn31SnNQaEeoA2oqksWhsVRfSstE
xqlSLRmbQfwJ/4Y747xHRxUhFlj2vjKM1lHCuEky/v1JVEWoMsDqgC2zuYCwPaMCBhrEt/LxC/vL
RomYOgMIJFp1jgpcrVHNJ6ANdJdl5IKScdTOQGv6g4Nzfef++zuE8RH1bNR9yF7X3wIpf7xvM731
JySLiTwvDylERE8xy/hgc61vgn9DIa1HZYfugfAJWYeSUHCKxoGqJNK8zrM+quVlABz87fa63ltc
BpVoTZSJxDNkHUXhpougu3S+0yi5p8YOHgryrHxBMRASAhCYt6Wm/zssSLcUzfXfHMd1wC6IaovW
T+dPTVac+0WeHhxbG+9HLYkubx+bSXJkwiQVHmebdUxbiSJnz8fKkHbyK9kq7hApmk86vUAPIev6
fDve3uIANabIsKVMGHybM6lt5nwsNROAdjOM594y8HgABeQGKhSi26H2jiOyPlPnRcz62HIxYL1S
PYmizu9KE18HYyk+l62dvmQ6ij8p+TrY1gxxqG5Cx+x26N9Fvf+v4Pz7BWnoyLz7+cPeWnItoJdx
CI5RlcpN+751ENWYYto6szV0Z1UCEYwzefBrjqP2LsoWR77r4Kid0bFBQyCCmfHSRfjK5BP93Ecz
Q/gL7FEU3OtK17hmZs32wU7aSQd4hAHHNFkN7KjN2R0g2lirIJRAI0JbduzpaYJ0i0RaEb1M4dS/
yLGk/YzbuThrxeTcHcyXyopez5cjox5KnwIgJV25zbLIjGSmkAlwDnNXkL0RHjb+UCcG0DGppLoe
LdhColDbOj+rRjK9tqc7cbIRfLw4GSYm8Ni0P27/pusZ4fLk3S0yetKF38ftq9tTr6p66Ky08gMb
wxEr6u1TlFjdw2KM6o9anrUvyCPaH/KmnT/MVXxkjXe9esXdjcOtRe2W5GHzNB70ShudsqXgYVj4
B9Sp44pe5kVte7rPJZC0JcOPXZmb4mCLbl6JYvGCs+T0RstEKLRuhSsX6iiW3tOUYmbMOxDwy4UL
S9YugHaqfyxpMe9bcwwfJwd9eV8bTPVFieXxy+35vz4pRFeWc53+LFLlQj/2dfYSWYGylMVc+ppU
WZ6eqRg1T0rygj7OfP9fQnGEOia5qLZdfeziEo0jQqUAKv9sIGv6Qdu0+O1YkXmw0fa+q0klyWap
28gqbjbaiEiNhjJJ5eNWiBVQAo0GhHZnWqc5sJdfCxLXJ2xe0BnBUhpRrdsj3VvUXJecwA4ENXLC
9aROSd7OqYNQPf6f6mNgRrYby6EMdA5Zg5Re8B2vWAkNa9S59EI5YFReX6QOxWVyYD6quEw3mUES
GLWFOlzlJ71dvAurAY0LrBHUx8WQyzsF8sfBFbATkKSbZg4zTbjtQ3WYh47Gp5TDZ2vCu7iWBheU
hgGCzpqWRyAZOMXenmCxKjcHGZkPNBJxkqKMvPm8gVZZYxw4uQ/OrQKGlETPc5Jb1Ona4BHwnHwC
L5X+hx2rspQoMROXN53YS6/OqqGsEpg3aYlBRBdcNECkz5PWhucJoOwHyeithxpFGsXDsR2PvLJL
3yFAOP51e+g7G5abDgtXSrW0Eba1ndZWEWUIu9Jv9EH5E5RkftGsKT9jg9EcnA0735X7mVY7vTVK
h78p46/GC+FeLNOm9iGph3+3qlM8FIE6QQOWGw8j+6U++Kx7Z6LIMXnXiBrPlQtsm6loQNg4AFMD
hlIl1R2kIztIPwO1DuaTnOnDj5qztPJjakAX8NNB52lhYGX+m2dZE1UmHFspXIJcWX9q/s0gZUg7
+ZzdwO8yp6EHNumKpwUo33i3g+2sZoZqsKp+q3tbm2t5sbWhBgOO8TWI/ec+z7X3izkadyhAfeDw
R7FOiuW72zHFDtnsIGRnaJog+CDwQJtz3wBKPsYzAwzTWnk/DkbgcXLnv25H2TmGKesQQzzLqXFv
RpYgbRQbs1H5vYMjwwx54SFI0SRbLNIxF7o5Cl3JhPrkZbGj5D8sX9JfTgi6T0JSd/0NC81sImOy
yLe1oH3Kq3hwh2gIJrfQJ+ViRiV+L7eHu/MhySJEJ5NaOyt4O9xuQHZACzAosWBFVmDq4F9Z43eY
+3/JLdTWUzhI6tuXKlsT0QZootT29c1lkw3yIoNXZJgWaPM8dex33bgUH6Fa2N9uj2/nQCBRQn1B
Eyr0zO16RrWqVSoptcgfNZD9VZ0q0BVz6VGJBcnKLIuDjGHnHtUtRzEMRSdbgom3jse3shKsR1tf
TSJ0J3Q2Bo/R2XJjLTLBPpbjUwPGnYumCyYfgwTroJa1/wNsXjWUDFlHmwEbg4UEqiEstJag+IFc
WP8ESxSBNLDaTxUq1CdjskNBHS6/JY369e3TbQNlwG+a9ib5xHr4SZ8l8ti3LVAtWkRdYNfRqa1o
Sw8D6qYc+Edosut6i+hrCuNmCjz8gy3m49WJb+VU2Awjczx7Sa27OEWGOpwmyOjS9LlICu1+iHBK
mRdJQmolT/6YeylG5w0ZwFqyh5fbw786ovgx9HTBP8s60JJtAVpOxxr+fecgSTF2z80ErQvclH5+
exSeicIXFbEb3szrIQdOivfuaNoeytHLOemwnkJW6ag3ZfB/WR23uCNwj9IrpXGgydv7pGSM6oKy
hzdBoYP81eT3SmOMgsAc3t0e0HUofKqpoMhYfYuZ2xx7VWhxtJmyCp8xLL6P7Iwv9txaALoQ431z
KLI9nV4tmbYMTGQ9d86Ud5TcZhVpgnCZT5UU991JS0IAgQiLobx9O5xY7+tJ5BMZol/r4FJCn3od
zmhsAL6jrnlIu/wJgG3wjXGuzs1g0QDJR+lgIq82P5HononXOiUUTqB1OCWdha/opNJ1iSIvLsz6
HaK83Ys8GsMzcn/tA8Af8HLIZS6IKTaSfrk93utaoxircGxHOMggyxU75PV2rEqBO+1Vb+CAbd1Q
CdAGsdAF/YqAbI+ssd5oX3X4aXTCcny3AAMlM0kxiipQ3VLkgg8uOHGBbb4AXTfAKzIKXXQ2Nx98
rOolVbJc8+xW0n/YaPVBMgnr92qYfZylFpHOCmvvaFKMg5W28+lJRRUqwKbB37ZopLw1W6mr6UNl
qHoiU6eZXi2H3WNiatIZP0Pz4OzZm3qqEpQm6JuggCUcV15PvdMvWj/1OA5QRqNg0iigZdx8adi9
WdYDJm6NiuflBKx68GZ6PC1SpVg4uHISNP8Mskp17/Zq2NnX/CKQIHgAqjrZ4voXgXBUcwCTMsx3
rH9KvAHdSp4dn13eHYS6zsMFnIZrns9M+Z37bx1LVQulCWV79jS6c35iR4MPV354nAe9wBmTct4g
DYW/LOOMfyYKk8Hctm//5GSnDi8dgc66+gIDbD5rKLTZ6y2lvi8DBJJUsPp+BZvcH9EmPDhddrY7
lURa9qhMoUC3RRHFbYZacGrIHo6eeBcbUf2soLT10NrwhBU8mGtfl5z6A0CRaURyfZD0g2nfWeSA
FkS6Q0Wa8py2nvUkiKmmIhXjURND9lrukEzHHhKTO3X5e8RWOj6Y4p3tjBwQFWkowPjjbHfVmKvp
7AQBrBJJHqMHwS150NC+MFyYSHXj0giya8xlc0S3eh0iyMGAd6acpwc3iEyOw5DF73t1vkV4VYax
HcmehAbCWcZtDU4GklWXCgK0cQoMq/mUVWpwqdVhcbM5+g93JQmGzoTbKrCC7QToWdKATGwWbxyR
P0l66NalgkWfrSEtfHv77uRWukzJV2DGSCe1bS45hQMO1IjVeRNK5aGXVrAgMVjWEczGPiPEMfV7
W2iNZ8OiukszB+NL/FAMjCwwZRiNLjpQJbv++FxpGnVHUPRkC9vSJ8bCigKU3PAMPayeQ7RR8IHW
m1OPceRDIfype7gtiGoVR1NxndhRmRI2J4ASOVy2NccUvrcBqQ0rzFaP70DzDw8SW/IAK3u9m0iB
fotssboM2dicYYg/t1oV64bHtlI/2WGtXpI6wtFVQx08xdY2PFjN1wc04QQJQOBuDHXbmJUiRMxV
LTTRLUpzrwimxdc0pPz50tX59mLaDUVtj0IfkqlkeuuNM2a9LdlZYXpcxopr9zb7po0s156QHbgd
ancaBW+IEgUmML/ZNa/26BI2saREeJRDEHia+iQ8x1qm+YMdDG4VJ/FBuL1VSW4HFJhmmagarEcm
q+iRmQqvO3Wuq88AgrMzW7dyO3T+PlYLuue5ouGQaEJF+Q8Dtah1sTVVXu+bOV3opsJ7HpnTGOfw
odLQkhgj+bno2uyOfslRN2Z3YunH4BsFg+eqma7YZTCH1MEQ1k9G9OpgkzmhwbsuC4p7M66av26P
7/qwpbAmNjuoHiQItzY+SR7GmZISb8S68qKG6FlEs9E8jUuuI6WdmnCHKxPRHCe97xTj6J21N1wa
n5S5OO+pkWy2I3L/uZZmTK9azTiaBoZ2AdIUUpR39AeMhY/64+JzrVNV2D6yiW+eIQBb2w5AhVUl
skyNiTpH0jxn9LA/Sa2pkTt2gae1nXUOzfAoP94NylMOngMSmpQs1qtXQxElM9B+8kBc6g9OqJVu
lJA8VfYcYOQx1JexQkbl7R/W4lnJm52XHwKD66DKlGhOPRaG16J03rg9ui/nFkwKxsnRYP6TymE+
uLISp4Bj4gK9j8aKPt/+CXsfFwAgpVJuUe7yTbbcRfO4dJFqeHLQGQ/lpA3+okiBV0lL5/V9d/Qy
2otHHYpXGdcIxfDNKeFMdpbllBY9SdXmXzJiImfQnuV3BWS9dmrTMv3z9gB3DlzKXuAERI3ABD22
nmO0RKoSu2sNgq2CUmI0x2esv1s/tPpftyPtDI1SgUa9nbIPF4m4PF+dt0kH/xi2JLo5wKwTGPrl
YsR+HEMkTmpUJ94cDcw1iGuyEkBbW++6Ms2kaYllC3kUhOt7lDZOFlp5yGSiLIax83CQdFyPjhMI
igw4fVE3ELaYr0fX1GixYGMfCpfk7GxxQbtjIklunuCfh1vLcJAE/MaDro8BE7QOHV5ye54yW73L
Khts9NJ5LDRY7v6a9Nj+ZS9t/gEjIPmdvGj6jxxdk/cR6rX3cdXX6SWwnOgs5/H4RCtCptFQtKh3
BPZXEljeu7fn/zoV4kZlXUGbIhHnS6znw9EkeuJFFHhYopt37MzKxQ16vL8dZW/W2Sk6Zz8XOfn+
OkoLYxsuBkJXcTKiS9aW+MPk1ufcctr7TuoOVvD1IUhLjgvGATOkgBna7BWN3h+ZYxt4KaqR0GUl
x3WCUjvJYTGdI8NCDjEqjnCk1xuUkhB5A1+ZC47dsx4ins5tEplCjhHZGWxLsCFK0lA/k2a8uV1D
akfWTIoCEk4U2tah0HZCKhrzET/JoumhCy3rpJt16S8Z9hPpKNePS4kO0O1PuDM+g7chxw/kCAEI
XgfFi2yi62bGwOwMsC0yDg/haGFI3XXdQf94LxS9RQtiKxvH3j5Da6wNozRQMWGfFe2fKjAxdTPh
CrAV9Cm93B7X3gY1uKGJw0uQf9jsAF5+5jiOBX6OxVT+XZlD8zKOS49UKT2qi5xrFRe1PkfuZKvN
LxziSr8twhILDTxdT13HVYPiRP8F35PoWWiF+rd/4MZdFpwGGQTFEEC07FKZUud65sssQ8AKwx1/
GuYM8yNFix9itZJektgQvOIRF/J4ylU8qNXqXdCM8XOL9smlRt3qudbK+QW9rhB8BZjUSW4wdEqK
pn9Rpaj4rhqSpiJco9HLrKXpYM38Pr03h59ofkGGoJROA2yzE5GqKdFy6yK/l4tPZSVn96igRoIm
FbkFTP9TlLfdJe0rnJKstLtIXKqQE3r7XVaooQ9mpDqYzauTiLMOLiG9QDrp/HWTIAmMWIEniY56
HPIUYZG2SF/pVBCxcdU+GnKQn29/vr2AbBcuABpXorCz/npBV5SYjiDZQwkeo7ao1R6qXp1QhCjK
+2qIjtbz1eaB60YY8LkUz0zO23U8ZIR73UBv2EWUDU0M6CrAE8AjLPC1vdtDu3oqiYafiAIdQQMB
t5lLkl4pQU9Pd4exNjCnoEr0j6LALKQw2tOzT+U7J5dGryid9iD0zijR6uYVwYMXPOg2/5J4jLV5
Veu45PS2D00L6Vr61q6u9/3H26O8erYQgf1HGdAS/fFtF1frkoZSFIQLM8YJSwpqiwpFMHlVbi2I
HIxouedz+RHR5AGx3fwIWH5dCCY+JghsIRgD9Ik2CygiIrihhPhQelAklfsYoZQhuassM8HCh/55
7LGPgvYcK6PyGf3p+Tm1qvouTIPxIF0TwVYbWvwYQD1QKqlN09Zer64KFIRihbBfQtVBXAo5NK9o
iyNLmp09Q7LAsrI1wVDbcrbkOhrUwCp1Fyz/cO4dxDQlQIsnNHAdDz2+o6fh7qh4q6mCLSrew+tR
zRBErAkYs6vRUbgfi7B46ushO5i7q7REzB2PBgFy40Tcpp7KmAMTQZMZhUct+AvFYJ6BsVn8ibNf
gq9Sp+rv0S+0DgjOe3MpSDwKlQU46lt3H7wz6fAICeBY6cxvQtUYJS2zks+LXiuJ32nNUW1oPyKb
hdoexewtzK5R6wGzcXg7NZp6p1xH41YO8XXItQWEeoKi1O0Nev31NK5F3mIUkaF9bFubuWqli1oQ
T+1V6WJgEn5Pu9E4345y/fWIQo8RpAo285iCrNcIKq9hRHkaMhR6qS8ILCe+1jjzu7HqM4CbaOWj
Bi23xgGO8HoySbrwMNHZCRxAWywdryD2dM9W0KET3vVBk9zpSG/4sR3Ij4adTQfDvD7TiadTobFU
i4vb2FwfdN0RTmkdQNNIIfm6NRX3vaNavqOgNEnnjzKcgSl7ifPJUbIg8pj12UJoSCWImdgWeL3N
2TKHujSCo9ZcQ00RQ+1Gy506Q/Wb1sq9GUzyKVSG5pz30+gZuTqdJVPSPsoG2N3bn/r6ctHQKKKa
QfeJvbo9cZHCCiosuJFyUIbUD+oaczWlsx5MA/mR26H2Pi/rirI82R0CDpuTB3XMUVIDVCPCvjM8
q9Imt1Fm6U41rOGktN14kO3uxjOYW8E4Fg/T9SpuM00ZwYyynFhYfijlTGBvZk8YCtowZNv54Pm7
N5UAR9iZhtDM2SLLenM0eS4g4pDaOF0qcpJ5M67hfq+oR835vWNA8LYpfcMEBeuwHlrcSqmpFYRq
rLD3UTobPK2wjxBWexMIdoECIikt1eHN/gjHOYyCGp+MEY4vkreZeYpQcEZXLvnTGrC6vr0+9k4d
AEjgq2gQMYni57wqxuC7mqqVpUBsbduaDCtRLllaSLA9m/ahhdnttkphHiyS64yHMh5jYxdAFaEr
tQ6qVDPNX6vTEbBUQEdLidO/n+apv5OtkQdIUU7Ne1uq8z90tLoeplSevt0e9d4hBHGYFIP7Evb2
5qxFzWV2UjBgLoYBkZfJPaT4vo4viuQ4n3nvVjxmCseTzGr8cDvy3uelVkuCw3VpMfz10LUJVVdz
ZL7trKrPrd7VyOGVOLuEXXfqW8RMb8f7zbLfHnq0fJFxUGxusa2YVJFhLG3KIRsS/5DopCKuCFsy
7O2/RpuHr6fmmVogEBKYuWfiwiOf5jwu3snTUH5TgiKZTnpeVdgxT4USYj1YWTyqYtwrTlNfDugZ
R5mwxQaZ97WNTeWfjKJz5xY16pp3IP7TFoZiUVElMc3kb83qpp+pORWoLAXYH5yMZOmLU7UM1QG8
YWeJCW4QmDbOBdKuzbruUIothwWCeI0hxzlKTfOkoYHvC8czN6rx2Jsds3Yx9MxPaIod4Yau39Qk
RJTn8RUTwkD0Jdbf2dFapzICG2HzBVnEWcOSEZ3sRv41ZkqLkmrS9J86BVDqSTdSpiOPNfVzrcwm
XgZdrH8rbbQ7sWNsauQNMaV5b8R9HZxUytvTKR57Em/QXNhsh7Re4B5F+XiUkOwcrbSGwTz9Fjfg
abAeQjIvuRE1JHaWpE8ePqHZJxTfwhMP8tm/vUr3Qhl0jEEl0PMDd7MOhTpeVSlsSNYNsEs+Ha0a
pV24NbLuoD67c+AJbtD/hdpciAVuSgpyZiQBRq88DmqVfVvE0+jEKxBvAhCt091klMv59gh3w6LJ
CQmFOgX53XqEuh4ipxIzQrs2h+Kk662Qxhz7Mj7JVV99c5xY8gO9sQ/i7sws3VOh4Aa8kILEJm5k
t8UU8XtcudHyu1S4QVWdXT8Fqvzr9gh3IyGaxVOG05uzZj3CLC9bLHlSXsyRVQAInqyzo9eNinus
Wf+4HWvnKuZm/P9YmyxjKsqhCBEBdaM2kz8NaOH8qERf+naU3RHhgEpNhaTR2Lra6XJpj5laoeyh
hDUo7tr52JdqgdZycMSV2gulCJk9HqSCfbFZlXHpmGkAotDVKiwSUCvKz0B10ju8JaKDUvnOSiSv
oBFCC49n4hZ0OuTWNKpRwGtmbgA9oWVxluyRum41hJc0qZWP85Qb329P5d4HA9smFgZNLd7A68UR
I0NtlQMfLJtz1mI8QONVQc3fjrI3izyvSSgoaPLRNscI5dMe8yiG1jaN+j1sir+rQrU+mnX6H9Y6
QyFJQXyKCtfmc2nWAEB1mDQEyYf4uTRqbhE1DCtvWQLp4HvtDYp0GiodZzHvl02sSihGIB+r4Zo1
dp4hA7vreoqa5TwfkXj3vhLJNLIuGrxv+jXrr4Qi+YjeM2ejguXgecEC6mJ1wZuRjtTyBGcXpjWz
xKJfR6nQth1NFDFcq2v+JOur/TxVl7PKgNzBHIK724tid1CiNkreLp6dm0GZkjPrld1Tn6BU+oRD
Aa+tILMC2bsdZ29fweD/vzjiO77KpMWNo2LRo7naCE8LOdPqpOpov1rIkyOJ4WQPKKs7B7XDnXSS
hw/PaFoLKgoNm6CwWnAlKxaCthBNT0HQxl+HeO4wpLGs56yzy+rgQbk3nbxPqPYYDhZ/2iaxSpS0
TXqZpd8gG3vfLdXPIpTVg1fdfhAWiWC3QP7f3FqzPeSjarZUePKhe3DqBKi+irPR27+YIJjJlM2o
W121uRTsxvB80VyATPETyjMIlGdx4xVol8MRth9HJ/jndsjrgVFpUSnugH/EJHFLP0iUTq2UkbWf
8T7wHKMyPyqDZn++HeX6eSPqObgZQ84UJZbNOYgsuRpFEG1hkVjZZUza5VFNYvtdgcGeiyF4fSrR
nXDxl+j925GvNwGREcmkoMxhBXNsvQlQi6hGYOV8OLvI32uSFn8F1Nw/IsTa3Gt6UKAMDaj5dtDr
TUAhSVQeBYYWIpaY9Fc7j+omqv9sPuhXo3jKGDY8OgvbW6P7VnCLnv9LOOCcwjZY1M3W4ZQ4NFHt
EeFKs3E1J3bcgAvUm5Lu14ww+MGU7o2O0xLvUA5L4EXi378aHU4NdEUXtng69LCtgOV5ZoSLgALR
/0va59JBPXdviYrTRPAiSUS2yGiklOHkhLxceFuFLh3N8U6ObP2gBbu3UMBjUJj6XbjZlsCSBjE8
KIggTZw2fsfDd7xIY5Igtjx2mDLVtgd1rvBuf7mdodFFQlBEEB5BSmxWJyBdp4OQLVzfwvERS6vI
dwZOmdtRxJm7fnGD/eLpCcpZKHJvE2G9tsy8y4jS5zNAW6uITrFuti8IfqVvfsyQ54gSCv8t1dRt
L26kEDWYORtdTeTAk7QpOdkR1gLOUpWuohe9O+GscXAD7CxIkza96FaxRK4agEW9xHpVcNFFev9d
SUP7gaZW8VWSRixogzw9yH/ER1lPp+DLgrSgR0WPc4vitYycpu0yowWGM817PRknH9Kx5aIME7pZ
XY0u1jH5AyaY+Ucbu+uDNXP9NSFHkDvI9GigsBqbbCWLBswCZwtofh6OP2wzkGsPEfDcX8o57A+m
djeYKFrwQU3o15t3TT4uk9wvBYzgOm0uNQ5YT80ymxdeqcrl9iq9ZkCgQKPbvyn0lE+vROMLCW9U
XDtyLxozPFqLYfJltoTvJP38GHYT9o0TGkhTZEAMlqYnfbCb97d/w/V+JC7dKnFLoR2zBR6AosFL
aUELBy3e6V7GIdYP4yU6OK93o4i7loST9E8Xk/7qAOU1zhrN7Nwb1b67w50S/jotvoNdf70rRKIC
lUYU9xiVuo6idc2EGyxFNK2l3K3Fy3CvdkP4EJvjnJ+UsmsPPuDesDjDNDr/BtzJLfo71FuEkoET
eEutNR87JTWfhwrHudufaG9YFpgQ8Cuq0LfcTF6eWOjbYl0HXi7FlHRCAiBbkDd35Ck/dUp4FO/6
XmAGX8UTv+fVx8KsAdEQg3jWLD1n4KG+Isw638VGmUDZtH90TnRku341RCjF9L4EgI5y3RVFQg6Q
9M9D1F4ntdHxoO0dd9St5g7jZwVt6PIItn+1yYkHJYAqlI1q6JWcmhUVS9slmGdoUhSfo6ai8aMB
b+BXdgeH19YZArlBYmmijcAigTu9yVUmjscSId/ca5thdlwsSMJvrKXpxVr6Aem6OC9ous2ZO+e9
49eVo/2UY2xeTk0qJ0/dEqlfcBpDV3ROkMTFA4460jTQV9aL/CeqH/z+PC+/8qhv7xSzmT9QwR6Q
bNPq6SSVzUGitztznFk0YLhh6ZauF0dRIfM8sZ1wlJ7Mp1G2et/AZ+pst610cBJfrUMxcYQBkCFU
Rrc4hH6ytGnk6e1l5vzDGO3iJ0aX86VIOixFsANMBlfP4iPlu72oAiEGKI0/r0iAhRORU2pT7pWS
MvvOMlXwH3B2D1DMOeedJAPTVxX/9hbfm1WKJRCQUW8E7Lc5uZY06YPalLBNNNAhaxJ19loEOKkT
FkdA7t1QNHzAmqElyPtu/QHHpZ3x/ON+60CEnXAeqXGHHwMvovL91vOYD4iiHgLvYARE4WkdCqHL
UR9tHfucEQ9Xi66aNxjd4EtpFJ01Jw/+uD2L1/epCAhsUYeCgCTEFn0hTZTa8HjjMptCDGAVvXTO
AJ2zh76RyqcxXNpHaUpaNHnT8q/YaVSc75Ly4EbdWUBEAfoBb43Gw1bAxclBD5aFnXpoMVgeTmWl
t0x6dcJfcH7nBNi7mbleHATd+aocneSElNW5+LboljbvICvaOu4oWIj6AVJEnxfFamm9gJS4Pcu7
oahPIToMv4O8bP1V64LH5TwSKmzk8NK2WXgebLV/1xpN9vbDBsSOUBUVdKerJj3qg4OuFRKhhtoR
Xrj2WUJQyS2L5qjccZXikv0ILTtgvYg784RbjyrMEwFTClKEYHLHk8PUuOAS2rjG4Di/TKOe/EFB
OrURiAVEpY6eRXuTCjBbSHXxlKAwsQ5fkxGZcoCPbCNMijGyR7m1klVXqYL+oLCzc9cCMwX4IDoE
HAKbE3yxkqjOjT7zFm2QYZA11acMl2Gmtymwa9ayy+31srcfKJyS/ZlAWyi9rIem9RRJzHTKcBVT
q4fcMmq/rNTijO4PtttKnmNmmtQHR48YxOrFIj7nq6CbSzee82VoUNH0pkAbkFDOs/kTpG7zUhap
dZ9qWnR2UkvB+EFX0++3B7wbm3IW2AvufmCT6wHbyjR3g7rwXJk67XEp5O5EZghistUityn6n6lT
KA/9ZB4B9/YWEZVjIYeLYit4k3VgZy4KW4rjzJO7Jbybeft+SWQKCBxXR7DQ3VBka7+vSSHbtA5F
ZSsrhM8TlALlw5LL1qdysCAs93JwUKXYi6Q5dHJ5mwjZ/s2gmLRJh62XemDrYndpF8kfpyLzk8lq
zm//cJBGob2T7IFI3OyMgrpgYsocN0iEFvdznjTY1WX5R/zPpYtWwVjmkpRoAjTTl9uR924uapH0
WwhvwZwTx9OrnBvYKQKFo8FJt0iKpzqJdq4bub23ZzNy+2bC2dGK7a+YN2OgqopW+kCN7SBV3dup
NMthWHEscGtvxj8HcSrqJqnX6Ylz36sRWn145bl1VvxUbPSyaeUcybpdPaHYqAJpQreIvJ+Rrwde
xWo+hNVMzBj656S3/Qd0f+yDgtreloSUgnSRqGPA+VxH6fJwnqIWb+4GaZmXQud72hhbnrktf1iB
US1u3VnVu9lEzuJgUvcuFmH7AG8OsKS1RTGPxYCMUZNnnj6oTeXqXTz6U5uGd4aRNl+TrrJ/2k44
YUlq457aLrZ85Mywd+ALBj44DOQ9yEo2g+/TOkJ8NPXww6ZM5ThgQ/AJ9EaZ6k1S6EeE/70dK25Q
sncA1VT21/HizFTCTiIeHukZpm3O4im1mZwjp8kOduze0KD/8OinOsS23YRKmslq41Ij7cGB9+SU
tgmVP2jvMrOY/bFd9IN1dD00zlch4knXjOritpVv6o2yBGGIM+U0fgybtn/oZBLNDBTPmxM6IBiU
ZMRZRG9km49kQuTL0dvUy5Oqv4wymx2o/HDOm0E/WKHXogEC7sEfdKPFNb0993C51ikG52SsUjx9
V9t0qE96HyM8hXL98mmmqffXOGWTixt9TFPc6D8MZWGeVNQ6zvk4lgen4fU5xI8ROqkcibAvt4DC
TJYsvVtSzmEpzj6XhTHiyG60+p05Uq46BXnVfgn7qggPkobduFRYUBq2wRps27y9GuaNcFH30EH9
hd9u7AM9sJ56g1I4r23MCntD+3T75N9bUbA5qBIIEcArsL1D70vPsTb39FHB/XAZ07OVjPLzrOGn
8R9CcauhlccpwDtpvS+XsQ/5n/KZG9CNZ8OOF3ZMbWJk0hz5T13vSxWsBguYG1uA+zdHTttGndHr
hBp1tTwNKVz3jhzXq8NQvgNvpt6/fWji1gJhAywU6OZ6aE1s9mqR1eyWwniJ7KZ0ucuLs91Fy0Gk
vZHxUGB1CLDm1X01F7FmSyMjy8xYaBNBW1jqPDxNcdx+6rKxOADRXd+PAiJC1gwhg1fl9qPp6hxK
VmklnqnU9XmwpPalthv1ABK5twqBvQi5f8Fl3zboFbWkxp9XiYe0KR6zkmL6Rkqrq+fM8W9/qr0B
vQ4lfsqrTKeI9a6IOkLZZaq8pF2QXBDwHv7DVuYdRSMSPD+M9U0OPnEVKiHmN4iGpdOjU3T2c9Ag
LWoMU/CnRUfSrbrDvvzO2hA2I0J9hXOL7bweWtgWucx1H3t00f4KAko3+aJZeGDAP5vh9Lx9Jn9r
bAMp5dGPvMw6XIAqFW63eowOQN2e28ic3sORepvvGcxEwGS/C2Fk+zQrtguwcXDbjGqi9Hk1NACF
g9Ktmyr5MUXS9A546VFHYmctwkugrkAmyk7b1sJQ4LOJqIm1ODUuFDDDNaMITeXkUHZkLxQXHoUF
6pncfptjqu/laqL9EXuyFlenMMCZZQiVjrOYwtHtZb93yYo6JowqchWy3c2LSYtS2N4cul42BvIJ
6xLllxJIenEKYqGukuGHZmNO4EWTI19CVJNcFFCyS9EXhTvmZv/z9u/ZG7qAJeDNzc+i4rFePDpc
89GQmhhRdil+UZYseObQQ6NIDo/wjzvXqkWLlG4lrUoooptt0WJ+ZeZLFXt4pWQnzaqbc1r1YK2j
uBmQKFJwbU2d5e6tA+T2ARwA3AjlARTN1gOMVNp4tpxCumpix1envjmlEweCkcTJwRP1et9rUIuB
h8F9pxNsbiocQPqtSk7j2MunMTvFbT34ANbwailh9TsK2rq3h3Z9hILeE5VVin0McvtOgykMSqxD
UH9BKu4rtd7chzcoXW5HuV4hSCdZvJXYHLSYt5COPp3MDF575E3dqHl5ndRoZbVY7GD+crodam9A
cFl5mKFZdS3aPhaIzRWKFHpk7BKgN5jKI2V+73YUsaTXNSEiUBXG/4NVyGperwg0R2kLDtH/kHYe
u3IjQRb9IgL0ZstiVT0j++R7Q7Sl9zb59XNSixmRRRTxNEB3b4RWVDIzI8PcuHcOSiipPiI7n15s
C96pltzwmvG/+U6klB+7RrivPyA84lQXiYZky2mTpjB57sweyrEBLzBSLr03XDqjE/+WS4paRJmJ
g7O/cyCJhuR0g+ygMHSwXimiS2Fn9dgL20IAoapyVJSH6NHTG3G1c2Z6Dzbw9oqTPBDp0X+FuZE9
XBvM6x5+oYIIuUub8FoztAvJ6aKfwqS1nmhWmU9GMqQHQcueUWZU8WFk9pCMyQP8SyQxZgaR+TzP
AZPz5VnPBufsdGhcafagvLH1qPqYoG12EFjs3ArAwf9nVH76X4yqegtGAgAEnVA7PFXN4j7ThJpO
bZ9HL/fP6+76CNMh+edm3Awl91neTmPNeUUcV/ylaROyGW6ilJdEF0rQFRylsnJePT1GHgigiitP
LRqK181WmpAKVXOcz0FmMaVC100EM5zkT8SgHvU9y329m8EeIRpiAjKR3+xiPSweolnlHKSOaE6E
Ov3ZhIHyNDmpc/AG7zgAUrufRID0vXiL1nsXhko3Ipw+Bx29m+cFvoVzGxoMGaVpqmkPcOEo11BT
y7eVgeL5/c3ccXG092Q3jDIMRZHNucn0OR0ab5l476ZPHUpK7+fGTD/fN7JzONFRZvIYfiZijW05
hKhJK9FwnYIhNiS94pBced7rIEtEc5CX7BxOhv3oWUrHBg3BJpzxkiwTlYf3dEu68202LlQk1fKp
sOj35XXafVWKMT8wurM+SA8o4Uk/qvHgrjdQqMpCaSaZAtubPT8uczWAa717SJ2p8+9/Srkf68eC
SW7GxBlQp/wC08LalG11oeZNjPtzIpM/FIBwJ5MRqReqeEWQUvg/qCzt2gO1CRIH8BHVj7U9AeKi
nlriIVNY7lORz8nbOI9q5o3nqPir8YbiwODtgWSB9GYlTxtJ87bj1LlxM83aMgZai0ZK1Iz9c9LN
/cFLtGMF5jkJMJKUQFBkrJcVx0tm6I0yBBxYRpuBQTyhT1QeOOWdj0fRhlFGoDicym3BaBmNbtB4
VYMxNiaDiHoar+EUZd+UdkieF60ND6oAO8uSY1KSKYL6FO/selmVNVUJTd0h8CpTvdbOqJzj4yH7
2ztG2EojAlpyaWeLVF5cPWs8exmC3uqSD1Hbh09KKxI886RRTh6cD1CbtAc7tvctYaAgTIHMSaaW
66UliTIQr1gDmKbC/Qve3/wUpfP8EAtot9NxPqK+ub3TZGDUHSVJJ+MBW6hm5zXMfNXFiA5UgVBO
nDRPrcmBoXp7BOPd2TX6KyCbqLcxirmdHhZD6i1dX3Lky7F5alJDu2YxKcl9z7GzIG4xcDAuMTXE
7YO2WKnSuhoLmsM8/6CnbX9OzQp1wfiIXPXWEngR8NYM1AOTMbc+g2ZV7PRpRSziqu17s1Otz15R
LDrDiY0XHyzr59j42iNi7ecuQZSMC968ntBtjQmieXMwJHE1wgVeSoj+kriOD68F6dVCl+VhiAox
Xi1iGth/RGLBIFWmKilsrVq5H6JM/He/KFZ3yry++jJNQvytuF3yWcTm+DdxqwdQr4EJ7UFQYjb8
fNKNJbi/QbfXihlACgxQZUjOjC1KZGSwITOipA+SiHqNH89F9SWjbRQxJucaPiTrDGF508G9uuV4
ISSnOsRQAQStHPnN4+XhcbsirvtgZMDr2xwuCqzHo7Vo53oYRH9Nhsm+mFJj99JODJ/bIjT+U5y2
tv0li03vwIXd3nNot8kdJYQDjvWtXvccR3k30WGAe7xLnjsy5bOIcvSrxqx/zhInOnhv9uzRkwY1
QmucMysv5y+Bs4nUe6alPcFXYemnAm7cs9cwexuDnfQH9LMO3oTby06ZGz1yshIczM2D2o20VfKK
uDJxkgasQ8sNLLOjaHnPinSVdGzpueOq16tCABSYNmDMYCxT71ohgXuhJdUenNjbiy5piSSpIQ82
8cgmOBiXVqsi5GWDSHeTM3W39qMZNpmvcgdfjQ6RpohRGQanEbzFEKQCMHvuNYT/yIv51lJMfxQO
YqyE5PODHVbR1/uXcW9p0FRAvwTfpWRGX3/AGu41JpmIi2tzdk8tpOSpr5cV/GWGnf/9elsyEOH4
UbynZLO21Sn1wIGBrEp0ZvzM6xeeKT5lb0dFlEcqUztOhgNBrCq1mwgUNutq57nEE0Qkb+qgPiiz
5/iw3VV+DQjpsRHWfNJJ08/3FygXsHbRkJkQG6PIwbsAsHy9wFBrZq9XpYuemwGwYhJ/KrJpkGIC
7icBY9hjHY7OpROj9v2+Zfk3by3D3AyuCKAfTd/NCZ29yFuWnG0cGoqqsK1BPYL/n9y/7tvZOy5E
x3B1yZE0yPLWK3Rzxxmg6CLtWKgQF/QR/bx2a/Ri6/ngY+45LIiGsMPbSm66MUUDQUyKCKE24/L5
KaxylzqFviB122c7m8Yf91e2s3eEkvDEyGjPAD+4XtkyZwlasTI5LS0NnVAQmkPi1Y0/Lov2IHr0
iON48PzRWI6I1nbOqgy8SDu49qx4E/KBztD0os2II6IlY07SyJEmSMAKGHqvfKdFWPqzU8/X+wve
2cqV1c33NfJILMtEocGA/AeZwlw8a1E0n2pvOCJ02V+gLD9LylCOzfrbsmilUQVObVaj5DKbtgDK
UlHTGHiD0Uyfnt1MO9K3kH/p5krIpgJkxZJ429riJJ2wmiHi0GABzFQIoqM2ehdOy+vx2DypdCJl
REWGsKUkzedJhUA24Znzou99njov+eKEl9YY9KOx05+Tg9sVUd+j2E0AhSCi/My/POEQF4RLX4GQ
sTu3eG/F+fA4RqEJdDip3mnzrPzTi7YP9M7pnuCDrl6MKeuXE84he1ksC8/e57aFwIb9TxSb4YlI
o/uPXivV19wSSMNFw1G3ce9WMUlHikbjG5GvTSU0jKalymteTj1eJMEU1OB5C7iyAmQUwONcnaOh
XM709ZWDh/T2zFFixiWquGM6H9szN9m91WeOA42VWifCb9ys/qiWajP5FOyTD9oiXO1xYNwnOjB8
e68ox6hkb5REUYLYohjG0QAyIij+9sK2L0vfeM9k97m/jGH4aheJKTnHB6kzXaQtYbXdq6E9z/is
VCglM7zOWAdKO9nvLaVqOj/rjCPaot3FyTwRcAjgmC0Nuao0LZQtA89qb01Bknj2pUBGw0/0Vnu4
759ujw6Lo68Kcw+Qcg7P5rSHg56a8CAFRe+Yl15fsn8zpXTfI9jbneuRYT+rZxBUVbMjiP7ty4Nl
PBXNOYon1E7Wlo3IaBrb406LeplPXjaHb6qCly4OJ0gOyqxuP91f6q5BxJZoXVPxArK6Nkjo2ggv
kbGy6zTPDiN8fl6l1aloZ/0SJ4CD79uTb9nakbhwidLBokkhM9jNp41MDaGXGn9cIIP+lLTG9ORp
MPAIlJ8C+JnyTxVgjms11otvLu2fr7ZuOrKebvAD6JBsEtlIz5uBniD5n23SV44Sira+Ubj4MK/t
TxnzHRdGzMq3aTL0Z01vjlBrO4d49QO27+3UKFoxOX3QNzTxaI+AIemL8U1nzUeDTrePEEEFrSt+
L4BWus/rnZ21zPEKrxwC9K67ADpI86S6ELfe/6J7C8LbcSGpJMIVuz2w02TZ9dgMQWPTsg8FjkaE
A0rwqfdqAQ2KEFTRaU0Qrkiy9fWCEv6w1sxhCNQMydRQMzO/nOAprEWhnmLlkEVqb2mMEhI4sDJi
vk1YNpbtXFu1OgRWFpUProIjjftqeVuD1Dzd/4razjWUNTe4OegDIkq1PReG7IK2+gDmj5Floi96
2H4mFOcvWlre4qMFbF1QXRblVeiM+Z9juHfeu0NsFXTaBhiGQEtow5kKc/UpE6H9xqmSNIaCwBJH
tM+730UqOELCZ1Ajl3/+SyxA341qUN4PgZ707cMwQk81t/HnJMq9A+e0UzghTkQqDIIBMIGUqtem
5tGNvEbjs6hV3V3arkKkTqGkW7dpfW7a+FPKvNQV2ZyZu6u6J9db+idGttqD/dnZHn4HQQT1NhKC
7dvTCMZwB4jqgmrIPVRWk8XyIW6zT6S2BvOKkfPqZId3zuYDkw0Qum67qjFqcHWRRlMwx8nw6Lgj
9cpxpOhmhcrB2nY8MoMD4M9xF+SN23aHWlSA8sQ0BqVtoETAjNjjkhZpgNRIHzBaCESmV8eHZomX
wCiSI+Tlzmmizk01Dtsyq9uc/MFmlDapXLotSaQ+ubnxV4H4ztexPbxkOw6RdA4QJLeMSvAWjt1A
0VKqSQiNc1kb56HP6s9L2CQHpAC76wFoTpEZ/SQ6wusjazW5GZObjgEsUstTukzTOc4TjaKpUh/s
3E6YQq0GKgzmXQB5b2OwxvHKgg7MGFh2XHwZlq58ykPPeNH0TPfHGmmqMtFmv+jN11elAHlTSqEu
pQG18zYuwFE4USDOx6DIGy1g5IZYt6nSs4h74yBg2PUBks2PXhxwHjz/+oNCbgzfkkXnr+295qJq
RXQtyrQ6z1n8qa+s7MNo6f0bfFERjPaS+YPnVteB3Ojga+/5AMJqBsyZVQYrufFF2uC6jVvlU1AJ
2PH8fOnoN6laPn+LSxPAdCygSr//LOwkEqChmR9mipLe7pbrxBS6nS8pTV2v6RM6/qOBMJXtPLsC
mZ0ZBbKTEsIXdd/o3jWRG0sjHLpVEuf19xaMEg66NfC9yZ/83J6VF0NU6Yf7VvauCZG1PECEYkyS
r604qZFYZosKntFH1jkMx8pfRNa8m/XqaMJ89ytybnhGKBwBbFib8iKRDih7jQEKxxAoaiEjtskw
Vme4IP/t52L8kqvmUQlgb328VyApODEub9faqFlo1mBX1RRAzDFzKIeuCtTB1t8NuXX0IO8tkEK3
yumUXYZt3y5vl1CfYoHL0cbYfbStPkleGhikrS/GLF+pqIIt19Kn/KgztHcnQJ9SFsCl8XpsYsxp
EabZQ7QQ1Cr89BFBfFCP3XAZEm06gyk8Yug4sreJ30MtnI06xV5S92mgNmN8zpu2uqjCcy/RaByx
iu3tooWyvOyUg+zdkldIPqFxENUYKGDYviG5h0L2EJrDGVXw5KBLcmRrc0yNmfH/TAcGAARFP0/C
8p5KQT2sEvERRn/XFMViWsuQVNFCXB/OqDcaGCIBABh1YX3phz45xWOhnkHEvn6Gjw4viA3abjKn
3pYkstFTpkrnbFZK611ht3OvegsKwON6XO67lD3HBR8OAokS+0ZjYb0qHiC3tPRxDBikMrVzyfcc
5RTCkVfeO4RkA5x26JkAX29cV5wllNpNl6DUtJOPppLbdBWs9Kl2zKiDRXg5ut972yWFW5mFJHdl
4Gm9MBeReAhrIgCzRGgX1R7MS1OixxbOg35Q+dg1JfENCLbuDIrQ2Y1KfQkJdFVRnjNEQz9zMAZq
AlZ6YGpvu0Dn0iKhSErmuPmMbejqaAAnY+CFY/dYktt9UpRDtYLdBYElt3lG6fpuwUowdC1uDI1Q
UDFFcU3tAgEsexwqP6nq7OBN2/PDoMz+19Zmn3qjMtzUAcAA20B+ZZTJfXaU2f2zzxnsVNTYCVJG
y37j1NOvg2UBeDn1Thkk/pKN5WndN0OKi6K0Uf1baC0TXFHvhgdRwe53/DmGKwebgduszVh5ng7l
xKFnwjlNH7U8Mp/iqOvaq5qBMb1/k3eNMYclsRoSg7x5VlogXlUkanKCsTND36it+En0rUKqp+Hl
/d+wBiAAfko4ipDkXi9Ng8BKHbP0JwylemeHE+ogs/EU5YfcXXvr4tshqwPmSY4ErC2FWupoCjN2
YIfyKFCXsH1EEuRLPFbKAex4LzUg9yCFJEtHxGcTfthL09plwheskbr6pswwCziVnknm6+Q89r3q
l7OSn5Y5/3b/Y+5VMpBphIUa/hapPLq5BJHtKVkxkWXBo7082xMi35Ulqms6jDC8D4p1zQtz/tDU
Y/Id/qTwuYUccTnB1p2dq7jqrnYaGX+o4VDYb3I7Lv8djFH8d/9H7u6D7A3gw6EK2R5m+MfrVPN4
/zx1sj6l8QS6Nleif7wxPVIv2Xss6NGAsgAwKXsR6y23SgZTG4dHqQw9CGrxDxe7EzD862AfUPU6
GqreW5qEthDpgkwAcrq215dawlMy87RnAjax0k6/mZIDverd30kCmSikhSZzT6gY16a4ujGtSpZm
NymSDMhAtd+g1B7tU1IjJ/IbPkE+FS50QIx3bdOvSgoMMoVB6Kel4QMkBP1DqSfGCWHD+Hz/eOzt
GSg4mXeBWgFvul7YODpxZE5UiUfZwI90NKzn0qSOVkQZwtremP9x3+DeplHZpGoAXIuEYePvRrPp
XSNJB9jLTOUxynUIocsxXrikfXjwSO09u1DPwXJA4UCmJuvFkcw7lTCxVY3m+JJldq8EpIOjc7Bf
O3Zkx5XRMUYY6Ult3iVH70RZQFYbWJMRP1qFaM552BQ/7n+5XStgAoDhkGfddFqZ6ClGhIepRRZd
V13GKtYfo0SfvOv/z87mrFPBAZnIExgAzZp94c410K04Oejf3cpFgACABu3nGaehu803LNNLRg0h
2KDWjVg82Xk1a35V57ilscmz72qfVH9OomqHB6PKNZKRIWba3gRV8ie6VrpxVoXVPWpqpMRBQc95
8Mskd3BvutP/0ZaapviqESef+qTM9SCsS4oLrQah6buxzUrpBoUx+mNYGstpYI42o8yQmo9uRypx
bqts+dyKvD0iid65cHLcD5YYEhKqZpsSz2RPQMdMpHwj14U2oEjEJ8OuxgezSkto+sXRfNPeqSEc
5Nz8hJNvOwlZWJpeDR9EADluWvjTpLa+09f1UXq8ExBSmmOyllCagti28qB3TZGOtUq3p20ZRNNB
/ROtqUFVF9p1aUs4/EiLDo7qjjORUxU0oClAkt9tXoCFzuJi9HxMFU6Phymds5cOez7zAebrQ3jK
4Z5s/MCIQBS69iVDTlUFFeye45pZFMCK7JtBX/ggltnbLdkCkLyccppPnp5fItxa0UddiUqado2q
fAdZOqX+RHU8uH/F9wqNMmyhdS/5vHlE13Ysr8/MTnd7GKiTQQ1sd44+jDmq5qeyTOy/m25iFqZp
u2h6O7Vl/wnxdvFXatuKdja1DJ2T+79nbx8J3yjroHbEHMLmUoBYrFNgo7gcg9rVEmn6A4jY/0qt
PwJH71mCDw7wlpytYEZuvfBmUmc1XFBId6mI/Rg1ul1QzGazHyI0ehBs710JuZfkEJTGmC5e28rm
KMs7Q+kCrVMc7a0eOQ5gxjFVqpMJtW324qWKm/uQ/81/3f+ee06GEipeho4Kj8UmMBVd3nYaKrdB
bKlIjYg+R3IHfZ73mhfZJybTxW9sIA1RhmwdmqOMy6+XGluKayrKSBiR65mvOIoDtTLM/rWt1wdn
d3dtBJhygJ9q3JZ0IUfz2swmqw+q3uwfkXGyT6EVj9fRrodHS3Ig3/+WuycGIC9McCAHaHWsl9ZS
FSayxceY3Rg+x5ViIKHjaU9GrB01OfaWRoNZiqNTRAJOszY1wlXUjzAHMELcWddhFOkprp3k4nRh
/1XB/kHc8vNebRAKTPRSK5AlAyJK+YN+cTdEfxMsp0xBFDR5TsU4uJ7fz/NzPZdL5E9FN38pF1P8
bSgNDyuN2/jFNrLy6KLsfeJff8bmUlKf68yIOnww8llgxmdwE75gCzaUOPqNFwN3B9LlJ23CFgMS
x8aILA4zNBC2DafELDVQnGl3adrZPN8/OHu+HCpgef+k8Nf2pdfUKYUjjQw4Fkp2ynR9ekPpVf1+
38pPj7XdQ0SAqYpQUJGIqM0eumbbzco8MAVbOfY5nTRxMRK3CUD9M2psu9Mby0irN3EJPq8qZvPR
yKL+yqBpW/iUv+b+0maDw0wDRZcr2O/qcxla1mNP/nwQj/9Ev9/8VkvSy8P+yUHfvNc6LIoldGMD
o2Vt/28WOeO1W0pNpd/TmwzUdmgmF5nTjVddz9rP4PO977FpZBe0edM/k9rQCvQp3a4O2noqD/Zr
7xTSxCSd1Nguksr1hyxreIM0auBAU1snOTVT6D6A2bT+6Bi3PXAqOzULDABCoqMA/cOWTr2iptlF
oeDiOQYJ8lxE5wytktOSAM2BMOmfnvnsh3pOjrznziIZdwJWDEEBg3E3N76tloUAjoLu2EbVuW9m
LrqVEtQFmjG72YGH2VknzNGMe+NhaNtuZ1FN+F6n0WUWKQ1d07cHyNVLc3L8qanLt8B+9UuSqT/0
eeoO0ovddUqKN+rwvPZbrI7TVcyP5ownUaacQJpYxbmB2vKqju4RBcOeF6UKLzHUJGcQnMvf8osX
LZlcEobWcNFLI3loxKD7pVMPvpcidaz0rnPSwm76GCm4GGVKkB4wxKtlnbBMC5OpX8jfSCC2njwE
ARX3tL4Qo6ufF7dv3uh0rv1yOGz37a+XlA3EhpSl2OrwOm7agMqnDDsumvLeKiPrhRkw98mbUE9R
4zbzl0U4QQGVvO8Ywjm7aXj0ZOzEVkRV//sbtohXlwEO0hHo5Gu9a7/PKk1pG82RT/AdlE/TnHgf
u7TIXp8DEJvSnObekOdsb20XerFSFMBHxm6cfBg39OeQsPXAyk4UIEcbaFlRTJAaLuvjFEHSCoAY
KxqqDp+jOK3SU2P2zrtlEuo5jKnUHHijnZeK2V/ZVqW2Jfv9a4uqmnRD2Kl8TDMWi194rVr5euyZ
/95/q/Yu5a92NvENI4MxgsrUIumA1JdpLsJzU4O8mYqpOWAB212SDsoHMROSw21AmmvREqnWwH2A
FTFIkVA4MXN9VIHcO4Xwr8Iuw1FEZGRTYLIN2CvrlK0aTML8SA9l7GvO50G0TRDjax8KYR8NY+1+
RZh8JMcZ/922eVy7gq1z+FnRrconVUBo3VtIkSGiEB+4792jKAsH4J4hr9zm19oCbKLv6VvZFVzo
JWrKmr+4+DcG7vIgKrvu02+cEElRZDCPAuB/cxInFx7paCZmMhqjgFl2NE9pMfcvBvKZj79jiviM
hAUI8nYkSxOLqwjZk9M65O9iIaqgcVP37FTG0eD23o4hYAXTOv9Sqpav5C8PhNnCJK8p0lk1VfN1
aJboDyQ9rDdTqYWf769q79zLSF7OiENQsn1wyeN7Z5hkO0lN3c+MUOdfFbgLDs7F7oIog5HVQg5H
3r5eUK8qjJr0vHhU8ZQL6h6NP2Vt/TCVanjgm/aOINMloJjheoC/cXMiIlRKZs3lIa/zIbrAta48
5G2afV6Mob1A0xUeOI69Kw1MgEVJDhs+43ppLaPoEWoFJAjm3AT1oHrv42iefZeqxzmJjRit3iX8
6/6u7X1P9otqKCgkIpZNXGynSl3PaKQEUZG5nxnznxAIH+rncIJR/b6pvYjsF1PbrITcOWuymlKL
6sbFfEniRHmXV45S+/YUeyent4q3s1MCj8TdecF943ubybsJlSmxAyXzzblZ6jQxawWcttQOeku2
+T63WjVQdbG8TfT4SId97zIA6mLKQFZ6wLev91JHLRFW2AlYuKkyLGRa80Xp1NfTOiGyRnonZ8vw
lNvwrw9HQvdJ6YMhirVHza0RtckOaZ32ziXnUVLTUYYASrZeSxzC4YT2F+dyGQQYHSHOaU7JuG8t
/WJkBqoeMdTU9/dr9wMCXKNTAuwJ0OzaaKYXehp1lAmB7mXXukeGgpGQo+banhVcMMeekiSoj82p
CCEAMewkp7ExFzUwAvRlRB8W5/tr2btjhKtwloA+J1WWZ/MXJzwvzOBaIwc/haPzW5KWs89Qj4h8
J7N/J6CSY2pMivKyaDfAWMj388GmoOHUrnVJrapgssY9mvrau03EonhGgzFmApD1iqSqexoPKgNC
St/DtG7KQMAqrnWRFY+OU0UHt3evakwUAGJGghWwuXnHaOepAC+YoEQ2GYxmsnjXXEnsN6ayxOcp
BMZvLLV1aZZU8fvMLlGrM8ProosjLfm9ldNplvIeUMTRQlqvvJ/GSc+daQpoKw3/GGaengqgLqif
IUOhRan54/VnBz4zqSSCwjHzAGt7s4PExtBjr9T76sEx4+psm3X7bTTEdICp3rsMdEYldAIGhVsV
9SQUrjcx1xbPrXeJvC77MiGien39giChIsqCOJBAcrMgLc9jQ5sZhapDXfFLLY0CobhEr4r3G7Ns
jOYwy8bJkeQnGx9StVMM8g5+r9TuQz+1wspvtHD8nItJHHRPdnwkLQT65sB2oPHcFty7rKM85kkq
sdiyL0balb7I6+kCS1rLOIPjnmjLHtEU7jyoUtqT9AnWfilLsD4bYzgkuav1E+QLSvqHnrrGQ9WO
w8no2uw/YbQLk6LJRy8cjIOTsuPQaOuBNKS7Teq/7aTXwB/o5jEfOCqJfqFz/083ttaDmkYH0cnN
kaRYJIcf5bSOKUf11iu0R0TTkySm6Bbn3Ul0AAUqmq4v94/kzZ2WVnjd2DigSTSD1lbirCmp3udY
GYfpyQZZ865EKuRCcPgSj8qrOc6lOQgZmEHnvJC+rc1FuTG1Y019rYpd96qoQxsoo5kizqoZr71s
NA4JDSChwoHwJmzDEEEHM6z6Omi8eXgyvWIJOpEWz7BtHQXm8q9aFVgxRexPoxJiXqkls16V2keF
U0R1A8xhkloSteU7rZ1dRKl4DyEIXx/2luaxpvjtT978ai4/aZ6cEBJUhskoMK7NF9B7VUkH+KeA
8OhMpax5qQs5W0ooFrRlQ+OrFUdBys09kEZplkr8Pk/Bds212iIrVkRNIPWOTh0T6ZdKQdvTSMLo
cv+M7poi5wbQRiGc47Nen73w5HaWUQfO4izXLtXxLTbBet064uCxvfFlrIrgAa5JSuVSlGdtSupX
2YA76kD1ItmyN8Luhx6Xw+xHtal8rIze+shYRvzl/gp37jqgI4kXkFkkyNi12Yaf0k6RVgezVkFX
IEaii6jqf+M7ymWR7PB8A5deW5mQ5iX15ZyUY19eDUvRAzdxNb+fIu/8GwuSGAFcGCXSrahtJBzF
M0MWpKtO/WIUXFKqaTZ0Q/ft7B0N6k1gOHns4E3fLqmn1B3nZg3BV1Kc3Sb9bx48gCmjd9RX2rMk
h/Mg7WNB1PLXHw+eYU+hTFIFtra4Dy6gFb9JPfXNmFr1a58YDiH9K/YI3IMEja5NRRwSZXKojFh1
MiHlPKlXd5l5Szszf7z//XbcPw0RBt45FMzIbCctOQLJCIl5GUSVPTR+J3I1fasT4z1mtDCTU+24
9Y/Xm6Q5AOJLUgDf9OcRiDMSFogGajclZ8ZHTT/t5sXX0M6+lq571CTfu9K/2ttECnMespkj8qDW
oJmnqu6VUzrr4tEdQgO+hji+1k12xHQkt2j7IlDK4PBrvHg3MiUlz7XVqU0Z6EpZnqmJq6ecispz
my8tRKd6/SaCkeJkzLZ+cPNul8scqZQPIX1kCt7ZLNdJrNauWzxYCdXYYx4tRjD1zHyMUd5/UrOp
eXR0rsr9Pb29HHJ4lRIDKTJzdFvyO08HuNKMEDTwX4M+RKk8zeQRvg5DxKudGKeVfyhnQLKEufXl
GCoiM84yjdZ8tr524yz82QqLT0Xr1AeX4yfJ/XoXIQJltoS+HSALRpHXtlLLzpWFlYHIXPoEqYnO
Tf1SqbIf+VxWTAQiFHxquiLqT8OsdW+Bm/PYZoye6bxVUfLDDjNIFVwTaOyB47t9MUiqCQtxFIy+
uNuL24xVU2SmzWdQjPRTSnHupCK18uX+vt66BzpNYCMgtqZEAKfU+gOgF9nnsUtgk6o60+KJYvl0
j73PQ1Z/16fePWgf7i0Kg+TpVAqATctj9kuxYBF2azZUOAPX7s1Lywh48x5tcvuI23BvWXKAlllP
SExuqpvUt8uFg9MwfNxAPNbHeeaDM4380uuid92gHFX0b/kNmeIhiYejG2wQR3dzaqF1Uim5cWrd
NI4e52iu3pmVqB5sjtdZmJaS+fqsK2+ZHjE/OyJkihAyre5tOHjDj8z2uiDMvOpbWrr2c9dH7nPf
pfZ/ZlFZX+omNlHTTaOXvNYS2lfNIRjn1pvx6xHQlcVZaB62EyBOSMpsmEnLHG5fOr7iZerHZtHz
JwPxzXee06tvSksY34WmeAfJ5d5WAVyQ6DSCP2he10dCwL81u6NBaN2b/w1z5L3zlqY8J675tQX/
e1RV3DMH5IjxWzqOEsC8NmeUiReqbdIFAqWif0rFmh8GVDDggjBcfyjMo+LOjuP8SWrm4DUJYrYl
/aS0zbIflRaiDn18F/et5lM9NR9rdzoiHd55GDAlszwyAHKvzeVSzbhXM8Rygs5qx+XiNkN9LlVy
hKcIcPhTbnRu0EVJclDZ3zk7wGuoYuJFqWluuzDaRMWBbm0XpHkUfulMJvWuDOp187NlCLemftpl
P5I27a9aDULwct+Byf3aeHAiTGrEsgHEu7ApcpZdmLtdpbeBOg3D93QwIVN3i/lNq00xjGuD8RVO
ghKNCH1KXkSZHdnfWz1zC0DzKLPSW5Pn7ReP5nVLyOB11wVtJLLvNXobvhMn8WPjKNHJTdLls6iH
6aGunKOOw87JkqrrpKN8el7mTUrBAKGl9fPQBbWrOEFjT9EHXY3iZyAL+cf7H3nXFNUYmtiyQrmF
8PRMRtM3qaCAKVEwLpbI9Afge6ciAeN939TO/aTWI/lmXFkS3bZGq0FjRh/2jWBQkaO5Lko79bzI
FhBPrRfFudPjo0T3vkkAVOstdFMDNSYoPlFOduiO2m6YkA1atnJKFkW8GTtrfu2cLkx5/7dI0Ahr
i41ji1RRwhaw+rIEkd3SFerF8sbKjCOnsLs4eTfp+v5kvlqbmpROS0Izg6g1G41viTfkb5axVpCm
FgkIqdyzP9zfwL0LgbAIxWySUDzRZm11bNfqkkBiGutD4odVWT16Y/JvoiftB0agxZPTWd47WBCO
pnt2YgtKFSBJpT4H3alNXAzHQdcZSdsG4ZDZjBQW7QlyrddniUylUYGRaCDZSt84WdEUg2GTZgeR
Wv9Zlfny1tC0kHFN0Z/vf8idS4d6H61SKlzQc2wLoF1XV0s0kkbZIQqTcPM1wTShFQHt7RHqZ8eJ
Ev2wLHp5jCRve/am0PQOVGURtIYxdKdZS5vndmD8D2IgpXtyYdL6Go9T+VSaZfYmHQDY3V/rLfZJ
tqiwT4GLjJjLvz6mi+uMTimxCfzlM5K+0z/jSBWvUSrz2hoUarTYds8R8Y9f9rZ3JVo/EjLcuSmM
U5KyEoTwG25oxVJVzH2CdLtZTPnFTs3p/dR4wJPnc1J4+cP9Fe+c1p9VS4bNuSpgI9cLhg69m8OM
BUNeET/nlR1/GYcuObCycxmx8rPopFok2ps3Ih+02CHkYE1ICP8Y1cz2PaNo3npOXT9nCB+8ELPU
RH3Lkd/ZO1KEdMyb4wygvtqGdbMr4qlVKQJEmvUQt7UblCmtpChJp4cu6RR6apoezItRXRx3zr/e
/7x7m8moMc0s2U+jgLn+vHqa5WFtUhNINWPB5TjfG8KKC0y2/6lKrB/kantXlXYP/g6wImHsZjNB
8phxmeAUFo7N7Fdd2T3pZZa8W6j6H1yV2y2l644VOi46cdd2OLZyvTYdG+jYvCkUH2PbCk8FUho+
qD3rCnV7HURJyARUyA+5/02122XKjIq03oQsCNzpZk+bMOqGOKq7wLEihP6y2ErO+qC0OFp0wHNf
Fbr54CyTdXaU0W3OqiOyazeWYXbJqtj01b5pU1+xCwOGQIWZn9Gc+j8PfqT81uuAENwvBQqE0KkY
Eh6td961o7RKJohE2zkSz/oiX6Ihq/yhn0sIsNz+zWK/0NIPvMj8H8quZLluXEt+ESM4gcMWvIPm
wZIs2RuEbdkAQZDEQIAgv77zvlVXVcer6J0jJOtKJIZzMvNkroKmsSJXfWH/3xI2NBjQ8cDi6DKD
Dirkr78GrCUqzbmH/dVcVNdLEr5xhyivLZTqlMEG9SjZ/m9Y6T8XPUa1L9MiF38qDOJcvv6/alG+
53PPmcOUExJp5DHZY8iogo9meoZ6HY6Q7WI3ef7vD/yfiwK1bwmaDrIesGZ/798gKqsL5dFqeySQ
dCAfeRdDxR6dVORf0IP/KBb++m5rNKcljktcwGBC/vZu/YYt0Y6womLJUiLJyLBxp44VbU4zLdab
pYcr+Rn5kGamxQotTBemKv7cbRKKY1tImLukO2nuG2/t2CW1D9/W3CKZImm25ivccPV2QvgwX6ib
Uvc4B4VMv//+uP75jvBuCB4YjCQuzObfqhQoe2emJBallyrtyrWqO6iikj98FgrjkmF8/e+f93+8
HnQnKCEAcgF3+Xt3huRk/Ph6sIdalryCH6Zun3dYHr5asuKx/cuH/fNwgmgNvSA4HBy8+MdfV6Ae
pCSbrZFyrtLZ3A95wci3dViRXw8LjbF5gOqFrDRBHu9ySFSC5EkyeslONXhzeVLrxah6s0q/5+AP
HZ3nKhe0SWdxz8ceCLkPggEuSfaHwo8B8Qutbt+MxhQ3BY6GEAa2NvWT3Cfxuvtd5zStYUB/YpKI
x5o1/m5tkpQf5hn1EDVKgEYeVAG7RCgI3XyEyoggvZhB29etiScE6eWI/bsKmPzauqjXrT/tYpKI
e8QALb8ZB+ULOswwL+9aFVPMhMEPrr1FvguXCMvuZTgtiWn8bUCFJz4s9J5ILsgXnsN7sIX3bcFT
9lTEIdNXcClDJsaUKVsDFKua77uGCdL/u7+CCAJQC9TWQKvAP/z1DUFgmou8Am7N676lHLnsHQl8
hH1y2x7VJurjvywJ/Ly/bllMIMFJ+D+CiMvIwl8/D4EpVeYg74ZgWIkPVxp9XGC89DStcJb/7x/1
z62F3hQ9KnyU0ACgI/7rRyEHgBsMeZpDvprxzJpM3NYb8jjRO263GDv5twb8PxzXX/82EHlYVTj4
LjfN37GdYtkKaJ+g4N0YQZrpltv9PZe+9+cB/+FuKgr208GJlx9QwTL+pLa5HLsZwMze1RVr2dvc
xPUNV3U/0wHsL7strc0+Z22sobhczLtfSvnUxxk4iuj53jzA8hmNvgl8vR4TCfs4dFt57OxQmZQu
ed8KuNq15GvtCv5BkLP9ajI7MUqqkejjyFXkdPeSfLVi9HMHUYz+NRXr+JLKKfm2BCjk4CmxNl8F
8MeR2p67azC3aj/0k7fPXCbpb2jNYeOtWyZ3Wm8TCvbL23jPfem/wvitulFuyH9vAZElh6rc+5+o
76w+ZhEZL1QrRPc+7qIZwY5IUz+LoNxXRBTtwNET5sZOO4yW345D1rztGLDjD5MTKaEj1ql+2b1Y
xVPNinKBwYGTuzrkPJ3IExvhI961KLuw8eAXcKOaNn4tFkGWLilM+Ejs2DtMZtl+O83YAvDghH0Q
fBkQVTkcPMRkI1ANNjyr4RI7XWbMP6zwaUqpn+BeR7MAjPQ0A5t49YlE+zohN2TpKlZuknqM/dzu
vp3XJx/35Mg5WLB/Wd9/P8ovxumoZMGSY+9iSONv63vFNoMaGKKvWFl9ky2tusNkiKw7u+EL//Jh
l3Pgf6/ty4fVuGpRvGD0BdLIv26mZcG8xOZJhgDUVHVR+frUMP9vIp9/SN8uzMYltw830wXAI8Vf
Pwb0e2kwzZd2mZxEcpwaHm+BNLEj4Th3qc3b+MI48bdVMA7muaopV6qaNJFdNmXm35StyHa9fOJf
/3CUbUhKwdO8eIT/XZsJB8G8j1uN/IkJZd1r7VUSoBcjrYVPedWT95Uj47Z05WUUMDOwUeArmfYr
OKlIWJxOJi6QEuQJ8t71YvXXiOj3AnqpVUBEwadVHPLWDjV12lt5xRDbAGRLL2neQVCysGdN5FAc
Z5ePgrLYs+w4jBVSNxwGLo6ZYP7JBsfx3UpcjpxWOdqszcxPECruoUOc5DZRT0L9Z017M53bIvTq
KJM2e8ZJUU9HtcT20eYufh8ZL3dqekb6s5n58kF6rZ8ab9ofoUywxQVzeOgrr1zsRDWXP4wOEHX2
xvkHpjBRT7krMv9qw7C/slwn34aZVw81TMVSTKVZvnYZ4TAtNaMe7pK2hQ3doCbkg5cmn2+lEDHc
lalvPmZryg2JNHa8dmJ3vBt2YdJTapv4DcTfcr3ZKCEIGVj26stmITTxM6weBz4/gkSa5SHyHfFw
pmkGRr1v5qLjeS3vMQqO1QUybXvFMHx9g+gAlHfwlwaHMs7MNxShSUh0WDDQ4s9oreDAOahtv+Vq
nCAZRyBKV8Nz5zv2A37DHGKAG596wjFPOyJ2SKtkXk+GlxsG05ooXyrMx2SHMBCDnkwgtpHa2g76
wMIonviEquWLb4z9LmQKN2iORMI3MHxTQyPL128TrCYTyCHj9Jmmbq+uZlgX792QjM1H7LlNUPE4
PnSQP5APgLXbS1BL8yAa5MB2W7K0v3b88i/RagQ4wIOj+rbMmRy7NCnbtzTuTBxdJZg+bNOe1ZAN
sRw2vX2hkWewcrZ0W834o88mkXdxwRQRRXIxl9DkFLGnY7W17us8Nu4zJCrdjlDE6wfoy0A6FH1G
7sbd5MOh9WYsqDUY/oUwMUmTQ+tmebJjAr8oCy+I4gRusf6cFrX9RhNf40eb3BfLtWoIhrN3lfk/
aComexRN3N8Ipla2t7rgiDBFGHviun6ya3K3bpaYrhaNlIfQ19Uz/Fv6F49pSHJLBjw9iv75MjZn
XQ8b0qnqxzP2Ef9ii9AgT2yy+yJxJy7hDt7MY3tDeDmvXehjFY+XWTtB10Wq6TiZCr+5mLZQXE8u
Th+Iw3WRmrpOzkIuSBCAT4342ceJPcxrYxSij3T6QSBrrelYFPzZr0hbxrBDXh6wIdAWJitxT2VC
VN5VYit+B6vqhZYekzo0wq3lIReNxRIdgnrhGEXOzzCaUrdDYA25qzMGYSTfSp1eIymjJJ2UQ08k
5VM95R1BxOxd0RqELyUxx36Ng/wysQu8Foc9vjIkqDGIenml6ciGNXRthO4qFrk2qEOyEgE5M2bK
Hio0RPyKhV4/Yiq/+qGntbZ02RHn0l3SquwJXjY+0MJiUd2UshieeFJylOWF1/W7G3h+HtceTRTh
Y9GJvuL+0bNc9c85An5N56SdFaxpQeFStEZZc0iWEL/URW6bAxxomgWWrjq+1CAepm4pBIMohzdq
phVCzQPNouzVKbGTwEBTw8R+68rVqptxL+WvhKFtvVaSz9sRgT8iPZkG/qUdhMx1e2B4ZDttYuRI
i9qS9QvyTy+Tu2U/PMCbHEqSHJ425gYjp5Xuz5LpWdCZ7+14H3jF/4CpqOsjhPxbcUpKD2OBWm3p
j7iC1aVwNFnJwWZD8YmOG7XQvMnivHvAjt3FyPAJjiQj64xmCzQ59VpD4p1LBaSxJEt6kyRzy7EV
92Lt5I4xnfscy07jq037RYu8fgx1Vn7nfbv2V7vWa/WEcWCvTmZuxXialEmft4Hs28W7cnqsV4F3
gnQggZiUXu1Y1rnS1zIn44/0Yi/TIaHUP5dhbMQZabZTvNlCnDxN5jH7uo92wdGcR3ETYPFJwFfk
8wcwuzLAXGpavw4bzM3putfLghA4BEWvtsB2mTGDYk5jOTTPwWaIb4nZUpMDhMR7c1QewhyqehLx
4W5q/tjoiYX2wExfsS3TQJH7kqjrNWfpL1nuRt/sfsyekapR+KN0c3UzwGFPn7VSrsFDmu0XVlWo
HlObV/vzaiW/TVCiorJgeC3cwUv7uuZavSZ9kjpciG780ccw51Qbnf7EfG2fU8a25d4yLPPDGuHv
dQNTKzdD+V+S/kRE215VMewYWEJaraVOpQjLEesS2k5D+HPwE+ZHDtDF2fK2FXaBpbzU0UDhZYYL
PNZu30246MHbbFneoQ9YHpXINtyV1sLfcfAs1TdzpnFjImms/4Yqs0TwfNbOc1cHiJVv1j6IviuR
B65RHWTJDcpUgjEqrPpdnRHBNw8Y2O19CX/AbYbDPJG6RAT0Uny11uAs7Hfff0K3y3OamFLxa+P7
LadzEdT0xIzDPOC8h9zcywb2Jm87Su/+bgajIijYlb1F8OUkL+IXkT0Oeza2tCpG5o8btnXoeMhU
gc5gaTDHq/bN0ipsIH/8ms9HSNF2B7TDue2KlXITB1XP49dUScnoYGb96JKh/uHLEd8mK07gBxTt
9qglpiM6znFSnXTfypZCRyDf+0TqZzDK5XIMQ1bHE/xU1xyRNcMiO1xODKb3tcawyFytuezQituT
0nwDCMFzkdLQRKwO68h6rzOzB6h4YrbeZVlEp3gZPyk7og37gtBuwOYZ1+xLkmR+6jgUNT8il21x
CCZl8IHXKV7Tllr7kJk5rc9rb3t7owmGJ977vkclV0tP3p1Mk6VDtmX90exAPw45UfCOqnPP4NPW
K34Pr3fWUIDIfr0novQ13fFTIRGcgV+0S54oGue8APDB+6TcDn5uVlwrOpVo3pHeiXvU4i/v+JjH
x9pvErFfLK2e0Fg11y73a9JN+LRPpJdy2B5zOHS4QhXqVMocO9H0iIA+D9zn/SkFct5Spi37BQkB
hn1RwqXipR60K466KvS7zGo1UlmG7K6two7XMmbFVwGAAfZmyZBcwZIoaQ4+D2Vxxllu7uqLSQI1
W5b+BmBAkE8ZPUqBtWEHExXKprRggl3FZu3TThoibKfJSuQB3hXZJyYUksvb4BmWblYMh4EVjT/B
02X6UsyEI0N0yzdNi7Y3O80xsf4dE7G4NwZXQh2dKaQf4JaYZtHNXDbrbYEDSt42QcYZe9lBawIL
vfpmH6HEpttqLDthS1rTjdWy35eTy9mh8VxttIdIDvdqXVoAGxCYrZ0KXouzx5iyxxyGAVcuHUGO
MPdNuOrzJKtP2Tzl72QCDHyG4Q82gYlp+oz2qB+OdTY17Z0YkMlIU6bWe1WQYbhWGS4rqose7rMM
rMlL6my2HIXf0x/IXLPpifHc2rNUq3mv0wgqCT0EfyIrGqnOCBjBUdKuGsGqbgNlsKQIWuLV1Nyg
si4wjA6odDwDuEqqgwFjmsKsvcDenQTumxP4mkTQ6mLWhoAfZGajmZsrZCua3NESPQfQKuQhWBR5
GELpEK3hXllL8HwcLIY+HIfDDxan2Jou9aJBQTmR74PLF9MppAThMMKyxlUO+OTORgPvNJc6iLRy
kFUJUIrabHTIF3c/RTUEasZ6h0avckp3jcW67apdkeJUciAIlJEWinG8ewxu4ZN5oHrV/qeTfTXh
6Bnbr7LyTYYK0pasp8jNqeSZVSsEf2B2dIMyDHmcdICs+Q2Fc4lCraxCQ83Ki196gn8YzZEf5U5N
YrR8babYgtGAI1pNCQkxYIJPA9of21odfV0M7jhDW0gohOhadyPGeHCctS3iR+yejO6s+r682Yso
8WfAbyo7j2QYy66YJWKL9mIa9g6TiTHrismHJ7KLFS5z0Fv8NpxXCh1BX9/Z2SA5JZ+aqcYVCEuq
J4Zj/JsnC24QiXW502Gv9jucDCiri9miNEHCb/57GgR7tuNkPtw+JuNdMYQtgbscicdVFLCuuUys
sE629fCWhm0zXWBrXoFVatpbyTfyjDeSFZ1FG3DCzEVeH/spxK9cbtC5DFCsZV0ZWCG7SHh9m8Nw
pcLmSvU9WTdc7rZvph6zbGBGD2ytSoViSycHaRO/da2z1Z+K7KS9JXoRXwWCR/D2fYgf3oOdOgxL
Yj/nsgWslYWyvs7mMuRd44riKRbZNgHxM+ouDqmDmHMQ+rWcOcrMwCVe87ogPKmrDDLoqS3ycemm
qNltbmBE160YMC0OfRSj6gI34iXAR9hA72oheenb3otbLfzKkFtTrTMFrrm82DmS/RicKOcbeMuT
36Luy+HQLxrteJWtvL7aMAg2H1xfLSu1Q5u87VNu544AMJzP+aj9qcr92FAyVRijxXcAFRtTdAIu
jLOnex2ixLZrdX/A8ix/4upjP0QiYR5lo/aID8d5PiLsnS2fxCw+v6/HXblj0S7V7wiWBMmhu1bo
pFGYUjfIXh7WVgJxG5AMpHFtj/iWvUAs2WeW7PkvbziWcSrlxZgAMwAODEm//d5YL264XCoNexLY
wHQBmNi7TUrIK5EGP2KjpVOCg9H58g0mkc2fOtsIci2ypREHGaKr79axXJ4nX4lvMGur1KEPqRso
gFu33+zI2vuNLIDlukHF1SJ5NFW/snRIV9y/PTAFbxv/kuu151dLimG7q4YVKzZgGqc/45qv8jig
MBsAhE7FR5xU+OFrOScdIk5SDRBmbAHCqNXGq8usm6ZE76WhJJTBdL7x9XNiCVgSOEaXEMIymNnh
5mbznUJdhcNltvkZUyxIY50ML2oKD6L+j0KkgKCYEoAv9wT1+eeCYKOfXjoxoI0aJnWAaMoPaGck
7iIsf+TPxfXS8YgogjmgKlMSuKI3D2vNSrwNBOEBE6pDDjoBj3w9pSaQj1QHkARVK8NCi36uZypx
zkxHG1Pyx1QV+onQXyhPeC6g75Y9ZM1YX/i9x8mtXzF4wvuOo4B6SaJOFhQGMbkyIGgaipk3i8s5
eLCzA0wraMFWZNo6lPhfzWgKRLfH4D+TiZsHZXr+axxm9h63vv/uUS0Dq4YL9JvJYNfcsYnvbxsy
zPH3lQkmWVXZbLSAbwjvcgVtYI3erKdZz/N7u6HHwbApxjaPW8z4OSBz+Yvd5uXL1vSAW5x2ckAz
bXAtWgDQ/pAI3BAdnL31a1MjYpWWfI7POK+BIciYrD90Us5/jF5njXGlvrZd2Mthojus+55h6FW8
MM+Ga3QD/g/Zl+KLwA76HfUM4Z4CdDKj5U8B3baiqDAeZNJqpQweug1N0YMi177cmjeDzjBQAbjh
R5a5WRygaqnl0egK5Tf8jh2YFbLbJ+A4m0JtvcjQgZSZ7DNBC9rfFO2O2QCZj8U3K6rpyed5+NEO
egh3ZlPNCmpyrQlNTcX1XW9FMx3RfsMPO7brfOidaefrAdTBZw+o/7ZFFuR0A1PJ+hleZReDOdCO
uoP1V+OOqF/Ghz3q8MyGIH9iyny9hfcdE125iOKtX4Z2o9M0AUD2oHLva7fPHOlNFayDIeAaHHV+
Iu/jGD3DCVrhyFm3KjxurQL6n5XJZK9wFOvTUo4ioVXOcJhH3GegyNI5SbsRZ/bznuHaxmTzAmwS
yjgCT6c0mwGUSj59ySrrtxugG+XLjmoZrF9A43yMGZKVKAcEvwNxVPE6jMBMO9WnDsvHJoDxxxER
eFTabco60SStOm5LEcfOegXfsxwiu0dlCzh+8bYdmocSFOIfhUTct9mg4cVevFTSYhuaa87GVaJk
S836jN0AcAhxOf7BcTlZeFFX69ipFj653TDY4o2UM9iLBVkRF/4lmbI7I4rlRgDIYHS1GNc9b5bv
5sj6qVZoqbMI0nPd9a91i/0bRLmzOcCPj8sDEwRJAs76EoUBePQ/bF3j3WbC/qkGnKn36Zyt2KGY
/V7OKIXDDdnn3F1tRiVX1ZZyD2Ko8uw0rm07nR3qlx9tjOhlC73nJ80KMx7G0shn5Mgmj2WtyxcH
LrWn3lT1MyaWx2+mX5P+OA010dQlOX5k3JBL3lUkTGgN15IBCogbrg6LvpF0BQ7y4SAWdtEau+WS
Kjlty3cUtfJd+AYXY80SzbH/G/BYkP76K2Aju8eMa4ENMgwS3Va9pRo2jOkEg4zBoFBoSf+LFYE4
ugQItOArFrkCI5O7kWJmfY4UUvr8DeVJ9aVUsXadV0284bPOWqprklyrsC3l7VqZ9Tr40fdXasvF
27gDSLoT8Hk0Jw6L3h61fkCLUhaafNvRuIgjAdCN60ECsLpa6oa13Qbq/w12QESeMH02k4NXmxEn
kLj8GYophVyVDOCUnrP2DO28/0ZMrO9tTAaQbEOeXkPcL2cwTBYbYRjb4S4Dn7XQPAz9U5JnuNut
D04ep2ViPzj0f5qaYHEwIskZM2GN2suRpiinXtgWMpSRahqWYxWYe9/VBA2s1Tg1KCwX7RsGF5Nf
Egvg1wJlg+jAWbCPcsjlo1tQQXT7agrw4zB1OfvdAuMTvZ78MVTcIfUwjOpGTT7hpyx1yU2Dg686
wiGlnA4u1Gy6Gpzax65CeMJIdV/h4nGOZHdlufj6CHcC1F7ogjHCnNe9OLU253MnrMmudwD14Bdm
488SzBihXkSUrtUY1gYgu1km4GdViYsapy2qDQ51X4vjZwNZ3Mr72s4tyiOy558jNBk/5xLGr92Q
qQw1wQJHi5b3OLQ9nOM70G+upu3M7OM67n12wM4Ya7h4bIj6K1u/lecqUylHEyH296Uga9oNWzUX
hyUB5oNqIvOyq+dYvs8Kmu5bgfilnFoITe63ZGuzzrRj9hj2S5uJw4eIW2hN51eGaJCLqCTPvhAU
0o6CUgOtO6rhJlyKng6mY8lLbWAkAqMsmT8qdDvTM8vH/XOE6KG5nsvJvzV9z58q05x6rlN3FZNM
WKDtNgcuUG5DCblB294v7bZ+gLJo9BVmpMZbNETmM1EcJ4ONOf7HMCb5077urkVtGRZoRdEOPGpc
RUiqanZgtwxFBECdulRoOYdCHC8NdzhwPTQHHKy8BXizenM1Q+wF9EgrmF9syIRXd1YVAodlucqH
rWTxm8G1/aXAy+mh5VryP3MjUPVe3PLulqKd4xl/4/xYSqlRxsrIgJQX+FraIzyLwooY8q9dtQrt
aI1lThF1UWIudgzQBOLFPhcrA7YPaJ98r2KNCiK3rP8FbQTsnhY4f0paw6KjvQfBC9CvmUoAVMi3
IelhwwolOL5VgoEm6Ezso5j4mNK5gmcYkt+rhR/nySyvZYvMsFsPYsMdN4XxObTDFaZzdbVrJIYg
GfsH1CSDPm0JeuxjukpcNrkVfD+3AN3fMB5dXGBjgs5lC6CcrjagVp4ubsAsmbAZh8aI12NJB9k0
wIAS3B24Hio+Hct9gqkgir5Mnfp9gBTymDa+TQ0tzLqRUyiWMXkYgT0j2FYPatG/tbBWPETerMgu
cP2Aggc5lsWGU7TPh/yoVEwgQAkckk774HvQ01tXucL4N+ON2c8oYDRPqGQFtE1thHgTxnS5SF7y
JZYN3OjzARIpyscK5+CxNtkkvxS8MoHRFPaiChaimyleS4TvTg9mSmIKIAaXTnnl0gpjVYjVzFFl
T2mSvKdiXMdrGVdTX/7f2M+3An4V/qXKwo5SK2n2Zv6NgNEcpQ1oP3zGoltMMlA/J2RFm7+vaXZF
4pCv96YEiA7GQIfpD4yswz53oJPRiJ2srjj7w9q9Rn50KZ26dRPicd8HJK8sn02Gu/MhbWZWdRHG
8/Er6Babvo6hQi3UsbYas29zoklanZQCR3jFshBAKrtib/bPJM4XQQ/KOfFjgnR2OONjLNhEfonj
3nAlIpzgoyiTFJs7q3kOvGyApTAM8htbOlg9zRAoAIEBowKXhwFPB8MTztfkKpDdJy8jyWdUGn7V
BGQJC3aDxHlJDbYUge6i+VmZoqp/+qoZ6uXcgyflgpaxktoBgerL8UM3uGU+W7Su7BibWPS3se/V
8kg2A3PsDnNvsPwWdWT1bbQY2Tj3RQjjXYoOvTw3SNhYjwrQ+f5cafz+M00bUAWw8EeC3yfveVSv
lUiT+J1tEdcGuJKtvbJY3/jTqmxoz4DFfbjOloArU6Q5qBTAa6u92RIPU+fK1UO4cuOKLJFlUv2K
q9I7+QBBlDCnea39fGP3dJfHQMZi+A5nD2bQ57rGHoF6lumVhdRkp3La9uxQJNtYg8sA2NJtpJya
jwE75gs8AWW8cxtBN7OnuF+PS1xgiwC/5+2b51H8tnHP7HWFQ2A4xHJg3xJu55TyJKxvcNnk+Smm
7fCln8fCU0zPK4Qs4forj3AxG+bv3A2sRq9VtPGKa3xTh3tjY9cc2+XTEyPJIYXWeTtDmJm9YQAJ
GBMBZt9S3wKHoxiqSZ7ApHJ1GBq5f99MPX/BPHT2ujU8rdEwuf7ojOgnkAioEakwGLeloFDE/YTe
+6mBeweEzKUbCWUVE98Xx13WBWKXQEett48x37cVhWxI00Pmc/Nrgyn5x+qHeJOg2FeQxczVtXcw
vEeTVh2TAvsCIZfDdSGlgWZg2e9AAwV1nHkob2fsnpXuuQd9ozeGgN6yX4c7VSMkc0XbgDay0Hqk
QeQaGQEgxsHMAwT6Oe5ZfNWzrgGf1ipMB6Mgbz/sAszvF4kT8TVNrAMmDQ9ThEOQWmzgNQqIEFRW
QfQh8HRfe0Mgmh7mYD+gO2q+sGHMhhOfWF1/mZH8/W4QaAnBThnJZzuHYQMYQ9x2YBsZp46scTha
3saLt8NQw6kZpmGqWyNScO/ckq2w61BmvA7pKq5WiJnne4JRph4tNcH13doJWAbs5MDXwGwS2M+a
p+IOQ+tEddozyYE9O+T34uKfQHwaVpfUkNp+Nxx30zFuI/QcEq07buOhRfKt39l2BViLlwfXuFHc
Qk2VjEg27Ed17Nnu33bIBNwRbeT2c6wy8QtG9k1DV0Hi7Qjjp3DajOm/22WFXLkRQj4tuuxBXebN
DN3iti9gWZbc3qJfQvsKG/72/jLewLtsrMTSQekDHgbkKtjeJUxIPtAjclcpAkcdLqugyoQati8v
QqAzpsjignl+jUrHHsq4xadFFkHjkUSSUoETaKfc1gonXtZCcMWDw3HetrBWP2eANN9B7EP5EAaY
UndYlgCu5d7rWx5RYh0DRncCDrdLKCHZe/NtMEX5mraRKYpjH+smd9uS3yXa2p6mYII+OHeVQo/n
IOmenZXNCYdRI04IUxUnn+rEdzXIq+ykstY9E8f3i/aP5Pczt9UTrHVg8zrOOMRpsg/NdhT9tj31
kOa+FL0x461tq1kcWRkk7wxEB8uREcYbcD0oMk6NBSt+gRAA6wfiuQaWmRFzyvJRjievyxb4DxpA
gLBLDJ3fMv99wt1bdiqDD847Riym/WBSaN+Au4maH1PR9nBJrwt3CyZlmz8yuTf9cS+T5kc9u6bo
jJliOGJzwz1BjtOIfPfo2vLapPNyHyJSrjo4IQFlb8ZxusnnBBC2yNDJnVAg5F8NCfY3zlCQW/9D
2pktuc1cW/pVHP893EjMOHHsC5LgUKx50nCDKE2Y5wQSwNP3B9ndVlEVxdZpX9ghl1RJgIlE5t5r
fStL9KVYRGVb5/g5Cm/dpoRBP6VpO+9TpBQ5NViN1izyoOypjVv7UYyAiY+C993dXAiH/cD7Is3f
dGWoxcEqeVCPdPZ0p9CjMpdTz6aKOmydtttijO3DkJ4d5dQKC+QX3BEEcMh0PsyjEyU8h5TGKebS
W9c1NWg359u3K4H2KUPTMU5mtE6gkZ+5tN/0ecugP+WgODKpKC4//0V+30eCN1EIltoiZfgIJ7l6
qIgY2BW08P98KFKTEetCj+KtcmrYgsAj8imr3XUt0BWYXiJ3kZP1u1g05RlWyamqduElLyntP0Mh
INGdKPRiVZc8doO3DtO6XGUhaQmZWyS7KU2dVd3P50wMb0yQRTBMJjV4M5SBJ19dNtVziITERz8w
GYd8HsaDx0J65ga+dVUomvG0GuBPf5sgmNkLNxtTf42Ej8BZhQLcDEW2yQebtm/a2mfklG/MDUGO
u8FGHrcEnfrXc8NAId51OPzXvtN8SSw920QKjXnSV+fwIG/dP9CI0KpY2JmNJypRLHJN3WiJv6YC
0j4gCHCvcra9Z+7fb4a9ZVr4+PSYEQ58hVOfbm23NqdDviZNUsSvstq4QrUhNq2nmTdD4w3rNI/D
+8YZxTOdxT4w0Mg8/PFagscHzbfFOxNHzXIrfnngONq52DS4qV2LdH6d+EhVUGmZ5p9mlQjMXcuU
9Kjckf5sngxkpDFObgJPcem6g7UiYgA9mdJr48Os6nPYzt+nigkEkp4W0lvWSf/kgdNi0dE64Qiv
xdn4hf4Jzc0JJsJHjHbJuYzpU8PGcmWLV9cxF+w8V/j6FqZpJ0LaHBS8XOFd1W750tCl3rKr+Ur1
q1jjr7A2WTSoM1ae3xdoxl0IHTx/i6T5ZFxn9FqNDT3Pgz3Y25q4rnXTW+628Ot6o0XOtNZFIbbv
z5c3L5bEYuYMYmMMOK8vFjHJaDUZfSVJMQMvO1J3NH7TdiRwcCWtrAkM0aAkBe7/x48/l7sEiSz+
WhcH0OuRS6shIKgY/XVozsVzrhXl/WTmlFLVqIqb96/y9wUACy/E4+X9x/voFByTmF1aD43PWGXk
7XQ1NTsx00d4f5S3ZqnNiRZrEc+/OKUPcCwPKaO6LKCj3eIYruhb9WVxnNDHn3kDvTVXbAPnF2ZS
d+kFvb55c+Z3jQuBae2j1roe5RReW2h/Pgl4DHowl1aoVmwCUjt4/xLfupHw70hBI1ERG+1yC35Z
XrRUp/7Zc7KdlVF8zo3ILja5L021eX+cU6vs8gxirHQxdNqwx8yTd0OnCbIPJsfHSoBVEAQsT1wq
xYaOBPZJBAyEz/T2txYR5LUyvT+NqlyGZxm3XTqXcFFPo9/7waA9S3N5HQLJXlvA2lep4RI4p1LY
hro8R+B7a+bAbFxYrCZ1+1O+ZgyEI52wsa69Xh+2ZMDchYQGbchH8868pM6NdHJjIYjOydRwYyOn
soO8EAQ+pFm4KZraOrz/Hb451JLRaoCtADd28oBTzgqjNrT8taUl1hdAFSShm0n9XCfxuYzy37cu
S7T2f4Y6eRmxwXB6Gk3+eoh9YNUGeaIR9bOAjG8bQSbZku9f2umqadhsXBaig/6T8GyfjMfhBphb
n/WB0pTY4T4akWZN/jZbsgNMcxy2bkQJx5zy7sxKdnpTf44MGAhP4fLWPfUupkaPp9Ew+sDrMu9H
UVX+IaP7CxhfVGeewbeGgpioszZDG7StkzXGAbyfT1LvMc0O3g8k9dYaW8SjHFrt3DHh9Ptbrgq7
2MIHXtIYTp+3PO9bI4lQsWrmeEXHRTy3hWpXNCec+9zLz7niTldPhlvMuZBi0CwCvDy5MiF7gk88
fwhGLUEj6Xg7+6dpAg8FTdOq4nPQvTvzzZ0uacugLCfsy6zloOefbEITe2ikW6HM9GhyLok52X4A
RfLU4hXesuOwA4o81UXcN95LPI3q4Y+nLFsavkWORybXfPLgDxFNtHYqZFBMrdzJbFtV92YR9bdF
7NkBrdYKyUh17qLfmEM4833QZj7cQ1xTr98XQ89mnkFkkLUpfRrH0OY1O1TnR9QmaAnev8S3vtbF
jW95CwCXyfR6sKZHGMLeTGKUMpO1Xzjqumrj7jYUU7yVDWIzra70M1+reGPuYpkC0wp+kHCPU1J5
nriRHmW1RIneGtcGZVu6Lp4jv+Sy8vfNoNSjG8/ZRSo7444TXv6BorAZNDh2G/JvaJWFfpFQmcKu
EYRVaK4E4eLndtBvfkoUagtAEI3p6ZQfOaSTKp0iStYx6DXSm1fMEnvf5lq3bx07//r+d/HWbHex
umBIR7ugn+7uMHuWhemoPjBRRWtoELU8DEwUTYhlxvJIlmqywb0UHrMk7/YhzIth+/4n+El9+NW1
tjxw7I0cku6BIiOheD0dWoqcxpJgFGS1UxwpuxVbl/zzvRsl2abupnldddK+6vS5Duy8QsbNNxw0
fZ/RSkHg9P7HeWtyEjXjsc8GFmGdongQ8EdhZdBinlVcHItJTneDjrlCi+0vWR259JjG5szcfGtM
kA/sfYHE8rY6eU2pXNdnTUUywBmUrq3JGJZWlHTv0skbshXNO6oJRWi5Z94cb45LWMBCqkSWcJqI
JuiCzzFlNsLLTYf+gSwXcGxPDindlBjbrKbH2zRrrDNf+ZvjAjdcVjmM3KffeCXjMentUga6kZt7
N80cB1mxTI8hru/NUE2CpghmsjPrznIbTycajxavMIDYAByXZ+GXTbFC3tsbJk4PgJnDU5KM3cbo
Hfvp/Qn0xhNFsA+2cR5geJGnHAG0pLkt/bkLnLZKAx/q0AFbACKKLvqBbXlYd8ZorNkamPD8e/Pw
/uhv3FrcmjoBnpZAtXe672CfMLWZiJlKeeocUwfVvEcm044dahfI0oAf0HTngDlvLFoMSjWFXcHi
Yj+Zv7zJIM36vLP6nh4y5BTezhNF9cwNk7Vrq+HPn1FQR8bykiZ1WT99R3rdAlx2PBlY+aQdO6dr
72KUvdVWxxuZrPVcRtvJd6fbP7+3nPzZ0nFjDaKYX88fiWPCRk0vA62f5W6qRLGXdq0HuGy9WwO9
OgbBdrr7HwxqUd4wQKMse+fXg9ZFl+i5zZvZyeLqOFrUvVvP1r5GdT3u9NK4Jlh3ys48KW9sB9gG
MIUN7qMBgf/1oFOYuk5uhTKowqKjyG32D5KMzZz3Q4sF9f0rfGOTTrAFbmpmLYOdHvoHiYKwHxQb
rglvsYl97MJWs/mg0cdcSdzbaxNG91Zmc/vx/ZF/Cx/l1UMjlATZBZy1RN6+vk69nHnFTz56IioF
9Cem5rqhCfkDA8a0jWuTeFSzbu2vXh3WeNfRKCPm0Az9Iif4+4luDIJEQ5XxBlUTfoH3P91bTxXv
ZR4sipQcIk6+BHtQusbKzXvRQ6zmkZWOeShyruiM66swGv6U7PfzZlC7pgLLnoysjNc3Y4o94TYN
R5a4p2ZtS+gFBsXJXWJI489fAAsfGN2ovdCLT8Nw6BWZXYwfLAjRmO/Y8j6XPOU7FhjOLn5r3/hG
kQV/fjsJxIV7B0Kf/J2TBwlLW+Ug4u4Du6ioFYiyv1FJOQV+iLDEIuvt/v3x3lqJYex5vslmziMF
6vXt9Eqd3M2pHILBCvX9GPcCD30nn3A/CtjTRXjtVFV2rm7w1qQBZEqOC8jLhZr4etQhiX0V4SkI
yt42147foCzLE22DMFBbkATmmW/yjZXCRCFsmXyfhIGcjld7rMC0nVVgT1F2VdtJ+6E1rGlHPS37
9P4NfePSqJSDguP6KPk6y89/eX3bM7XOeU4VbUjkl67XuNiIHQyIWo/4G1T8fGZb9saAFi5rXuL0
+ha23+sBy8rCgYJZIsiaKNyWjvpeWImxJyqthn5U1Wcm6Bu3EpwmXF86vDAlTo9FNNJ7+r66CjoW
rQBlX7ZD12ChLnfOwcN/Ut1OtkLLPogENDBfVJNPFj4nRjrmJOMYyDSe9rYJtaBJtP4u7VOxcZTs
OH7q5W3Sd/pFV+OvsTt/vtFVH31OIGF/wdVtQTgw2/2wBLK4ph0+RGHbX3sc+i6YD+m+xMSyj6JM
nsOTvXVgwKfAIZWio/17yNUsTCI00b8FdttVSIRCjFi2MdpHIurKDxVKDnax0xh99HkfH6omgTuC
VEj7Ls0qwRQCEKDbvD8333iH0Q2gTSbY67g0sF5PFV2rAKO2TBXhSA2xUeEt9KUBKguKrlpY2X7W
/A5zZWWeOcC9NTK1eQrZ9CIgFZ0uM3ZPHnwcjUGqu98InLDYsM/yGke5HQhp5B+cbkhWqvP7MzvN
N6YrLRD6ShzZmK6G8fqSI9xfpazFGABFj5GXOdmKjEAzsJvhXAz3G0splO1lHGrh8E1OrtGUeWTy
OhxhNoSLON9SxQ6lzkgPd0TcOM3t3m2M4cwFvvH4LysNERRsDHTjtIY+Cbtvswpjez1BONFRxKLV
Btexn9VYsgKA9qjX70+j3+4ps5kNpr30JijnnZ5QaP1XYvT6iacv6a47EZc7o7LUDinln/YFDYZi
wkKoYBfj/ZZHV6f54KQuHIxFdHmB9y5ZZYOHzoiK9pmNzFtXBWnK5Bv0gNacvu1LUU+p52hTgBWY
Cn3RWv3aRrQSI1NSefD+LVxe469WNiCCFCahpFNgRXh78iR62GRQwoJNSJBLX6PAptU/zxUAlvfH
eeOiWHs48BjcP/7jv57+IgJ6EDXmFOQDHAQLzxf+F3J+I79qXt4f6rfpv3ARHbbGrNgcPX6yLX95
8TmZD4JgKZhjW232su/qoMNduZG9Nm0pfU8fdJGr7fuDvnV9lOfMBSfLSeA0DCuGkYdZVSA6Qr4G
N8NI7suJmp0rEcf+T4YyiSBYLo690utb6eB7E6gWF32TJKXW7lAtwZ9DEu+7/+rH/a+v439F36vb
f02E7p//zZ+/VvUE4iuWJ3/851Xyta266of87+Wf/d+/9vof/fOm/l4+yPb7d3n1Up/+zVf/kN//
7/E3L/Ll1R+wQOALuuu/t9P99w7nzs9B+KTL3/x//eHfvv/8LcDWv//jr69VX8rlt0VJVf717x8d
vv3jL/Z6v9z15ff/+4fXLwX/7gmD0vdvfzsmZfStKn77h99fOvmPv8TfCXReAIjgYEm+pg7+19/U
9+Unmvf3f4VPUSJGlcRUZA0uq1bG//jL0f+OJI8TyvKI0xhfzsVd1S8/snx+RN2ewh79XHhzf/2f
G/Dqq/rPV/c3IEK3VVLKjitaHt3/PNpYlsGAu5yCDQPLo4fi+PU8YctcWV5SFOtt+lBc1avr9f54
d9z88Df7c0+38ZNI9nowFg86D3xybgUXdzJYJuNZwCBGf+pin1k5OJC9raJTBDqkpueym7LcP7aU
Siv00bF4JtwiwWFNfy7XQxeAroq8H2FWiR9jV1YXpGJGhymf3O1YuMkjscV1MHZV3j7M8zzuQEjX
txz4nKMDivZjiYV/V1Elx0Io6zBcV/akf06gPH92ROomaNA05wNvxhJfv1Ua+soYR9KXmxzMGlws
bzB3FH+sB2zBvX+T+SWcKTmnEjuhy0F2E6GMHA4+inmxLRD5fzR6eAObShpDG+AYmjH2hoX/vUaB
rvYysqmBhqFmASOdkATu2kwH3zZ1MNLWregUpKEB9c42auiqH2AJDN694cf43cJEjOPBCgvXXSdD
V2QXuqsB/Mj6CCx4YY67Emif/4RvlWwLB7TDXvrOxBD+WHyKkR8Bs6aWCNbA04Z96WHXmQ1vCjdo
7tGbo/MdrgrbC9O1mqM8W+ek77i7wrTCIMTzEGNGj9zLlC1ahaIU8sN6DAfH2NqD1WWwL63pm5x1
O8Qz4kz2rh4qt72NVSjkYUp1aEVW6frtKtGm/KFSvnNjGPWYBKTsZFfGpNG1tON8FFuj8bVhRQ+8
/DSY8MguoGQqez3Ns9h23WR+ERL16l3uA3/ayjjlA9t40DBUsPXZwlRVZPfi+b7BZlr2j3M1Vv0a
VUlJbp5b+N0B+qT+BbcPeu0QaPMK4BR2zxL2vzq2aet9AhCGzy8NI4VjghLqns6oiUi3TRpC0yt5
N6jahERKo/7Rl26LRZgMqK+I+IGWx07zsZqUfmW5ebLHnegeeyIXsTVEgwtUZsmpWsW6Mx/8vNYe
kTYU9/44NP0GtKi7MYu4OVo9tshVgtz6oc6Ldhs25DgHEpxLuupUlD1Xom1u24rYAuTqqtt76eDp
qJJStL3k3oQvNkbHr1WjQcbxvW7e9VVFgLjptuR9pyMStKAHJx+DZRPhmrj28qVAUr0nL9t8pnbj
25vcC6vvbWh31hpqGtxupNkztBTlvkSxbcxrU4TVXdLa9Y5KmtEEgMbdm8YvDVBBGZL+1ZDg2Vv1
OiDEoCxyFa17M0xfPE0Y6BSxQm9bxC9XbI/NW5KCS7VVpJnifhdJeeV1UCtW+dTB5sW+V9sHOvj5
lTZmk74teWy/OJPIIgxPeKLP7B9PNj/UQ1lll13ysilB9HWy+UFsLnVLOpCTCWTDseG00f6Xt8a/
F+VfF+E3R6A9wgEcfQmBO6+Xxa7LmhaiDkkw7aqd3T3O8P/PEU4WXr/ulVnUjFA064RrcGX3PxmB
Cu5ycqH5YJ/sN1AUdUwXW6x6d6PZ1r5J2zMjnNCeqcrR2qAcYtPDBZdKy/z1bcIJFzdmiriH5qI1
XsVgdh7mrvA+JJGliaPeNnXJlZHNZWReeVVaSRgYtZtfCTvCAOIhhHK2zdgXH8ZGWC6VI045H1sx
6AXolbIVO8CH+nipa3pabESe1edO2a9PP1wBs4dkI9DLhBt7KBleX0FDpnPjNK7A1SgudQxJfnZh
VXqApfbMpH290/zXSAZbW1NHoLhUJV6PpFlAdvVcoyg21Y+h16bHwZ3vyphM1Pfn7tsDoWWDpG3Q
oTkZCO+pUyTQAVdW72yKpF2bqnqGQ/bx/WF+v3MI1zh8IP7gu//tIcQmWnmTmOA3oy6FS1Gt89L7
NJbOXlPZmbFeHw2We8fplIb98l+Uxk4l6YmbSUtPSnPVe+OhTLcNxt2RyA2jO8bumRPBCfD052BL
yXYJF3f5358d9l/OIaR3d5Y3AsMfMRLlzjMmPN4RvkZ6M/r/4b6NLjx4LEQsv39D0YS/XnZ+Dk33
g1MQdT9myOlsVFbdRnWJBbEx7P7R5TzkcHj0cxckcR/dlMofzXU15e43I9fyi0iW872pBph43dhY
G6uNk2rPiz65ScFnG+vMqcsYCUkYs7Oze+1jrYp8N9DNKWjNaeUxFX39BLOd2WL3qXwMp0R8CnGn
fg49B6tz56HEWpFhG5Jq5uR9s9KKHnNkQjN92lhR3ZLkyPHqEiSOPFQeu7sVOUfDF8KnSwfZkaGe
nNobIeA2MEWBinv3dl+o7j6SrgWoq7Hm8aLQQ908RrXSv8i6Tm5zNOzzSjPDBgIAJPELvXY7C/+P
n9ybffSd90NE5KBe9lAcRjyJq2iC5UJknSEeVEd67LH3asO58MeoeWhm1VaHET30dqq17lsyRfLW
LuPqUBAruy/cKA8sicp8FUM8AwJTD0a7G3paJaalENM3bE5wYbseljRvqDRrI5ezJKJUUX9JE42a
wkIyZ+M5ZcV4U88NiU+h0RRXRTsNLzDNq2PDIXoTN1D/fIwft6I1qk2F++ISWVq81ga2UyDBejCZ
tEqqGwPbVLEdBvROD3j8XMgZTdMZKyfrqvGq07pIHSNKXiRYibAbnXXaScwFRC/1YJgzl1BeM63U
Q126UbzuEi/75EOGS1nv9jYQmi3oSvOOjaH/QF+nMXeC0m9exC4YKA1SCqedZ80R4SUxYY1cg4+L
LuskK9UFX6axRe0JIcULhwtquRMu+Bac08qq0/JR8dQEGnKScVvSirEuez8bwFiBVLMvZaQIjKJI
8lwbM91/v+87TO4pat5qctr4ls2Du266FJ+1kzp1upJJ1V71cpiDTtMAjUizTQ5GTS30vpfwCbZj
SGPrWHArb/zYaw4q9Hl5oJdS4GSZO+ZO8etAVsWiyNir5A29jEcYkjCgjGg+tuDPN2NXK+rDIFBh
SSdG5W1ps3I0Z4eotp3U3fyiUUOc7qj6KZT6mGJ140ZlUZd+HXTTEZjsQ6ntJ9vP1QN1jvSlqzS/
Opr4Og95OZf4Gv0qd9ZT4duPTla2CR7sEpWTn0wAGxunTT83sE5x61l95wPy4K2+sziTjWuZytws
8LS72qFsdQdeHvvLD2UGJ2ubkAu0MUNTbrGh+w+Y4rOtPVlDt3J0Q74YuRVvLY18M21S7S02Soft
s1X/MISy9inZc9sEAO8+bdv+xWsoy9tR0vFwjbk3bISVA1VOkqZXq6QPcYpOnvbUhSlcg1IVOqbL
qI+/VRgV76lUL3FVmKk+tKapMKjhIHzx49QAoxTq5dZVg33RGfAAeXSFsx0w4n50QBC9QK8ShLIh
E9hpjpS3UG74HJqNhc5om+ICbZbQXjD5mmKHFVML+gg31AZZ8ZhvamOMtIC+BsSFmEVu2GU4OS6t
efpQlXUMhK0oLzFKz1/hjIXeThUghgKOws20Boiiq92oYR+A1hAmT1PSRuaq6LR2ZxchGWeLhykJ
9FwvfijZeJusNpV/T/BRS4AVRlT7qPflaNxAlOpEIMw6mTaZ3eLWxD6oGws1CTtyYcOo2msJVtqV
A6vmjhOmaq5akeb9MwgLFWLE1HOrSTYyQc6vlyBlVj1LNLkIsT6uk9EYH/nc5YZemHrRgf3UnySn
JTwkFksHXRtUrHIAk3o0UxfDd6yxGVu1sEN3ZSPUzgiVaHbuYkYGE401zU2N9qJoWk3hidPmwM39
xFqBetLuYyIZoq3ul8nTHBb2E9nbdjClZX3h1yJGW9FH0aYhD+3Zq03gZYLm/ZU2zWP/CNwwM9YJ
qay3UkvB7aH9+6J64UEz8eGibp1sriFJkB1hPuWehNE+YtnL26h19wsPRxwauqVtkFXT7DvAMKda
PXD2S+eLXE8Soogo0lm3rsRs+1GGjWq2dKv65M7RnSLQi16/6DkDis95H4uScG27sW4V+8fLBrwg
dHw1W3vRQC3dI5SNN9FgRNfCKp37ElyHtZ6deoJUJsIBkG1C0kgZ0GRxohen5Xu9dq1+gXfnGBy3
aT+LaI+BfjKeZVbVHLQcNR7ddoj2VVf70RVcEIxsHMPbw2Ro1UNRDz6aJyWT/BjZPZAdgjP8W7y8
hh+MxlTUF9NY5NGaZFaQ9UJGGDzgA3UN9DzNT7H1Tk6+xUUP0o/i0ZwdNXvGDptSv7gffJ6W/ZA5
hrPn3dDize+q4rqFaIc1PbI/FFA1wUFSdFBbfPSSEr8oPkRgbz7OLADuNrKSctvB4043rLbDockd
wVPi2F0M5i8WOwLZ+1s5J4N7WdQx6DtrmCKxzboRjEw1+ea9JeeSOztSze94+iKZtLTxkUI+ANzT
ORJA43RSIwzm3ium1cSuYucW6QQwKB3Zjqxa2+HIH9usYO4sql08z8m4yjH2H1rsS+Iy85fO3UpU
YXlvVZZbB1k/6A9FbGvQdXy+91Wnt757bZtTdK9xSCm3CorY0xzH9yzTIgVtNEDQaMKxTz9mWeSr
60LLcSGCJrhuwFN5l5j7dcpEbd72xwp1LGUPJ6VIIEu6chx424mXKTVlyjKptg6ndLwguwuk7szW
aswgj3/WxjznuRs8RU2nU1kelOjN85XIRiswGwqgXzQomUGhZgQYkVnrewvpVnZZhEjh9olnatkG
w6KA1tNEvlaDcmgmSjbC7iBehS+c5Bts2fA+npXENL4Z29z3rglHTzHNjp5frj3PM2q45WV0SEOd
X0HsqP1xBlQNSTOS1W4gTjpjrUVNtY+6MrEP0dxn5UUHAmjjNUrCHymATdwLfNDDhgpf1qw9XFyb
AtbYFvH0zA6qnh49ErWGB5oWazzG6YUXNe2mpDazAc64R1EUX8fWnO1C5ccE+OQNca7oxCOe/gIt
nm7xDY/jfqRxBAfFJvQFTL13CUpG73402oDteOioozWJvetyTSt512LBAGPUFcPdUKgmC8LByPw9
nnV5Hful/olg4TpjISFkFc34dARONVorT/rwr6jmjtNWOcS5f8Tniue0qQqYmd2iyjNk17LrTazh
Up9kZVz55E2o1dj7+RfScyw2BpofHUqAE+kKfJtzHAfl3JIXVdwSTFB5LyoboujZ18t6Y3Szn/JK
c9xPIb3jbQz1KcgrpdhMaPonbUQsuaYS3d3hYy6zVVF0zhFOq0fRwUurwPdVoeGKiD2DfAcNRvcU
zyMsS7aLqKbrsbywZi38UmAzwE9ukBHCMQoivZXQ0X5wy9gDhjcn4AO599OLTMNs+ma40Ma/iLYS
ybZ3C7Bpep60xYMNUHtPq6eu1n3rx+y1KONiHvRIqKPW5weGWcHR74YxXo9GZz72U8E5oaj16WKi
SHjQBJQGQL0E9FzyxhjWeQydHnhM0/worYwdNJXN1ZhmhynLjn0PmWoqTSsofYcsEnqc2gGGSbZ1
qzjCAJ2GNyPKsMe6QzL90HRUhqA8DjwA+giA5Wa2JZVqQBfTDJS3J6uTjJmQ40Y2u3dAhRtwLnPn
XXtAkQNOGfZ1r0+coSzgcrCt8yceOW/nAtc5dn5tbDWv036IiCdrzdI8HZTuh+rCDok6OMJoM9k1
TmX01bHqftfMc6099WZmAvOrvNBYVymRF8seVd8KjC3jBqykPTzXqBg5hfmpt8pGmQetrcG95JhF
oKnMsssux4wQ0BMAkkZSgrEL2zGcD8k8T8THazHhx6IrdEDtZQMBMx9UetAc5RqHNm2i8tLLwSSt
bCbtx6R1S1Kq8rFWgZz7qrzM+lkdq9gwpwPLYnzgUEX4XN6ZehLQj5q+8jZIIfDOhQnaCkQIWcTL
uSsB2iO6UoLUwkW2TyNgRZVeO92+TqNY3UMXh1bUOkZ6O6V586Vxu+HKpMOwC90MeHvl9+PKaDKk
y72WqI8IcAeID+WoemMDXVKybEZydAM152lzWVFFdy9kCKXiUZYe5UnJ9+kGjVlnH00Oxdmavchw
Pw65eaeNYffZ64Q+BvCqSIKIdXkc7Nx6GQsjateRVejl1ayUTqZ3Itv43glJ8OQ1ueT4mDQUj9oQ
TSpoLH28Bt1S7jtraNVyNslIll3E+Uk9tF9rorluNOj13YGqY/bFiqxGktqwkXYJUW+eRJhd2U08
f0Jo3bobQ7YmtNpE40g4dekHTGIwt01eu9BKqdEDrYNmxjGG949chZ3hbzSHQFSnIkY+Mju3vjRT
pZxD6rOPl53NnoFA2M2UZ/zR94dtkg1yO6FKuK/FCKtAb9ygNz2zXKlS93b+EEefoSDZj/VEVNmq
DD0owxKcf9V2+nMrOLKWs57d2NSignx0OpARSRV+MtrapUAnmqNnJO11PFcMO9YRaVBWrIYPPoj9
H3mVK/bkoz/ufCuerkGHcy6XTjvuLME7cUOAg7whQ8kgX8kR3RPBB9NF3MUJDGbPmLc8cuRy5HS0
14VyvjodeesZtXXa5UQE3bElrT71g7Cg53DxkHA7NkBwbtHbllME0WeQNidNmkLGAdOxvXMA3V1m
SZZfMqPFRlVWuuWjN3emUYlHZeUPYck2waa6AbYm0XGaWbnoNqPezD9YaMRF6ivf2oZOrA4T+3cM
9NCPPnRtDyya32ZdZ7FJOAgRJ4QGDAhbsEJlgWqb6qBmV6h1WXdKgL/gLIIp1//kNYW2r8aaGpU2
Ese4NjuNV0ZuhvMYuHCGajZ20Kcb1oNnTct8+NpZ9BEQiFUdjE4j9ihrnPIiMUjk9POw9SFGOdmd
lpC0orVRce80oENsLRqPOc2aS9WG1YJIdsV15TnFfpjM7L4NpRvoNJTW8A2rG9klkPEzcn5XKMrG
Vcd5j9xa6ajPfY9rUrpG5+zTke9rwySw+20c65kb1DqAUJMXirZSIx9gTWBN+IRn3NvNwtA2ThsK
un8T++/GSI9x0s37iCbBoR39PlxVvik3pRq6iwLVwKNPK+cOEAYdFmWPoRNAXq/BqNnaTNKkZT70
uXJ280CAx3p0BmAxqJqyfWWEVCwqq1k3Yd85q6oXaiswEfAinipQ0fzfQ7YpYqxZVqtPLtxIP+WY
3qVcb5mL8U4zwNtSUGovrX6QG6+mfRjGU7KzFeuaLSYYaLQc+EcdKObnfMK1t8tYP6aVsPNoa9aT
v1HcCG/tOsZwWQqfSOhBtvZ36ENVwJu+/Nzb3VomXnofdsIcruq5J0yBzfPTIvl9QBVf9Gxb3T77
Ont+/WECyztstdnT81tuB48PENDJJTIDq67sPSDaEvbzjZgdh6bfUhtkHzB6+o70K3faJ6nUp8sy
EvZLlViCxZi66KY1OVhsk0RrgdK3OdSyKdP9jS8aNwX6R9JnEw+8jmQzfIWwTdad5dxa4I/J+qg5
Sa2EhpK9H3h0XA1F0MAzdduVtvfdmahMTYWhzLU04vkjdGfrY9hN6p4iGGdJP7XLI0BeyEeV15Hb
UzYZR+i4N2jGzTRsAoXd8wEWGEkzYNwDX5Rhsq3pSxM9kTMJgpZ+krnCJ9nYay0R7iUpSQRVeGYb
3TntlFurmk48u19m3oqD2Dg8hKS21M/aJY28tNjpgsCVDtypsc1gyvbdpZ7XSeAX2jewJkD8CYHX
v4e9o4lACwsypJYUejts56Nq3YrOpPB0sENl2724yF12ultZG9INkmk/ScHQqluixjR9aO8MrRY3
BKcRKJEtxh6/UBu9SGCjFUJiga4S6ERNQ6rWWi+72b6qk+6xqvsX1/vfnJ3XjtzosqVfaAjQm1uS
6aqyvJN0Q5Qcvfd8+vmofeYoi5WThHZDre6G1Ar+PsyKtaruZjLl8VHtrPA4jerELQuer7pCHPMB
daNoP3qwFDuVij++Myqt/TLBVGpciU06cNvmZX5DTh5cr5UTNA2yHxwkkziW+KnUX4kN+yvoK/qN
HMPttfcBbfwscCobW7PQ3O0KtoYt9WLrmmSn3MmjS4b0Sdy9NvjB31E7Zh0qndBxEyPqkriBmVu4
2yIx2U0GrREsY3BhQm1aDC0cV3JW3gS9ye2Ly6YqcJ2P2Qt8jIHkhqAf7uBRtnIINRUujlJtcjhh
rbIzbhUlybdm18AVCpglLgEdaP13ue3DcJcAYz7IQVJbOw9f/z1uI30XFF38LoBzL1yjl6Urb4oG
cUvwMPa7sLTuOJYPcUDmIIAFGh6jQfMOFtyt2tZCYihDBoggATFLWbkpAG2ij+UVlhsVfvWlQCQY
tYmaIjhKDd5bRchjOXJr9ggGs2SvOklYgMZTVCuPCoRFKEZF6kFP+f6t2Auphz49BFKO0sGR5IaB
18OUmqgkBpVer248fzR/ktD8RRPiA6JiITR2gynfwb+dS4hW9l6y8Q0veVIaFTw6PahILMG2gp8A
eefGFOApzIycijOk01Z6HKM4gm9MgO7QLpFYoE4B7dm7X5gpxEJ5O7yqHngLGzqi6FpSso6UUptI
ykGeCrGFaBQKOMfs6yrdqGj1xHartk28Sfy0iraRAOvuppIg8HUaEfa65yGZCZ4MNA67LQVmbwSN
Kno3pg8FvV2HRUwnTJYoRyFsZMW2Uh8muiAlv38b0DYzwkmlIbRSmyMkkSTHIakR0vAYqVmpufDJ
jMZeGeED3oFT0d+BOEhQluE56cgAJ+0O+ucpfvCl0nymf06EyImdfWzp/ieVVfhifLD6WBCcSiPJ
4ttpUOjR/SxvYbjk7NGg4AJPEY2ty/49DepehkqqLN8hkwmnnw2BVnLf4fceMu7AYZ8BGEBitpDl
B8nPER/04kx6FmZvd++rilTvrRz2/abJIIoUhPSu8vT6qZVijbx5KUq/plAJtkMmDYJt0XtIDn5Q
oEYW9SA6Jsz7dlAqnQy0JG7xTcIbtWu8aYfkcvWAdFy774ESEEZVwJEbTwzvcev6W4C/Hdyx0gAT
bi0a/C598H5mYytWjhBpseJQq/Vru8oija6ZPO1VFDQywQ302nvNIFFwUy+rzCOwmRxyqoYs/GMr
c7CdkE38Ch8TLqM/QZrvwk6WvlbtGI/gwtsk2EydALtZ65M/Be7rR68h1MLEGmTzZ15uz510tT76
jcfFbKAVw7trUgHKh3eMxd4G0E/5JExCBWlvAWg/4cX6paZRdJ/Q/exm3BXNroN9YZPoOsqRSJjR
mQgnZEFTzqSi35HHinwMtRZCr4bIFR61Vpr+KOD1O0WcEH61DF+FaWsqTGTMUV/cD1kM9iUfjOAA
Ul+lNyDrcuRT4vJrqo3ajdcKxUG0mv5JVMSZeyBB8c37BcWJ8JAKdbWNrJ8hVHmWViF9QrMQoBoc
UBhyM6izKcegk1JLvYX6whBBIJplXqRcx0EavEVeUFSbsE0IzaD0nqA07a0XsoJ3XZA8e5IW5+7M
+wV/nV8XrGIOgqQZWgKNIrpOAyhv0VAygKnUY3s9ZiRCjiL8Bf5WtcYS7Zqmb4pDG2UZJQOW+lZt
StowkKKA9duCShxuXHkS/GtIvqgQptnUHFUPuustKw6FN9X0OLkTM3ApRUZhyAXTEnh85EwvOYxU
rUCUVMVepGb4WM6Prt+Y7DzdKmKYcjnd3yj0QdhQo5QQ2uxUdRNWEFYS4U/yM0yG2V1nZHiCMXlH
porobTuQG413kYGmkpuVJuEZQjxjdCVJnfFFQtfxWujTeryr8qaVbG1QStnJAunKRy8thG4jL2Ub
9uXyewyNVritkFTq34qCmoVdWn0Q7qpC4bGtQiPfdILXU6oja/NQ9N10HVjRED9klOcYmdn4yb3U
aOZDSONPdpVAeCG4aWag/FAX4p3oQw5uiylpIy0u4Yqgz0UkqJNReEpBpgw3aTEZbwoyc5A7wLAk
b5Qs0Y/sJW+LHyVurbFps6uhkdTveJzMEERQRbWn1vWS1+1EPQfmRUQm0xphNzk1zcaNfD+Sn0tc
McmBPErKSSxOLfZaYXAoHPlIwIByHmnohu4BIZhOeM29odxHBk+qnYbJ+J2Fk25CA1L+bzHDRvEn
lIUniqIJxZUupt01FQzlqW9MBGV8xavdWKpJCMCoBb06tafu0KSWD5LfL4pq59fa9BxpYZe4ST8M
Lwjqhi6Sc8oRIZ/0gSp69C1rymoPjjOtDkbaFPE+qDJQYIMmb8AOkqNMvdGo6GKso6dMGkuYEwsE
meFd7K2nVMQduEkaoU8em9wzfCeFWZvYuDOlcQuEAckWhAEsEomZn4h4I4b+WwD0khyavmgo1qTc
j45iJfUhaPEhvhcUccYXQc+k4LGGMaVny/pI0YyQIke2Zlb9S9dFaeii3Zm91KiI4SPXJll0quuC
gMwTafPt1FlC8NB4TUHpC5L9rwrykodCnIK9GuQI86hRMr2GtaKCexziJziGyStBdOMJrJ0OYzx5
DsiCoxJR7FmXuhCPTQ9/9m2sCYH4GAQjO5yu49S41niyDwjASOFVRJWZmDRg9u3RlNt34KLNrRT3
JYCu2tIfQpl72OnLJr03faN+Ugj7VZqDuiK88hq9ePB9aUBEW5azbYLW51cdR6i2u8Ej1xj9USyx
6vG9jE246dAcCpEEgzC5d2Te7eFamPywdSTVp2s4H9rwXvETZTokmlfmbyVtSbdJqCOslEH0/ZaJ
IBBsUaqb50bTq+dRRwHSVvVCINkf5lfmVFaBO1lo+9iW0sYa2tvEEE5aQk7k4AinRxJ6yQPfjrYa
OP5G/RGPbXXdZVp1L+k4JjISJK8F6nU3OZBqV6Hk7kpT0l3ppE1QYtGoHEBUWQmjvxv1WdET1iaz
QksviYzhMYoaKp+GWMkPUdbKP1WxsAI3CGnvjxNAnV9DfEBynyO4CJvSowEXbkhaTYvaIzU345tU
tOY1Hf0aafVKLF0rK71411diiOioHiKTqUbiA6xH3Q7BGWQl4cmCd7pOuGE7xMJ3RlO2wb4lJqZq
mdbSXm7VWfAxs5pyA3bW2mgUJ37zZIF0nwpEFT0tSt7rtqpugBYG9/kQgypkW2XoMJH/yxErAQlp
ZwBm28dSLuX7OmzDbZjSKgmxo/xFqhrpCKsbFB70P7yXVO+9WdRNS+kWoISIPjWM2XU+skvUDJLY
XtS7jdIJkXlF6Wd4I1OUbfGcxclOx6K5rpTAvzG0wngVWx32rUpub4u+tfahH1PvTKhBE69IPgl8
CmMZPimF/5+cJW/TFbV1H1XIEovJzCniI9Dsp5J4p4SwwiM13ZhuynXy1oo49yJbcwOm0Rzsxgvk
9Lfn4/sdQ+TH8ivflOvA9RLu4z1OOgjYoI/EQ9J76VMk1f03JQsRUSQxWuPV+1al3AehV9R7cHwZ
fBeqvh9g4WhtLRlydrQopI8j+AbKmVEZ/RJlb/oq1xqVEZFKW7UnXTm+lJPYiDcQoOjMhZoW3qFX
YLjd9Fao/FI4hjtPREzQRUCkauxMiJNHxIfJOgBkkR57cph4UmTdoBaVu2wbCJQ9aSFHU9QPFRPl
Aw/eI71rjXIDjRQgN3R+WjeNlCk7eOgrBm7aGoWwxaMoKiehRrjPEn9KnsdwGuxOSPujjF9n2WPM
LbfNedKuwf210g5FgOxegxX3ZvQkxSTzSms+4Y3o4bfMC7dFUSHP7shzmv63biplDkqlzcUtqgiu
n3b+TRvWgKWVMWu6Vz2v+x3at6iqeqWgDYdWnlSyziaJNI44evWTAAe0wTUpOHWtIy5DSXdKmm6j
j8WO+yK+9wYjDq9iv4kfgzajLM9SXGuIYL1QbYeMIxQlLyJ/qPh76p/+cyGEnKu+jW59iE7JBhmS
D6IEPz3aGplACEtQz7mYmLDWEfCe3WESSsTthqD6UXUxoiB63nTftEjj0vLKIL2v88Ya3Jj6FpzD
UZZvTKoS2WOL1Ud1hB/N4xq7JYTR79pmqB6kcIQuQhYhOBjRN9laaLO6ntnEnTO1hTX79AndaHmt
GptA1tJ9a3IPOzSUiY8Uzkj8lvxZCE1oqncYeWy6q0bX6cotO/CNSVkp/rbSzBR9JjILqR16eiyD
vGjzeyVS5ZshEwLlGmxdPhwUPSTFZVZifi8gJ0xxB4lEdJaLkFijrO78StU4G322i/BvoBsOpnev
ivunqgFIabeT1h8rq4W1oUh9aNM0AwdrW8z0NbZUJN2BzLX8CodC8AbkfCRDrymUHdRSekfxe0pI
jiVefj8UMDirGo1UuGijetXD5WO9oVFXHTP6V2M7YFmUbaWmJWQBKJ2VttFGVL3EJL6LOiZoi5sA
123XZ7VOzdTUsweqEMH4BJIgqb7g9lSwAadlsNeqIP5di6Ip7FJL6YJ7Qnmz27X4M65SJzpyot0s
91SpuZlu5jIuygK6OZClB4bzyDUQg1wSc96PsUh31dTI9Ca3A9XCPt8w4+JXoH0zVbbG+ye7RDI4
/LzcPUHspJGOoGaacC2nXeRRH6qp6Vo55RplaASd1DoOQEyi7xiFsnqkWwChlBRg3ItS+OqrSgMs
0ohy8NOU+ZR9pQ5FTQEiNyOiRYnMFF88BNewDgxv1hSH+ja09ErccOPSydzxGPpvllmZP/1xkuND
1uekkUAnVpDyoz4TOxoCJzejVeHaSGY/fmkyNZpljpV3GD5rATBYZn4LQDY1jlIWsG+qum/+DChf
WFzx1F9IofZG6Qhgqrm6hIoyURCld1Ez0gohgcuAus+A8nVP94T1QAoTGIjsm+FThxhhcRt7Yt9z
DCOUaUa1L7q7VA2mq0Dqhh8i7+ovJS/hEIdtmnsnnxveKf6ZwxeZdtGnsRQkqEmrMES/EPfMoFpI
amlLPlsf7V7OpOgIFg2JGy81JdENZav5UhFNXkdDENP0Wnee4bZc1COM3hSTabRAW5ZiQkf2IG18
S3QLtUSNm75uLUYx2iP3HftC/aq0g/o9yHDwHQUaVB4TntbmKvTonz9QOx8e4F1u893/aYYpQ+e6
4woPYyV3BaTIfpttjeQW+m7hY9xm5k7S2+hIL27/LkdNSQ5WFL9eRod+RvXCjWCA+4CMnl5GdQFU
znsJ/bp2VGy5fhxD+Sbl4FrGtNKjdgZoSy1SNCmE0tOvqgtAt1hEnjA2EdV4OXBE4TG0AvrTbqnl
Fur95QGdwbpaKkyfYOyhUZWXHb3gs4qkTsnows3jiKL3jGDZw2UTZ+aMBuqZYEphPBDxfIRca0oh
DG2MCaV4KIznbNqQxL9s4jMK2oQsWJz75uemxT/NXKdg4SAHCxOUs/Rg75aCYofxTgQmOwVrfMgm
H/u3U2vGBpsiXG285pZhSrDFfRxMVhqK5YU5WBKkTyLSeiiwEiLs9eFHal6F1ioceV7rpUHammi2
NkGRf2pHzospRkxqhEwXJYCO5KEoXWXVLrRuovDG9zcd5d415sTPKzbDnsGwyRpcOuISuy7DjTxY
YOPsvHuU83bfZc0WHr7La/YHLv5xZJZIBlxnuRB5oCb3cSoHQ8gBkuBDF27vwGC069zBFWzBluxw
gzKS67lQffJ36XZOsxmc3pUcJt0mVeIILuWHjeEiOLXSIfD5RPBZ9JpLoL8NHWa+j58FyUQbVjqf
JVl3Q/vamCt8Qn9oSj+Nm5mFhobORloePhpAh4gstUnbTrmZx925nQtFk0MuyJ7sv+Omf82hQuqA
j3H/M2qwlo7veg65VKdYOUHSPNsfvmoG29PTY+iiYv6nr/KU8ELqi8QzU2lA0+QAabPku1Q8o9rR
n+qtdOvthfRat1tW4CWwn36uTfoftvJL5udzd3KCOzHqcg/5NxshXXrc5Afo4bPDt7vcQfyOjGpm
hwdvW+x/AGWxM5t+zNH+3duRE60s/x9C3o9fYkpcVDSkAGDXuek/fklN2t0YKl231bp1Skl0uvwt
0nSnGoPQllVg4gXUdd27XL/W5FNISR/C6H9ahz90Dp92Pn26ZmhOoZOHNwZqKZhKl11DeUo3AGo9
xNHaXY4oTis2j6gm1U4vSPcy5MtUoG4vH8gFaSF322wUYiQdppw/JFofR64nFpDdQKK2Elm3VflW
IBFi12r/UAv5cczkTdvrt9RxSW1rFfBYtbkfkGGolfiYldO+9v2bwh8eV75qbiNbrAdfBYEajSdz
g8v86yc7o6pHip10f8EY9z0v1Guka660SC3tLr8x9dbxB9MWkAaz5OROgBcJisHvsGes9L6cXRBL
JM8zE5h8ahs3ZIq8/gDUukxB6mqCa1kwm5e+S4JsH5O5AzT24/LIP3kB83KcmFwcCbkawX1AVYS4
2hauG9cTA7unRttW/T4PVvptPt16C2PLy1iDSiDpMdYBqsLPo/5tEIVeHtGndwUjnCxDQ71EgX53
cbWCox2jNlMMWxy1DbWmXRGDzSaEuGzmkzcArbBh0ADO/W2ZtFR/3DG+ITSN0CgewZ55P2bibwgY
Saml9cs0GfnrZWOfJg4aAbhQSKUYxkyaQGP86faUtaqrtSi27Cz/qqiQ4K0M5tyfj+fE9mfauBEW
27+wgJb6OZg1JFe/N6Q0pt5YGcKn+WIIpybmTzg5YUIkoApI9ccWgVQRitoRws9G6zYAJS5P1ucN
YME6JJp4Tzo8R0vm1yJVSqHRDM8WQnEnEZD4SvfKkV9xaj8fVszA4SvCt6bTGTcP+GRAeePLXTNZ
nm1Ir020TcGjZKBwZo3VL0axJlnx+ZzirMO5TmHfmPlbFru6F7oAHRN4vTKs2mrYHjroguIhfYgt
9K6zybk8iZ+Wy8AeDAwy9zT/NBdvQxiapNMl2bPV/HunS7fJ0DxmyOeqmX/9j5Z4EzhADArSVN1a
stgKcyU4i3QDBV/jgd+Z7/2uosodKSaqpuLKTv/kgeARycin4MTD7UAb6MdVE6uhakG7ct+1Tq0+
Sdrvnl6rTKTCbmzS7kvW9ZvL4/u0HWeLqsEWsfB4tOV91JZpGvtIA9h5hJhJCBWB9sv7R35DphAm
CeIS9jv3Hv2gi3GRyh1lK9MBcgy3Q/FVqzzyXivU/5/2xB8bJmulEimISyIaisWFSTs+gY9wRILD
VqsrOIXH9vXyhC3YsP6MhYFQhZ1J+OHXWUSmXaOgoZzIxHLwcR/p92/c0iiHQzIo0fXYar+RGW/A
yZPPRYQQnUpaGisqpBs58oaV3fnp3CHcJenUI+ZbF2d9cW31dZlYgyFpsPDDWmQAtd+hhq48K2qX
HKYGlT5fbbMV753zxTb84I9gdmaOhDgJj8RaTnUJGrJTSlpCXde9dt0b9/qGf9vOP7Zbe3s42Db/
uNlut/ybfbB3jX3Y7ezHHT/9v7902k++24/2jl8+8M9Hfh+/dzP/Oj858w+Hv9z5J8exXefhwd3z
43qPLXf+ib8dfsy/Zf6t83+4P69fH16vf14XbsF/XV/z4+f1/L/wndcrp/XzjoOtZ6bVhSeUnMiy
+19tSR1TVgXh06DmWP2QxWnrxUdPf7685T6vsoJEFGeH7mNgy8uGbX/UyqlqQA3n7Lqu6OhF1K5T
wF1F6BTW78vGzg2KQzrzQxsqdhePbaogJYZam2HHSXFPo/iB/mpAxv2xk4X9ZVOftxEqEnAnwIun
63gQi1s89pWom/zMsJHAdXPvtS5LlwShQ/vDJmt+gEC4bO/zXQdNFaulw1cFtHPZTx0gYlsoUWDY
U6dW16KXJi4QhfxqENJu5Vr9fJFjykJTZCbG1XBhP17kIdIDqlZDrwrdRnyQKDZAmDim7jCiIGdT
/dSvfGPsroHhvBqgcFacjD9T9/GEguWb3QwudSRXrHnqT57/TgsycUhS0uJ2bn/7T1St3AGasiHq
ssNdt6UP1U2dX/2W/gLYD5/oatv1173d2q+FK9q/f5qOvzXc8UpYOTXznbT8NPhAFVIe85lZ0s9O
IDQjo85Nu1Vq6hSwAihrPtZnEzNr8B9KCENWPx2YoRtjAGEt5LadRUWatuByRZNooWk1vwIfTczH
6GSCC8lsDanq2LuhlO3zThhdbczbQwXA1ilHcC6KlP1EMK90+iy5U1qx/FcfaP4CC0aNmZppVvL4
+AVp4nmB2vEFEiU5B3KTY67neHnjl8QoV9bszKVAM7IGDRT5WELxRThBR8ZI2YTQKGkCVxKuROsm
TfG21mgd1+wsIolK6OgJl7ADwsDtpRsPBFEIM02ZrDgL53YIpOQQ/xFdznnmj5NXeknstxKoFwgA
H8rC/xEZa/v8zG1DYzPujkQKZd7qH030QQymOCGVUAH8tWulczR5qO1AK1cOuzTP/scTxcKcWFrs
hAEKATPImbVWpcMxvJ/YeMGvRlBBjCMrXZETbt9rcP76GsO7dOYKx/SsZUAhgH9ZDDJq4TsAwsi1
Ij2H/h1QC5R4y/q+h1wYIIMaHvPuShwgVNw21WNQHQFWtdZWi+0pf798u//JO3+ehr/fspgGNWpC
qK+YBr5lzHd+c5uL3zw4YRTtSMO3ru3C4Snxrr2oA5ACv/d2HFdcozPbCs9QhymdZw3m3MXjKXW6
kusV01FUCF4rbcF7DV7t8kDPHBJ4mXkwIYEjRbdMjLUA8uGeoF5Gr+FvVKG39Er8okl5U6Jr/s+m
Zio5hWtGJvaZKe9Ob7nS70u1iBXdpiD/1oXjQ1Fr12Brf3hxsXZpfz4vRAhQzlHs4VVAwuujLaGX
yxIOJXaxIuzK0vyhxDKsDtbXfx0SZgiIkVbkHpP+uPcnF/fYAcocNcwYTXcMhhS0D90f8FeSe1jJ
Jp57hedIf66XkC77D8vKiS1LFeqy6AKSc6QTzIeCCitS0IrQvyHSXkZbJaJevaESab6pSjNEgCsm
XishjHtE7fwxPNAUr78mkGAYN15V9L9gurOmI21e9B4ZACFSN081gp1moni7BbmQ/B492khdfQq1
V5mm9HuxSqwrtszQEI/03TPa8LQMDoqekd8tsmSnKtEACDAIqxdDn/znOmyirxSOm0OUDe0vz4ia
A/1hQ/TPj8pc9vjrCCzOazN1fU8joUn/rzALvw++E+Viv5+gj0DiWByeL6/8mQuCKrcs4ZiRp0J8
ZXHp5xnA7dbMLBvYpK0rxVURxzYpP1hPQDRBEwWu6hmSjUc1GhwzoDcpzxC4DlyDrhdJjh4uf89n
t16n4AiRwKxZhc7MYsNb1RQhkiN4tpSpj6rq06UMuW5e76Mp+GJO0or3+/luYtw0+VDUIm5jS348
X0jx6ILcigg466F3jGrjdz8108qW/3SIKRzNgQos7PBG6ssxlUOTtZECJx4hkSu1V1PDPjXHf905
CyuLawmFS2nqIqx0qFVX1CNauEmQL4G46R8vQNKNVEKIuqAHB1tnzZN6coIbIO05jbIU2yad1hnH
kF2gnhs13/zbXljaWSzOGCFxWc8858Cabo08tstshxKCI5ip0+f7y8aWwclsjBQ0pHIEeVDqLowF
zVTJycCg2nomFVLgdCQcHF7zrNEQ0s5+hjR77NCNjl5EmvNWtsjy+fpj3VBJIJCeJOm6sN6gtwWN
h4Ac+ETHXURke0/rdOmGWgbPJNQdK/aWx2y2B4cq+CDUGUVyeB+XcGq8zlcJZmFPomuzfbXqq9bb
S/5N2Kx45J+CgoWppZjUlMNKHKoxXNU0++B8dc6YB180QFiATt7itjqIgv5jLOTDCGL08qJK58YJ
QbsyVxW4V8yF7zGRafV9hYY97S69Te6aLf3pm/tsCwAJohs6Y+L7+nt3Az2G9q+IgHncp6YXpyTr
dO4UdTY93ksUcruHpn6U4Y8Y96m0clKWHufS1mL7JF0pIXGOLX/oj3Rv2xUVWliGNlA230edtSvo
c748tedMnuygZfST1ZqPJBU7KErhT4Cp0tekOyGvnJgeDcD3VIw0YSV/f+6UcEIoE1CFh/R98TiY
EE8VPYGD0/JDFx3Be5GQ5xr97//F2E7sLK5STytr5GawY3q9ewPRSOY7VnkvxFtzTW367DSyPVGE
M3EllcWQSHPELU1ABXjrBNBpukPcq0Q7tJL2mkq75oovftYcUqxE6qSWjCULuqcVqfangRVeUehV
J11yBNpq7DHNx1srtSTgwt5NAdvoykmcd+BpHPLnFgCwSKFq9vv+HNSTN4PqkVeFY1k4RXrHFUh7
xV4sd//Fsp3YmAd/YiOKMwW4GzaGyKAkFl97YegAZ3yCTPpgBJWt0G727yYBSc25BpI2lri4X2Zm
E3NC/MDp6T8THMv/Cuir7p/TXoYhb8XYuSfq1NjiRslbBEONKER2JKZXuPupRjTmSyB/lHdoKGyv
vw61FfWRc8uGV8RDT2Mta7fYnkUQgsCYTQrStB2kBt8FRpJ+DVj0qX4wbw9QRVTRqc0R7SzsTG05
1qUeFQ5wYrzQJz90OnOLtLSqubJP1GMX6S/BdLV0WLnHzk0qRWdtlnomMWnML8jpphEjQ9MKzro4
DHgWQD7DF9F4bedc5COUQNSAni/vmXO32IxbsGaFaQKgxdur05MU1QJzKgXyU0s/SZvKm0AbnCpb
TUXMKdXlsTuxtazLAEXt0H5jXtX4J8LBUAV6mYN0wUvlh5swg9GgoeuTtos7SBtfL4/z3NtLBZxU
KyVQndTmx5nN2qCrW5GH30poZPUeLVyqTExsC1rEbE1Oe83Y4mxMU6fBT4WxTvlh+Tu5oSMqeitL
VITXUkvzH/V5Tv+Oa/HYVhPsS5Uxm5Je5eTdLzeX5+3snw+0hWZKS1ZBGn2cN19sfLOw+PPhOniS
gu67nK6l4c6bIPIBFCki9bQwUYiVgkIEm76P3USnSagIVo6VfHbnAe3+HxN/fv3kXGWQmIInx3k3
7nIqMsfhEO/G+/KLutWfdPu9+A0r4waI98bcCWSjDpfn8Oy9pVFAoQYFHnMJ9Zi8BhaehmfVEBsH
8M9I6jTr9peNnHtMzRMjCzcB4LlCuxpGFOulNA5UTuTJhE5GceAZTX9cNnZ2yU6MLU4TrKBjqWUY
k2lalvIE8bCVfXd2zoDHWISolGmWADdUjEMDnpnCgTNOp5iPbKKfvEhR/V/ZQUCBS2FOBC3ueuhl
OawtzqppBlDEE+Fs4i7IXEmq19JnZ1cIQK7KRYvTuAxz4BWkj0zj+rPEatPoV1Hoas0vrUBaNHtW
vMd/XyKuurkODhzYsBanyoLBTskMtnwxvjXoFArtSoL+3Ar9NWCKiwLaWE5mmpgY0Pt3SLHs0rgK
1p6MNRuL1Ql0Na+zCBujDlnEA5RcONqX5+ncA3g6jMW5KcRWLNoaEzCZBEjN1oeidemCvGxlbSCL
A6NlBNutgpVKqbf0NG5HCtJpU63s5nMPz0mYt4zcDYGmh36+BORy25h2YL3EfWHH+o9srQh9dkB/
Y9kleimy2hHXGkuF19h66TmpDgnHisMnnbtnTsez8IeQSoDTomfaunB60EyIhUqebRrCdTV+6aTG
DeAj6OnLCKE0VNGwBeAWbpMkAhk6rH3M2uQuPHo6kupMncP39kq4s55QQXYlO6aEAxZ1Jx5oS3Gz
TfRivpkrW/Rs1uJ0GhZneaRQLc+cqg7NJq99ld6FU75NSpJdeXA1oAnK5bWbetkN0mh3eeOeu7RO
TC8lNwNiXJpQ52A+vBmG7yV0iP0GQr+xg6br6bKt/884QXebtC6QnlyMsyqbfCw9jIHZ8Q7JqKR0
dftfYJg9ROWAs5a0mkOL61NuWVdiORbbyx9wZrAET0RPM7qYwHRhvzO9QEHhh8ECAUibHz2ymD1V
wX6ndlfR2uV2briYU2nSoX+G12c+YydeSVL2kQVxHW9PINyqSF+oWkPOK3QaaDLirv85BvpmFGuQ
qMn+8kjPHN8Ppudb8dS0WsFbSYnDSaWbqNgk5WvmrZg4c1wwQasVYFrYhJYwykyHJHkQanIyJSKK
rqBuIrq1uutGWan0nx0L+VLwrWQrzSUeBiiBpIUG09jpexkKufw16p8vT9fZsZyYmO+p0+kSdD/2
Qkxk4SZqb0qA3cKwmYa91R0uWzrzHMEH/ncwiz0xVfD2xwUL08TbNLwai2+D/9BF3y9bmTfyImoA
04M/TzhECWAZSSep0NUydCkQRNpSZ1tO9q5s2iO9c2tX1/x8Li0h9gqykHoeRcrFkaJLEfGHYN7b
N+OV/zjehrvxh3DwDynW2hWw3bn3Qj6xpix8EgN5KDEQ0EJNjsEuOhbHYBvemEdx6++mnbards3X
yxN55oGi/CCh0UH8jDLIYngG7OwBzH74dDTed2jYwCFw2cK53f3XAvCOj1sPnhNrkFosiMJ9NxxN
2CU997KJcwmPk1Gg4ffRhilMRu/N2jvjw+SOt1Bf6T+rzbj13oJvwva/iPcoVoOJwZAKsGwxZxR+
5W6iwRQRA3Fwo9RKIHis0xWP69xBOrGyzPQbRatAR0MA0apfGhXE2nUWvTXTvz+Pp2NZJoGR8GqF
IGQskWUnmWrn8CxGWyF6s5TbbHq4vE7ntgIgEiDVwGdB+SwmDjxTlSI2VEDrW8nk3PQawtoi2BiT
qa3M3jlTf2TvDBqMJEDwH3dEoUgTRABcQ4hAJPpujL61xspozi0Q/YlIw6KmDnhyMZpi6Du1zrrC
CYOflQK33Dasd0KwpqX+CXtDNo+Wh/+1s9wIfhNBYpFwd4fjRtr6cCfYJNXuNW+TbIRjka3ceGdn
7sTc4iwVcZhqVcywxBoIDdzIQw8fz8qJXTMy37on75HVWB3Mq/N71D+V/T6pHyP/8O+b7XTalI8m
hDyhcTtiHJLGAPLtSJcvIPvLRs5dnzPnxNzKBVB5efEILYE9Xh+Ord+79dRcj6L1X5xQisOkr0CD
W9zUH8ehmUGXyh7ZpaBUCFYGJwd5JJO5jXLrQQ2+m8qaeOc5Z4EGNUCNIJ2osi92QEOg1/tzSgFZ
KrvpSlsWHuEFRZtOsENtJQpfM7bYCSXk8PD0zRFftsnb1hmHqxrOzFHatGtqR/NMLZ/y03EtdkQu
FKYZe5iayWOgGqwBr3vRJk1d1DmgC4VnYk27/ew+P5nKxTVUwY0+dg3xX4ZcZJxZXyDPQmkHiaLL
+/Cc488eoQgFJFWXlinIbiIU9wUeC8Dithy/lsarpdLHdpDCvResBJLn5/F/jS2TkXmTjrkhY6zw
YQ9NsiP0Tnu4wA7IJALjmn7J+tDapiD+Kyztz034d5TyYmMGYtTrsEhxqWtge8uXwZftKbzJvLX6
2ifQ4dLSYle2HpduNw+xl4v3QFIrW6w13pLxaBTDJkUmKxKDu8H8Kuqem5svuGy7iD4aOIbv5OLZ
H1RKqqEtIiNweaHPbqgZWQ4ChjzcspkmU4REKeDFhDLYh/0EvyBsfoPdX7l0zp5K6gwgnNGRkpbZ
S6kW/y9pV7Yjt65rv8iAPNuvHmruee4XI+lObHmep6+/S30O0lUq3xKSgyRAgo3dNCWKpChyrahV
JURqgzw2wUOr3tT5egYwx8s/qIMRbUXGyCIIFLgdBZhgL4EKqHQTzAZNKH/YAO5tpp+XpSxqg9wW
qNBfyQAnpQL2AmALIIUAWhrf4iYpcItHoCinxa7FbMtlccsR+0geZz1zAXbqrkN0QxEHkznkc47e
ixHoLZ22wqvn1SxPjwF5MpvaBTeqIH4vpiVHwjkvl4xSj85jxD2FpHtLfwDh2AOg8FagwxFIWrJF
9Dbj7g/Xg3l2LjKF4JgK1AKSiuqQmX5dHSLTFyzlwsMHbng2LBF9fDaI/k6jHy3x7GGOBNHP+uim
xxCjFaOO91rtGjxagIZ3lPgBvG2CHVwK68dSmUEdpSe44E62GUEq2giKlrgG8GkuK7awS6wxEV0X
jCcRk6enEiq0L2CTcMC0UXlKVFy+qBr+7EbMWc2AN7wsbMH+MY2iYXASJw2ZBGf/w2TMRtvA/iX5
E93LnjElWymfPEsHPk/8cVnYglWcCOOM3xxDWYkGCMvSXTfWCELOMAgaLxZX70ghzsbTcp5VYMSU
7owmr1l5UtL7pBmAUfN5WZeFSHeiCxe+h0YiAMiEHODkPnWVDkIm9BvZAL2x7CvAPj2FIEkGUrJg
v0RLyBmHMSt2PwBd0mVcyAYaSjJgkYse9RZs/EQ37mRZIFkERid0CyWwA1rAWGlFfXEiPbhj1KFh
a0xD6BGP6r5vR6B+2VAkFfihheTnRBP2349Oa5TbyEdGiJnNtdEerBbQqwo7T+DZztxCYBPL62YC
vETGBVPhr30gT8x0u4FzLyeA2jb7iopqTl9v+VyiCoX+iOBvfKBibvIRSGeuvlI3gzv5mjs6+V56
uiY3w1t4UF3lEf03V+U68JPaSX5mvxPRRywFsZOP4JwGGFbAcMmKu4BFAiWeLR9G3bUK1wQuCBAr
Ogbb6hoiscuu6lt1zntEdi+1MliMXHAXYqLlLsveyvHQo1M6HAVORLCRJudE1BFIpxUruxoYFB2m
tQUU7H9xH9/KsC84MswCTd+AhGQScNOwQKoU+kO8zhK095VeLK+HXFBrE60e5zgonjHHOYPAuQLM
vTfPt3RI3I56g/p+WbXlo/2tGuc9htwG1yCBpIaspw5VPdnJZVE1dCH4n5gg5z8qTH+1HUWCQSZ0
R3sGfanz91bGxAt5z2NvUgD1ur6sl8goOF8CICVFIxr0UuXnLngXlipF68blTHLVG4Y+4ue3dvQD
NJUbkuUvbamvLqux9DRzvHT8s1drlFE/M+MGMp8jWSsrBnKMm6oEr49XRu7lyk7PRUIFi8fnGQB0
GjOQHbFqiG9tQSUJ9pdNvqdb+A8NIPQ30iN8CDC8LyvLbO3MXSqA05GB87RUw0bmEygQaw2hRzOy
VVGoMKUPIG8LIs2ign8kndWyQQYP0sUOkqY6cYy6cMrmX87VkQTO64JooesIi2W1lThm/6GDN64R
aLEYL49k8D7WAulsjckxV0/fDPthDq/RmjCmGN1V0UEuELbokjDsjUwXeE82/0YIghWzMqoBZ1i5
U2W81lhgoD109KaUBEd38WgdSeJcEoBsuy7RmLdo7onu6cS3S5FHWjaAb204j6SGCi3mAdoMEhKm
3pfU1gdkk1wCjgFMMDWAGEHQrKLd8jnJ3goQmHWCQyb6As5BTSV4CssWWjYgN1U/8k5wmBZT3qNV
5BzUDHiqIBuZhvlzONzbMsiIb4MOB9fLmtjH097/ZiD8HLs+g1knj6BQGG/wpO0GszuEHyFGbnrR
U5TAFvmqhjGAJAB0SrAQFI4ktl+vdHrtk50uelYTSeKOmJoU7WA2TNIAGDNpT6UIBHMO8AtHUXPF
ovdTUQ8Cci0a9PiWmWqeWswa4zQT60VqFSc0frb6bSNqB188XUdi+NOl0LQJWaVmNn8YNvbmYASC
uuKiaR+J4A5Xa/VyZ7Kb42A9RO3vSdtejhMiFbijo8eVoYYBVkrJAW+YhB6IYdTg9/8mhDs/k1ZZ
IGCAEkpveCBQBUnWWg1f/ychfHTPQEfUok6AeyniUKz4s6Q7Jk0E6atgvfhwXvfAZG5YGUs2nyLt
nYbrdBS0PijsIJzF7u89t7iDgsHFKk2YJqbs2Jshc/Sbd+U2vgFt/HXlxS8guPJS4D15zeEpBOg4
OKb2ksClLh7Wo29QT9P0ykIHssVyvlECTHT/TIGoUBdg2jvI9ihY00X3eiSLnYGjK4FElSgxK8gK
yx+BMnlzlT6TWPW6gfjgPPSqKlvpRvZ22V6Ey8y2+khsFBSAF2Zb2a7kgwwIGWdeKf7wO3PjwTO2
87o4BPvaz5/J6i782eyeL8tfzDiOtOacRwsEm3Rmd+ZweNfKJ0mdN31trFIZVOitAfK0BOgll0Wy
H3nJsDhnUkR9MGCIHRqXICYHsi/w+XFCJNHkluiQcE7FNPJaHplqyrS1RtC2vEiaICSLRHAupa1n
jSDmwz5B5jXe5+lP4WjD10T/heXio/CkmmVhA+PdjQ9gJ1vL99RBm9wtklDQE4dX+hp0reWLsgru
4xfjhTjDRrnuXNt7UtcZiJYEOYFAYz5QV7klTV34tXmPaXdrN/caFQSbZRGYGGHPnLg7cPbRpupQ
EXYiphkUOTHQJZ/A3HHZBpcdy7cMzjY6QwlGoLjATafTE81ah47aKhkDpyyLt1wT9aUsnjI0pBCA
QKNZ/2wyGnihSqYi6TAxxlQBht/uVn1NvarcRTGYnwRmuVwhwsM34DqB7WbwY0aZkTfZCNIMN7sH
SisAY2WXHjDYBy7TW+0axBSXV3PxRB+JU059GBjqwHxsQj1K3rRpZ1XbCEBO1vayFFkkhosGwBPK
raGAVtLGupt8ckV3QEJPX8r32pG38TreJbe6G/iXxS6a45FyXFzQkxRdJjmktuoB/YxkfIkkgWbM
TZwdcQznAygGu3WOoAh+TAPMsyitYTyZbOTEB+EsCG69JlxrgIqfk5d/0OlIIOf1606RElWCTqk1
KQdwUwxu0OloxiGTCI1qcfmORHGnebbKJB5BUe12dnI355FLQ3OfjoI570XTOJLCnWcFR7cJO0gx
0rWl7gbtNiPXumgQ5gxEAo/PaOD93ije3xtBkYw2a26cGWKDm5LaMaJrsBOPxXNfuBbdY6yOBvse
8Pixq4Lu8Z/u0iabwQRuIx6quPUctDjSBoM9gOFlSh0P+vRuiLzjoj0eyeBWE2gh6K7DGwS7r0eq
l2U/zfZHO/ty8FlpfiWCJFjcvCNx3Ko2UtiSOoBKmvaqT6BlfDTsvbDwxs7p2SEDujdApTU8uRnc
wllTqhc527tmGt2++hkFAhtctPQjAdyqDRoY0ksTAup2nWS7TP0FHqDL53YpjqA8pAI0HuERL/On
jhZAB1JkhXC0IH/N78uo3YHLWPbnLtZ3LcborkOiJWtFa7LNZcFLW4Q+TuCFAp8HDQ5M96MsVRnz
UbfzEQ7DuDfNO3Qhjso+EVVQllZQVYB+Ctx59PPyvTKDwkhaIpUdL8ULKNmG+uxJubq+rMyCJaDP
EcPZDNQVkIDcKja6CZYxS09dgul3l0QBcdKyEuWG/F5hQIrRJCi2zRpCdML5WMzaTmpFQTOXVT+p
DaB267OiALmoruN4ayp/2az1JQ24GgTgNniW/6o6H20QECpVMLChS0qy5o2qBndgAnLkrr/SgNWm
zqI0kLcHJs5kzeTovwcar8UFRWLoYPdqbMwB4Xkh6nxdHVbm7MqYur28V7xJyEhgYO86AaYrg2bn
Ti2YF4IiBAmeo/U/aEFAqmuuJLV4vCyF/ZRj3/AlxUANFAYOgV+Y+Eerl5QYgB5pFLplI3+0Zb4O
yulxlExwnmPwEfUhS2CCS2qpAKICYC1aEwHmdXqe5i6feklOQozZPOZlex1R05UN0eKdZUyMYAGT
qWjsBSYukIW5Y5sqY50VEort+9fMSZzQAeTqx4vru3d/W36FJOZYAQuLcV4Vsk4VijA/EYDNJ3KV
de0B/HW9PqA84ACX9fJOfa3M6VadCuIsb1CVETzvQeSCm/WLOaMGe0bsGr6Kf6lQkv3J8Gv/+upd
2f7VzcrZjkzx9e2H5hw0p/J0v/R1/8O51RwUMJzUeVn7D+7m7vNzL6rUnB+U08/ldgB870lYh1gX
yexjl3Y5xX2tLHwlTO5NfZAFL6fnhszEof8dXc8MppKLQaMM/IEBhFtu3I07EBCuCGYnraHCgFW7
AuCWYNvPzRjA74AYxYQRpk4BaHC662WnYJgW/IIu+E13TUUwWzQN+1IRAaLwCcl/rOtbLc4LpIFk
tlYFtSIrcNTgFcSlPtpKNnM3blRgzxt6KiMR073LxnamHhqAGFI7mIHgynUebG8OtUa1xirB0Nbs
GgBq1RPDsdS/vO/KkGJj2wxga2KGV+XSH4Bd2ICIBonW0Bz0unSUOQHrvODcsGNxcmwwRiJjUAZB
D+4AeOanO1WhN5OoOZ6c8Yq10cEvClcoyBEWVgsqsFlneGsDQ8+nIro57NS0hh5z0D9HEVk1AGcn
qfn3NofwBlRCBmIBR8NpogV6U8kM9ytGCURXa1CDHJL09fLOM8M9WS5Gm3AkhLvRZiW4vFJAKroj
e6aXQ1AcNxhFHxC/AVCYBr+jsX64LPLs0g4jB7UW8NngRjW8GnDr19NyAO3oSAEVSu+iQVlp6Asc
a/Ihy+HdmPTgBSYvoOMFvDgAs7REYCFnrsOGkaNAASvRMTjBm2HX2WnaI4V1B4LGcjySfNi5qf+o
VPSTyCAW8TAVOj1d1nnBZHCwQF2lgFOK2f6pyYwDqN5jA7gJdaxUvqFjJAQYeNQPBxzqy6K+ep9P
thT6IQ2DNAtTkUhiT2VFMcCW+kamGPtfzTIQkHPQKc/PQdpvmuS5SzEvFB56U9pHKVtqNMk9TuPa
yOJVmZCt1F3XwS/T3OrDVvBhC0cTza+Y1cRAPa51fPIx19OQVJpB3TkHdgxQqWNkUXbegN0XAAXZ
VTIV1EArTA3CayoZXbspCkW/jVJF8glGNYJNRq0w2tWIDJOD3E/1QE6q3A1gQu29up9KspKlUdpb
hOaaKyegOXaLYQCKZJVV6mtnUnB2glEGo5SXVTs3abg2hoErEwIYGByo0zWv9YAkE0rIbgzKaVX2
5MidjS2g9Hp0vSq5h3K7Y9c+QBEuC16wK8hlXdhA9AEmAucj5irKA6kEN2uII6Qmulc0kheaIiSJ
r7Z2zqZYbPgCDcJwL38tMprR1rM6BxZhyjqHIqB33tnWk1b7yezXALptqV8FOzVc98WzBNZ266Em
GK/6UZZ7wAhamj92N4Ahvaz9gkEhLyegF8GhAgEIt+pG0lc6HcrETYo1qNodGW7rsoSzJhYWs45F
sE84Spi7sQLAcgMR5Qfaw7XcpYXT76bX4ef4JoJrXnBMOho6YD+gNVcRl05l2XM1VmkBWRaKYuho
GpqbVsE8XOM1IhqJJbsBeiWBegx7TedCcYjibUhtBHwQX2/aAPX1RN9axd8CQ7Afj5wJ4LowT8Tk
s3RG6UeJ1LFbAlz7ALjb2SuHAOWWuUf1j4aGIDKfJaFMHgBqENAASX8W/JN67uXGACWoHaU7pX0L
qbIKkRtqgkvowvJBDupSwMpEIOHzJSBH9kpIG+g1VdeIWB9tUK1DyXq8bH1L6jDqC9yeFASOs1l+
6BMhdY7dNH6X9c++XxnqZxkJUoBlKehcAhMLarL8kDkFC3DUUSV2Q7Jt588ZxheOt7T/vKzM0prB
VQERQMUdF0nNqXXHaYvkNrCpGyOTXktUR+Wo0ih1bBoXggrVkr9CNwIQTZlxn8fAGGQSBV6jYxd9
4OR5zEwbsBZRLN+NEwGB8QT+ZMUhkkJ+NvlgrnIQ6D6lNJwPGTiuzdsauKEZfDduymu0FREQ6pIm
+GyCenycozD9MM1G35hWjoa2qbfMNy0u5B9/v17ApCZIVTC9hXLb6XpVHeLUQIDZ02mTF0QgereL
jR2InlCWdv9YDBdBciVA678JMaCCXU3jBiVKV08S9G4+X9ZnUZCGspoBQjEUJjlfYGuVUs4a8v0u
M0FwlgNz40W2kuoeRRv1YzYiJAaXJS5YHEZiUUuB/wGFDZ/oAbBKnqySpmCOx7ABWKg1TPUFaIa4
LOYshWY4vQg/8NxQDx7odKPUWgm0to1SN9Bq1Wk6POArym6yOxvN36DHAfpj1/3+F5mgpQFPKK6j
fNxvgzqYQhMybUzk0h5muy3lu7rApTG7TUT4wAuB6Wv4RQVHlM4w3081BJGFbhRqAtwSy9gTJIlZ
jwmO7jdtQc5n9qvLui1tGyoryM4tYDmfwVZVgQVWYR1E3uFs7QiDmLV0X2kELmLBHAH1LqOCA+xK
3K44nTp9SCRbylEbLYw1KyIAIskZsqhx8kEQLRaWD/aOay+Q3+FjeQNp7FiFQxljF8jcvZ+TXrqC
E/k5orXYiUGG7g9AoBfURxbU+w9PnQxyPBPzc6dbJgWWVCmaBXLsAa95FcaPiQT62mwTDNnt5f0S
ieLSFmtWY5QOUPhNiufSihzwoYMF/jUS1ZkX7OJEJe6cUUJaPIxCDqjFvbBpfLOlm27W/t5r4JKC
XyhoMyAMzk8RSmqtlgO2cpbXyfU1A9PJaS2w8oXcFbPUYAnD7BocBw9TqfZ1Ecddk7hF/DIYNS74
D5e3ZWG5GDGPxd7OMCjLd72WQZlERtElrhENOKnZqlBjB5zqf2/cjCgMXem4aQLhnTM0ojdA3gG0
i2umxQFw/GAyIbsu/wQvkEPp9Pebc3JqmS0epeNUk2Lkzzi1am0/pnWpAppYnyevNqZa0Aa9sEEQ
BfcAAD1cfHgkedoXFP4DovRK2lqTeTPJIkRpkQhOm0mP+rAMIKIuR/t+DusYZcUwvL9sCAvn80QR
zqCjCcSzsw0pFhpBZ/geDS8Y96okuistuDnIAWkQWj/wEMRPJQ21SWa0D6QurbQHRtnT28FmViK/
mpIrVbJEdZyluHskjx9Rmiw1SsMAwIl22YDFoEYrRtGHphMq1VsQWKsQ3YJRkQjO7aJUvKqxwjMu
Nvydc0hDvQkpMLzmIt3hXahMfylgMwZfe6bKACcWiFu6gCJ5+ZbHbOjI4pUhNxupgrywV9DzPzlS
ozu4AwFD/2EACDrqxPrk27F/2WjO8GxwdTuRy8VHQGmFhESQKwfzWo1WWnU3qY+Dtm6hLeAfimZy
Z5qvumZriMoNi5Z0pDN3LoxAyrowg2y8KsFyDOD1j9LtlIZXANJwZj37+8L0ia7cCdFGG4Ef8Kmg
vziEcuZUTbQyBhF2/eI5PNKKWdbRTs5lHHY1s5zJtv1Rb9+HpgPxehiD4W72BNu3KAwVVnC6o34B
Ar9TYWmbhn2joZTb6lKJh8vaKSvzI2e1Pho8xpuic7TpkNfUUcmW6Oso/hEYhtuHr30h8D8LpoTJ
afDRgPVGNfHGwBUbiFV0cRoMujPUtnqfzzJhryf6ftTnGtR+dut0xZy6SaAgiuRZ5Hdd0DlxFw9+
o1LrXzbbstGkht9oROIMu1dAiNWVLWpUtPmVWXSHKBw6qRUKAuPiDhzJ4YxYtTDY19nYAUmRPbzz
u+iMRwb4Tv/pyQMnAcUI1FgA9MolRmGFTK8cOxwXabIdtbArJ7OLf4i8rLoCgDhAPpwV7VHlGTMS
DSlYSPCmEpYHPQ0OXWs9XzbcpVXDlQZj9qDuRgmM08UseynCaz6sITbyRwOofds6CLtDBJSYZz0T
9YctFW4NG8U2cCThbnNmm1FP8QRCp9RNpcTr2y3KIEX/ZuAyN+06KQUi61UKWJ1gdVlNZvJcPRU6
wsOiPAasLps7nsWQG30XEsRKiWJauNTWSTMRhxR6c2u1uyh9Hruidkwhfdi5awVQAmAMgEeJyUny
ReZ05IQqG7MaVO10J2xslKTn1jxI0fgqNariJ6i0O1mHGQ4wVr60Qzl5bTxpbpPQ+1BV3wc5fAZA
cnItGdO8TgAk74Tg4BY8e50nRfg+rAxDcwSqA19bSzHvDghWgudr9bEtX4b89fLSnwfw05/PueE8
ayItA56KU8jrRHo2lccxvUuztW55ZSgaPTtPwk+Fca5Pi3NtLlEOc4LUI2HkpGq4AtyJYIRhycNi
8BC/cUNHSZJvHlGatseDF2rFmKpyNPNZT95V9UnKR6fSD4nyVA37pl+R4EpJhK0XC/vFarwgvLBR
R0Zh7zTS5GZfpJUKTh1FfpOBPh7g0PS+qf02dRcNM3UzAJ9+8O3hKUiaVWBfCd+Vv/CnTk8TO0do
M/mCqEJrxuknSEZhWGMPozanEoNwXhJgRoPuWg3Mm4Aql266KHH6GMfYcEcMyeXFasTESudjohcd
lApa5aJNhQx8CpxEGdw2XvfmYz4+DLWnkgiwgYlb6dFqsAD4EQRgEHjQ6s2UU2e0aidvfoCR20uk
q7Z8z7RfTf1gWzeavY4nsg7R+YICY5o9dOYuz0WXvIX08FR1zpopNYM5B6Qr3koTLzJSZ8QVLJyc
SLsZOw/DB94U3+udqC1q4RCdrDi36fE4SlI6QGw/rboBj7dYxwfU4GBs4QElNufymT13lyda8piU
GHdMLLS9guZ1wrTGNDkk3SXjCGQwV0GjuTF9EqsUpFALR/dYRf75nWLC0ZDyXnf00cCozAwIssyh
IBm6rNrZXAyDW0UQwIUJV2hGEHxqvME0BUbSQc40j25qZ04dPOTpL1vfyd2daUpOYntz4gGCfKgT
z5BXivqJsoUz6IajZIMj4eGrVK+Gcd0QDJdIpS/4QPYB56fr+wOZAzgKGUEGkt9CxuLraPNsrV08
w+a1DOJw5k20pvxKJ9lBa7dvhrczfS9KkCdmTksw4j3a7kRBR2DfgQcXBLU3Vh86tXmtNIagXH7W
svy1jkdZJucEUIck09RgHUP0VEqmaydPNNpWaNRCP1Jsh55m3lt4gkUl3a5e8B7bjZ9aYQlWa9Fq
jr6CO49KFYxmEuArCGhXNbQRM1SCLhMkY+f9bsxoGMgaUInQ8KbxyhL09+YyoHrS6i5TVlG9VbXU
iWjmmLbX2a9m8Uaw4LgZ488PfSx8Yr8NNfpHHgXWsZBQnHwJpzDYeFVVbfAlTT87cbXp0I6ZJ9Xe
UnZ2gKS39mSgrUjKDRuJBojsfD1OT5oUeJi17fAAGceTo3S7moFuWX6mt25MVWfUWvBlv5oAMJuK
cn35mxeSPrZ6QO5FJqsBo0A5tWgpSQfTHiYdTZ2vgbI2zTdJjZy60dYj+gaCfnZb9BOAo1MWwXEs
mge2zCRglkePGrdvodUbBXDYdadLh8Lp2qbwgCP8qbV4M7+s5HkizXT8lsTtS2gFgabWkIQXP1wM
wJAbrVp93BogE/vfJHGxQMmwaUECSaFKvAChEuPUjpreaqKu6a8uuzNP9K0THwa0vLLMKYLboVXg
WZozK/hruiu72cvoXSfFvgLfFMrAZLqWyVpRdyHdazbSkOfUflXLZ9Oa8Y/3YbpC2d2puxtgiABb
2y+UZ6Sak313eWWWfRKrIALEDqXer2N85DoNNQ3wUogPNqTgeowAb1Cbd6Fs4lo+qqtE0VYjmVHJ
Mb3Mtt+T4KOuwaUD0O/1bPde0YoI25ct/+iDOPubIw1wcECadnJjXrEJI5m0oDg4NJHi2hImq+m+
IbdDa2CW9+/jKVpIGOst1gMweJyZZCC9GWgGR5G3EepV0lXQpz5IJwUPH0sqQo6JJz/WAnjW4iw1
CeZaTHjgUZdiVwqjwYmnqPSyqUXPbNBIK/y/wToI2AtTjZCWJZgFynsr/ReFWcMTajAMPI75gqPN
DyrQe+d4iXbANLtNzWFFZ+CLtqImmDPAbgQBjA9+y+ESiFQNpjjKICeumx9jqHqFLT+rreEpY+Ha
hf4QhMPWIsnBJr2badGdMcg3VNNWep8IHtWWF//oW7hcoUvsFMOO2OSOFTv0dQ8ySOOqmEHvEN6o
g1uTbGfqhy4TnDT2cznPoOsKWwW4B/QCcXad4qlDpkxuEu8MGeR+reA1YFmzIwmcP5V7baIkxypn
9nVovozqFrMnyfCijndZsUP3mqYchkJgQkvp/Yle3KHB23wYaRb00s0neX4JpGCdkp2U39b0d9qi
iwK9LX//bA57wnSKghhlsifYU7vVW9xajQmaagbORaBtMqBSFbktuLSyBTvbsiMx3ILWpI4mk4kZ
w8wth3WU+EHuq+N9oRrofhJUFb6aCy+J41YSWTYbukGUSopbOQO8+BWaxmn4K41sVBr8LEdkdIv8
E5B/oBxfXw4EC2H/aElNHoA+jbNUblO4XbWJ/MEmN71aXPWpJTgFIjHy6c7NaYIaVwodS/2+aW9i
43X+W0qkL2fzZ9cwGXMqoqAkIt2IXUtmyQE3o9tL9//bWnHuDLAlREd3A1xIFK1VIH+PY7izCxFp
FbNi3h7QlYZeO5A4sF7kU0XCapQyBqqNhyPVp1XsBNaVXLVobNxLhqgP7iuv46QhB2CdBiiSYFaK
iwWhZpV6E2NnKnnXT7/1SNnk7aYqRtcA52Nk35C5+8K6rk3QTJlrYjZra3ywu02nf9raNVE/C/MT
BJSacmu3udcUhacNe8n8YRlgaAXmyuVNWHJ3Jx/M0suj4FXEePksmSnFidLcKPGECkjRfqh22WGG
LAV+XJXRZxAf5vtomqkrDeTGirpU9B1st88WzkDewG7HaMXktskEnWKgRbLutGOZ+ZEF4EtFrclB
DkAv0+showwYBlez44cozTIQac2YmKG6glCPRjagcgnMc8klo63MJrh6seaUr5U7WhkJm1abrao7
c/pmp8TR89cwSR2zejKsbTU2rmk+SJrkX96QBXM92Q9uHVBiw/22wH5EFUogitESXLa6fptkeDRG
S0npAKS/EYQf5hPPFv/IajkXHWaKRVsJQrPZz1FCG/LJqWnuoz/M7WINPKVPFrAYL2u6bHrIlb+q
eQoQY09ND4Cdam6MOJn6UDvNLk4tOBl0dHrWdWre5FP9WzOy+9oQDacvVVER7/4I5iFtwl5NU6wy
u1Q/dsObrPwObeKV1mNRb9sYsyrzXWnuq250Ol0QDBc8N0R/mzm30pHSNShgQrShZ27Wvw0Yjelz
gekudEVaJ1L4lTWMqg8mSIkRYvukWdPpuZhmRFtPtX7UliNHuYMaqVkA5oa4cxJ5M3CKiumhjFsv
oauifVVsVEpTZ55f/2nb2YM+KATRm8wFrwZUiFk54aQX3dM47VN1q6arHmMv47wJJ/Re7jPNTfLt
ZbFL5TesybdY5dTaEsD4SnaOi+Rgo5iY+An8Ck2p32J0qG48S7bcIvjRx2sZfMNFitcgEwzLIKAE
FJF0nymeYrpB6sYoQ7bWvhF9H9v4syPIOCkVlAzYJPzp5xWxalaRhFUxtMGLJ+okDKG8uw3MbZO8
TbPARM5Q5xHfWdPsH3mcIUpFmBa0wXLEdNyghiNTYBrLq7LcptKOlk+99aDrV2DoicYOpcerCZTr
cfgrHj0q3xmlCIZ4+UwefQ9nskCNzuQ+Ztujv+bdvK3TeSXD5XX0SZHcpHueNHAgpY/VhC8S+Nz/
x9X/WQy+wwSj2/oog2oYVdUWOdUhDcqVEVwFePjKcH0qP+3oIxZRRPCuAGTJmG1GTyPCC4ZK+FGL
QrGsPlKjxq1qdhgrV1df2kQ0OMLbFS+Fi+9pnWskGSGFxB8NAPY6r4o+9MSfksqJY0EcOXPpvDTO
inUJ47lmgqFwcGY5k+nq7S0wwGnfeV3jRYXX6SVwrZ9pKCpeixaTM2elq4iko6nTbbu1Eu/H9NcY
ibq4REvJmWgLiAI5qyDDVsAl9Dpk22xeW7jL1Kaymg1BfYP9tGOHwC3l1/TXUfqhTzXterZxmeVL
nU87j+SfUhBvZ6VHZ8l+FOFwnEUNXiLnmEurlCitsXnpNhgdZZeh5+7Q7m0/dehVs4qBkezeT6un
dN3vBgePcALr0QQacx5aBxpkhF5GGE/S+qFpuq0INZZPrv6jIcigMNStoa+Lu3L0nYSmByVugC39
3EVb09631XOU+qaI8F0kiKl6vHkjsscsgKByWlXR50x2Od58Bq8zRES5fPmXV4kdjCNJBsDbo1GD
JFJ8FINjmECzNp2iEOQty3tjsdEe3GoI38U6xRgxSo2kcWO8c2Ro8bNEiInLp+tbAneCJxKBg9lg
eBJy7EwUkKe0cANTO/SF5KAZz2sGU1Dr+RpAPT9j3zK5E23pUWRXBDJpXr0kilngLSKv8ISSZhuz
KTUV1Sy0qDs0TqY32mmZmzRZtTdSE8zXOZXUn0o3Nx/dWEiHGuWbAxnG8l3DjMB9L8XaFV5tUWWw
7J5usrlpvbg0aowIttbvFBMfzx3QiX5qihq5ZTVq3gQEIzyjtRIG/o0wxISGGawy9EID0Bu04ldm
H/ZXqKSEW0qM8Tlu26umZTegqdBGr7JV+tFbU7m1ElvfzGaj/YoIRqSUIckq15B0P1bHB1Ka2Tqp
9AcVCIQbDXOXfi3R28KmojR78QxgrgXnDBM6aE8/tUwpV0zAMgFTKJTfwAE5SdQxVUdLDuPfM3ew
UHokigs7Rj3YliRl8MyxsjUkXLStTWm/SVoMPMl9EpUO0fzUcC+nlEseGl0YbGxb0wjhsQKqboil
XMOZmEY85jbpCoOh7lB021rP1xGevaYME30tebksdmldAQ2Odm8Gt6HxUwY5Om67yUobN2hw2M27
Xo8TGEjzM0bPBZFFeA9LkfVYHOfKgsjUJTJCXELuhrTxG+spbv+2zYB5sWMhnBczwXExFz2EhMUv
jG1RtGild1UtO2mxVwLDu7yCZ8nmlziEABMzShh11TlxNJ0HNGKXjWskaNUJfgxo761tT0VXyPDY
4fxhYMPGHdieWieQf16WvrigYF5l0oEswHfxpZJWxlbRon6gfKKr36VowaoEnm3JmQK15I8MbtOq
DDACyVhj0yKwU8zrIVQ8M0YG8aZ0n1ojqLkua4TpRXQLoh2cv8hbgCAO9QEnPVdVh4CYR/s56oUg
H1qKQBZKMf8Vwl/akwFY+VJSIF0umuco11d5bfv/sjPfIrgEyChnKe8k6NGUFCUoyamm1jVE85H/
T5L8J+rwmkzBbNZGg6iTh75UrrVxdrK4Q/r/WhHHlg5z8WSi07sXHbKlbWIB/L8x3OLUy6dIVroC
qUIezI6M7s4ALjExnb9fxGMpXBYnmWk+Fwm8YjX5ut7hlX0VBb8uy1heQhXnB/2DOCN8b29Y2VqS
TxDSxQ/hvCbD06yvE1zNg3Cd0ZXU/KyjJ9xoL4tdOlUYIPsjlYtomqQUDeBAmOf9QatnKsee1u+l
fqsmD4kuwqxb3K4jaVxQS02KngYV0iTpjaofGgAkZmHkZHt+lgEdCeGzrrGIw8CGkLi8C7obxb4e
CfoVit0UAasR1aECCOleUkqC2LkUxI4jNlP+KG0tI2BzzC0itlkH63n8P9KubLltXdl+EatIcH4F
B0m25CF2PL2wbCfmPM/8+rvgc8+OBPEKtXOTnOzUSVWaABqNRmP1WhO05aKbfgxvGnN+N9vcv7xy
a+ZQykXLio6Qq/IB31Y7O47xbOoMylOXOsQAc9GSuCjWQ/hA9B685ibHxjg3UTt1IWUKY/bwEBh3
ChBro/5hZaWrm7uo+5cwd3aWIclCnwpSAcR8blcHfVGZgdK3jkqqTWg2NJl0r0gFhxb7Zt5Pjq1w
uzqREx2QZRxapX0TpB3uGZsU3NmZwMxaSnVshrug9eO0zNoCM+FSbLNO27RDTxvVAmMJqj8oQRfT
rayIRD3WdtqxVe60tNMgtEdgdJyQvNr9F+muiP142QFF88f5e2zaaouGBASsbsrobM8RrSzyChjS
dav8uGxrdThgU9RZiRUIai5wFGaWd4M2tM4ITwBXG8hD9dcGDfiXzawOyQYZBzvy0VjLmam6MpmB
4G8dHVc3EIHYd32lfalhucknkVTOyv7FKwGomHDIqyr4B0/DRZPEWl2kTePo1vaWQMpuHG7UWPQI
tZJinFjhNm4xa1BfhxiVkzXbauloI0rLVtwbBlDeBUWeCZogzr1nY47nNIABPW3dPDHpomh+2T8u
DXCEgfQZQdm7tQJBg8pKPEIjAAGrIZi/0O3FLZQdRNAiaLrGqU1kTXJAJ0O7N8HtkhT7bg/W1ft/
7Rgn9vgzJYSaWSDBnjT4ak+Tttxm+W4RcpucAWIQ+k4Mcdf3IjKMrI1gSKl3lbbTidMZ6K/wUvsJ
KByC4n2Wbqdkoy897XoLl8BFsAdWttrxF/CFY1yM9LEi+IJ5PmSAKxNrm4qEts6q09wweQ6APOxx
O2Lrl0qzF0DbU4OAegxlG/CjIn9LvB7RJFLGhxJXHsEA/w/jNkRgQX8CghxuT6SLucwj6RtHRdII
Oism8JTFz4X20EqQNDZ3eAuniSQwu7pR7D9WOZcF0xEZZXNoHLP3FRATE/ARtb4M7hXoIOWpD8KP
yz67vpB/DHI+OwZqkUsLhtm0h9q6tSc80gsuMKtTCR4ChdFWohOcx/LOmhlUYTXCXeW4u5nsaHLl
eg68QFFzd7KLiqoG6akdkYTq2oKXO61U/2KcQLYAngduUPQocoE0N7pZSke044W43gYhcchyE4ma
j9ai9bERzmekDJ1JyzA3TlGHzpS+ZGQjB65tOqNIO/ibTITLS8Bn82c8nKN0st00QYbxGJMXoumj
uo/156h6mLqNPeEhu/Ky9BBlH6q8WXoISIPtDt3qeMt7vew/K4fhyXdw/tPF6MbKGnyHlAPXqT4V
8uwit6aJUNVjzVPRAoSrtg6+GHTDnR6FKZ6N9KgmGLGqOzPTmpecqvQvD0dZHc+RFS4liuwqyrQM
VhI9d5XWneYPS74a5Ouo3gT69WDmfkD2cXpQTGfqX/X0K1g+0E17+TPWTq7jsXLeCp43GUqhCoJP
7JkzlrN0oIxKOyjzGg3qliJ9qNW5BTAAxJIa6FZ4lWFoDwSZZMLestiVm7U63ndM8q53uuiWrK7l
GoBtg7IIZlSs4+kyZkkdpVWECQa+xK29yQVAic7ggE1v8NC6W2jtjV581Sc0+0ILkh/vk+fflZff
kpvYVTY4zJ4zJ9rL23/bDsNOm6MP47HXqKUC+DDiw2rrIQ0iUC3vUhFB6FqAIDKjDwBkFrcxbl0X
dZyzrFAbJ2+eahkxItl285UOPnYielhem+djU8zRjy6a8Wwr06JiOF3ryXi3SInoWVBkgQtBed1l
Y7rAQpnPtFVqmopek1ZPjuNBcNEFXVh5rA0wESc7vbmONG/M3yN5m2heL10F7V4RiSWt7QRCZDxQ
g7qEkbOfTlvfFPmcKMwLNF+2vDre2yIT3y+YfOwmYKGVLRvt62DMPLUBuBduDqDMcYAxu2r9dgNN
ovYz3jzPbu9XNHcDJ6B4icxN2m5LTxKcx2sh7tg85xlSmevoZ2KTWjWOjDiNzNjUruLlb+wg17dk
G01f8PfTYVrGKCdtjGHO021suFryYZS3Onm4HCpXF+zIChewZSKNjCkPATuR0YWwNUI0O4oaM87A
tSw4qOgMB0AF7FD48+lYRpL1rA0UpQ0rv5HkTYPePOspCJ/6hap6eZ3adznsa5ZvZ54t2mlr5kGm
jxIwaHTw4MLXOrLZCCOlnFuHTLctcDKTeW9Gz/r0SYpHiCRGi9saV+Cg7NVbqOBenuCVbc7KR0AE
AicCsjluR7Qm7p9gjm8BbZd+WVUNZiJdJC2yZgOar0A/MtphXNhOp7dPh7abbQO10wpAP2XWfd1M
BbezlTMVMFhU0ZE64PWBR33Lo2KkzRB1jh5ZdIm9ZdFoY331sddCQT0W8Zqs7LITc1zoMqI5l+MF
5qQRnGySBZqPiTYDcnp92l5eoe+jiQsoBPRsIFIEjY+B0sfp9EWWNjSBnXXOeFVSdPE6gVtSPaKp
21+VG3QHLrT0Piy3pvqPwYmo6aCx3f3M3XQP1QRqvoq4n9bm+uiD+LNUsjNtXDR8EEC/JP49m5GL
kB01GR3CQ9XMgov+2oUYE6BB1AUbVUd7xOkEDKFeamYBewoU7qiEJhCQ7zqf7Uu0tVP6Csm70gQl
hyOYd/bPns/7H7Nc7CFQ74PTwuxT7k0yDWvab9CRQoOddhfvl63tD9doWKa2Z7+hRJ/Td3v33m6D
kKo09NuPm3JxO38WCh2tZbGYDxMdQri6qgC4ns5H2MUy3irxYcFPya/2odt99jW13GAfegqYUihg
rk6+ExHArG3jY7Pk1GwQZpKyqDAbtipV1IFaz5dn/Fy13QIs4Ghg3EKr8qgPtQkL0+fgqlvNi2/K
m+Sl/Rk7wYOOGjANH7SXCukk4AjuVeSl9Ov/+QncoudVqodZmHfO7LS097oPZa+55c+7/PD5WkHE
bXwOHKy05FpUd+drkRTpGlrpZAq47MEmYYi3VUyBtD1Mt/kX4Jtb3dhau8+XcgPgXlBQ6Q296g/2
xryf6a/Lw1+7eJ6Y57KHqQGOSIPOmqPf3lqOsRk+FHei4Ey+/4R6ndN5qtNMVPDQetZniG1N0FSn
QP8CIgWo6Z16lp1WcZUvaef0gddWPnjVUR0Hw40BPmhH7g5SeIWnQzlxrM6R3+LIm0QPAatnMGP3
ge4QgKpn9K5zZVaGOWLelw6Xa7WjKVgvEJQdrd6o6q60b62Whj1QQsXNYt1UIlXLtQMFNC4axq+r
psyfkdJEllLrYR/EQlaC7uJdYYeoBz9dXmCRGW4Pj2hSIK2M9Q1A3LLU5Z4oxqfURD+ULhBgq86a
Rr5XFchk8LOhQUWTuTAVFVGn6MyX7NvA6dxoE9xbXrabHq1HZaNuh+vph3Qovh70X8g6fBwlfuvO
dHLaZ9GuWo+YR5/CDbtJWnMMJcxuOmPbDrgD42qa+LmDxpkJ9A8OocNG9pcrc3d5vtfuOCznAcOI
AsZ+FC9OXXuaFRlkLQkmoQPhmDltQA7jdA2WdsoXdLzPtyiwvnedCorQUXCCrQVslMYhyIOtBao3
LrfLpEatQV7XOSQE6Pf3IOolWUnOiQE5EcZ3I+Myxf378qzbY8gOSBLN8wRe9dIM/UkJM/TC52Ht
XZ5K9q9xxzHA3cjvUJqGIBTP8wyusKgwZbzp5hBK7CT7oW4sJ9YzasVvQyViGGch55I1LhA2gdKA
Ypxhr4rQKbJD3jhBYLql8SMdW5q2B00VuMq6RRRegJRnj/GcpwCzoxVpi4BnxpnXNrgnas8JRKH6
XH0Y+68sCJ0hFT2qreVWTE0JuSUeW4H34o7cREuGztABDlE6p9VBbBFSQgoKZnx53JEMFDOQ05Dw
aP6u9yVt0l2tCvLblXU98SIulU7Cup3rCV6Udd2ugKZt16rebA1og9LoHL1e9qLVPQGXBdoTtKKA
fJ7ux9ZUwrEfyw5HSQxoYruf5ExwM16bU4KGaSYSg1ojKuOnNsKknGVZhcx7Wc4URJwUDNGQT7C8
NCivh6K4CsYQzQfx1mxAAtCib1PJUERWHaKLGnPIWsAHttXEeyZ4ls/e5siQh+rQN51TSJZXTR1a
zdCJMmebKZi2Skb8osh8c3xQSgMcu+om6+ddQRRaWxVt9GSPbkAnkspdD5qcPnhLivcUj5U6FFmL
NDvMsQUGly7Dw7kpCF6rkRP9hrj3qDqIqfk6SqqRSAplfLlSv5gjhKQp6V4ra9NHd3pFp+LaQO//
ZedYQ9AxIqh/bHK73gj0RpZb2AwZ/StQB4UqQXHZy1XJl8vbyT4oWYb+FaAT/f4vysInxjm3ibKA
TMkM4/0o/exadIJbj63SeUmW0wmUUNr8IRju2tY7Hi6/9QpLb6eODbcC1hI1vqh4TVGQNjTXCA06
1q7abGUwPKoayi4dzeRNLCEa/h7na9P+LfgaFmq4kHsyfhYgj2qaeBfLQnnC15joBLSn/TdiWAcN
gLcEqWcGd3XxIoPEqEif6+y3ZD0I7DNG+jP7KN6Ck1zT8BjPhUI9VZoanWyYf/LYIMvVoidUXwjZ
6QY4f3w7BdZQ9Da/dpU2j2xy1w0tVpRq0gbE3uwhGnzQOc6SQW3VH6aKlqEgMq0Ev5Ngz1mL5lGV
QhuHmmqWL0WLrii7I40g71txqhMj3DmmxaMUgiAQ6PMh3IVh7Bj6fQNyfLwk+Z32F+A1WMOzHxPk
Ye7DOU3Smfm04NS0Y9kzyQJp12cljh+70vLnBAmCUu0u+wn7fs5Nji3qnLAB0jYlGXqG2ASetyLZ
Foq2Tpr9RYUfZoDf0ZD1oE2XiwYSqNjHMgGYV8KVjFbS8ibL75dHsuJ8Jya47R8QtRoJw57KSbFF
YZQak89gB2CDm6AVR6SXy/ZWPQM0ftDQMPBSzNdx1CkGgKysMaSCDpLqt8FtE28ssGEXs3vZ1NoZ
DLb/P7Y4Vx8KewZ1H2yZSynfzV11sGPjvl/sTTUAHa0S6YFocUsVVJTp1GbzXYB6jweavKs+y5Pb
zsrzn4JvWglwJ9/E7Qx7qMbBjvFNQZ48qWX7lsvVTZaln8H4lOMBMA0CdwRFhp4mdNHQuRqEn8QI
RTFnJSWwbZRjcdsF1yJooE+3TBVC4HyqAa0Dg+RYv/eda6fPOcjXBMNlW4/fKMd2uPsf6hh1ILfQ
NOpc0EOFXrwN0CnkILBSffMuHWa3vV283A0fpL3hXTa+tkmPbXMXvsEektksmW2SbvQsgYqVvctB
t37ZzNpUHnsZly+Upd4nFkPct8XNwCjvWlBlTk9mv/0bOxAdA+sqKN35Dq+lLUo8+cFOHDqWvDHD
dFeihU0IKP2OKvya4SngH0PcttH0YYrVHi46WJ9y1G+MuUN1OTB/hlGxVbNX6PRuFWui6ty5efvc
kuGu1+3nCs6qFOlNMstubOeCiLsap44+its3JbAQE7i8EacYY99eQ2oGodfcBFQZTT/TLFjUNd85
ngNuUSVJ6qWGYLL7Gc8InQtxthLQpL9ZUawmkIxoEeFfIkd5KpopAXKyrpzIrPygLKgOHFuqCI7j
9cn7Y4j9/VFWVSZGMMxJi56J4pemL3cmmMYsHzKB/fypBiKRvPUN8ccadxw3Y9TGQO1iQ6gqigBU
ttuNBBEKEBFcnr+14ALS6P/OH38KlxDh0SHp1jpR/NriASKT3bzLnU5/riPXtNLrSUSCs1alRJZB
mCqTRTTIAJ3OZBoABPrdR7Hk03aqJ6oAGVLEFc208iZVJ0cyKt/Sf0EtRy9+E3Qi4/JF5cJ2jT7f
XB7+mo8efwu3qotOapBU4uhuxwRMcIBiuGOtRq4WR+n2sqm1JT02xS1ppZeZlWgwlY7hLhsUGsb9
LllyZ5mIc9mUYFR8c/DcVxOZ0I3g6Ip0KGs8nqhka5j3l62s5gZHI/quwR9tCXhNVpoBzARStulj
7VkqAZ7XO08KVZqB+StVAAocjc1k4nl7SDwTBPetptF4FPFtru1OBFsC5i/dQNWZOyMteeylWocb
t+HoZKDMNjrTaW19P3YfsQIG32IRnVlrWRjoXwBSsVCUVPnX5hEJXxNZiKbqrP60mz6mbZlkMFrU
bq0SaNOEimCzno1SATaQSdKDPgjwC/5mNcgjpI0lC9oW8k5PZmeEToG+V5WnZvgh7Ok9X168IDAd
S8CCZdRh+C4apuA1LFIZOS/+h7/7fffp3TyEroga+4xqgj1UoHMLZO9MogZarKfhIJQqtY+WPHae
dAohbUr3kK6mjrcVvI7YZxuQvYiwGUTxE4VPmzuTSUCykoRV7LgHKHa/HP7zw/cP/oHCLH7hh/e/
/8MfNnRH8Qty2v/7d9TzqFfQ/d5xt/f326/7rXt9/3T/9OtJECq+SRBP0gc8zjLxdzzigQQFef7p
nAA0pGtB2UOb1mkd3/dj5/vHNhKcnucgG2YIkHmA2lB7hl+dGpLHMk/zGZPvXruu7/oYtEcF0Wht
hcFxD+kH6DAbuFpyAb9R7Tyv4zrGe+P19dO1e3jzN8+fGn32BEt83vjFhnNkiW2go4gkF6ES2BEs
XR8OWDYIvwtC3tlxCQPsDYKgFKgi1nBDiUsbHXIxiK6uD677cvB/0w3cwdkKNvp3EZ53gGM73ECU
IS+jtISdw9vbx+PjY0gX+ghVdySRgCmwn48w7e09Z/vwVTkPXw8jZT+/ZjxaR+w/gmD//XZ4/kVA
49kWujlAeXI6tQC36EXE5IRdtl12tztML5O7d7ZbxxEM//sfu2SMSx1HswB0vmbGXHg/9X9ssDNh
yd26AlMGCy9npvC0g8oqYhyqzKfjkqc2nDu7ZaYObAf4O7btWSDA8DA+l/267EXrc3lkk5zaDO10
6tu6g80cGAf8hod4/P6E0aZO7PzePG/u9nf7vSdYxPPUi7nvkWF2sz7aH309kEhOYRgRsKS+/7h5
dW5EQWV1vx9b0U6tmKFCIKbBhucewPiJ6Hm3gaf+FLnJeZmZGw7nk0acNQwsD0Mvrr/b0BuRBZVN
yJl3GJoGLioog0B79XQoalIWUgqpDLZS1yZ9Gfzec/3N3WflfX6HSmfL9oDgrrG+/Y/Mcts/VYMc
5TGYZf6R0pfeeXlqvRHHwYwqQOsNrmtiV1CclBrt8DPDH58BogGyAEwi1KDohcPudAUHk31W22Uz
fvRh3HlhFREkbLT/LC07Rt3D92/YOGzzsBMVxyjbrOw3/I4fe/z3ezNhO+GHy7bx5f1ksP1yYZX4
S4xUB3Uvn3zV97f57n9Ob/YV7FvwCycC+yH6gnO8NuYFEFyg0SHCiTyGm5eyBOGt1kBlghlGRvH9
AyHyB33G6G+cKxYm3XtflNSc5TTgZwXHBNr52EPcmci72rSROliwO/RzQ3sDPUY2ekRS3VMzkYDc
dyfRyTRzxrio3CWFlESWisOvpLchDSk46pyB/safFuC32P+DzM3DeCmGvdnfOT92PzY7z8Pwv77u
f2Fadj7bSE/319t79/7p6fp+29Ov0B3pL1HZ7Cw9R37MJgUJAfqSoM57unP1dMwLUGTgQoKeNoCI
Z1RMvUVRUVCvp6A3N2hdindhU2SCILuyJKCN0IHaAMgO74VcUEJvWz0v2pg6kwJucqBFwW5VLi/6
rCdXaQHSCoHz874PnA1yZ+xJ6HspGn8Ja/rSbIZlAk8g8Ew1FNltj9hMLNW7bOcc+8EM4eUTtOC6
iVYoblzhGMto8oIhBe2IioHXnQnEOBFdoPSh+pH0EgY/28KfimdibqCVMZOHTPIsYyP4DnZ6cF54
8h28F6aTLfcBvsNIAmqRwM9s38zvgPfVKjRnAdm1NxE4Fa8uAK0DMl0SsFuz4HvpAzjPahf0n80E
H6ApEfAnVkh1GeoOOiThCzn18jDwGvDmXB72ijufjJo7EQK16vVkhNFuirykumpAKpNFvjRspen1
L0wBbQSRIPSfEL79og3snkDuPgUTfAni9E1FvKxBU9TgBiJsE/OZs6lECcGAErip4PqOvz/KR6y0
NLWwgd7bZN8uHfSEnxcRY/e6CQgk4xYLgA2PnkpkbShqAh7NaK6BsXdn5SsLXy7P2HkiwvYGtJ//
a4RL6KImChZoj6aO3EIhHIIfcutJati/5AOQ7gbqPtswXeSHYkIJPauqcd9VYHL1pl6Kd2kW66KL
0OomOfogLtHD++tSxaD2cyIwu8hOE6Gebrl6cG2CdCC6t+Ndbftxj5KaeYh1p1FEH3CWOH3PiIm3
RKABLVwwT1eWdKm2mHgMYY/QTqc4ueSp2s6QDzreS/SYlpJro39zhBDTp6bvBOtxlqZw1rn1kGZt
1ucaLlzKm6i7WcyAkvjDmt1xfJbRodr4bSMY8bqf/RkwN+P2mNZD0WDAavCWpT/m6pBrX5eHtRoD
wJX13znl8uqylhelYiagriM3n3jkzq3bYYFIlUjpWzQY9vdH+1LLS7wyl5g/NZlvyv5NsmWfRP+a
fJJbJS6S2yn4S5qBWQGsLwIqVtuMlmOC+tZsPNMWhG2Wgp3Hmj+zx4Xt0i5SHbAUxJrlbhypZt8Y
xn4qNjGEwrorqIVcXqzzJyBudFzErqFXmvQS7BVgZnkJvlqqbpeP7CPclbvkB1BBm/QRDvmhC7Lh
tbVT0f4CGTgU9sH+cbp2hlpnTVDaqVOh23V8DxOobIh4wQU2vjFHR/7Rk1TJ8QYLMvA0gMRRSgm6
ZyFrcXkK1zKpo5F8V3uOrBDo1IxGDSt5pj6SUfXwxCoPYwrQvGDzrh3pyN8hGQd0F5Ttuc0LRS2t
sSNo1kC0Kmz8HMIY80sf97TXr8dgc3lYq5N3ZIzbxkqmG9OgwNgYjJ4R3icahKuHj8tGVufuyAj7
iKO5CxABkRXCiIljjwyH3PAzVN7lQBRqV0cD8STWcYymdf7mY3VFuMwtjvAK8J7ycxpGOuu5qyte
UxPPih4yyAEpJa4IhdM37qzeRtN70ws+Y3W4f77iu855NFzADYZYqvAVRbLPx/dJv1Kzh0ASbK01
K6w9H3KUBrh5v6sFR1ZsG2e4kUJqultutNS1rRtpci2RSsDajCK9ZjTP0KUCIud06YxqiNoR4Fy8
ZUwQz35toT86JgJeoPMSG8KThbcEqNyA5O7s5jiPCiTUmRVFhj5On9WZBrWmEgwVpIYmFeI/eHyg
x9t4YWr1B8taKnQOjHN5mAyzRc+1lVn171FCrRSaimVoE2dJot61woz8lttMT6BgF0JfsdQLufbb
GQJenmblXbcfBnWSN1muT8hMGq3SXE0tQtHL5tpioYEaUFwVpb0znHMG9KXUxxD4rRXiFoGXK5AT
s2g//1swGJtIHThVQN0UZPrcuVJVilpLJiaybkI0pibmV1bpIqINFhP4w8sCSQCEBpiEEA/5CXot
kiCUi0tP2V7HUBANi0gQA1fny4ZSGJODZXponNsNUV8vSwwtWmA93Gl6a9ADZUw6mApqEaxobTh4
r0evJoMjoFHj1FaAd4d6BtUE+ghyapX3Q3Z3OfytGkDFTgE6igD9xQ0GnKq6lGUYDJrzcTjtku7z
bwxAawjsWogFPOuKHSZTaGsRGCNG85edyY4FHRvB1f77gONXHV3B6LDG2uuQWz6dprIhed0keFSc
2mCjxJ5NcKPNXclwVf0pTEa3lvaFxVgBBZbXp++PYfb3R4FuqELwc2Rp5ph18Q5GUUcLiWDbrLnb
8di4A0ppMwtC0hgbWLXQmeyqkydZuj/rgtOWRcuzOWQoA80wFVw0OU9AG7lp4ZU9cxpTCZyo/pxY
08j43AzJnT2BFEQrsr2cirKw1eFB7A2dphp8hH/VzPH82AUDzM6DEQF6rbppYn5kJbg/pF+XXXHd
TXBOMLJ4vOPxj1IyisWFwXTrh0p1jGBvlrezcRPFO6L+Luutrt9L5NEctpfNsj16NrEGDg48R8sa
7u+nPqLF5YykACM0muiOoKGz+FVDfNRKN9roXza1eiKC3eabDUADZdCpqTrSCNq6Ecql2r4ZY+Io
o7rvwtS7bGZtzVDo/8cMl7FnrdaXHTpVIe6rDlQdQTsIzucYkmVJnwlmT2SLO+S1FDzaYMHHmhWv
VnZdpIesuulFItfn4H92OOHVFQhFiKifiaiEeTy3Kk5jB5eR332bOLXcUzOLUCrWaB41d2mRuWX9
ETciQejVEGJ8ixegKgk1ttM1K7UhMmsC96g7XO9apUFDrxD2LTLC3fMT2SzgGTASj+nTGMiPJljp
LzvFqpvjrEJLJcsv+SZhaTbtaZFwksxS/7sO4101zsAS21trfKubQeDpaxcRgKP+scYNSJVxyQdc
OXN6ZUEiLfceSq40HN+tSHoOBvtG0Z8vj+8c5gEXQZ8/hH3R9w+Zcm5z6aYq5bEEk2VU3Y/AIylV
/NMEBT5IiugIwXK9UNyuqCoaqC+qPbuk19zeqjyzEZEorM/1n0/hNmAAsGmW1Th2bH10aglb76ar
vR6IokzUJ7oy0SZUIVE0x8mAmzLnnm1Dljr/1n6cIPjebhLTjXRgpACjtd4kUQehyBq3rHFvdcOS
F9iGuC8by886fJlCgncaXJnsK0PECbcSXECZAqgFICTA7xlccGmrRl/I2OP41s0N6n699EvvflhL
7V72nZWz1UQWhwsEQ16eNUVpE7jhm3zInBSqLM2jMW516arQ0A/V0gZcZX0leBhdm0eweRGwFWJk
OFdPg4qV91A8DnDSZcvdVDtRMV0Tb9cn3tC1AraEFV9EuwAq4Oj6sgmGeGpKlowmlCucOW1vXU/I
K+jUQ1pdBxQxSM07Q/u3eosAdMEgmt1UFU2EALifGlzCcgpSCaE6Gcmmlyza4UljxD67vGZrvnFk
5vuF9yi1a1pS6R0zE+BalLQH4HODivgTEUSytawEtP6AkEHOCp1A339/ZKi29b6rFsapVjVQlUXb
cEq7gtTXc6bdS1Mb31vxrH4GtQF8YlGmfpQYfYRuIaOonctjXjsG8Sxr4zkQa8lwVadzK0UWyTsL
3YFLsq/QgK6PaFAPWO5OVdWXZAQ0vKfY9ftlu6vuemSWHV9HUwAdvHwaIoL8fZLu6xIbMTKeysja
SPZyV5sJlNSEUqFsKFxadjJULq/WgylQ20LNnIr8nipvGjZE24X23rR3pnZrdz/73K/R7asnuzEQ
XCHX4sHxNHNBFU1ligk6SBzH01ssv43Ezxamr3yly05otzQWFVlFE8zF1aUN6rg0YLCcJcg/PdfL
zxy8IaRMnDF/U6Lt5fVcjQmWYQCwqEJ5nUeD9GO3lCFrMu1kNJ62285Eg5nlyENIx1ZQrj5nUmDx
ADUFNISjXRutlKfOk4ZTMEgxxqYalYzaeAwAyDhDkSzX0MysBJ9amFReGo3kCkyADxJ4It3R7AwH
BWAbh3gkah9YGz1ABlDGwaM2rtZcgLLHqk70QoNnBZZn6tW1lmyS1rekdFND6ujyVBO2dLwfH1nj
K3pQPAu7Cm3paKO67RWwddQNiGO6ewQvJyo1d8wTt2jIoY78SnGJY+6M+LFK9gjSUv5DBuvo3eRK
rpIIPmwl5TSxMngHR/mMKeSeLoukthJKapiFCe+iaV3d4mjYXR77WogGKxK6rlBfsNDVeGoChNMR
yAtZtEpjM3VnNFo1kMtCH3mz1LEfT3b38O8tAnwLUCPI1lCS4XxtqPFiZhXQr1viJrntwxZ1MnlJ
D/WgxG4Qdi29bI+NgF9c3EYAXQFGArTN3CTi8qFLQDLjUt5KbtDvFnhs9PuyjdUD6NgIF30hnNDK
YwQjg2TbdKoSZwolL9NVt0tGWg7TZkElpUjs+8m0Y5Bd/RJ8wMorJJi6/qwjW+ej8K/1XUqQzyOZ
txOnrN+H/qexeKMCsMTzRA55hIvE62Wbq96JwAQPxCbVzghcZSlMkwauk40gWMrb/RiIWuFXvRPQ
VxRWUZYCoPd0VEqgpAuANei0b/dydm2CfYRs7PH+8kBWgw06iIHmV8D4YXJ7wCrVpjZKFmzC4i5V
pas6qh9mK/bCvr+Jwsa9bG513kxklSCtQy8Mj3WXu3DscogmO6xp67o1SntvLNbTZSNrXg93+McI
5w/QdYGY0wAjuj6hV7CmUpK6NXm/bGU12flmdgfewSRn5IwZktkiSQ34vZbfN6PiJHa1i8doKwUV
Qoq27Sv7etR/m/Zf5Vkot5qIkHA+1eL2NQgwIjuIbVw8euyy+FVBE3bUEH+IAvDA5ptcfxvLaQOU
tiAqn2NOQWj2bZP13CHvZHvxaK8pUw92RX1hqYe9LQuQC0ymG8ZP6ky2kmRctdVjE0bXeFpxbQ3M
kUSDlha6DBMkKJ35U0uirdZrgPR8Xl4N9SxF+f4wlLoVVsPFC8HphzVhMpSAM2cQlZNaV+rD9CrS
S5k4mR0nTySQl1fLzuwd2gVHMHbOqdv0Hd6nwRueOmG3BLSGAOtz0VTyXRGQJHBBequzbum012g5
Th3E49ASDHlWQ3VNElW/+mQIR5dI+fQrKxLofAVN7LfaBG6ZMTbIBxgC9F0xzun1HFr95ARhs/zo
7UZ5rDo5fQ3amgHjotaHtnOb76F6Yx9SeSgFNfq1mVFQPTRxO1gDlAGyOeQt/NSE+NdGMhbi4bV3
V1VNs1PVMndnywqYetkguEWebXZGb81IqjQTnScAtJ0uyWRFZrIskJvvqsegQJlBFYEPz3Y6Z4E7
T0fQ7sxJHuUoWFbIevdGfxWI9HrOIiSzoeG9GkU2NLHzPDf5DDy7PSYYhbKXJ7cfXgfTV9PdPArC
1reLnpzW35bwiAZ+GRnEWlzE79XEDOcA2UEPQrnOZVB100f4ouQh3i1OdQ+uKcFN4rwqxdlkznO0
n62CdIOBO6Mz+dpXej16lrtsyn12U+9As+HrO9GSnd1dOINcdpvpXWOYAwzKm/BH/jPep7vJqxz5
x+V4sOL0WLV/5pJPa/UqjoyxYUmJb/qgb259HcMZBGmAyArnf0kRoTbP8qvpc3HD+2APvlPJ/ddM
S6dT9p3CH69RSAKQG8NKsg/A6Bg9t+7gxb4peCk6P9A4O9yp0itah+c22NHuFX/YdteNh7jwkm1E
Scfqtj1aHBY4jga0EDNHfgBDhrxdAjdsdgH5eXn9z7NSJLx4NVRwhUTUwxY+tYEXhkHulhhl1uy1
AjszUply8GbjR2D6lg3ZnC9T9ktTUM06S9q+rbLLJNu/Nt+9o0d9YEDWPHcCJm8ddzQOtjUOgVK0
b5lncbECwwP9LuP+Qx2L8zwl67OWoKfMaY3eK9UasMPnUn7BqU+hQ+RZAzjDW6nfAOHghouQfnBl
BZH0WKD6gIAKeHI585UWJLZWIsWCYtroVX6xLfdq4lTXwZbVWzdgPCo2ykP4fHlVV6b3xCxXh8iS
TtGiil1W26tlcCT1F3ASkIkWXJvOMWVIJtBhgEYDNjjwmZw6D4q+Q4fXMBTIhwbK7FEUDQekB/9D
2pUtx40ryy9iBEGCC1659CK19sWSXhiWbXEnwQ1cvv4kHeeOu9G8zfCciPE8qhpgoVCoysrsv+IO
5QiVdgAjmykfPu2CdrfF0HMo7okUZQLokl311lA/ZphbDcH7NuUvdUzT+ypTuk/OlGnldj+vX+C3
oo5J8KAEE9tZ4yTOuTGjTzJXe+hemZP7uuZEnrqfrspNKRz1udld/ggL1/qJQekjQIFqLhvDIGse
dBASWmtkGEtf+XhFUhxqadjaCpI1l+g+aKxLBS2RWHUT6l1eyJITowgMVImFuvPZMIlSiaqLCfIT
20T3o0tvCx21dFGvQIAW9gvPY6TpMwsgaBWla73IRZX0GJNwO7v3YgWJ5+BeXshSioLJXvBs6PPs
p/yI68HY2IsaC9FGQIx9rfBFpzkNcPk1WZMuWfg4qJXMqCmCbhbq9qdHQ6iUZwKD6CgOOaL4qIe7
tvSTdM2rF5d0ZEa6IkTfVyAXQy40btkTKGU0t3y0rrO74D52268idNLY0SCGrXjVSmg9r4jhGrQh
Bg9oDt72oMQ7XSHV0zZIU6yQPBlP9Ir6ip980odP4xb1R9D87e3C6aAq67jxXnfHXQJdz5UAtOAy
Jz9BOmKpwWLNHudNLt5N+yZZE0xauh1PDEhfMVFjYcQMBowfeuy0gRM7wqFerEE41O8+zbUi61Ki
dLyn0ueM4iwSSQQPjfbdTYmxOZA/T1vaOdNV4ZAHZTt+g0SV+6o/tysp2mKGe2x6jgJHyYaiZHpG
NSy1fgNJ7T62PfGNOlXpkNmR3PYx3fx9gDzZ3PkIHVmMgAgVWTzHlaFwVMUPh79u+ksuKoUU6ACa
bT6vqdDSvSmSXclX1rB8zP8cgvmDHq2hgvBMNY1YQ1WEG6aDTm/4ZmICkmwuh65FOyDAnyf6ZmUr
yRENgQI6aEcw4UYeJgMtePt7q9+yJFoJkQuxHqIBf+xIDmhCXBMaJHgphsr9KG6a/pvSrXnaHBik
nOzEhuRpqRloDfpQYBoJH5MAXbjcL9B8CvtdO91o9UNc7FX2ffwX1+WJWcndUD5nSmzPwYK6HcY+
ukqFFNG1vvap1rZQdrqoxAB3h+UF9pPB72qgZvXUu+wOazYktxvLKci1Fjbq8HGydyVIPOnq3PRi
dMUwJwgf8HQ/K0J2mOMMKdC+bgXK6s7wGJi+QEGfFa6lvkA+jsavdfbUgLo8IFBhzZ6Vtcxj8amF
qQHghUA/Af5uye3LpsobUcLtu2qjQzw83xQEXMQVqNYYSIh6Rx0O2aqc1NLuolEM9D1Owvx8OD3U
rRGZ9TiXDWtv8II9/5wwEl85DJPM4Z3h8hv1EXrEa1JGSxnq3J/+x6z0URNFT7AL4M0ztxbelcMm
dJz6enC7t+qpul57xi5FlGNr0sPPMtNprImFCmW+4/QGM6l2A9y/f9lR598sn/UjKzIpXc1yG3Th
sGLUbwX36HRjQysEbM/NsAnyt8vGFlOSY2tSSkKUapgqDdbA6b4dvBCfLLmzbpECJU6+xftHewtR
L4oen/Qr6GYmHuTtxJqewlLt9/g7/h4PP7oTyqHjbQDJYHe6+4id9Gbagc7qifm/tH2zCTBow9E5
vL5em5Nc9lrgpkyApsELLnntxEla2ipSwaz26rpGGdm1lMfLO/z/+OgfI5KP9hNA3/WItbUb4Rm7
7hY1xe/5ofcCMK33u24tw1vMwBCD/lmV5KYdiD60hsCgtiXZJtgOz+FD+TZMLjEd1VkrYi7uITD6
BKk7iGHkcgHGCSir5nwvLpA8H9pk1689c5ZN/FPtleXny75O+nhASKN54gCwPaSh04iVa3whdJ+U
PaTEWKSpqtgxyh5lPDiFfUvWsv+F6IHy69x81wAdhhTAaYjMLGj/9DYKOA2CcKp8DWi7RTfR2gWw
sFknZqR1tJHexjWDGT08hMlBRDsj2Fx26cWtOlqJdMVMmmJXYZrnLqQavL5RHR4+X7awtoj5FxzF
A6UOa9QjsAj0XYCv+4pE6xj847KRpZNpgsQOw/dAhc6ST6dWJiCdMXEEK0lIHQhvOEGUgefaKYpb
lGZgbzC8qfF5+TJ0L8HahOZ8DKU4f2JdSq5SRRcJhguRn4pk2zDrSRVAVkECO9RNH8RsXgJAU2E3
28urnmPaJbNSzIuzJMTrG4ue9McmOGTGzUDe9fpDn1YO1Pk3ROHAAvEYKKTRw5QhjDk4Z81GtSDE
XqqQaOqq29xUQJwdrRRGz/cROA5gwigEO1A0OMvz265qi9HEjGGBue3uhoMrrgKzmr5XWwzW3hf9
SvNpaWGYeJ+HAihOgQzzG3huYgDcSt0McHbykkaPSvN++SOtmJAhfkZnFiwoYYIb3bamb3pnes3a
CM/C+9U2wX8HKigoVALnIPl/QFiLJxJGkiaIuXzZ3M2/mMOvoWnU1o71odyYT6lX7i4v7Tx4nBqV
3H5UuNX3A4xWFmYnwW/er0XyhZwGJuwZsgh1A8xaS5G2atswiqsAJvziWWwyN98k22LPDtm+AVzX
BX9r8WptufvQO+yQbNlhbXz9PNaf/gIpCOdUMQs1xi+wBAir94bmC13gznq9vJcLZsBUMxcYIeAw
B5PTAIbjBXaCLsYCuxeDXevDxlKfuzWI3m9Y2GnIAFUaPIRBkBbzob+zt6NorDYaq/IsR0bq5I/p
KxFO6CfERVnHia/ibeBljh66yY3ww03+xFazw4XTcGJfSmiqbNIaKEGhe3k1bYiXbeg7uR03mpO9
2Dc/re33n5e3deFiOFmw3OIDcKrOExsGgw+DOL3qpq/iGoprvnHTDRvyBdins2LyPCyj4cEAGAOk
fa59Sndqoo5KbQA+jAeU8pTcV7fiCYB282BylM+mLfsgLpAmgQtN4LWG5pIX2TPFA1r5c6VXCgOG
MpokhaYZhrSDzJmq4DFTu9t+Upo9gWj9yvlfWuixtfnXHDlTahnJpOgYHCziKnUo/z4U2bMWvtuT
thvbr8vbuuA5UHTBLAYuCAMTkfKuJjwKqgofkpUQoVW/D2PnmPzpspGFiGbPR5CAgBGaVXKNfCBD
W1qsQ146o6EcNAetB6SA9opXLpkxdWQrYCQCvvzsM8V2nlhKjyc2Cv0QhOH236fyNgoXoGEGOSJG
FWWUQMxiJddSAF2movE06xXDxU60Nla39ElAEQoU6mwLo2Cn359aWcx7G402xX4QzSbrPMD5Ln+Q
hYzApqAAAKsrppfOGrRjxHJSiRawlGCTTm9R3TsJpn7QpiUbzI6huZCvHd/f6kBSjMSNgy4JhrWw
KrmvF01KzqIQ8yE60OmTo9JgdPNADe4H3YKfWxEqadhMTl3LFp3H+qh3KmIDu4LSF8Q1sPNK49Je
QcU/npp+3/cKfc2DBq+RWBV8l3A9nTyhI6FSofIebbs+A9exQHJ1aOq+O6DdWN9WZAy7a27F9N6c
TNw80zhttHaMrk0tVz+0scQoRGw3+w4HMXYJwQSnQydKKgy2pErtVCEzv3K1HDYTtcfPWBmNh7IJ
8qdIadJvHIPk1xTkhxsDNh64HZrXvCi0yMsHJq5oZppvAji/rZaO0Txv0bejR0KluC1jW3iTmkEh
YqxV8R15N5DHWkggqGPC35y6BwVUX9TtdA1sWh/cM0XV75KBQf+oZzprIXQTlXvLiMZX3tXRxooF
C52StBiC6FNzG8X6FKNZXXIQ93YjAKITdHPuMrCHvaXVFDyUbRMDN2YZFWiKlMSz+NjXV4KCTwzl
6Ki4LnhaXuEz6qGvs3T8pVVamTtTn+bPcadxlM8MVd0UTRN/NW0FxSDFqgsUgSyrS1FuA1mQRvv2
vZxCETkispNPEta6j6FyCuXAItMPNGpQVW/NYG3cdy4iyO4H4wSVRwzqYYL09FTFyFUjpSrx5s8n
l0IxRVPa7ZRApablLqZYfyXKWp1BWwpIGK5Bqw4JPgKGZFPkVRWFLeKe8oQCVXF4KyEx4eQ3FGSn
t+IacidPxm3qV153n39Gvo00TJsVQS8f9sVfgSF0kNOC6BgDtKcrN4LQokWOw66nGxOs1d2wmn8s
XJA2mFj+MSFdWXofDKXdwgQLNkbnaDej+4k6suVo96zw9IdqHx9qh+3XLua1pUnpHS8yq2x72A11
gH8yzPIV+/9t86TaVDuSDiwjc6TE+Wri20F7uGxgKZVCSoG8AgDg38D008/T4v1RFu2I3LHUlA9L
WNZ7EYUoIlZ2ga4Pm5pskwcMfAg0N8XktFEQax5g1/nPOtQT+G/cXPO4F2uTb0ube3ydSqlBFgZD
H1Jcp333oiClNaOV5vyS1xwbmH/AUaJj121aapBzc6tee021Ylsx0LmP/KrQ/oWl4ytVem2wvEBE
SQDDbIaP1DC9pONeXfQAsaxRFa5d3tKmqWVX8l7B5d2MO1JfNXhqrzHfL+SHGJigyEcxNmGcjd3H
YtQEohmy0bTY5Ea5ybfmE9jFfRqQ7WXnXDMl7dtQqnk6Kqh9BzzegdK/yABLbL1WvYn+eu6IIrU6
WpW0cQOxQpEGaFRgRNBrTQjuUS8rX6laeYViupfXtXQZQHAPQtGQZTWhonrqeVVYiq5h2MKeu3ET
Ozxydbpjte4Yw75P1pxiydGPzUmO3pCUjgWksN0xR7dfeKP6FQhHZK+XV7XQJJjlJtDYgjwANQ15
bAGqMnXUc4FnoN/51o49/UIP+QeunBq9ptjRt+quv2Y7/tYzbw1buuT4SPJRtp2Vec8APWY3dEZm
wHaktA6w3TZwImQq/ctLXLEivztHUOiY8YgbNYkKx44wovpodpvLNpa+1tFK5OJIPmECKR2xEoMb
5rYHfxsahOQGvKoEbeUgefrfzElnLB5plTUZzOn6j8z6AY1FDJ8NTpR8u2znd7FWzoCO1yU5fVLl
NlHmV1j8nT2rqDU60wFFM1yeB8tHQwu8K7f2Jv5cMTsjzc/MIu1AGgR0FHhVT89ajRBSBx1maQRu
0NzA3Ptjpz2REWXc2IvKTTuuIxuWzvcMkDTmSgEmqaWlsohEfThP1uhlwV0+6ddl1z11Pc8hen4r
0GRW2ApqailUQnvBxBJVZgGidbpMZMK9bs1zoUpPOxBj3htpB+7WuFD33K7eoICw1ktftDhj+9FK
h/CbLPRkdi1tqhRXTTlmFvAAJJ52aR+TDy0NlMitaBVk2xwjKStdgYW8APMnmJAE+y+eFTK6F5+4
SE2QJrhFZOzL7sYKqu1ln1k45VDuBXgYMgfo08mjcwoA1zbtgB9W0zT3jUmNPLNuBiARrV+XLZ3t
IdiTgKBF/WOmEsB/p18NA3Ij6VlXuLRtHQ0qp93Pmj4Y8Q9zjdz2LKrMlmbFbrx/MT0kf60u6VqL
lKJwBShUE7X19HhnomIWrFwCZ64v2ZFWlDSsQ0UUK9ItiLV26Q8bk7UgQtukGXs3AnrF0zXA4JrJ
+XMe5XFW0aNiNcEkHhkgRPOi6LEZoUBcgjPhRwRN28vfbHkngRMEEZB2TuYxYnIz06y+QFMK3RJx
y/vEEfGDkf51ojVvpQHPmEs9aPlIhZgJYliamsNQk30z8hsl29SoLRTMr/p4ZU2LW3hkSroECj4w
a9BhalRA1KQ5Wt75WXYVgnMoTQ/GX2PYpJVJ8VGP9Uhl9byFoK1Lo+A67Pvd5a90noxINiRHzKHt
FtNu3r3xozAfRwLylcGxx6s2uaqnTdqDxsnJ+A79cMUYXTN+6dmj2d6jUQX0/PPKr5k38OQWkn6N
5KOJ1pWlSvFragGKxmuI1zmoSDoCOHFuXrOgdjR1g7HIqPBXxXrP8QazcdQkMfuIKXc0U08PiGJW
aWg3YwH0lvaeIo0A/eCtAiIIm6TbkUH0uQAqqP4oWIZcNMjXPsX8988WD0JH1Hc1qBzJ1yFeC2Mf
KzM5JTExdgZoMugWi+5FNdGhyPWdApyXyIPv1KzfqLpyMZ430bB6qMqj8oKrSsOo6+nqS70TZmZj
9aL/1hemF2igyLRz1wir14Bpe6u0fD5AVHgc/NBI3/q+8AOzPdQ5dO4uu8FS6Dj+KdIxMwJDh3o4
NgJ8tTyMfJX90qMbtQr/zY4fG5IOGBRBVTzJYaiyuJulr7q91VQO9axnE7VNBU9d0TgJv9ejVV3q
s3zr93bPVyf4ulWUFE63m4GqVlQM2z3XRHTuG+ZPXX0AV3wyGH6a3EXjba75/2Zf/9icw9vRDTBR
nKyugk1QVUyVr4H0JPPMJO+3dRYP74Lx/vGyxaWLGwv97yrPKO/EVHcZRRIJunNoogcVbm7rpoif
cla4KOl6l62dk5//3lQMIEKAAlmPrCGVgXCl7FQVfzuynWhyVfXBoJnDrWfb/ExmOTaot9O3Mrjr
/pro6NS0PPXbDIqR2iNMt9WwAd1I3nVerqMGnq7FyEXPmeXlTOjdI0mQPMeqB2WqNVjKy9co2NSj
q4U3qDSDi/gKuDZrcqc1gr3F0IgG1D82Jc+xpikrSAmbJpR2U2uTqdRVgoOdbBTj2qy2U+CbiheT
7ysfdD6Ackg8tit1TGNhK11GYBcjIm7N9nV7a5gIhG7bH/IOyPHWC7INnicY5gjMtRmAxTiEtxh6
VCBuBQHK6XkhTTKmLKfFLOP30vUJSKwhfBO9ZsqaUPz8l87WeWRp/iVHJ7MdRKYOPSyVYDnjUeTp
It5w5a9prOGkc8oOwuBZFOQMgEbEAB4XggUpKLFbSRI6doiYU1D6kZJuZaRhaftQ49ChDI1/VHZU
u6pzoqhK4Spa4YILyGFtBPb96iGga9J9S/t3bEryTx1dmFBHewZljbz2Uh1Uq5C4ND1urpF4nr/P
5z08WpXkkhaIBYTIYaosrhvtQ2P3JugSq0PEf6CvpUPUm7ySYKeJb2X6SAYA9beXD8VSTD36AXJx
pRgAR8L0F9KE8meeX6n2gdDEtbX7PF7r5s/bJrvlsSkpJxBVQBsWhqXbTNZXGr2mBYb7TeFxNGFs
Hm0EzVYWt2QRG/zPtSjtbjTFPBfzhWHQn4lynXJHCUonGlxdvUmytQO+5DZ/rCGenh67gFRjonHc
/1ZRXsVls+NNgITz1+UPtmQFurY4cRhGNYA7ObWiJKaSNiKAcxbGnjXdS8cjrxKBf9nM4nE7MiNl
TbodZTGhMIMs8rot6WaCiXgwdnWurUDVFr4Sxu8xVQnwomliLEVaUZz91wUt1jd+FlDm9WpeYyTB
uk9aRfWMeogcAEXrlXxifo1IDmlARAkc1xrsmzKpTME7M8rzqEQXJlYe9S63QIxqixUnnJ1MtgIV
Z7wnEfZtjAueLm+q9KDMdTyM8+oVmklqfBgnpwk+bDY6mFx2yBow+LwFCZZ11LkB8Qdv7kyydWqx
KgVI/iq1dGObOzqG6LJOON1kuWOHUlxv7Jg2+bFGndRQ9npHHMsKfaONt+0EcvOwv40L4LDN3p9M
61ktiWPb2TZj6SZhqccL5qYg0r7sbgs+YOIb6PBqJCHIDU5/8pSinpApBLo8FtLkzKls3wz8qnsP
9Qp6AivWzsdBZlgKoK3oBaBwDR6/U3O1jYKCNpuzcszVfPaY50Y7yjQerGlHer/vtorhXl7hQqBF
HLJAAormHuYcpdeBUdo2zSZaumBk8OIQTT7LL8Pb2j5UNF5Z38LhhQMwXJNgM5rRN6fLG4c+qwaO
5aEr7/EA+WriZMnPvH24vKaFr2ZgGB5dB4xtY+Z5XvNRomGJQolTgTUN7dbQUKuL9mH/rKV4YbY7
C5H+fzM3/5wjcyWpJ9Wat3AIX0oWOYTdJuIuCl6KXjj5v3lUYXUYSp9bG1AHlHYx51U8NKpZuiCd
yWyIaLdOkhKv0V5j22mM/VTelIFzeYlLX87CZ8MZwFEAbe3pEkOtM4Yo60tX1F4LssMi+1WMz71a
r2zlgjeCzOCPHSm8hzmDAglBUDLsnQBTq+kYCkXvxs34Kgpo9mw5AOKeAq+WBhAQOm+naxrDoa5p
DFsWuR/ovTK4GsoR0PbrWuEYbGMRr+SbGsCtRN/a4tflHV0663BOmAYbMP6TBfNy00rMfBx+O2mr
/kirD8vYaGLHmasaALJ022xYORdztDpb8ZFJyVGjNhiKxsRXNCEoMU3sKdfXBmgWP+CRCSmCRaY+
9oaACaWKDpVRb5Sw2og6vjHS7JuIxhV099Kb7XgXZey1ZmYNt1vsolX1P+vozspU6LSFd6goXkHo
+kkJ7Q1D2belb429llktPcVPrEvHgpWsHTnDaqNmn1Z+lYDxiT8q3c8gfLWjQ8mfoAtY68+crrw6
zpEauEuPvIdJByVWNK0YbViuq8RTavTP2uhgmMldbZYvDc82Y/846tFWCQWY8J9GHUDgbCWcr26+
dHekujmWPcfmp9XPLHjoqt5rmZsnd6JyM7EvJrzWvzVrwMfFWDR3lRGKAKKSE5dxDNWhoLAaEa9o
n6zmPug3SbGShC3dIWBg+j8rVMqa0yToSsWAFYMiQ+qQq2wmstOMD21Gvz1fDgYLuRjKRlBOmUlc
MH4hnZrYGgtKwPjlMvtFKdKtyV9HpjzVKng4S/OQGEBPG2sCJCtG5WIOGGyI0rcwKkpQ4rxArC5B
ySGCfod6sMLYMdf0x+aAKoUfjLiiEQq2PPCQyU8EDFmxUKuR/2HGm7eao9X7Edi7y1u54B0nRqSD
YeRmHrTgdXen4b5FHQdMl5A+wfat3FRri5F8P1ZsUlp8tmN/ArOKzgI6rGu8nQvRFOknJldQxcCA
suzqRYVJxBStOhedVZq9stK3Jx/CpijXrn2cxX07ynSl9TANAxClClM8uJvEr6p/ssIno115Uy35
HIh08PEBsZkR7Kd3rt1EpRbYSJXKPHLKdM/IS1S+2cPgGO2PCehLxIy/9wek7gD04IoH5FA6WmNl
ZlBugUUgbh2lDaAlEB4I2Ka07K+hNcjej0zJNQv0HFKjSmdTILQHA9BO0b6BI9GZSvv+8qLOxWF/
m8ITahacQ09QynAbUIHxITRKd2zr7GcRhOWnzYny1msNf2osLTD8scxC0E5G2SGbJutgjqDk3hLC
on3aWWXp2ENM23ugq0nnx1NUCU/Vc7GScSxEUTSyNYjVA9+NdpO0+9wYhqYbrRI5FUS1tI3Z3Bsg
I8owE6qXkdPX75c3ZunAAPUAKICGLBUN+1P/Cs2OC97AXtRWTloCGfw+IIE01Xs7jlauv8W1oe2L
pj0q8WfNDYXWZafPa5uqmoBgNhp9zeI3dcgxZznx2zQr4x0WvwJ5WHpGQ1URLbxZ6vP8xRZlehWj
qMkxcm4GrzZkIx6tkJKnKR404uoia997U093Gs2Nr8ro2Hc2RMJvBIgFnQE9nz1A1MYbHizh6IA/
xH60k9RIt0pJ+94zKxFFfi3M9JsRQW4tN/XGS5SafIWTjnoHISFZTcUXqv1geMZMG/S2oB4lA6ID
Dh6VPgX4mZfvGr3RGFQwzAeuPWja4EXDVUN9tCQvu8rC5zuxOQfEo1cbtaZaULvhrpKh6ZlNXj5+
n+uqRpY5LeC7Ldr5ly0udR9PTEqndhj7cLDobLL2VbBy0S14vOceLLF2nIAkju9ZeIM6U1ttCv7A
2evlH7C8ZJCZQSUJMUNOM3DZgrMp68CyqN7w0mvaR7tFXw4cyeg9wBkuW1vKUbHcf8zJCUaKkSEe
EHzVRAWmUduV7HYU+65yFUynzQIAgfnKwfyHJo/5c6jXNNyWXlgn9qXLBpqqYGcIsdxw2ieQj46/
gZM6VN0xfon03WC88TBZWfNCVnBiUoo/0OxGU2LeYU17iMQvFbqF3dflbV24Qk9MSBc1FyKbBhW7
GkFkuAQ+QyUbA+1Vlu/yyavnL+tftrgQVMF+BaoQHQxpoMOT9lHpCesnfQKZMbsabUiC2g6rP+Ng
a61+syVTeP9D4ISCahU9iNNDyeocozghkLCD8lEWngExHjsFk13uDNMapGYh48HkD2abkFcRdlbT
oC3YdEDUAx3cHF3M4oDc1E+SH6LaXd6+JT/EVAneEohtM7JYOvZEqGYgMsJd2hnALxcW7TKHZjTy
+qYtJ2dsVC1yILNeHEzFbnsvTzAu5FXhkK9gz5fck4C8FgIFkLo8G0EVYRTYxZjAdyoM+YTgd8UA
fWBbK7nxwleEJgaBbgPGXQlc/vQrqlS1WzKlHI1UJwOjsqo9oXHK0k99jUF06TCAIENXMTmGEr3M
nyMKTBlRUB+6Npgvi1c+Jo7aXIFYL1eGbV5Ge1x8K19z9nbpFTNT3oHVk0G4EaWb08XZSl3zipS4
ftUvNd0ipXVIFzuY0RdDuknZe1m+hvprUqzRsi7u6h/DlvQiHXiXqq0Ow1QRbtWB7EDxEnZvBN+1
TDhVv4mDK1ZtjWkXM7eh97X1FofvU3nbrDL5LBSSjvdAjghDO+aiM/FTFKV2DThvTwAkggqt+j2x
Glevd1p+CCevGJ1QAXbZDYrhX0RavJQpxlVwmZ1NHlh6oIdUr/CnbeYnxl0UgS+lfF/52EuJCXB9
M42rhRxEZg/QrFbLAxNWBLoR/SbTvgf51p4dud4k41WdCNe0upWlnddVZsEL8keuYT7GR6lJCelk
JcvB0hIq+YYWW2t6D4NbOm7bJvS7+kFTn239Cxrhl1d79lUls3PAPDLb1K1u5zrAtEZSbhTUPM3h
b1Pm2QJwV5BKAKsqwNCnFuqQhHrTYL5ohhfqxCfiJVG2VNl1aeJm8dq02VmEhzm0GjC9i8MK/JF0
cRkTaOftCHBvQg64w9ykpW6TfJRKvBIUlnbu2JB07TfcKMLGwiwu5cVTNxXP+uo79ix0z2sBqb2F
XiSY3H6PtB59nJgGmW4LYLqj9s2GwGoFqoyVsH2WHkom5lUemTDUNqvy33JC/QtUM6wYlIzUcLsQ
cJ/7ag32svhxjhYkOTlLmVrFAT7OmF4RICEVizu9jRfKGpRgzZDk1oMCwKVIsXNJcEXsF5Hd1M2j
Fe0vH56l7wPdVMzOzZGCypj7IZnsyZxnhsLMBiOq8s55hTGl4uGymSVPm6Em4JDV8E+uoQWRakzU
Qmiw04ReqwHpnLAlyctlK+cvFbgCgOgMrW8KwnsZFKS2iVUAL4v5jE756Cp9qym6o4B8dzRSpx+i
Q98gBtpeNdYb1oV+iCNl89DNOvvfBEMMiOtokSBpOaPI07nZY8oIL4Z6aqlTxGJwUkyN1rSEBEPp
9goDCRTI63jsNMnklpO58gvmoHRy4f/eiz8/QDoWJquy3JpHYUzIhxTdJrWuC/CUQH49zFUfWF6I
Ua2cxCWXPV6zdDaMoMf7PgR6idXDJm4/m3hb9ro3tZ8r33kOTJfWJp0No2BjbBGsbTQgaVGAp5T3
ILKw6qsQHPAOnpCe1X7qU7qdkbCJhjxHXwPCLl53x6uV8mOaCs3u5w1uMJKWaVva5w61f03Gj8r8
HKObFrDKlG6bbqV5tBTvUCNCYQosv0BBSLts62OUQgkdIZUku9BiDivB3J88tbaXAEkpvMubfZa/
/fajP+akva5KqLMoUD92w2j6VoyVL6h5xTu0E2aRQ8K+Lptb9CEDectMN415XikJxyhuwlDegFhk
Z3tjhV7m7aRuk3EtGVxcFsYlQUgyo7rlZD+Kp7KjMexU+dN8KES1HUjo2dWNvabRtmiKgcoJqBwV
8AHpPud1Hpl1UiEUqMRVw52ueHm5GYPvsb5SYF1yjXk83TA0dNqRs5xehfFoD20HSW6XtH5reCZ5
EOmdavboFR+aduW0L10dx8bmH3N075I4Bf7bgrFCNMVWJER1MHPU7rVOb1d8cM2UlICl6VTRnMCU
3t9a449MuYfs2IqNJccDgQsyPOBlMBksfSXSAHBeJnAI3qEG26HbDBYPrilARq5YWlzNkaU5uh1t
XALtoYmVsBRiYkrRgVkKboV4v3yOlsL/8XKkc5RUgqqY3ENWTGOnAg1bFTvEQCX9OR8rpxnuqsq/
bHFxAxkFQBAUNHisS86HyybsihFz/kN0S8sNV/cxSHeSFa9bsyJ5HV5wrBsqWAElCHNA+/GBIuhV
TLS7LFqDj5w3yqEEihOLxxrWg4A0f8mjLxUBN0gSG/P7OZKFugAlE+OOWWVOR7+sTNmDbF3D9WNc
hZ2ACAgB/qNeucYXjvQ8dqLO8BI0W+UjPXC0Afn8Eyz6pVk+gCzc2IuydlTrB4jsV1xzIVTN42AA
10G1EC0a6aChrlQCTqpiwYZAwVHZoAD1TM1hx5TyOg8xbXfZZyg2ULrI542luM8gZ302pjiReuh0
HV9zUk2/N20fspyXLSwcNlvTKDRN5jogyENPPyEgW9lYo7sA9PEHD28BXXGSbIVzf82G5JM0i1Ur
B84OSrE12BQ/Uks5EHvYXF7JguefrET6Nn2cGnrI4Ql1gup342agBNGfSGut7NhlOxjXON0xEMug
PgYKeFelwinVuyiGdDKq0WuUb7+5W+SPj5oAYIP4H7NkUkUNEs6VXuNZPdWgfXW6euSpE1HCvIAM
6Hsxu4xKP+8q5gegetpH/dDvhwacEGGsFzsad8BOjiZqk1kfpd5kV/12iqJkA2vdr0JN1dipUTK8
t1sW5H5aJxAijIcptJx8TIPeb3HqrF0HGVwVumuN7qcZ1wDdmoZvQT+p70nYhAcW8/FjCDMreEg7
TX+n6I15ZaRAbLNXrXBrZ8T8GcTpdG9lWq55ii2KLee86B1zCPsEHf26C7Z10FriwOpUAWV2k5Jo
S8Iw+lYDdfRNqStdd4uyjN75aJPYUcIgL1y7Ba4KqsvFpk/qhK0c9aXAAhTtTOEACANGD6TPzHEN
5gQD3kEBOgpjWyN95XQ3VAdOfXTXLjvv0hE5tqadWguTLgacG9YAeHKAsUZPG7N7KG5cNrPku8dm
pFuvScEyxUaYIfpPkj+kwaPoflSr6snz3siei04UGN+QozLkW6erqQMjYnpkIvWvfnDd0/KtTu/S
KAEx17WSbK3yjlX3pvlweXFLLw5QyP4xO6/+6Drq2yjM8B4AD4D+UwjDKfPHrEkdU/gGhjFVetco
fhu7SrdfMbzw9dhcF0f4BLUwgNCnhu1qahVGW/C9W/EPWn5MAuRcxkMoXjoIBpnh6Nt4EISpsR/a
2ykF8NcEoDMqr0bd2l7+LQs31MlPkfagre0Morf4KbQnJrrxhqcYIDDXW3DhA5kBMq2Vc7KQSGHh
uKEIEODqf0j7sua2eWDZX8QqLuD2Cm5aLEteY+eFldgx933nr79N3zonEsQSKt/Ja6o8GnAADGZ6
ujFqdOm7r/l5RLIhw6CR9lSkwLIYZWKpmX/fCcUXdEY3zdQ8lYRHxffNjMoE2blhVn9QzaRkAGkQ
CvTFvPXFFMmOAUx9K5D2gLHTcUAKlMT7eAZwYJeEgr8XwXsXWUAShF/+pIiC1SaaBJHNrD+J8hRv
YtBXFJQISSrTqfPb9zBRx9c+gBg3jUlY7cKhV3eTKKYnMcaFnAc8Mce1EEZWii4LKEXBYsiiV+Ng
btqwH6FrJvQ9iuDdQTQaFacCeQfWP3HqOnlGReakph4oRBQKxc6v2wF0PVWNCSs8m8FaI+Jzgobh
8oPqgao3o9lllja9qKXohlL2ag457eP0yURbJDBEzGD1ltTUVArHUwTIf6tGT638RLr44EvPIyZS
BYXH57qyNtDrAuuijn0G1kJ2baCsrJBarCDykYN0rlJa2Yr0+YjaEvWL0ClnkcbT7xFqC2nz4Vfq
0+2FWdvkYL6B0iboQUU8+C/XhYQ6ODMjESI3QvZDAQjTbPRXTUr/Pb0AycdSFUMZBm8F9t4Z4lFT
K4T1NMxUg+jrovkRehlmuW/7s/Khl4ojiCbBSoEhAbbd00joAEvGBAIf+X3Ey5u8ATJYS3Y273rx
hXSu31GQMCnVSFOogYAJMI22YbARFQucWpxfc726SyUfZQ2Iu+LS1ZgcUUzBSIqNhXKcCvr3EAgb
TPrxlLRWzgx8ORyuaHMZKOlqS759dkMIqYkEN4S+re0ejs/Lv0ePUmtnPU10E9LNhpP5Xt+30FJT
MYMBVkDsa5bduQt7XRkr3EgBBHIhAj4CaCq/ji0H9HL9TLg0wxz6SB+Vqln0+sDFQgdyP5k87qXr
a2WxgHfPQmUlott9uXBqOkVSpsICZu2dSXzJZzvJMaYzO/4/8+F9nz94VqIDCAQW203StNlHKOD8
Scy4PbV5BPntNvt3cBLMnJ8mzJqB2UPttbaG8Gtlun2FVuskTKC4Ce9n/6tuIncCpJDOeE+MvBre
2mKif4XrEpcmDnnmyiwKX1JAt4kTFk/mqD+gxbokR/64n5N/Bkoubv61xaIXowFosxD6w5YytyBn
MEB+tleivcF7raz6pCqorAEzR2S2LpmEGmrbgJ2BoaWlklhQcMN0033a/swFj3NwXaeX8OnMFrOL
x540oE6FLTxekZP/ESXk5BvNLyyi/55R4I6IWyhuPz7fNrziI55iJjg2oB8BF5k0TzaNqNFJkVtD
9hWANVbOcTMTKsY73Yyd/2ALZYaFYArwue/L8PykGuosB4dgbplApkvEk2VPLFVMJHS0/feGqoTZ
DvSmkXMAGs+mr2U7VXIwVbDVeBpoyBITBTAJsyqc9VvpP10aYvZcqUy1lo4w1GX7JDzMpTcqn7Lh
gKAxR7+9z/fouYjya1FsjcbpEs4D4TpVhXmCXh5uPQyqsbWiXDXTAMkoSFLUwRayxmojzRqWfqj+
lAO/JyufCW/meuUGuLDJ3GsKTjM5I7A5k9Q1Y1fK/I2u7NSW11HjOcccKmXVqnE51mjAAw8KZnw4
NVGQM0kqyA5Jb0WiGxnvt4P0+o18saDsNAXucoiLy3Au11Fz27WNPZOfc0PwyLfGuN7+uzWkpSII
wfDEAsPV5R00jWJfo4yOh38ROcpUWUl9J6DSl4C1ouoGCigNJylZ2/DnFpmPp6odZlN1UDgIUuk1
I4CkiTUYmhuFGbhgednJqjUZL1i0WyQQqzCZH4AqcZjU8A+DT/aU61SFVkc0FbYcvOYC75F+9e0A
j4P+JQbVliQTSdflavqDPPRdJwlot1pgvZbAdhhqMkCdByN+wIvt9re7ylAWa5B3gSQE0rur6yGM
1LxJfVgTzF9NFlgD4aRA3xfZxXOQscBcCn5I2qqI0Y/QvPkj2qRbd978UTxhV75G1u+eJhaQRDYW
1/1n8RNY1nQcKcAcIjn6lsI4O6r7otGjKtUFmot4CaH60N43xWsM0FqCCYgMk/nDP+vWMCaZj5dm
oC7vZYRHMP1M0eXERFER0zx1S+lXb2Ds2ufsvav0nDHIrK7czW2fo25Lx/HekF0FSuhS5N2Okauj
krHBXK/+HMyZHsJGiCPZhy7l0FFA1SvC8WUtFvG4QqUGhU5EI3OOAPbfhHIEO3X5nCogkeaJGq0v
1l8DzLGhJe00Z8ViYHxCRUKSHsKRkx7wfDAvd2+rTkqctDBhhODLBQ3kTHgxxjHBzmAWEsiVsmWZ
GmDwSPAqmpzvsL5MYAwAHwKE3wiTDfijrPUYooUPcbPA8Or6UdYeb8fU9zHGHgsahptRHTFAYsnm
NoMWaoLWwwvtRfbeMDX5moLW35O8ZJt7zYaLCl4N4jN7jFNVrnaiXMJe70pP0lv/JluPieVDy+F0
N9zJd7oterrNcVLG177lJBPRpJ2TEAAzrGSQ2EGlWnVtz+a+76CqrVNNP4aLqgDgrEljizwqzdU4
Ac4aYDwVdUCWElgKEi3Ra3is+4cqOxrNv76hl2Ph7O8zuyno+z4GWQaujkmziNI7k0HF+ZDyRDF4
fjBbqtKUQJ2WI66oU5pJG1/kIQKu57suXWGxvjXphHgIYAJ1Dj2wf0YP812/+QBBbviV71OquZlb
vvBE77hmmcQi8s1oHgeYNWVrenzIvkQrohkywv3w/mOys+2LaWcqJ3f6fsVeBSU+nQRVSaQZ7Aum
EztBRC9JoLNJq536IXuTZxyqr9Z+PsUpnY4h9kJg1zR+Efc81dxrdP6y1GfWly1zdimD5x2YCB9b
YlLpHDrFK9SNazr6juDJP0LOzfVNB3XtK+hdUOoBgoXFHBVZJBXzkgLEd9VX9SpbKIfvta3kjY9Q
fdzVFDiafSJSXsyuurkgiqGljn+QQL5004jncR5GuDkmBdVUu0SbIb6vFUuZtqVqx/59xet/rjoL
nlkccqAYQT2Wsdkkft+VApzNMpCAi07e0crL9+ojZgHvJheT+Q/DZvRi55+xDfim54aZs1Vrqrbq
RRhOzPtWpJP0TIBbrNTN7eN07SA4N8OcpviW6BPIMCPK75hfQ//oz20Dq7nquQXmSBN035d94D0x
oGZVVN6VLjm1lAZ3TWBr1KAvzSb3HpSteuLti5XrSUE7UyTghkEhgx1akccyVOd6EmjVvEjo1VQg
wd+OvIm0lZsdVnAZLFAJzKQxB44SZ6aa1jPOOeLkaJ6EdYL2NU/0e+U7oWiBsXARVUmgUJgDW/Rr
XelySBrH5oupP4ghZ7Dve2z5YlejAgkOYMzuQytpURa63Fy9VKmYbM5Caz/ahhVszKNCDS+2fbei
rRvtE6fdZw/ECpzRaq359TR46r2Gl0ZOs1NzxFmz9x1yfz97YFzbyjSwX1LrdihdrTTzE5c1Ojvm
QiNqBQB6Q0yP3CfDPtEcxf/X7QAT+IZ4cINKCEPrzDL3AaaLQeQbWmV8J6aPROH8/WU7sausoaej
AZin6YChXLog9GIQZUMRWq3yJdVPQ7sbQheUUGHEMXQV+4sjZ4aYtQpMH/sigBCDjOmswd9F+k+S
OlyyG3nZvaxD37mQoiCrvdpj6YyypFJ0cMjWXkcK6tk7DLvd/yxtACuswGvvol1vZduQxvfqQ/po
bjMbGYAnPBcOr2l2tUcAWRfRAUPVHtP56EJcLq6S5eA2y4fQkuSvNrI7DLzcDsCVRb0wsCzGWQBm
bSxpUwQDqn6cfTfMtiUQqTzcwkqMoOuG2FPRFoCkOxODiZ9JvtouVqpD6jc0lzcLxYWRoqNi33Zo
ZUedm2Klv6XRLBRphKlxPpHC65pdb3Ay2jVvUA35VozEqDd7aadFSIauVfBRyAcpoWOx9xuoj6Gl
mnBCfu3zn1tibsxc1mbgi2CpgCZenKOLzR3HvXp7IMLOTTARZuaGKBYlwXq5ukyjhsqOb5dOE3gT
mBlwbs6ftz/Q9ZOOsciEXGAC45SOsFgL7iKzQIlVWfk+uKuQapEP1bB4YOjrwjVjkom/VphxRRCY
7Ha5cCjRMrX+mNZoiW+QEFAnKmW2YE/ebUdXIhGVasQ7UI0Al7DNw3YY+oQ0KnhHUaFLXojmxDUH
EP3dTGPOKtjA5BF4B4iKU+ty+yqCNvf5qIVWb1f3AdWpsdOP2SP07iyw73xpNtTdrJYmd/n9l+IM
9B6wN4h4ZPTXQIPft/29fjFggvT8xzDRatRZo0LGMbQmK4bOqRnaBAP79nxHrPB36/huTsfKKmzf
kqlWUJ9z368cZRfmmUjGfJZvtD7WIlX+GIQGpUqr+LEAf/ttP6+70IyfTADHiyZVM8PQ5Cg0o819
7cpO+gwGncd2I21m76W3iAtBV4fY7b3pmbtug+YMZ/J01V0FvAx4JSGT15l71zAGE1Q3ZohpTztW
IHVga8Zx5nHdrJxA6BYD7wxiILCisaO8XaTIkTZ3kaW2wLQ8R9nL7cW8fo1gMc8NLD/g7AKqA9Tz
ohYG2o8Gh5xJ0220DxxjG/6e78Wj6gVWFjqOuZW2HMtr+/Pc8tXeiSq56mG5cYqU9m/kq/PmI+Q6
gXM+CD+ruybCvc7L4HkLymySXu7yEOQukVUmbpOd2vLrtlvXYbEMd6M1/V3Mvkr3ohBCj00dAHUa
y+3G9Nt7g8zNti0ApK3GkAcfu34LoSGw9ATQM8YJBLzR5fdL07lMuh4FkVCxBgdof0zBtfbwa6aG
3WZOTSc3pq/JM0oGgfUposvD2Y7L2X15BOIHYIgH5zdmWAlhPiMxRgE6nPgBfYTDZjntyDE4DZRb
JLj+cpeGGE8rEqepHMGQ+pTeAZU7UyDly320zawf8ofsGiblkap9Y6JuOcecaUmWz2qjwSbAq8/i
TrTIe4f1/GMcIwsAXZr95gl/rC3nt7QsxJiw9VjSl16XIZG7zJ6plUpJ7OShPZonQCDF2IaSIvV5
QN3VCMI1aYKADIi1K2Jdceq1WJhDTILeKXa8zZzBMR3cHOiOQJAs/gqe9UNvWBPV7fGjA2cRJ4BW
LtEFrvf3BzAfNjI1zFfr+AEZVVxhAwVU6c74au/ePg132o12sB/3mE5wgOEuaL5PngnwhJa4u29n
q/IpcBmcX7S6h89+EPPV8QYaZzOOUFyYHK0Bi2LtRkiVMbR/+6xY/g4bXYDjoVdpIIuV2U5Kk86d
33UQzI7GoxQ2gPu6Q3nq5MYth1+3Ta2FFThmQcyEpyiYm5nbKqlUIDAJTBlFZz4kuTg+DGmzn6ek
3hR9E1nyNPxWmmncJ9H4cdv26sYVNVMHAza0TdgxlyFQRqE2sJwqziZfz52GNzW93PjsQoIKcHnM
Y5QF8MvLQzCIwWeWazHgVSpk9QTkPnoLAvHoR6tPVg/kjg728v/g1Nm5yxx7sdJFYdniZIiqUwzm
5vafkchA2J3zozBZTpO2ROwVEfKH4fjQzB9F9NZC3WFKwG8/8zL0q4hfjJkKRukxFiliRO1yAdGX
Deq4AxkLXt/IDHWBYLovfytM/U1IAUe9vXYr1ha1XbDmLPkT8CSX1sRIB09ZEVfWaGQ/jLLtN3Jk
1E6Iq+yh9yce8OEq0QCFIvjIlkIXQJJX2ywM+siozKSyRIyj065KoF4jyQkdW7xI/t0zkJMvs+EL
8IhloIvSoDdDsa4wIFB6YZ07ed9vx0jftF3DyT+vdhW8WsaOcPEi4hH5l4vYDQNI1huYMuJ2k+mj
F+qNfdubtYXDTBOOC7Tmlx79pQk/FES0dfIKFBGgBeyD5lMPhc6WZ/3PbUPXdXg4gywaa4ZNjIto
Ob7OstAK2W9Z1kMF/RIovYndHqIYjtn721LUPbGt7xO52klJ6Uo+Dwh/dTJiQgwzFrh+CBgK8IZj
TJvKFMwFCI/ETrkXUsORindzfNTlV3nuMqp24HSq/n26Gw5j+ocgTRQRL+w1DzLnLgYiurJkf3Ja
f3aKNt1KWe9qVX1A1xWUZw3NBMXOMtXLpzDmfNqrq2exj/YDIMOAHCpsVbLu8lapFLGyykEDPnmc
dAy/9vdgfw4dEgsZ5v86ybn9ldfC6cwmy3zWCT12AqrC4OiyoYH3UwQRUp5CT/u2mbXTRYdHS50L
IEPCHJyZ3qfoEMiVFUWmJw7jRyWpG1TtN6goubdNXWPqsYxAVKExjkMTL0EmU4hqMyUz0MNWARHh
ZWKU9MQOIKElRa2dQJfe6Co7618TEKz1feD9H80zrhojZIaCCuabbtSdLAPDOYkGJBEEoiTQvbdw
gxyRt0x4iQe/dTW+8436N+dHrLABAQ0OVBn2DtoJbKMyQqcCWhAqakhhfNJUiNYP4Gcw/eqXNMm7
2Fe8Dgp5XYihA5xZHNzS2seGWqMKhIIE1XiR2b25UU9GbeqVBU6kw9CMj2UwPwqB+FbN5vttR9fC
98zU9xl2dkYtc7IQQTFgqi07u5jy7Bj3qEJoNeFJHqyd7egXYPILNXAVj6vLM0meWkOBiCJuLOgO
KFX5PhD147Y335WDi5wJoWsCCLjMoqNDwx7uGWZOkP3JJdiVtxUBrgHJ4GeXbNJUoXnzFrbaXgte
pnLrj0+V9BmbpVWlB6F0s3mj5x6ZoOLllIGnlu6gbG//uOuviqldAPYwyIO8GOMcl/43oxqQoo9K
S6psWZppB8jbJH/E5uN/sPPdmwEBIdgumAtuNHulB1V4aRWpT1VwFcfATKXKjuQ8PetVj+DSkgQD
Qss2fUOhrP0hSktrwiRDOz/q5G3yj2PGSfOvAwdSqSilguUVTK/Akl8unDmqZDB8cMy1Q6pZldBq
lu8j6//3ZcNOQAsbEy7grmbCs+kEtalDkC325ZjuwdAnHIpa1mwZAlmY9mo49MjXG2+hysV8+tLd
AoUt85UkIEnG2QfdWK37SNo6T+10Syt4Cffa2gEIgHQUTddrGDeyeSVJFxzzqG8y/1NO326v2nIY
X244uAGiKviCGXik1JffRk/CftKyvsTwu62U1MdMBgn3kqyirbAl3Z/b1ta9+Wtt+f+z00qS/EhJ
E1iLBtWZxeBOS3m4qWUXXjn0v5nTlYSSkhqVhq5SCbahTdO5oepNoiWMmRdpkIsAXArw+9tOrUSC
rKDiukyxSaiOMOeCMYax2Y8KGHHR8DFnV5hFGxw4t41cF32wcUyQSC0MMQs9NhNv/jgUE7gmwNav
ZrZWjJZuCJhAivFGjn9MsfbcF694ytqJ/wBqhY9JLPcQx6xNxa5k3jjbNUcE82Pky+/YDCCn9Jcc
3DQfhBknbusEkOVOcBvR1viRd8W+h8iCOQtOOhzGceKcKCtLjgchwGm4h6CMzLaX5RF1g7hA3yAL
jGe82wILvGGNlTQpL5laTg0mnAjUfSAptEArkFJcelqUUhRhZqiGWjbBmKnQIoBm8VTpwYeqdcek
AsXU7S/9DS1mTSIHV8HqhWFBVGwvTaIxnxuD3tZWfif/XCqmkfPxHtvgHHYSK3RrB/QbTrd5GahK
H/59gNDAJKaEiRHA1ZG+sMkjMYRQlYeutpqJNjUN7vPTDLO26gSH3lJelZTiVXefPW8SKvAy1yVu
GNfBFoRhvqXDjnoQs9oB0n5BKaB4Ih/KO+AydsY2sX4Ub8U2cXnyZGtBDHoikDFgP+CJx3YxRsUH
GVKLdRaeGmveQA3DAxnpdnYA7NjEnOuCa405+sJUD2bNhGuVo+2CHQDRx9SOIN1wfCf7nPeSWnm7
YmOcOccEkW6mlST1cG56AHsKBuEoQAuprXsxvx693BFXX+3M1pJmnJ3qmhRjq3awNew65zeKdV73
Bul6Cm4kdzzy0rC1k/DCNeail0iHWdDFtfYNY4u/9H1P+x0GuAgtafDUevXLQ8bbk9fPicvlZN40
OWTHBqmATeMh24Q2iMDsyQrvTOqiuVHZrUPc0XuHMrCbe6+3z4Pr1jhGK1CAWApgeMsA9Hy5vENq
Cs1Uw7b0YX4mv1z/IKOf0bmoDsy7YsttL6wceRf2mEhVo05MyuVzkgOe3Eeo1KJz275VQLnMAZWP
UI6x0oNh5ZwrbuXmvrDLhGw7TCbEOGG3s0oX7JK/H1VPFPnhuu4fJA4Ab14grEz8pJJchpLZ44Tb
yV73JzsodmgD+GiZVu30v6Ltr3DX7SfucOpK8gP//tplYsjMMcRF4gGqhG/JL1QZAurf1b9rR7JG
J0/pywNPhHTVIOrqEKoz0Qb7Dqyzfam2iprLS+AMwnyHcfF9m/P4r5TVE/vMBhMs/YyB7DzCdTFZ
BN3sxjlK28k6Pr75QNShS0L1e3l7iF7+aHR6B/6LBq4X7iOb3JvPL8a/Z2IqRjmJAUIQFM3Ygt0Q
qZERyzJ2SvFcTo9p7k283bHyZELZD9meCXzuolJyuRln1UgqP1FrKyWjDQ5GSQYrh38Iet5VuGro
eyAVr2A8M5jdIBSxVCQ5qdHotqZdtJmp/E6o+qBBjGWgjV3dieh9zadO5Czi6tWBFBMvXcUAdoLt
nYak6qpmAoRudHtjU54CpB2OdhQ8TBvePtpWfTyztPz/WYCCdwED6CMsLQSLFqBfFMqQ/8EEhHlQ
UzSAWmX3QNSlfTCk+F5V/xKCT8RXNlW0NXiZy6onC68G2qNIJthcos5RsO4nRF4g3Gn5o1yhYWhN
PE3v664orgJUlLCbJVC9YmtdLlhiYOrU1zVcfR+jDYZDmni6E1Bta9yFKZ2ddhfS+4EWG/+gb3ki
q0vEsdc83h0yulmozoDP4tK4OYXlWOmISN3oTpNmbLrWdKOBcL7YupN/7SgMF1c2SxDxGmFn2mGI
vlcs8FMJluThjHwcPNOZVRoKgC0VTri0XE1oudg9Tx3iu7l07S0IqVFLkJGTKpfednkUSkmBwNEO
zS/jMcCj6w7Eufb0obv1JvylzFT5WTvBs7gBL99HBOk6zkKsxhReHIvqIBDLLJYnCUgGoRr8gmze
DuOD7lcYBnAMCCz8hy1yZoc5wqesMqYihB0/U9wQnEaIsJcuzjB+OHHaQ2tX/MLS8T8uMYfawuYW
Gx1MTUJ90CTfHVTTLqrCkqX+tdY+0rrEtCMneVtNoM6tMrtGaHNl7mtYnRculAQTM38miVaYNUZb
USdb8MygrdCCesaQt3Lj3F7elVsYY3AmmDYWCCrG/i8DqUbOn8e5j0DSYwuCZxDu/fcPqKPDDCQw
SgNoWTGhChgt6N8Xev9cCukEfUH9HbQ+0WzfdmRtHVGJAu/IcjEsxK6XnpRyAMhEFzVWBl4mtzyS
re+qB/GzdXoHOhXQAuJZXEm7LywyX06Xp85sQBYCNFYKFI98Gk5mQwH2aDY1jzBh7Tude8ekhb2c
dGWx2IoqYCN1a0Bd7/YCrhygF94wCaDcN3ObBbBQmlsVLBdCA1FE3pIt4cScWxdGmFM6K0etq03g
NkRPewjtzoHmZOoM9tPk6Z+3/VnLFDALAoIJ6FstccEE3pw1qVgXMQbNP/BVMPmSUVxEI6097TC/
c4ytZJrI6gzgKDCVLRO2OTlG0HYI1LSxZM88is68913TKjFp9gsaex4X8b8aDmfmmNCrlFIZ1CwH
5WSv2A3EIySD96lWaq8XHjERl/gkn6GX04AJzB4eiBcWNHZrnUqeYXcmbR3lYXmSlLS4i77UZ856
8hxkohE0jZU257DeWcVSWrr/3bui5Z+gGvRUfNZW+Oe2wZVn14W3TGAKYyeOVYkFHcxTlDpCTmUF
asg+zRUO5nfNEphAAK8A+hAKnYvnZ2mlMo447cWisaZsX4MU2kcJ9LOI7JY3RXMNbsa01bkl5kSU
BbmaBRmWtEMs0GGneapzPB3FkpabkQZeSncQfeqo73S8hvJKl/fSNhOgc13rcmvCdvHQU4maln9M
vN756gDp3Nz+dGuBeu4mE6hVEshgGy0bi/zM78JjuxEOwkPDMcL7akw8tl0WRnUBf0zcYoO0DCIq
FYTPINDH4yVbS+7w3ZY5M3DKA8bMONRCKyaSkmpxaHZBGROgVgUte2fc1pv30C3ezIP8HD5O+xhF
guR3MnFSu7Ua1sUPYJwFQWtTmwN+gOEDc1+/VcX9MtZafKiTnYO+avgg5GNu7tHEVdSaQjCcq9Zw
PdL0Hbx/F4HZkHU2dxCyWhbhEG+nB82T9oY3YsJV/My2PQX0ye3pCIS+hFnXyNUx8BZ649Gkr/r2
nwHQl7+FHdCpsroTpwm/ZYZEeq89kIIjp/Vd1WHvRW0Rn9JQCgFBCvPJkzqq5kisG6tHWQIpjJfR
7j5EDhOEqIqSDeaoNvNJ9Hh7Z63wC8b9v4aZT50LGC1uRhjGXOi8FfHWFYEShtTtcsZHJReSvOz7
W44yn1UAA3pSZ7DXSjId0LmofSpL4Gg2ndunwvKHbhhiB98NYQJjl4FvJk6WLlmNvyfRbulVo0+t
ElcJP27bux7YWYLk70qyLVdAveIYLOCN9TPYNRX9gxsEu3a2kPTaIu0gk8pJ2HgeLinJ2UVSFKAi
DTR42MWbvLRrgr6Pm6mYeaBl9qXzzK3lh+f+MemUoUKUVm2XSAEfmGiP9e+gPXHWcC2jPrfB3I3q
WGWdKsEG5j6t7o//nO6FnzHV7pX/0Ba9+FrM3di0SkNaCYvXdhYYVzPpPu05EXhNgsBEBHMHphpp
g/+/Yi704yx5l9uZB0hPi4hIto0LNPxG/kEeby/idzXnOvJBr4bJAlAhsFBRtUqTVtPhmvmk7fS9
8sNE9bihpx61GFDHuaX1AyenlaK0K25EW3r/D+UmrO3fH8B8xaGKkyiP8BUlaLlVdyDqDxVv5NHV
rWWI6DYDwqwAbql8r/5Z+EPwUBdm1AJB+yVCtD6jJnfQcAnpq5UkOkqpmBcB1QIT8qE5pmJnwBHN
Q1/Mij9DSPTdRyfBTp3UG7aBffvTrWdNZwaZletiI/ZDEwZVJBh0GuiPd5k2T9Om2Ayc02M9TM5s
sTugQimv9mGrcETf0cCrkFDRGinZtujYU41CWPvknz7Kx8Bp0bxK7hRIpXB+xcpHhOIL2AHQB4D4
4ne17ewjJkntp5UMYjUNzWuKtqvdqyNPBGm5w5jPiHktAygiYFVw1TGfkejJ3MYmQYuoqm1B8+rk
DZDcuceASncMefrnay4Zi6ojbIpLp/jyWK5Sos11CCCalorzk9ZWLxM+Ka9hu/KQBnoQrQQ0L8GK
wTIRgHi8mvGgwf0Z2P5op01mBxptxFe5fWtTxxjvoPs782hEV+6Ac6vspZrNUFhqOgWNxuKzTNUf
ci07RpO/3d4GK1YAlfq7gkxO0oH3qyhSABSHCHzPRN61GsFbTNvcNrMSFmDJRcV6YZ1GC5NJRarY
l+K8D7GEqGS6Va9DDDOBmkieF8eqNo1Hn1TVc5Ry2T5WLm4A55DkAbUB6AbLVd/2od8ZUIgGHc42
MJzOPNVIb+NDlfyEJFCSPNz2c+XpcmGOuYZIAPd1AnP1hF0uOolQOnFVo75oSwjT28ZWoh/DnSA9
0BCZQBwxp0pAzLLLlvblXG17cBemEMG+bWElg7ywwLijp6lahu0Id0roXecJhBgfSXYomtG+bWht
3c5dYTZyOOBOSGIY0sSHZsAYVVA6c7WXigyUe/+hzH3hFRPzpVZPYyGi/drNQnXMwmR0OqEKHsrZ
fBDzVub4trLFsMEWpDeofJYb9PKQmrKOlJMKc735kGfbOvrkNgjWlg+VZRyBBKcuULeXJvoqGbNJ
ntHILk6RSoduMySQRn/qc07Cs5Zngbb8ryVm7UYfypxzCUuT53vZ1+y2+98zmjK6oz6Sp+BUeiRA
1e92dKydHudGmRUEmw5UNhMYNeJNhuNJPOm9TTp7Ch/DnvM8XNtUf22hwHi5lEYHIoWwgK12fIqG
ncHrk689+HGuLykOQLAi1JYvDQS5PvtSgnN9PhaGJTrZYfDGhWMfryVc/AMeMKaNBwyPJ2wtDM/t
ypd2pyAcURCG3ShY5JN+xH5qiwKnw7Ju5H+vSvZhNhSpWWYDrko8N72kRBKeFjvF4Ak1rQUEWGIX
eDjA4VfKVL4J0bWAwBdd/CrSzZA9zkVC+xqE3riXf9+OvtWYP7fGnIIyRHnaJII1DHVoP414TLaa
CakVIGX9GcwoiuKMiM5TKwWqBSbU4k6H2PIWs0KNA03gyBrTvtmGcabZQ90aTpuUn7d/4lqnFGB5
KJVj0gOUH6ysQFQo+ZRpE4IqkZ2+/dHh8d2Fsh3HpjtUH7IOkjbwBUJPy5LE/tAqE6FDhYpX9z4b
pzSst4JEdugaHVUR/B4mT8drdQ3PfyATfWNdgLTfxA/UDqMbg0op2KR4oZHW8jfkKdvmuxAb28NE
0+2VWdvO53aZfHQIdbnyY/QEiuRHSw4Zr6izFonnf3+xf5ZUFyQmCSE4LmTsKgWYwba39XAXxye/
p2bG6Zquba9za8v/n1nLyx66uJgVwuTvz6le6uavKo/da+3OP7fBRLvWGfNQlVgxIXXj5FlB/Sax
5enx9ndZ6xhh2ADMXhgvA48S+3KGlFc2ZilcmeVXkCZadbWtpZYWqCiqntbsCOAEFa/osebbuVHm
azWmUhm+iigc+pc0eVZTvJYPGu9VsnrE42iHYh00yJepvcvPRIBliSaou1m1jY0328fGi3QHX8sp
D75joOY3UPLIa1uuBQemtXU0xDA2dzUkG+ldn8kGVnQoEyeq0IFr+tc51zg9lbWIPzfD7GQjM3wx
qRAfYevNhY09TfsZk+7gIxfFhBKFcyGvR8qZX8wWFmqtGcTvgJxaawR7PcGgGB4Td5kS20Mh6mB0
CY/QJqJm1XMyD96aMgEjhxCsV0SsqS8+RN170nn1yBG0XcvdzteTCRZB1otZTBAs0Zg+9ga0iQxQ
1+r1cx32DpBEnM+3Vjs1z+0x+xsAgdbwU9hTnmyyS139TYHk3FPjzta0RX/RbSb79l5fFompCZi6
AnYyzCFilpQFsKExpkaND4taKvyZ4uF3nhKOibXvBJj8MuGHZ/oVS60SpaQdTMChSHYakvtUfxZF
3om19qHObSwb4+zwVZBkN30OG7psjXvM+z4KVuRo2yGm80O37XdQJvLGd+mTx1y06pwB3AgY9wG2
YhsWvZEGRpIh/1DnxvX7JKJFU9LM9zmFjmvmIhSWMZKDt5aKCQcMqF56OKl6O2njAD6CJ80rHOlD
OPrY0VZwH0aokNmSDaC6J26Njs4TJW+AAe+MD/EjfDXciPNFV4Yflh8DIU4AC8DkzVaS2kgPNIio
tYAvqG6B1waIVKDAqbvSPQZKYxqAPqm5U/5I2yCluRd72gvvqLte+MufsAT22RfHVNdUg9oeDB7x
zpQdGeg63tPm+kaCCQwSYhYOrJ0gHbg0kTVEqsRi8bL87Oovk/Q0QiWr/7q9Ba9j99IME7sJ+u2h
WMFMCvGP/rc4bP3iUMgjnUQeX8pKf22xhRcOimWoyrNDfsmcjHPow1Ywxl7afc5E27fyL9TnLW0o
qQRBZoDbwTCf/Gm1yNan/mCq0JaogTKPDVdIT2OQPN/2f+USufxRzKlHoFLu9/+PtO9Ykl1Hkv0i
mpEE5ZYqdWVptaHVUSAoQS2+fpzH5s3NRPEl7Xb3so/d8gQYCARCuMtl4+LtAumR2pfQ5T3uRuYR
430qt5Z8R9YEUWbzuPZ7wLRmWgewH32f2JMreyyIijRTZskPSWY8pbG5Et5+v4yvIYRlkSiRhrGs
GlfNiV/Fbq9s5MSTON2N0j4Cde/tbVw8EBcrEqy1bu1GimrAQSnN6TG9F6U1uOnLFZhFa72AEay1
NziE70JsnJEoW1oHRYzSCZmH9zDAsvsPlgQmDHgZFcNOYucS7bso7iCv4iooJOoluPAbH8Pqt0EW
zc+G4BWYskFwKYvaNEZepc2QYUWV8idCFxEydQisWehCpsrJYjcyHFXd3gZdMj8b3Y6YSEXGH6oj
167FnAajtHR8LJ5h4LYid2lfrQQTS97rEkK9hpBKEKWUDMuSWOxKmGOCSgVS44S/3F7KkkFc4ggh
ICsT7CoHTm4mCGvPeFhPaLmHPm4jrdjDGpTg80u1UJJaA1Si5l5kObxS0crtVs0xZT9vr0pd+0Lz
cbu4X6o8McZMbrB92xZUiKpjnZqd5tuuesbMpgveWLANK/602Vvn6PEldl+op3u3f8SSB7ncWsGD
oN2ib+Vmtsw297Pc76ci6NGPoCsHiXqS9Os23JIHuYQTPEgJjo2xsACHIadnSZ2Q0sM0ZcmRr7gN
tGiac3sHuhJxCETyKgXZDSK1beNqZTARKIidLPo1rVnL4u5doAieyrZZmmHgtHFZtumtbiuB3ImF
h6HOfG7d0za4vaiFNjOMtVzgCZnQvCy5CX72BkOojvXHpE72Tjz5gbzpmUM7h1NXekULxFa9K4MG
82H06fYPWPx8hCDthkEKdEwJFtsRXRqiEeuVYmjuUOYyzTXWJCEWj8UFiGCSdDQi6e+mhmjVk9U3
1q5dMAutOPN40DzXOnNGK2Kj9JSAFWQIsY+5dC6L+5x+VHRjDj+Z9qvqzka8N/iJSptEfv4P9u8C
d176xYkPwRaRRPOJryfqKZBb1U1ERNnjbZTZCsTA43J1wleSqi7rphAoZX6nFb+18agisYbCHuU5
REJSvzD+Nc/J9X4Kn2woeGkjOwW7qPd2/AHVQ1p/6Gt39cKZnjt+QYWB9mxEzMI10CELMDUqUHgo
ubFJghSlosQ6dwpbuQUWUjiAuIASPhSFSHBv5ngKQSnPflI6Z9qy07SRTtp9VTnZDoQfB/tDWWnK
WXAnqIIhEYqEGIos4owSr6WWQDS9cRt+ssLBMSD0AmVYTSmQUPfbYiX1sHCar+CERTakT6GAADiu
HjPpUYm3irRiit9laMH3cbkkwRYHg/dWKQOj0h8h/ydV4Bs6tanX5RDqY77S/Wm0oLIOsvVQdQc9
v6/ZGToJLRxbtLK7S09K/BYLW6thZsEUi8FKLUPdvk+wXo/ekXOLL1t8ae4jO3bHZhs9tkEmOeF2
pkM2nH30Uq9JXCwEF1c/QDgmeSihkp/gBwxhEA4Bj7zI/ujsOx6Z7m0XsLpW4aKtSpmlTAcUoV4Z
b2UdU6baryj4nRx/xkH8Vige21EQoebH1mHPfAPK59s/YW2xwt1oWcVglhB5hRyk12ueBsawKvMZ
/STx63+HJNyKqVmMTQ5dLhesP114KNP9mD7W41PI1i6O+UQInvXyA4rdqRoYkbS4AlKlHivts0lW
AuqFriQMDWpoJgPbgzXzTFxfELXGIR2ipY07Dmc9PGPGZUiDkgRTfhgHD4sjNILY5Jqcz1/WMWFh
GCrHoSAgXUMztPBYiGhdc7CuN67dEK+CfxtAfx5v4sZ21N5PLXAPJS61jW3GD7Q7SdEBGtGjfjDI
Xa+/G/0DutAcdYT0H90koRcXnQ+y6V4+JFPQF5454eVDHKiRxFZ4aMPRYdbgd9A+b3LJrSHDHnHM
XX2p7SbNDNfMRocnh7E6m40cDJFr48FEwT+/5gEXbFSFoo8CtiCEAt+EC5GQQWvnpCMOgAdEh2xh
n5LEtWW/1CvvtpEu+PYrKMHZFr02Nak6Q7EjM7w6AqMdtGzBoQ9qbr7i2RfBMK2I+gr+9434nU59
m2YEYCkos4dsCmTJcBrlXeqPRXsX8ya4vbiFm3kG+j88wbG19QjqMQV4ifQqY4iFqM+0NoKp9W/j
rK1L8GoKuGZ4bczr0kNoL2aBpf4s9A2Zog03rZ01rXXALACSmRZp7v2aFSqEkENSIytUDat1lcqX
Kd+x6XNsTlJenpni//uRciQhVEzUIQGLXLl4/We5CVo4areuqofuyF9GlJcjI+jzFetYuPevcART
5AqJtBoMim5un4fklCrPrFtxyQuO8gpCuPbJRGyGYlvrNqEG5d3eNdZ0HhcXAYZRJBjhrtAFcO0p
1YkYNI+wWVrUvjVQLO949JjHKzHD4jouUGb7uAjYO8WSDCYDBdx6DkHna1Fsb5v02joEjx9Lka2i
86h1y+w3L6F8i1wX0qT/FYg4Sa3pBaE4IOgAgKRWo+96S4PnXalOr+yVyNljZejr0wqsRG71c9Sp
Hub3vNvrWEouY8Tw/776XxaKi+9RVUnZ6OCYwUj9dGLGEZp+bl+As24kHmf5MWtQDIh6PMZl8NiZ
fgnB3SFSvKjLHb2XN2H/1CRrdYL5EwmX59WPEpxEjpahxpawu1n7YhVP5XhH6QH01R09KYnftStN
hgvO9gpu/g4XexCHcpfH6myTrN90zHYk9paqmzBZqbyufU/hDLedbdXcns9wEt+3VXnI8ufbn3MN
Qbg2ipLa1iADodfew3yjNsqK3S8lXq/2SvASBksnDMFgr1JdfrbiGOLZUw+WZXu8HzrJtxMrGFjh
NPWjTZP/FlxwHhGdMDLQhzgQ8nMWVk6EQ96es+m+NvZDbION5ZBL6grqojEi64WrHzUHjLRdW0dd
WQbVpAgSVPBYYe4zLUarj2sOoI78Mh7l5vftb7hkjX+V7JFnRv+TJuywNWg1H2zgtXb3J6uK5wG5
sFbJPZmsbqi6cNAusYQN7RtwHpQJwwjuEU3YFUW/HP8yT+HTi/pY/SxWmtkWmpYwyQwFYf1/lya4
ZivUUgiSA677Kd+xV/MpuRt/lzZUHcDbTnxP373qD6uDCXOHoehNLlBFHmJuqtCxT4GK16nf/0Hr
vH7SdmD1iBy+xg628vFEKT9L4YWcD8BCodPLQXk+5W4SP1prpIVLl9zlmuYPe+GyIj3GoEwMnIzY
OyPVDlEPCaJxLUG0BiM44laJKpI1M4wuu1a/j5FdW8vaL5AfXFmFLrjf0RrNsZ1BJBDfWZvqPX7O
j4qXH4p37Sk2HLbihhfvvMvNE0402GzkLpk/Up2/0i8o/n424B2TfLbpXLSNSr/5QX1G86P9kL7e
Pttr+yn4Z/jNtGIVkAn52VuvKqmdUn65jbG6PMGBdGOiSPJsG8aJoB3wU3GaA9vrudf2WFLxPu2H
+8TTuaNurLXn9opD0QWHglvbiIYS2KiLo2NKOWsoxDsGBu2p/yGjrcBciZEW2m8MsKqr+kyB+5ec
6vokhGPGbN4omLXlDG/7c5buk9hPiYfxf4/FT2N5ysNt227K0ZPKuzjZrGz3/JK/di/zD0ATN7rF
UZgWXzRQlKV2mmsYWesrJ+nQhcl1d5QdfFtwZMUYAI4Mfwr9jPsryOa8m7eghZNTWNRiaBgAPadx
QMtfU2VgENom/Y4lJ8k+Z8WxKt8LsqnMVxtiTypzpMIn8m9F+TLwRtEdeUge7Jm3hco+aXzWn6wy
3E5d4pr8GVkSVXrPisqzeezUoDpsqs8hkt2mOVPQGmt8S9QIBcpdp2EgEOmL+lhPCQo1nxboSaVG
c4cxUNRtDBrTbKeX+0LK/bLf5dImjHdGPjkNGjytjTFuqu4pGU4hOes0hyQv9bL8F4UwVQYaR0QV
Gfripvs0PueqZ6gBGg45aADyc5zt4jGQG8Sr+WuG7u9wG5tby34t+ANpkBGATPT4kELLRkk8q9qa
5ZPVBFlCHN4ddWMf0wejOEogsDLfbBT8p2NSHQoCJZhkZxaPWbLJ66+wf0bdJLefzG5bGI45bhJy
znF+5A4EUexnDb215txPAcR8fAZK9uxdrj8Kk7koiTgIihLjFFmuprzk8ZNUfJGx9mwMpyNgaQyK
7QLBW6nta8mz2U+10F2NfsjjXRafJQ5iXRRS1A59+lYA83Pj4iUswVccTM2fBkoN9lEOz0hjdfWL
lfzoKwgxlccOAgYNJIZBuGkPbtIFVPNrud5JbXls6LjR1XNKekcurI2VvKNbKMiYn9lrdaeF6hq4
ztC1iek1GWUhkVgk02lY6VE7N+O4ys7cVUED2hTmpMcaY7iOfE9O5kvlw8KeMJ03rgRuS/CYIYWw
j62ghRsNX9euoUz1oq1UwMfH1FPd3oXU7LkC76Hz9mQcqZfvf6Jw9Fb7a6MBC/OJSNFfIAsH0yhG
w6xwqf1tDwp9dV860xstnQyhq/to+uYJko/HcRvtTI978UYaHNmD3u2Kg1jwD1c/Y76OLqOEri4a
Cu1MV52pSAAdesYGzrgHD8NL7uCG88xj4rzbv24Df4+CrpcvXHMdT6xRNlEvG6gXZZ9c9WvOnZas
rW/+/YL/u1qfcNPJSdaXpo76VeZkd5pLDlGQYJ2l122gf3iot627llJaKGRdr0244bIIzPKNhT3N
Xksn2uVBqYHQAflH76s53aUb3e1Xwua1VQpRc0oq0JTPZmzae6JvwuGOSNvbH2zpFr3YSYwWCpYC
emkjqYARG/SHrG8nOd/xuHbq/gsVJ89Oh6+mVx2QmicONCXcUYHsA+sekmTthfmXae///1FRtLv+
KbadqtyeS/IIBh/sCBph+S72krvQ+5FsBm96xK0GKbbcqQPL6aC72bi9t9dj5+n2nnwzYugjQegO
XMkzkbEhNp33UjSmshoijBohOIlhwxLOtTZPq637374vgP7S7qJxHy5cFBW10ynlBnQ8kHgDHZ+R
O1zyiRrcXs33LyygCGdS7ciUDjVQKuZYGOxBfOYU8Sbfhk/Fjrj54BQoXq3R+66tTTihOaYSTFrG
vSsVD038zPWgV9zbK5v/xJW9CAsTDiQyllItt1iYFMvyLk3K7E2ViBH7QzEWJ7ON0z9SGw8recwl
6wA/OqhmIPaNvg3BSpMYbTLdlPYoB25kkN3JmLqoDip5v72470/mv6v7B0d46E2aCl0M9Hi7NuI6
TxkCY0P36odku/RoPeWP/KCfkp3u1mudkN+fZTMyuJ7Qa0lmFm/h01FzsnubJSAp3uHU7UzZecNk
gk829S72EaWtcequAgofsqVly6oWgMYJmt/IDG9sV38wP3sQQEd76241HfEtMSCsUHCskj7mvRkB
sNTBXFO4HdhcnAqRWpC7qzK23wv312h/M2sXl3Gbp0U3ykAbPOVsbbqfUEGtwbDpzu+zaWOcawRG
UEH/gjWN27V7a/Eg4i0AIQrI0stiqX5UiiJXp6xHYxVaWrttP2exdGMt5Fo8FgT8zxicg16IWEQw
GsvkNrYVwVYLfVcZeq7SsdzzH+G96UO8bLrL7mnQrAmeL9sOaDtQuphDPfHSwIxVSw0LuCgs/dQe
0FgfhF76Q33GPKFbntsfK8dyPnbfnM4FnnAsdUlNmygqQBSropOlaRz0n7psU3uy14MwB6+/lZ39
3n8wm88FohDMmm2YGpmEFVqfFPpOyFMHeSB14LWD+hQEBc4jyJakXQyapT+QsPjke+m4RrU/h63f
Vo0xUfBh2thpsQewSnltFWR2RulRU/5YayImy4u8ABBcADrL+ow28OXNYKDLu3CgAuvGsvWYt2hP
bbmNfheU8qvUiUcNKejICQcUuftoS3kMET7dUY0QSiHluef9LrGIo/TVk6V3SPVJbO2B8T3Mn7/J
xc8VHEiXgLJaVufbzdgZn7MIb2EE0RPfPnLwaFo/s2DqvXhP9oOrGN7gjt7Tv+6Auf4JthC4EUkb
qlTHjoHKtpQ/pfbBYpB4eoPQ2ooFLn78mWdwznLgMSfcB3Gnlyyu4b8m1Lryid8Ng7xZOVaL7gNj
R4oFjYyZIuQ69htyE8/T2SODp0kHUd1dexfoBwI6mY/Goc/6HhoE6JEMquA28Bqu8F6LwyohrAGu
zdSdxqcjqtQuLUY/WqPaWt7Ff1Y4++mLW6CLR31qKJAs+42xV435t1cynxDxiKLLBS0vaB5A0CrE
JWbNI9rTEiZJ9U2NpEd4D3XDPt9AY/guW2v3WFrNJZrgBjODT1GdAm2031oazILFt5ezBiAYhGEy
fVBmAMN60pRfkA69/feXgse/7OV4/aBRxxROsKKOhBhd1bud+aPWobi8qVmAaRabrkSpi/H3BZIl
HNRiAPevmQCJEbmDdl6EjHMSnzL6i4ZJQFWC5tK08fLOfutZDrqivHmVO0wz6FZxF6b1isV/79iF
4wCDCxRpZq1PtHVfG+JItZJ0OX5P8gdUJLbXoKmoBh/qHZqUkBBp5JVX7NIRAyMk5glB+Y0OGsF9
aIxoVlTWvUtDEE2YR04yTNf4Re3d/qLfAp1ZbU2ZX1ImVJ2gs3O9ri6LQX9TcigPQ15n8pLyAbfx
bYjviaUZAxqshg7hVxn9TtcYZlNKvJNrqNV/DucYt9SmC4LS6bboebZdjF75oAUewaCeeWtt+MvY
hgV2NMj3qqD7vsa2jGpQmNWkbrKNW2d4ysHVG0EKvkYS0pWQ+7B/T4Y7nWgwTE59WI3SF/f3H3yR
RgmFBU60AfjIrTxguLzCPKPlTW6x6f3d5PaRp7hPK/v97ZTO+32BKXxTNnRxiw4biN6Dx3fHnGQP
neLC+ZG45U80s0H8wgeb5hs/rd2u30/J/PqB0KeFd5AJOWvBarlatMjPUmSV2JsZujLbld12gAqi
RZ1Cuu/axAOndW7IaAPf3F71twMjQAuxEG8GpWEE0Ko57AbF7xXDH7rHaZXXej7pV1eGACRYVMNU
JcwnAEEY6lcVTO/ZXtuRE6bfdIjvMMRdK073O7vGNaJoQ3FTa3EqAxH8ltpnsR28+Dye6GO3TZ3s
hGAJQXv+IAfsBZGtuecrO/u9QibgC/aUx9AYZAbwo510tp/oa7orX5FjOlrPI/WhdwmhWrd8Vu8m
acV1fD89V/ZkChemkjb90ChRgiAqdYzkLcp50Egr65s/2I0PagquvQpZH9c9ljeBpzRvkcVT+WNt
I8PTyK8UpBDZnMnq1wRBvucqhG2dL/OL2GbAuhLM9+OzbrqjHG+RYnLZ79F2UHicxY2GvXqwAtsj
z7dPyuKmzs2EoEOzZQjoXePyvk7kScOmhilUlOJNVbyG+sqeLp5GxFW4uDAtYYtuVy1pJ3UzRmkb
eD3r9u9kUs6NNPIt9ANWLufFBf0DJp6PziYJSGkAFpHfOgjZ0XhC1zoIvnfyzF/rAkQ4BGaEnkkD
A6+uJh1DzeuMY2x2fg6likrd15iS4z9R/rv9pVZ2UTT/KJ7sUQmBiTg796o0PukdmHMSu5B8jPZ2
/zoWuF6iYBiZHOaDWaDRWiYPUXhfoqdmLQJe+1SCzUd2HE0mZfhU1g9LcwjqoiZd8ZfLBwtC6eC6
U1SQhs4/4uJg6ehP13od69Dtk6SAnu5UaE6D259sw3Sns2dToi5F0oEGpX7WUg9dE2qzVtufDeKb
W7n4FfPHvfgVUNnio9njVwzVTiaOCjkCtfLN5CsazqC+dXpUlyKouK+FW4tGc4FrXuNGaMBSeA3c
MX5SDVdNthNnnsFWvMjigQAMyMTUWaJRTJHVUxvreQgcSYOYqYZ1KEa1DcPCg2j74ERj5pay4kk1
2UfVSjp5NhNxb8FkB7I5aJgTyJlcr7EkMUPgXMCM6IjyTukn6VoGcN6mbxDz/DxElqE+JeprlQxE
PYqK5SWltddM8MDKqJwM5BPSuju6dsd/H7yAe4HE5v/CQWTvekUDBpmLUUXzfwrFDPM3HxSPojZe
P3II0FV55UVFkOX9DgHjv/cxl8DCVqK7uB5VCuA8hpYXMXaUVYGpho8dXZX0nK/rb3uKkYC5PRCM
OmJ4mLb1ADkjYFl1Rh2UWCAAPzm5nnqjgZcbH/z5/69qcpco6RbG503WCsnI8kZf/AYhTizbvsnT
Hr9BMuPwuTKl/pAZueTFU4F3pswVr5fotKGDNe45U6tzNlSbxrL6tU6c5c3QoamkEAOUSYKXUqI0
g54JfohsxG7YeF2LZoyfUhMkOhoQkBqDsBY2Ce0mw5qHXHIRqKGBAtDCpB/Ycq+NTR1tO+uNEnvA
Pq0E/Rm/bOjj6u5ty1ry9cj3gTjGgnwc8gXXKLE0EKng1Rxn6PvWKLZRiyT6+OM2yvdMAU6OIYPI
a2YxMWXRF5gpZ4oVI4xSO7jYIbRecxNykXrDUcBvU/UlJCSImyx0Q6v/MfDiva7Nh1ILbVfJyEvY
aGTFOy26Rgz5YYASrENocRJccJdKuJgqUKImGMQOSfjITGS9p9KV+ga6yOxBazNfHzKfrqloL8bq
M6GZBjIiBfjip0WNvyNSCmh+XxnDhlXaj3RMnKx5nJTGU2j020rwLLRfOsy8d/yjiXEL9ZW6q/UE
gZrqGPbH7S80nyjx1OO7oOMMkgcIBQUPM5p1WTYjnDUb4n3SPWRk3KQ6cUKU5ou8C8JkjZl2yb4v
EYVnA+/sdBxByejyeCodgnCtltMPpjeuLhUr/nPJyi+xBCtXpGYa1B5YCaJpu2eOyV95vxLSLF1G
lyDzfXgRS1Q6aE8UGyAj/GMclw6jG8neh3jIr1HZL72GLqEEAyrSpo2KiINrt1HR8enbqWOyzzCh
nop3HpS/waS94pOXITX0DYDdHewk879frC7uOUs6A6uTwxJIsVsl6m60URgy7LvQqB09OyfStNLX
+nfo5JtdQowRstxz7C6mpdKwNVCXgn/SNuxNc0cHz9hjcSJO6h4kf3TDnX0cPAyqeNmJe5MTPkN6
VtsNe/Ycvpe/tJVvvBTTmJjg1FVDReO8LhgSSKL1MVLglJEvAkGqdcfoasy2aKzgPbRVkDggfhIc
U5Fnkw7lKrjkB+1RCYo99TsblRY10Dc0SDzeOxDZvX38l2x3/qgg8Ac5KMhgrr9uwZE7KOoGAYZh
jvw+G7s+8xJ4Td1jKe/dmDb6Y10X5hrp59JioSGuAxV88+BAvgaueIa7Hq3LbjaeExI0OdR81qLE
JU9jIRVrgZodLa3ivKzcDH3O9D5x2/ZLmu5o9MLsF8MKbm/h4kogfIBPpiAnLHrQyRzGFNcpDojF
ntq2e42ryLH6yb8Ns5i+s3CPzoq1KjgcBU/d2GFI5QEjTal90iPfSA59ju7RTdXey7pfKD7BQ8k4
Kt3zbeDF9V3gCv46GpQ26qNp9qHIzybxjpSPRbamVbF0D12uTjDEmLKJZj12MTI17lbE/D2Dbm2m
5a7KczNgvFW8Ms9XyCmWcXW8lEA/iDtZcG96n5ekbrC6iWXoJ7AOnWl44wRyO0iP5YoUGMaf2/u5
5ErgQf4foiY8JsImYx3JZbiSgoLh5s5u1+rriyHOJYRgKnjhaaVBAWGh9MdbnCw/ove0f+MGhpm3
KuTVoDB5e1lL9wSaMRTIEM884+JGhjrX6ynWYSZd4Vv6R58XIOTsPdI1dwzEmI2WHeV+3P1XqOJm
arjfk64DqjWcJ36O23s1eq2k+1rbokOj1FasZeksXCxSLMjYxG4TiQCuj5+K9BARDUzKK/5kySIv
MYTzVoAO2aAqMLQEZTWIOWuRo0opVAO8sfGn/yQ/dwknHLwxs5KxlAFnRl9pDo6uwa/ala/0vaVF
U8FcgnscZj/T6gggJKFNWSOQcNsxTRn66Dv6ATld4yebEjuwCyV/GgoruQM3dgWq0YpK5yyXDZRD
EtofozJNDw2m5dYE1hY+J65z1P/BjK3LKIxcX0JWbjPe4H09iySEUIuCVpPVrel5Lp1GsAdoMp7U
CB8wKX6NUoHIuCAdEoV9X+pHySrVe5rph3QAFT8KfJuxU3sPMdwJpaHRieJicm8fkqVlggoQY0Ko
jhpofxN+gIlKepbiMRtaT5Z2X1hbZbVpacFqjUsMweWQjk+5jZy524DtLUkmX2sKp59kzwwrv2HS
UW1MJ+owAaVAUZfYbpJ1jpwrDpQdtmOeegNR0Uf/aSIneHv1C1HA1S8TzpNlQoq9nhOnFfVt8tq3
OEN7ulbhWvDqMG7L0DBzDgkdMeFmdGmNNAJelWr1J6meo+rl9iqW/j4BbeZMEYgYQPQ8RoE3vGHi
70MLFHSruYsL/zbCop2CzwATY/j5+reQjE5l2OgUj4vCONjNdqh9q3BT80PDmAx4t4ceKZeVQvpS
fgD5pn8wZ7O6eF1UkW4onQ3xEPJkKw6mORzF0T7QLXkHEtn4tT7anraS+106DaAfgMQfyC+wm/O/
X0CmBqYAtWJ+rknH1NhIeLSt6usuXIbGJcZskxcYlSKHIPKal1V6iowckTdlp5C9yNBiV512LQT9
3o8J/4r6B7oFFQSG37ihIFZlKvWA50nrdp78MjCnc1AGcS3IjLGjdZZRwZcODTiI15paFndzFtsF
MfD8QhTi+Loe6SwcgfyBsteiPR8+rdUZx9kNC29BNK7/gyEYCZQKtTaneBjJG9NhW+qrH+GxDexN
5BiPoEpbyRAtL8mAx0beau4quf54WamxKJqwJEvBrfCzz05jswKBbpylNeE9DeUhvBxwpq9BGujZ
jAmTYjeVWPki4376AWG/7lWzMr5teah+pnVu70IWS3dmHjf7OFMyP4aSzDYs5GhH46r50IZQ/irj
ItzKCp2CWNIxl4MHHdkUHQ2DgartXjamDvKHZj59JCPG2Aw6pDCPQZO5I5UWKLfGuD01LIWN1AZ3
Wd2qp3o0pXNVoiHRka1x2pRKSb/UWElPRtbyh5DXw1GLWXOfSlWLrFTEbXQyZPYQsBYEXVRWf1hT
0sY+ZglD1VFxzT63LWO4FTp2p5sVOH2ZzuLJ5QRdIGBlMGvLmYqxfm2MRNtg4/pHXCl0p+il4mPC
LJqctrW0bcTBJ4fSVFkdGSHzL8P4XWfZuqeWbZ6DRSiKMd9W9EFp6FUg572NiXO0Y29RKuh3Rpgx
6spTRF5oOln73oDoJkYHc8J8THSPHBNvsnZUOabvaG8PscNruYZsNTYx6DOMYurVJH0MCvpXt10L
/Y4WQzt2EBsd22STbbxnTYSeA1mWnmNccZ9TaIXnmveaLykRaSE1pZHUYY05ah5Jqdb56KNW3sgE
WfSBDsYhzVrlC6O16m+tYPJ9b6YxhsoUhjdlqGapJ+VF+pYlBsb2qV2kv/JQH/YxkbLXWOm6XZEr
oFPqx+yE/7zFrJ6Vu01qklMojQoKsCTaWYMan1Sml15VTJAWLVEWerNL1Xjoc2rHjt1WBNLEmpX2
QZhRmm5aHqm7AmzFD5gVKAPMmdiYriFk3Et93n+aXST7plShqGRJBd30iiajlYbp6T3oyeu7NCxj
TM3ac5hjD/SJJln+WOSTUXgxj/iuLcryg2pGhCK7UvVfWhdLlZMq46Tv1Sht3uPElIIYoyX7sJXJ
c95yEu60PmHbNlGnB6UnOQYhR92VQsl80M0y3GGKVkfpXkMN3y/bMlQcI0fxxNXiZOw2aV0PDynv
RggwpnZ47HUp2xqh1G5DxiUQiQ9l8SNHo84zwb5EThlV0hNV9Dr3crNLn4tYG55U2iifNrdjl6Y2
qLJjHufPOenKLz1F5tFRc7SQO1ESlW9Fn9oPoQ3aIyfnhGxaScsOVj+gQaPthiAt6v5ZLUe1cqhU
FX+Grh98BR0Pz6rBoL2dWigqO5laDNzHiHD0RJIwPmZMjyALjPfrszqqUlCELYkcuZBTsN+GQ/9K
Kgou7zSrbCfvDePQgz/sjpIGB7iQ9QGnCJxbUca7Q98n8gcIqaETmZQafrpuhZk3doV5l1VIfDkK
rGxXhkyC6zCqZNww6DzttUpK7sd4aiGvoEXlrsTgVZDrDfLq+gRBt7rRh6OE2OsX+nD7Fw5ull1m
pTYa2lAswNxp5Od0LCOPV0X1Ra0wuoM3bD2pysYfZqaCnVUjEp6Q+RBhXImjPW0aR3pgHcPrzh6N
cIOm6uxpgLsO5LhW56kHje4Km5eBRazkpPEifpTCMdoaEdFxHBKOg2REjU9JPmCgduqCYjKSD0yM
So42Rq2fjYm57WWzA8Ui1TuvqkZI4EmKWpeBCQrGQBtN0EpqZe+zONf8okv0fsMNo7JdK9N0KHgQ
pbadvmBl46noKY2Qt6jQvqJzKHM4nUZyvzVZQ1yTmolvKEkK9hGCVGpeD9IEF6ZXozvV2sTBNlYn
fyIjh1rpUJTNa1nYoT+Sin+YWthsuyhNglFL6w9CpWZbgsraraS28Suz4qDYwaZHuTS9aUor/+m1
xHJMMyke0CZmHmmDIVnTsqadAkN8aTMJHWm3Q8rF0HtOjMm4v/HOEoMDXa7DscZNmtl+WWLkOnXG
0rPA6nYbZ+nG1qHkjmcWmq3hxK4v016N8bZMELmScK9Kv6H0YaUrafA1iDk+v4joZH3E5NcAiNZ6
sjvmtJUnjytVxzWM+d8vMP6HtO9alhtXlv0iRtCDfKVpu7yXXhha0ogOdKDn19+kzp0RG81DhHQe
JvbEXhOdBFAoFApVmUXKOnC2IDK1ip9V6qfF/VA+bc/U+or8nqmrwNRqcRhhGCVcRWW8W8XXALWr
TJTeXbuuLFeEW/lYUaPQNICTtydDe026P0/EmMvf50JCKPL1dqBjqqrMryLq1sabYr1tz5VoObg4
MElVraMlxtDUp6R9Z/ZzGjxuQwim6deVbLHidpATU2GAUPWPiFawqj9lc8PFAHKrBkF+A//GvymM
cpuOMmhx3Ew5xQOEDWJHDkSXuLX4fAnCLUan0Z7IDUDMx+xbdRfeTQfJNb1213forCu/yYftWVu9
NS4BuZVJKUpWZ7IfdGYpONsepsNDd0bp1YO2f7U9+UZ0yVkL1sHeOXfOQqcGBLGXG1O2JLWyG/ix
MUO9R/9gSY+tcRta96hO3h7adcfwfJNb3Au4bIWm04H1Ke4FhoMS1h37aI73vR9arrlPHkyPQFXB
6T+ak+nY+/Jn7uKIeNUV59AjseJvf8taNcbFt3DDjmJpTDUrSNxOe5rinYxyEIV8Ue33uecOQ5cg
Rjzu9G63jbu2KVCibKPyHa9DV5dZcM1HhTJXDEr1vhoyhzImmOXV6/kCgXPmYVuqoT2XC9rt+LVU
foAHzLHlwDE1vHjF30Eo+qA3It321fwK9Lcg94GKCEPhn7zqpNZqJfm1tCq4Nx0DiYcD5HIghnIf
f27PoRCM25NVTZJ2kACWWsitxUej27XY/Jaxi6PDEL8H+o+k+ikAnY2Tv6gvR8jty4IlSP5nAIUk
kHZgP7IT0squ/l320MG8z18FcPMYruFw2TDA14x3Pu6Q0eWqCgNpLi55ZDeaR4+fsRveNg7JnNhV
H4JdfcQjhHUX3oteq9YMCHVZ/yFzs2uzKQqD2UQZ3ZVH+jO8kb+zt0TICPRL8HNriNyM5nYaBywC
EFh9Qfn1tpv2sQM6f0d3zB/ZrfEUfeK6d4cWZvOOvVqCfbKapUAFD1jOQDuMYj4uS1HjUqfqJRb0
tnhq7q0HvQSpVYUwy0XPtpt8LR7GMy7Vtpe9/83aLpA5P2jYUWFHsyk1H5bh3CMsVvampxGn+G5F
zrhjTuzV5/gz2Xc5+FgE6KuGvEDnPF8saVKOwDlxK3TCO+HhXiEOfes9NKLu452oD2XteEGBBXRq
EcPOdRaXx0tcRxStnljkIriLY6c3d0257+vbQPS0tBbRLIE4v9eNbLS7ucBXYi8t+9DCYysLTGbN
eS8h5k9YRDRJBXONZ9c6keOQoXBB0f4ipMEzO96TNM2GnDy3JQobWTt1rlO0+3M/oknJtw1BiniO
gvldt3jM4AvklTqrZaXDk4E0WTe9RU9NnHpKEbtaIhKAXlv7ZWjBLUmFa2iUR3NoIe91tP4yy9HN
xyndF7YnMOr5medqVAYIvlB2AYUOXmc9oZlhdhmggsfknig+zp/uBHUS1dd+BE/bYGuWNvMU/38s
PrBVlTKocpChu53iWfrdpO+6/m9iZ6Ihi48HhJmf6NLS2GCqVAlQTAc9BMMGTadIKWPVCn4D8FyL
NG8K04rmJ53uNe93ZnQugr2pCYLZ1ZlCCTNaCXUF/3AbhshxXtXt/FRA9n24k6rUQRP29mqsjQSE
LOhuRZUDiNw5B1OUk4VOWpSORFHuZKglMkeHQsMv8bdx1mpUzCUQZ82ylDA9a2aguilvkBBOTzkS
kj5p6vqBMHSdsQ6CLZ2JZkNZqT1zMnbUjDW31WNRvLW2s/AYh1sPKlAhNsedXbTRpmJScUkg6U5W
0YgVPYXyuUHn3aAIqtXWnN4Sijus8lKtECwAam7aibXHPhKVMq0jmCimR6BjKnyoo1GakWR+Zmnq
fVncaZ1gM61aCB6o//19PqDJIRnDBvx+lf9I2sQLc2Q6beJrcSlwQ2sNc79YLUBwKKNIhe/ogiGi
ZANcza7VmR4adxCNSjsjzJwS+WbQMqPWmjhqGPthWtygKeluRN5+qltktcEQgf55bZKduLcPrXLX
BjaS1oK5mB0H7ydn2o1/P5Az4qYr2qmd56KV3i3zITJPWeRHoOJqThVoAkUFlqtTv4DjHADeCxDs
xHjdSlHvUccNGCZHVy0OIZK729tzzdUsBzZ/yeJszu3EkOiIgSXoWNBeG+lOlgUeYNVOLWhAIRzH
8ypvp72Uz/JQqCdM1JsoVfDmLixuWp+v3xCcqY5moeMBA/MFjuvKjTK3vct3oQ86b8+8b4+Sl/+M
X9pnIR2oaGjcedNNJAKHIXDRwRbfNQ+q5ODhxfkh36iehEbhEiRf2+u16sF+TybPhxHn1C5QnYmK
v1h2af1Sk11OP2h9I2Wi7rLVF2RzgcV5y6APmjQCfSYYkqYb7ax5yK/f2W7px8caKq6gSwPFn4Hw
/2kSvIUK5tXmnGdgm6yvVJhMFJeHIolvTJ3+xRm7HBx3/tWaOg5JgIm0zXZfaD1eHnKHEiowftF6
cY6j6lKmK6DfgD6LhNoWh+SdU6We3j33CfW2bWN9L/+3C3iitbGU1bEzMWtqo3tm8ZqZqWNagnn7
VWV97Qp/o3AeA523ei3jvcdN3+wb/XHw7F2Adur+S3MOdvTUPY2OyBzWve9vyHmSF04qkJWY2DXW
KoQwEfprWH079reVicSb6eXK3tZ22zO5DoiqegRG4EXnXZbSmvFg0BY3lo8e6sHpTfownUCA9L4N
sx4b2RDyNUCsa1+15JXJmPa6DhwCjZfsFAz3FN1jqvJu9ocWZRq6oysuKuUc1BcJHMmqsczl+3h4
1ayrnst8mFI8TgI6qk95G7kyXnmjZC8Y4Kr5L1A4Y+kSkhrRjFL7qLF6NpxpF5/K97z0Q9Nl5/FY
PSev0qxuL7qvi8bH2Uyn56NkzqeObe0TsmdZjZbRv3FTi9Fxx06Vx5MxGcAYshDV8nD+rWBLrzrC
BQJ3wIR9WcaSBAQsoxNI4HATNX1dkzwhu4wGJJSjQAkdNf/zRC42VxbY6pQ3Aypp3H4fP1HP2IHH
7GC+7QpkdLpb8yPeRTjUrF198woiroPgIrLW/XvxAZyNDEZsoboVHzB4t4Fnf4/P7AjVMfOY3GmO
5IEw8lT423a5ur8XY+aMozDAP1Jk6ALIreQlQQzkZFlf30A+HFpS2ohnSTo+oUzhG7oRjtvQwuFy
RqOp8dCYFbDBmtyhmdqz78Fxto8f83fjlkSutNdtR/HjHRHY0qq3gXQ4ciSz8hIk0i9Xukr7OrHm
lY6N8DGzwMhjv/R1hSfr8qarCTgy5Uc2fE7NG3pYfV0SaSPNC8mfHERFh4cChi2UnHJHbi9lvcoU
jDxLlDTZyWSUD3onGT9sWoKbwiqU1+25XvMBMGwT9W/QKEPr8eWAh7hXmqjDgEGzqqTgac/vJ5DL
bYOsubglCGe+wB7iUgdIpH2PCeo2DhQxUcte6vZtG2l1/hbD4ax2GKox7FrcpMsBInk9KjpQLAUa
eFdrvmwjiSaOs1GEQyZFvQWulva3MARfyDMRSlzP0eOVNYDKCD2PEK5D9u5ycXQUUtTSvO0r4k03
OiiGsxvpH+PUv7TnaL89nvm3rrEsvA+i6gBRH4elqlUFalh0dOTBNwICLIKathJVThAlt79p0q4K
P7cB1yfwP0C+B8GiLToZQRaPS5vmmwPKPU3wsqOwahtmfUtrv3G4EB0qD6oyVjPOiXXuS5146g8w
fHao6QwbR0m8P2aSw2mBauZ/Z1JXL1etLAyFqflsg+nOzH1d93L6rOkCV7V27C1ROE9h5GqRtRVQ
NPaRIZ1fCpK5ot+f/74480hsTkOYyUjODG7ShE6fiMKrVYubwzpU3oLciU8UdklNIdioIPAhz6wZ
3WR4Y7KOkihUcx3jEc+lscAWVv0QGtvQwA26XvCDXY4pbAqC6gcg2spNDFrnPNnlIVisWwUZhN22
3a3O3wKLswLVopJhMMxfBKYdCU/8msDVrT7nz63u/46Gs4DcGnOdDUCo0HqVnEr2XIRPDMSM1b5F
mRuyCMlJCXc9CvMUNDDloqBkHsGVx8AbogpafdW6isyDPjMVyE4i3R8pkF3MSDe+6rGEsjmWWAWI
9IIcT+BD9USJmd2Daykt3LmS8lYBmwlzUHEm2nmrLgXN6ejLliE1wMdpRA37qg40fFH3nIBxvj81
tr+9rCKI+QBabAsts8cqpjpCwYTcpW0OOajkLmeZwFJX98ZiJNw5hsOls+IJMHVHm7NBIMocSMop
GWaZSyM5WTaFhnESnvWqEOW7VsMvlNT9N43c0dazUhnBI5y6T5BwMe5VP/gCsYb8IJ+1R0hE+eoT
nOdBdINd3ZwLVO4A6ps2NrpyHrI2c2nvWPpcRPsC0qyiVvrVrfkb6VeqdbGGSVJ3VsiAFEHqh+lQ
tRNRrQushHc0RCsIYQUQqI47VblTUS2tZ4LaOtEwOA9jD0qJ2l8sU6e8EUiDDM/bpr66IJYGKXeQ
UKCzZR7kYpryJMkHo8JzXoz0vGy4GTja6K0UPKD1aBtptdEN1zPcs+HP0NbMDSWlSkKhG4sj0xqd
QDt33U8agJv+TmLUbSDZpR1I9mUMbkvjAY1QAvS1geKhY+5bQALF5EOfXE+jKS7wDtE/2jt9XzxN
hyJ19GPj34BRGRVFzg1zWwhtCwoX13FRImBBPAjB9/z3xQQHppQnUoAyNhyF31iEptnhK1oC7gfj
RQMB6fYo1zwKmHjAWIGmax1J+kuwokB+w5rbM1RddofpnCWfg2Y5RuFG+blLvVokYrcKCK28WfLd
xG9zgFKJEKVEehSlNMV5rL/UFtKgw11kgdo3CF+mbPRC8CJsj3L+Uf5MQtBgzfTjaFXiX7kJ8jUk
V9Afn+po4kmPanceO1HgsgoC4k+UWaE5U+fJ5qCv2OJRCbk2BtGjOgDrciTv69D0t8eyWkiGGhIb
w0F/sMGXkbBeTc0UavJuFtNbCDdPIxL3rL7TTNNHM9YuqqIHnShPYwLlKfptG33Nu4C6ycIdGLq5
eA68tBfTnnKzsue7B2i3peGmK35sA6zOojVnGLDf0UbKAaSqXg2yhvCBBNN+rnktJXkXomRvG2bt
RmgtYLgDW9aoBRoGREkqAfmGijaybNcmz/pfcE6ZSxxuMyuF0nfgoEe8jBg2Rv1diqJOBewsolrH
1X21GBB3OsdWYLblhHkrVBmcN99QXKTT50a/b4mXF/Ghtv6icgQhHo4Ba1ZC4cs6yr61ZVbBPYbp
aZw+ZPOgsL+oSwYLMYrdQVtiQNP70tgkLUGmWkIO1E4SyGqCghBns+gJbM2ilyDcIWOmU6JHOUAy
03qQzfbRzp+2bU2EoF0OQ9PyrBgzeJ8KpM0K1OapYClWL7Oo2oAcr440JIpqLxFSeYzDnmFX1ta7
XIAE4Tyqz1L7mkSPUOWNbqVbZMEn0R16bQ8tUPmbWoRYmxpz/qZPJ3RDvzWMOKXlQcRte/5m0+W9
9xKHM4OQyf2QQ5DOVSoz38fq+NgN72yyH8zpewaiEogPfW4jrjmhJSJvE3mqFWmBzZRC3dKsM1dr
n9LK3wYRTR9nFplaqyELMKzO3k9p5EymUxFHiwQ3dhHMbJ2LcKIgda8NBDAlbpx0GJ3M/Gz6Qymi
8V4tkl1OGue59VGhREU5gmsgpx+O36YAC3YblE8MgrhhWkJrXUUk9xfFHHhugqgOXoPAA8aXk9tJ
iFal+TiknXxqcnLXtS/bC7W2veYXLdvGP7O745x4YBT9gK5JQJDqrprTAuXkxFHrZImG9vEK6bAT
0XKvNz6G8EMt/4LEDrUkkJNAizW4d3j+PLNrlSxWcYjIeC3vi32C/gb5qxEL9tmK1V/AcGciXjhC
PSWAaRq07jXDfaNXP5tcpCy+sp0vYLjZbNqp6uKZJIbWya0OojyCbtfHgdi3rIBEB9ID28u3cjIS
3PtRPwFKoesqigSap1VS46hPzOpNVws/an9GAVjF+meYFDrBPm2oe29jro5xgcmdxpIu9UbVqLPL
8tj0zNJHx9EgQ5o0gmKp1TXDPQFxLXjfwQdyubvLmmVhPAP1Y7FvrWjXTdmpmkLBnUQEw41HG1hI
ehkwQ7OvzIek3tHosD1l85dyXp7IFqQ9UHCKzcxXMjVBVeYpWh7drkcXSuzbDFkrtFZnTiN6XF0d
DcgfQNSI4AxPHJeTZstQdmhnqCHqvdY8aANUy0X5knUQw8KvQRUFBL2XIHWmobnVsJB1Ar8EuBlH
UE0YoeDkX7MzRUb1LkJxTBvPuRKGgyqFrYSK9kTZBxFeNhIdxPP66NkdRETpgMRpXAhWam1kCrgR
LNyk4JP4K1zSm7gYlyFI9xtLdm2WVR6xu34Xa5NgeCtnFzhpfyNxHmmaiIl2UgwvsnVQL+k3EME4
hnnk4aQ5bpvf2qBUVFqh5RHvKlcXYRBZBtROkQQuB9PvZXCFJ6Y/MltwGq9ZuWriHgpbN3GL4w79
irQ2LWKkgOw0d+Jxr2MWrbNJnDHZbQ9obe6WSNy5H0nZBOoqDCiXduBtdEzy2dl+pz1vw6wEt2QJ
M8/rIrxQJFUOMVzAGNM96e19UZQCB74+EoJrO7YSZIa4nUQzSvAkioxWlv8cwX1lv5PW742/MQAw
9f6Lwrm4OFW0KpqzxG35ULTQZvaHYb89V2v9aAREpcjsgLcJi89NVjl0WSrPtF4ZWvnoj/ImfhpP
L5JLz8PB2LFzfCQnvOfeg5z/DtXL58eZakTUDbJm6cuP4DZVnGV2288f0Yx3g/EmtbEr14IlE2Fw
S8aGnuHEBYal7/Two1fAki0q6FvzfXiQtwmo3MECy6euBqqm4JLGmQTmi88yi246LTunWrKjlLpG
ZTmWAimd7RVciyXmRok5OwcGIj4SM9CU1TchxhV3Jbho7hIcG1VWODULXbP0wd7Ri3JXax5jCckt
V1eqNCxleIwqI3eoiHPVPvvelQpkma1dRzKBcxeNkFs5naEyOjAxq2NRFm6jD9+CUqqPtKs/ik7+
Itth4QexfZehHlkwuWtPV+gQkMEuOXO44H8ufUnSRUlVjphdlJDttDg+glvbVbrc70hzwGGDbGTi
gVjpqeu0HepHfSv8JkvhA40EvuDa44D6xYCcA5R8EFnx+cKegschhnyaS1sbFAPHuPyaWB8m2W1b
07oF/7YmzuVI6CceaInxTkQZ9nKJfCEoPjsvI9K3oQi+yIVyGxmiF5XrweGVBl1Fc+kaqFx4spxw
ytSxlOYjqD/jtqYNqTPFLgt+bg9uLU8JHJMo5tzChHrAy9XUwfoxgGkLzk41b+XUdEdqehCA2ldS
cs7SL40F6XeQdhjheAiN9vs2/Oq2mfOHSFyDIk/TLtHNrusYKJ5wZyq+N2mGnRLv1LBDJPENjXAC
y12d0gUYd9ZqhhwHoNpGLgxs8qX5lk7p0a7DnSH9zWUGP/ffsLhJNUBbkZgMwxojsA/J1pnkBOE4
ObRDcZ80sseixrEmYS+KaITz3xfHfI5PAjE8cKOkPIBK2E0MCPGBhgIE1LfDOLqoT38I0T2oJvIh
aJvnrDTvSdw3jtTQfZW2jgLZhL9Y4t/ugmeJA/UMZX07bx88GNBoZ4eeqXugXXPGz22k1Y26QOJG
3xMGVsUIo9eHr7rmZPRA8fiFIpFg7hXtBKa7engu0DgXXIygB9PmcUEZzZHHjwDpaSUU2awIhXM+
UZ8akkFnSzLQAOKDJsVBECxYotXTZDGU+e8Ls9Eao42U2aNPbfOh2c1N1JpeF7yhr9HXzdiPo285
mmO2V0swMpO73kGDzQzQLTnn3FUP0tnQYIj3pdQIYpy1yBeidbgFgfse4j8cDKF1adgQ+nRDAvHq
xDyAU2n/NyP5DaFeTh8ae+IhlOBX6i48JSRCNX/0FkyTAGZ1cy9GwvnKQmsKqxkxEn0Mj6wub5Xu
Sckt1PgIZYDnn+Jv+YjWQBKKTkMUlXGTpttNLWmRjeAT9OrD4EzGEwXrufZG9I9h2rXBvQEFdx1U
F61fizp21x6UUav7G52bzwhhea0zDFRFIq3QH83oFFluX54hV0PbT5AGYRdAIbBTUSLY+9uLuepE
FuDcLNekr1o2JwSKGDzTiTtBsDtuvTB7zW1HF7H4rKVjL8bKnUlhGJVRhiutG013RueXqPk3uv0U
M4RvT5r0RFVvEMkArxrSXAs9bwjtirdTsmkv2wUwyyA65qyDkFnt55a0bzHE7dlcPd9nWmZwUOlI
zXKG1I1GNgYqUgNG1KEkUfGlVt9TXGQm/QOx5R8HhGDORzRjy0QGoyf/5joWoW5IeoF7hUZqh6X0
R1PZnauGZuxMqvG6PbbVhDPCT3QQgosBgrqcqYSFbdWyATgUPuoQay1vmroqPKMJhyNobc19a2rf
m7iqncFqC08bIDpYBtMzZFdF8mbX84xQeKbpRxCFt2bemfYF01pUFFJXt3pfHSj4CVIvqnWHal/C
QXe3R37tui/RuA06dWqXJAxozQR+clX1KXmohj9OZs4gYN1HScCcFZ4/YnEoqVE6hMSO0bqa9d/7
wRweLNK9FklTCJI9K6OBseCl3tTQqGLw75eGLkUDwmDq2tLXGqRjbeybIoqA6xNWm8soQIQso7TB
4tOMSjv0FL1m2ObmJw2OE4WUzpER0JSk56J4H97+eIHmuh9oriDjgowjd6DLjYw0XDhCZHT0Jetg
WM/Tn1dJaUsIvg6rVHtDJiUgWHVLwy8VhOLz3Z+OQiWISlBZpGOLXen1qFmjDQjYqZtQ+6S30Lqo
yC0VZihWfDDeruepmuuHZnnbS0trkrCDKkeHZ4D4ycq/ld1jAamjsXNReRnlfi1J85Pf9tiufTAw
kdxGv4IG+ni+gEKy1CguAmAmmavUz7HFILB0LHoRE7cIZ/77YhcRtU1CEIIifiRu0z6P+Y5M90x/
/7+NZnZPC5Qy6SF3aGE0Bjh+IgsN98qzLqO25WUbZ2WrYtbgc2fGX6iFcB63iiNIYDbzaOhz3z3m
8n0l0lVc8aQXENyBHBnlZNszxEA+Q3JUmBcWKEj6OYne8a4DU+xPGaIW6ItDAS5fQNaAKFIa5+aN
oXwMmf0kW63g1WkVwcLVGplynE58aZymJFEQB3hSa5nbJO+6JqhhXLMtSNGZUNREkgKPJ5er3kbl
WA+/ns/Ia63ttKBw0uA+Rzv39qqLcLg7kDrkKHftkbw2My+k1AkJiGzxnKsLxrM2X3g8xvMtMr8g
A+eClbbBbaQ0kVtm9r1a/EN7VXBu/socX8bVyAogMQk2AzALoS7ncsZMiZTy0OE2V96gJ+r4VQ0d
4lV+8LXej37myM7brXrSdoaPjtPJec/Q7dCdQg+5AgfZENRpfwv8EJUi0Kvab8/xCu0RPg2LOKuW
zS8s3HHL0B+ZjzmuY61ROvXwIreBE4FVCm0sDitubfunbiaPjdbu0uRR7uoDXk9fWlXzZIWBYLmA
+6pEl9+VvYjcHuRlcNSAJoTf7qylQQ2GTVwRTXoOpvbMYmWvVcZuxLYcJxGn3xocZGixK/HAAIvm
pqAooBfQE9gZq6fyy0gCcIdmk0VUt6C0pk4yKjrI0trKOORShq5VXe+IMw2kP4XQl/XtdqKWA6KR
Ioe6pzWTLCdd/RogN/xgFJ1ueNtrtuINcQRDKh1lmkiv88+K4K6dGk3qqRtPh1F/l5MbJiqKWoWA
+zBlkGGgYJLb4lGnKmwiOOW74RmPeWN6g3h6exRrxy9abn5jcNt7NEC0DU51xF/sY/qqY3VRrWv8
o8Zf2+6Rhswx2kyAuT4sDa7XRqePxht7VTatXiAx5RrsGIY/Ywhla9+2h3V9j4TRQgr0Xwju4A0U
2cqw6KDpDPxeOqQ/a8NL8rvJ9tX6LwLYJRS3SPYY0khvAWVDlDpUDn38Fa9828NZ2RsXw+EWKW3H
vlZkYFTx6MTU0cnbaGWOrZw1kZdccfcXUFw4ppCKBUoJqL74rkgnWv8sB7cP99sDujY7C454DvoU
vBDBu3AwsRzVUgs5SNy86YAhNVDjgjyCFcf/pBFKdklUejj4ch/hU+hVpGc/t7/gygjxAfgBNKqC
/xzHwfz3RdBUjINa0gYfoFRd6OA/xpPN2H8GUi2S0LuyxV9IeMlEZRRu4jwL45zjT1AlxFxbD95z
2nWuDXZyv0HicjBQLI8KUYcZZBT4pyub4WA5m0nwNBVoCmArlByC9T0mnp5SJ8oDJ/xjAk0Oi1vN
nDF01kiYzLgGbV2OBS0Pf7Nc/03i1YWH4YEtAY4bW3cg03b6/sxEFY1Xpn85Cv4qarWyPQUNZiwE
oQuTUL2mOoUc3jdVJ/AZ83xcRCIzEko2EIQo6nzic8anjiltdYwmRYU4aQc83uG4st8mbXTrOH3I
WOmMdSWoFBGhck5RNuPICPQaFpGceqgvlOYNelScUXGHmeSo3EVNtttetlUjXAx0/vtil8lRT2Q8
i4IFv1O9slDAGds+p3nlyYaE7hRRHLW6ggs4zubjFnzWlg04aowQ+jya3WNVj64mOphXcVQsHXpu
0L2nc8NCHVmujCMCe9MuzlFAXKPLfKkEIUouarFZncEFFDcksKzYndE18FM1+AS+mcMhTge8seQu
M0W533Us3IpRd4NAmb+Kt6rVl1mODWBoreWMxTcS0RMyTJGHHNuB6cLmpTmmv9oH8zX8fwB/aXIu
zMMgUpt3MvwGWoyOcqmfzLg+16F8zNuPJqru0Uni4E3ppspkbBN63DbO1SNgfigEpyNSQ7xjrgZa
BBT5ZiiilF5SQYJ2+gyMQOCHV21lgcItYAERhbZJgCJHsSe13VGOkl0L0V1qFIINvnqqgs8DBUBo
BiBXeQ0LTOsszIAlNb7aUehqopySemoIvQPdsUIIfmiOLuK7WJ1HcN7hIRsH+dVZrrZmldG+h18Z
IQFj9qWjaIlnSo0gJ7nqv37j8LX0YyT1QSZ1zC1S26XaV8jR9jlUi0HBgo5kg303bN3fNpF5ca4M
dAHJXUoHS80NSQMkxYLZkYfzusvcuvqaKLkjm4L1E6HxmV2rROe1hYnUe0cNnkPpybRvI/0ZabBQ
dN0WTSZ3Ge7N3NRzGVhmV/mT5CE31UwIRt7yDn1Lipfivrs9lyLEOQGw2OwpZE5Q8gdEBXV8DXQu
Ejv0e+SwQ+xsPEa+0ni4R4POj23Y+We3lpA7a5VciTurAGyIWpWsol4EZuNtiGsus/k8RygJ5mId
lRx8IYWao5ibxCOiE+km6t5Y9dHUZw1CUeoBCiIsP2T6bpqoEySPlgwNKbQRGmfSHjUIj4bxn16v
uI/h5plBv6UbKQbcmU9ZO/plekZGTwCyOquLEXOzSjVUx/UVRpymJ40NfjU23vakrvpNdMjPT1fg
KeW76AiWijbdBF+GKVS6H7UezBRnViV6b111Xwug+UOWdqlrQZlUAOrLxik6iOtob4op8F3XIFBg
QgsGOjqhqCHzsSWjikpRAAxHgiSGBOmmotV3YBb+42W5hOE8iETiUEs1rD24Eju8KsrQbokbERXc
9dJconC+QwKxQdM1GIw1qV6WvDHoe1XBZ298/VMTmHGQpEejKKIEvm3FGkojoSZiH70x95BCPjCb
QIqrb/a9qYoyIdfuCWBzGzOMTYFlc65etdKpxEsU2pVhBtH4rCWuRbxo1kNNfNw9sGsFbuN6D10i
couVRZqZhlTGeWZOd6RmTmOHj9szuGp2c/XF/6TUbM62OzKgg3PEoCSNfuZ5r7+nOgn2QQoNqW2k
69gRD9povEGDBRpf0Y14uYtoKU2DMuooekoLaGgduka702vVqb4gzboNdc2ygK5v6BnM5aVoqrzq
eWzrQk2tzETYOLrKx05+Hhz1sXDLM2rnUqfy+o/QbT8VUS/fr5T95VFyicstmIKrmTWaBnOJ82Kd
6M30UPvTfbd7VCCTTpzWyfct/m8SOrbzYviD273Xe8m3PMOHJOkheVNc05E92y1uCq/x+3ftx/bM
qPMXbH0htzOtomCQKpu/8D7aRy/lO/Ej1/JsH19wLv0eyezpZDnqE2jPor3mCAnfrkOYyymabX7h
TCcZ1NLtgA+AOiNj74r5oiRHPXsYNZwUAuNeCXcvwbhDKJbVsJAmgKnUU/RbzfBDyIXJKPllu6B8
ZoE/lQKXtGrmC9PjNtTYd0kexzC9+a1Na1HZQCCMXjhdcCCiE3BtLjVTkfHmhv0LsdfLuUTLQNAV
EsGWKpxB0hz01zljB/q8sPNadhbVvF8Xo2JbLfE4885jCKEnYN9w8/S1QfGCfJeVX3H7c+3iVhpR
ibSzWrcWscSv+V3kAtHngZsDyMI5xzGUgxSlNIDFDPdQVpRi26Ghr0CaL0UVpfxqiepU1nyiPten
IPOI11/+ed6OwZw1QjXAbdJdz76S4m0IBPvwuogKU7nA4NNVlaGWasMknFyMPU/55LXtty6Nv+rQ
fmWj8qCU+rk0qCdbPXrFQj+d3tG+IXDJ1yUy3FdwBpTQOMJnYKR9X7ql8VkF+WM2FDsF/YOx+jb1
Ia4yN5IU71nX4imF/mnamsPnDCotFCOzc8yCia6aCpRok/4+KTdG8kAGAVnmmhUtJ5xzfEXelRWp
MVQZ2U5WQkKDeFr7Q6t3CLbT+kC6v3E+S0TO0xWGlpB6AmI6viTVfsjcsMgcvDF6Tfdak9CHiDGT
/zzTemlYnMsbwHWiTzPqQF4LUDnqophLNJGcg7MyxajrEgB1PkVOCBIeCSzodR6jdaTwNS14y6Xc
mXLjafvoWnN2y+nk3IBUB2VpERtuQINQ0fCsp5DVaYhbRv8kyTH+86zMPI/IkRBU4UFrhrOXqUG7
K5VhmmH2s286JGOcHKIyf8wR+WsH/IbhjEStgk4h8w5opuQQ1OOt3ui+rFaC28VaQL4cDWcVRtyE
cq0BRq6f8n4+lLRdXroEBbfbq/S/uJTfA+LMQ6uCMQklILGodAfa+Eb8bk6eSvZQsoK2wnyFN9wp
8jRDVM24ej7NbbwW2GQVsApz7swaaqWY9LB2e2r0/2SpPuxnZopjXhKIWrVZ0D1JpV6/Qzm38jrW
FifdKHufJZlIjWktCtAVFT2lig7ODXk25kWUo1GzjQmLajfrdC9KXkqQO+CWoOs+iQVPBb/eAviQ
bok1b9gFVjAYXZzWGDVhrQeaSWACbEpeK7SLMPtLpo0ehnlujHRfqeYXAr1RGTWe3dDfyN1Pycp2
MP8jlb/bSuSiPXqvDdI+iYOniiVQp4Diui1qFBXND7e7pKhMUfSNb5bkf4b82LNdKZ0LJHFl0V1A
hMRtMBvSeUmUAcmyQ7cgfl6+FPJHWEV+AV6cbeNfdY2LVed2WYgElg5hYuTh6a5h4A5x0UQMZubS
yYzYldp3JX7bRlyNcJeLz203RC8SmUxsN4PsE+MotT668aXEdAMG1YpHe0R+qXUEoPPqbFkc54pt
qO62DcGcauUjaWFNxpnW73RS/BqkiDlrnHZOGT6OlsPsEwT5BPirAdr/4+zLluPGmWafiBHgDtyS
7FW7LFmybxCyNeK+gATXp/+TjnNmutGMZvibsedmIrqIrVCoqswEpa6N4jDwZSp2WpgjdxsZN76t
3+LC83un9aBUNCX3OOZV/ZOGDTDvz/rgO/1Lz44OAdh1TUnWWN5Z/32FMvVWOrZVb+Ar3IcH5wfA
O7s6SA5obCae5UtEb14fkEPp/668yPtCuZBs00DbZhsWTD+uz8ji3XgyIcqC6GLqanicxh80kO4b
/U8kMaB3V4xBS8TBtppgaO21HsnFt6R1YlVxclkYsqjRYbUOXK/YRpH3z092H3v8M8IzEs3/mABo
h3iAdQLFddD2w9qDe20jKK4vNvK0zKBU4qe1B+Cx30dBWa2p9phzFHq53f9daKYgKkskwJPMhhUw
keWbdm9A8M45/IJO/S/bMz9HP9xUb1zzaBAfimO3kR4aIn6Yz791P96WB3RKBGmwfghX9p+aj2ob
adJu/qxw0MGeX1eOveVppPtlWA+vWkf1Zx1kBr3v9pE8Nm0MIG+Sx+0/lp5YkCblI/sFNpjkpmt0
dkdkTqUXFswan6aByx9ll4pbvWs44Gmu3TyjRbvdjlECQInRpywoGV62Mh40yEVWFWu9KBI83EBM
WxzDxJZ7kJaaNyWUzz0iNP1pIK3zDdmHGMla17X2PKroW970/JjW4Rh6aK5tAxwpZLzNfrovXJbt
Em1gu6Zoyo3QNMCCaVvc5gDqBUguo8Usr+VrVo79kTss8gdDlMigM1rcZdRiDyVguB9Qt6N3eTtV
LdS6qZEEpOxcZ8ttqzia0ZBube6SoEDPqQfRHwsp3sb8Ecu0fSyxtfMA4vAV6tBTEUwyj160pHM8
AFvpo8y6EURDVt02njNN+l5W1AZyT47Ob4IJvIlEWEhkCFsS+j2riOkJFg17dB3yA0RvXDDXJtDv
aRmrv9OpG19AvSce6TBEDw0BHRj6dfWDQPJzk/Ud+YqFgcbnsiY/OmmwQ1dE+EVO63xbja6AOPeo
y0ONYtQxTC3yRHgfmgGqU/S1I528i8ToVIEQpPjkE6TreeS0fAZdmXud5hWaG8Osto4tmugcz4gk
K7ZIZVmtV3Nu5yg2pe3goRxkjB5NDPDiDU34ZHEDkupllfH7hjnGIx7qkek5guY/3TrkDVgmQ/C1
NG6tofFOuGxPrMJ6JDyVxyg3tTvmyEz6FQHfe+3w8ctpHMsvp6SQu+sO8k/6/NoZVl6a1oRMYUpw
WIy7+Bmx4M8keEyPPPgNAomd8VAe4uCtv3EP4zbyICK7Yn32ENesK+FOHjUl62ZPSXe/WiTV9tE3
8JlMT4Vn/Jg2dJM8AfTp3roP/N6d/eYayn8xMGHAEEN5GUVYtfw0ZjjWVphi9LK0PDmKO8ea6Ia3
/Uee0N9p3d66BRbNLsfD9aEvx+QzJTSOHEhB1Ls6FqabVwNY4jO92XITzI4lZR9pJKxtbXa4GRwN
QaeGtCzJROxpOhJJZVmsJBrmu/hiAU6+QrmrXVmXlKDu5aMmdc+1YWdphynfQUA9uD7eRad8Yki5
iTu0rmoorjV+K1qke9u086qE39pE+9HG1OtW+eMWI0C0BkPRHuyj6AJVHj1aljJ7sEBTKfsbEzfO
SIPa/abDN8sQT5ugG+6SNfb8pVGCmmDmy0G4iycypvvkyWHJ0WizmRqT1L8KF/e8/ebUtkfbN3ut
k2Z5fMjEOYZJwZapPsTDCELeTY0ZdchLOABpf2MDLK21AUWzmmttYxHE+prQ9FJgARZzHRB/E10S
arGiY3FYdbJo4IwKNLgmN5GMNxWe59d3y6IZwF8hSPEHCaT4hbAdc9FxBNLltK9T5jnanSG/rtuY
Hzjq1rdPbCgPILx9ofRowEboVmKr17I7iDTkm+tWlg7YqZV5pCc7go+j2QodVroe4M9UeD3gJr0R
1EO48sha3hAmkjIomaP0pyLPYqeoEk2DKbuvN1OPMBt3CBWTL5ryAMIwxyuQZ4tqGliVuebKl1YM
GD60Ws8kcroKDMLrOEQftgQpLBohAAONieOZYbeSRVny1zjR/w5RcVeTztJW9HhIptotDlsAKtd3
IBdeEy37qXMc8szyKrlWoVueWcuZC2bAKmL/ny+ineK1AIhr41f1nptequ86kDYb/mT4zjR4QoeO
9Rob+9KEon8GYqOgLEGtTnGYVjtqwI9gqMx8trFf8hGa5yuX0KINNKw5ABLiX1X5ZcjFxMoK48qc
8EYYO6Or9lX1z/UTsHjTQdfzXyvKQUskrTPZw0oMzKk+RrjG0mcBUa3Goj5E2Do/r2tIr/VBX9sv
rC60/+HuOf2AeRpOz2AF4GmZI8qQ6fjuDEi/TfFvzaz2BAKntVx7AC8e+ZPxKpvUzvWu7zjGW0Q7
2X2PhzcZf+/alaOw0DqDxCVw9UBDM5SfXGVT8jzK9bJF7DK16edE6CeYVza2m3pmE9521u9OQHgb
XExea8ZHy8g9mqexBwXb3mNOlHjV8FlR/S6GjLUl1+KKpYf3ycdR5WlYuI6MQ44p7ydPxDcT3bWQ
rbIbPyEQP1njLVnex0COArbgUqAhzxfYAO6fh/NUQJ/Cqwo9qLXyYBXFSrJ40fvM6NH/Z0bZyIOl
91Cogpmke5PVQzslwWhtaUZBZwR+BmSN1wjU1wam7NxR6lxEHSySfPIlDTOPoum4lINYicTXDCl7
NoycytKbeQbd19S+H6BQUoF+9LonWJw/NFfO7fzo/VVJnS03reJZsBvau3j8pG99ch+OSdDwD6AU
cUF5DZ5i100unkWw+1MdMGnkm5WALKva1uFGCd9jb6mgkGqHjNfd2Orb63YW5w/dsDYo/qCbpNKF
pQj8JpD64u5F1/RkHSLk/MCcuLluZTG8PLGirFJOZwKtCRMo7Oq2APZoG0rthyvp5BlG+1SGYBW8
bvGSNQt1mNN7XTE5SJb2Ttnhhab9lq0n3NsIxTPKha/pKDeZHmJqpw5IsjGin6EYQO7vrjR3Lq3h
6ScoN+FgRlmWRPgEV+QBiextaj2P1vBYt0/XB3sxvehhAswEtyH4uSCJOy/y6T0xdRzsicDtjaAF
83hKArTmHGlc3g6a/Czi9q8jtj8GsWnm7l9gepTdCayOO4R0ZgzRanjhhgS92d5CZTVwpzGoBQOL
Vg6d8X4H5ZA12OD842fx72wcIEWLAsOD5mPFOIQmASSawHExdCyoe7LXCNu6BHo5tr3VWvN1intw
X0A0x3jpqnCl7Dz7ygvraE+cvwB0/CqQowA8YILGIaDX4a8+QmNNs9adeLFtMD60KgCh5+J9BA9w
vppZFw7C7DhYAvnGig5CvxmKTVu8X98zl7GhYkZJoECmVkM1FNNIvlfGJnw1f5EfYwBSMiv0xt11
YxdeRrGl3HNDEenSDmGrcw94QHixeGB07cTPP6KuDB5eeP2g9Q0ducopaOopnuoGBKyFPWyBtqk8
5LN135X6uIM3SL3C7tMgK1M0xSdyuIeYAzKhuBqPTd4+dXIa175onkLli5AegN4rOhlt50IWYkp6
vIBbIC1HkW5Au4Yqre7xtrtxBeo5Rr13WXUPzNButPld5IZPkfjb5qV54m1QQQIfgP+qkFUz5r0F
mQ+wRhhf4Av1cnrPifbYsh6MpMPKnXUZMP+xhqBu5vPBk0NZZrNrQF49c/lUOl4bUBK8ZdxEP5oo
xY8udpIt2AQeZDi594ZJ7hKquUEypSsH9M86K7M+P7XwANfhn6DEcH5+uE2joeMRiEwqp8dDsstN
gqxUbr1oLDECpIJrtOsNaRHdQKkBhyxOUiTv0DY+HVw3qV8GM20nT2qu9UE7JF1TzZxwg1h5eiRi
LCL07uCXvEY6zUvJYj2oeIW0aVPIcRNOTv5qOBIIV1nqL0Ra2pcoGrFjiWZ8tzkX+0yOeZBE1nQb
xVYOplHO0XaBNPtjizz/X79vUepFyXqeCdCtIKV0Phskdkk36jGOnjEFgFOgqesnn9bE4i4P+LkV
JcLkrMjtKoOV2LyJkm8tOhLS0b/uRC79ImzgnoP6DwX7jwrBquq85BODDYHOjQkCsqD3Aet8BCqz
64Yur9NzQ/Mb4eQ6TVkhOZr7ccEY0A3TfofijpmbqfbEWm/PRWA5pxxAgWO6ho5Ergq413iboegC
lwWqObt46OJAut+68h5HJS0DN195B1w8bnA+5ygW9C7gwUCLsDKwAe1xRldk6BWHYKvhPhb2bwnK
1lSvvZaa22FNtmbRI4Dkx5wR/nOjsGIRxRWrb108n4FKYPQJAImifSvcl6j7aNlTDCI63DfNWovA
5W7EOLFT8KSau0ZUYoE+M0bbzcBYhjrZftA5IpT0wamtlelcHh1lDKkjkD1fZGoTKALU/cx/VfIe
Eja/mhFE/TcT85DWpNbGcI8dZKKrtZj9ctdgeAxpTCD2QJOqPkeoJV3uACzhO/J1ar8NFcpzt1Lz
Uu2V1Ht9jTjlsgMI2wYNsAQZWwvahSrTdFu2VQ5RDpBdyde8CwbTJ2nA441MPTd5NzPgbPa6c0+r
3fVzuBRqndpVzmFiRIXWU4yTNnIXu8O+H9fUqS6POoYGCAAmEyieC7bCWvbSyAqsIJTgq+Yg+v0o
8lmGCA36K4/IpU15akqJt9IyRAoAnBc+DSXg9c6e2plH8mx7fdLWRqT4+zCBfGsdwQzXkVIcHof0
neWlz8fPaLVjYsmfQJoAuT4Gh4Ja1Lk/mVksm6KXuGkhOceeWcI8Zj/V/FsLiIOzRmBpLO0HB54E
r1SwezmqM9GFhtSQOQd4kIWRuseqb8aEldto4qnh3yHMrll3bfgxln5O9yYoIKr7CPARPdnR7oZY
n7UmvLz6lk37wgniIn/++6k//T5lvzqiMVM7ROCBTviEeN24rd0ns/kl45UQ57L4iRMJdwqZc9RP
4OKUJ4JZ00aPbMxEjRuqiHfZCLZnT0QAlKRPwhmDSEe2VxabrIRnz35WqNtzPxO/bfOYDt8LOnjO
4BPnaT2ZP+8vNfo6/TRlm7cGwAjDPAkivxlJjsnfoHCAspXJXpJ866B+le5LLcjCPCj+B5I0ZJ5h
HvILSHqrjzMhwMCEMnuGdkSCrglI3KMBgKwc5CX3e2pkjlNOw4OmYgX0WXG76D+k9Gy5c/OtGb30
9j7nD8ZaEv8y7MFan4xJuUKFGO0wBnuA79jAJzmeZd4PEP1ka8/OJccBch+kZh1EV6jFnA8LaXts
uRLe1kw7CLYe6uk5wrPF0j+yNTTZgt/AdflHlghiGRcFH+gKo23Fgqk4+eaENdRw0b1dPoS6l5qA
+q6EcwvrdWZNWa8+McJMm/kG0+QwiRIS3RGIHizPMbzc+mlC9BeKzdc9wYKvPzOprFkCHefC7mDS
qM0NkW3Ql3dkbWMsLNiZEcXdTH2S8HpmhQz73BPZEXEwptWj6BNc6zY2FlcM5wk1KfCOoYH6fHPk
RWJl1jjPYfYtHg59fC8LE200gR1urOIlTiw/AmCz+IydWz7tXbMOeguFNDIDSEBZL8NtzQHZaTcQ
akQXMZqLui0iitTyyuihZ39/CaIy9N/nKlMD/9gWRozfr9GGwdCuptc7V/zqNbpxP68v9WU5A3I5
p7bm7XfiDmoKyb9pjlK4+FXaQaO9xeBmY9JLowMZN3W8rcxbpm+M8lE6x3wsfGE8M/s9y6NdtXYF
XcJQzr4GpbHzr2lIxntC8DUM0wzq4vDOBlA+JV7THZwi9Hj/3tbDzrYfizzoh/+B/hCT8S+3p1pw
1JATaFCdmyfjcWAvxoQGqvI4RCsX4OL5+s+MCrbRJq6xJoaZonmP6z4Iq30hipVDvOQ3TrM3it+o
IEIA7WNkb0x66MZ/nO7FMEHreBThr5JuY7Jb2Uizg1VuTuip4TEIjj+K0F6J3Do2RUOv23gr1bGP
JtwsfnXLTcaPgzUBCfZmIqUiEeKsDPPPmlzYhQgsEo6oEqNMfL5l3Fwba146gMp7zff2I9+Yv8wg
+izROufFhzr1wk+UPt/kHb0ZV2wvrCMUf6BTg24QKAr/iXNOzk5aS8Fd0LLOjGqUBrncdcPm+rQu
rCJ6pnUgPogLJXuiHM8qd6tBxBquTxGjEgVw0A4tbaCk8+w4gC9K1uhtF+7rU4N/8q4nY3KMotar
gWPbWImXJYBAxYepvU3MlTz40tydDOzP4/TETkcg/2rlDO8JLURXIpJJA0A7/8MCnRoxlL1RtXZR
wHP7EeTHGPdN9tbXK2WShXsMgr2gHJ7pYLETlLsldbQpN1PsP3AF3jZl65sCKIU+3pSzYmKXrMzb
wlV2Zk65G2INTwiNYM9lxmeKBrXY0L1M2wh6pJjLNR3GNWvK9qvtFmXZAtYMJ6iTD4i5eFa9H9LA
Np7S9uv6Xl+4ppG5mtmQwMyCi1pNfbp2xgS6xFL/BoSXu26bvZS78Vgfmg09MF97jX3rIbyFHNq9
9hMEuJtql9wGcDheswmD699yuT3PP0WZZkK4U7SuBoXaRuCxcZRWhzaelXv+8qzBCHgCkBBEa9cF
PsieclSCBozXAF2k1QYCYODcfXa1w/XBXDoR2JlZdiAmhzq6Gv4kU1iSKoYdXf9K3Q3SWJN4M4rE
65yn3O39yF654C5b1Oe07YlFZfrwrk50zmHRfPgZ++Z7s/kGTNyu3bz8Zt70Hj//zptN7KM9K0bj
kGcF8W3lZcfyW7idNuYGqb3dWoHl8pyef5KylTPSl/qYz5PNNyA46dixkT+YHRRrKOiF0tSpJTQS
KV6Hkaov5m08ocMISV7O460reXgHlqFkG7PcRuRUl59W5ITPkU6jndOy9OX6ml9yDpwtAdQszr+C
jHrY9w6+ovdrvBoAq2cb+Ssj3uMYVOAciHFsbrS9u3JwFqfZgm4MnZEY4Bo7N8trVps5QfZZirsG
KiCZ8UTdH4MdiHrFEy7u6hNL8+k6uUFyOyF1Mee50x7Ui4BugWiFQH2itPZR/9ZZT5ZcgbYtntcT
i4qrpxaHHq4Ji6a7K/vNZLgoRzzw6n+oRGEH/Vf1UKmYrSEqhnGuRxDXjx3AioAfAukjcgF1+8Wt
ZxK/DOweUjXX98zy2v1XbFE2Lg9JEjrFPD49AIm6V2uPDtsUbEP6ldzzonv9b4BqEVwPawgwl7Ck
WRu0z/bToz6+Xx/M8jE8saFc/rqmVQCDRdBZmRW6y02OZLacmg3jMUQzXrvE08ZDt6aYvDAyB2ws
SOAjwYX8lrJHkgjdlzSNEdsnt67+mNnv+d9HHMgenphQnGuMtsWkH5GjSotHaTzW3asogbd4MNoV
N76Qsjy3pPjMQaDrBiVCPETf0w/Lrwsv87rvwI9sw1vz3hO9b3nRxxExz0NzNBPv64v8zFbyH39a
WM8D/DlZigIg7kkQtqmF8RHsLXRoUQTWdRBYeNaOHsmHyLz0e7nLborIn47D19BsjZXgceE0nNlV
/ItokaR0O9il/DEj3xLhU+pbcOjJuP/7rXpmStk04IWmbuVgnmn2JbV355+oB4xl9Jr2Thff9eQu
5Gt4rQVfdmZS2USZZlkFTTA6pJN6/X0iu5rdFmu1nvlXrq2dsoG6MW2mkWJgTP8cuw9TCzh7FtFz
Fu+5seJTFkdEwU4Kfus5h6o8QEnbN1HfI9NoIVHQoSqHNsgwuzXXOkAXT/iJHev83kn7zjBTCTvh
9GDYAa9eurVYZf4Jddqw4eFB5jy5rQZshaRRaXBIWaCHDoyuX+ZapnnZACXQZiZogFKflSZFdsCd
IKkZ6iboYIxv0yq346IJsIzPlSk0dqlNVgD+2T0GPXupz7J6diANdf3ULK33TGP+/w0o/j2SujFM
RQ5W7vyJoJhupA9u9hythXNLy31qRtlWdSI63FQYR9QcpuK7K7yEr5z/JU9zakLZUVHYhID+YSS0
/K7FP8DsTDUk4MbUy9bYWRdXBcw8lKI9y9DVll2aWr3eENTX7Bid/JXf5GstrWsWlMGkCFbKcq4q
S1wJyANV9koUtrggJ0OY//9J3FfLCjk8hjYALXqNrRdzHPykX1mRRRtQEpoVzZD0U0uDIZ8KkQ4o
wZfDg6YFtLw186/r23chfJ1ltv81MW/vk2FkddikVgUT1XgvqdeywEI/V3UntH1biQB405XzsuSL
DYqOQ9QuoB+i3qPobtBRlkfWMRq3wmkCo8STaww05xb+WayyZy5u6hNzyvikzSKoy8McrW97fR+7
310zGOs92B2vT+TyWv03LuXy7DsquniCoXb46SQ7ATp7a2XLLY4FRaxZl2yuFCvXGBUsh8gMEvJm
9dJXr3F0sEK04n1LkpWIa8WQq0Tgou3bPBdw/GTcd/kLotas8jv0ZTl/i/RC647x34hUxFxoUDQW
ouHNd6I3LQPlZx1v2Frj+aKHZtBMgP46VGvUHUegZJFAUxlbHCS+kMoCBIq0kIlciRAXPc6JGWWn
6TJJ9CiEGYM8adq7WMOxLL0kZrFZLDFF5woC+/OjWiZOUvC5UUBMOZDf0Q1N0sCMjT3w7Dekvx+K
Ar0kRiFAydOsIEUXSiLIEtjobnfnGBiiU+fGk8KMXSonuKJ7/SbfIeUbEM1D4Ra0KB4I4xJvWDH5
p/6ghh+nJmdPcuKa4ClasA3BpLErDvHzS3EAgYX+xnwRVF/IHuyie/1J/2n6GhAfnvZ5/Twv7Rqw
upnMhgYa/iizLc2cmVOBwzbQhxKYSjvZ9xp6vg7XzSy5DfRhzPEDMrNAA58PMpKdOTUUJ6DUdwb/
pxsfRmCdr9tYaLGaQWT/GrGV8wz0WAuFbxhpKx8tNAHA/9z9Ybk7ZvvgGZyK5wSEAtnK4V46EKdW
ldRPOJoo2s5Wm+ImBs6qst6uj2txiVwcBJxtoErU/ERtADc8VTgQEgQfrW8BgbMDCYohfOGmjvRt
KBPkwXWbS/elic5JHZ3z0C1UI5fBnEA8CHy+z6VVjB6UCxPQfFWa8N1Y0p3dGyDsb6r4TpMcub0x
13fXP2Bxw/w3aEtZSxSQm5TOgxblR+4eBP3RttvrJpY9zYkNZeUEAGyimmBDdw7gMvGAzEPzyWMm
HyekiBselBrYuDbXrS5dOgDCQzYPd8JcIj8/CVmmUbPNYNRCKJWZG4FDx1nmadl3o1gJrBZ3zlwh
RIYfWX4yT/KJayG52XaMtSiZ1XEAYgUQYErhRZmBOHGVEWZxxU6MzR9zYmwqi4wPAtIwpHocrUD2
ryldWbHFuWPgZpwpn1G6ULyIBjh4VmQ9FkwUUMTWPJd+4GGNHjyom0X2ij9ZPAP/WVOZX4QjJHpg
MKAxBsk6/THV7yGbnvKC3JCCIlYASsBaazK8vIFwfc9UudCOQu+abStjLBOA6xGVlH4xbgfrAQjn
DvQq4PjxO7AktHfwZS39onXtQW410O21F8XFMs72IVtB5/KubjDFPtcKyFbJDm1xxrGPf1viKQpX
7pzLJtEzGxc5+9G1ue3UsNEw6wmgLi9vLX8gvxMbGlaJsTfj4qcMxx9Jq3lGqx+qdE15+iI8V75A
OfoglpJORvEFc5MlQ2tD09xXkbxx5BDYiM7HeFX/fb5Jz+55mNQdEDVgahcADyKbkQK6Vfpahcb/
nQYA+3s7zUQpZOzlc2R31ZMgmp1vDbsCrwy33TC81UMr3btV2ZnbNrPIMWG0X3t0X9xg+LI54kIy
Z25sVYEfztCVQ2laBUjq7J020W0V/3XUOJtwAMICWGOh+7Nz8nR0ceUDKhsehEF9o2tWrqwLZzeb
ACWAg2zRHP8qkQxpR8EmlKD9Ks/3hgg9bbitYwO6DH9Pd4BrUYdSLNrS8Pi9mK8yyVLoFoMlNYHk
HASoSna0y6dw7apYGhHSOWA5QNyEbgTlqgDm1mrQi4F1ycmNTn4TIfbNQCB2Z2srt9LikUS0jQAK
/c1zn8W59zaAFLciN527Ye95/zrYk0eivZ6lfl4+aOWr09609jHvXiNn5bm3dBRPLSvxb1cYdRzV
WYlX2J0r7vTiYOiab5v3bvSqTys34mWMiF0y0zfgeWEC/KiKMSdWFOYjKUEHjgYCqzSex+6FddUm
DMttlUhPmv0dIekt1eix0fmP65f/0ljBJ8IMaCaiN/nPKpzckSDOs1sxFKWPuvH30Y48ozS3LKF+
VJN3bNYbGVorx2J5xBSnz3DQqQKx3POV1YbRjHiIEQ+p/TIY5KiNejDoEqU8J7x19N4bU3Yklenb
/DO3/gdwLdwe5hrdGihTuuqFYvJIdzuJ01I2t7TyZHOgPcC9ALEjkUTZhrId49vMhFQAdC+AZVlb
8jlUVB0vWsDnLnC8ig319V2zmDctgWPok4Oeg7DMBgxV+4rgGxxtn40Hi98Nvf/3Kw01FhMAJLRc
I9o7n3WIxINlcr5gAPhLblNZ55Bzk9Udchvfpja+dxMOymcmV/pjllwGA3IAmsnov7wQktDNushi
8Dz5lkAWoIV8mDM+xEPvET1cqQBcBGOIDmYSFrQe2FCZVclQeGXVxC0Bpe3s36xpd4AvBrJsPCbr
g4si+PX5vAzWZ3MoSEGWD0ZR7z6fUMiNtm06oxMQ+nwbQGFHjdwvSbrRqQDi/bFjxO9avg31NWWa
hTk9s6wspVY6ieg1WG74Y88TXxY1ovVwC4jI2lk1LrcqTOHyssAeMAvRng9SG8FUxnL4BzmZRytO
PNz8t5EWBmZVb9LcAiIh2pb0eXKim6l3dg1ZIwtbHOzc2j0DNWa49vkXFBOo5qICg520n9K+azRg
kuQzBC7+/nygc9xBhg/NOJBKU0ba0pw3OJMIc/X2WNNuA1eNtjv9t1bIvZYPBzwmditbaHHHonUR
b1rAAomaWbIq1y2oBptpfLDLfWwf9XBXZ3uLQAtlH01B7r7Z2m3BtkbyquHZK/u97T60aymuhVsA
pMAgtYdDnuG+SojdmmyItBHfkUA6Ld1Z5otr39Ga+2l0wzJ7e33Yiyv6nzU1K9INo4gTAf9flJ0v
yZtoomAYgPdZc3lL02tQBHh/iLOQ0jrfOhxIur5tJ1CgEND6abGfsPa50KubyEyfB1Y/XR/XUsiC
pyAIL5CvA/pd9esNGUgMgfoSvYAjpFUrr2q2IDHyrOquyH1oaPL4mRffYxr7aOG4btxaOKintueD
fHKRp12vkxrabUACh/7Ek1s9WmMtXHiIoXoAYLmDGoKFltdzE11TVRHlFATM6ESnSevbZEQUGB+u
j2SB/ALEBLicZ+4iyB+q1Um7tewONFNwbzUrd3EYWSDiz4H5pCELOnvIdgCDgUXOgXE0szUjWlWj
cERgGNqvGi6bQ1fm44onXNhLM5MJ/qItHd5ecUPoprby0cVjqUyb1vHxCOK3NErBxMmMDLG9W5vp
ja3xZI1LZT57SrCAigNCNBB5EYeoNQEnTp22RHoBylsbo77vHREYk4PGxMrP6EfegL5/bQEWnP6Z
SWWh47ZgfTfApEuHQFSvrCY+GfKNpaWPAEcA9AD5W0Q2g5cZZJcx5vfcWCnrXKLEcL3a8x99lrxF
a/n5bstHBGlJi8NUm7HXZUiGQUNb2J+dKW8skvs8xYVnfbDYQe6o3lkthNr0Yh/njzV19qktPQ5u
18SJbzh1dpGheUO1muBdOnU21E4sE088pEiUXdE1bRKODKeu6CiiuWObvifcQ6WLN+FrYlUHK37X
G7S+g/nZAFoySWoQMq9BvpcOJo7jDKZFpsZWry4cAEDkJwQ+salJP7b0YV/beeGbTb3yNFq2hHcm
Rb8z3oDKztDRDpu1c8ogsYw91aN902UbJ3NXLsalG8IF9HlufAe3lOoBBmJqYNTNK59GyAw2kBD9
jMtya62xvS16bDQQIfkJWDkoUZRNVoyxnchEVH4pODc2UUzyrU1qicBNQ48YHd03vdX1fQ4k5m3j
NvotdWr9xioqqA6CfG/lBlkYN566OvAEqGfin9kJnThxvMW6OplA1JXF43ucoSan1XdSIwfarAHm
FsNXgNhw3yOnN1N8nNsqtQq9VhyFiab2uviWl5+t9mXIjWu928YO6UwUh6879svC0py+OzE5D/9k
eHHSgu04hUnIYAX1GxIiz7/AzYi3rdfeAArqPR6jf8Dv4btBvuJOFmb2zLQys2NU1Q1LuspPih+C
oHs+g67NQ2/KlVfBwjVxZmeOtE6GyHNOyqaFHc3IQCGk+SkbfG1oDhAP90wtWpnSpcDtdEaVwK03
gZuIe8xoJt+nevCm6lsfPxMtKDk6h9aAacA14POVywg5CgQ5ANND0Uy9BackT9zCROiGzJrbgkFw
GOpdI1BI28AzOMdaGsLchMxl2zGX9XdS1cajZrPRPEo3R7d3X+nD1klNAHNa5N/CrTWN45Mxlmh1
NSfTzB7hZMUOHdSWu495Onyk+lCiB3YMzU00hfD2IQ3Tm0Yw2QdGHVkgtnC6MtoMtlYfM4IKSTyf
TrMwuObnLdE/mSTN3mj6dAxIzrQ46KKkcP1m4PTe1kRie7pOq0cztMiLMPTs3SY5JWDaohMej2C/
Jr4V69zwolImhzbvTTyHRpYGuhvV+Aba3ncuN20oUGnhh17HVYBkev3NFCZak1EC7DdtIslP1Drh
0iwSO1BTy0H+trUjYRzDvhxyT1ZzhRkE5HYEWnctP1RwLxA41TMrQBcd2TNhoAFYZq0xATs+oECT
DIWAByZjd+zTiEHeIUzoZ6kDjDK2LvtKw0o/5CaLQb5GxoBlYNk+Qq8E3Bxy7DBvJSbZC5sEbHDC
bVsQI0iH+y2x8n9ENbZ3DngqG19PE95uY95GoN+uE/srZ1x+6LEcqQ/NjPo3OiWLb2VcTtyzBfh+
JdXYV2Zjep/d0g3va30AfDQcs9L0ehDHWHISm64GoBV3Gq7OHtj3ruDG4EeVPOSyTY5T3xcH5E+N
A5ED/RBDBU4Wo4jycls32GFaPZjF0bZHM78r7JJuDGhUhkGdtcWNWXb8jhiVVu/HQndDqAoTDaTr
2LvQiDbKd6MeOYjGGPp3/fr/SPuy3kp5bdtfhAQYDLzSrCZ9n1ReUFWlQt/3/PoziM6psLx8sb66
W3tLWyopY01jT0/PZoxpriDAZ+hWcV+OcXhJ64loDqpw1WznY1Whst8XDcTxkjDYxeHQ3Ej6rDxq
9RiBY7HqZ7CRk0JV7kq9z0uvG5QuQA2yJlfjoDYewdvqV29NoNChNNdRi1VpJni5cm8x5MrBm7t4
8zOekrpusXuyEreyvDAz7cPqWh1+JNENQUEoPpDis57diVxRMNZtu3QeNB7LSB2aFq5R8Fed+rui
b62qSRAAtZF+1fT9jR58JGC91JNyrwIOAnS7Qh0uK8z2Nmg0aTXRFA3HBYJYB9MGaP0EQxBbnsol
ec5ChMhOJym26uz1q27QcCplJ4zy3ba5HO9O0C1JEWKp4LhmM5eKlOqN0krIXHY2pTdlRp2oOUz+
k09Eqrg8s5AzWxhil+Ism8wqpwFuswLbv99oyJJWWnGhyGOX2uh1AgM+vEjnzoGSQNuqo8Mg+K6c
6/IkEGGusVRCk6tEEYhUY3UwKx1C4PjEGMkNyN32knLsBGG3ZiHDj8FsyKecbiAyTlZtTmCwivvc
88HD5KpS8SiNgxcbmWditm0cRUOOnKj9BJOJQwwQNoZ9DMy0G+y8JgjYH7et4sTJoCxDRI5nAcrq
bMeYX1qR1kwNSj86+HtydKuPNeQRBPxo3LX7RmGfhnkYd/08dKDu7yxcqtJLlEDwJKeOZKQ7I9D2
fSDt/7NhGBhH3yIOG7j72c/VkqmJoMOHawx8Do3cIdDwj2mk/PdwDXxS4CuFQjWyN2zasUUFwixD
iG/ESuvV+gGEY4ionjCstm0O75WJOTU8m3DEELix3mMCLzEpg6iELNIwvFVjYiAHP0Euzmn7FMoL
GKHCrwjjZJptOmg+tScEIe9+3/UVdB+D5CoPFOMybHrrEAY09Hy/DC7DaJA8RUt75Cobmvhu0g7F
3ZhSs7LVusdQyrYZvBzBaruxiaeiBdfynIAtAO18NL0z/U91PEYQe03vwuyR9n+24bjeYbXvlihx
FeTGbaRixAtwoX9tjgc0LM/1iyYaPuWe0hUKOUWJdKS4ybK7awPptCFGlicJRXPIvGcQ9hlyKypa
OOCAll+xssXqo1yXuxp6kxTp1XBGMwqIZ+b3kOS2Er4P2SLWmmmKIHDnOIgTWMbtJU2eqXUM2E4f
vDJDG/O0TzsBCG8FZQhsQMBbBsEX+8RrU9JMvYzXbY/CXkDC2yQQzQiJIBhXqhQ17soAEFmW4Gz4
4b3aiiTlOGsFR6Ogig6ypqVkd/qJaqjO9GmDbnVTLh/yRvoZ+Oku80vB45t3iNYwzK7uorSmrQmY
pWM1vS3aDBHENVihUssj/WtGBa6UE0zALJgEktSFIofZAlmFckumI43XTtCJKtrbeFEwGrULSKCC
PU8kU8aFM/E3wS+6tCMwcPFMK9opeJn6KE8pc+rpFXXVEqRLJLwuRTPHvKsJTTt/0Zh9UfXjKMUT
0Grpdh4aW1U/muS61XchStoQgdp2SLxPp1D0CKElwTLOGKW0JFLncJiBRv9ohmcZ+3H4TOMna/Dd
qvsY0Vq/DchbTB0lKSTDMVONnP7pltTIiEJjkFRghxk9vfDBk5Bqo90lsTOFxuR0tPu1jcg7BOjV
sdAIhA4PwpJDZeFYWIVRomhdBLYy0tsg0PdQvgr/wTI8fBaOPoQulGVjNqfJiHDWcpCTeP18CYla
sI16YY1nj6izjLeIq8w2GyQRH6nfOUWQadRvhSzbRfQ8UUyM+IdJVOA6Tz2h4R3lw/9r1GPVyerc
rLR0RqPefCuHTvCQI3+HqOzG8uabyImOwZO1hw43xBBc3OE3xVE0rnTmKJkfwHiXNKgkNVDwAzLw
vy2zF71ofJdDhXJqI3NhGpKcSWOM9sBxp+z0x/ApDN3e1S6QTrmsYnsOHePCCX6gr8MG9fRue3+e
fcwv++Ds8SxaykPMicgyENcjqkYXafxJZsmeBxsZESt/1kWcsCIkZiXBfzGGzdLW2cngPobcmeWQ
6L7vQZDy419swpFbGgqWUbnTU96CpI60dEQ/HiiIjPamrpzefAJLZY9TsQ11dryxfF8clQZBcg3i
4qdQFOpmEcmW/an3XgIV2KrDSJv6so1y/lxnYBi3HIVSXKg1YKSDf138RC19fNBQyL8aXB1ibzY6
XrYRlz94kjD8AgSvIN7NX1Sxp3YVqKhDtGnCwJnxMyafI6p6lX/bUEGXCW9PLAH8F1s0GuGY3dc1
3RDUIb5UIF11wVFWb9LhUi3uOyp4cn1VOM4MWiExu0/O9KIL22VPKOV+rq3LuAVbFskJ6oBl5yo9
hOiLaq8iPTg2zUepv/3DgsJCGRTRaIpj+Wa62pzn1loWtIaiiKS5QeW1aDgOPrdxuBtyhbNc8Ku4
2JSkFBRAMlbUvIz1Sy3eSaL+yC/Ky/O1/LaFOV+ZMiE0QCjiyPf0XjmGva3eN38wktge6GNruNKz
H9izE7kYwfO2zTuLGJZ9+W0eYbr5k5GWyJ1jGcf+FRkIuxoP8YiiPfmcQNehTjcyOWwjck8CeN3R
GwDxQYXdooY5qYPiY0EzUH9Ah5cqn+HkBqooccQ9CuAeMEF1h6op2/SQTVGnxiiSOwlEvOKfZfQk
DV5T3uqi4W6uQcsk4ZIQQ+aNOXNpFzSQvlBxElLpSOtP0+p/WylaG+pKcLpFSMyZq1M/mvwaSIN6
b5koA76SxnBAYynYFNwbVFuZxNygGFdED5uvwKTKvJ77wia0dvo8fkb1/6FOuqtIhoxR+KSWUNsK
75BTsKVo9gbzh4bc5oSWqJlGjlHFR60Pj/+wf1a/bQkwVgeySxGvaxV+m1K5jeWV2rUcYv7qYRvl
LG5fzgVF3wTmJlBNZse2g8oaVKUHjZs5vqfdZ987ECyXq4updIaPbSgus8Mai/msYYZ7EANgmFPy
8jfMmt2CVRGKJ27QugjHIG7ioLet+CXS/+BFYtrS6wrSOLS+G8xH1qZYGcxkOSDjbaHcNq1oTIO7
XVcAzJdKiFROSQWAiqZuTK6m1k0rsutFXfJcF73CWf59tSMMtegz2gFHj96jbLZ1TOUlv7Y/Eteb
rDAWW1cYkiahbrNgTF1mx8nbWAZOAl32uHswRYw+3HUD57n21YUGYqxTrCHoMSw3AauGRDWgMIcg
YwhDkFrk7vAVCnOxhXUzgBEBnj/EkaWx16Jfo/A6GVmznWY+bS8f95pZgTE3HFRsB6IsGhqRfO2D
vrMBg+jOUp7CAGX3QxX92IYTrCDbWZfjCaDq01dw8NYV+xGjmuQpkN1tFP69jbB4EQVBJzH7cNPK
icwhWe7t7NLY9W+yF9hyDHlde7rL7eZO39PHzv0JbV5BNMnd8d/AbMJbKYukywsAN5K5n5XErWh7
7beGwNVyPcQKhrnZ9Aj0GH4MmBBKdVEIWdxXwQqedYAvbnaFwLi+ipAs0TogzOqnhg7Bqj4M1oum
PajVawhKP0m5MAvR7cY9yytQxvGNYS9TLQGoXuI2w7gyonE3iUIbjx+XGB8d1LrC/KGjeIFYP8Yo
dKTutZDzpx66HlWMZipteN5eCO6GXf0kxlVKUKPWMXyUOijHYHbusSzBq/tQi6oWvA8K1nUQNKJl
aZF9OvUsWdlmfYH5KqdV3WiC8uE8C3Ym92W1gjg7enoUmAWmAZ3gJvFGiHDa/i56nvfdLvlAphyJ
oe2VEwIym5QWARoTFm7G+Kr7zI/+RY9ZDRtlpvlTtlX01uy2AXmfam0gs2WtIKF1FplYw/51lN3R
uFeMN/0/Fx5xMNYozB71Y2wHUsGqKf0zQp8qSOx2fG+tz21jeI4EpDRLl6kOCQzWg9GhaGLQWyEY
x/wwHhy6tpv/u/DeYss3COutTLWUQ3SHIA5A8TsLHq3KteJ7s7ab+LIpYreEuNq2Wby7bY3I7AlZ
DSzIhwCRVjstcDoVZ1y1p/xq+EhyEZeMYA0NZkOYVtejvxpgUvGUdO7YPxPBdcYjMUSKFbV9fCSM
ybDtRm0rafXUoS9Gr5snAxIFh3FSd0Y1v1mFktjJYA77saknNwp69cKk6dtQVJhCjz0r+q1jnkrP
hh0Z51YQQ/A8KfgzkOeiMtw4W2+z1E4L5QIpKLOXMHIbQaDJxwTGz5jarUjcmrfMayxmmeugkKUM
bZZOWQ02iNKcuf6tiQj5eId7DcIcO4REgTl1AMkhFDsEiluk/U0mJfb8T9xTX8q6i3YJWnsXe1cR
JcI+M2yCEVef4upjYof5z+1DwP04i3Tv/wIstq4A5Bht4kYGgEAB8SVYr0kX2X7/Umiekos6SHk3
C/TCDNM00KOBRpRTsM7UJjkatYUp6L0cflfDbtsY3tdf/33GmCrsNCPwCV6kSN8GpHFD46kdRR1E
vCVboyz/vlqyHCOYfgaSfKeIj72+92VPU3q0l+OF+/gP9kBRCd1OuI3BHnGKlA5ZYZoLXTea9p2q
2REMSKmGwG9wP8o3yFfNd22O7vdqIwPEB626aezR7CFwtLzzYoDelKjYyqBmYczIa9DJjjGuKVId
ZohF5+gVe4j/haZthXIu56ujYqDCDjXYZcrnCKW17a9xPmqBKwq9bdCxwJsfxNKMHV2nw79MQKDg
l8i1I3ILtMN43h4qnKZ/LOtXnNCk3aNFAjSBro5X5vYv4C/k3x9AmTwclNPjGj1tSzo1dGrT9ulz
0byNopEG7jH6tpMdsg3kSCmUBnYqCiYXcDekj5YodOEeIlTOMGOJfkpMO55ubX8ijdrHSNDk6ote
P+rRUc6PRePFotwl75ZHo8JfINYnqMUUxCHSYcgiqsP1MDxP0kFr3+rsoIkIO9TlemFztGswxjVo
hdXVaD1F2NfZ8854tOzInmIbdbq7K/v1dXZs78rzqH0gojoP9xSvzGQe6kMR5+lkADlGr+uMAcAy
ElzjXILTtXHM9o+zIbaCERDktsvc5kFypBvJqfbBteFVbnUsHc8eveBxcPNn7SpwRe9Z7kt69QPY
7Z+bNQ1nCXvGfFceg5viBXKMrR0//pHemzvl/qJzMS9yLZqAFmwg9jQU6ojmNBOoahZCERrEJVdm
d1W1rpa8p/S/NvjBxZiL8BpGCzFlwM5vzoGlpd3ijMek2EWq6nSGfuzm+tAoFrSmRrutSwGDFdet
mQTUfVBRVtAxwoQzpPWjyE8RmhaR4xPZBjEKwRRRK9361VE37cj/g1jZjqubRL0yErcVTnbyHvjr
X7Bs7tUVJJl1r0Q9fkFQ3KgjOjVB4rEr0+swuK6xv+IHHw/ebVd63sq0rLQGPTjUNdSlD+IUE4x7
bRt1Fh41oDgfNFSa76LyTqovQwrxbwqZnSKxIScjgF3+LOshQF6A2wPqG2hkYTxEapp5llPAWiBq
+SiTuUEpxRouuxFd7HmzEOeCa3RfQcoCWu0xwYNEHfBINWcZvwzcTX03/Asp4FIMxLweZBnQmHy6
FF0MWfBaDTAlVj805DVFj2eEiYhty3l31xpkcZ2rb6zm89Rmfpg5muSZ4QU1bxEugYBjG4XnBtco
zFdNp9noJRmm4J1hGxWaVUX8oyI7mL3qy0om5woQ9OR+yJA1BAbUxkNRgwLvgrSgrYvm6eVgssFG
YspFVdZx5khB/RIb1l2tSDeEjpcm7faN2h62F45350NnGxl+KCRCT4Jx7hXSrrk1L9opcmHn7Vtl
fpZog9gG4X6dbxA21BxRQtQGCxIjZtM5tYZJEVGoyZFoWub60AmOdlsUfdnHZhEMfpD7sCOM7Cqz
s0/pNrocL8tdfonHTXRleAOuitmjN+GFftw2j1vuxiwauvvREYTWO2YRFSRKzKrB3ihCp7dsXFBX
yXU1PCbHxI336FHYxuNuke9zyybq9ARSl0EbZUj/QLUn+N1B8zCxPvLyTqgfwN0e31Bswk7RJnOI
Ilg2BqkbxfNVNIauOg6C2iV3g3xvevaGT7Io1mcfFvV6tx+V8X7G9be9aFxLMMUHNqelg57VIaKK
r/dBBoim/E2gsJSE3hD82MbgNVCh/RIt0qhdQ2fXYLx8RtMaraSQFx2ceWddaU5wEfypD+FrcF/+
QuKRPIBKRf2AgOBSs0ebWn5MXrd/A8fOk5/ABIQdbQK9ksrMkZvJ19BsKst3EFqODVfLQTLibaPx
EqymoqOZCa8TdekOPnXvMkl90muwWMPgUCzh8tKvfDRvdQYadJxyTmyzWwiJ7kjd7jDfJTgKnCDt
BJ65XeRejROa1Piq2k5CaQqivD1muCqHyLeyJIiEebHDCRpzyzSQY0iSCGiEPLRIN8xouweHuhG+
dAQXOxJwV377D1fbCShz8eiTpWkYGESfbXlbBgOCfNHzkvd8OYFY9tTqjg6IWWRSCrsk6d7Xd43p
kTBwNfla99+SZVRQsusPkkkY7cL07ysmKha+XWR1HAPUo9HlQH/LwY+pejJ7EWkXf82prsKrLnuM
pXaFkkhWRSN+W1e+ZNB77X/q824ozX1WP2mzi80H5mmhuAjnFJmYLEYlZCmun7GSkUgv0tDEok8X
8h/tRwXW6UPl6k7yBB6/S+VYeYMMYlnBYeI4djzjZWQb0J4Ld8h8hzCW2lxScXbH3eSpP/131Zuh
BYR5vuBPfkN32a2FnX2M70XXJ9dcHeS9YGJDsp+9PeVJ8ysFaiOOP9oxeaEgjmh328ZxbcPTBrza
SGkarPRdKslkxDQsTqpK9sb4G5O/U9A4Y74f4/02FCdUW/hZ/kIxJ6YCU6ZJC0CFiptKoFM+WPl+
MgQGce6sExTmY0FybpnqA4qZ7Ef1tjFFvAncj7IyYzFzdSqHWC/UMgJArDo0eI76XSgaGuBFLgt7
HMohS9/vmYhCGNZSHfUg7jci2YMShW0qXpb8wjBOpFwRCGwkOxBTQVRHRHvNO9cnyMw9JZEUKsJk
kQyo7juUxTO0svxCcnBGnaJ0axTpROktLiQmCFSwqS1N4uwbTLFiPyU9CiXI0qTNUwGxKTBVJmCP
mzo7BsWYNOH94G5vRs5XXMYW/oKydspmPCULI24+3xX0TlY+6fh7G4JzCZ5AMOFn7QczqUZABKYj
T3Zt2PQYgC5gMgW37VffJPOKXSOxxbqmb3Uw6ACJlMOT3lUXsb/wwcXgGJ6wkMRtyWedvlHlEa+J
il5lYwiiL/TdmLacxLaph8eop5h6r92APqu+DLrS3xEkotBEafd6fjcO+m0MhbftBeI4hJOfzQYp
UR8qeoOf3SOfoRa7QXmx0C+Ze9sw3O8ARVr0FFogoWFzm4EW+iXmGZG2p7P2EllW9h5gG0L8WCMh
niE6PHubU5CsyZhE/++PLB1aYjjDyjLKBOfHuIu0yiCoFqFjK30s5Ms8FVh3vpHx9w1cToDQwTm6
/PvKHWU96EX9GH+/QaEWQ7eYo052lvy2vYac7kLAoHEXmRLU6YB1CrM0fOiFDuWYNHoAxciQ7GSy
HwOXBgG4nW/12a1627CuWqd60jW7dRzV1svdLHKNPHMp5swRdiwqAGwnahuWSjypMLcq/hQJvWon
aT91qqhT+vxaBF8R/oPJXorCGJtlbNNcqdK2QhJusvUned+78kt24V8Z13rttLZxnX3kTnaZXog0
6L5Yd07PMpDBoyKDhQLjVWyP9CzLnVTKcMADpXNoS3hefypoN7zE+P/CWZy26OVvFwbjqCDNfTGm
kAyaM6UmrhJFxR2IHxBjB2kTQYbJaqhLwG/kDU3do0Oedllug90jwDB7lYRPvtE1T8Nc4NsROTEP
qh+L7uNlY5zZg15vUIohn4mxnNONU3VZSrW4RqVdC5CbKY3OS61UcQzJNO1Kza6mOkWInkKZBnGW
qJ3xfEYWgRtGgvAWQsHrfAxC8VP0mdc4/PFRffd/Eru8kpCjthztCEbytx4p6gMm0HP7IrvVbsDg
IghHzn3cCf7X5bc6npICqjbZAn6Rfgb00o/2vf+qZ4LQinsqvq38iidWKCAs6GN9kcQwm4cE3B41
NDmV520XwDsSmNNFhy3IfRbG9dMP2TVgyi9JvwwBlXdqp1+HFtlTf8YVXdim5Asu6PM4Dv3CGKAG
czaIRs84y0CUIQVKB5Mw/gQhcdVWQ0GtnYuAfDOiLLpcC6zn9AtVVcMlBDDoztIwbVcLxAy4S7ZC
YELFqUKHCdi2UT4o7nsfHJOPcnxpJSBmEc3sn99xWC1r0WFFtguML4x77vy+hhTWgG0+32AcQK4O
fujlg62DDFfYab68p9kjvQI7o3JHZFPnyzhYXbmZej1M+6zyTHCHBgeq7UbiFs1tFmG6/mCCxGN7
F3KEdk8sZYfhfClbZhoBXt009/JoS8+WM3nD/iO91t1rcLuFrrF/VQ52cCxtBQMtYGyycwcMZ16G
zlzBz+EdvPVSqKeHAmPL6Pha1l2urmpUNK1DEAo8CM+BriGY7EYZWr6vLNN/Xep241FFy+PsDi0q
izvJdBohwS/3WICRhSBfhc3Epo7GPEm0HF2kTlDumvZOnt/U+GA2txNG8No/Jjmm2nspgec4T5xC
/tno/znpiEOPBLtuoMMdDwLmWPoVDeKOwN4MwqhQArF7VeAteRaiOx8NwGCOxiQSgyDPZZmodGmR
JdCGya5BfCnYFpz8G4xAGQt8aBBXIOx5rCtJrvwEAzNQHPDpZTY9KNZBSq6D1iuoG1iJXTVodMN/
BeVDniNYAbNnMzH6oO17AGNYzZL2CvkVtzfK9NyUF8p/7+E/MZI9ivEEV1QuRpag+26mn+WsXkhh
5G6feJFF7BGr8pROyzBXSIhN59s0v8RLxKe/5PaARmcBGu9Ar9ePOW0d2vaaRF5sQu+V8d60F/Hw
Y9sg3q0A4Rl50bHDMDv7IihLva6rFjoipq+hZaWO/kQ9GB6HYp68cAxmDwKzIpZF3iIuaToUWNH1
DgLEUz81SiGJrKURL0se2xa09I4kPxeKPVmg33rato+zhCDyBys8yOHB7MhSlGtdrxQSBVZrIfGr
avSpbOm8S41oEhwzjmtcyE9QYcTDbiHiObUqkH08fKEH6UR5ZCtTdBMUdxhmupGU8qIkN6FMdqaO
8HjbvrPvh7Q6CnMm4kmM4YDd9BS1IL6KpvIc5xf9X0X3o/pik4mOeRdcIO993EY7+3IM2vLvq9AO
4VFMuwpofXWUlOe4vtCH8H6uB9AuxDYxI4FzFFnHrGmezX0c1cBLm3GXGeSupA0Ui1IvauObsQD3
4LZ9ZwHyqX1sn5jZqqlhRKBq65UWec6nuvmsjI9RNBt2nlJjcJhkQ2v6UVzmwGkt9b1J4tCu41y6
hNL4lZplUFkeRwri6hHKCZC88Fq1/5TaMhG4F5G1jDNrInNSlMXaWtqppluiJbbDKM8oJD/nfkZI
ImB/Ih0KcuXTbQPNhEy1JnzGsLzOqt2Y3MNV27R+DUUVeO4GXSFpp0iDZFj5PALJUl9QSAJFYo5u
K7C6d4lpB4PozHNXEISnSIeDBwTpiFM4TRrSNgKrndNWQIoUN8MBb2f1mmJq+h+25gpq+SmroxfX
SSmXBFCloTyaYKWLdWQiB3qsdZHA5ZnPXHbnCorxKU0s5bnaYhG1wLoHrSx637tfmtkILOKfghUO
401iDdX4ISwbDKB6ZHZz8IipYenm2BtV+oRZ7AxyXZjIFoUKoq/GeJXECMeuqLGUFUFySLUKO607
9MAX7pDrIpdyPpz5tZpgplEgS7Is7OmHq7KiXKgiG0jwjH/SUnHQMHVrjsGxzaI3P8+QbWy6zxik
IImVX4WmjH6Rxo0r30Wp+FXD3Oz2RlrwTh5Mp7+HraP3kpGXQ/e16iBmkmvH1Ho7DSnYV3YSdcHR
UzbDP3ga3L6oHSDvgmuf2VFSkepkzGt8abmAYEVueFoxuXNZu7hSBO/c8xQ+DFyDMdsq7aXCBOl2
g5GUS9JfgslRi66GzC2MZ5CeptZriOLB9pqeZyQZTOYjZ9XcYmQQmJpykUe3WYuFLN02fkwQJnau
VlwH8iGJvQbkde31ZB6U4SJsH4wI8dVlFIg6PnkneLUErMSeJEEYhqT4OY0evA9J80HVZF+O/n99
HX1ZjU5EtG4vEtiM+1MQapOoAExsoCWD5j+Q77vfXlne1YF8yF8Ixu1ZAaE+pm+wsHFjN9plg8t/
lu6U5MWXBSkYERSzSanVLlquOBg1BAPD7L6Rql1pgIo+x8NWsHL8D/RtFrNH2yb0sxT9QA4cERjh
3UBCM58mkHHhgyxk5kg3IuXPGJSMlhk1Ek5d0qCXJQ5B6+9fliQXfCLenQsmw78wjC11lBZ+NTeN
M+fXY/1EpeatyW+KtN1RpERCEIYLojTuxbFGZE7bDEEzOW6B2OWgui0O1h8YR26m0r6IJGcGa1T/
3wlL4VQWEbUv0mZQlp568RZxaNuNWEs5aK9itGtJxuCl7Q1GkFsi4IY/77pdztUKjIliyjTIAz2C
fVFJvBGEvWGGZuqydvxy1weKrfQYK3kprHtMu0IIuFPsVMRJwV/j1W9gznaQzymyxTCYUtvy30ft
AWSLWQvpAtxgEOAYatvUbhvjx/Z5F+IyBx5CLqGBAgFOIfqCUHmQ+/sCrCLqrgSDsJRmdklB+aS5
CiKDbWjucVlZzByXPOulOJ+AXKIqIPcXMx33vehFs3w69vZFqQjOEoETcqRM5C8NUBeQgq5x1Fl2
wZiAV1PbvW0b8hVPb4Ewgf1g1a1hjS0Yp61bMKq16qtl7WvpKtNuwNLoVK+Wum/aG7P43VqCReQ6
g5V9zDmRqkSTegvQJG1BySjbM2hTQow0gEaYWodSMkRVFV48AxEyHZLiKKqC6/T0ZOplHsvBDESp
fJr669ayjWjnl4Odksru2oN4/PusJX05nt+I7O3am2raTDkQe2Pfqh4t7qZkxmBc4ebhwmCEudQS
tTHRtAp3fxJoN6F1E41H7KgtxnuSXB9R8iukq2a8T/zrPDhu7xzu7vyGYGv3QZdXxTLK5FSQSIJS
gzukIsI/gRVsG1Gm+IOULlboKOfXSeEG02UY/tm2gx8DapAsWqSuoMPGbEM5UNJIMoGSJuEP/P+9
UpuH2ii92J/Bc072A73PUV9C4CviROaegBU047znOstmNDAAWnkpx9C20t4eou7Y+T/I8N5UIt1D
7v5f4S0LvnoYVmhbiId+WVBr3pN53IPd3isL1c6s/jao6F5euBdSEe+qyEzGT2djPxJ5gVUt6UXy
f/VpFYIBc9oV5F3pM29QS9F7kbt1UGj/mmtHiy7zUbtQy6x2xspG6rRT1REakuV1BPYw05xvYuU5
UqbDCG0+25iiEnE2mmkt6VVOLNts/H1BRSOl3NOyEG4r6IwCazvjeTT0rHexbtbOXI37VO0expAI
DiQ3Jv0LQWVmqq8v8SCdQ0CQzh70Gzxe4mRvahjFFgSkvDcxgpv/tQVvh9NdJHW6kVmjgRADwgUR
Wvw6VK8wgnLIhSU7/mf8hmJuJ0zVF5G8fMa+PfT03hxeW0V0Kfw/HMA3CLNXctrO8tTCHiMLkM2D
XgKacJP0IvJRrMo9DJerAZ6/jWiURQjMHH/MF3QlZDFhndyCwxrtEAQUU4ce0zuQFZnogVQ3lSEI
wUVLyvgAiFEmZiwBNFddA43rfrA3ml4QdnNBMJkNPnH8Dy2ap1uE5Gk2mst3y9GcMUblXpuoB8oe
Z9t3c7f8CoZxLJVKJzOmgEGa3e7KXzVmrYICXWvxzvdHARh326/AmJhPsVqjqCeAVVNuT+lN2WvO
FPxsClEpRwS0uNOVl6aBUuONBKAov4uHvQKjDBPy44KKm+gbMS5JL3EBJDE2gmwg/xFkj6E87bKq
edz+RnwYNFpjdBZjYSy5WVUWYdbMcEsKhgEHMiGP/TiCbef/D4VxFHlS1gFKH7UztvpBscInyB3u
49wSPJO5NxlG0P/PGMZVdJGRBp1pwcfi3T+He83PPT06tHhOVoE7i16vorVjHATEIAetKwCHgcZQ
dUq1t+NI1Aogsok5q0jWhBYdsXQZutbcWrXCGHoX2c8oNWevRZ9lgwmogXgknbun7a/GPb+UoC0H
nXngJ2Dsq6smbanlA1q/RHQ8KrVLWpeEjqz8SyoT7Ad/oRgrmxRDJ3kJKIV0VySYIKb2MGYov8ld
8Kuv0yNBAXMoITi0bSL3E65wGRelycnYx4mE2Ae7owNLEVqvg3EQJDK533CFwvgmkoB0myzWmZrb
pg8l2FEUFNJB/V3Wlids7eB6qBUc46Hmru8sJYNRaeD1SAT35Z407xrtBIsnwmFclJIOvVnJMEut
WntcosYqQvI5eeyKWBQxLlHL2UP4r00KGz5BEjbzIxNYVvgcDccQPJQJxBY6Zx58O00eZ+tzlJ8K
TTQxeT6OvjwRV8BMODVKNKVzBuCoMdG0/tn4VrAzR8hOwZVVibTPyse+n2yrN90BwWrZg70Dql4q
Aad1bzyAaP1uymRRZWd7S6EwfnoL5a2hoe6Ob9zGz21/qZv3bRFexOkLpe9JLVLGW77k+epjXh26
RpgfZQfWiTKVZZ3CCdWpbEMZpC9GOyKNnSvHMf85pWgRDv/lPv8ayYHKAWb4GI8wJr6qRjWcKx7o
mLnymvZHQ/5UIpZkfoZlhcN4AKmb4rjxYZoBboP8mEUg0vud1oesv5+UvaIex/Kj7p6r9B5jM+62
9+GnyPAWkFE4RdKD7dnQOilshwGbq249vb6cOw8E2zYpbsriwmrd2LC7qrYDEI5sAy+e+/x7/sX9
mmxcxTB5MFdTn8DoWVHtFB39/ig6sNzUyrdp7ATm1EttmiqAMHM038OK0jhQRLKYhkwgmjR1Ozrt
0uA/98V/Hddvy5hzYeQ5upx7bBtdMvDpupe5Tvfbi8e/M74hmChDp1HXyBABcKziuoakaFQ8Gbj+
t0H4J+4bhLl7wTBsShNYmB3U+GxNOjYLT4FK7AYfjI4PbXIxS4dtSNGmYE5cOshZ3qmAzH30MBvp
hV/k79sQ/Bvj2yrmsFHioynDRFBboZU4r69zv9h39DoCG9W/AH3HE8w3gpjV4GsE7lEzMAmexYGj
5qbXj7ldmNrrNhbXFa88CHO7a2altnTZciA+Sil6yJKXBhXoztx1AcbRRBOi3DVcwTG3Oy0bBQpQ
gAsgSRjdaKVTmbe5LnBN3M2wQmHudgiDUoxsAaVP5qOudx9Kpwqi9W1DUHY8vcJSObbKPAJEVNVu
iOhEInYt3aXVbvv7cM+ruZRhFFnTLFYmBBzcahtnmD5Ux+Ja0sg1zeQXWhsP2zB8Z77CYTY3ZkiS
zifwC2R4RSlLIV4c7Yhit3rgyTXk4g5gxAvBbCrAXfbymTNf4TL7T52kpunm5RJBS1XdVxf+TGw8
Hl0/H+08qb3Q+tnk4e8SMjNlZdh511wZBkjttn8H93OufgazL4k/52Rol4gk7S5Krbxs0NSVjaOt
SqIR5sWiLYuZzZlZejng9VU7XfahY+PUMR53aCseXkHbKvCKArPOWPGbxM/RiIvjVu+CMHKAZU2O
rAk8I9eJLHfX/5B2ZUuO40jyi2hGggRBvvLQrVTeR73QKrO6eN83v36duTtdEkQTrGZnrKcfxixD
AIKBQISHOzjHQJJjcIeoaYMesR5OWo5rrf4HSJ0CQ5Kh7NDmpZJrwde9eLucWePOymxZ3LABZyX3
P0j1ond7Yr72XoCZhX1WrMamFXyDIoPcicW1J2lQ6cHyssjydTuTjgqGL6r8LlVdqruqqBy0GL/+
rJAHLNMggEwRCfDRG6BFQKVhiprn2w6/DBU5s8E9DbwacJ9swKLkRH4ww96c5Tw7DLeSzlGS4a7s
o5Pc1F+V2k8206aX2pu2kuGhfhiewmpmd6uSyM0T1YNYOuhl+jEHo7gJkV7BLyULH8ysJjkD9+gs
VM6FWk9q5BQiRnaioq1f+2vMe2E4Ki82JMJUZhnvgq5Za0UMRk1EqqjfDo0pKgJdEw9gr2ZJPgry
dOBrv1Pxs6zTL6A03M5nMtqgmMUYqM3e8S8Axdgdra3G/ZA/G1t+lA7ZunkBa0zyIB3G9e29WLoN
zn/E7DhnP6JRweRRSNiKElSYQ6+scs3WVSYIhktWQDz1n8/ZnA/kzIqHMUMIGcM1InnaSegbJYV2
55dQ9v771Zzb4fIciKVGRcTwIaOKu1G93C0ZZg80URF+OTqB4YjJ6M7qPG8QRu1ywNqwHKa/dPpk
1anTNhjMHF2wt8i6aBZ++SrF0DYUcsCHClT75fb5PRu8WIOnJLGdsNHK20OKHjBkJobg2GeQV4ws
qQGFERV8KYth48ww5x1+aEpJDsCGPbJyDcXVdS+S3Vq8T84s8J9ikFKkUtjKwUAKPK0KHVKYbJND
dvq2ayxekuAKxLQN5PRQwLvcQ9CKmUPewzWy4JGWbgjAhYysVHMxHy0wtejtZ6a4XfMG0slZNpsq
HzSlt/RaBrlzJLhDRFa4nYM6ONRr5lqdFB5MAANCoD2F5LWLFxXAzeAwZirA/5wRiFlLpVrjeBSQ
KfvhYYTchgwqn/pkJm4UJ1apCm7+a0bnOSzOEz2osDIKHaXLgyqSLk5jBpNNZsVH+jje68/1Hbn3
VrIzC5Nhxr/b+r+R1N12kKWP+swun9mQKs4i5fuNNG0N5lIAZ6N74u9bxRkjQVvremD2cpF8nwEK
vHGHRBh35dq0fJf5lo/4DwHZ+3SXQozNnKw32UpeyhXEyRsLyqmS4Lmx9D2cL5dcbjOayGqoa3Cf
aVi10X4cUVt+NipHV37e3tfFxuG5Je7Lo6mZkd6HJRLtEZLbsXVUeU8pkCXqptJXJTSyS9E83zUn
GrfD3EdoGJ1POgk7XFv5cUKaj6lQa/AhwWMFb82L97hvVAszLc5Pz/VF3W1V5Ezcd0OmOJS7CBEb
JHkr71m/j95qh7mhiy7c2seBPkSO4UBcfksfS0f60YC1Yl2/F/Duwq43SJtMUIlG2436Ua3kB2kf
it5JS6F9JjSAgCOBoAo/aIxprymG3j3usOHOCwfQNoiuraUAdZ5lcedeZWmTyCMuj8yzKNhVpHTt
CQcVFguW51a4c64SGmrTfEWlCOjQp2PJEUwTWvBLbYGlSCRoqbil/DLJ695c0VF2b3u3aJHz/XaW
2Wjo6gK4CPNK/tBLGDUEfDDNRE3WxQzgfJX8e6hJJeiBwJ9QfqiMVV0fpv5VlyAun7zX0Yucb2i5
LafH24tbupzPrXLvIqkYgPdOsTitlHbxxPZ98htUtG/1KP26bUm0jVzQrzo5zzKwvttsvKfKy9g9
Nd7v/5cJ/gkUtUmbMR+LIfFkk5CA9nVaTUnm3DYjOip+XnMyzIC2/bxpYGVD9QGJRmtsK3LqqNsr
vyJlnyuOrKfb23YFO8in2H4wdIocwKxP3yuUsDvlgZK32zaWo9q/7yY+D6UGuAnSAqcU9gCTdqDj
6qV3w+j3FSWfkfFUG+HmtsXlKPXHIvd1j2ZcJZoHi1V59GSkuCkkRgQX/6INCMliYBOD0Ffoq6w2
aqWfIwhpg7vc7FEKMrW8/bq9ksW9UzTT0EBuZlB+72SgnSC8MVuBqPIoWSPknpLRIZIKiaKTj8L5
/88et3OpP40xyIkQMcrHSjt58SoeD5HxkXoPA1h5bhtbdL6zxc3//1kUZHIYxbIOY2MHeXRtW8U1
WAAE6PHFaHRmhAu1sd/1aO/DiNeXLgiubDk0UWswTgC1CNxOdFhcuNX9LCKxDFPgNFVNwHPcZvoc
hyeV7KVG0A1f3Ls/ZQC+mciaeiwSD4kKAwP02O8UwwlLEd/AcsJ5ZoVzh0zDKx+QUYjnHYNTtZk2
6Ldv02MB5arIQg8lt0JH3Wa2dExXcmolR8MlgvO7Jt2ZU7Kz38B5SdNqIImJ8Ql0XyeoH/mvwC/+
en8mFIp+pdPZdM3syR7fDLe11d1E7WalCX7D94OFr5We/wbOiVAHHtLaxz604Ktw0t6mj8O+Xneb
6LP8Ch5UEHe6aNwr7u0PZDkdPVs751FJRka9LmEXIlmGZKHWsm825Jf3q1UtdMPlFbHKT+A6TgWA
88xNRf3HxY/nzP7s8WdfqKdpcWyGsE+fjiYoOt68Qx+5OHt5BRG2x3bvPZI70Mz4n7cXLrLLXeyR
XhdUz3DmIDMPUR/RjpPkCsV9BVa+nyBnq2Mx5hEGFasLq8/I20MsIo46ayoFb9P5x95wnu+r/8wM
obWnRua8iSAFTgL2j4o3BGQpLFn9PQUynjUyatQiePBiMPpzdN8sGGdWtWyqgm6E1bb4JXmak8Sg
nUlAcPeso0Ya1qvbJ3YVj0DlPBdGQf4FhLnJj/tPhanHsgSy9iivHciptmxdkFLwPXx3mS62ciaM
JjOUBN1+PEG4xwFEKf0gnQUCQVk7utoRxMpb1cn2aILjYTQhIgTOYFt5ZqN3mK2dnzvbcHe3V3pd
seZ+BBcUQwaSCG0WehzXYHWFJvqnufec+hhu8615BHHWr/ifA7HiU+EYgtT6KungTHOxEEM+QRVX
s9KePloDGCbVXnCHXYdbzsT80Zz5jVpWRmfMwtqgRkKlRvvxI1rpH190Z5ymDUTRH5pD+CN9yJ+b
u+kTjVpfsxXXE7z+57h265y5uMcmJKayih8BEtsyuo/klaJu0vSQQyFEcJqiLeVCnJ/IGTSfYIpZ
yQdmqvTBKj7Tl0P3Kv02NhpAAi67v21z0SRUxSHuBFpX5JCXWxxnQzYa48yaooAJuTXtIhCkjQus
k9/0QP+a4E8xDOVMmmAiTxzlhIGHdN04ksVOz4DDfGGm+rf+/FZZkmlXbrounb6wDDBQr8JP/a7d
R5Jgl68iLZxKB2uRBtYuDbokXJMn7iNWqIUKZRllR/pdprmj8Tunopx8YdlIxUEKiP+FeNoVFIgm
aTuGsgnnjcJ8ZbZ+t8kAKpgsllHdd5gZGMdQToM73wza3KnytLzr+yR5Cic13CUpSfO1B/WAyCpL
FHmJ7iVPRDLKA4kGqHgTbShBo0Whi1v3fe1ZUQ7mTVcPw5GA3zOkT2C0iwAZrIm+jeoagB0pUSTR
Y/HqQoEMEKbn8SoAexE0ULgo6I2x71UVVqnGVHbHPvNsra6lbd/MBssGRMik19Z0bPs1Wtl/PRg4
mzcYyJMweiUDVnbpvinr+zAucJeFhJSrhsX+uzGqBQo2lWjM9PpWgamZPwa9LlBe6dxKBzNSoiyC
EkbSAh3IlCzcBoVuoJY79AIXXTKFk5tl4kyVoNp/uaqoUKW8T8DnHIxFvc8NvXggUWN8GoUaDgJb
1008TDvqGHcGDxUBSw5PJDlgeLavixLXlJ09m6d8MzhUcdoEGkh1ZMUHjEqs4oO/NhzqJi4C0Vu2
FlWuFxZ88Ru4wKfEbdP7PX5DFx0ofQ3YRwxSutuRTmSD29Qxlv02N2Bjyk5ee6qCVRQ+3TZxHUwv
tpIvwFfDVDfSBBPaNK4UJdkg53H+3gR4jDCZjX/AcDev8uxKZL2WlWD7xjMHDJyhzu77LBas4rog
+T3/+scGF7C7BkybjQQbpZsEbnSfvhgHeUt8V9mZ68BSCmsSHc7Szp0vi/uO65AFYHqDyWSqLBMM
tZ0g8b2G/XKL4lzMRyE5l2YL1YE9BTap0K2gj5qjW+mqd2o83owT22W2LHqvzX/4Mn+Yp4n/7Cbn
dxL4rMwhqEAt+JDczzgC2/ige3If2saWuUDUrMxX5bU7erYI8rVoWSNgrUTvSwER1aWv6LSDVlIJ
y3oeWlr2HL3nLLbo4KDhKw+ftx1z4SIAmQGYdmcJFyTenDGEFzNpqwaiGMpp7GaeJGDlfHvQobG3
Hj3MOopGDJY+aGwtxrWBroHEPReQ2yjIzSKH7nCG1E8edmn0E8Pbt1d1nSzAwpmN2W/PPrdKrSRQ
78KGlFnh765+k30nCkQf3BW0du7Do3gHJhpoFKKZcWmlpo1BqDZktvci74onfXYLsioNdHdGwTN6
4ZguTHELCnriDZUEOh+MgEh6ZKXBkw5CysC0FB1FULucBF26hR3EpwXWVGqAUE7hpxcT2plACYMG
vyhOpdpbsYbKLiBRhQgTs2gIXE/AdqgYAechDT7RS5bFHTonmKsfQ8UyQSoNwgK31srH216xEK1k
dHb/Y4p/rHuFlstTA1PjTMBUZ6exLT5um1hwbnjErO8Kfmfz6g1bailyugIm+s53Uk+9j1FvCmIR
eGYp1qMzDpVSdaa2xaouXa8FPqL3kzHF2MWqnR7DZC9Frz7ZUuhyhMBklPtpsPvorkjuQfx0e43X
Jb1ZQ1LFWVEQEKlIxi+N6w1lceBpqU0e0FZDRelgbN14Ha9Rex2tcWU+SHjHQjOltV6ktSf4tpdO
EfU8Gf1DvOEJ//SRJYl1YUxTW8EcatrikwhXtxe4dIgYcJ8hAEBtgIbscn20pbmn42kBspBXmu8m
8iBMFa8JSeY91EBdjZoHGKx5FTgt7EY9VXS8Tek+7h3TyladNTyEx+mhAbhBWv0km3Jze11k6VsD
STZUTgwonlwNGU4FzRtaYmGpVVvt7r12m8jC0AgI3VortU6dQ9bmHQBMd96mgtTMNrVjSAtZvu2v
RD/mujA578DZjyGXuxxPaVUkNX4MAA+KaaFs5tnAHFjNfbTCc1J+Z48Qr8YDKbTvfgk2Yv7b3OV+
YZuL3C1mIRRQP0D56j3+Pe4cxXdLS7tvP76MX9N62AADsukPOrOiB7bOc0uxhfxWi052tvzZzc+u
qLbUoqKazyJ3zSf1vbPQ1DrSNZzOHlzp+EAeCkG9/xoPAT1whCS8o+HaKgilOZO47Hu/yqE026xB
9zu69RF1r1Ndu/H9IDC2sLz5lW5AXnNWIedlLkc/zqupQkO8jzdyKlnTtAkhZnr7HBdCAfT6ANdB
FERqzV/ABs3LsDAUuNCo2JgaBOOwwMJ12R7p+jycjUsQKQtkuy/3zIOqVp3lDAI6d/U6eNN6yzuQ
1pKf7uP3wPWjDQoStXV7WUufxoXR+Ts+8w0iBWlmpDDa2/Xa3yiWgfx3U38Ub+xINuQEjptqFRzT
vTKrFAiML6Qa0I4GBSrwjDpB/ndpnJnTUHipAdEMx1uXx2hr7HzNGj7JPdLCh+w1dOg2/Ijfwqdo
3XzcNr4QoEBiC/knBrQcTHOjCGkJnYPAC5AbZkcvuAvLIzN/90QQBxfcZmaE10HdrKPI832/nW2v
EYdZE2cYW+zLV0V715O/933UGVTUsg2AfK9KDlndNiNItjPQHpVWHzskO2Ga9vZOLZwS3gcqPB8E
PSruwstTIomn6X03P/YwHJc+98Y6Z6A23Mr00QPjoiTstC5FD1ANIn5AIxOzh/z4Rph2I2h/x8xu
mnXvgq7rp9k5mRWBfV30Alr66i5scR+ABIQQCSrYwuRxepcejV/BSnfaFVmRkw0O+KP8KYtemgte
cWGTS6mUvIT2qwKbuRtAEiTHFRk4McKxegzuGmtn+KLPfCFGXlicH4JnfijJCoaeWwgSMlzAX/Jr
7NuNNW5Hq3ZM13tS7GTXbkUKJPMyuKvvwijnOH1NcjBFzss0nyZpj7GlXrfVJrUyQCxv++hSlnpu
iy+s5GlH9WaALTzDahciSeg129pTto+ce/ZQP/nObYOLGwr2BHgpAojC14hBu5khqskIlu1oT7hu
Iu25BPTuL63Mijwz0xjGQ0ACyBNEy7InT3ikAMLXxKCldgoFg7EiVrOrpXBGON8oCxBpeAOMUA9K
WdAHVrN1LQpUVy4/i/5APEXFMxwTWfwjT1b6QR8GqP5EBM6uOr1fCFzgKqB/W4AN6N3M4iJc1b5p
iwLs5yCdG0rTyUrHMB+VBOCJz78+EmQAEBMBKp7JRONv6bwq8I4soJKECfikHDDB8eb/9bMAUi8a
SJIUGaeOBwi3FqnOA1oxEJ9ngfqgtp1DM2VNfEEcWjj4CyvkMiiMSe+1kTdbUeMt5nrXStieVFav
/37HtJlxDT0VDWV4Lgx0A4ry+gRu9S6hh2ZQj4xhJjht/wszFDViAqwnmHr5nu44SUSvKNriNWSu
kdDMItGSiHV7/hYuQhoOBupyuAUhpwx1FO62IHmZoaKvQ02Z0lVvhi6o9te9rzt1Ej0OUu8Egajy
fXX9cia5yyIyMMA3NAyE+6EGYLobFj99r3HiARW7ZKVVa+hz3j6wq7iNqjEaGEhDIVgFoUrOxdmU
6wVt0FE1jBpJNZ4mfQGOh2KtT8Zj56WCHOkaTTjbQ8aLwhZYF1DduvTDwFNbr02h09F75bpN3ELf
peY6BwyfvcTxq6I8BMG76Qs640urxFyUpqGkgeSJF+ZCVtWHaYViq1rt/MDOh8aqw309QN65E1R4
F0ITunvIs8msN4ZH0eUCSRYnU5nDFJLgbap6hzaJMfta/m7N5uH22S2ZIkgIMfmFWwOX06UpDbz0
Pe3gLVTvZIyOF+3RCMbmUNSlZDX++F9EKgi8YNoErDT63Pq6tNcTAAs9gg+iIrqLiQfLYGhHigox
S2cFBSdkuSjGYKBTvbRimvEI70EPMVdihtkZn1lAtT6ESqIBPpGvxix7v72PyxbVeW3z7c738kpW
dUlVGjN2g/6TjCDm00pr8qvaiox4VQuB5CJ78/15lqDVQ93kLIC9Ig1/y0Fj19mwG6CojuGUB70S
5UsLoR+893+Wx33iI96ZZRJjQ42sXxXSs6LTVS7Sjl40gtcP2PVmUlEeDprlownlXqxhiMm2VB8a
oIN1Jf77e5+RMyvczvlpW8XRjOUZArKSK++9bcqjOn35YSVAQiytB81WBEXcL+A253xdncAbMkUj
InH3mPSm7UuSFYiC78IN8z2FpOA/6JjzV78WaWPlQVgPY4SKE8hvcvjmocuaefVDGf5MmSBeLJoD
76qhyiDRgjzwpd+NQyDLWjHfmlOxY/EhUX9VgJ7q/xS9v+3Up9tf1UIWyCBVgyQAiQ12kYv0ldy3
ct0h44hN80sCyaqahYIX8VIARHqmouWDNO1qmgsfkayRGrEWZZyt3GZO248/0NMAApEK7sklf0CW
xtBamlv+fEMrVEq84RhgKxHbYK7RSuTNPAB/e8uuy7e4Hc+tcJeHroVpZpZYUJNo6S9povrOG9Tq
HiKO44siTWyD7kqxBmolQXGe1fuoQK8cVBuReSJm3z3pqUv6bnv7Zy2dJLbYRO0GzL1XDAttUkxZ
Emgo8JnevRoW90P5ctvC4kGqkOZGAMEbix9mJD7NzLGaLYRlHO46OVWi9aAq4JyKCur9bIJOVCld
MonCG1ROoJgpw4UuPwavUVWvpgjCmJx87+W3KVYfCvTTMQeQrm6v7rrGwR0r9+GZ4Ui9QIfzSFDY
S/q13rr6hMGGwNIjJy9VjPesa9E9uvS1A9WEqxqCoBrhwZ2K5FdsokA2FVWzDXV1O4XtwUuGzYhQ
5lXtLtYq5/ZCRSa5Pe1yffQyHyYhVWU1mm4NxlfjOYnvuUBdZuF/Ec/wvqQQjcIj82qyshvHTvMl
xLMmC9ctk98zudjlBXqyjBybEbxEKXNvr3DJayCaq87ikpDa5oNaUE4DjUykXAwNOG0C2DjN9lqO
PotBBaW4xVQZ39scP2EQ/1x6KGFRTPMWHuqhdaPGPaYmYddfRfHXwMCmcld6T4yshJPFi6EOHgOf
0YA24lmrAsBlp1ibIXE1s5Qsva+aeOUJOXyWsiBU1/9jhiepqo3Rhx4ozMiV7/rNq4SmRZmvgnGy
OhG/3NKxUYjJAh0G/bQrAmCfSkpEICCLzN/roDxs/DLLntlSMwQQM4vXt51k8Xs/jy3c1eeDLA6A
LZyW3qp3YfWYGyy34rxfJ9RfkSn5GCYMNaUn8BgJbsSlswMCAh0JJM4oknE+w8ou8/wIPhOXNLYK
qv02m3SHznIpyMSW7gRg0hCq/5czgAtpYaNm+TRIyI/a8SMvzcBSR5EI8OKpUehHYPgFjBLqvNiz
PDlqh7QH9GiWWh0tDBtZeRThqgdhtpAm7gpzgQiNtz5KPAgjM3H1pSkjl8apnwDn05vGUHaNqfrJ
EclmMViQDTX1ddBFtWHpPYnvtIYGjyQg7d5oq0BQp7leM55ziCz4JSihGHwbmqo97QtkATY6GW6v
W6MH4vWGWln2eNtJrz8/GDLQfdKAWMdcOrditetpq5qo9Hv1IdN/DJA3SrINnqpAlAnSmmunvDQ1
r/nsHKFlWKjgSczAignGfdM1c6RRohRCZIRzyI7SulRmKFyK+ef605Q6K6aCRGjJBrBMiIqol2C2
jvu6QqOr5MEHXAaEt46edJuUJStVEhVJFswAeo0bzUAVQUU3/3K/RgXpQqGg3pzV7CeoRtbMQ/zw
C/+vc1q8O/7Y4UUEVAnlsF5Fo0BPISJQSKtaGlyPKoJwuLgcEzPZ30QVgDVdLkcy0eGpSx27Nnqd
LRu5YZl6nllNK5I5Wgi8EI9Eooq6HSo9gHVfmvLLCt9wYoK0D9ojqeEaDIMzRyMPHaP6oRfBylBK
exJhyK/Tnrndh5ccirgY/eDJnfSwDiIvhFUjSZ6LqnolBW5pGRgVOastKkGOxTfd25/vQpxQABDT
Z8ldHVVIzkc61Y+Sdgpz22PyqlM/k7FfT8i1Rioiz5//0mUZFI74xxLvJeDh8OthgKXGeKGGiSvU
lTzqTsMPipnjxi1F7YNrf0EsBkwGJXfGrvHONCxA8oxetR1XzQtKClAIIJGTqYVI7GzBXWBhlnpH
4EcQ5OGz4LwJoO2EbA6VgJ1qRCCe90vXq4MfXtf/miBNiJkem+TZvYKK0O0DFG0r91UkTe4BK49t
DerSYj3SuLuoX+nkLWSGW0vvTBfc2IseA6Zn3YQoyXUO1DKtpUMd57aiA00VPAxkdGTP6pggb136
GgD7/D87aCVcfoMVVPQKT8fCwD6CyvWbZk62F9kSfU/NN0MS8fhfJyIKTFETH/58l/HMIwxjyIFf
IViW+p6ADEP1/74xp8zCrcgd0QWY06rLBQ1lgkJDi/hVGETGnDPmDOMmNa2SFZngq15aDGrHYGD6
jiZ8MxwdtURKCAPw2S8sSu+FKdV3Vs19zdREU2sGl2JEg0902kqO48pDrBponVmFR/cspc1KGqNT
IEuntNboziP9QZGknWFUW4nkL2U5HQvi+46UIdbUwT16SBpy2W6XE6gpS8jIfFntVrc/kO85wKuf
ClXlue2KbIiHcPZVBxBdHORQPdVXhZJu5AAIWF12is60wyHA/JVny8OXP1EnUnzb7P4aUzy3ClTI
0qBWhoIZ3zaoCw8dyBGycrmy8ztm+dUjUUS64tfhbjZiKgCooJjP+JZZmqRlWow+AgGCkFfLa53g
aZltbu/md1Oc201wEBMK6BTujCuNuTrRpoiY+CyHFV1Jd5+Dk/4EnyRYWcraWo9f1dvjDHrP9of4
VFnJ65P0HOyKH8wRgkyvc20sGG9nvPwYRkz4tL6NykxRYyw4H2I3a1/YOI9BNcNmAjldVbXO6FWP
SlEZFhXqWy5uNl6ds3XkcLyIO9LuUg0pbGuR+XMcGnsolH0SiGDOC98xlvjHDJ/xZhVktVuYCXN0
mhL9rgnCj9sHunB/zM1JFCMwuEaha3sZlYyymOJUwnnq1aPm3XXZuwqQ4/Bo1O+atmk9Qa64UI1Q
LuzNYf8siW9GaCGPYZRDQ8fJq7t4hFSRPShOP+006YepWk3/InUCr10oiMLqXAChM6DK5Ce64q4w
S1CTQ5V+IzVr40F2c5t84D2kO5qTbrt1/PXr9r4ueci5RW6dKnKqtADMEM0Z+TSq+W7w6SmU3v/e
Chp3AOgC64wiHXf766U5U9GlOVgaR7dqxm1Z1Q6GyAR38VIMhYMo+OyBOQar9Lza81Mz+3iAOjVO
7RQchlW3BX+GrfzID9oXRuUFrU+hNc7tZUX2UCWHtWaFmc6Nvoac1x6853eJhYe0SJ9g6SNTTSCp
ZWTegAFwe9hHRlAin8dHBgp5tf4Hb9fbh3SNF0P8P7dALnePsYK2cgoLoPlNts07AaOZjNaqpStO
fIDwoP0T9eO/79cB0YIbhwBMi9fSVd0vwjB1p9eIUfKzQncqcftE5BezF/O3AUANGPGT8aBF6nu5
Mo9WxKuGPrezbXQyjs/6L7I176ad/BQ7tgGkGObiQMTn3N7QpW8L4EId4RfoQoQuzmo8BjkAAIhZ
aeVklW75KiocorLRNeMeju3czOw4Z04/Zj4LqqJD0Djlo9U5yAhz23gGvjZes2N+qF71Tbk3t5Mg
dHxT+V3v6p/1cV8bLTBKU6RYH1n/GGB4OmWHHlFrpT6h/vdPcSiB/esgPA6wLTrnb9LObVs7+Tk6
o0W3Qij80hVxvg/c56hLke7LOn5OU7t0w55AVLLXncIlT0Xu1KvBNR1tUx7CU/xmg5Tv9lkvGgcI
DI1NeBlekJeH4OtGbqLkia9T37fJOq0x7t0/xIGTef9UvZOKhHoXPBpoMwxM4eEIYUQ+q0i6qtLM
uClsNZSBfAQvdQ/NjPvQCK0kCjH6ILgQF3yZYSQHEA/wmGIsZ17/mZNJY0dLVINyO87AEdQYX52P
VFUlfz0LiZsPxVxg0OZnAcrxl3YyVSm8IJTn53cl7aaeNGhJUxGf8jV1BMwA04E+AzYQGTf3aUYB
8/UUBMW2/mL8YIfGYUBVevdmaAEhO9itM+0gGyUdjRXU2G57ylKYvbDNfa9lVI1lW8I2sevf6Wt1
SO7VfVpaBpzULECho4Iu+0V+u212/qvcx3phlftYjbiEwySwWqf7oXvN/1riYd5R1E3g/RCsknmM
IgEJdw44Tm5LlVvIaBDFgJM8K/UBOn3EX4+i4cSlXOnCIHdbFSDEaYpiNrjX181BObD9tDdd6Z/a
GR1MwMn7enN7Cxe+cVRq5goUCl8zf8KlbwJTSPtGhm+yfNi15rBG98/Szd8q+8Q70/IUtgaBkkA5
bfHcQL3M0JGW8Sbjzq3vsrKP8SxFCt9smN/fpZLm3F7XokdiWQr4NXB+Gv/w01o1yCn+CxEGINK1
1yTchvKxQRWjtavuhYBiaLoneBCGP5N23SG5EmW+S6s8/wXcYcYUsp1lpuGb8CZpp7KWnLSSft1e
53XMJMD+IUBDNgEdI3X+EWcxLJWo5w91XWDI5UnO0IzeNaBx0k6SvNO0f27bmn3h8nO7tMUdGyAL
Up7O8XlsfzJtDQ7NaDgo4dGMBIc3/6FLQ0BpnJ0dF8kqNVbgHTg7ULi5Ev5dd82WhaL7bb48eTMz
FgRjkkBPIo263LvRBBXoYM5xGa/IpjBsBZIMSngq83x1e+eWFnRm6buKeXZKtJrCMEiVHOzu0ybV
wL9gRu7U64+3zSwtCARJgAygn46GG7dvSayUUYt2E5QQ0hMz/c+hCo8ySi8Y+RPcnUsZ2kzBTNE9
ZJg34TcPIPs0UX3YIlGxb1v/fhr1NQMTIsoXqzhuNrJ6r2A6PSmJZQ53RHmCzuTBryn4mT+rOBYs
felxe/57+C1uSlS56xa/Z6LeW94prlYpOwhW76I4uK/RSEgAyGcoVwCLEFhD9tffIbIIDA7hFU+Q
lfNxtO/IGPcNUPJZbVopRLcUG/xNYFe0UwmP+o/bB73gT9DxQEkbwGYFY3tcRjHpfjWmBWS+smmA
esl6TH5OnSBIi2xw4Yt6eZyYXlBACiGzJm+djb5TCimSFlz2YiWcy/plMchKjZVo0NptPiRMeCdO
ELm390tkhYuSQWG2jdZiLfpoZz5Qc1vUH4nxfNvK8o7hja6Cpgf9CC6eGMoUMbhhATVqkGpoGxMD
tKMpCCXLS/nXCOVq88HQ9vJUzUcvHTPtlLJNNNpDKwAhXF8rcGcUsDFCDh4eYGovQ2OZMS8aGDZM
qkF72DfbQi0PrVYkVpcQu1e8NelFXYel7Zs7AJiOQ5qMSbJLm0nE4spMswI4diiQjeYBaldrs1Fe
bp/SfNZc1DeQ1mGG0Zgx0Dx8HQoPEcTySviCTo7jhCle7/O2het7ci5zIaMCaR04f/hmIhjqW1Kp
eFcwI0ydvgvAGh/0qavU2Y9+jFrERT8VxL/rA7u8m2e3Obth5qZpq+W4mxuwCxh3kfdiehjzf8yz
w0AEUPyFphswaWAWQoPWRFldm3/MmTFTxoh/jNEKOwiNbR68ySq1o3S0dQbOvAzhaPiS/eTJM0VZ
3fXOEshNoNYGwAMQf3z3fkK605ga8uMmdDrzQ1Ndr9312o9Wtv/2CGEIZfZ5iBJhnb/dQk9R2zpH
hlq074P+4VVbv32tyG4SkVBde+OFIf7agmgco0mPzECp3sGdYA3D+vZKrhN8guIaIFMosOl47c5f
3dlZ1Vo35U2jI5ca9lNzr2drKXir/E3Z7wuy92tBAXHphM7NcX6Yg6a2rVqYS4rRHuXtNFZrL/wh
DZsmEmFtF22B6gGgfyCHAYC5XFo3QccG8QRXvvzaGNFGo9NDrlauVLUW4CqCjOc6PM3ckDMu3oAW
JMi1Lq1RqYn8fL4P+z61GFv1xotXuLcP6zq4zzYwfWWirwepXe4GyaPOGPM+Rjaf/0PHxzI6BCOg
kILS4ZLPYSAKzz5AoYG04PZNUco0U9lsRXnQvRBl/4fby1gMRrg68LL7jn/cVrVyWWRFGRV2njl6
8UK8L187qdE2BeV+LKq1LnkBvtF/jXHBCLXdoG0TXIgGBILDeEvZA6WFxeRtLXqfL7kAhhfwOAEc
HiVX7nia3ugzGmDjyhLsGNXaBKc0hdrz7d1btAJdHbC4IJPEXXXpaEGVU3Rpk8I2pYfRLCxiPkpM
pLWw5GlIVP41wu2aUfYSIi2MTPg4820dfk3KToaiyu21LB4OWvrIilEyvuJUzYqiZnEIM0ZM9ykY
WjaoKtSW5g8/GGQlie+lgk9o0SJFVxLhTsbYAndGAQ0yKnu4m7z015xI1Mwupa3UF06Tr28vbnEP
/zUF+MnlQXVa1tRRnsMdxk0db0vwXJoUyavAzKI/nJnhPlfdo2Xb9jDjJa7efbTBYxG+3l7J4qah
T8LQ0GLsCoZtRoFWAURf2IQ8dNGqoTvZ9IDVtHUR4HtxMQg+MiaMEB34edwAXE69mmIx/0PadzRH
jivd/iJG0JstaMqo5NUyvWGM2tCDHjS//h3qe/c2C8UoxPRdTMyiOpRMIJFIpDlnaJOgmjQ3Re/+
qE+C+3tza1Zilt9Xt15eDLaZLmKyHsjhKci3/EkxSVf+hStdhkv/o86ysCs5wOvLVSWDnMaID1pv
v9I5+pvtX4ngTiqSxxFFwQWUztGTAVY6534eBQHd9vb/0YI7M63u9LWxGHKrZEEMfqFsV0cAq9RL
woSJg8Vcz+NvRKp/9OEfMIAWHdpah7CexgCvG5YRvXknGd/N3vY6q/DZrIN/oE+B9sz22ez8b+vJ
Rw2mhRnqOoJ8uNdefWH6LmxFGX+BlRvquVmoOXCo7Aoy8sbxrBgcgw6xRD25AhvnJ25qsxzAOg4h
SuQ5nc/swFCPlih1tWkbmPdFjx1yPba5/L6ycE2e4lgZIWWofoSU1JPP8keQA7gWAJyve6GNnC1M
YyWLM/VYGZLRYpCl7pSgPyZ35V35DVWuvTUTAM0geHjo99a/frUvQjEchcXCBcUD3sa61eKRU8G9
yi8aADKLX5bIgy/ffWHyKxFLQLZawzTKO80OoZdJX236OSr/ZI7L7Gd7UAl6gwWruHnAVtIW41xJ
C+MuV/IaClWApwLN/Qe9aYh1K+0Sz9lpP69L2zaPP6vHOVqLgY1v0PGabsANrCW9F48jQDbIYHyW
xut1WZfwcnj6rbeKs8WsG1ujjSFMnvaFL7vJq+6CqeyOHZt9dnC+ScTxmd8dpZ22a54SD8QF179A
tJGcgbZRxOS6xNLGjbFHUwEb38CPsVO0D7W6ZepfvDjW6nJuGe1/WRPpkKZS/RMkiwlB81MwNcrh
ulYbudOzdf1qPFtZDAahKjQUYl27yG/CF4N6FjqR5nQ/9l5p7ssEd2i8D2VLsJyLAlfOBd/4OStj
bFRA53DDJntlTnpwxhcjXGRi3N5JgUaWunXzN4+TP8dD43xzGc5tHGUQ2g9NUABMrR5c4Beo7cdQ
gMxnECSGN6+ClTguwYk5rDqTF/dCewwqAeii6aqnXLIEWomWknMxqtQZMysgRi5/GKlbdUerD5F9
3MeDO4H2VvR+EKnFOZkor2Jp1CAvnG6t7q4sX9T6+bpZLp98zTo418LqvKqdRcQ8PI/TpzYJop7N
NNbqfF10BdthZKYMAuyxe50n6UlxUlIp8SPwM/3JNG4Sel/lmEUsTNGJu2ygPD9xnCNpbLWW0wSi
wdv6qhX9Kc2jG1B+H3M9OTaO7M6gwSkV0zdGWXA/bPswRPkWnkcLzNn59UCB3dFrHS6jVNLdXP4h
p/EuLuZAmUOvaNJbwIkIckKbtoIAAqNKeDQDMuRcooZRxDFPlxNnDL5ZDz5VdKCfidrxN6+ilRju
YOu93TjphDXtEhYUtu02Q3LPEtUrtF+xI4LJ2SiAYQtXlVdOKxMvv0QvkHENv0sxWWgrzEN92+wj
oOUccAMd05EoH+lBVLHf3L+VXE5Ns+k0BsQJhH0dmOuLzHX6XQe6AXkmavmWMYGP3l7VPwVmzn/p
Rjq3qoQCc1i+Sujntd/a0pvbQBPdrVvh7JKRBwqAaQGCgrvcDbM1+hnNVy7oJQ6j5Nzg8D+mjXnL
4lhkKlveci2LO35gTaClTHEGRjXbxZE3lI/9vEdWx3ckAhZbYADbf7GOa5HLJ63uWL2IqjpPoF6b
/y7sG6n/PXbfAJbrxqBbu+44tyxkeVyDBASdqagQnotqetaNOfC13DkLrBCYF99V+xROZaCqnh0J
Ifm2fNlaHGeQRWlpVd9CXI2IyNIPeawSyX600WU0Oye79KviV2+aAiU3zWWlJG+Xcd5ZlbZsITqa
xh0r8TpAw4opgoTccl5r7biLVSsxw90hj+WWw/dMduX4IRNBeG9ddEt+Hhx8KBtecL+jSNRHZg3/
WNrlHavCJ8QLggtHJIK7S2kpVXbZNQgPqvCEyo5ft6KH4uZCLZOoAH9eMGQ4A0dSqU6oDUehYWxZ
iT9aeSSpCHV18+D+V8jFZBISYYndjnB+1jR9n7uXxIkPCRK+42crPaeJ8mgDvPP6adpcOjSEoqhr
ORhl4SIdipYKO2yxO9n0vXEe9H+PYoFi2urvc1szynRi0hIgJqa5t53kPs7QMRCVkh9Of5P7AOqu
jR4F9CJqGrdHZsySATgo2CNAWZDIkgqS9N2xjkX1s21j+K8gnUuN9taYq5kBQXKFJ0X19n/zwgKX
uukC/mjDxxUy4iYrwUsXHfhABMiJDdyd/lsSC55hG42V2CGAYmOb0FgDOIdzf4qKt2oztCO70yPw
PsJHb/xRHgG1HwbFgb5Fu/FId5OXHUKSH0UdwJu+fCWbc65UarvJ1qDjtEzTRHnsxkWCwbIxcWcH
bFJZvh/wWrpu8ht3PtAMMR0NiH+05V/0EVEjjTHfho7rHFz0ns4A3UWa0pOc1+uCtl6e6GAHABDa
bxeMDO5wZUACMwvTQSeg0fv6VOykfA7CDIPszbzv9F9oCrgzkEBLJ/OUGqIuhy090S6FXuMFVgL/
P99Yc5YHOqToGdL7GgzguUp9Zcgc0mdl5+IQUU+OARl5XecNf4KBNEwHoAMB04h886NKezqFCopj
eQhOHmf+HCZAL1yXsdFICtIJbclKf5Eb8Wl2NhutWfSoVJmT/lAwtGVBWndjKzY9StOE5/UoPSAv
Zd0oiD9cdU7/AboGGrhMlpEkAnlW+u8B/JZPQjM70IEAjsAXoqtJlYtRg97M+GHUz1mUeSB6wqpP
JDQdgdPe8D9nwjin2qMMLFcmhI3RiNYlyZhc1WwMIsXT5/Wl3riRIAmVVLxs8PjgzwqtkaxwWsR1
zcQyMDAi/M+TRPKUSTrUU2IETe4oBIBxv7qxfLkue0tLYDmBcAHVNcQOnGOicWh3aFmHA7TiA42A
DUSRgOtF87kiMSp3TBQ6zaUFFdGt26gF0fuIDKJBzY2ziOF7ZGHRmwM8dWs5Nqv4mDmAzexNIAFh
rx4qwMPHdR6ggQYMzuhot0Qd6xs6oS0YmFHot8a4v8WFj8iR5ro9LihAfeyXTftD60bXlGRBfWhT
DPhzYPbYn4s+qqVMCasHmAtLq3fKJDIozYMjvKE2fApSf0s5f+GmgKjzxbMSszD0GDAroU0N366z
9Ek24/c5i1I/AcJ4EVZ3WWq+lbhJCJvN2zAqQPLazWA7CWvnkLWGKFLb2s+vaVgsrgF4Ve4EFkal
JHMNCACmxWRAkTyb74zOVTKAhQqOwUYcgFgGZcvlrSOjbH2uPUUiJW6zFIw0Q6/cpn0UuiHtBmCV
ZOEAcBSpE3UOb6035q//r7CNZk/u4lDCQmo0BXxuPRsZkUEpu+uqshUlqLbW0EA3CA4FsDixseeK
yXMbNuXUQbF4p8pH1vixc0slt6h3EThJ63zXyEezAiKL/iO0/Vj/iJtD2D8komzfVghkrr+EW+Is
jZIoHXsAOrxi4nj2ms/aAwyH+6vfZXjtHeKT8RD7YEnem3ei59HWKoAtyVxgKdHqyntYxtS6ZYsl
OWA3GJxyJrQzFbAuNoqL6QXgy2H5rzvWTZHLawwJMpxcPkcWj1aECeeicMcRRI9HzNrhv+8T0DIq
UW1oKwuJqdw/sjjvqicmS00dsiYU1YoYnJIpkG1deb7rZk/THie8bBvJv67gJeHLgu+8ksr5PxMQ
U2U75iCSKLIleh6t9FZVyvZ7GNrTrd0l2r0SmsavcBjtKoi6HlADuSmHh0hWGMh9curNs6pgGk4a
5YOjsIYBybm1Meaj9QrQDyRH+RG3kekPSQT+xm5IEa7mqlbtwyyJvsVUn3Kvlro4SEJmfL+u3pZH
gMUsOU5r4UDiLkajnjEjZcNcJYQAirHHsFwSvTqzQMxi9VyG2sT0GCJBTG/j9lrMaHVnOUNeTwqq
IxiGVHbNqAR2G/tTqAk2a9NE0HqmABgLXS0X8zKRYbJ2+KJMmZyc+cUQG78l1vQZsKXUNAycpA+B
eVJ3TzlcoOUyTOcrJMqKuPOuL+xXQM6rDG4lIG2ByHLB0z9XGZiqzNB6NAdoAdLH4UHxED2T0f+h
eKATDPrHyNeOwPqSQHhmk/SYHjAl6Rd7REWH8Wby6a4nvf+snupn6oreLRuPpYX46T8fx+PcaEo5
SNLSuTAbGBfUnnvngI+M9d1g3VImaJHe2vy1MM7GgCJuONKyEqCCU1UySI38SxlqEJdLSf5xfdkv
7htkDvEQgw9E0xnQzThDU1ByTIqoxGmVtTdrah9bRC7/XoQKHC+gsGpYQb69UR6HfgRuM+Kuqgft
Q40hRSkS8tdcKAK3s140ztlVxWyZxbJD5mMT+8qN6tsgagQwIUChA3oX+rL3+7peom3iHN2USFlZ
Z4vBRk+dfqiUXSiCNN5AZDnXirundQMI7O0AGdbze+LPB+Zl31U3vj8p7sO8fwhBykf0UxJofhRc
127roXe2oIv6KxdkzE7T1ipE97+tl/md3X+i6rBDnv74UOxGoJyR6wK3lxO+DpN7SIjxN6NaaXiQ
9LiMc+P3SB+AoCccy9oUAQTrBdPJQsjMGXvvlGkyNAhmZWMCTq5M8Ib2s0oEf7gBdYBdQ6f+Aj2M
NksepVzN+0ztvywjKck06Z8R/VH0+Ult4aKm/GejWK6ip65RZPsZkw9RljxcX8xLGpTlOCyQMf8/
SOZ2L8vlTmm0xTjRW+pj/uFNBn1fYAAH2K3zFPBjhv4sN3ZOZDm5GY1E+rCAG1wovenjgfmvGReX
z0EaBKgn4ErAy+jcmGSgi2faEkin2q9O8QcApNbz3uwFrmbrdl6L4ZwAWCzqQakgJivvwtSrwts+
xQ4YggGm7Q3GbB8gkkC1BHqic3X6Ic+Sts4KN8qsNGBoh0md9JRO04vTv8U0v23y3q2B2N2bUkDz
+WCo74IN3ryRVp+w/L46noqSxlGh4xOsyItf7IqkMcl/T37t36sSeRu86FkB+c3BObCBpIIbatHv
4q5GgRfDgAC/wrzEuXAWtQXTDUSWnY5W2FcYGxnLXZP8LAbBM3dTzZUkzgFiZB4jXEsM23SG54D/
LAZQwwgm+LrcJ/1wqMJBsLmbF8nCvYZMGtqzeN2kaGIYsUH8imHIkRTZOHlNr4sAmLdckb68OgAh
gtzOxYGYEh3D0RQrWHtp9m1EklmePYGNbNTP0OsvY6rFBvYBcN3Pt6meO0uvJWQ8wK47AKxmeu3t
oJlPNgooaMFVLM8KnwQytzZsLXM5oiu7jJIQTeYOZKqYOSkx9QpXU/3DtDstDGrVm837uHYneCLp
vVbdfOhJKXtdcTDLgwPcx+tfs3l/Ii24ZNCWVBp/UB3aLjXhhRKwvIkcYui/wvERzVtSSAb12QzB
5OArGCVo7o3sRiu90IZlHfver4aPHKQuqeBW3XJQOubDAEqHXUdW73x1nLFEHiXH88GQf83te2Va
SL/brq6IGqD0TUlgitKXLLt5kcGznDCKGxOSWj/3yr2+Q/gQKF5+YipheyN4H4gSWPcJce4k0u56
RtAW4n7EvuYWAHkZbxQ/O9A7GxVssu/eJwQZ7HXeheSx8sLb2H+9vlNb5wG8HpgaWGBBLoLEPmvb
0dAHhG9488Fy5uTB/ovSEe5+zNgso/uouHCXUJvYZZ/UMAY6AfHEANFfqewlpRU4x428LciHcN6A
z4oRLB7IZsjyMsqBrIxGdAqIjHlQ5HuGasCxkevC05pOfmS92h+LqZNNdypi+nZ9LbdfdZhzB2Ut
wvuLpB0uWqlBmgyP1D1aSHoQKYJb22gCKQApmiYINbZ2DiM/aPkxDBAdq9ydq6Rdb4ULmTJogR3t
Oy2AgiTKE285lbUM7r7J5L6q43k5NpE3WyQDIWWOQkIZANIX4PXXl+/ri/nbbS2Nu3Mw4UnjNIJG
SYMXJsQBg5Owj/dyVxBAWPwsdxZGP3IXGeXT7B6Nn9Ne1Di5dQmB89BeEASWDADnJ8DGVSJHiE9o
ZhyGXk1J2qcCM9ncuJWMxYOsPXUhjbjEISO052aHoUXloLbxp1W0oqTXhSTA4AA5wMII2gLs9/XU
WEkCdqRusgTU6HNo7RKgMapW4WXtHFzfuAsxOHUGGEwWnG6wi/Bddxg9S2azx8GT6kPEPuRwV4jc
6pYhrkUsv680qSttQpIcImo8vKTwNJt+Mnvo3cUQpI1Cpv8XGq3StJzH0upMa+1mEcdUVy+c23g0
/CmZBZf2plYrMdwR7uvarLsaxwvFOvRgWU1DqPRmti+OdKhELAmbwfM648sdZjVK1FkfIA2Zhi5/
n8HhFBffEDvH1Vtn+2UpE/uXXB9QoRWEA1th6/pULb+vdg+4A5YUUVwy+Utb3pnd/Tjfyul98nx9
17aWcy2GM5LCHuq2kqFgmD1HrU6AUNjqHibUZn2HqFmg1NZ1gxohmi5U9MboDneMdTZSNWIjXMU7
IAPtGG356TF8miIS/oU1ouiL5CcYD+Hxly9ZLV9jdCYGACBJNm7sdJer4KNyry/d8rEXrvePiK+b
bSVCnbSmHuplh4a3efipAvewcYtmd13KpnddSeGOlZqomdYPUKQDRIvat2RigtB7yxXZCDJUE3AA
S9rrfKnAkYfaggGWaKqdjJGSYvZMTaDF1sZ/lTVlJKORM+XOkTPC0baqiQhvQgFhN2PIrsDrCPji
ZKx2Hc28dBBYwGZksZbJXY0mzRQTSWO42AiDM/TURQ3p2I1cBMPkttEdirfNIDDwZa04m1juj4Xk
QcbkJZ9yl7oobWLq4EWhYmoM3UVO8SudRjI3n1q4v24ZXxW9S2Ff7IOAH0CMfr5xSZ5FfdKEqJm4
usueB50UBZlAqfya3HQHLSiA60ifnJyMOakfnIOz6ylxPJOkvt66onf2VhIOuv/3c0yu28ksw4w2
EnSnJ3tnuvQl8rPbcA+stfhGOybP8tN1/YUCuaMRDVNdlSn0T0xiHxLArEWPQNKCqPE1dPNDtfsp
kLiY6ZUVN9XzFZ+HItRYBokD2quJRDJ3PKbBw4xsP8W4loi4c+tJeLak3LGJ+2GwixryOq87aaeZ
uQ7JSEnove7K/5R3EXkzG+8OWxwD5g7uVBClCJeYO0MUY9gA8Pz6gPa2VQPYmBn8iI5vKGuEFmrn
AEMVARJu2DXYrJCrWiiD4JL4Or4R5T21GLq9emPpBww902ZkynxmmRjK/WmnKIAa7xVSRg44MHUl
QMKeZEBrS+fbAlnMvt3r48mxnjv5YNpPUU8BhpB7VhsUoln4y/O+fCqIJDEOj+CX951y4kzVXOBT
89ZPhiel+ED6gsl4pY+/rtvestJnpofWmgUUARE2wBEuspKtI81mG4Ozsi8BzFXPekdA0CmCXri4
CxYpjrEUj3BzXvgv8NRWJk3QqQEMq/nYlu230VExl0rNb/9eHUzDq2iUxVg8Mh7nJ4lpXZiBJBr3
cxz9UyCjO6uRe13ERWgDXZaGYhSu0UoDUthzESDc0XLk/VCaqj4m7bmb0cyGsgBAVGnyapiC62Zr
5ZD0R7oESKEq6B7OpWm0mrLZaFA5SppXQ4lOdty8OlElyDFeBB1g1UY7GwQtY6i4Zc7FZO0I8ner
AN53HqQSMEgfstYbHEGzp0gK51ltY9TjMacdcsZ7Y/rdOQ8p9SJnFtyWIjGcO7Uri06KkndupQLa
Tgb8ggRQxDeapb8UNMwIdkgkjTO5Iu9sB767Q6j725x8J3kx22MuqkVdnlNsEOI1hABoVcGj+HyD
DKu1nXhKOzAfxJqvV2bk6VMisrZNXVZSlt9XsScA+0AkmGcdIKNtr+jtnbrwBUlLlSb4t6do0QcE
x4DNQdjOn6IyLxJNYZCE1CTSzAtwZFj808E0nHspFgErX57Zc2ncc2QGPBk4nmERY9PdaCFrSV21
CamY0gVoU5lAXGUmpHAcUdZme0H/qMkd3z4Dv6ITQc1meq4KBQ3hoMKb8W7QBF7pIhLGAf4Cq0bf
K2pMFueVdIv1YPnD0aJ2SMzOwhsS+Giq5Ge4z9DrBNwqxx20XBAsbi0sOieWxtMvr8gZf53oUaY0
MP5uvEOIFjfPkXKIis+4mkiTWgIlL2PvLy3/iOPihpJ2KpMZxIHZ1M+MO4umyJ3vQ+3BGL4lSVD0
LmL+f2+paxW5k8cqVC/yHDKj7msChzaIfI07M/Jl69EWvcsum7a/VETNUga7GUBcOXHjCGgh20CL
tJN8M2TULnetdMiAG5tqJ0XFrYOGENuzcN1cV/OyC40TzJ/9oQ5NMF51LgvpSW6+p/Y/ZfWtlloX
bePoh8P50KTD1GWkB8WqgwCxNIDtWmi7Ni6J4/RBWKWeTLXARF/I9Y9blD6PUhbr/rMonHV3dQuY
DgnWPeNppYZP1HxPRRDPFzHXoj+wsdGUZiDlyNdJmqYxw2aCDCnuGgz3UtQE4oERZua9P/X0Ds9P
UWlP2Tw/K6GcY2KFNYMxrercySq/peOwA5OOV9GBJAkmytA3ylB2S+uPChXq1PitZfOtrnzLZYlo
FvOoMXm6Np+akO6uL/i2Ga4+jHNcshn1IwLOztVGdEBKb2q/Z2yXTz90dP/QwY+qW6s4sv5wXe7m
RqPnExSN6IFC2er8AqJpPcapsqzHSPeGBSB4O9qjAVyk3kVZ8Guz0f4A7w4YKB7ew0EiHeVPHGrW
TG4IEubZALYBctqAwAO6pPqix6XHrOxxmmOB7K2bfGEM+49ozofpA1DDnMWH9SY7JnV90AzRZbC9
in9EcD6EgoWxrzJsntONwdjocCEgu9SVv3IZK1U4lzGYVFbTCarUSIF42R41tN/JHi20p2ZP99R2
H9RnkNkNBM+L/fT0N6byR0nOVCraRUOOVmQ3yUavBeRvbrb+MBWCmHXzYl3pyJ1QK2x7q10uVjs5
GHNgl08Orp7slPaYCt732eP/phV/7sCsia5kLGmueO1wa5onc/x5XYTAAPmESpqGg1Mt4bFUvoza
vTCI3Pz7eE6ilolSI3zp+RnWWoC+2POiAr3vmufa2V///k2fCcIrNG0CLhAQ0+d/3yxYaeUtfEQn
Z6chM4mmpM9G9WLq1b4x8xs2tp/XJS5/8eL6WUnkbKAuTLl2VEg0JxTp3Ul6qKW9Uf4MO4GxbR7c
lSBu9wdHBrPOBEGxfd+3BkanSDKK+gQ3tcF7XwOkswKyTm79smGWUl2r4YAGXG9FPh7kKS9JLL/L
U+12syzYr60YGA1gS9sTil+ANj3fL70vw7AsmkWpfau/2YpnOkEnImHftAobPBMwCGDDXvBNIJsU
2SaWLjJzrwHpe5rXuLtbADjtkW8ikmgkd3MZ/wh0uCdzDJSHpBggsC53tnrXNH5X/pLBYCDCsxAJ
4l7NkWTX0Vgvmkk1QnsPJLFZ9qkqrjML+n6+qHN4QweEBLoPUKVE/oSzv8KaomiKO4R8lMQuxh+O
JvjQwIeY7BMCwtiDcTsEd+nx4yH0HLd/f25vei+/MXZ1QAmW3EX+XXAkLkvRuKpX38RPu1by0DSa
CbjJ+f5d8qOjtu9uysf8TbutwJyUviWH2X/MZGI81DeRh5rPKJq2uUxXLp+wjNnYugLqDx5KJ2sq
qhVO37oT8oJHbTd6sQc8QuZ2PkZvHjSi7kRE1Zc5Wk6men5qpjxkjWlD5mc0u8ppfJMfpgf5vfY+
qAvSORczo1581G+w6nsRj+8l/AYnnHvWDY6WOg5lUPi49M2UmJZ2s53kDsHwYOzwjD3ld3ZgC6L8
zSfIep250CgCv0tYZRCLOqFX+wYpj1lGHLf9capf9HubSJ55a3myp+5Eo8Bf4z4Xpr/aY85LdVM9
yBNwiV3MZgQzebXux+DzySQ9+F0A3vkg3zuuttPBRJS9PfcBInQR1urmY2CtPhdOMdo1gxniE9Rb
TYGJdf7TTMZAcr+OHg2K92pnHTXQEl2/3rbXHWPry9wshrz4aBg9EFMbMay7RVKYVuuj34Kwdw0s
ZVaQuNVNOqE1Kq3dIghR4hKEkVvxAkhS/iud3/U2x3iiDemhqhOd+aoz/YUEMFHiDKPDH4O7nDlX
Up7AnMfWzYFWiW5jNxVWNLbCRB1NVWjwMDQwonDmo9B8SBMZItqGKF69h5PuPmE5Nz/oa0V+RYfo
BRzSB7AWvNqiBdy6YNeyObvRW0WblRCynYy50eBG1IuROpBEVchNO0EfHtjK0dPloJ3w3CeZ4JDK
6hmCtJ7MPwB85Rr3xT9gBXaNx5wYjZu4zC0/kCAZyLQTeqWt6GgtnjOUoU6SwhyXNQYd2I/xPbtN
G4LxpwhTgsR2s380PDSK+5+C07H1VgTFFDQGTAXK2Vy8lHYsDetBw/IqrxaAELJfpnVi2UumvqZA
pM2OTAQ+uXnnrUVyAaeVaEPMUohsEpI9sj0G8u6pR2+qQ7YfQO6oEeUOQCDMTclSlUx9wMHE31C7
ua76hlEbeBtjPAY5WrxXucgjbNoiHsG+6o7mtxJ0ccV9pe+QU7TRYtHX97YoMt3YYGS2v6BAMLJn
8SQFqjrZ1FTqxkWXINuNDhrc9DBleAjloi7UDadjg5tJAwnV0rXHN0oB0jphutw2LorugV1N/8y6
LIimNrVZieA2kSYMobYBEUpbAxx39rrhnonYYjfOPuDnl5IaomswPnFbZNZ9qiUVhMzAjCqjzO+h
ThYU4cd1U9hKvULQAsyNNwOoFzgHFymF1kp914Cf4jgiPASsAtBdtZBEEqHKwc5vq/j5usytPbIB
CA8kB8yqYJzk3N1EwDNIM9Y3bmsXAQ2rQ241wXURW3kuqPVHBhdmzUZs0jyDjKxCl43s4/kNYPWK
dFrQdN48kWj24g64vYLx4y3jQP8t+IzRJIsHC+dKK4dWiWOjV0Sb7sLwVzI+l/3v67ptmgaA4RTs
mYFpQk4EuPcmoN+A9LmrXmrAJETaDytPccO+XpezrcofOZxbjmmCcmgHOcBKyLQ7vb9TOve6iMuG
OeyRjd5GpMUx0QNe2HNTkABFM4byYn1F+Tin4TLoWr42s9ajjVyP9lM0z5jXruipVOJD42gfDsZo
PQBGi7hAvvrTuUARnwJgAxVlFtz03LIqOtVCJRsbl+VjlJPWsdrXoYyjBysfqx+TTkfVTYfKKgjg
jjKPtdS+i7MYY3+9lNUuHBrd44+XO5oByIfUiEtOo90OFmkcMypJMs8PkYPpwESqxh0IkutTFUfd
NwP0hCCeHioMbcmRkTzQUTd+RnbmvHWTijrnOFmviYPhHy/Wk/4xCTMFBtyQUR1TN+7U9L7sl5RV
WE02UWuWBGU2lb+HWMKjCQSLsh+hj/5BoTVezrXSq0e170EPeX0rL3Fm7YXMGwMAmADQLZtvLxqk
bp7sZmpcakquXX7DEvvlWASzM+9bWyHapB0RS31Gxm+57p7tSSWxmr7hwvAKAx0p6DqlzfdsIQFv
BwwfK6imMUE5fMOk0SIPtAOkh5cJMs7ccjSQyLWBPVa75GZAd0oJAr/Reru+FBvX65mU5QCvq62z
TXtDhhSnrYY7HTDxMYlt9LsS2Uzmg0zb7CmTnV1koVOmGoeH6+I3lIQhg2sBORP5MprDIEIZyTbO
LRpDTrmC/meJnsIo+otrEFuNQTGMHcCAuPDJGKPCrNK5cePeuq9k5mHMOsYYihCnYyNOczCPhbyF
jFYGPNPPl3OulYFZgONxO2cyfadfmAcnE1AKaPp5biIEjXMEFks1VwZi2i311Z5GL9fXdMPnIvmE
UAk3Mbo1+PmKmk1p3VWLn0K8xPrfDfAFdMMfw9//mxzu2mpKWlQampRdRc0Dx6wBOxe+prl9HJw5
FjjfjfwTlMGdD4RRc4m/z9c1DscqTxczbUqkC7XntAJTpxOw4dsYTcG/12sti9NLD2O8RSfIkpyj
0+yMuLuVQSlmSYe/kIP6EgJ6pAvRlHSuE6hgDHOOYCtJrNqPaGjviCG1ym+w0mPwxjTot+vyNkIZ
R8EbDYTVGGWQeVwqOmbJjDk6HPUCc2ja8FQMokTZxnE+E8F5E9bptTM58KsDkCJTTQkccPJ1rP0L
14hheYw9ImrBOCu3clFiK+W0HGe9+WwK6o7hcyr9ur5al6O7yx2xEsKZQRHFRov+1satra+6C7An
x+ydygdF+ablO8MGOBtzh+6ud3Zo0L8ufSOTDOF48wAOHW3LPPLdDKgfih44hNRmC2KB/QAomiG6
y5AMjb2WieDEtm4BQG2izQ+5A9yIy++rW6BgwOmYmsXkq+EQpvpOGcfv6Km4KSN20nUKsBL9YGjD
63UttyxywWgCqyK6/uAuz8VWYSRlZgst0xH4Omp5pxl/8QBaBs3+K4ILDHOWFpq5mIohJ49MLp5S
4GV3GBa5rsmW4WO3FHgnxGMGjyCI3FU2Wz2FLwQfxFzOgVrNB6eYBGKsLbvACwjRgAF6XcxYn69Y
bSEjq+pl4/axUpckd7BhpAFIjicXWWMELDbMwGb1+Gz3Fbur8jzzcrUO8Y8kfCRJ5KSbQJ0Utyq4
XbvaIt0I3D/ZaKTJbeI0ezCkXLuVkAD181mtdgvsQUVCWR5PIbPmo46m5LdxVlNMjjth/daFTuHb
sVJ0BGMJyWlom/nR0YfqpU2d+cjQ6+axrpptgryJhVHUGSxbSJhUaQqMSq0wSITkxg/NyCPmg4+t
3EtUcbxojMMHsCfUuCtVawhyfaSuUelsp9UjQLxVzOOgpBI/NExLAlmpw4NEw0NWSurBkgxfqWYt
oJU1BfNQgUIdTuneUeUZgx+SfjJqvLZInPdl4Ws0kx+10aSlW4y6tp/mdn6dGlMpyGCl1YM2oz5O
8jHugLae0ty3jZi9jPmo7Pq6yD6kKFHAl5uY6DmSQjQ+XTesrTcvRqkQVMDRYVSVf4CqjtTS3MLD
UAZy5SkJ6+oOuPbdQUc28xWtbWFKGtqPXiWN9p1i9yklYzqJuEIXx809OBxwsCEPs3Ae4mlwbnc6
5txlKuErulQm5cRcfXjWbH9qBfHg1j2/lsPZNxZQm8YC2Re7Ae/DHICfHjBEXj08M2YLllakE+ca
KLoMWZchfpGLhIAZm4D6LS8AnCuoHm3KUTA+YOKxhT417rbqI6fT1BY6aV3sgTCtMW4r3SaWsr9u
Ksv38nu0thRuj3LU1KrBwB4h/jqNmfWU0X53XcTWPbHM0yCjBOJtwEudm8GAZxz4BrFk1FbcuQfo
W4kxlxgAUmAJ+SwxxhOm9qEyReXbLbMAHgkyZTA9zC4uv6/uJ8cZJKYtS0iVExh3SykiKtKNab5H
ae4vzGIti0uZFX06FhbDMlZWDZyQ/v+R9iVLkuLQsl+EGbNgyxBjRs5T5QarrIFZCBBI8PXPKbv3
VQSJBVZ9F92LbrM8IXEkncGPe1FuFFt95kXdPAKqbqykJsve8Tdan3l8XNZDWxAUzyw3+rSR/Xox
oF9tUzieqMjj9e+3Zmzm8gPYUmoQTU2hbR5ANr2x85Dpz1GytolfPxgGnifcBVq4Uz9n5vNNSioG
5dnS1wqUxcWzAfBKbD0qpoEi4Yr6wNdFAeGBDdRRFJxU6GbOkUZl7w6FiQDJAZXAb0ULyvG+k6//
unXgGdEmCgwd430YJLh0wcESoMCorInEQT5kxqdZyROjDoSs1qDjC5EnTKG0g1wVlc4vSWRtxnZJ
CUyB+SeQ3aE3UGnauXgazaNm+XIMbVAmZOJbRo54d/99nSgKIne0wP+FB+dynW6H/jPrEVSDPt9P
yJY4e0zYoxC0phz49bpCIgI0xsRVbeJsz1zEMaAa6A4wNIydD9HcWxmbD9fXsmwCsRJIBZGSzzlA
9UptEtOiFPp98R6RDDoVPftx3caS901Sd6ChQ2X6C+g5TkBYDs07DFVbnw5ILci3BtqR6j+rzIBB
AJ9EhefB08F7d/lZ4i7LBfCu2C3zWNXuqTRJoLVrNJBfw9hLK7O7D6xEwtBSWAHaYDumDSiZzZ8l
LVde+cU9w1T9xF6MQzVnkueplblVDzOx/Z5CLquIvLoN2jXm3oXC+kQz8b92MJBzuWnM5pWVCdgp
aBso9XaUH0Z1GCFfkNhQpnNvK0xY137x7zigS7sz19ZrF9FsNNk1eegoAMT3Lh4rJ+wlusvGI0Ip
/5+90IXStWVjJBgVn/kQKpVRyiUHNT7uLj+WqOACfRQZr5FcSb0XPt2FodkLYqdKohkDDLVGUT6h
SajvwSRYHYeGfeQkWRtE/prvqGhOgKbcRUUNY6Cz26hTyrzTDFwSLctf1RrFhLjrPOiGe4hHTwaI
BSJT/w97iWQYbA8AITlfuCVzoilOmnUUsGPbFz3Q10ngUpBY1//cf8E8LQq8f/hf8XLNFpf2oqkd
gqsDTD0Hp6SJZ2tgBDKQJv27d5wTP8wMuYPKepFjRQNYLFJIIroPBojfmzXM79LLdcEwMXskZZQA
gFfCUDTSIM9H3xCbloT24DP7AO1ZyRKItQZtjknG8ZgaK865cH1B4A9scbaFKT9rXsagbjXxgoLg
ws30UFPyUB/MUNOrlShqIbg5N+PMrpXI7LRCKWAmToDFij6EUT+ZahVwXdtVbM1LFq1NL+REcwqO
r1ltJpW1VIQzYlH4Xiqrjqr5maa/4r4NEoxmXveUhRcTBXKgKiZxaqQqM0/RlFYFFy+WZqT0XimN
G1J/v25h8RudWZhdILU6NHHpwgLJep8CNjFq/NHMi811M4sLgTi1iioePMKc7RpP6VD2YP9H3zZ+
UIl8MtKVtG7Z2V1IYNiom6F7OturKsV/LisLzi6jx2hiLa6eCRgGTOY5TxSl/f6BmCfyS0VeSUu+
vb7ApYsYXUgUQKfYA6Xxy7eNmm0dWcNA/cy5y2xkRuJH2oWROvrX7SzdwMakWoNlOjrGFC7tNFYp
ND0F4W9mkNPosEBWthdB59t1i22PXllarr0xC9A/4KMwHY2+kA7J4jnDRQGVKCqmsiMmRd8gJb23
oaDzQQrjyLh1ol1r+6OZPNsNeUyFFJ6VJ9q+MYV6iMp6b5mNsWG8BkuQZrxc342vCTC6VLhepsEo
EDrN628NsyBhOqAV1gh0CVsf1dm43kD/KMJIyuA+d8mKHy995indBhIHKQG+wuX2Y17cSu0mpj7Y
Rbyo+4QuPWUj5g1WPvPiws7szCI/pyaJ4lQKyFL6Fy7ve7pXLYlm5465J41tmPgPbx9AD6gmTacH
lefLdaVwXiUSCUJzSHhPhGMKoGJto60sa+m2OTczbe9Z4cDkPGs1CFX5tnsvSOXxMQ4c9/m6Uywd
EVQM8JkmfwWe4tKIk7YlkLkp9TV5GyWnsjE9h+yA6eE0TNZEDRdXdGZs9qEStanasshw65iqV9dH
Pd22kF+/vqI/6cRlLQknkExlkInFyZzXs8GdBvYcA3dbXbeelRiesEGPgMqPJ2S216toYwkTgHZU
SKws9zUQq1r0lEu05AYIgNTCq63fVl2vXHpLXopwEiPowP9gYnfmNbjmI5ElSOgoJwEI+XHCf+es
3VbaCx0xS3JiZXB9J5a2G2VPE3RSaDXh3F9+W0YUDv7GAt+2LrNdrRYm8CWJPFVGYf8XU+DEQPTu
qug8zZ4sE34UUReLq5rx5A6gRpTqs03E0/UVLSDJMVgIKzpybrDwzjcRQC67BKAdGSu1tiRPXnqe
ntr+1xD9NITYOwlHa7xTffAAPmmpDC29YYGiq15vdWvjW9PRmPvZ+dGZrTlv4xbqDTg6A2jxCCZn
NYAIqxuevuj9f7lJ/x6cOYYfouOqKGKYirVvzNnJ/KHRn+s1HbbF+/rMyuxZtl2RQ8MYVlxn77K3
gd1BE6QX/+EcTFMmExZOBW3pzCvNGH2ttEQWFhuQBu9+qSiKwhppK48p6QY9YN8Z1gLRpaMAzSh8
Lhd12C+MrGlW6WVDcPMgig9d4HMy1Ogd8nDdPf/MrMxd4tzMFNmdXdlcgx4btIEpdGJ08tLlVg+g
VZvyLOwtMjyZkdSiDSbQqeUB/tCVAdPc/jvuKgFUhxZDOc7pC8VHSKBVjw50c19lp6UT1yhgUhAk
AOxnMyQgInWbinyWw+g+9nZTMFQCNOcpizL3QdqYje/LqP1W46+A9A/4ufeihgohT4Bv3MSK2XMw
PKll5yUcJFMPjUClK8ChbaWfZXXl+Lqh5huRSIOGAuiddkPawvbEOBpB2xB2z6J6hDhbVgCp3DFO
fCIttqlBMlfGHHqjrVlRDHknHXNBfCTqW7fh2ujZtqQ/FciivQ9qDqKelIDf2GOxiaxKmmDRoW0d
d76ZMd0+5D0xAp3E6pOoe5mdOnOw77WkdGXIeybQYZF6cZfrUPUG73dse4lpF1uzADGoVytq9Jow
V5JTUoIoEHgyg9yhJ9zsk7ghG5n1iA4Gk2Xq1qQut313yMiLyOoYzDldX2y1hleb0nQY3WQub0Hx
lZriCNJi+T1Sk6zzhVRYmFg6K1Zu0qVDeO5Cs2eiGcXY9BmORwmqqja67aJHgqKPkz9f99WF5hz6
YSAXdyeJCDCMzQy1mWom2lRgHOQdrXYJCTN1M9QvjoNZ1+wYkb2h7K7bXDyFZyZnEY3EkAKhCioi
DTjamV4DApuwh5iN367bWdxDMH2AZw4UGTjzl8fQbeuxpwXsoEG8E5BYqOrsJTPsR9aJlc+1vI1/
bf35/2dHXg4UooVTKXi0d5rzqQ4P3Ez9wflusnAcwzaHTOyalMRCkjGB68D8AaoZRBLO7KYGmWnc
gD0cRTr3FNf3lTg18kecfB+AXLE2Aw5s+oxz7mkoIzDuVXqQ5u+8+Ly+zdM2Xt52l79Cv9xmqEU5
EU/wK3oI+6rRUzPkAVWlH03TXW9J6qdr7civDgSLE+Z8yvBRfp+tm1p5JtOEUz/HaD+rlY2ZOnsR
rZlZKL7CDiI1UF3ZoFyaswZFordZMVZ4CYX9ZLqQGITE4o4n7sE2Uuiw67nwEwNJHk+bfVrVdegA
U7fiWl/jCw20fxgpAowSGi5zEqsRyFSWTpXYtG1PiGWTbVQ6XcAHhUOZb0A11kr0f78VppXb2FwI
H0LZafY6Rxpoy7UcRssaYNhfeTJ4RoMvqXxTyu/9cDvoN8O41rdZ/KxnRs1LR1LLqIgbE44krXGX
afY7T7pNhbn76/66cFaxuKkFgYYE9MjmVQ8VwiFRZbaoB4CarSxvG/e5RLRRYhIDcKywbE9ltMYf
/vUummxOyBpsKd7emcuWgGu4XQOXbctfTZv7GWQFIoyDrWG+FvfwzM7sMEbg3hnQi8Xd2h6q4pOX
oSZWwpvpM3w572cmZr7RZG4HPkoshTcPo1p5clgT8FjbrJkjOHpLrIRiETkI1vFS7PPUeSDF0YEW
hnfdGRYvr7PFTPt5dm+XzMnQYsFiqHOnkJ9Ka3uj3BtIXSLtRmiR13J9xeTS6nCiJsJ+ABnBRXVp
0jXqTgoHFWadm0FS3g3pLQWK3JD/XJ9ATPfXzlxpSCStMagJ7CQaPdoaDTlGusciDq7v4JLHnZuZ
e7YserNTYaZTQIAIiZCkbAJWrgrNTZ47dzvcRAQM9CCZQvhwuW2iFiwFzpr6LBUYAopFZG503qUD
MI3cKE8QSkHNzKmVWyDE+tAACc2HI8r+qLegc/ZEA6LPf185eAUxJG/gXsZbdPmLWO8yN1XByRvb
mEBoyqL141pEYce0X/9u6Xzt096ceSkxGhNpAtbuRP1TFWk/W2IGpFpJq5fOwrmV2cHWaDuyIcKX
JOLN5czTKojX1Q9AOyTqiNDzHW37/7AuBwUnVEKm4GlmMWZpzhIdJe40daJNVqvWoQKFJ3qbhbXy
sZZurWn+DuP4eEgR7F5uIW8LDtg6THWdAaaf6j6ltn99NYsPC7phOHYIpzFtP1tOEuUZeB/Q56hl
58XTUNJOV3e83xg81Nx73U483v0z+AYTudok64pyF0LAmU1FcdWBSRS3MSEAQBboQsZhX5pmaFO+
8rW+FglhCmV6QOjQxgfc+3ILSe7WzZjqFB3F0huVYOxjT7O/NfqJigNtXq7v5tI1eW5tViUkpeBj
WcJagrKxQ7eGylFXab0qXdnBhamoaagZ/4DyGije+SiNMjZFS6d1DZYaOBbfGG4ZpCBz5q3iZ0QL
xPAGHT1/qOUpKsgmyoYVz1laK34AyshgxJy853JnyxIYNAmRB+jAtZuo/NE5SVCCuFx105VvuHTG
J+5QDF6504iFdWlJAerNdhXQe7uZ0YOpZBSNFwmNYFimNUFVZg/tnZXGArQ2aE8iHUSM+B9+Aqbp
EAmhOz357uVPALO+Q8EpOkFa7npHbCYeZn5vOTdGthcy9QhpVs7+kuOi/eM4aAcikJ43gBw7llpb
pJUvne+jhij2vgSZeqslHpFB3P77pAduURV5yeRTaN/NvqZeVwyKHBgf0DunPtaD6RwgowGAmjSz
NDRQBdly7rSrONvpBZy/kBjGhYAG8KdfNeCttMdCc4LqK408wxAQSHiqXU/SD2u4S3NMHd/Z9nas
+eb6SZ185qtdVNNsB/fPF3EgzSGdGYPFyufKd8XUjxTVERqv9SqXLnAE7KhRAKBuYALq0m1sUGnr
FgiEfaInXjNsq+peZg92iZraNrF3anuj65sxNX2BWEr7Vqorcc5CQ+FPJw/az1PGjWmuyx9QjZqa
u4oKsO22fXR8EfZH7WjvqWfuohsIBIJQQz2Svf74r7s7mQV0BAVBgNrmmYOIo74UhokZm9p5A1Jw
p1X2yUmsteVN+3f5FS/tzGIMzaqcuilgJynTl7Z+Acfm3sbwZ6sPeMgAmFe2et89tSlY60TrMZ6i
QFu8XF/s1+vp8kfMPrJJSi0VKoaHrcG466LET802zArzRrHjg2s5IXo2QQXz181+9eBLs5PvncVX
fa6DU7eG2bwxEPEbHtNIWK4xEK0tbvoVZ1ZQMuBx78JKU/gOliFfAPw3jPch+l7kx0iu5TZfX5XL
Vc0cVq3svE4QO/qNGSbg6U586r6pawRyi1YsSJhNHICY4519MlokKm47DN5AoECVW+jqiA7EK+/X
v9Cf0a4v7nlmZvaJhtEhSDphxjyN76TzjE/A+BHrH/ibvecP7NFGMPJLWTsVX+9U7OGUtQOiMAFz
ZzFPGpOWQCIGpw9z0iZApIfmN7EDot/1lUeKQPaotu2ur3X6m1+WemZzFvnEvDXIwGBTk5s8+y2t
zpsikOyWJ2sll68vIzC6E4QLc+EAO8+Bx1XCSdm0OPSWc2roqUtOjXnH2asxPvTmyl4uOcq5rdmy
Ol0Zh66CLRODq4kdsigwK+YpYn99+9bWNHt+U81MKxtTwJiULTASjT5A9TO19U1GuWdTw7c7J7xu
cWVl1gxNNYq4q5t42kV2V8W/SP+Sjpnnrr1AS36B8AwzLCheYYp/5osNLVShEPDDWCT3nOLWFgfw
bXqgz8OU0/UVLV2I56Zm30qahaw6G6bybB9V31Wyt+Jf/zcTs89EK4ZJSwsmhCbRV7lX2I8aKcx1
I4tf5u+WzWsgbgtdy0ibfC7tTHQ2aAPIsQXET+TYd5obrQnDLfqegTEZcA4DWzOv7dicOQ2UXGBP
6q9jlsXoB8igEcNRLag3tMab7f472BNnGFVapC6Iir4ECC76N3EjIvBuVA0Qi3hIwPuaBIX59B/2
EhNciDCB9/wCeY4rrcEgMMHwLRX7AiVMtBlcJfbZGhnL0juJ2xzpARASmCGdvZOpMLO2HbGJdf+9
ZUcgPDyj2kpITDQBepGaXHH2xXN1Zm9yorN3uWQ0FrqEPX3cVcIz9CDm34h2ouzj+g4uMD9NIxFo
JmACw0a6Pj/Beipws2MLxcm9RS1Ce8t3bJeemkPxovmt4oHg6h4y6b/cbpd/KpsV80uP2bn52ak2
2qRV3cl8v6luO5BmoLr6WRyVbRq0u6Tyr5v7evZQacG0EybeASiCot/ltuqlAnbUNGt9cEsAQSv4
KRqDQV+57RetgHsYE13YVjLvBUG41tKHEaW3OttJ68aOXxoZKO7r9bX8QZ9fvskGaD4hKomaLeA7
8wx9ENooSwxwgcpP8dJQx7/brXY0bvUDWDhjr9q2hqeihOUlB7JPA0j4HNOgXkmCvnoqfgVUcpHf
ATeJwaTZlppuBl1l/O0CrIVjoGheyTZJdc+aFU+d/tCX5Z4Zmnb97EgIJ07QcMRypfEDzERlD32W
z5UtXbMxOwx2rzpcybEY9YHf1L69dzbGtse2pj7fdZt4m/gszLfUQ4wQZKG1V7dOaJ7W8quFyNJA
4QXQ/GkyZUqcL9dqDmMkVFDH+PFr8wOa1SBlu7O3saf8IiHdgTLlpB2GFZj3AvL20ujsKKaWK1N9
Msp/AFkeEG/cNTepZ+7bjfLR3A6765u9tNfna5w9tpqTq4nSw1w23ICfwe5/VGuIhbV9nEdBHdP1
uh1h45XtnRPxygfF01QvunlzIfrET9rp4f+0KGu67s6cVLpdzvXJoD7sM2tvqFtlLbL7+hRdfCZr
lhQPZUWiqIAJ8mS8IXwMmJc+0y1ZcYclmtJzH/xCHaliprwbpu+zbypPAy+er22KjfmMsxBW+2HT
7V6ckHrxtvCidJUyVP8at1yuc5ZdxXYcme3kjiKM/OTGvOWb7FsZIrs6ysd+x3EGCc6iuk/3t7/l
vX4H/eUw/YzgqGvK66t7MbvkKpVmRoT6GM5jFxpBcpNtKMjyN24IuvBPSB2/Ktvs9ik5CT/bruVe
C1Wey52Y3XyuNVhWPn2J4WCH0dZBcfI4hBq4A3/dAH/zA+PyD87OXcmNpv2d37doJU2vCwagMOd3
6cpMqQeVa07jk1TdFrw8NnG1Iia8dAWcm5jdOKCBU+VEGeVjEHnHWLxLcVrqjq50HZeeKDxOGBJ3
yDTHMisHEKPg6KciGq2E9T1PStRTSgKwaWI9CsGdDbX0lYdk6YyCeIOgpwNmYTzOl3tnDpEDeogp
30NBt4hvR9fe9n2YjPsEqF9MIpf5ysWzFHOcWZzLPEW1pQ5dP2VH1Wtc1aGs04+eThqu/Voteelg
Qj5wGr13QJQ2f5xQQc7TaEooMDF0zGP+aJc5tO1q+1mK6LEDDxRK9i/X79XFM3BudOYqGKCpm1JF
nEji8R4ou8AunR9ONvou+Rig7pDH6WZocDSqQXmwq/YWY5JblbyoBfiszf5ALbJhefx4/WcteBaq
9xiG1KeZti/pb2XFjTNmKQhEFQBxThnYOwkLbCT0zlqXZAH5g9o9+lwo+WhQe5+nINDVU92KIXZN
MgiHgKSVKYHWM4+lwyZFYk+MSsOE7ICy0PhIrSy8vtTFs3r21WcuXVPgqKMSH0Dj4ybqmlspmF8l
9cqHXnQurMRGXxTJ4zwdAVwbzHQSV0IpP2wOJNEQ+2rm2+r9KHctUbzrq1r4gOACmvLUaZwZ9E2X
B5WrzahmDlZVlN+4QTeOVj+U42/aYyjGWmPBXlzbmbHZy12DBJDUPYxFLdhdaL7LW7TTfDs5tnyv
ob92fW2LX+zM3OzaawDEs5oGWzlGQL33IsxAHSxTZSUBWFvV7J3uQOOg9BGuAwmBFcX4DokvRf2u
ZW+9cyTKz+trWrzmztY0rfksvuql27hpiy2sCt1DuBrU/Gcs6b7AXNL/zdLs0W0V2qTqlPHb9HcF
8lVF9/L2mYKf6rqd5a+EIURQOqD/OW/QgzLAJJnmorJgmB5gf7ccwI2kzXfXzSy+5rir/9fM7CvV
OG0WYXgDGc/VIKpSbTeI2AivW1n2hb9WZp+HpiDedTosxm5vQMK1Mch7L/aMb0EIWTvfrhtb9gVM
jDmA06LSPzu7UB4e3UiBf3NHgcoc8kHMjRkgX0qovhKoLK4LDWJ0a4GOQlJ/6Xa1LTUjgogUioIg
BrIfjfqNSMUbK7DBaL62BjZbupVQlgbOE5wEaJ7Ot9FAP9pKcNXTxvLy5rYBdV3FHob+vTH/meZj
IoFGjQ5wa8zBzQHJ1ESID/4lVERizdr1TYw4Ws/SLWXWfQESqefr32zJDUErgib/hK35Ikra06oy
Sx6DZ7zJwlKPb4dYbq6bQOEPX2MWuYIYCLKkUK4D6/6cqjGrnHKw8rz1HRS3DlaWJd9IDDlYjQuA
hgo9z59ppIhQNeJqr6RG+YNXju33RlQ99cxJniMgWR/igbZhThXoCGaphUKOo9wIo+lvO64J6qE5
iW1iRl7/kE7ZvueFNHyr1dg7eOSdxJcaU/zIqeSnqijWY4uZ9NumcCPAV8tkp/Wx/JV2dmncyshM
9jGZ4rRiVO3ftuRVGxhFou/ZKJVQxGOxH9WElAF3cys6mnmS3VgM/QSvlKUFfYye60MwyMGGgoJi
QmMstytXh5KbjqnZaCzNJIT0lkG9ViUt0giRiLBQ7T5EJtn/7jvpttADzoCLdrPONfxIjHQ/aIY8
ZppS3rRFKZ6dfGSvrVK/gFX1Hqb6nawoZuoHdRx7jxMXTF+JXgJ0FunGBlP4xUdHuOOPGiseO/RH
d3HrasCf6+DZoxIdY1DEpg0LTTsXvT+Uqg0ascII7UzN9lpB9bDQpil3Q5IDPEkJad+0e6Xp64MF
2qr9gJn5Hj0HmWDsAvzVP/Ko0+KDWYyFj1/NnEPD7bQKa7Mh4J1NpO6XI7bcQ8gW4b6gKlQPiiaf
GKEH9mQ2aYbgNcfrhXn715I1g8cV193IPgLVZ03sznPMVv2QGMgAg1FRDXZgurGEDg3GWzbAB2TM
r1kfP3Vjy52nopDd4PcW1d+o4OWOmZJpvg2yyI3QtOGnSmKwBTUaY2EJZriXwcU3CzQa2RUAESZs
6o2VvJmgFnYOZly7z4i8y93Au1aPPIg8G6cRg2iuB35f29lRreM3UodC6qFFewFyFhPvL61VSPhV
rhNZHtiCht6rqEtGr0sZKjyGqPpNR6n5mpZxDgGIgtKDUqrqjkV5s5M1eHGcZgTiFZM8JtKmXCfU
y+Po2eqhY9FLlZ86A0pkCW6yQ5vQehcp3L0xRJHqsB3nWUBUHu84NBQegckf94ZAQxV41lQLq4in
W1OOIExibg8+bssSccAK0u/7JgcYR6YSggvgHvhtpH2ceW2fIrzodQkdzFhGN4aiFE8qqcQvqL6l
4eCO+cMgKr5zAEr7lSgSLH4yc8ZjTrMIxEyW8VC3muKnJergnoE1b6y6h8DMqMTNB+bnU90jJYu/
6VmGXhZLmSPuI0rLQxMVYOpxVF48mKJ1n7hex/elQYdvYmgHslFzw92OQo/obiRKe5NoBcEDCNRS
WPLcfgApmtoFwlEK7YarBXu0FE6PumJnvysLwRMmmFy0AU3wHoeYq4WUqJ07vXjigkLSAsSzB3sk
QwA27gzimBoZVt7thbENJMYY6AdrOQqOmGS4fOCES0rLaaF2DTlENVBG4JIkZOKJG7g2CfHqvVj1
L7NoMEeI27Pz8sPnEFcBrU6gOf68foEvgN8uf8wsVmlVlbVxPr1JBaig+2dQ5QQZ+ZDSCMYu/l3V
P+rYukkihGOce+kqWGox1Trfjdn7W2hK4VA5FfBFdshoF3Q1NBpa3W9KExNv2s4EA41dABCHdi7G
sd9WNmCKXOYPGD4GqhXuBK/5gv5T6gy0+XjA7OYzT4DIbpONQduPrnirVEzmN30F5HQVBwVLPJfJ
lUd6IbDCCOsEMsB4PIavZ8uHfrkhC1LDPK/vLIzH46gcenqg6FivrHRqQ39Z6Zmp6aecxfOV0o2E
dw10gVgdpG6oZnWI+qbXqP7Qv9rpViaHTl+JhReiuUmqHNklsI0mgu5LoznGjSO08xBe4R20RvGK
kcjdOKoQNKTEZ03+qAzfry90IaLDwDe4P8ADi8zWnMWqSawoY9HBZNqmvjBrL9YTDOfvowLcj9vr
thZiLFCzOqita4jqoaN3ubyeJq3JjAGFAuMHMOke4cF1A0v+cW5g2t+zj4ZrEHhCBwY6XqfQLjPL
Wyqi9yLLB2RLRb1ibnK3uY9gsgoksKh7oGc3+1ymleEJt0Z8rv6pEa9J9hbbKxXCxS37a2IunJgM
ysAUARPSkIEtwZq1pv67sgh75gA0Gk1h67DQNZ9Ov+vIy3/oUYM9Eh0wQNdxeWCW+PKzGKNiDXmu
IbZOk9JzOrz1oBlQNO2d6uymT/jDmCQeq8UaomHpPAHnjX4nKAMx+zf7QLlRgApJ1Vu/bzUvKj/V
MkTMpiSYMSyepbpSb1h8HvBOgeJ7KrzZ8+OrlHJQMKeC6+mDBhiFKe6aN+0WUdS++llzb1ixt+Tt
mJAC3w3BWAVO1OW20q7uWmN6GnPtua7A3/upkKNcuwmXrGDYAKh58Onj2p9Z6RIkfKoB/8joXdv4
QyS92kAI8e8APAMI5792ZmfXYi4Xaa5iNVBbUCuya8fipkKgWlB1pWG7dKjA6QIlArDRoZg3cwup
NMLKErgFwo2bwhlvhnztJl86VWClwq0wpctIKC+/zdCrJkIFuAJmt2OvtylG0WUagdYFrffrl96S
ugVw6DhbKEODOtyd7RzSjVqxShdRSSjfkfgA5nvk2zo0/fHIoKVmP0UbEpIX9N+9ofKaA10pQiwu
9uwHzPZTuE1eFGT6AQUop+WB0l/5GuP2Up39bJWYHLncURf8JDIfYUTZIeyvw1MZ8k8IuG2Ljb2v
fkTP7b14g4T4CjBjqfkMu6DNwNwSalTzuq9FzK6hCnpcbeN9jDtorKQfiebH+6da9fRdmfur0JPJ
OebvyrnJ2Qc1ICwj8ghLVf1+r+3iLrDvewywhpqvfLN35mN20G+Ve3W31sFdjLYnygfU9lxMrcwb
UrrFhsTgEUY7t/JGf0EJKQvSbbQDrmALBvEa0l/NVhxfr3vw4nk8szr9/7Nne9CKrnazSfVd3ueq
5UX6ytTK5IBfN/TvsiYHPjMwOj1y4xgGmhuw7vXH7Dd9TTcuprZ+Xl/J4hNwvoHTbXpmiVK7zVMT
G1hCMfWWv9ObNFQArNxYW/fAt/nbdXvLJ+/vwmbXTJzEac/BQgH9vSawNcszQcVTiOfrVhYoZAyc
gb9mZg6J/JgRrYcZHpS3lqf6dfiOsSZ1Hz2pm+/tLl1Z1sJw2KXB2Y1i2jLte+hg+8YPAHrL06j6
uvC69/YZ2ljG2vKWYn0UGJFXmH9UaGc5pmlVWkZquAcQ/Py93erfAGc5OXfWwVrzj6XXFLR+2M0p
wEcSc+kfbdbW7gjGDx+VtUfjqQ+AdOQ32buzTx4xh9YdnQ3/nm3X9KsXD/a53ZlfYn7PyGO0RH3t
Rx4mrzRIJZghPfkIfLbl67fmR6Z4KiRl1yRCFn2HgD/cBFMWIO/zl9BO0zqpIPvgd5la71qao1ht
8WEIlCRT9kklsPyxRiOIGVaJe9Uxs6exVtuXSmCaLCo1uauMkZ5Yw9QqvO7Y5sK9cP7bZn7NR6eh
4E3AvUB7XwfxXKWIzXUTi66MYi9Up5DZTYjGyy9eqxmUFR2CuGY0UQM0nrT6m9CTXV72PqNAF5S/
GFMfeitZqVYsL+7/G56LRcPdnTYdsPFRpm0ESTZUK7Yri1t057+LmyuzJDYqf9MIvS8O7AaTtii/
4JlUXyDWGP+6UU7j9+K36hlrzdGl+/xsT92pzn52y/KxSjRmW9BnpuorZ/oujtrtSICBIyakQevY
d2r7vmXmt+vrXbpuz+3OLorCaID8UbGlJeTYi89aORD2ct3E4o6aGIXTIC+igQjwcmm0HqRDIuxo
CUQB6pfWnQ08ufp+3cqib5xZmTl+lyomRN+n75b+dNi+W4PEL0ZN01gdkhPMEn6Z26cZpI3TGFGT
AU1jkMDWHrlV7+vA/lFv3H23k2udqcUVIcVEXD/NnP2pnJ25xGhThOEVXoxef1XETa6unOPFTw9K
TAyXTVO9825og1kCsCdhQV1TAXwsQdL00I//TsiNZA7IXMxBIqdDKe3y6wuR4CYEOYs/tI+VCOvh
vslXssbFhQCkgbwElQt17mCx5vCeCzx29fAnF7+NMBuUifa/+PGZmZmHOWOJvzu94HUGhs7cK6Od
ab+q5UrqsXhczszMNswtVJTmp/d0GHYlu8nJvlOCfC0JmH7sPH6cgC3/s2fmLPcQbkrBBQErOvHH
7EZtPgoSuFAglaG2Jhy9/GAibQTrFkhmjfkArlJYvSnqhPvdd6cL6z6UB4d6xrY4pAEoxTPP6QOw
Gxgrd9vykT2zO2312QnSaAMamWayexBbcqc8Ip87VZ3PTzzkPv/W7a7fQYufbtJkxDQV5rjnRMem
2tnSANGbn2k36Wj5IJbcZ83PXGErneTFoHyiwfgfS/PPZ6G94+Adxucb/I5tHPtosTdteEvoPqcV
ig17nj2UzGvjNaTLctx1ZnpWXTMaTRC1wyJdyHR67lvypD2CfiP26E6CGsDPFT85qUdIMhHv+vYu
+uyZ5dkbCUkHHAv6/0j7kuXIdSTbXym7e1aT4NzWtxccYg4pNKdyQ1NKSpDgCM7g17/D7KrKCIov
2Ld6VZYlXTkBOByA+/Fz4hrMeIAX3qf1QW1AjXeTskPPl7qt5vDMkJRF7JIBLQQGYIw6Z84jsxA6
IxzjrEyvOoKYF0Wy3eCLk7kuNig5HtXCSW/J/fUxztZDTNATotYDJCiINC/NqnnGY32Az9Ze+4LY
7wQPdPsaHu3NcFowNTufv01NnYh1lk2DASMsvjW+seY3+o/4Mz+K2750xEpb6ad4JX+nr6GzmA8Y
rxVfws+Z6akTiU7Nm3GUrac4tpOuk715k21enwIX9OBLjjPvs2fmJp6jtCBALX9N6sp2lM2pdaNj
65iuep841DUPyTH9sQRkHq8114Y4vVmNBFsZOizRdXtbSvtYPpWdIxnAA/nX13H2+BszmWhEBcHJ
VNcF72OWMqgnuJGNdm1NcTr7RxturxuZvYycGZmE0tgo68ZmCDiSHjhKf48q5XUDc9M1on4g+CWP
rXMTjwAFZZpaFJt7QLWmFqE70OSY97ZLwY6bmeVCFWIuVJ+bm3gErVW06hUw17DASTS6asqjVKzS
pfbo2STfuaGJG5CyZzQimLh+pW5Z7vCN7vRevwf7drkHuE7/3uylTedkd/3S/l6a0nFNzyJYAel3
ZNRhWlvr78AI5M7gxb7ta7dl4dp32ipZ0+3gB3629JpZsjyNnVZZq02K2bWttzTcJeajSAB+2DRL
AvRzvn8+uxO3tJtO7+oahnTAE3nm5OGaQCTnumvOHgW2YqF3bsR3fO0Cr9LGqsc7LM98KuUAwuxp
8lJqW8i+NGwvh5CFgjIE2AoOjDyCtTMIF9J9cxN6/gVjKD9bShlE42Y3ZjHr9DYRD0AQOMCyoOjq
2GxJW3puToHnQTgZCz/WNGNqynE6WD2uhpG4JdIHT1fqUtl0ycTEM6Wyaok0mhC5cpcxJMCMYAVC
V3dh4cagMY3B50OZ+GHcQuAX8sQ4TKFwmrw1kl8Sn+Y/Vf0IBLIXCje1b/t24Ro4c67CTUDaCM5I
XCGmjUlD3yW4d8OqUnJHUX604BJKU0dTHvoAkPFmdX2UM6HswtwklLV5lCTAjuFhSssTzzJPq9mq
RbMsHncLEzpzClyYmgSzAa9FqzPGl1ab+mUd72hl+P+30Uxco2wlUxU1TLTp7aC8COXBGh6yf+PJ
iIEYhgpNbXQ0T5tGeAcuqHy8EPTdA0A4erTNlmhx5tJk5zambSKKVAdZXeBcFlbioVPas2nqoLf0
tQaNP6HcH0Vch6jf8EjcXZ/EuRfXhe3JaSoI6W29g21Z+8YKv4t3SbHJo+eB+1X4RPVNrT4Ivu0K
T5PvVGMhYM5EqwvrE48EvbymceiNgghac0P5o7RDJw6h/pDLz3nRLnjMkrWpU0IIPYnHV1djnxT1
U2uZa2Wgok33QHQuzOv45ZOAgpwnrm4amvw1pDUu47AKUurWCjAyXeC6zKWDjNJuV9MTZyHKvMFr
ngFwWiv3qHbdWlo00uZd/4QxZF37gslJkKeWZCsxRst6IJMsq1MAcCsV11T4EifQ7MSeDXbyFDFU
sIPLGQbbRPo+lOiq0PSdardOTBLQBH38OwMD+AQnLGRhpukomQ5hkikYmM63Wg8JYoAW19dNzA/o
t4lJbEmilgdSDxMKcKG96RTQdxqyQ9yuWfx83dT8DgS9/T+HM67j2YmtkBCkAgouX2KHwllwVFbV
0fpAJeYEUnR9p22Su6VTlcyG5xGLbUCLGgDDya63lT5W2gg268fGZx7EQjaAwUrUiVyUeX11nXq9
n64KJ9wZN/jBAb67V0/VEkhlhugAp9/Zh0wCAI/hll2CD9FvE/c53oPxJTVcUnvWAU1Urti8xV7B
Hekxe1K34cLVfvb4PTM+iQcyEL9RqWOVRbIpO1dW93XgasSPsvvC4Auhbu5ueDHUiU/lfRnbXT7O
+arwQHCw/gYC/XbDPPteua99cMyJdbBwDM87lwXWHgJs/yiFcelcmF3eETnB8WUYToV2o9wY8dCD
A93kY6JD8ARdecSgvhFRN1EIuL9jr9Hf0Vm38C6c3VJnXzJZ6TBU+mpox3cUesi6o2aDpFRDp3Tp
dUtCQvNedWZrsrCRVcSFIjBqbZcdjqjKtCd2qjfGIx5SsWM4qhutmg/Ju2Po3b2+nZeGOVllmXTQ
BwhhWjKBWjDQh1LHXglKd9Z+hp225FQz5VsQB/5e30nwKFgWWXoBc0J66UPdafi2NDdpAI4r7dE2
TqDVcCK+MMbZe6QFWSgw7KHcMG16lAZiNHkJowFolgXS9ZZR3IFdQsmX2LDHz/9yhp1ZGr/kLDbq
OgfnlAZLFIWnCBQWUBiRzYUwMG8ETCuQ2LLQmTI5vSKrqmNdTmu3q3EVhsAzq6xVKFfedc/4agak
IOihBPgKbVHqrwaZs7EERcBokADAa0KBCgDNwfJLSHo5YasvFAZmUoMwhTaDUQgRWW1j4v+p0kmR
qZYopNXGMaIfdtLsiNys5TD2WfzT1JkrQX3ZJM02l5cUQb+eLb/IT8BeBPpF9HWPO+RsnJbCQCnJ
YbwQbBUx/T5uh79cx7k0MbnaENYzOR8A3G2MeGUC+i0niZeHxYKfz1zML+1MPEPNsEq/AMIsOajh
UwekZm/cVcSL+c4ImZvI3yS6RLX2dXeNRsdamwGeEcgjXc5fxm3g2aoaSMoG+LU0WGWsWZs5cSRr
KVmwZGoSkxvdEIJqMBVaht/3AqfCiGO3b4FCX8gxfT1rx1Ghcc4yELC+yKmjEctuqY4lkxI3Zc91
tsraygnMpzL9oVtL94r5gf22NokbJY0rDbcK1P+Vo2GVECjZ2mHkxPpC6Pga7S9HNfF1ZBRkMxEY
laApUPGdExU/bbna9eFLKy0JvC0NauL1eZhzkuQYlFT7EZQ8YvNHHXS31ZLbj159GXQvBzXxepJF
9aiTg4e1iGyP0yAGfri+q83uGyXdTSM64MuFNuwTgwFycD1KzhoH4y8qjuPtdIorb5FukpUUxnUo
9UiQYOzfpWprp5GTVw9J8ZMuJQZn7mUY7m+L02A56ArqRU0HkMobyLB3xNfAHnpf+GKV3XPcgBGh
1/J+6ck0U2m4NDu5KFDUVHSrGM0+A78cetImAGlR96x9putsI8Ai3bjlTxzf+sJOnD2HEFpGygIF
daNJfAGYOspRaB8bMY+2UkPr1xNmuXDYzdQdMbwzK5PQAix4pCoVrLByrYMqmiKDZrpA83syWP9p
7lOx5sx2EEXt9vG6D81ulDPbk+MvS802QucAkIG1thcJjMj8ALGwdRkZm+umZgPAmanJKqYAaLOC
wlQmdWspHdZEAKCbWm5uJA58/Om6uaW1G39+drb2RVA0SQZziv1aKHc5tEkXGweWZm8SO/XEFmUo
xtkroblV3KX1hpo7a1jY6LNDgagK6KDRCfklQQLy3DoE2xRCZ7ZPJK8s3sOlNur583vsfiDj5e4L
bwVHoji1CK4iev2iWKjtdwWeG8PrIFVH3SZ+OxTfMgV5+CWFhNnT7szwJFRHgPpl+XjaReqqsrmb
DwgkNQgfcDE3kGZjhr7ADDXriGcWJ0EbjYLAu1nj+SoXqBsRc8Ws1z5o7xQuuakmL+AKRr/+ckb8
NvelNyeTw7AdD1hWS27RUGj9DEuyVUs2JoEqK9GZnaIlzNWwarjOBo4s5CXIyay3nw1kEqfwSNS1
Zmw7a5rCi1pZdwNi+YOp4M4AWYvr23cGZ4KoCJCAaY00yMBFXu5fXnFFEIFpQydEPqyj/MSC16A6
aPSxVjVoDb8QfduwUxFuq/B1wfg4X1/X7LfxycYGq1KeRQ2Mawn6VfcaOVLjRWcb6J0kyUPID4oO
fM3CaTN7no/9ERqqHLgOTUY88AJKjRGMQp4HL1Rljb59ryPEL3Qw60NFpzCZK6eLuIHZwZ7ZnQy2
r0KrN8bL0hAdBhHh1Q/e58ASfp8/m1XqKuI5Cxs3t551UG/8OzN9ZnxyLWyqRDWH8QpfQ+lM0o55
dmPq74KhocDcNeaaBx4tN4F5d93urC+fmZ1EHYkO1A5bmJWIXzHrjqOvXg/4SjGfrxuajd1nhibB
Bj0/XQmOabwbzHAr8AKypGylxfbCEbEwnl/h/ey0Y7XO+kIfzfR24PCufwnVAa2+qJU1SyCM+Tfz
7zH9+vmZsTDWaBFzGGPkp1L4PQgX6DZAgzuXbJAzrORm1VdOiz1yfS7nL4Jjk408Qogg9nsZE/IU
WCWT4sZbA/ZB28CNe+ppTFpbagoxtXxDErTht+VWk5mvYaKlwXxIQAKf2M9C/SzSZrvwRfN75/cX
TWJiUaZg4C5bPACQ1gEha3vbJm7Gw50OBS9TXUsVBJJr36YLl6lfha4vEepsKiYXN4g7a3pmYSoG
/lpSdV0bgOn3xq0hNDdPTb9Ahlphd3Uqdq3Vg4JK3uphCkLHBzBzgPY/eOTGj856HbvC5YbATcJd
a8bMAeh8XefKZ5WUPqUgjsgVaPxWGXMgIuV23Ly/PoWzp/HZQCbXQvRHxuAHxECSFt1LW8reOVEc
TfZoLxZWaz7A/l6sSYAtA8hLBeODiZN9TR6qoF/LxZ1S32p4U0imQ8zH62Ob3/y/DU4iKy3lxNA6
eEehBQ42/aaSwaDR9/51M/+fDfnbzjSIZhoknlARH5EMlulzy6U5dO5ltyu3ceymTeO1g4PywXrB
8Ohll14IpWHQwYyQV3NkWbzckIUNCSgi4wJcRIcqQAuYtjPg8Xi+NOxHjFxMz9w2O/SpV6KdN+gW
guvMgxT2xz4ZMJ/N8MxKBuiD1fFlSDlSyBWSMqtY3mvg1Qq4BZ164Zr5Cb34JaS6hwpFPdVLwltZ
ZKvrE/HViS+/Y3KcQE4YFEcc3xHWQ7FCRqBzWB/KnpaVtwF4dpyMmGLB5lfngk1IbyHBBFpvVKYu
574bCFp1Rj7hxr5JtA3lj/ESc+f42V+WdwSH6ujzG5UdL020Q6VYoMpBbgilENHSNbDzfmOBlEcJ
iWcHhyoEOvz6VM4NCwzXaPwH/TT4gycuJQH/IXcahtWLGwN8HalYgWrouo2v12WcIGc2JvuyN2xK
6Nh2C0icJcFtWPJ/HMVk5iLBk6AfFycN3RaJZXHDk2/XBzF+5HRxzgcx8bkGmQFbkmDCzCCz2DhJ
4Bv0UFcLKKklM5MLTDficcZt5vb8qPYfefcSpHeWupCHn18RGxQT0HjD4T6xkgqjoyLBijSkc2q6
iuuFJZ8fxr8MTFULgkhYkMaGgUI8lOU6NZ/D4IG0S4JRX48YeBYx0GSNvhzwuk02JTUjCAqMsxW0
VM0daMwh8A5FoH8YrMleqC7FH4NW1I9DwFCDqpI4WHhFzBSs8Qmg+JeRK9DMLz3lAzOIJQYgpUow
0vN1sKXfdepUuptu/eRZdzPXuNkPH+qD6XXfLAeZbPS7ggzuunfOlFPHz9AsKDeM58OURF7lIIGD
GCEKi4lHdr0XfTdemxVE2530EOdO5tuP0l/v7rm0SS7jlSW1WshtgCtwHBntI1mShZiNTWdjmqxu
WUsMXFn4+6F6KIuNYT/ZzLs+b0smxo1ydrdOI7uTNAsmDOtG0rfUih1tSYR5di9ATRHqO+qY8Jls
ttaKwNPGYCPlJVqC3/C87HPQU1mr62OZswMSF7QpQdpr3BSXY5HjpoeXj3XsFgLy1hC3D0lghZ3b
WA350cdhni943dw5jFQtVJNGmVa8EC4tIp0Qq3UJoJudgPK7+UkNNC3l8HqzdXStf7k+vrmgpZH/
4bjXDbQXXFpDEYd36igdoPX5OrUMvHqWqrqzAyI4gsFtCMebtoWaYHdVUwMnsEJ6LzN88AI6JSQK
1Hetfrg+ml/LPj1QDDTigaQXbChfl6sqWJJU9dh0bG/qb+Soej2kiL91NzHAtw55hyD4argxnKfs
aNyKk7h9BdHHxt6YDjihQStx/XvmZvf8cyabmXeQ/QwLfM64iH2ABhzxfN3CDCUGmDfPRjzZz1Ge
qiSoYUJd6TfBMV/Lp9ozN+ZNumteJa/dFUfDSdZg99ukB4j9BpvrHzC3Qc7tT9y1JhVHDQf2R7a8
JDlY0U2QS16Oh9ZfNwQiTjgrtgUIOSeemjGtk/Oxg5nQ0AXwIZWdCvCOVNtetzMbvXQY0OwRJGBO
dnxv8lRUg4kscvjdasFuGCSOMO6uG5nbEyiW/8vIxDGM0JR4PRrREFSi09A9JO0zXiJOA0zwdVNz
PnhuauIgOQ2UZNBgygoOhp34WZMurMw489NNd25h4gIBRHIKqYWFTvuWRps+usVdUSmeKhB4sG95
twAHmLvRIyCPbW64ZpGp4mPdV2XOdHCGJPljpsaORFSnDD/C4l0zv0fZgjvMTt+ZtengAjvpkBNC
fV5s0AgtFQuZ/NnJg0wvgiOKI2itvQzAMcgKOtoi3OvtS00PqnwTF8i32K8mELrC5d37dXeYde+z
q9X487PDOWtlkVrj1Yq1ms+R+EbI9EGjuHBuLpkZw8aZmdJM7bQrYCbRt2DohO4obopL76y5tTk/
nCe7aOAqlWgKjF3WvbTFTrafrs/VXGw7//uTrTPESpG2Y4+OUm2K9mcHvXBbrNt0qfQxFw3Q3oRj
C3mAkZvucrKEojAZDN5gwek9pQsdnWxaeWt1FR5EC+F6bl3OTU3cWQozEO9xrEuhIr05xJ4avnAr
8q5P3JKV8ednqy+1Rg3eYlix5F2qQP89fjHQH/PvGAHbGpitwNs91Z0eGmIbtT0OhXwE3DU14tbh
Uo/PrAuge+6fRiYv1JICWQXuGTS91IkzqJFnEABLYsUJm8frw5m1ZI4aGWOJ1LAngYAUyHYzBTdN
EzhJLbhl/SaQfbQ/XzczUyUducfQvoP3nWHionm5Nn0sIhKhXuG2puZy3Xxmmulo6lACv1g5A7JM
ItXXKF2ujEr6dt343IY9tz3xPkvUat4FqAKTbHAbvTwNtrLwCp+Lp+CvQk+Whhy7Ob1t0nAIM/jL
iNGhCDlN1npaRYkHUmXA4HLd3NZlEHvEKl8yrWsWCqVzjo/XIhxGxZ0ab5PLyW1NEphDhNPCZLg5
0NztCusQWPXCA3nOV0Y2Nw3NWCAOn5InNIkE0tIeV2oj8EmCXtU292pI7tl8dX3BZsfz25AlX46H
i7wLi/HursqV0jlKGdQP6J3qZCQ5UuyI69bmffPM3OTuhRR9PmorYVwg7Ykj2UkYqL96HPLgQnVY
BC1pO/TM/rYphqV70ty1AonIUYNCQarQnCydmimB0gMd6gbIw2r2fVGA8LXhhzAmnqZ81GADvD7a
uah//tCbGDTtptfqbIz6egcmmTqkLtWjbEM4ObEW1VO+sPtmUDrjWwGk/+bIaIsj93I1WQL8YdW1
6P5RAWXETo9FBqpNbRcZIJdLcV1rauaQSPZ58glMiCfnzRLecXaNQTqPb0CWDHmVSZxLAmXg2i8y
hLjZBeiwSg3LYWWzaohwerANt+LEwtRTwo/r8z3ny+eGJ6EcxXiOFA+yOT3NQL69ySTu1P3CdXFu
Z4ILUVcghokWmS/sAAUYAg0DVwbJXA/BWmZry/ihD0srOfrG9MoNVAHkeaF5Y6CX8HIl46bTtGbk
eVDoyUC3Si5kN4qTTatUW6DuN5EuHoziNVagPEIhKMmVHcmWGipmxwpQO3o6LBn41TEUn5/yEiEj
pe6IpIZyteGznDpp6YOz8PrCze1McGL/084079lncgWllgxX1ozdqxHzuVJ8HwLZawkFl+qHiJbg
enOHCGD2kKtCryZQuZORaUOatEpfAPIeqczD4ZhuyhzvQNYHJ1XNj30HpQCSS4ELIsX8L6NMgRlH
sxOynzKeVdNAJPq0YqXI8aLXf7Du1KafQ+f21Qqk0399Xi0VDK5o6B2BlpNRRkov0Zjg6W5YL0W1
Zey1it7j4rWR34P766ZmynsYlKYRiJuChxT/e+krrMsagTCHGUVKuWlXAjWtbqWEt4oOwZ+Vheb+
gryQpafpbAr33O7kxtHHsSrJbTU2PK4+evdO2lTlyvp+Lz1bpR9Vfvm8EGXmorqlm2i+GfU4UdC7
HKgxJKjGkAZX32RwLf2ggRRMeZPZU9gv+Mnc9ju3NIlnid7lVjRawj3PsYlTyG9d7GrBwoVqBsWE
pTsb0cRNaG+qvTXayWogZZVN6yROtlPvamTkPX7igas/XveWhZH9OkLOAkvQsX/MYYSMSB3clvlL
DokAO13yytnFwpNL0XWLgMl4ct8YKjNvtbwfmRAMF2J+j6vc1VTHulW+04fBZWt+KvC4dIbX6wOc
O4qQnfyXXXLpJHUCiYbc6uCV1Q8KqQV6pPbqugky/o3pEXFuY7LjWjlR81iCjXYFnSbyzHeB12+t
beUFD/mj0nkgVnIhXOLRt8TdAzTv/jvP2vMvmOy9hJmSKiWY3YGQUzzIqyIdXAOAjsE6tbzc/hrw
f7z3/0k/89P/DK367//Cv9/zQpQRBeTo8p//fVt8Zn87JW/vn9V/jf/hv35x8nvrz/zmLf36Sxf/
Df74P4x7b/XbxT/8rI5qcdd8luL+s2qS+tffx2eOv/m//eHfPn/9lUdRfP75x3veZPX412iUZ3/8
40fbjz//QGePBnqss8UfbfzjF8ZB/PnHPq/yNp/9jz7fqvrPP4jydzyEbBVYRLCgQZcHK9F9/vqJ
/HcZWD3835AeGrs1sEOyHGiuP//Q1L+DOAYdtwZYq0DfacDBKtz3xh8pf0dAAEU28s4gjYQf//HP
CbhYp9/r9jdkFU95lNXVn3+M7M0XvvqLDQE6u7icIg+Gp++0DSCBeEs6GCDIIDIv73VWDDupqeiW
l2BhCYYq9qBLG2bIjVKRy6uWVMmzqRcfNE++t0LdITq9QcXd9nWRDn4hitrBzladXDckpx9M9a5v
e+40tg0aUlK90ajvVoDBO7kCek6rR4JK4t0tchYDRB6C585sPaTsMyerIFerqNEmtIQE5BBxRUFt
V6bKLWn6UyqLyG3bUR1cUo5WGRGw4+9yS9n1rKS7Ugqf0Fb8SdjY1BrhtZlBlNqRsjbwgqYyHfDY
In8ZoV/QCIMfit1tQoPfZBCs7s34G95+O61N6Z5qXPVqIL+Qj6J+a8eHgOgN2qGKe8Aw0UDAksYz
mz7ZdENyMyAjvw0kMCeZ+cES0d7UZO0YRfpdI7SHbAgslCGM3IXYTb7iMbtlkkj8Vm0Cv8yrU4pN
u9OAt2pKsWGtpK+hhZitITHtW3GF1iRTcaHo2zoFVYE8Np7rCuotpe2WaoW+R7NwmY2rSq+qD5T2
N1DjcW0tv5dtAVlRqJrz3i+Hchv1vZsV6haEGIdWVn2IDh66IkWJ3kL/SUXRNpSCKK14RHkZv8nN
J7tKMzcK1GdIouSQF5ITBwW7tZ2WTwRc8LoIpE09kOwoNEBemSz5UlVGfqDiYzr6Hpc9AIzDuhC1
6cUZpJ1CXlgeq4Zthjo6VICcLNUHYJwG1aVhDLERtUHFrfRZyHwzNaHF0iReYsVbqaEbAqEdrgMW
kVirKGagIuK5RzVoF6EbaV9wuu+KQHUlpkKRrwQbAFbjm6IUkMkcFVOklrulYqxIZX5GVlA5WhH4
aJhtIBgAIGATmeuANe+tphyYDRI1pUKnAaR/3CKN1xq38HvgOJVJHTvmEG4YB7uBrIq3RBbf7Y6u
hcWrFYRkDkOSPktVfEqN5pYrhhdX7WMACZUANe24z3yF1IODSyAgpMo6KtjgRKzovU6zfvAEXU5W
rK2MjEiurGSZy7oocliT78D1tgmU+r5vyVZWjYOa91tDiju83hTJiRtZdQpNBd+IpD8HGRgxB2hS
WI1xr1iA4cVdfpAiTv2s5Ju4Vws3kDNfDDF1I5IJV29sL611MBCS1C80+lBk8YoWuW+K4KUDMgBT
Uf8AP4ZTDOG7RqRnkWV8p1JILrXa+2Cab2VV7yHw8W7K0KaRev2RlGby3hjRg14G295UDqouDio6
jWLBN4Q2JogVudfp0ZoZym2ZFWsz7u9sSQfeVdiHPOmfQs7uKEfHeK4+cELvCkW6j6AZRO3SIVzE
rm1kj4SpUGCIcadNxNqQB4Yaj/2i5txrQvVGq4K3gcO9B5XflVbuFQFYB4tiM7Bcc2Rmu7okbxSG
wlNm65ugyD/MOtky64Mk1HDkKn/oFAnyUrgP1VSjY7Nxu7IyBIkYVzS9NupN0pUASKTau2WW7Rbc
pWjt759Vme4D6AVVaYoJLuFTJCOP+Efsxo3pi6pBvw55hYsGbhKTm9TUUp9xrjsKAg6XpJ1iNKtA
JcktZ0q2NUp9ZeTNIx+qJ9Klt61CC7fsq3WcK9yt5Tr1AoiprjtbpYCPhE+WBMXYKHJ5bL9ETPUs
kh9b01I8q4026b6LoXP0bGdPofWUWv3gCjVfFUoI+uROvWsBKnfo0B7loIXkGnmOgYCp7cCrLPGe
CwgQarRCdp5rq6iy2aaqe+IrieHW0KnX++hGZmCvC7SsgTSHsQfR7zFF/3IOCgtXxdYFL+iApCB5
0s3sZOrYbM3AsEuQlnVEUBsOqdSt3jSvkanfQ98M8gbpBuXKE9Gal0avGi9Qofwb0BKsdSXCWqrd
hEJlbjG0H1WuFmuVQvRYzdld07ff05waa6hYjetnPZVddmcXSAKJINddQ0/fujBSHS0t73Iur9IB
KBOiI+Saon3pGvyr0iiKyVkebaCP9qPTwR3R9FBYk7MTQkEPhHb3YsTK8ND24XOlZT8MahzsjIOa
kZxomnxDON+WgbxNWhtyfGjsZkrzLJfNhjSVjE7vcmvmuPi2EaabCbJKCtE4ODs6Rzcy2eFqm7uy
6HcGj35IhgQphrBVnMHsIB5WHwWx3pO2z7y2a0LfLtXnzEhNLzSS2g9Ycdt3Gk6mBEK21P7ZKYAd
CJI2iPJK4/QZFLuYabSHnNPvfSd/s1iyG7R0XeaR7eBwix1qm+9D3+7zpriNwBniDBlI2ooWXLs2
IoNj0uwlUxhfGTQ6Rap4TmXpswXgz7G7eqsJMDAII4KKpLkJbPOuM+OjltenNOFv6N25J4NiOpbV
3uAC79YqWhPrqt+DU2XkbTE3eYcHF47zyk97oAxMww8b5Aq6CCKUTCUfJiMnLOcTAld5iONigzco
IHSBVbhF0dybXYHcsCQP2O4IGYCNuXnTf/ZUeagDlru11O5ru7jB0YG8Z1ED34RCQMkY+rvRQcFJ
vookcZeUrHe6yuIrVN5PSBPtoLd3F+UxaAGGBuyJLRLDgwZ1oKijP6oeusytLd2qWvxeEWsX2mhO
EtnAjrjRxAg2UMlGUeKlg9aPWw+o1fFO+HmIrrAiyu+jIv2mqBw5GBtZpjZDLt2OCx/irL6ltDfp
eO2qmwOS0U9JXv2UbBUdLxwqqpn6M817XyqtfWtBfDstUuytTl5rWtt6KlWQDiCNcoyKVwN4b5A/
upGBHsW43dY6iqFg6Arrjnt2PfSOqQwID9WqA6IyEZCcDu16q1M1BnPL8D0yrB9CQWc/8PWW0+jy
rTBBMF8Mr3mAdTIUhj+d907RMSxJ/FYRLdyrot9D5hPpHLu9V0kxODVL12ABhAiEqODOmXqIqlRz
NalQHbtpCrfP03YNgDykGlP9TVUHcOlH3THJBtRrDB08OGo1YmlQ3W/Rr8cH9qRb6Vbw7J234IiA
fO6R0x5kESmeZ2UdbQw1QzKkhswY0+NHKZIPRA/YGoGs8YNWsxzag9aB5nkE2qSyRUdlwlalZieg
nKsQbHXtwFOUJUWFqMGUnWjLwA0D+tL1vFkNgqtrVa9BhUdAqpvWMgXbdoK4SDtQgITcjSH0g3Fb
LhLwN5lJ3pQiKwDSUYpVJeobxLl9q7YHRHKBkBgdTSt7M5ORQEZCfqOzKgj6Cdy3auY1Mg0cqa6l
FRTJIVTIet3nVQJQv6r54D97gk7mPXrdX7tBHEkKzHXF3szGrJ3ShJBQrsetT0IeO+gEUT1hR9w1
eIGrQJAIV85M5ivU/CzUxvARFyMPgle3HU5cDT1WjcaPvAgADGm7W8ACmAcplbu6R2BWMvmmK3un
1tR6b/W1CTVh6SHt+rXo631K1B3NoRgTNOpHAe2EvQkCsKGwniq0B5eS9bMbNKhE97ruJsWqzoNV
aBSxN+hpvkKBBltLMv0kxRGuWrnqdlkMspfcBO+mjFZ+W3SvAvWZRoOsWmh3B1HKgYNgWjp10XqR
IYItS4L7TrQJLsmsQshkb3HfHBSlqpE/sjpvQC+2YeIjKsY0Vw2rYZXSbBPLGs5v3tzB+0BXEJCP
mudPQZBtmWg8lqp+0arIb4jhEZzBgcMS/phVtPBjoe4rIr5JJtrxJRVdE2UvHkkAHCVTH9PAuIXa
6H2VNXv4cIpl7R7BgshBYaz/qOz2WMusA61Fv1NZskFqb6+F6pYCvuO0NTivQCLuC4YLlZY3pzaB
Vg/aTD5Jzo9g6w1xH0CXS8vsW6rXqVMn7b7L8tgl0G+EEyee3Ay6B35ocPrG/4+5L1uyE2ezfSL9
IZDEcMsG9pDzYDvtGyI9IQFCDAIBT99ruzpOO7crnNF9dVx1UeFymkn69A1rKA6CxPd+Fx/tWP4s
mJz2mN5kDU6VinhtUoxGnHrtPtVRWe2bUn+ZSJ2JIT7ChzW6ppHVezhATqdaBrc8rpoMby9BLMrh
jXnT9eKAtCtjnXwx4YKoQ7vpSBvwYGEOOOcBodOh7+AbnlApjlIgXMdGTYd1ssjGEVZPq7QUwKrG
ndjQnjaxfCh6MJEZWAS9il/nCYkrSAZIcOMxxfDg1E1EJzD8JbmaSIM0BTxHoRpYuMZYqqONTwuj
dR5xqlLq1hcwZXyUxuJecriermOVnS0+drQePzGrr30IuEV9e6WKiGWFYWDOBPUr67AbuQmjXejK
fBlimO3GA9LAWSQDa4e8IkGXkkpD331o7udNgb8qoWbsuV49DLL6Cq2q7YpP4qQFK3dzj5C4MLLn
phww2JgKQOpRjoYlvWVS30spXq0YWKLC6tYS3iT9YHIi+sScr+jEQ4gZXr1FtxxZbFJZ/CUcy4L0
GY3Mi+8JhcKvhHiyZFUCgE+L7Hn9Atz2Tmv1Adv1GzA0d1Kd64tB+8jKh+8xDEJ3ZJNPQfttZc2n
gA06H5jOOXJrVLD9lqxL7TJLGp3X9ebB0MhAikh2Mgs8DJy2jrDdWnfNNRT4Xj3ZIYfz8FNaBdCq
HuWT3QA3Q8MEEOgmSoO6oWmwEhQQMcYQlQeyrUq74HqNyEslHzQSQdt4V6L1MHxW7fNm9Q5liILy
ESCGZZh4frkb1fw9Mtm2VsBYIwVhx4Lb+24Gms2Cl1CU/CDn+jFgdzHsBXY9+jcg9gwpgGnHrltP
3ECQhALYSCKRq2Lc0lEGVzElmND6w0tbSnRNgKNL+BSsWUB8hROdP1j6sri+OPodz1sUuZtmx6DF
hI9H/adlFgqjz+1jHwbIYtabAtG7cOutGdmQFyG787XYmTjcx60+LsY9wN8EfipW3W7GXKmR3gCU
eWORgsmg/TCa4Vl34imuzUfPeYdRSpsI4GimjWdSrs9oI/AE5Jv7sFMeMhMfWZDvmqzxPxfGesk0
bjBK19NLVd3qsYdwiACf6mzK7gfr9wEOI/2I0pQjAyvcuYyH317dTVNCBTyrii3wd6Jbds0A+QrK
2tMcV+jjjnELThFQ66xQJwucPim+Mf+TQ0Cct/5Bzavcz2XzcqWD+MZ0+maevRNdGhTXc3Enh7k5
QmP91OI6g17ZTgTyxxhCboBGu4DqPelQTVPRX4dA2fGQADmoXjb92k/3onsF4nC32LpNQzLntkNO
Ak7bbhoVDlKvOGp7Ow5TCBKneVymaUtapXUqFvm0spBcUTfZ1MJfMO/nGbk+fOrXkD+bOvrARh8s
E/yBZB0G71BjYGSmDA3g72LDjCxst9tBQdDfn9x+AuqbBjDrG+OdV8yHYBiflTRD3q6vohKvYR+G
x3r5WTXLsUInQbf0ru+m7VZsYTIZ8t3DHX0COzGhNHpp+80cJlt/NwWeIprX+XZdgdXnHLpugXRp
2IsosaqClXRMYX0YF14e1jotV4luXRVB+jrgO2cmsvfQ52NLi3s32Chxq/yfg3QlXhkSHe7bYu9z
U93McAE/iTGsrgLLvGzx0AZwMBRPeUG23TiJp/99Y/lGfUPvy/y0f20rn9vPT3b48cPevHaXf/L/
w94yCNp/6ys/za/N19cBA7B/OtXndvSvH/mnq8zYf86cLZieoEkMpM0ZbvBPV9mj/4GeC/QwcSb9
6h7/T1c5ov8BxpGflbdiKEbB6fj/dZVD/h/oIDGg03gcUTS9o/9NVxl/z2/jD5gEopcMRKUHEJgf
nO/w7YiFkGXa6pF6Gbxf3J0Hr9QtCQl64IlZdBxde31fRjmazGRNjIJm3jWZtRd++u2F/Xev+01v
++2E6Z/bABYpBFaVA/weXkx6WkDux3jVuI1BSWDQl4XHRxPFW4Ha2hVf1Lb5QLaEXfMy9YG/JBOq
gxWKEWCUHqauL+4wJg45qMl4dTsuy/EU1AM6AHRFyw8/yNvyHXDRxcwUfl2gMJ3dnzEPO+vysPMz
/TZ+qyqgstrAoCcrwfxB8Fz3qgjtrQlodzWXvshsXchHwOyrjExVACg2KB5Vj7S5nIEhQ9O+D5NQ
FpBieud1ngdy/zPU+ufWcG9nXgSG43ipb29tonh1HhrymXCevgrXYEFyXVbZItmcj3Z7qDbFjiAE
j+kG19UD3DaGtPEmVKJ/v5O3mIT/vpEALjwUIAzhifMI87d3VLu+X71e8oxvMWzJuS7aH+tAmnuI
v7oczE3VYHCxIf3Y1vdkHi/X1Pn7wIMXNnVeANxFdDHZGwq1eRFO5AxIUvjyYLRR8kTBdCyvwZOG
a0on6gZ9ZFBm//7QF1P8X08dANsiPA7cdQDQx9unHie0jFzUsawtS5ZpssSYa4D3cRijKqwS6/Rw
pG0EVTE38Uc3rV6yTot+COHxaHbv3Mz5Ym/XgoClPZg5Z0tnbPKLZRrA0gynG/UzvyOW5iok1ZBW
aFKUiYGrqp/CFMRUp6Hyoa20BUvz2nmbx3YBmvOv79zLn58ElQ2F7oUPzWiEsItt7niA3lg9xlnU
81XCMH3scxRrxU051VB3dkFTfFbQf9uVrmtuYZu4fpjRAH+eBc0bNNT6xJ/X7vPAF4L6C3iWNSby
0G+2+PT3O/1z3f6Kix6AbmjLQwjr7RfEQSxKRV2ckVVOmN8Akb7rg6W7tkN54zdFc8snzp9WNIUO
f7/yn4uH4TxgmCPCVgpiVJfYSNNvxTz0o8qjjdLc82HAiSwlJuDrk45+Vnr0P3lTs/2sY7kcFhPJ
q4UvKq+j0L5DCP0FN3mzdnAHEJrEp4KzBP69GPxPVVnRZS2XvFfnuqvulwBb1SCsXVvWbI+tjtv1
5CNC320rmE3HeO4x3bJqieLURt72MDY9U1dtT7z5EzL21LQgRubjsFXdbjPTMOeMrt41QemENpqv
F7tHcyVEIhM2TQzk3QJbgnfe8B87Aqa4OGOwOyH1BXzvRVCqGhYI5dVzzoW1h3ly0wFDm2bnpFPp
3BuWs5qhy9H61bdlnskh8pb5vRj9FryBGIGbCAXAxRg0Y/X8Mr74LTIiJJfnLtuU+0G3bMmIfgTa
I7TybmIbfmh1w/d/f+x/+Zg4XBkAhSFcF5E2XAQCNg0L9F9jKHZwNFoow1iztg1/hhJuG6W92qZd
N3bLNVLV7jruBD2tcNI5Cd+GD63R30d/aT7OGzSA19WvPnYGArnhDGlrbzVnQetRHwRtyjmRaPfw
nYKAexIwEn77+3Nc6Nie3xyeA+JYyKoQSHx6cbgxwvga1QVKgxET23Tg1GaYsIwvnJT9lfFmzIPi
SaLpVnaHbitXzHJM+OTG7mHlQ5fHsjxTqP3gkePYy4QSLulrFt0VNUPPEBH0nfPgF8T+7TYCYgAx
7xz7wJH9RU777VtPsa3JCiGTPOoH9ROjoUomxk13Ym3WB1lI/+Bjwxwn4evHkLhvcWtitCvGKh3L
PlDZVq3kGp5V+tlEgb3zDUP5TJjG0L7Y1k+bWXjCt3YBGN5+CEtSH9HYvCGsqsLEhThiKZnn28Xb
6vu/f4s/F/F5G3kIEb8kIS7jg2+jPqpab86Lia7XY00mDMhnc4dMbj0WjL8n0f3n9WKg/bB7YSMI
XNClWqyYANatCrHk/rK0L8yS70g6FOBVg/tKSyg0vnN4/sv1zkxMIC1CIJ/w/d4eAwNcdayoJ4dh
meAfIinqH2RbwitI8GLG4XrxTsD9M6cEpPoXjQLGghRuKRcBF6osbVTScs27ASOuiaFrBFkW/QQj
9J5ClyG8JRLnTj+ROeOwQ0UiPLUAR8SGevfoDpfPzHK6s3Z5T9PvslCAXSuIrwG47jFSOWyst6/C
oQ4noyqWPG5YvS/W2PtYFrJN4iaYbhcbxRnIq94Pa2EDzPx2zP6+0v7t8qB/IZPD7sfevwheptdc
+qNZ843WywdKOu8LEOp7wnUEMzro5qULsd+jUXQnuMiG7x3Kb5E355iDNcBQm0AbAyKRlwsvimwL
Iq1wOSBGY59EUyyeB971u6aHxFtabeNzPLfhvS3Do5IxPw40nO/YKqJ6V0UMLuhTVxCo3DV2r2Cp
8uF/+XaACgLwNwBUHIkufr39OEEzKadpz/IAqcBh4JV/Z0ojrxu/71+cYN8ip/tHiV2Vo59Kn/5+
9T9TFjBI8A/OVAopZ2zRt5dXY282Fo8sr9Tgk0diJvPBURa722rErkqbwWCeUy5BB/xEDSbdTpVm
OHierFWyVCME5v9+R+fV8Cbg4oZCOOt6OOkA2L2samHLNlFdtxxxwvEKrXY0kgtq7M0C7MXn0LPX
E2nfY8T+sURxUewRJPyQlcdiOK+h36K83nixAArG87ocMZKs4tn7aYXY9qsOwj1mXPpbGLfewUYV
fs8Q/z1NhAviAlYpHNrhD+n/8q0GtPZiGUBqN/DlHAS5LdgK8IfdAKuolQPbcwVk7DQYinn2qqZe
pjX+yLUkAGXdM+vNY4oWantevIV+j959bpdcfg748WHzIM3BXYnL9RGsvvX8KcyLui8UOsT9LHZx
OKGHZem8SfhwCLPA6KXa2rQ1gWZ7NY/QsQCcITgC2D57Ozv7ERjontnivK1XVA9sJjRMgWwRT0o5
KO8QNYFLMDpfY1ArCdBVf19V3h9RAMT/6Iz/Q2iJIDlw8X4Hoxuv8yz6IfVYFYdztwSjxapHy0HO
gDEkRVuioSfZaNGyjqMlNaYN6S6suaizdbWr3TtVjndei5/cdTRkXcqAp3mPCvDnUvRxOoKYjagF
U4LL+j80gW2UxgsnaP6kdbOKo53oJyglxze+grFDBMnFr6Iz+xVEvfzvr+mPQxMJDhI0EDUFul6A
P77dB3yQsqiVCvPYMfJYt+V8H8iYXtceigc6FP07ZLILbv952WPqASoAFIR8H83hi+WFBsMYeJKF
uQzb6SsmFcu+Qc2LoQ2n1wUj3GQFF+6AMzXaRWVMs3qpzdFvEIhCYvWt2cI6FeiaXzEtur1eVU+y
tkE3RJdb9CJDUI3dOiK/WsGL+fvbusCN/7p7HPUcHRLkGQIP8fZ1SUkrzM4UhfS3H92yIY6fvZaN
V6b0yo96Qc3bLERqcCxWex2vogAaZLVpt3QhukesmvM+qMv2nZzVO6/ltyH07NCOXyGMNKEncP7K
v0WzAS0T021sy4uhbMbU4dxbAaooug/QvSnMp4VL2KS61esk3EHmwGR6GoJru7HwZEWB8T4hpFSg
FlbDTbz6ZQE4AlndlevjGWD/Qc3iuvOd/L/ceIxkG3hgtD3C4OLGsRL8NpjJmkPQCvNUCMe7Nqun
IL5vw6D43NrerhheNS3ah2yKvKzyPPdlGoGnOR/VZzAjAQZmB7laTyckLMPDVCwGuTY9Z9yjNwno
/3Hyrj7mOZm8eOO4ZdBoICiE3C+8OD9cZ0MJjvOWq55yzF+YZ19FDZB9w8qH1lssJtkR+cKHkTxg
VjY+RwYDF0eX9ray2NjvrMt/uZ1zaRrFEYOh0B+8YctmVB2YjuVB6CDMVbAZCJRFnQxs1m+KMeg0
xmmQQDYuPhlil9vG2/QN/uMY+mv5jpjBv4ReEPKwO0C9wxsSlyf62hhgHMcFGY4y+4YVgONRECzh
HCiLcxvCv2JlPeTW9vS6DIbpw1IvTQrFljnbMAoGHGDY7g1nzS4e5+adtP1fIhAqoMjDyzrLp/1q
/v++Wfy2LcOB9ls+FPNZ2RTta9CEC9Xdk2WQZtcwJcNPZCV2L3ziaB6RlS1fVFwiAWq0JiaXS2i8
G7Tr0UsuRNAFaVREdN2RepP6BLwuAwgy7G2X9qKQJm/An+VHharlvVf9Lx8evM5zNonmCALARTiF
/HrNqnr28raNq0RJf0AZGkQ5nDhJkQxi3G6YjzzCzeUzwTu5Z0MVHFhcANPY4GD/+zr8JSx4sS0Q
0oEOwVz0zOW7yPwDfD05oTIAlERvR8DX29vW4mukngA2jJ9nWxYgAvjE+jwrltWiozTS+0gvbS77
mR4scFEaE98wRGVSxhxoLTZQDMdFAx1cDehRwybyHIrZh/aCrL70fp8bgNy/KrNUnxsdBh///kz/
EvNRwvp4Gk9ge4GxdxFcgcYh9RDEuY8Ndie9mt0EQznkcdvUr5AIqZKy7rvMp/CQ5LSIf6jSfcWH
gEXSuMpHS2s/+T/cEgosgQh37oxd9igqUBr8GvOWvESj6HoIxu4aWCWAegUH4nP2ANJtmuklxql0
i7iwpguSOEC2vSDb8Ch3G23f8/H5M4tHmw7e0fiQ6OPjA719S/PI+gWaU0VuVhF8WiutoIskzrRC
PmeSGPKBj6E+/P1F/Mt6Q8sXaw1zMUwOkFK8vWotqnnSEWoH2Zd8j8anf7BtE+6rUS97T2p9BTcb
86KANLzqRhpA76J+lWLeqiRohdnXkR1uSBPXbeKz9kr4Y3BLYlcD0+EByNHG8bgHMs7LSEWa49Z2
xbOBesYzDprrkWzAP/z9geCcfnGwcHzW80Y+y0oxVCiXT9QM/vlIpNmoehAQ2LIFW2p9ET5Xsb8u
KZm7AXg+TCTKFEEYgC0G0YjjAhwlcHIrSs6kqS3QHkBCuO5j65uyTP22WrdsGWfq366UAVNB6bwM
XxavWbIZ44j91q4QmZ8rH/Drug2eRS3Xl4J5AUYvLfwdFmqScpLzDrg12G6S3rNdNsUNsveK9QDW
FdgmdWKRH0/I3bi7ryfgF5NVhgArBJIvX6CLO3bJVisPXc26aE5sHEuXzWYGtjrQtQbfticbiOkL
idN2EAYJQcCbBkgS6m5DvyHQtRKseMCrU2xXVUP9Y5jAZs0JcGWoXOeynK8A1u+Kgz+PDuAS344j
HpBM9REZQv2ARs7wU/mwuEpWPFyqAbxvUowHXLTroSkEGPzY33IIw4On3wHjvDMLgcnZ5GI1J30o
eg9mhARWPYat5GoqbP9SFLwLdkAvAX27EfijJaag8AabJohmV3oFerpog2k4jKKfj2Oz2SFnUVUD
LFeGPKPzAEzMuBJ68gxmbFm9NTJIZQnT+1T2mhZ72P523p7VY/OIl4dwONTnF1XUkJLFbqxt6pkg
/K77VlfvVScX3HaMU87jUuqf1UjAZ0KF8naLdT3UPiVCeqY95Z0qWkO+OYQAqO/16gYsYii6rQsA
hDDkW4DiYfUR9aN3fGdfnBPr3w8WXMA/N9vOg2+Uzfwi36J82MYIFSMAeJ09gj9TntpK0KyBNlc5
ufbIyuAJmE2Fbmo5XOllEAdwasgeQ5E4KwGNRh9IjT/+fluX1dM/d4UcJ4I8BvSbLqqnrkf077cS
JKNVux9NDV/kZQqH+3kC3kaUjcn/fr0/chdEOFRqOGDB7KS46kX90dWzbINhDrMoXuLryhX1aaCy
+RzNs79TosfeKHl7u026PI6bBtyJyvlcZnkQnwB4XmBsUcntY7AO+hH+EdWT0N3odl0Y3MABEzGi
rwGJiWeHoQ4dPfpefOO/tP7efkkUm4GPXAMSfUi/Lr5kzBfR+RNUUTtv2oLM8HCIjn3TB+Dbw3gd
OlGrlKcCYMVxD77n9tRj/QHvM200zp3w3M1SRqPb127ZTOrNKGp3QaPMZzVWDli0UB+tbGsGeOxI
X8u6Rt49t6rukj4aWpMq2tmPQ8uvSCFgeVSETshTP47gl6jayOVB6sjAq8efApiId2H7IoPNIfDZ
sWv3aN5FXlJ2VIGP4Uo7ZgYEelDNptlskIVsWnsfFwXIG5WOYH2J+jpOfTp4Aryg0szHepv1166r
YAVXNX4NS3JUEl/DqW+bwzICHp8G8YDEseEDqIGB8oAKq7bCHxIvGtbrrUZrLK1LfC807YbvCBCN
fUYTZvgqhxY4TjhZSJRTUnv61G5tC/2JGWO9NNJM3DYR67ARqAIoo5o398qhnOUDcFZVGiEtgBL1
FJwHTEC6tOURY7Fy2QUY2wLmDPYonH56GLElnU+pSvD+RZfMjYrcwetU057CJubrTTXoiaWt27q9
o6648X2E9pV22/ld+4+FAZ3hjOoe6mQuGv4NASi6FyIGCt1WSp/hUtCr31BD5JpqdkBfrH8CxLmF
v5DZUEswAMpFItCovXNEAxDHRD1KMCEpr1JZU/9zpICuHasSxgzARtY0w1EEPlPRjtszbG4Gl22N
aO6JsfOApH2ebwDRsgO8TvCMxgXteGiWSlRw8Q3JkBUTCZZsJLT1c/zfOE6ERGMYfuh8a57CQatb
5PmhPC1ROe9DbyjbJ0X8XmfbAiz7M0iP03gPslw776ET4oZsNZJ8ryvUrsdS4MwET2zkQRYUbf8B
fmzxnMdwtyY7o+H9kqNb3pxd9ji6ZFap4coAMQnLpRUyGqjnawmAhBljaMuoIHb9PZtV44ETtLYQ
QkV36XqJ8BLSEASrYScAc91rFPo2UQOP7L6rKjdfz/NZWEPU9TSgq1cCDV4RFVU5uCPNY4tjFsSG
Vq2p0HPd3o+eDXDyR4D67uji+W2K1QgFIjeF5U0LzYQqK7ZFPYJCqzjIdVGxXINttHVPZOsClzTY
m+6oBtjvJQBIr2S/tCKagdqcQozHllpX8LwIC5thg2s8NeuWZg9p7UbuIXs8pw4Nff2jFl2jEuqo
PDNF5gDDFPz5/gCeSLzsPEUmtvPVmYHjo9PJMwJbTVDCAIbf7rD0oOqhHV9VwmUz5CXp1zCH1xqA
VKMXdQcNnwYEdVQtKPJc/MX5fAx22iuWVKpwuMaHHDFnh5zqcaoJETDnUPHT0GKMfI+AMq9paz04
IQCGjFEMXJLn58b5A04vuNykZTmF9W72cG7edJ6oYZpeIpXNPT4U8MpeJRggsLZzIGz1Y9fsGr8B
c0fxNX4CIpd7p1av4smOyn0Xw2QQ3sys413MIjbmQJ1qCRNNjikbQfdxBHB5Gz5zv2vErpubts/m
sQPQnHgNJOlxnBLg9mnsuSP1q2nKnBvUx9pN0Q9gMtlHXg9tDxrfGdlOBWABV33TgnE5aRcJGGG1
LVLmCVpHO65YPCUs1NVXWGA7m23MjB8DjHuHPcAbbkM/j2xbOpfQ0903JtQSYPHS1vcSKwaatLzt
7EMo8aA5wC7IGBe/hqhFFS7LVR/XzbfKi4jObGxEBaiDAAiY2s6eHAf3AGFz8xymbcMY3EheyS9E
10Dx+JNCnDBCIlvBYH2wGXiusMwdyxAUvGbCVkcn28VpOVsKymET2QfaT/bDNkIeajdCf6a6ifsK
TnUW/QL/Qwwk/E+8XdFeaRRYcCtBkvSRrJz0O2CdtmvnxvEHY8OIdvM2RwDoh9bS41lcBkmwkkPw
WIqYFCnsA5y/XxZs/f2CjHjOgFItPwDSqmFmg6kdAM1lsRwJ1NCnYz315mk8ey4mLICLxM2iCFiO
GmiuOm+I52YQyTZdp31okaRFdPQBWl9xzgj00sDMmWUwQBqN2RCcvmiRKRNGpHVN+vKgLPVlUpRT
dJbIB/A1lWPJwQDwdXsiyE53AsxkvPt26+we9DbukqCj/nMdmlE9FWB9R8epcfFwMnLa7KFFboqM
zU7PXdx0Vxg/lw9rjT2arUHl3ddSBy8zLOKXfU3pOt2sZlyeQgZgdTaCv7LdWcB+oWKxhT4ItiNH
iJV8C8gOzwILg6ZXLkxtPUjkfpUZAInqKZAZlWeLkwxC7XBGK/+TnKZiSNgWK3aFdTAWmRGNfXRz
WEC8IQwdmFX4uQFBf/HCzFsYWGeYHSwmX7wu/iEraLkkYIqgRQncejcmxPFN7Srp4W8R1nRHQM2X
q22e3QTqPaJXMmwlTkGLjMAHrnFgsJ+GiPTJxBN636sDpC6tXb+WeVVHhcktfosdmpnPcQKijHca
QMY2Wetk83HtWFNdOfS91+MQwa1xV/vaafB6g+AEDT/kOlHDW3Esgg3oDzKBhBhPLST3QrzW2xrg
QhAmoKmL5Acp1tUanl3X5iqcZLo1m4APgw68KxMQCJBN5bgs110XYTa7NZCw6lS0okG2oMF8KuoF
B2GLSQiyAoWGFxu34BGwIzvvAtHQ+Fk30tFbjbGZvJrKKfgK7FoMBqPxrUzkMLQVehHloME17e2r
tLyGNOTEcDVU+dvnkOgQsPU5HuZdBH9UkfLNQenmTEgDuWbp18dqDTabNRtZvk9LSF9Dr3kosVtw
X/3krTtEFzSYJtbM+6AzIJ9TQ9lDsQIovjt3uQHpwwTKuyEVBTsjKGty40OxbE3CeJkJrhFTfajn
Ws/5wg30tFTUhKnu5xUEhDWKTjYEb+NQtQ3eDfV0+UGh+5qgv1lPB8dHWd6MZQvIgY+uFlyaOhOD
Xm6BajmiJ7McAQT37eO2tB0Bzb3nP8JWLl6OnI/Qh40ModlhvwdFrpm0DzzGICqb6xErFSkFsiNw
opAOj2NRxajUN+jxyR7sGpyr3KaAqeo2XYCEnQ8tmGVzjqgRQBKomQOYbsSx8nfhjJYcCAZrVIIU
y/hD3zOwtnD/0BoQrp92PQI5bGIdsPcChjZdWogu4sewLTyQ2clAMBCMLDlMQ7TZVzQ+6Y2BsCKY
ARhaQrkv2kYDRm4wQSysO7vM1h4Dt3sUnp4T1p3p5ch/4lwZsmz7qFEWDYhxlGJfdDzQGbQ2g+qI
BwyKRzNV/hEAtGK7AXnTyTsezWIArA9iCft69b2faDoxd1q6hpIdpx3J5oZrPwvtggGlBjviI1fU
hodWeYHGHlXstUbVMe1GAgxBapdmG24dWZFZGtBb+wMf6yGCU4kXmhSb3YSZiaHdUIJmvWropUq4
Y7+Wng4/NHHUutQPpgBkFt5A5C5uR8R0zNFgNB+QJfxcw2A0uu+6thryrqgRh6KukjM0I6agfIGH
Cy0PwrXyzk7a768QwdGHCaW/3LpIx/WJOd4B3YYR4bYLl95Veb2VIOLE5Ta564pjo16zDW2OO9dx
1RyVLhUEFDFpuJd9jwwD9B+QnKZlMJhrK8i8X8t4Akm0V9JVgEMD37Q34xQgwRgVSXuzIqYqxvQj
ljwQLQqQWGCueBOiCFM9BznQrM0VOD8cXGixBmHGw85d+x4ET1KcwZ53UzpQS9B9YdGrhZq8yIqV
mu9V0YDhXUW6Oxat15dpU6GFfqC0Fo89Awf4IDkAYxkKFhgiy1bqFs7ftNwSCBWArcWtw50sYVA7
6HlW21eqaoI6RMnyBLxpDBW8rsIrJD2ObKenCFpEQDj10DhtCckURsCZ81aFfMeW/Y+Szxh8LQ2o
+LfgjbFD4W/6K1scqtLFdRGAUtaA9gfbt/7HMiB/OxrVTGYvZAtFkKVf5jJx4K92GSFFqfOYzC16
hnydTB6BE5fwsR/5bq6LkTzq1m6g621nXKzQfHg+7wa367WAxAE4Kd1HzCv7J5jreSoVGzTfYd+3
OIbYHC1015QoxRIand3Qa4+D4V+NzMIRalEqsxLIQOd55U9XD6q+6qe+HjFuZOxkm1AHGeVdp06k
ip3L+7ARPOURECABIpefNiFKq2vs5+m+dG0U5VbT9tWrxlrtOwVSzBVir31wKCWCDERi8b1vnUfK
lG6MPsUz11fKgraJPjfUF6feMxhAMhq+xmKjt2pB5p3oZljy0lQueo4tsH5ptHWYV4wUpQI4PRNo
KsHyX5Sd2W7bSLtFn4gA5+FWpCRL8pzEdnJDZGoW5+JUVeTTn6W+6jg/EpyLBhqNTixTZPEb9l57
nbr9NDn5eCwt3MDXRJvtoyoWqU5slPLbVoZjSLiZM/qZQAY7HRxnoJ8FaNvEe4I8IrUrky0is7vg
fsjyuBNfl0gOQRo745hkxuXPeLXLL91GMeaqPHb9H/gVy5fFb1XIBlmaD8ztxPM49PZ37oq63gsq
pG6ng1xuJ0r5WdwXcujKbAxU82NyxHTjr1HjYYuyqA+iVfRr5kd6Mk85tYWduW4/I5JuRdunAdRC
94jlYelxVIdzdCu2zo1vI6zX7a5fJ5VAC0mYGUCbNhAvXI2RvUooUx8IHEiI+5nXSlF5rE6QGcZ2
gBvCxWSb2mLOiXLIB4vEJTdvH6mC6tvOj63lFjR7eJNQxxEesC7RQvXcJuWjpV0M1L2yoCu4pauf
B7tkYOCBnViPPa+W6BNbnm7cJ6gRMWYUVjLvvcIM3oOs1+BoqgX/uG3lCYR0LZPPHjpQ4DQu3qaC
omU7JW4dMEF3rSRMh1yMxSdRDJQDgD8kJWYb4dlfxzWzh77w03Gd7HxPee30Zx+XfpSNKEg4nljk
3cSR2WLGwkyBvMZW/v3UY9JLqxJlUtpX3qYP/pSIi70KoHFzFFvpQqVzRnlk6/Nq+sZPGTqU2NBt
zFwOaAPoPbHbhM/JyoS/cUKNWkW6nPpBJKf5EsDl6I+b9MIHaqzR2vvC0Zc8CrdxjwXYaQ6Qp69T
X1SUYYT3RWn8aIWPsxG5Xwn6YqzjJa0aRs/TrsU5XJ/kWifNJZAJDlyZdAsD5zLPn8Ypt+JDLnRw
GnU0zlmV5+qL2JgvHAYW/mu2sAkYHkRPgsbHZFis5N5rogTvPHUcs3b017wlY/15TDpeVtRYVA0d
O9+MjMiCvqZo1LxbZJR3j7FFwXwaqy53T9HqN6Qtrldv5+BMYrgx2/XItJqh76g+6JdPcb0EIySF
drJfDK3sup81lc9eOVJuB1nVUHQnWedfqyrmGDQt7RQrB4T3mRXn1QfeMWF4w+rZXQAoFPaCe4Wp
2cUKSs9+4CJH34TVhTnk3xw8/DhIUz04BsNH1m6b8711GMqTVL9u6imXeSn2XdCZ7qZqygCgTe9V
p83oa484zc258jtQ1g57kykdN8e8lTrRI4ADM/EabAqUA4ngZk3hsCS42hkeZEuM/IVkS3983UKB
944jKRh3Zho4GvpA0rsuCGvFYUQjx6spMMt8Py8bond0NTNpoL1V3plIaYdyUcTDKQJhMz10jV2/
mL6uvnqqDlqAOpUAs1SFsUqbyA6Hk5pKzIxi0uKN1dSczl6o+PFJvH7cOug4zPetwJxpdBYWeD08
q870npcxqBLnMpHKykoYPA6cESgBQEIcIXCDVtUdTp38UkVjJG/tdqRvzwcl/XPAe+PzlWQOA0No
/1vCwK/Yt1XeyTvfYyhycGVJ1LWw6fB39lZvDOuYTppLkhh/e5J1gio96rCp4Evc8jfdRtV44cbU
nMckv0WfvWkErLEKFpIdj6j/UFrVRirtvC765EB8uKuF1cYv4+xWCD1CMZ6brpYOReGAtThRE6PA
MCwU4BQ0os1xUhLri5n65qeKQnAJxo+rf+jr++4oZb3l94FZWcF2vfa+qc7YI7J2J74XCX/tjo/m
xkenHPk8APjqfOc2gfWEAtDHri38cs+COqdoM42275zNjteML4U6HIeq99Qx6yFKVxfJT7Rwi7sv
dAvBuZIVu0GlouZRyGCdGFNwJWkM9UK9uy0J7VOnLmML5ADSsxC8z9Yknw+Jsw54dPmN1nTp65KG
e0AdtmPzjYW8KaP2J0Kb7RQ3i/ON2SAyFtJ5sKDZm5NZ9FskQ/VT9wZZqnbpmtYyfySQxf1cjSYU
WYiekcz5ZbLqdCH03tDg4+2g1rKm6Szs6V9v9/QPo24dPSVeacZDEGtrfPZ4OYXg0qy5O4xbFBvO
yNwD9zCxhz9DL3BJjAoXKGqJFbfiDr6HIYu6GQsrs0o6nB3ftT4FOe+vLOpjib4cp/m2MzTrH6aV
ecY5ngfTnqUY7Duw6eUH7UkaMnhHFe1On6x4ui33OLpjXGdRGVNhrkA9mB1KZfLML2q6SLoa8VjI
CLu8nOJt3DHGiO78GKzGmfV0OB2EZ3f6XiZjNN7b0RoE0IBWRUvjDPX8FZICzvc11uOxFyjFG2lb
X9rQr2HXIDA4UiF2MxMRKe/Qpq7JKUeWWlExWGtwSFTVwJtqmnHg0Z+Vf51ZwCNguLcFxwG5dfRg
dzUunHnrV8GfIqjvlRmmbPeD17eMWsp2GG74jSu5W1EwTvscn5U6D40VWB+q3LO38+w6wJzLpg6T
E9T1CnJfbJP1E5dTbIFuUWN9CLTWkEs40baL6ihRPRkoKm2cqgOVRLu4R2vtXTBsVtI27oMchH2i
rpyZpm7u+KCpmpwb3bokIEpwWMFzwuhz+jJMKGfudePp5myCXr75dRV9Qw0MzlZ0s7CPYTM4H3Nv
LJ5Ujh8jtUd7omUY62q9YPKcu+NUeEE6jrzTd4MtEW+tQy9s2DAQc28JFe1fSbri3aQLr3KzKehj
tsvhxm/IsebjemZu9jnZhvg16sxVIp8zgcpaGsKVieW07muq4W993Ypv4LyLL7mqpvUGQFSOBids
yx+M+JYTKHwnOoAlIQyxT4athlNSLR+wCxV48f02LFPNN8PIV7gx2omiHa+TUFD+/hCMJ7dyoteh
trcfdTnO42mSAVDEom7t6sDzLMNjUTIhzxw1e+ZmqGsdXfrkOv1kMKzFnWNc1e8Fv1V87NRo/2TI
6udv0VD14Rd2t2t+S/fot7ukchbnUIODjp8lmiSPRi8y6mforrAd3bJIPCI0fISrFXei97gNWzum
tVcyB6eYm/xDFUbN3VQr9n+sh+uvfSKQGwWr6LLG+NGxKXXcMYf0QFmQFuocuRj8mMHJafHdYGSU
MMoEg0KVr9O46/hymnsRhbo/bOykvyiDs+IRp1B5paCoOrpQSi5ZyDtnP/pdaR0G5mwaBMGQ5+FN
IFT7Q7pTQH6rL7v5B+TnBYEPiKNqt42FgsYV2/T1a9dO9Y4xQJ3cCQZXT3lXh5IdGXqPNGEN8uoP
EPFuc7z0yQ1gxjLjFcUbQTNp87+13LAvU+4scm9fkS1J5SfuuVxm1vteWbgeo11/cbO6IvH1HxNs
sKk08kx5CIIu3C5VmQixpczHfWA19qhvyp5lWaaRvf+gm67WbHVc6x/exvRT0iIVm4B1a7UhTnL3
3G+Y/Coe4gQEZAlv9LYbPSRLZmBgn0ZN3Sdp27S2zCDYTR+nruOBbbuSOWopZBzv+7lyk6wqc7dK
F2FksTNjzS0M86RdjlbJBYCcofS/JMkt2tvt4J2ttkj4C+yws3Yc2GMWrJXnHavWRndqo5qMsqpn
/Q23jafrTY+bcOk4Cy//xP6tf0AtMgdEfYxzfVmU9Oy0Rc9dHpu5Th6wjYVQfIoQOKKei3HZXyMZ
dhWu4e+w7eA+is34N7UzWK9gN7ptB/+21hlndJ7TdkEFJRZntvHnoeh4LgQ75x2zAO9kNTroU4yj
Xggdwivuy7kdYSmu06yPPisRAxLM6YChxXjteMBipnMeUYXTKVdGLWnjrww6p7BG56KXckH6669h
mDE7tAAoge8aIKqW/ZIB8GI2pxwztOkYlCWdxtj2T7gdnfbgWZuKvhonnD4OHH1vo1Mv5R4HIRxU
QPrenXCDnhwmaH0vqxhiUBmxL2pWCgqECw8QDE5PRmI6xYsE6T/LOnZugnLrvzNm4FpJMV8fJ3LT
26xxS6mPbdvExwlG0pDazdgkxxkdM+1UX4KEKIg7fpnaqP+eT4Fmn8rSMkq9PMpvNPriMe1o8gBu
wT2sMk/H/kUNBEWktcW8bFfgzKaQi2ClHHnaF/9CtYrPblJB+JNOaDDpHK99QMfR6PiMAQsJCcm3
7NsiNfbMpKsCKYxxFgKTJgS2jEVd56GR3PIEViBrZqUoEBlcG6A7G+22vZfaKQQlqlwPoskVhCb+
l6e2dYjYjvqmFifdN+LWjkolboMyGX+a2m+HnVKN1Zyp3BrGFtjxYdfQjB5AJ8XVTauY3zBZY42a
iU3r7kFENjolcM9TeIyQsPrAJ9kBskMox1vWh8wJuzV3/6mKmjSbXdSY4AP8pLw85OGMfMHz2+3G
KRe26bCgmF+nowV0LgvpWQH6rDGDGCdsPHoqqAUgqgxXvDVBfp6MtIv9NIQ20VtKBsjJtVF/k679
JvQKcC37V/dHjNgResSvupqitunZnCXZ9zkzpYmZSjarYDnbVqnwD/bFj8LODZtqJ5oODD6cg+lD
uu1l885rCPZKgLY8L9sW3tT9SLq5msUnyTNLAV8Unx27Cfb+1Cftrs2b6dOfhSjvBee8bDDZ8cED
6PeuHb4TcTTt2oSKbcmhx/65a1y3PIkIfNAaKu/UTA1LlC4yzE1Z3v1FQvJvVsAvApKIbEwM+77D
dph/f/ezWVJtsV/320EF7vSwBEjU8tl3XOhTid0cQt5YBnU4229oc3ms82wMwzUkW1Z73gFzAwiH
0m3D6WaUnR2gdI8Z7dNlI5HT8Hc4diiyywsvuuJp0q3+WEWu3u6dsoorCMGVriniJQJm4+QLAPIB
ZBSFHiO6vd9INR4EXMQYAG0Rs2BhSRPsx9y08r5oVvFaBv7Voz1s5clYCnn4Osz6U4k520u7bf7h
IWdKGeh2r4hgl0cWHSMwqcoUyFoU/KNigs7Y7ZCWzpIujUvNlxRCt5rHbfgqqjyMM3tmC7fDxVB9
3czm9iuQztLq3hg64wyf/MACMxj09Y8WyORT4aye/bioHNkL69tKPYtiVNvR8ZFdcULn/ZfAxDiO
p15bX1CuoC63C+EvjLJ9DTOTB5uBtleDwWnVMHyuQpgWf7MK/KYAu37tIbSRKyDiamv89XnxmfUy
fY+wdzbWfOCMjXc1dqSTy+XfewCqMh1t6tuY1J9VOJQ//byNDl2x3YV+xLq59dWDLvnMf34QflMH
4wy/JioCAfBBi6DB//VjCWYmLqNDc0CEIu95mdkviajmow+c5UPP6v44cDfsmDCMxMAsoJ6DUOep
h2g3dV0BH8vVMKv+/Knei3H5UDwaXCOyZG0btMivH2p25bDYmPQPViNBdif9cu0UhuokOBR3mqbz
FKC4+ZsL4frk/fpkBlj5QtRpuGEJMnwnFQyjmcLJZ5k1SYba5ThRedb+eI+WHjkJfmc2aHTPH6yh
Kc+Dr175a7qHJu62myKM7MNoOcljUNvTfhtraqU/X5T/9emumS7YnTDW2+9vIAcxdM0W1Dlwwj7o
upumXVm3w510m0X9RQj/m8uSas8PkbnhMeDOQPHx6zcgWDILbyk4tK3Z/7ZMg1/gvl2n/azs8oe7
UqsNZQ922ZfrXdfbTMQbGbGdzrf9//fXjsAWYfdENWlHYCp+/SRzNUvt28Ic8lLPzzWtO+OmMknS
GIjnjz//rN9fC7GLENKxkWliPn5/NDOcXFBXQCH0IkljHiEP3XXKYyfYE2/GwVOLtwWi4W6hGPjL
z/5Ni4lCP7lecYSROPejd+cDMNicrRP3/FL64lmD+ILGrOATx1Mz7Z0gAuj759/Wdd/f73jpmWi7
WK5wPZBx9+uldRaxxa508v2yVA3fIIAjwaFk9/vZa6npoeyq0wJ0XyH+qwcwuJ3THxlg0eLTEtmn
LvapSDp76f+VdM/Bo23VNanC1saYsqYc4K5hEwACkVoxy5uGlq/053E6IyNrrL+5Sd5fwyCBYRJF
cXBF0HDTvNOzzjW5KN4gaOCROn+j39mIC8C1+JHjv7sMRaA/D/GAyrJdOdPaSHQoxhKmGePVIMvr
F06vp5gGD4V9tyyW98VERfWXdNH/9SGvhQd+Rf5B6/3rVedVb9qWNfdx6QHuHdamXNZPdm9FQPFm
40xnzG9kJ/z5u/7tgebScIu6DjVPeA1+vr6e/mOxQ75kjz7En6PsCepl8gMoGEPCMzXaFXI/dXde
CHluXK/Mbt1dG0YdecUNy+i/2f3+NSf/95wNibbgM4Q0pvgEsFv8+lkK4Ie9zfrpCIwceV2POhCu
4+TeBXWxRbcydNvyAse1qO95InLniAOvik4jvRNe4ogtxi7BFe9lOBkTdYvg9QqOXvrRuSjpMLpZ
m4n/Yo8Tx7hVT8E9+5VmO4RePA0n7XKc7fpC2OLGnWR+m5QIOHbhNjE2lsYtRzDk0O7Otc85dyb/
0c1vg40BWzZp5jsAnDV8hJLJnMuewQO5SwO69RS09Fi3iO+ntwCUzPq52Cq7eujHjoGumdbtIlWZ
hBfPH33v3p0RMpVBZYe3Bbdak/qLwI/XWwuNMXLc8FOExzvPdNIG+hFpmzAp40ucESNG2ONfbo/3
R0HI69a+Gjaw9FMSvz9lV1CozBuNfcR4YOcwBqB47ph7YjMrbOLCmYzg/UuHwI4VxifhWQgCmxju
al4uzcU2sUbzM9jA7f/8yd6/9TiHXS8Cw3RFQSCff1efYPO0ga8V65FQM5HNcyExptY8rcXVqfqX
A4QXKbfef29N4Bt4UQCM0NpQf0Tv3nv9WlntRFLqEeVaNFwFYE7/kPdD/U/rWXLde5gikHJVqMOe
lmTSL8kSl/F5YUBYPKwKQ8qxXorA/lLEC/22CRAbPTF/E/dJi6yOWIJC+ZcaTZLzube6xnyEWT1A
GKZMNnspp9HeBzE7jizQNuX+tMJCuiO9W0I/7/694D0QsPvNzguVLlx9cjCI0miOea0tt+CPBbXz
spSFWW+mCSr+JwDdqOr04Hvs9QCaODdJDcjVt7C0Zdf16Fvi5PFPAMpMUQonAmRXMJWjsOtmANJw
2tovbls4R9sJ8/DcOCsqXExauU1sAL4ljPYQTaj9vYmIhnAMWJ9TWx3ZiLUim8S6EHZOVzDtF89S
+aeJpf0xZO7epETD9N/h6qrugAZpjNEly+FjMroYUobBWv6RfRuRJ5Ho5jtvDSY+beIt7RtrGrDH
M9zZj6spqzylHPLGV1kHxamgfWpP/hKADu9lyGstz/v85EW5+eFxsnLE91jkU69elo+x1yX6pNke
ehlb6unt+rJKdgMKU0HSiXaIo/EFmPYwbrx/nMa1GcWW8/qzQ0X5wWvqMfpR1zFydEsMYUecTZ7X
Fc5uXcAPnRxw8A43y+3KQLJOu0mbcBfFeEv3yG2aAQFWvhz8qO3Yr46GuSLLH7oYpD+LlbpxaUNP
q1siPAheIBAhBHfg8RrliuNfiaviGNKwbqntLN3n2DAH3kWkIzPPCmX+hRfkRvxf0girOvYG+rNb
Ib25KQzpAS+YZ3Ecu9uszr4zlqdIWVu8R9cX46NmXcd5tlQyvmmgHUE8BfH+01SKvWPrFPSRAzQH
a4cAjr0DwrVZXwZeQOJgCqhbO4v+t79hLhF1F7HIgiSJYB3OzNgjDFllJMyu90T5bSY+UGI11jDg
HKds27QenZ7thdqiLeXM5msQXQBPe1VrR2Ls5BaPbon4nblO0NSZ5WnQ3FYbrDL1wqn9YCN1Jh6j
M+UlVrWPfWAIg5+EljDox5kC71/3+foAS5glb8+xGj8wI0cIU2zWo+mj8Svdf5hcJ1NEclTt9I3w
mYAoG8el14lwnKfS902Trn4rIxbEQoE8Uk5Cfm5L+aRF7pKVMHrlOXRqp953s0JuZ7XdxySs1lOH
jOAHmpLhFNYxIHU8FCBzpQcv5dR5fIMATBo0l/hkYlDQ9LFknvn9Gu/YFIK9d4OEt7TqEALPwSRR
6uCPpfiGrXBW1iBeGMcu410xS/NsOw1wc9VK5xZJpzVmxOwM3S2DS3iREYks4M3dTSSXSk1VAM6f
jQ0mFhJHOsdmogYsGa8AAzUud4dsEU+ZU5CHPVLGmn1YG+I7Rkh1IzvvvH60mkasN6thtIWQrSLz
ISmYdGDhwaewa4J85moEW4nQKCk4hZKrnCfK/em2k+Wq91AvS49JtNU9odof3nyGZNGu34LguVQm
HFOP9N7LdnXP72xKBC+LarQju8HU+lUjB+jPBET4WYcV4K2lJiU2ebW6LetkVZiTquLmjZmWbVKm
Lz5xLyxl2hTbVgXTKRF7ngpGAlq6sGWcrvzc1BhebpJ2KD9jYsRCkyeFHo5us8mXokIXCLQtMpx8
bBM77oqGe5u/Pv5EIA/g3SLMq9d+BDME7ywwzX5D+XPYKtMO+6itBxx2bmLnh05UJXE/sVutTzP5
Isk+b0L/sZMFK47OF/3zlIeBm42EaSEP2dBKp9ddzrxrgdKUzO9d/7usqdv3qt0ieXL8eXvToaAM
8SbuVLKMtvC1QZCP3ATJUpUxwseV6M7kfwulWeD3q1yLtK8997DmjEJTxyTB3uI/9GkkIwS5AoLy
91AE1EimJ4AbWHBHSgdBQeSuiDn/0rbs6tMFRBHHT5wgdJzJQNkta7V92iB7tTvjj+4H6jaCKkLF
JOIEKeyqZ0/wK6VbMPYZ+bpEIHiba4E1t32r2wnXjpoLuybzUhm2pZzjxojnoJjqH6PenKfG7gdx
E3YQODmwrKUllyF3gleHvYrcxSOUoDP8BQtfZVjwOmK79urUHS59hZ6v37PqDDN7ZdVTNMSLvo5S
uCob4w5VOscU22YfJiF8jzXxt8ehI6fBShAupdtml+XNOlMq7RByO/aBMIqW5pQtgHtsFDY/7Rli
VIQ/i/BQ9U48pGJy+5843iYEMY3kOosBTQRymyaMkSRGANDR+ozwF3BXLjjDNrc01xl2P3yPWcLa
jHxdT6fhaoLoRoVe7n+UU+wZ9NaLch6Nu8Xhpzzk1kvx/vJSA+XEbCtR+bCLAgQYWVXlxbNbYebB
Aa7McaR6mDjIsWrtEkRtXJGZ0Wckl614bNj73ScTAqCMS7t88dbaInO1LiwVHUpOCf6MdsB9JwXQ
/DEyeENt49oTb9OBTCdVWk15Ea3vfHL0mgApj2gvM8b18/canVaH92LI7afYbv19tAD2yRAjCXLP
eXd2O0cOr3NQ1uDJO8RsBycSuD3WGBAW+tb66vBIWpZnTVE8k5dhvqP9rkououdfo3zwcCDf7crD
WprlJRJ2/j1wtoQQd77Svahb+bWmUdwOQ9n2P6MiRuQ38mS2qSzQX2FZ6NslG/AWdxxONbMwrcvI
Ru3BuwsfRjBvqcLYuey0HswlouVhG+xsSt9Y1giWZ6b5pRsG6HXvNuB6PoHrzdndWmaIDvPShx/m
umpJdfcrzrEmhBmeTXbSfIq2VU+8fpLtVvU1fE5gQN2pIfkv58Fb+NbmrkDVSpjercxhSaZ2jOHh
kG8+nklTxlj9YuMifbaquQLNK+d1I0BAEG1BjUnOmCqN32Zj3a7s2cOEJBsHkOIPMxaEva2ldP1j
ZeqIrGJ+v7O92RHazplkKM5u+cFpqyszH+HjJyXXZqNiDPy0da8TIsFzVqbFKlmHt9Vs0J0xOut2
WzKY4cCdwhNUeLR8bb2t6pZ1zvAVwBXOA8cQhPBgsVTWaVyuzv2GoI6jZ3NIP+s6pxS33dwt4y5s
tvxLoIrg58BxEuyUroL+0q2KTEulWPBgfp7r8GJ1XmeySg6mOsclqM+sbjmsb+FiSHlFnFZyz/ug
9Peudvz8nod+i9HNKbMn2yaO7ix28HeOXLvgskiK+SeCFiwMPwKY5znu+JKyayuNjETEqk09G2XZ
wa3G4JYqeVuzpLZ9dDhVH79ZhRE2hxMSiF0HGCa+EUUtcACv5WZRbgAD2q8W6t5uF7GuSe7JigGv
77jOFqdG18P2UAchAQOxly/xnqp63m4o0HPiDUS/4PsH/eBklYu6YY9eUlqZMg2FYkGyYPUmkZAE
h0b1A5l6rmV52eT68x1Iaas9tww0v2724jIGXobyex7yXae4a5b5tneQyV6G1mvCB5BHofpnCnKl
9jUyfnXqqs1/sqrSD45UVBOnPgo3A/Me7Ue7p7RJPjvC726MKO14x9/i43GagN48lpOIWUEot7P3
ZCHzf1eWhbuNrKO5uC39Iqmem1AL+xByeqmTjptCfIwwY17tkNIr9kT82e1DSUiGumuhxTYH3CGF
fnNUIWnHpzUWHRpo0D9RI3J1ZInXF88NeGzsAYPynIWlTzithzBs8wqJoWliVrPCwXaJFNOh6h9Q
qSDkt/QjfNaRkVZT9U/FPCFjj+Dd6dTT7K5uC8289NUXfv+E+hGv+yaQBlBelu2bvRZlMv1ldPf7
DIlKHx2LE0chkZ/vOSVdUQbIA4rliFStvwcC8UVi4CNqwmC6l6X5G5z3Ojj7tS2O2RPAEYkBdkDc
ejcZT2i+G72uy7EiBOpl8oiM401QPWsxLwe2FfmSJp1+gzOz3FHv/s03/r9+PAMA4GKMjphUvuvK
lzhkwjyylbBLjXyJxAMQF5Pvj5+0L6aXxCGEppl7lFN9Od1anvXPn4cQ73/+dWPDfAQxNwgV5rPX
6cl/hmeMT8lwwCx1ZFzTxzscXExhqMdOyJ/mPRSPYb/Fvbqq8dDUU1sO2Z8/wPuxxHUKwn6GYsdh
Ku367y6ApJqwgbyv4MJQkyO5Ls5WKe1Xkmqn2zhc1OeAd/FfJu+/oROuP5VRELiwkHUlZf6vv3aB
Nc8dcwFq3qpf2NiUZ6WJfHfRqhKCU2FyKKo4vlQOcI0G2fczaIn2L/Of3y49FLzgX3gCCGPXex/7
HscaszDfzFFQhvbnIATqdiFVQ5G/nnjDdhkgR3XPYvDHH21S2A8gVebp8OfL/+/g+L/3P0UVUBPQ
BexhycK1310JuCxd7zjIxKs1WAm0nMlDYb4o9fZjDAatnpGtEAQ6Mk4Jrh65+R+XSrw8NMCayJKs
Jqe5a3ztWo91l5DFpmfZYAIuw+iaJBvV2w0lwKrIXJkhwCi5Nfs8l5G5BqOgR/JFyIFrjeuyrwdk
Mak1E1B02UyMoNYMotcH6dthflMBs2o/Yb/wSe+hFXHv42rBeBGInHxUZsAS8EUInuqmiRbtp3XI
FOSw9InfYCHHcbgzBDTZGsNw0L+yeF+d/bK47Q+so/a80yPywVQCDvvI+N2h3YGa0lzq1uTBX6bk
vy0mI4fFMgCZwIONE0Teu0tuI6Jdo1rjLAPrnBmUMYe8j7csGNzypUIIchs0vTkvfdvveqrrB2jy
wbGW1935QgRwb8v+5s+3gfPbfcAijAVcDPkyYsoG+e3XJ2LeZFdYcOgOyRTDedI4zazz3FWO9TKv
LVyAOFc4I9FRDmnhJVu3XyIqo/uReRnPSAcr9MWQUDGekLWt9hH1jjPsfMXQ4wfe6umFzKiuuFlz
BkZ73VnD54iYB9SexgRvcgnikNo1Gl5J0W0qAo1RADeAcodD0dpbfuO7WAt2y+BCgjVuhzgDTgaK
lzZfqQ0Lxn77pswlusGlVtEFu4buzkw/Av9Je5WRh8aHLvshnsNiOFF2zgS8j73wDxjdtbWbrSq+
reEf+hko++DVHbaxQeg7mJFh+ZJ3n6UTEY+xzv5CpwvAYzz0FeOTXYIVjhZZMXpKnXkO0Fw47lw9
rhSq0Zn2h4U34Omt2q+kNC8PoTt2TBC7YXz2K2nzQkWes55CQEDhy+LAzSqIYkQ8hT4j/FTwRb1o
1XtfJytY5GUyjF9INILXhgTWzQXRSqxXUEhP6HKF22/boUFeVt7redQ0yNMWf/SVvwZpLQsS1niw
urQHIhJmFbWBOLS5xVQtClpd0s8tCR7iCp8CYgaWYewJE3UfEJ3WZ2AamJjDhxz3fAtbnuExJB1o
CuLlq2wKn5wOkCtn4xSIYhdRTYfFrFWYUsXxK4hFhCiYNLxOBAI+4al561j7Cax8+aAqEDfn3m65
zQMERYpMRdnr7/BOUe8TNbTBZoa2OoPmYRFmebfFmFz7V2ey+FlF2JAbtMTro6wnW+5KK5reaMko
hJG+oISbaleYh2JKhvDZWfrmjJjJQTkeh43AtlMuR0RPvXPInboQx84yTnDBCcgvXQKJK+8BGuRv
WN1hoCd17I8gGaBRkeGc//TFjB+qWTWCMQ218Tw1JprOqzUiZbLCTr+09UTKEpNge/nLW+x9qQTg
kLo3uIbfXMNTvHdLTojn0hblVkDXAo5XmGR82kZSXihnSJnmRvt/7nGvP4864Qr14vtwousL7T+1
AsXosiiXn+eR2v0BfvH3FZ+LIJ9cfBPBqL/9+Uz6bYnLzwOVHSeQjtAt/B9z59YcNZNu6f/S9/pG
x5QUMd0XdbaNbTBgg28UGLDOUqakTB1+/Txy0THgbzbsvtrTEd002FUlqVKpzPdd61kwWH/9vNCK
ZQUkBjdcGGCcCbvpNkvjQ4cP8nNRQ5YBamWqKx2bdhPno++QaOdOR3rt0WdXpF/K0G7YIAt/Ny4h
iFnY0YRONsmYJ7sYpRwhd3H7ppSmeZNhi8ZvmvsPvz+H12339RQ4A9eNaL04kf1qVmV/lmS6hLqX
TmBfcBsQR4UvaidC0rc3qQsQzaYM+IYM1fj4+492177nz0929DgEM5B6ROc/hsX2qhvbthpdpE7E
ocmx3CBfLAHk9mODgyyxybwmHt7gJ0JujNS1FylaD2sslk/ToAK9cwco4FsWjZCdevbYGPU87Z7Y
ZOJtAL+1fBWVYKyJhcIETk82MVv8PXF2iAKNmDlVjnUt8zAGm0P9yWx+f3Z/G/s0Abi2qEaYghzv
9bJlDbVPm9ZI3MlzsRPUe57TAp4rIaIFHinHKv6wTvXWdtyvlxPSIBB7VGisGFkz/zoaU1iD4IdS
dRxnm6p3khI3E+kaSh3OSx4EfjfmVyHliPropp0g0JWFlbfDAeTpvT3k5bz1WxuDCXSOmL6O6Or7
pq/8AQVCjmmA/Rg+5DDzMBktNKvvrVpPH1NX5ekFUiKK9XmbbSt2xfYJN1/NntUvhosSDcdXye5w
P67dY2bf/v7lUq8JYen39u35HPt//W/+/rWVJEOl2fDqr//6bdbYzy/813+ZXfb/YSKZs+42/tfL
mXMldl+GLz+yx26+1N//+Y835CDXT6SnpD9nkr286JxJJv5CeOCzhaKxioqH9dy/M8mCv0gHwfvI
f+jx2mIdn01LcOM//xHYfxGPHPukkYUBmpiYY+jBQvIjP/4LCRTvFcMYjBnh/1EmGT3kX4ZsaMOP
5ukAgZSoSjv6mwJulkEGhhKrB3s5gl15Hu8HYlxhPlTdVyXpeE1yrE9ZUTvvcEDJbaAwedPZr3cZ
dTD80Uu97xNCmfMuorPJhuYeg+gT7NLhuDjjuMMkRExxOnzJa/EFC+N92/mfF+AKmQKmgVD82XPF
B3sm3Js+IWXPTA4bt4NSMdCtyYL4MpxTwjqib76fY88gC+ACNyWd0QwTiogmcv1c1DQN29SNypIn
NcXj58HpqNUvWf4ecyHKhrTQKOPt8HpwEmwUYgZ/ntLPNLWr6VIR9ToRybKZgUwdotQB3tfWPvZG
m/KuGKc3cUdJEm41QSFYZEJv/hg1yWNam+GydEuiRbyKPFaOchsHRh0LUhEv8XmChs9DsEPaeaTM
887NiuloSD2nuF5dxkMFeqJvSQxMrqKMfhKhatGBBJinIB8hsw8xsFVqkgecBslm7MVywLY9EPda
qY2Spge0BdgAY5LNKUUYZ5lTzJjjQBXZcDlNdXrVD9EjRc+Xh6P7BJZ+wuffhQHL5RrnHyveDV0E
d5OOZOHYCExxzM/XeMatLaSwYsu6izBrq8MQiyW4xsHEBtg5VKpTN2M7Ozsei3Al5nncxS5bUX8i
Z3QhV1aSsL4ak6+roC840M7ZkDhHXPjU19tAdvfe7IbY52juJWrQmL/VR6/gGeynM8HKOrgXuv2A
/QCSeEAPosrMvZTDcCid+ToYe2c7yknfuEmuNt0w4+LKQ2RMGXNubs2nnCXuBhkp/kzHPAwjmlbf
Ve97RyXwy4gL9vWwaZum3dtdzehFEE+y9iFYj4Be2RcqeZshcd4EaoCB5dQ5PfnsZgF6tusT94nC
lkAdgKG/og3J/vMzDYtlU7r4OjCL75gJrjBlUBsGIb6GmT91hrYYoci3VtrQExKHshUQaZAYwtZ4
qBQqyyFBikqShdrD4IdlJtfmotu4+xpS7AdsuydsrOGmS/xv6QhTt23GB0ElaFu0tnWRUf/fVMgn
CGvWnzsv/SCzKXkfWIoeSEod3MuyIyoYsZt999LtoxP8fSBSiRQXrQpp43OWDlwPgoFjCHabXk49
6WlOTNO6+9yHFWz2CIDe3OFvYJuZbjv657bR0wkX1YVNOeQUz94RyGhxNIyvB3vongZhlzunofnS
rl8C24ORDGM1H3ITPdo6/RoZ9dEgudtMgtVzVNnNtueYNnW8xEfW4mD+qSxsKlPhCpyy7eJzofHt
XZXaiS8MCelvpiyVl33j0u1kqUjfp8VDNGVm0zr5I3MCfXRiADYZzZmdI8qHLuqqQ+6Xzi7sx/de
UHzOcRGwwV1W2aF3tLyu2rF2BrTjzNUFcyO+f1giQKiihZB1lZkdAtIIuvRwE3TLfqaChf2R5Oqo
kR6OEp0flKzox6Fl5aqV/h2xj8GHsIHPV6YjwOxlXfEszP4sSOar2hsu+sIlF9wihqioMDm6JUgF
bfJ3NuRpt6H5CtQNr/AXf1ymO5XSxPSIYbaqsNsl9YLWgT7FBirATZzOT10ylkdrWES0DZLkW5bm
HlMG/83DjzFOum2qRoZfmuCr1ctH3YRPJqnfVKbkFm1TQVmBlJMkUQ8gocodLKMTSzfMxsp+IunJ
OyIUUNu+KpJDUnB3dgOqBktjIgwtRDAjKKQh4XgAMaWnJA+/l522N3ZVkunimevJnb61s4VpLcft
gXkWBmge7kOic8/LwP9obfKhJbCpfh2A+t9blPzyW8fv7frg71+/1f/kyqUZ8uZ7M/yyACEygyr1
f71u2euuld//Hy/5sWoRf6GyXvNBqbo6KOPZV43f++Gf/7Bc/y+BRphFCzVPQV2N/cqPZUvo/OVg
LGFJg3YSMXnEIfxYtnj+XzFr45g4I8FmA3nZfxKlyrv+smwJqEVThve9wPYRyK9LmF9X2lWatG5b
OfDDHFQrzs1EcS+Vt5Um4nveOYHWNhalDK8UGBkwGDZUjyJZoMM1nmOQsmt6KbF3EVIlMHfEsik0
iP0InfDOnqN6uR989jn3bCOr4hmITb7c47jouH9+vJ6iW2juHMCj4mamVrJSp3Nisb7kuXGU2tSi
4+d5kVW8C0FA81WPmZAfdCTP8WZd585Xs7Wo8kuYuNXYXoGAdqCQVU0bTfupmTpxk/Q1Hr/N+S+g
YAq4EMAw18Mo0B7PtOXyuc+PWnoLb81r19NgxiyL50RNTCtVM0p+GzoUH1TDbJ1PHuwi84xQocaF
BLdtbi+cYQn6Q8qjlNNAiTHzZoM717SyctsbknI7COGaO/RtnBSbH7xg20ULrkpneshbR04OGJDT
WlDV6eK1xbPuI85gwcnOQdt8leYu0YEUN9WUmN5d8W8kaR3QucnimTbwetHcqOXXehes0bOrhx4o
ELtQKHp7PxUTLyqKIJtaut/rucU6qItnS2r+NxApZ7DoAQM581bHN4zEjDeLE8M3UADeKL8EWd8U
z35clIyRGcRVD3gf6xm4fws1OGncMlmvLVxSxRu4ec0KaNXBh0hUmsJbD1vY/uqEUK4co2+sxbwk
2tvgs/89SjTU1XUsnE8StcFAHRLJWCHdCxacVnWb2gMHP4sS4BrO2koeqzrn6MiE9HtqkKLh/2dO
sY7jWHDAqPXXLyQoQb3w9SRstZMNjfJJ79B7xYBGw5J7ecB3xAN03GQWEgSXzfj6fo6qDestHacU
gHZYcFpx8+MXmpE+9IpLiasiOsDAtJFM8MxaRyk195HbyklhFLW78zdaTLYsJ2AKnkb10cFAK56z
lwGOITLjpL3a43BDI8sVeyCxKd8r5vv0uq6SmRRBKfV6652/mA7db+Fdwh+vrHaXQYzgHkhSsn7x
DSI95g86zAwE361yD5hOQk/UuU99ZetvtbY4D1lKfo4ceb3i51M7v7dtJ+SfbDyzKHHz4/JZqASl
S3Eaqu+35uXuDaOUn0sgsRkNUyJUaKpvAlr6jMsFjCFzB2eeciTSQfUsD4PMwOW9/Wni/bF1/iWR
+dciDLsvKjDIjxEfcxOFVOp+ncuKcUnGIouRw8gxCT5xpcbkEPXl4N4C6aWmtbE5mOkjIxk8+oYm
ZCQuPXeU/MTyS6Ysp0M1eqtV0vHz8z/FxWD+iBNn2/lTfeN8pNjG1rSKkClerJvJn6p7bQMnplaW
sz0fo5IKe5uTe+AQ2HnVCWXfCiPLqdV6vWq/v06/7lT5cD6QBiCFTJ5Kq4jl1w9vJlZnS4NqqPGJ
Ar7EZjpwtr3xKf8iOkqnjyT2+OUfbFGvHzR8aoQhKwhCm0IWTdhfP9WQ0pUEXovnnZEJk/PHNxIp
cLMvuvaZf/z9iTp/O1MqmphTbE/gTMH+8+ozyxK9LXq+fmvnmSfeowPIlXvEAsUNF7uYi6+gGA9I
io3xw+YBYHA0kBleqGqu3+QYLCoIG0PETOqsySVdXzBGwlSth9qNlgA8D/1TRn+y1Lw0gP5v/YtL
FVCCDX22DZQxyY55deBLTkNttMFnx6a0gk9lW4vkSmcpRxzJrndvQ02TswOnVcjyELVJ7Nm7NEhL
9yJqR9l8CEgtbtOtBIYUfPr9VX1VKl5HD8YLn4oK6wYXPf2rwWtMHIyCgtu2XlTF6KyResFvCfXk
A21LsZS5tz6GBHMXjKDi2OsQxWC9z4M68i8gpgX+iXQ5htnCs87c4fTmiRdTX+9vLI3m7EpKIGg3
KlzWcRJ7BIhedg1RCXvW8cFIGuHCFh99C5WO5PD7k/vbFCLsMPDwk3B3rnWhV/cGXm1q1YUBgl5M
c/nQp07BtoH5PfnT2Fy1Dr98xYJWOiVOKqtUrf72FePerOuycnmiwG43d1XlFKQqlG5uWXrr4PJS
T2k0cJWAYMTjx1mOgh9Efj+WD3FZZvk75Ejd9Pj78//bHYNDAntcxD3qY2h+fcfkva/tIqiqrTc4
jfNRxsoanrOYpcaFzBHEXIdLCgjs9x/6Kh6XEbVOR6s2wMNDRhzjqxEVtAstnc4qUA1zx97ASbOX
EzURViITHcXyvbTFQlfWpzt18rIi7d+mNnbBHhRpJ7x9Fc5Rsi8g5czPSx5V2U6VohcB0iV3fQzi
5s2t9xBI5uqmDCC1f2pZb2Z/OI1fNQbrWdCw8YhS5MLFgvDVX2c4uid8PqjzbTbLavnQTVnbIemq
LbmA4vaNEtvIpL19MxZAQj6bELG4xh1Dt2n/hwv6enARQMOlJDmZFOw1tOLVMEbsiv42XyqwiRXK
5E3ud4yxcRLaek91peCmjPOEqaGgOwyHXXuZ+OTippoeoauG/sUsMSnufn9Ur8fWelDIjBjwqEv/
PqmlqM91G6pqO0WgEoiMor/Fg8dJsgJSiepmRnbnwqb743T60qH4+WajLYTqCLtcsMb8/e166DJU
dQg1dAthz0+DW3o4yi5PrSfK1oLW2IKf2EgD4EXRl4GATVoBkN7kkuopMq99nuN09zcGxDihsSEk
rooLiCYS5nQZaDT+peXq5a1TFawmtkIiC/vg+DgaULmiYrbfofgcvQ+5lbkL8Ffip+ejjLMy+Fy6
mKTqHXFggMADe5biNDaydj+GQRKROA6GEk2/oKpUP2noH+J2VkBH6agCKWySDYbrkDqlpTBUuJsE
RCEkO8fOiqK9QHjsM2mkpZhIFVQJotItXMBA7bU9pQN019ayMmaV3Iri+rIlEtXqjtFAmgeV5tEb
u+tIFFlyoELRJCsZioCwD90yWNl3F6JvEO/grWg/3hcUfsHh8Au22MFkUeaKVVqpnnkY6NUsolmN
72hfde5XUWYifgpRFS7XZdQpUANTitbua+ejQ6Sq0XLiJy/pCoukyrCh9le2jh4ePZ/K3yeZEGx7
SzyRiTWhrJ4Yx01RmyRxty7wn+Rbgxp1wASk9RAcXWACWbVzkp4vbWMk9L6jhPvY5scCwrb4EGmq
lvVmmQA+fWsnN9KYDIb1WYs2S1vhQ2/JzLqo57oLruBM2cu0XSwu/lOMLcX/rA2tvuDIXotG3zbI
LBtknmp7Nj2YASciCRF9LwKHVkrbqdiC+CPS7cjDUgJkmt3RzRFUuuQPFseo9yPMKzYzQveHB5v3
qqeG+9rH3UvUG5406lwgI36dnrhAWYqfkF0wQQ7IQMghTjZTBqrqGiO0LY4FeG8mSyUBSB0KEo15
mlcBeL5hF4Yy4rm8uFP5UEKvkXdWUsj4tIxkaZSbmXQvj+qaS+bFxh6gN2cHR6IVwuTRNd5yciGq
th/Llv35V/jf9dBuANak/T4YiomYCWhtM+nbzsxzP2YdM32EhCP6aIeGaayvTFH79jEMFwhyB0tb
2US9m/okYCA4IOxa8Z+EDvDsecJVLepqbKYjpVxWboE7mOnOm/nCukNBEEPTH2t8Tey7gTRTVNgE
cbWIm8mfRxbf7no7tvinBsd5y6zQUglvoezMPjeOS1yKFsmsnxdyOcaV0l+05tpRtNUve8Tg3sU0
QA1MMXe04Zxcqj5j4aOBxQKTmPHKX9SNo9d9iCpEfyQF2/InWEjTimNUvpPEwS51gGdcBoCEMm5+
zAEyojeEfudeegWl0g3grJyA4l72zNMy1WP+xiBtBS/uIbhlXVRj8uauN1CQuIK03AJWignl8emx
pgrb31SEEUxXvWZfBsyZaYpvvSBzxtwNoKQoL+QZEpsdBqIs+KQFth73CKqfFbCcIzU9xi9bKmuq
My6LHCj0I1IN4mGWtBySKapOEgWegH7vTSxCOzel8snUhKXiMC19zwRfOYTTHGLch1ztUPUl7yTq
gaKIS+FLPfUKmIp9gLJa8qzKmRuJn8Bvgxhn0wg5yuoD82IXfswHnzuPqB5XhsUaVzLzuKuiNA4+
gRlRxfNiNesTkAm5nx6LOZr4i+6lmR5DResl/04RpsrfubJpSyQ3kkMAfML2p5d6HW6gCSLT3Z7X
p+nS8pBCGtNb75mGey9AJY8UCsvJ4vsnJKvcOsJgxXlXi5kFbZobkWOiKGgFZxsZw4Z4UEjbo3Dr
tC0jd7EgqV5SfWCIWD4ugJtkVe/dJpT+ArWRFRV8PEcDX5spM77xMcs89URjk0NACz9z/VQoWKuW
fTT1N+DnWf40iN3V03kz505Lnr87r6xVJ1l9u2is/dNUN1b1jUTUyXqf2iDxnlNKONzz9Tiz4jau
tvleE5vs6+dy6B1xjOKRGOMVywaebxfIHMDmJsTxG3wK0JxSP2mQ8MFp8cS6lh1eRuhCmlH2QTiD
jC6JomW1sSRgdEkrCirpXXoZqShX48stUlepKR8ir8cvsRF2vy4SHG9garIqHPAXKXsRc4dSumw+
ZFleD1eQ7wFlbXiyqbmhlDeww8BFum6jz1ujoZk5/KZPOSOeUeyf+lGxyiECiRPSPMlArcrZZTDi
j2Z1VEqeYEcWkesx1DMEIHvHDtHjULzF56JKt2WgWHzd/mmm6quekr6lTOfZoDXfQ2jueaGF3J5p
s/E93hJoPz+flM+X27YZn5uvXsTr1OAFfMgjSB83c1vBtdRzRXkiG92A4VcR/HLV6QI/4xbfZldc
Lx11rEtCaF72S8minuBvGKaTxu8tYhJw5WX1t7p3m/qdU/hppbbGdXALngeZP+M9do/g31xxBI3u
tzc4TQan3FY0b+UOUn3fnEIWOuV1+/J0KHkS4daxKQa/Y4/JrUGjhBmNzKPKfM5d5ZXvqyAYsCg3
sjPWHYb/JianEgyei8JXByk3PjsKm2hdt1lvzZ64juINRcbWgXZuauc+jxTmHR622JtXrpyK3rL1
7POSauxcOO9926jy6AGfCtFl+lTINg5tRNRwbVBy4yZczBMryHVR66Y5F3npPK6QJssv23dpMpOa
p91MPfiqVMEBkxqjJIdOQyOnCYdWL9vWXXquowu8ETlq2thT9yntqphp9EddBF1m/g4BLsPbhJay
3oM4xLy7U/U0Kpo5fiQBjuY9LLZL2Y/cop41WePHbs7ihGK0SMUn5YG/3rlp3+kvZex79dtMKJES
RAIGw71FUMgqHLLvurNn76DLh1m0fGCATmWdtSBdlfBGDdNGslAnfJB9JXV0XYRFqWEyhZjADkon
85poYym23RvQeut9OQQpy2MmUJ3Fh4xFhyxxn1hl+DbouN+i7cCsne3IEl4vQ22FoNSpT/r4bUYk
auHF73cCr2tBLEMibAdMYb6LpOh1BSEIWUFEA37kOMYc+OVHBTnzKNieK+i//7i/bTzAkrgiEqsC
3Avc18gb6tOyAsKJOxC1oSBkpk/WUKmXh7PtLGuJQuQ5d+HvP/Z1kW9lodCi4VPX7g71p18XXDgN
cONr8mfjMUvZZgzRuH6zQe/wNZkp4F720zThGZ07wPLTP8B31vXcz3sehO5UCZif4O5QL3hZD/5U
YyyLCYOsRzPx3I059wyoJCXUvn9/oq+vL1gd9nOsLj3qVX78ereJtZDZnwU5ZObE4TzqzFrve6om
6/mqGgDo50FI6f6x4GuvssufTlKg/GGjSz2RZW3sOa8LZe1IclQ+yWcUyywsttQXF/wrOeRJFm7Z
5OnZOugOLQqxuzGRKNm1tQyzopUblSIYdhVC96G/xpm4tJ+9wrOihy4RIDu3YWOMW131wAb1sINS
N8TzEVCN9MxlOEI6vPen2QVUbxT6I7UdmW+nd8IGz/euZN/HmspCTKGgOE1d4Tu7PG973+yS0LOu
iZshdQfnZLKWd8soUBOGVbA4fnyge7t6tTLKmkv6Edx76PYbU+YqyLdwBjraVLb2A43Bn8b8QJUj
TWq2NNfYiGewCVBBplW/kaDibxEllJodHknHYNEPiDMkS4/SWYCa7ELciHA22brlOtjbAhTGcEus
BxdzW4dZPX8JzTw47yN+3o/7863Z0WLJ4J8ulLTCR6uknvawaIxZZHhCIvUEhnkxWeklFd8iibe0
ebIBr10XavNcDPQ54DUiCfbxYMMCwQDRZjMWyBO90x4no5uPnNKcMrfdElzjSndP0gfFod3c13GM
qTKKV/bOQiWLaEIE8GIhmDYAHUfwyTIGgwOEmuy0fBvFc8anVSP+q/nAYEzid9oGaa22bEfVHOAC
R/DbbQeSVPlFoTDXFgeZEotUosvoFh9ERRnwjI+hVRDN2BSF11h7d0qb/gNqtDF1dqTcdOA9w5YC
WbTJa5i2xQEgpL+G/OT46IodZvBKUlPsCflAyOJrHw3FPDs8ibcdG+PhLRCqLPswNV7cfrIa5Sec
ixHWyKLGBA3+vkx0wH42lSamIjvw9DC4NXlEBEJC0ZZlNRxm2dVk6EUJ+iKaV1pDBr+gxj8z81tY
AkuxjWceYD7/OPOE2gRjtZ6251t4scmZLtVw5xh2szT1EszC6RYyZI/COlCFzcOyjvhCO/zdNSoc
pqxx+kSho1A029Ko11hvaZwut4Z1ZTC/o1o2DdOpncF4Ax9M+lUBTBxl0NriFLldGj9SDTAVPGdd
8yA7MTL7yjlOZpzLAgp6g4/xOFOT8NQp0z1Bt1ewVwcEIV6tM3uh5kLxoLjjAQf37kiOFHHQe6o8
KKjyQiF22wL2tcSlpscH7DXurVog3yq9sLlR2Tw65RPL84nhdv6SZybU4aJD4cPAwmko1CNXORu+
jXSK85YcOh6TBsOQz7jZ6gXRL22ubsq53H3P/JQhqrMabtBwsezxoi1iq3pKNO7Ge5FJwsHQvmh8
toBxAjxOJClg/XS34LroBlx0bCp5J5E3rB7AQ1uj/Dz6nSO9uyDPQt69TP2K6SeIJimhNDOrjYxX
HgSAg45O7Ctj32RNEqWkGIRS8IqwqtGE7cDFrK9fWNxyX4RtGHEQhtuL5DN2PAzwMaE5PwIRJzDZ
EKcFhh2yPQsw5rRy3Q45lRfyTsDVG37BIYyMNzwf68Tzb+3oagHvY0sqgR4/DSrhLCrCsNf8UL4i
fjuZDLKrTQCfiUuxKGtd5oLCMSu3Ko3fOjVL+/JEmE653BvCZJf7vEG3iHu40uX0rg1QjV1jYcNh
v2evq/vh7RQ6Zi1WufHaqMwE0VacPHxuPrZjW0T8yMv1b6csTt1TXMWsBxHqxPVCuRkgQ4d26OXd
7ShZv/fF519hpJBwP1ww//jrX16+ksJCl8pZLGNkP1idlZ6GBrl3Bqgm8crrkI46dBDo+XVKdguN
Xw6ctBJfPXVNtE5EM7CTeoFKj8wg3iB1Mww9q2hcPiJcGn7xvHI8r4fq87RVehFlcMvYfEkhhCpS
MdI+Xe/wJhrWb6STVOfWqAwEDffsKMiK25yvbW48zt9U7tpvp2a9fhUlcxeR3uc2PyV+ySyoI7P+
CBXp+trZD0in/vfvD/6UT+/6buGxRjEOCYA6n0yYCYY17RyLocSyET7KDvz7vL60ppxk89yDalXv
u/Pk2sdRMlzEoBl4o/PErIpqvRkG2a2v8jDXvsz8q5ygxKzJtf5x4Ryy1/pDUIJqKU8TC8ry+nyG
s5gjvs6UWJPlvrLy9Vqf76LQodoGeH6o1s+zuvWhMpxvzsrD787pvpxTW9sTD4ecxVR5HeG35ynP
o299Sokqrrl8HXSt+roiUsaPUHi6o/UdxPBEWKjOPYcTtAFQ8lHnx2OWrivzDWtqe1g1i7oIzEkQ
yzxkIDibVH10UADLesNSwtTwB4STVXfUz6alJFUcBPRwIEdBURdiMdXDzyG3AVfPtYUPq+svApt0
jweP7ExWBedRURuydw8xVjP2uJNQrOCTymazpsMkHsyhb/AxpyhPLB6+R+jZLHVGqsHjRwoBcWZt
AhcVwGfXwq6EVrWa2a2CXI9wQi5Ok34zieRGXY2NZXHRt0OcjNt+YBA/2nZmdQ/AqGrGzbkMJkuH
rQyzM9vuYVTxUH5AJLLWz6IF/RBWRGHsBvwRFTI+jbkikvZdaaVVJbdmokZ2cttCs91xlVob74EP
anwkYHdYJ42SBKRuv2aV0Tn4UZzsZ461vyh6SVnTTGzcSXoj4Iwld6M8/u1HIx+ocbd3NWWrXZvK
buq++F3QWC3SSGZJslHF+kG1ctaegN1ATznJIXqpy6AvfpZLx4q9is16VD0EevmJ1AmRvC+Fq/kn
Hv/06Yie0uvYZ03OOaxJ1VRMUIwQubp3vMTinCcis/g+Srj2BRF+rLYgJb5Ml2OsucvJY2OziJ2z
c4tL7GwYBVnDOGn8eYp16EEp8crmHeh40mZILmtQLKjFzFT+zmUfdiSrrIgIBOoXW4LWc/5w2tHm
QwluZloGH7Lw6xQ/1qMjCsvNn+kz2/YtoXVDm7+ZUaYyew1RuT6RpFPa9D1sa1nLi0Y1xr11stzl
431X8HXD8ay4ZnAnhCy+VP7kW87GxDXtCcfNV61F/HLxdeigy5jm1Mu+Do2qUmoatWXXVwKZGm+d
UinnSi6w9qhPJdkCnAy8TgxHvp2cMSLwJUU+1OOPnEAvQnup4B5Co1GU3fTsrfNgFBXMApE1xP43
PImNZH2s54WFY4ftGlB937Gu+jjP9Ki6LbAQlOL7eMYp9Pa8UWpzpNIHJONr7sw0tyRGoLpfULpu
W25cBsLLNn7qRwbIuTrQBhaf2VOWLB9ZrWt72SjRp0zVLHS53o3mmw8vAQWtA7WD2J6PV2AEqgzL
iDcE7bx10ZmTt4HuLA4vc6Kuu+wuCdz1mbwslo7z41BrER+qcvQkRfam1nlwoXrXwIzbkmxOtNHJ
yjzbMweT05gI9yixKlJtKG/N6Ei+tJAd1j8AGHlphQzIB7Bf7XPmYiQDW08B8AeJhG4qywmxUfx9
jL/SLCo9xNmDIVgr+lq1AcQnKrJiyefk2TfhsN40BeFsE5EyRoUAZc1B41QWdXetS2xl2dPiEb/l
IWBOZ4EmysJOum4Q/albJuafcXKYE0idqETmyH6rbMefeuq9Gm0lxQmWMmQsM2eIPHYBgELmIEQh
4/WkVzgSWIUxS3qzDNoOx29+Gw9gHlMJ18iQD+tEUjpfmn7wxZST3QcMGUl2xAM3C7lDc1kWLky1
LnS+OyyTk/gCIZPjmFuH+hFHGZQ65A+CTYqOAdNNLKYu7LSt0dvnWeMUzJmZAfZHVX+oM0IQaPqL
K6ec6bHt2L4Na35zjcEITFRZdgOQsgmmmG8u8iXyCCuM1s0z3BOWmaF1a0cwJAdYKROcSjqPWcYf
I54QPRxIauHtjtZsaERvARyngRtsEWR4ECJThRI1JQE5l0sC934hw6vdk84OHZ0tMbVO/0KRKq7Y
k6ckap4IOlSz2EKVSpMHaYJSOPdT5ljxQ+oTSoQyuQpSCCWsU9gMXtPHC3FK2IITuta2nqPHqkX3
XH8uRTbZQBxJPqetEZDoTUzvhqDwGrW/1xpE8MhDlMAePmIgdIpblqD4w7dwH9o1r7OOysi7XCiJ
c1Eb3QCzPw7IsJxxh5PZnp5wtxObRqZm1WI4ASBIFXYfkaZDuIwbEItoLpSAdxTfqbJmIByHgvrm
fCo8O8zia2ClQMQutR3rAjgm6rqleFNYhYHvVkTtGlUYax4t0UHqklXshhFrSIxDKqXx9WyAXE1Z
so8Xizjvq2ycFx3f6qUnjWs7d4XJ3ZMJzXrwJR4yyXIBeVtX7mnemLU6uATrjRzMFgVk6umJUIfa
IuNAEdaWgWQ4JcGyrnOJVe/neudTiGUgFYgf4wd/Cdow3XpLSRzCVkXBTO9ykkqzAiGYa7Te03sp
+R6n2iYjemOakeT4TW8g3di3NYsYCrvwz8zAkTRlkTEt9dLBALxp7DDV4XHm+8N3DMwk0tpjGu4B
jEZfR9smurDH+yGIfLqsE0rDKdZ+1yQDYa4RzGe32+u8oNl4KoxFuOCmmt1kupuoouJiL41Appp0
tRs9BjoqB/9qBPhe1fdQMOLpTgIGjg1HLDqHCHEQS4keb0cPZUROxkXQDUt/X6/6uc+KqXcqvihD
X44lKmHoWfAOao87+DRXwpIbFC3EOhWF7PApcbT2RNTapo9bbFbE8GFcdt9L16sNYKdpqCJrN1iy
BjRRM1RCfUVBH5pCg8GW7qB92VvdRGiTX2UE620Mlq+soWepYhOf6tk4br2PXJA7agP4AsjUkaCP
uFJ7AjviurjExp53zS5VzEzNoTdjDVfDgj9iu7sRqldrqBw7zRAegl73PSkT0RLNK3FQ+pjepdFl
5eCzSqEk7NmbgZPEbxHiTtlpGTbzjBJZDbw8odoD6Dnt+l6nh95d6C/ejMyDHpQgk+GwITe7qTkW
TATrntPkgeRncI3K+k0SlWhCN2GwYpR3pVwiLTYzodUOkTliHDzAeURGxvY2dig1PEq3VLyYHLZ1
CEtdrKuEvAolb0xCchBYbITZJe2Rwgz8YhGOE//mgDNkNW+z0SjAvHXrv/Wtu/666ymPP+I0Mc1H
v65b4kG6Fgs201OW1PZVyaNtIPmzCDQ2i4U86bk6pIlaeJVCDcv7wuf1xePa2+JoDDTq/8PdeS3H
rWTb9lfOD0ABb15OxCmUoZcoUiKlF4QsTMImXAJff0ZWcXeL1G0q9HTj3n5o7a0tsVBAIs1ac47J
7zGbNVyAXcJosvGLEkYcbjC3WAXMznHQt8BK2eTYOLHamtvjDr7+b6vR0FjraMXxJ5BEm5Vxxlbd
J6uoGiK+dOTM+qPV6TZCyxKqOTNJOnRI7dRfncg8n9uBLmTo3R1TBCe3TeGlFlnVkrzfmnQyxLoG
bAlZsWWJOULmdB1oZ5ciIQFHn47+OX+StWTckQxCG33LHtnSt2qkhwkzMwv1F4yO1/avb9tl/MGn
2w2KVT93pghdmcg7tXIhUNlKfrNTbsHs07Wzx38rOFfxb7UNQfguolTBD0bJzXlNMgEYd/Trg/JG
UfDiJ5QWcJ8fjUOHdo1dH1DpQGYN0g8vNmBY6fsbIkwZiHFffTISDMcSEU8O/QR/++kdqEVJ42oP
y0qAmjD8NQygPbmdbd6Xi5OmoPAXXx+uBluOMopRIDdWFa9kNnO95WlYEdK7AGhOg17RQAqmUl/e
0xPBlWzzbwAwGBpYw/UtQO6rC9IVeDujj6n4Z6ARG0/lBompFcbtTlvbcZHH9IQM72FCh5NRxANI
GhIP44CQq65JPtWHw0K0TWKepwG7UmLOgRx4zpUFXtIBZrm6C/XcyB8a/5MaUwcSSuF3kLu2FlVl
vpWYA9swY3MAstncFgOLjNqHc5cRNdVhrIvOF6espreuxJCFEbl2oynbygURmtqQJWVzoMf9RtVB
HWsPY8grOV01sz2zmDzVM4JGzHWcQvdM3wHllTYt/czEsWfC7aCzQ/rMAoEI1hUYuHiiijVdzEgw
VvLHaDUyIxMLOas9nczJ+WyTxQZLj4o3VltMks663vUVWG9SMArEMejfMdcPH3PbTMfz6VgNh/ba
cZ6uMkufxQ01yOrb0mZlcJXARyYzYzFHuaSbxcxTD34i7srxfCFCg8Wym3tdMwq7seXL2g1uUxro
Eg7IR8oKM2esU4mmnGZdrmDyKfk9bkrhE7RbEfj1jfohEbNvi5V5YqbKCNCRiFjDX4K3K9n2wwNR
dJmPBKJr6069XQv2x+veqGZLwgsZfQibQ+/PCyHmHNYGhH2natSQ0eK3HvsGw9py1toTZ1SxmW3w
djP1YpVO9XYtXF1bbVY0cQTSgncczrsp0nWyOgy0BSM73ijpclwMY4weiAb2bB/LLIxT2Snvx5SS
A/1hbA27wa3AZjZJd+tSU0e8nryo84c4ceVENk7SwDiXu6A3/f5xzmm9sSsBW289tIRCOz2lCeWB
2gauMg63wRSxRdr4tkXB9byohNV+Shb6mLegpukXxWvokpn2z5elUdBl43axS4nVUmYjHbNdi0MJ
nD+OIv0umBXALx7VVAVjuHdsepe0RQZvbrNbfKFqyfZJ7S/L56YfZ/szBw9viG6lQE96G7WGLp+m
VcO9fZp0MvRtvKe9INSSmh5tCX66niu5kzIbdP0K1pBFeZGsOooC00TYwryZoZOXzpZ6SYPxeRJo
fSjxkTucqkMH/JT3zsjpGV+bxXysvNWOo6tVs61rhk9Ftcqw2ODEM51940Mw5P6Yoh7n1b+es2gW
xZXki0VEghau03PgoVsCrbHJKvAPT9U+mLkM0qTywc5pvinFU6rIlZXEfR2a7ceSfgpRrIMYE3s6
a9du4SxjH8UFpwobLV5G0Q55WbeOMSnytkLSp+we1PupTjgKqJ/Qb0g9dG4pSo9U8RLVDNBLl16E
lSLoctRzHeYSfWvILJ4pnVnsY3gfvWVEgL1bIdnBU/GydlyA4S2Wq+u7TOdE2Luc5wBYZlWv/3rQ
d7rPxG5flx8R7eg6aO2PeoSr082EyNcOwdvetYbeuAlHMn1sjhmdxd8rDJOZKqp9/SogONTVvrFx
9Moj7SDlh4yIY9f+UPAXyOnOoG+CR+yD2q/znRGYyQocEErKhY19o7qJEq9t1gNBi8D0NqhohrHd
9v08L5/dYbSWdwIzWyZoYJfz+nlukeuhoVF5lwXn/qQERvcA4YjNIfhY5U2JEOWSEoI5UtIRh9bv
QIf6KhNiS4dBf9nTy9qlRUChfqw7wmNi1pZa3T6V5lVh6vndWyjn3A1wKLx7+JwombJTIRhDsC7z
JiTtcWM4L0Hl3liy4uQMFHcOF6IAlrWc/bvaypJWXJ6q7stYh5QnceouyYpv3y71IlKppV3vkBLn
Yf3ozWw5A97nblx+BIaYXE5GHuYTtuiDwF/x1ocGyVNEto+2jppqo5+NMy25jf1J+aFjYNwHTBJs
lNWA7Nq1Xtd02H7cqMqLbWIvFvu2wljSnkmS/f65MdDmeMsmgvC2D4OD4KDbOUhfElzzSWQwjhyv
Dxj+TSEDPtMcOjYV70slK9WCcixGPTpOY5PgOUokT1VlsrB1xakOGkKCib/TNeanYvZxurQbl11J
2028/aeHlzv9sf9yfOnK011uLCRfcGr6ZOBzkjld9C+nmSYqbYuHB3SqgO7YjA5L1caRhLAB8j5V
1P3eacbDUlkQVd6uT9NDXumWAnAWxS8ZR2Kuz0T6qSvS8O9Wd89y3MMGwjPG6+/OJhRcIjtnBGJX
Q11OMttnbJOcejsWSeUkF7hw/Kndmu1aCTNGt1xKcj1TNQ7l1kEgWH2y5UK5dp92rerq68YJECB/
GdyuMZodO4MRs0rvuuzUriuIDkQIQ2Hw8+Fzj7KPLiF2Y7JQt8SI6uUXP5o79PEMjrUa9uOQ5gRR
ywZ++7BPS6SblBdKkDOfyr7rqF3OtLxGamyN6yW3nHQ8hwoHsYfR+3nNLEfFHnzm6lNSMcV+lWQC
h+NbkF8ZCYKZvazDR+E4c/BOIUUmr55dle4xnFobxJDqBYO6Eo8XBRoSVPaxeqZpTw2XLp31IEpY
FMbzU5XbGFc93Uwppy4mtCDQq8FTE5hKOpuPsyELxfRAyZ+88M1SmXXibtvIXXq57dde7wD9YqZo
Qu09dYLv7GPTOd2unIAckK45rrvknKQ4JyX7UWIDSW9puhu+uOFU1RJMPlu4VtTetAkIVzs6zrZy
YtpGuRCUqYn7ri+NNIOktrGz1qV2Ke28KD8Rvjnx5/1kHHTYMWR5Mniao0bIdA0aFxGEMf6/9PQd
oqUvSCEPPcOmgWn5jMx7RbRd/lkBXO++5unUEUOODdXJqYQoSgrFvk5Kva1M4QwA612zdOBH0FHq
bfXV0Smf3pZqCq+ZquFp5HGVe8eielqPyUcV9lYj40JRaWdreupy4VDQZ7uZUoy6BZGpJ68S5PT6
UZUJ4gdlLUF7P0nf7Zer1JVlLa/VuFji1vCDhStX5L03tM4soyfOEkpPYt50rklk4dVISqWF962L
QOIfhME8XdOeKEvqVOZApGrFuoCku991rGZjxfBsk7o8w1okpLEvlrqLNB3CB8uwKQAEtysmJDVb
D4bRF2q6ixq3x8aPl6WyHlmgp/A9tRRaN9BYiEBEdrxIahugaZcWadpSILX4nrclPY6NEdheL3Zr
HpTWo+WkZDdv6kZv/vXkrn8sSjBnqPZAvyaQUtPMpeJ/xfsPA83EwTwiNBpRp4IXke2YfRpCOpZC
Q568rDzD+YVjOW6WyVTuLjn29Srw/NxfsxC66yoa4C4DEIU0HGaWP2nVP5qI/pl/5rJUr+ZOrXWa
zRdg944TelnppUdOlX6mlvbXMYPanHlRF7Q5Dwu2i/69qvakfhbroCgX2SNg3w9eF5np8u7UvHp6
ndIZBAdDTNLbNg9sE1kFiKDkcDtcaFK5HiWJoYvtStU5AoQ0KqkH7BoiJe0BADe29/AAc7OuIPO3
I+/yhg5CugYXVk/NbaGC5nHtbJnnfA3O0Baz87/vK7fI5V1pZks4n63Eiw9GtaFPoK9WNZPT1jv2
3IbTX4Cd5skSeTubSWziMEi+ElWxpNneMwvLI+qybJfkq0JZ0t5bWeq29yF76gbkBuJvvpvIsMxx
KCZzVt221O+4/adeoZLlGMFepInr9ZvGbJzK3bBx0w3cKZO6qYsueqQl+NRGP7UDetnphf3p1nkg
s3gWT6t9OK96v/C0AeIF1G3bpzWKpF897+GO1NfjFaHu2BLEwc+yUfqpW4lfis9EbOEP+baVrd9n
8aQ7yFReTuqFpw6wl6J0Tq/wSafwPGnFVo29N4qqpY+h1QTueTHUAZQeqdjTdzszT1TUH6LaNIw/
KLOOJN9/67I025SdJB1HK8Bt40CNfa59C/oIYfKakwbBljOgM2Uw2ZdoZULdeJprFx3wsA7Cc/dB
Q3PW3FE0ntAbz8SYJBSdyEgG6VPlC02rhBkUI+8/uhZau3QHsTfpX45+VY8QJjpeXmnpLliYezSI
DaH0BJZ600xD9GQ7PLUDyZKnqcdRD5uBm1fH3l0zI+fFak4fCd3E2O1cjAfuD7Im0HNij0UciWhe
P9MhmNnQS4WjmiCctslJdMuBafZnbeE48I5KidUAkOI89XlOEdyGhvIHwd1zaR93F90kpx2fhCaE
hbDuXtxd4QZDR0ly1/Wz3YAyyql2YKyfeg5er2v7/k8fBanU1N4R5H2+Fjn+oiKsUPegcrPDndMF
DecuQaZAZYvy4+sf89w7d/pGv37Mi2/074+hcZT6AQol4kHRsUvgEiE1sRYC4pYmzeBXFxK6gIFy
j1yrdJNP/WD9Ib/Jeq4q1FfDrQUMZpKNhBf0pZPPGmmF0K+Y2Rbz3nxYqk6PIXZ+HGNmVesGcBIG
HX1XK2Go0VqhFXgaK83USP7sWlBclP80NOex1aqg12/Zc9UlhmYKy7a2aUZsTxDUvrAbuoGcMifA
oeAllcYaZJSK+l3owDEArusIqBY4u0FHvP6xx1f311eb2BoIkTD5QJBYzhFb8uuIQC9OLqw3AqhH
actE1kc4tX5CA2VzUhJYxGzWpxlt91VSPd+y7OpX3mV2RSlzbHC/fkF6aDy7HtiLRB7CeQs920IQ
+nyEuq03anVvsmsR3WM1o6YFooPA4kp8KalWL5erY8ISYtZR3A1Alc70/vVL+G3AhDiqQMDBaiH8
Bw7Bi+HbYSwgCNjWsl5Xd7DHKlDeZw10rLstwbb080NmqK7an6aPoF09jAOnEwmqi/ldT8QK3Iae
IwTd+lNb/fWLfC665qFpc62+U3wsg9p7MSVD/0ByZwxhbDr40Ahs7+ny4xZipDZ43bqC8fOHeerl
EOUjIV1bWC+hY4b8w/NHg9lMZl0fRrERzpR57mEw1NVZ2Vl9016mpj/r2boraLe//lVfjFHeW6pX
TgS7BysuIYUvqTZoI8jqUIO5JfSVn075C+lGlae5+nBiLZzWgLStR/2WKpPhSuW0wI+TObCg/vCq
vgAR6Othc0RZPAw00cd9aaumLiMyF6jAlr6hVtiftDK6Rkg9ZTSEXuVOAp6QGjPoD3PWqoklHYVr
AsY1cLHt+atGlKOv64tZHWBlD+KaEAKLl89bZn5CkfVYcV6/lUfU5r9fLy49QEHue5Aq8M5CcH/x
DJNWGgMlA25l742ANJZRn7/MEar2dU4vr3qYybBxg7gEm86waj0sNSC8KnUUixQ2OqOg9Up8d7UK
tGwnIArNv8DMo1UwQePq6TQ/inesBoUc672NJf4iXdnCoOU9Lsqvf6nfngfRrKHrggZnRx+Y3kvD
+VKvgcxIzIzxLZ0EOshtrkfZ4S8STOSoYjJtpJhJYmtQkOIVqMiVY2YNczqNboE+ZaZNJa5PqAw7
PaoncbjpFlRo0zKThFcJLHWvX/mRV/7r46DJx6tkgl1wme+oGT1/peyV2g/iBxVXptANjp4kHWgh
LkehD6GinfQVw0sIMiIhsG0r/ZFvv5FgyPh6ATKhH30BeuArfRvPRU4suqW5zKvZm25M2pDqqgQJ
JHAULaT2kqkJEhsLc8cWIMG7Q5/CvH16YpWdsAASa6m1w3Zju5nahVGPHBvBSb1an0SLxv2nZ1iV
l8Sig8tXb5c619NjhpBVXFPPDLNvveVkYLYd2nz+4xLgCXt4/Za9yCxlWsbNjfYNenMEu5Wl/fkt
Q9dc4QtrCYOpqOFkqM+PW0JB6ZGX67ThRONRNB4iAKI5vtKWZTcYOdS7iDIEVs8fE5Vciz/skl8s
G1wZezTqFOwKbdZyP3wxJVtO7bhMgiTvHV2ABJzpY1puCcyydYjBjm1k4iz5smE3gVsUA6FrFe+6
mU7JBxQGauy3ZSrS+sJKUqsb4wz5AHPq6zdQb/GeDTlmgIDF3gEK4WH1eHH/OGIllD0AFJPCNvSP
lBoGYVIeKnsHl2kzWe2XiE5xhmePzJ3uT9iA358fazqHW9vG4hGEhHc8f340H22eQJ5u6QEOTJ52
kGhuwNrX5ZDfLcxggHKOxkNf67A4lSYOeS37Ysy0FlIaLRK1yq70tPT6nfnt0hwKicBeuS6qAgQ7
vJgcJbwYJxO5u13rghWGWi/SOLxkJRNIZDbMlw6qDK5l8SCgPi4esqZqn82lVubhf+4FAvKkLL7/
4br0wPn1kUEugbHAFKcjmS22s89vGSj3BnvVqC7wl6x0oU2iRnwXGYsWzMhYuOAI1kvyZt3yhspK
2KeAShPdYQtP7W2LmiOdgtcvS3/qL1eFCSgidJzOENC7MOKfnl8Vb3uYl7B36MqivfhURi5snc2T
mDMHeMtE62MH/9NO2X4xgm1sWHoG8ALfYSvy2xZxDlEBl3Q9qUaZiMpXS+m2FUaDEnlLR8Gkp2U4
zINV4JytkgENRE2Xtd9ASO2Lt+CiaMCSiUmLBJ8EZ3MgspXT654I3h4K0uXYq/FHPU9oGYlVwV9J
KljVI4ySzMJ86Z4gDRyM3re60arNARn0dDUs5rQ4G1cCRKCPENF931F5YWr8u/tumUCJI00MxoTG
u/RilAIrISyknb6fvPLDRMAV8LTj7uvpHUFBzuz7+qe+nN1sijwkD2J8g4ruRr/ddVrW89pQXQKo
lCtm/S4d2X/1jAK9RqadnqlYnfQOrKczhfw6t/TmyEjpxa1vpcDUC/ZbkntMgp9RscJhaM+oFbx+
oS/ICBwfmIAJqIk4Uuv9YvBiGha+zsuOJgxjp1Zj0RZN/wnfWs3wmMWi9US23UfRsiHsDxv9EsEu
/ulifSfTFDYnY4r4XpVU1Pt9ejhx3nV+/q21Eq1vX0l44Qf5rAEhOewDx5Dw0ljwdWgljWcXFKvL
wOvWralQFbylVq019ZAI9E6raSxdeqKna1eX+DgxMAIIMAJiYmS2jD9aQBPEURDuourkD/Pby/eG
vFqfCoNnBxwbfvdpEsKYZpTtkZCiWXIfshlu6nbqcC9VW5xb+qGO2MbGb+QLU4L/w7rz/MDCY/FA
6LJeRzwSFsqX6w5+FuLNsFjFa45JL8T/dTywjHk/6IPUsX7z+kh4OUHhH2R6cBEw6JMD28PnExRF
HPgFi6D3Xaa6vta4Qm9Om7zTg/SkYbZtxUH39c919BL668xoA+lhLwehw/UinL8vRiDMljFh+aX/
kTpWdVkj5EWed2p/AdelJojwk/nEWFdmm9EyZ8aOUTo9v7BloeVwkLSsmYJQz2hxoSSnw9tmreUo
QfEra5CFyFplAYEkFdkL3k7NbMp3p+MoPIk1eRegcoeTnC4VKqBwUan5HvF2nc3bGV0OBVK0vEN3
1wgTwtiG0HS/NG9s1aXSxfJhhFb/bjYnppJ9MywEyF28fpP0LPX8Hh1ZWSZH/UDPKC8eTueVDlux
kDjYpYgAZhnsVh5PIpjXP+jlqGfi4uwY0TX10AM55ov9TtIR4WISJbE5Oe1XG0nRe6T3PPbTZjEz
HD13cZZhcn/9s1/uKGz+R/mSYyKN8cANXq7c4+wsXQCZjj6q0C+8M+mWAE0gnv5pZeEsggXfgtI+
/kiO4+HUVEs8kz/j1FJ3kV6/qt9uPfVGkGA+GzBt2H5ZYqnGeoBJgKgUEEuaoMywMxpNOx+DFXrG
1z/r5dkdGi7JJwCbTE/vjVGRPn8Jh4E4Rc/KCQ48TqywRrvmbdv3+HjqiS3otX/sCttOj5QjDXw9
SdfRypo7UG+p/lQLfDknMBvYFLBDHAhsX36bhZowRZZmOVB5AroWNyFv8XzfATbnY0VoaoW4g2WY
zF/a7KXZXjmohFgwAN4wYBaKTZT+SQ6k3kPxPZqMbdvSmCNK2yHLxaMHknpoDMXxq/3traQ4HFKr
YyMYeA6c3+e3ss1lPljzUmOiYLwd6EXPuQJtp8VIURZ1YmeuQn+DJOWwfOiNsPN+0n5qK2cLIJzW
5F9fEPtSFlldS7Dt32qWiFTxYSnQENKImOcqC/3xeSeVllisvr+ygsKX6wyK6YINNxBvxKtcH8eL
lQmxAmXCbX/9ovSu89d5hYUfozM7P8eB3Ubn4vlNErk5wx5Munih0MqrA/ceM8focg6mZwNhRc/E
i2J8pVnFm4fPVGtgX7+I30aZLmJyEuSl1wvPyy0Ito2whvpYxSf5XOBLPqlSlGG7f5Sbo7aE3r3+
scfp5NmX50BFcQaDAJ/PIHixJYfEroLZIsVaKtBAEtNAqvCtmYiD0wcnAwV3gaKbLr1zFF6MGb26
eusUBcOlzj30LxkEadRH0DD5irvQN0xM3+6s/U7tZK7jjyjN0EPgJNZ6kBG2YvP2ySqX+4zD02gc
C4Q9JKADoOEXMhpdI8DmhW9eXZ/e9Ne/+PN+Q2BDPuVNZZoPLEhZ7P+eP3Q4Sl5eRFYbl5mGrXDW
1+v9kwrNKPGW/ohmJsR84zfl0OOHTynyYdM8WiCP1/JXXPX/l5JcGCP/mYf+P/V3FOFffgWi8+dP
MHTrDXxwzn+RyXGAPrde/E4wdOsN0wGnQp3UQj8jtOnIPLHQXfsNLMUAKSEHiWO8yr9Y6PwnELqm
/kHgDlHkeX/DQo/0uv7ru0DROLBYfmhwMBtQX3s+JmwaJwNnMXo7SWPiDC+Cd65qFKfVtYmJta2w
jpXNeTIE4YcpKIezZOyMD0nXXjEfpIeoNIj7JSuFP1NgESAyCAS/i+7so5LuhM3GDXfp2oV7Tu81
covpW2XKz2tKhCMWx9uELMdDwL5vp8YoY8puxHnpIwA0EVKge3HlZ6lDGFT4icBITqqNc7mo5AMl
LWdfD0t2SDp5aYWVoZVVH1rG8M06Fz8oBMKjW7FPpS4ci7l66BaCdzlc4Uizm+FAzx4aOnMx0bmk
Cg/YaL65hvmeS6muJ1HHczPLXTQr1lncwBsJL+ltuobIVa0F8g829FhEORPo7MO3ACi9FfNwOUjL
2FPBrgk1JW9lmGW6axvne8Nec0uEVbERXnUYw2y6L8r2vZO23xNhPLhTYnOnc+8nsJaLUOXZfSKk
eyaC+SwCIHdmiKiL26pdL9YprE/L/V+9i/9fZxywVZPL+x9p3tS/vqOU9l97q6++DFP+7KU+/oXT
a22Hb0CwHBHL1FnYuvHCn15r23yjy0+c1ADwWDRieKX+SWYK31A4oyZBPZaGK4W0f73WnvfG5xDG
XouyAe0jM/qb15rEuefvNakGDjkHnBhA07ANOm65f2lhowNY6gBlLZpEr/5ZRUP0iViwfMUFPB7Q
kqc/RI2pdQOuMPyUrKUYd+Eyqmuzw4a9tzCvffTlKlqddCYBDxZ+SsCk066HYqWcFktCj1HD5XQW
d1ZjW6hGoKfX2yTqmk8JK824g8KMjiBSY2AB7YC3AEQUpl8sPGiCG+S3zZ4GfGJfOggO5ljMmbjn
rg1iI8tVfUNnKY1D5bkkS61t2GPtaTgDxgaS1zIOHUVae+blXbFrOoJn6DXhOAAhaCJqrcri0cGO
gxzKx21FnjVGmZ1D0R3yx2Q4X8pcdWpTA3FAT9e40oTWKIwLjKvLBl/Q+m6KkvpnD3rvglQ06h1T
p94DApC3CejRdIvPsFf7yrHLL5VowvFhARCPAx6z3fVgV8uNZy8L8vjCXT4ui/Iy5rc2O48ikVd7
sq6sT+SiTzL2W3eK9nBG10eJUYcCSFS3XzBBSh+3kmGTAOWY4bBlEwWNOZsMyXajGILvkt4iRYIh
w9ZZt7l3HYw+Mq0OQn26RYsx/sy8NAd4z8fsSjQOArtnYARxMaPWw9I/G9dWFgXrBZS+FNIy3p9N
hBvzYcrLpsWPmOG6GEOCSLd5Cog0ZkeQfhxIgGLfVCFmPMgpNDs2Bz4WuNZv5uEi76lBx3j3XHNX
l5kA9Skss42TtQ7O2ZJDXkynwvo+jhEQPPxTZIZbMhXxhHD9BhxKZh86m6/D43W8ZuPOifL27TqN
F0tlj20skzHhlpA0gbnbhn+6HXqiG5FMDK08m5rReowG/Gobmm5IgQ2b8M7GWIKd1SJO016bJtoi
ZRyR4+En3zJhcA1TgPTybPSDBX6ZVz+6EsLlpg8b9dVtdaiV5WqE3+i6Wb4dRlcl8UDpAlUx+fMO
mrK6vpJ0M7JtlvfdLbs48VBYK0lETemJ7zPgrSHO8sD/UFVEa+1EiCebR5UWYoecjWzg0IoeB85M
ApZkSTrpEuhH36iyAnAZ0aLbqWZkmVhAPJ9N5Zj+NEMxL4d6RtS+nVEDi7fKFGauwQl032vVLoes
m6soRqwB2ci3ZfYxWVMiwQqiTCQdnjYKAWA660f8JQURVgsmzhjkIvtD8rpm6kGVrcmjGCjYCbqW
M2xGlKRX9NIgupJCJA3gQdHwWY2d85CEUiZbx1rdLG5bwDfXDrrUYmM5KG8PAvghqN0Ki/Z5mkLn
PGc7VBV7AoBcfCC28oZDCZuueLvMxmiezdCgrLjvV545hRzSrFyZALCCTrd6xCqgYdUi9RBIYlhi
EG2jSNVxh1JRkQ+bJffB0vAmm5ArqUQDKbgNZdhYF7nhlt6Zksqd71RrCuszkBO32gUGechsYmCs
bEFk9I+SgeBu8IhPoEolyL7YRnffxYi/FiI+8WYLSduX4JL2LW1uxMLpbAf5JkuMfkL1KKP5iiRl
xzpUlNGzG+FE+c8BdT2OT4GdkqmnxLXs5MLpD5O/mh8dGOF48kVbfBO9Cob9TJ3A3gZO46RfXWNy
P8tmhUsxDs53mVVmuQPI4c5X2ElXjCe+aX6sB9vdNi3zyE4iQfUOROmIBwvg80CKNRm7kG789CGo
7L67op5GYhKkgOGh1mHV29GV7rJBQSCaXapqcHqeVuaRKWkPYuckBJ7e2gsOUF9rEqu+W79iNSeD
Sc7OmsUKB/G4bUNvtYF65c49vZe0j3HOjM0WMgdyyKaYpAATayYXQ2PVDsSOpX/o3LL/6sxiSHay
6fqA4KfGaCGnug1RXoPRLBvpjSHcZhi+1o76YJPvx9Wk0TvCjz83TCP42fYdBoe8SBwiLiZm8fPE
zyJn580W81WeZKRv0XiaTGTQXUDPdnKYZDjz48LJFMZeL/PngWqhGz7mLAAWIV42qWsmmS5MHhCe
t9LG3nEB1glsV5YLSXgYlptvaCBHGvZDt94blL7vew6f/VkVhp+MoCGuBH3neiizlMyJRM4gjpr0
EqaBTQgPWKQJDsmEL0Q19yBjhuu576ufI4DT8GDCgjoDOj0wf/IR39rCa38qQ1ELKMHZs5hQn7Yp
FqysZAjzKrUBLqE+M31j8Q8Yoo/e4FrzvVFY4Xu2o8NDqEUomN7U+I5mr5x3gvCQB5EbTYGtajSZ
iKXwDkHFc4EFtZTn65J0Bo61bGn2sqNYgUuhINgnEYtN9Bh1dCIXh+mAFtq7a8YS8381iSbZZTBZ
wc3Uhl9uaFBHn6BQZ8GOYNLsi+jHNdw0bWGWYC9o0yBzDC03nlrlQGAEIfiT7zPJywRCd3RYCspE
V0ltFh299GwGd1HrpF46AenOE5YiLzylTEuofD1hY7QSE39pXwsr9gyQqXE2kwl+6hL81Z75P55f
v/0SdPrfryab/t9M/voPu2IOlK8cddHo1/mX//pSf/+vsx9y/ZE2U14/2yTrv/909I0I+6KHwkEW
RSyePzapT0df7w15C1R8fe+fQK9/9siu98amFWHTvmMDjS6N83LfjMf0UvsNxWmbZDCKaJQm/zK9
9Fg8//XsS1PUY7YC46hFUxy4n5991cjsV01uEbuT7KFFKAh0G/aO4bVlrtAb2Ir1nwa8rGIDywAD
aCjXkThOTK3NZlDDXOwLEy7aFsDZ/CUdZutDnwUT5qFlrT16DlIWyNbnIN0Nk2elOxUOimkVPF54
3tIzIwR5UpHakmk5rQQYJr288eADkh7dL+ZP0yrncuea65rtla2WB18Y5UfD60HMeD6YFGRRBVyS
hDPARWAPpgfYxI60tSJ/wMshrmQ0RoQNlKF3N89wwjbsXvFRNKuqzhMwqtgoPSpUnJJt68zKJ7sA
PRGZFyFidHkNMT5cD6wWErzh7BibKSz9XRqM8jJ3y+gO5JV1DRGl3KI54sc69Axu5jEpbnKcvPAG
C156qBJTBRV+XLsDEgp7x9WLR+I15WVZQeLfdD5+hzgXs5ewYC85/qQOIgAW6qJ7L415+NlnrFCX
bGwJk+oEORlbLFpRvnVm7Jm7jgwx52x1ezO5ElLk7J7QHeysziyjOPHZVjMZRvnnmUMU7t4BexPy
BWCXSBS9iD11mV4bRe9/NiByoH2CgfmNdk/wzUAOvcRTLTpakJEi0lHmwVlKxDfV77DKAA2XSfYh
MBzg9/gWVbCdTCFusBMNN73dmxj9Q+wGcZAlDLIMY8NEFqhlX/miTT7j8U5Yb+vc/mhLwzwXRdvC
QlhKqZNiPCzb4cq2exX16OP7cPMPU1mQ3Mpr0X4ogir9WrNmEToOrz3cdFW1PoCitFAHE5wbbll9
0nQbZCZ7dNjRgl2saXrv1imvLDYJAQbOmvKk2lNjsckE8keb2bhByAtM0bcuiwVDC5NxnuNQLYqM
XFRoPXfT6nJpXTCyyoNyOse+1RTn7dKNX1mCgA77K4BBZQ43Cq8S1espta4g5tv2Br5VcjdEdOk2
Zlrkl+uCEn6DrA+PFUJ4ix0NSI/3JguTtzPwdYg49OsDpdb1HVhoX24dLOSf+xTJZ0x0ARIit0ae
gHe3z+4MltSVBt0SfsvhcjyEzASOps8ZX7iu5ZY+RDKd4YEJS6z3k2fEI3l1l20iWuvamScsiY6R
mPjhSiSjW5XChfG6gK2TQG19b2NmnWLDWSUYVQR7/QXuoNGMOzgg1bYUQdHdUC3CG7VQGfhulgWh
wJB+13eCI91Drkr7WwSaAL2E01m7AqbSebmI2x63+WPlWfMjlDXx3pnBHh+m3qxV3KusnQ/NRMNl
Y1tJ+D5hY0PbIrB6d4OrOwVLYi1+teekiwS+qNHcMOLK+TbKiQUhoKBy4gBdh3TG9sHoh/Vb1nMC
p32dS8F1mm2w6eCt3tPk7ci6p6hwMfRtaW/Drna/A3ZyP7G4r862zzmS87PnwIvlRE0r75rGiUH8
ZuWuSUV02/eODditBdTEKa0GDATXzOkOEefiTZm7yXvTTxRPJeFgo6akGHe4uRIsnHme97t0WtR6
xSvr8XIHrfqxGnN5u7JwlxvPNAZ/a2S1fwXsmZzj2e7YTRarmL+xUqCw85quXWJCYdpLIyIrmEgd
i0KD7ZOEuqNHqx5kn6RUB3IwpRu6eNxRFDccpbAq/nQzt5i3IAcdj9QQp/tJR03xPck2vGrxD47v
Eb34X6pqJmV2rPr2/RrMfh5Lr/He20Fn/ujBa2JmXFe0NDhLWR3WYaWJMUbr6sHHjqS4CEKRKahO
CeikjKB1MNzmatmbEN0Fuil48jvImr5x1gdKzhROJXD3LE3tj8g5sVxltE3ds9pJwztiEmVERmRb
ensDG8MNw4yTni+Hor3t8sQvCKblkcXwsayfC8bq8n/ZO48ly41sy/5KW81Bg3bArO0NIK4ILTJS
TWAZEZnQ0uFQX98LJOs1I8jOtNfjGlRaFYuRCNwLuB8/Z++1cSXXTvFICFpVXQzrpmlPrq/xr2ds
YH5IdT5SWpti9C5JEUi7aO4MH2EOc7avRH5YEpxJDq2iFAL+iqY084ZxyfbQAg4xIp88FdQiwl2e
OQtXn1xlt+rUtom4TGyjIsE4l+plBLF1O/Fd9pdOI0gJn3yYeaqZ4kHj5UIOixM5SlSW/SLfad/H
3+7zdOE82ui6D66ZeePbfd5uZoelHZYpjCx5V2NXPLOPC5ZIQu3NosHkPfnNJXWm+GPC9Z8q8V+4
2X5WJp5fvlfUiG+6rftP/FEYAl37jVAWNhw6pJZrovL4d2WokRDLXI5hCZNnHZuPzbf5Z/vUFb/t
TgM49ngwkATvPdc/S0PX+g1UoSko5cSumUTv+l//mzI8/Q5MrlrTtpHv/vdfQxXfNk8Jv3WZzOyz
GRRkPP/OPjT5S/N0hTmiJyBaY9w/t0PbpvFa9PAUvEVGPob1kJH3ryayb4eh+zVZGRAtCstn0UKR
8/aaynXICsw6KI5C5t8mHDcHYzbuG8+b7iZ49H88mW9u+a+3+FZn9MflEB3wPjCBRYlDlf3XWxyh
sLSsdTJuEAAcMdB22E+3KtKLzo3+8s3/+en+8lLoRA0WC6r392Ne4oM6XRkli7yh6UsgfAQAtoI5
F+hojeKfX+ztjPPP+/LpfQNlF4zI3n2MEiYLUx3cri329pvMGtQxLyvrK571+nEEoRINldnNAZv3
cI0uyf7F9f/pa3Q47jAYZdLK/b79XCfCQ92loluYul592SnOFV45DFfjpkBi71iun9/vP16PAbqO
JYoZ3vv7BUvamWZt7QEjSf/gbX1/7S4WQVSz510ynfv/uhx+Dp2xISbHd0emvlZMiKkYgaFognW/
6qOxa4Em86idZp8UnP/57eHDQJsEx4Q3f7/9v7yJsO4okOeVtDaikQ4jRdmdPlf+dW2m/e1sWr8y
Gb5/LTgDIPh2UeCxAu3SiLfXqxxPbXa5DDGwPPsOXxI9ShPBEyTz/MvPb+2d6onpzLtrMf796735
5h4oafU0lptGnktXwS2q5BBCqybKAoruDbv/HXQKWL6Jpm66eaEN0iWUdj//Tf7ppnlgmVLj6CKe
8d1aADscE2rFL7JCL43oPc/I3rL8csIN+PzzS+3Px//din+/Z9xRaKJZ9HH22+/uGXMH9MYt6wGw
ICzNc38IHJTJjyNZMD7dvvmF6t6p4yztf+WPer8ykPVBFAYGPmYHPurfd+oHeK7IWiiD4vojfJUb
2wzVZ+2o1mh7/Pk9/u1CrHRsbtyLw3CNDL633ysYSfIvNI8+/1zS5uI9QiEretIVOCrGtZ+KM7Wg
FWvVJD93Y6WOP7/+3z5jKLtAUfChOchP0LG+vf6UuxYdPYp0u5ryS0IO9dPmqOXKy5i09KnxOmf2
eE6Zyfxi7fuHG2ezdNmjdXiddHHeXljBxTJI/6riCTDCiYtA7vG94mLtV/xcnoS3hdfp2E+NC9M2
6X+xVvz98sRk0W8y2dLYRMX+//9lrej9EiZhAjdUbs52MFOOgxb86pD0HteITfQtjJVWxkruOHqn
lvLiV5LBv3/yOH2YtbL90LjyxLtPXlYNeLWx7+JFdn0oveI1tzkm9TBzjsYw0b3wGx+ihv6roLt/
vjClvrDxSTEkfXvrMCWRSCNhi11Cgg4+wAeQFlVz3CCv3KSFsp+WdXrwMj3/xd6+39Gb99nA16e7
uw+UAQX7+9sL62tCFMnqEcNUeBLY2doddK+Gl1qbVbQ0PP9Ai9Qv1qt/uFvawbzDgin77rd/e1Ey
YYmnpu8QQ0lIr0BUOQfpmtO5q30RQhkzHmZPeo+N7+S/eML/fmXqT4/q0Kd9Cdnx3SNmzTMUM32u
Y6smLwLlRvsl1cuPkL6tk6ds67wZ8rpKdecX/uP3u7xtUO1i6cKRqNOZef9K7wdeWNMp7e5+2Ee4
noGI0bEuvdW6h5GtnX++gryzCrJ67Jst2s99Q8AH6b97kKGIm35fSA3Rm7F9m0gCjYTJJAKS8Kyf
EP0PwOxEmgfdVGRX6ebn18TvATtWHr68nAwm5MQk582d/ABVcjrlpj//4rv426PHO45gnW2Ergfd
4nfrebkSnVXAlYkgohDNMrlpZPtzewK4W5w0Jm0ha9F4/MUng5nj/SO/azix5ew1F1Wm/+4ZEB7Z
EkApXUJtdrixzhh/+2owpqt+YBWr+xvht81yVUNY1C9TZppWXCAmdI8TkVbVsYOtVBwXWkXVo8xB
ksOswZKHSgkyWv5VJWo/0Ft8RWT3Ko71IE06elN961gXJfQoeUrsvnG+TubaNic9Zba6uwRwrAak
P6Y6Kosq2S68XU1/UqgA53A1OzlCxaiq+saaLe8bw7va/QQoKkuvUSAMHdQha0WaQXRfFRTaOD7r
i7uaF1qWTh83SFJ62GlD1+KRhLEFfaTfHlJrUWWY0b7DsWeWpR0vVmUTxyrb5K63sBNA+KM4PDS+
seoflAdbAqvHciIsY/1McmRDowZNuROqyU+fOCAh3QDTRHzj1M0Me4FqNXd4k2dwSBnIlqjbs7NZ
3jvtqmcRSA/aWMtvvj1Z3SFzhvlYI/BdzzuxDFTbNkl13ES2fla1rd8PvaDJNWxO8nWd5366SAfS
HGlTDeJm8QjviWbOQkgWPEhrx9LHBMyClu2RSiAJWzhZVWMG+sS/Gy+5WR4HkwFvKHNTfmuGGmGG
LbTxo6d+R9AghrNCTMTpAqO/WL4RMzDdKCZz82HWxmS6naalp+2NKkQdcnqyTNkQKTCOdD3tjMfP
udrT9IKMv68PTZQ8N82WtT+QBo7N0RwIhzqv7p5lyX3nXbgROJOeEi83zyIZtuYKcWHGUDfTu/4i
S3Ut1mH1aseB5Lr0YGzaLmLDRWOHzri6NlE1qXsDypp/QB+pB7riGkYR+8RATlHGbJvxOvRVk7H0
IsqL3C5SI8y0VR7Y9C1yqCnq0qNVkwwXGcDVUVnLdb5c7FTRguuLdDy7sm6YdRp79i2S11adfQO6
+QF/XvKdVul845IVNIaFXzKaBNCW+mEptumD1Q1rEuQdmMiongm1C4hWTxDluFP7qSptM49tCONN
lLGaNQdbWuUHqwH1hVtoTNJwBYl2sLZ8bB8ILdAIxh3NtLjX0U3ECGGX+lJft7xm0lGM3u3Ybt50
tjhD3sxzYqWXPeXW4+JazCqy1m9FrOOU8B67sRmuug2/f+xnouUKAxmS0VhMygiNeqXB1WS5NRyx
TMxHvVFFe1SOndzZ1SDrExVEAV2qKyZeJ0RXFML1zmVq2PZgEC6kX0YkWhRPuLSSj+xnRRpsGeAt
BCGJf6eWBHi8S2MSmkFVWURLdqYCPpyu7bObSvYoKlSCQ8Xsr/lhH55OdxmcJP3ezCognzQ5qnvb
pON4JEAMsIUOuTyucuBofBy68u9IZe79Ow4+u/RQ5lZ3PQuxPLYdLLkLv9bVVT4YGekS5B++oBsv
55BhGZochy7vmZAYgpcXSjaSQHND8I/xbtMWrnS4v6XTKy3EfMlIp/FrtcY1WhmmL/08aUHDYv5a
jKa+oR31zGutgm8f5ZufnaaVjg2oVk+/HQem1oXM77Js6C2G/A6SgMbZZWG1LcZQrxrHD1VdGMOn
VGN6EYydbEgKKLtxZ6yKMbtVnZHnMcOrLrso67kj/aadec3RC/jiQOu0lWFqVvN8cFbw4fDkfOdG
kQu3PpXg7CdKkJTvtRiFcB9sp3emyK70sQjX1fG+14QqKOYmHJHj3IVFFrjApaBHSgQlI2K6RzRe
XomF2IA4S75qEywzo5VDP8w6WHUGqw0YJn9Lgk6g1z8DayhuSfdsqqgCPWDdKtrTH4U+CP2U6orO
P8LzD4m3up/rpuaENZFMAHKRx+ZUGtXu15gSQGwZnjs44RSGeUR31+5jVywkuKxLs7kRTC1jCZMJ
pD77zjzXobvmzVOZJs4a50lT3LlDAcmqJU9KBUy7BP2A3qsfl9bb451X13gUTZO+7P5CBDz5St/M
Hdbue4nNQJxbV7Yr8y6/TA9N6q/lkUHXJM+2X8KbazPBni5ziGKll6ffwbz2uNI8zNBHutTiyUce
O0YmSVZorzwcvJhUk2kLa2dTivDY9bjgVLxwVdIg6m+T8bFbcGMGAALnS4zBZgf8LKl+J8Sm23FN
zKoOm1Zon5kCbz+a2lqK2ChM1zipjcANIOPkDRDK1KVBvQ5Ajmkg1fmBR4plKTW34nrzh1kG5pxo
343MGe/xwa7deSVEJiZI0mZLNTq9DmwsBHgtwCNd2JtFLl5eSqanlpV4/SEhzKgIZmk5jAlsi51I
gWCDyroYIouYxzpoh1yL2a9dg+kP0pyig/djNZ9n+HtXOiCMZydzyv6AKxJxVzJV/Z6PtkBzbmu7
C9Arb8+pMWkkiyB+WqLUxawalZpwb3sT4yOkOCZjsdBLD4iru3bjznLcEsINUb607WtqU1bEFhCw
G8gf8gMcxfKbSqvsgvTARo+2maT5kOqkeXamqqspy+z0ml0QUVQ5reK5tUnvCPwevlq4KBMJI5Ej
9oZOEINesGzkwl7lY+/IGFmivLYNACqpWPov1TrqKoAj6g2Pq5gT/9hhmu9DkRrpq6aIuj1qyjOy
J5AF5W27tRXRDDau9EBzKpN6lKHJy9ra63lwU+WSpJVY9RHwhv9h5bG2YcfqjhOMcm++bCRWgJGY
ypckKfo66Ayi0REEuuV80U7LXudalD7oeXs0npRwl6tQqjrX9iKrw7z55YWOovzLjGichLfSQ5SE
iNwKK77wOgIVQZ7eZHjpU7qI6WDaLC4xuHgD9pY+w8nTxm6OaK75d4A0ney0CWi/vPK6R7Klluko
3hqxMncHhnrRIi/Uw23Q03uilPi2pGcMPEMGPOtrTB+SqDrVedzWYPkMPCgmVGhXpBwdDeKRRLQA
wWJyZqD8YJGdzG/wghnf1wuCq6ByEUWdepTOTezzQjOL3CbgxqYC038BS9f/OKMX9RPvmWrStq5h
qjDD3zLaVNaoWfyNehY6S/dpMnAFNGiQibQAzlHSORSyCKbRXp40XbWxPeXeh2Yr+iHyd3o1aAHP
e50pRGkIwRz+0BAf8WGdG9lS4Ff1p60jxOUVE4VxxDe7WQdfLkt93TABq5guzSlQwor4dqrbtEe5
uGXFlRql091OztBfEH0xdYeOMGdWMa2z5vPmzYVABrvWJ4B/SJdaWCHMzycLAtjqTG4DiIs449AV
HZ0Fbe4lmUZLXg1gTgH33QyTPmUHT4MgHM6unNSpm/sFsSd0hOy0psVMFH1v2/W56vDtYb6ZKyOk
ATd/qQiIBEZLtJF3Sck75qdi8DcEYo7jbTgjvPGbv9aYJMnQIkuKiWx1aXJelMcyHWoqGy9JTwhp
wHpuknFoNi+ZddJmq2Vbn0FKYuw35LNm7VqyMZ2oi9KEQTqTRiuaVbOrCDO7TkO6SsYHvcjzNXAZ
FGoofzNe0U3PjTT8nXEeLgJApXD6+UbrfRP52+DxwAoyKomOsTd+vczMfP5CfZOsPiVVboiK0Jvi
PcJI0U7tivuiH1kTTcQep53yvJw6Bt57ZrLPNZvV9F5HEspWHs91edEyW0lq3Z6VD48JVMBsz+mD
5IRRIyKYqc9PI/k0ddBPmm6TYSEQijGx1UlZFoX1FU1i8W0qaQYd5SrzkVRJv7nOK8Id46UTuRUA
W6w+oaehkBzLgTc095Qo6VTN5nnorJGyExVsQjmJVy6gMaHsALg78V42wGH/gI8E9LxZlFlNFQe8
lkK4GYqztxniqEsf/SWYA2e8Xb3NQ3TUjXl3sm2pUYXMM1W2k3OGZazRrfG6aroDRKstP007SSDK
mGgHSI/dNtSMrmKG7he5goRDnXmxVPpkxyalHmZqqtcAcXN/l9VKfADzJC/EuIAQLeeEg55L9NsB
vK2mg10YqCFNN1cEm5f4gCLNWZoYU1h1ajRpToHSlPpY0hMRgRCdMsOiQztxbOE98YXysfJgIrUl
cpHQGDfuUnN6LWa6jxd76px+WeS9tF49b1xP6NxbPAFV3jx7cHHsg0qW+qXgKeVNsZVir2gEadLl
zOgvsDV2uogAFET14HUQY5XWuB2FP45m7PI5accmSwlHWJoFEiy8Hiym89ietdWtttMkau2FzxRV
lSOaAh5Kx9k3AEjsX6yw2R84xSo28A2coWG7vGWwBJfiVtv86TwQvoWqsU+3y97xAOGjb9bmkzaJ
bY5xi7cP5dSNnF2RD0GvVHwfQZ3LeYhEbW+37VDaktVXn5+mgjqBH0cow680qTvEw8lHJJFIaCZG
RXoAEDO5V7aOhrnp2THjfEORERHXROmbAVe4gptMbjxWZfFU1nrOY5LaLH/0dxXKSzM3ifuoOJ0t
vLYDUY/WKINthpccZ12Dg5eQKSoWw5vMhfLc9Q5yZMsZONKRhVuZJIkN0LwfnbqnZPDIh3iqvBrs
TJ+2XqxWOW1HG0g4/xWH6gUWJd8/ezkLZOvVOspLkiSWw9hlwwErSacF+jKaTowFH6+Tk8MhCpnE
zUUg4CL3oY0t8lQQdtjzXtmVF2V+Yzy7ROnOhz4zxaNHhM9VbpM8fq/XmZeEWUbQH0Gzq7+ggvFG
M7JEzq5n0RZJb5lHuR9sta34QobUukaJJ2wWNnMkgj31ahG7Go2LSw1JK36CTCV6kFdaNsftOpKC
2U1jd4MNQq1noprn9LA3ffo4l27DI9+YXnppQlBXRxb9bQqbZmnt4y7i94Mq9d2YTzRJHj2nIAcs
71rSioGk7rGN3dYNt8rVZP69yosUjJGjWKsjxV0x5zEtDlsKhCEPWilL/9wXIkXo3BfFenK2cUCK
D/+nJynPcLZj2lJe03frvA/uQE7Hh35KDLJUPLV+9PRyNg+OkcznHR0NwnahoAt31/PXzey0E4J4
ViT8O+xJet6p73Ypt6sUtjTLiO3kaMg3MshCmZnNTsdq5Z7bTEDWFb6eGhZ/I9QY64Zk8N16LMOR
TNtEO3eeiYrHKqf+npQdqSBH1MDSG40dPHAsZeU3o0YQ1YEkF9DFXQF76tSolJHoruLrDxW18RS5
rS9yEirAfkOjL2tKM0jVhwm8fx9poIR+2JUmrjvf3MyDle5fiT7YWA/tqXcjlyNWRqoNHerQSmlS
BjwG8ougHebFHjEPBBHKeTIiyx9n8wKgfP/V2wQV2mJnmvu0bLVyOHrD2V+Aa3gh3P7lXhDHkj0u
mT0gKyKHTkQGjH+yo/CEpFdQ8s0X1J02SX9dVRB4apC/iBgLgEbIzwzL1YjT1oDfy2ZOEjratAO7
Vc3pd0Q+yJyrS590KjACjxsY6RHITQhBTumNDOGIWiWx0nEzSUAL5JQg7TWiE7Za14YIQTYy6rLi
DMnRYjDTExkHXhoblJ7n0uJHo6KYYaN3uthoIyRzHjW2QwaIQeLPyFZl1uSiwrPjtCe0/BsJC+om
o6jlRcUp0FA1Twjy6G7APwYAh+7LAIny0SArpo0SY1muBvBbAM/0TFxttjaWYQGH+EfOyvtcj673
NGhyIdmtT3LuwJ6YuGxeNzxySWe92DCIYawmDymw3Cx5zVZ8DSe4S5p5yjhJsqNI6FBh0/XilgqR
sBEXzeJyh94vXQJmkx3hd3ZN3EdJC4S1Z/PQLOIekTcFDM45rFU7PAs49jvyuxq+a4BmnvURoIK9
SUXXYvE8qvnGHRHuVXRdLlsaN1lsZY5zVaTMmE+jC4fm3Ped/nFgy/lkT2RvIaibyycpcv21F8Zi
3nQ9QXjxlOWjFemk2rvnDRbokfDE1D1kZGCfbCc1GVvTKxsDa7NfGBkeO7abPf7YAjFTFH1+VLim
dvovhX0A2Xy7c7GNnddiLV+tPjN8dgbNeGb5UP0DNXTmnmSyIvl0BQVERJ+h5HnnOJbFEH+oRmgN
IZ3kjNy/plJLFoSuBoZWOmR67EiLjo0UG1+0vbnaV8nRkAOz7/GnWAcCynNyz4D86pOChwBMNepo
mMiIjZzIYfwJmn3CD6DHncq7ItKtaqGdaA3rATY8vQZ6jzDMO7xDHF3LbRpDkYvxc22V2q6fZDc+
TMakPyu4EzsUCy0lxYfVPxYELnuXCZBhLzDtsQMYidOIJ9bnIHnpQrEhE0A1TCLGNOFgn4pxigbk
ix65LwMB0eSklweeBWZ7bVctQUI2wW1lbQt1TDsOLb0xaSZHE8WgdcgKX2mcylxOUZies68sdRjC
9vC/GxSb6XeBTAzemi6LLqYPTVzihOp1PnbMm/SgTnkdQmVvWCHJE9Ra5vc7MBxqlq9iJuptjKeR
QG+l1f3J6Hc5tNXhs0GuPCLJLgdlQIYmGHKifScGuPBT+0XLC3s7uMk0PzSinlbEORvxJzL1jAYV
8bKcjbEe6Dn0bl2fStxHPVeQrEMIfLuPKfEextmfWPQfadgMPhl8tkvZQxvTPkybcmQ4pGNGp9pv
y/ZQGtmaH+mEcHJnpTAG6tMWLGphjulIVqbqObg00HmYCExTdeShG2/1lgOx4VQ+R8PcIBpMbJg5
7KSbZESKkqRz60HACnMtrceABm99Q9ZKRisqc7aP9HIYnnk6ymCcNPQ1dFHMnyUAu3AkDfST8tXk
hE5B1lA4cg4hu8siLBpWFIG30bBHdRC5s050JNPOeiW0vKGpJOz1mJBkBKrA8frjXA79E58OTjZL
q7LLjlEVJLNpGy8JDXe9QJqNc2RBqJYQXNeicFZXXht57aZVASe+LourDlEjWWgk0DNvIVTyRGWh
U1pseHEOi9HReSdBbeBE4xVoh4lARlFgbDjKQyagk7oay3y91fIk8Q8rGWbywEI/tVd6y6J+JG7b
908L6DSqmpTI2WhxwKIeyCfqv9DPLTkBbTCqImKV+tMqeFzCmcnsdNR6s/owFqTPnhxMCacM+Y8R
CI5/X0q6uXaYaLq8dy3UqZdFpafXfPbjEhVISG4Tp8XF57MpJGFXZjr1S1o09J9lYl8h5E/NAEQE
py/T7nNQFuSNEpUlLL4Gj6G7H/RmndgHnD1WFuZpWj74aQ0zSFbe/A1RKzSsvEmEFlSzNX1cck/b
IlB8G7ss06CoG73hs5a2HLdX+g5JnDKHbCJPOI2MiPzNcNS5TqVOI8/H12FFzB55k2yaaxCRPIUt
wJsXc+rIG1nhE724ZW9+sDffLWFoNA6uJHPxO15zszyka2Z9F7ALsAM0qv/kDpZ3dHuPVqKfaBC9
Osh2iPKp3/JDnsHLiJllE/Ahrfkz2obpeZln+iRJnrSRJue+OpIhDcCQrY7VGUorCt6MxzINlV9h
i2gb0nfiUWPCdWy1Or+Apl06ISG6vXeq5eo8+JyM8FdI5cq7jJOyQTtIpvc0uLcHx5dFFnd2Rszl
aqOeuab648RS0ZBLLm3iRJOHnPkE6MuG5JwfPUCAaqdzCSmeGLf4aFhXRpFHlNCpBWgN2N+9WYva
ulHLMq23XlF0/kNrDqW4sss9L8UpfaukJ0DsbsCUUt4ZTlkD5rONjnSDn49N/za/ZkKLJsIlXQRH
ungvqLTrbnU5NC6RhXX3vIyWe6svph+zyFkHc+Oh/P16/9Hd/mtn4/6/QSSBqtJvw1towf4T/80s
cEEhgvdi6gv77y/MAvM3y0Fri3gGYBJ6O4QP/0aR2L+ZYDWhtqLbMhDW8tfJP/1YBgwEZ4/61HdC
qTD+R8wCx3yrroBPQ/rV/svtJDLYauKdrgM+Z4J7aJpDgOoAKK3SjBxsuESWDK1+REG1TCxbifAi
ED3u95I1G8iupTC0QEgqPrlej9AHCHp5M9h5IsPVVgUmbxblJGRT2z4btkYX1hla4mqMcsJX7PGP
BS08x2zZgRZcnR004IfNanw/8nPEXFHidSalcGZ490pzWN2o/VzicQcidJmhVuka0lc1Xnvqf7wm
zvKxyNbkakw2Ljule0T00HVCPwunEivu9e97GBMIu5SBgij77DDMzSdMUgddOLemVd8yQvis8VpS
Cl1rTnZV0ujyaxnNU3lIJka+vRab6RIDDeGUv5wSuiSmNE78e3lUFhaO/8XRz72HRUyDDjHeLSgo
nh2TarZljKBnrC/ewOQtD3eDK0yyk9S7b/0obhJtjhqvuCQ98okZwf3qQQBCcBODmaeQEjPSxA4T
V8XHAFadYyappv26/xH3qYAFkHk6Ridr5UfwxiUZUdHYFYSyPqeiZaZWn7FuN9ATGG8DY4hGbzst
Od5jeGFfzX7xv1R5Ph1yDsA9dsRlcaKWuUHoal76SbPm9LPRtyBZUFNo32dz3Y9hpL1fT0ONkcxe
CoJKETxTzVjDRgmS5QvnGeApdHYxaD3lwzDcFJ4GwjlPLftqJZvxODaduKxKC7dqWaiLuWTuTWss
yx9Gd8yeclzVa1QiHCA9W/bFnqpE73gw5iELmzpL6ZxLK3/Ah7pi65ZGflnxMB/JUJVxKUa6Ga5a
D/pq6Yd51SRe1eVxnno6ICS9zT/03McuxFp/KunLw2eAjRw7pt382MHXlzz5C+1N9BHAM/zII2rl
PIpWnugrTyTsyexlHRvbYNjR9sFk1uUtrWZaSEn3ktrY/OihqB/NsO6zF1scZFInMoBGtnoXAtxP
SypQux8a5p7xh8CohnWuTdpX+hvjZyy33SdzEKo5zegEOBDOln9vVcVsBCNkPo3f3BheB98aPi6b
X33SUTXi4J4c526ZepuGFGK5r+QFyk/DWjvPK4oQpiqMoDmcFrK5cqxCz+gKMJcP6Co5t8xdVifs
AP69WLi39uGd6T+hT52MsEbgsuEdz+QzyFTSuvABzzkim8FsY1QIfn6o3AL9T975M5vdWMzxAh3h
O43EWYZmtwxXcrYT8nWl4tYnfWVqWXXmlF21lV1/B5g0vwhr0LMbTr0cJsuCRgINddkce30uNr5R
UnKPmWczYRNDm3gnEBKGHTVrSReV/yTD5SJX6zMPD/fI6mQGBHI6ZLMubI+MhMtmicQ81e1VRRhL
fi71xpXndhQl7tOmdrB2bqVxX6lBsQKVOb5tkxcAJoGQM3imsVy1ExKJ3V1XeLl7nBe0MAQh4YoO
s9HXk5tNEsUa1ZApUObQ/UkIMcwTJqeFCcrSTjeaJcqY9gNmNbt8jJJ+AuCPfaWpMc+7QAqAhdww
YROEiamlF/v5zyJfnMfugjpB/0LuHiQC3TRzDoS2j9cLUbUa0NwLbziim6HZrGY3pa2fKMs91DI1
uhhUC1rFmYy15VPGkeEWfYBtxGQFrEvECuu2sW8POpq6LYceYMzj0l8ujee/GBtdO34XzOSBTQ6y
GS4jKffESxvbQh+C/PPQ5vHqr3pfeuO5I8/XCP2qKbJDu/jiM9JIH/8+COI8gh6ayAPIlMk4m3qz
MdpKMiZ6xBU7XeAgn6gvrHWz/Av4bs18VcN1qnDMKkyJSnrqjrgv62ZtV6mHzFkxE1V9nqJAm2dQ
NIxtYUEN/VjAiDeSzozNyUqMI9NTiZky1yszJrRsNiIHQl53tYxj/n3r3YGRZckA51a4bY3lbTKN
DJpUV5zRHi16aEy1cCKRdp4dWxMO6wNEOh8j5QCA6gxuuflGA3+6SvqZ9rfpV+qiBioC3UW3CvQg
aTcZh3VCrBpsyzhddl2LOzVh64RApY8caxlq9M4Zny3gD63ccBjX7oIZlOIWCkVT2GlcpJOOWURf
B5+KdKkRCk7upaIB3AazVrpXs3QqugNJxgiRTd3mATAU0ZLbtNgLQ/OBtDpLYTuDIdRlci/K8bKS
RtdA4FgYWBwsbzYFFkNGSxHT8qkN8PnKr6sSUwqVNUGTYeQFOg+vSEpBk6swiBaz180IJjfPsHBa
WUvfc/dj0D+Gih6n1da+Qq6YnpXFeSvslUI+Q6SpcwWIuvsu+5Qk+ImjGV1D0qxUZKd9JA3zsUeL
CC4sY0CjF5n+WNLfXEEnV/VJVZCeaERU69WWzvMnhnspHQzOXIhBizYiuMJ8JruTWVdKN25mTmHk
F1OZyksE4LKK3QYa+bFu6zw/egxm7oEeb/lhStv0iyM+0jveWSy2eq0XNDs33sS8lO3JsiKTyTuB
l27qv9iJyG3mdeN6y+xoREGkZvNjwbqcBFUhnBpyriLjjw/YfRSdbb1Y7djikZydUUWNPncvXuPJ
IYan1lrHOnEQcULBt7QAaap+znqSrRkJ1+PnVdc6QXDnzIHQHw33pe0864eTzNarLejKRFq/WF/N
2XKKeEQ+rKJ2dSdGclA3Wfp0w6bvhqr3Rzp3sx1YHUrGA9LXEmTb1rpL0PmjGAkD7JkjbmUrHlpp
L0bgo5B5WeRuhxaz4usbe3f6Q/TINMFFEBLoPoUKRtQ8Cz2UFqOoqgdr6Al1ZVqaDChW/LYPM7El
PE0kZcHnXotShWY9t1Ukm6WXNLAM+2LqrNULnIYMibAHtYOOQnh5uKtnFng7bX+fJTmKyxSG41fe
Wf+VYy6ua2djHhA4q4eFs0iziSLEnafi0AGPfah0u7kfgcJ8g03Z8kJuDfvWttGZo2Ih6iumV9Vf
YECm9kDpiSawrbuFThaJojzDdIRoBllys+ONNgyAArmZz0C4y+eRP8cw5exNJkk95Fngo37+E/3/
n2PVv3aM4k/OVRffmv91/W39/hYft//Mn4ZG8RteQQdZOOcXPA1Q3P7b0Oj/ttsYXUIqMJ5wdIfs
9u+zlTD+D3vn1Vw3emXtvzLle3Qhh6pvbpBO5mEmpRsURYrIOePXzwO2xhbZsvj1XNsud9kWKZyD
8GK/e6/1rD8krEZAl2FD4gZS2PH82FsZ4h8mhtk3m6PxtxCPbxr8nzX6GHvY661eOE0E+PqGivvJ
FxGrIRWrQCsm15dCd9BehTsYOSqieSPdRvCTTDscYuyOjdD0F3Wo9fGBWG8XcWyYhMAHhVULEAaK
Qb1Xr5GoUTeSpk2CJ6sL3Or4YSAylOlQbIxfMwpuw4+6YAJpkYhxxptQZNKUyCH6REXjke1L3rWV
XCmXCFimV+lQowBifNKyGGA96umxbxZ2pQTbk0jwlOCmpquGZ/ymQ3bfGbNAIRy34h0lRIiKJ7by
wyiIC4QAJKl+u6BmsoWCUbJHVna0H3UteZbHZWdqiFDZCk7hvuI9RG9Ir/p7rGdSzly1rjdtTPY7
cBIp2xRWd2sVcZ75NGh4J9XRVg301C8EqaTaRNHog4eTnuRGQmiX9+j4ZsRNT1OVdF8hYVTbcmQD
o3W0av/T3ejm3ct//8NAbP/vuxseBSvwmZ9Nxesv/LO5IWMoRqZK+CImidUJ+QPICIKVrDjMkXCG
SEv7yVGsQajhmsNJ5CWGoM+Q//kAasYfmojOHtQMgJiVF/x3HMVv1Ol/PYRropRMW3u1oGFOUrE2
v/esMIgFCsZM0C16UT4YIMZIqGw3jHs0vKGztY+lvDhYONc2psR+lIFKnvJsZfTgI+aVMA6Cfo+o
Mrn76RRe/vkRfnbnvm/NvX0wWnIY1jQo1SxiHz6YAY8gGTPCfpAp1QcQfUwp5ZaqlNjZANQFuIzf
H3C1v70/Ewpng3UP946mGSqL6M82LSiNTUzuG2izKoDz2pjNHtpad//7o3zoJbHMYXwDaGKC0cUW
rnJh3x2lD6jCqsZ0Y6UXj1Ow9hipziHkAfa6I60E7V1fy5cVbWfn94f+mAHCsWkQ67TRQBit3/TD
NwxMhWGOMYWesujpV/jK2b6djZJFdtKpLzKl2DAnHX1LTyjLWhMC4BL18gaXgn6RGa1+7kDpfPk/
fCoqUQ2HJ7BtdaUN/3xGqPlCSwlCdoGTIvioyoxtjci9W8PL41vSHtpDRb6ZnRE1tMmXfnhgqMR9
J1lXQp8DN2wUI28+uRlW4um7u2E9V2sqDl5pvKfwuN9/Kkbx5hI2EI+m0DL9jp40BbbaPME7nLZ5
pQpfrKXqX/WYDiCSmatkMvRDgAzqULVh9wn3/r2liPcva4dkslDwgGpE9304RfrCNidqm8gDfMfT
l6Cg8qomMj0ED9mR9t1MWTXJfy7n/9aK/5e1YT0sPQVdIqoGiMfHJwKESJbEUR17sonQOEFt6C49
DSGbBGzxpmkQt0QFJW0IK+a15lLYUdJ2FzONTg+JRrUHPSnciSipPrk6H9cGPhh3MhlduEiBWK/1
zs+3zNIrQtFneuwFJpMmvBST14gwNQkM4eJMRfX30i6of1bXpIz/TObJYal8fzy5r5TeCmKIrkYQ
bkylHTaLlpXn3z8JHxcgjqKuKx7BJyZ5vdr6rX+qhwpdaKw4DVJvQn1NI69LdCfrlfz694f5y81E
TYlL0DAoCPEqauuf/3yYmAUiTRK40MyYT6UcqbtCDzJkmH0XbLjA+iZBY3r5+6Pqq/3s5+WVh4iV
nIY8/XqCXD8mhnQqtsdaJJ2rzBch2AqRJryqqAYKv5xpNeejxMgKPBegnRHNDRu+osSw2SyjTFic
KTSMu3grooizmu4mFXD9kNowGli1ykRzWg0Skg0psromnc2oEWMu03WSkMHMXaSckzGRrqgRW82r
OgJu2GAFLQ5BBUdB0mvgfEDqBCeUXeW0wZ0mb1oxkcsLTiPy62EgUK8rsHPVsFtBS05ymdhQS3s2
8pHU3dPt1i9EIR8Lf4jkcs99gi9mMiwae6kaKTV1YVqCd+gN7HUkbwF8RMkH62rsq2GXyUh4r6ah
CLcQazNzo0gzG0lkCtnXTtOWwAOKn91PlhwHjpkKwuBKoK9i8o46tHTIAI1vgpw0OMNyMbH1vt61
lRXcMLmo7zM1YVucNwwzf39Nf3UnsSYpEuvkSpZe33U/3UlZmyxywGAGD2YuuCWa1Q0THN3T657G
y5INF1FmFt7vD7o+23+5j2RVZyrD38XW5f1BR/LvevDkmgtcQvcWNJEeWoDKlYVC/2SZ+cX3oxog
3FEhlArb6YcHsm3DdHV0cyieioNETL1PiHjqVEql7rnPZ1/Xiff9/ff71UFxjq7bL9D35jrxendS
w3Bgh5LqrlRa3SmdpzPCqsxV6aAiSqAy0bvms9CtX5xTskThycAGUSUoJe+PWapsT8JZ5YvGsepb
XHCnis3CVxicfPJS+cvSLbFwsyHjSByREuj9oVoUUiXkVc3VWpRSOolOflIvja+aQ72TsOl9cry1
vP54v5gYhnXe4jAAVO3D/bJmeZV9ipsg1ztKm9y0Xk24b9/iaIlv+zSXH1WzQD8jlo3EVpTk+GtU
r1O1EemlGc5SmeVGZ+xS0p9uxEva6dCw1aKdd20hQMD+/dX/xZUwWRvJOzIxrzP1fH96gtaqsGGW
tA3hHR77Ps6dumIioFft9H84FJXoGtjAxFVUPtzdwzC0Vl2ESAijnBR4U4h3iSCYTsaq/MlF+NU1
YLjOE4vdjLX/Qy0/RzI2QdRMLgSE4Ih5ickLRU9lm8DOQB9myYHx8PDJUX9xLgmQUfHdrZm5/OP9
uaShHk+RsBguavnCg8OOpFhu5xUt/1mm8F/vavYOGKZg5K9cUfOD9zqaFgM07aC7hWKqqACDzqsX
xg0qShdXSrvskxDB9aO/XwQV2pGGSlIOaCEG0++/WhApaW7pILZLvQYyIMzd0eIN+8kd8qtvRcoO
k/d1dSfC8v1R6phgSEttIcXpM7HRUtxjpI36C3IuSweRi/nJ8dhr/fV7sTIgx1ivF6rpD/dkllLG
ZiT9uZ0ODd/FYFB0zkR0UuTjug/Az6gQoD0if5HpBq00DzbUyeTaCIgx9DBC0fyH75jfliSGgIwR
lCB1xkxDjtZO1A4ETjLJDJPh3mpo49rBXGXPKGmAksfK+NoyVTuHfZfhdDR6XteZEo29X468ULFZ
aYAOmIvHF4hzm6/0kKhVBEPNL0sGyaFNFnT2heTuSUelGPZ0lsSGVDDWmEe5yyBljYo8fgtKSi7G
CiWt5AhF8oEtmfisNvRTHS53focUFJUYV/g1jdrgYtUOxRQgS5DCee2gZsaE9+aE+BrMmkw8Hwh0
xan8ppVqF+wtA/UyJy6YLzUhRn+v6nSYfexjM32gPGouVKFh8JAI/do1SxfEPEIXGweMY2WKcCec
vstdjbu8SbPuqVRic81AqeRbNggDrmbom06ajVJ47DOFAbZFjMC3YGgwJbWMfmArQ9pU7ZUf/xAN
eJgQwips36ZSpmWVYrxYHPR9S7qJJwRWPgrfDnUPkFNMpk2WP+PqF66r1EpAXtYBH2TU0rix+wY7
uB9kIf8PZaD2jOAwetXlYbWHpnHY+008htfZnAWVI9djdW6Q2N9TrpHTIASxBkh3WApEdnkto/TO
hTYkT1KgaxiTaTs5iL5WxgDTSYCy3cTABauHaBzJfAj6Xa+b3V3G4IuZB8MZdAT1XOw7uVAwDS+m
dW0pRW1toH2PB7p0CNZzSWXkCQG+5bTGcA/tOCmCA1dwkhwqTmBG84K2k2BxAfUC15YfNPD9Lg64
8P6iN0u0fBYpF7eJWAgVoQCpaZ5GM8dNohXRi1zKVrpJSiXYLd2oz16a1MUuVooCAqyC6w5+u3zL
gcQM+khT3sNuW665rbHBQXQbvtclHN5NWk58WjnnxcZsMajPOjjZzPv9e21dKj4sWHRxRNg19ApM
9eMCGU+alNEJlnkDsJ6UQZ5seO3KJ5wII34mBiqKOI6r79T4pJ76a9eD4s0yTJMUIeIKKVTfr2KF
LNXIA0vZrUhyxNaQL/XKWltcE7CBk3da5fdqFbqtDrGzahvrbKmlcZa52Aga+vFYScL8SWX5i/Ub
gyM7WKoSKi9t/fOfKmcceeYo5LA6TD1YLjF7AMKMrOzq9yf9rxt4dG10m/jeFjGNCJneH8ZKS6VX
DVTgQ6AUh17FaFF0NWrOAZXHrE/tE0mWBTpjpmBSEwseew00jCZmvloPAENhrjkAOS/833+wv+4F
VfIc33a66wxA/rCfjjN9bKWkMFwRV/8Rfzj+MEWvBL80K1bFtGDHFQcSya2YEIVu+AzR8tfujqTy
kmGjzaIFS/Hjm21JKhH7KtA9DNrhRRWz4NP1q3YF9sZ1Mtv7i8K7RRdS49KIO2OXLX2b22S4tF+F
askff38+YMN8fD7oD0O1YRIClxcAwoeyGF/sJCj4GygbCBVRSfvT/FRnLwgINyB3RJzmWN4gdVnh
awl7ELTUJIQElFH7kBv5ZXhLMWFyZ+ymt2yT/C3nRFnWzJO6oajEb2LU9Q7aKVvewgqmPaN6q3cb
qc4qZMuKdp/CeNnKuIllB2LWAMu1lZqtnJDcYPOWzEqSNiReowH+5c4ZZ01/IM2F2Q1KFaldQQrY
EPOujy/gKmMTQSJQIpzBPE1QRi7oz1WBQtkGRjNOO5JjGiamYELuTIR0MJFxVxVOpY7hTuI6PCqV
knUOuqqyJVQDYwU/HLf5Mw4wNfPyuRfNfTZP0IrteA08xVrMrKZUfSU25LOmVO2dvoxLt9oA6nPP
wqs4QadLoa8ms7i48aQ3t61B/8Dr5SmXtqMpM43qNPGUl41eXA4sLJ09TQiNnTISs/u6X400k4qp
G2A6DS64mC12QPQvqIDxh4fOhGZHc5S+7i6zQQjSC5DWsfbCiFTsbuOFXt8duAhN3tbYE5m8z00i
eogLjH7PS7vdgRauL8B06cOxNhJLRUcYrCCdDIPXLhm7utnMERJuXK5DI13JqYlfMFKV2u0bE08p
4mY8Wlpf1ZjpszY6x0NtoQ1DbHQrhpOGPSNitMCFDHViC/oVz1PGlVS7OFJF2W8wgz1D/ByveEmH
zwb3T8ywO9a+UeSuYg0LB6xdqkL1CG6SlySyX4JOIwEAPZajAOkyCb3BzpxHvKx6i9fRVfOUzoCF
mNdmgUf1M9ZRd9viZWPZn+ZsA2XPbL2xyI3bsh6NykUfPflVHJP/UBpK39sowdNVxTz1os+wMB1X
Km+F0lkdjHMyx6aMAg22jd0EXTSifuzaeyqGVsQAPjNxh+lgnoCzzDNUbpqefpPF+V2noIj2UGxo
lHfCUH0fZ6uMtpVa9dh1CknuHRRRGbK3vsmaTY0Q8JgsDRluQB9M+WgV68EY+7XbAttWb2vlLKOk
HCNx2xlF+9ot49C73IMTOpo2EO8iqeD+Y+ohfMOGYRgYcvPWcIl20dIt1NHoEeMins7cwjsVB9Yk
uoaUKY9LMetf+q6fBZuIH9T0csroAL5SQ1nYYcbHaF+ZArFvs4gxPJyL6eso0Dx0lSmbHhcB7LMD
0gJlwapF2tTNtFY2ofkolAKaxR6vX+GKllr39lAxwezbjpSUmBtrPy1q8l0zWuEqbMVhhmQRD98k
PWpEZzQy8UtaW8ItyXrEzFBVCld5B8sJ2rsM2BSzFSIofci+pImpPw6y1d9qUpK+joM+nJoQ8x2T
hmrGMK2ix5etKvyWAS0RgIGv3tsEzRpxXk2EAI/HrM+9uUASgaAJy6VN162GUW1qEP1MfUIzF+BA
otA2psyy17GSJ6sh6h45yLAlKuSynJHn4eKqAYXnWHVj5euQRyniBOwVe9IEqpUHHybyThDqofD6
rkiZO6FieG4nLRw98mDS6WBkhjr4C7vJy2Cqx8cpL3QVWWZh3qV9qO3bupaQwWTDhJIDANJJgiyu
IO01pNmps9HMUNu0MmFRaW7U+7aYFW3LewXRJrZxudiF2STGqMQMFLXpkMcXedHUI14pdn2OYmaA
1uBFkIFVSHpwVVVleY+bUtTt2AJkAEthaF8AA7GcmWEinAcWydBju98PDryKvnfqt3AlYUrF+7ET
sNgqPJnNxnqLYoplNboX3wKarKUpLKecyG0qY8Qd7vgW5xSaZZoSqtiBTDStbpo3C4iXV/KSCYIa
10worjTxUCWyYcw60UiZrb1FSEWDFIO9MCXrsV8zpjClETeVmAntgOwthspKe/1ueAunCvsye4ml
NbJKWdOrOjGsr+q3SCv47cWxfgu6qgLg/3bbvwVgvYVhiW/BWCNm1sFu1rysUJeJzpLXFK1AIiGo
iQSo+9FbzFaHortwuZj9cXoL4tKYqIgoSNeAroCxwvgW2mW+BXj1a5ZX3mAD20YFVjlSu9a4r+Qt
+ktAHkvX9y0S7K1C+I/C5R8rJfHfj9b9p6b8/l+7doV2tz8P2Ndf+6Fx0f+QNTpYvLWYY5tvdMs/
B+yC8Yeuq3RoVxnL2lKj/v1fZDfGAkCkDNlRx7BPN9iw/FC46BJ/xC4FnhWNbRERzN8asL+vdYmQ
p7wHBkiNaSiM7j7OqhKsz5LaF6rD+theteTc7tQmhIXUxd4wzMHOYuzsyf2C8bUiGwsKSnwBBkje
x0kKa7sZXbPSoxt4jup2iaMLczSombG3XqHk/GRKo/zq03JeCMahbaZjnXq/YxhNXEQlPkQH2117
j/4P21hVNuZtpZT6yHu/wmGQWDsZ1BCKShXrJ2IyzGKdkUi7Lmaf69Ehy/0kUsytomUK6vmsQzxj
oUjDeL/0lp3MwvcUkNiFWJNIkhCxjuaadx/2ymS5inRZIB1v0W4qyCGNo1qkW9hJkNPFEeTgBdch
Vjlzsr53QTBdR7XWJyy9QnoJs0B04syoKF+bIPtqpTla+p9uv8s/t6w/yxLehhr/2smu15P/yDBF
AV4wENTXSv7nrduYsdjQQnBCHInE2LTHKC2H4yCFcbuNRpgyURUblIPmqOziUCbej8nteI3TooSr
UhB/sPADXibOGB4L6GhXMb1eujCalrvwH+pPPvEb/PPDJ8ZUw4dd9Se03z98YuZxrdkyYHYaJRRu
uiLIdmKpyc8dwxkIFGyE9qJcBXexFmrIG5nFb9ckPzUoOxix0Sw1zH6bk5H0IWaHsOblPCrifE89
3d0HecX2pA9SOFMdkNtrqoeJSVbfT8zuZgSE8zBXjmZYwdoAm5KvS5LiHc0CEnq7FfWJEmnEFMEN
E730CBMGh+2oVtjiWJhOP3cYYfFaVFfAIzovQN8OXIkMFuSORnRr4CF9ZFyXOIMe5dc0sqqnXuRr
JNqSyO5iVT2lGcQKZ8pN4Usk9812lsz2pc1gQnQTOlVSzvJmdgecjyfMSMLlaBnVGfdxFq8y0vjq
9zfQulD91Ap5u4E0E5W6yL/XB+1DV1WoiV8KRAHfpILJujGC1dmQcEqISwliZwobPfVGFN8oxXTT
o160fPZ96nUyMh11BEGnrBYB3jTDZWzAhQFJKEqQF0Lm7BkajzOlKXmKutIBtDfHMDlZcyWPiFgR
4Xsj6IET2TzbKiqaEQdQzEUSYffQI+pDZ5SGI5NRpL0YHlV+ieagU2NF8Zh8sUoXQn+fDSW7qpR8
UWwwYXQqMONHACLT5Abun2LaGL2BD4jon+0WuXDKl5pntoCjMB8NhOwSFXZiIywtMbfjcGTPkTpp
K+cHzLntidarpvsyPPyLhVw5lwZAtC/HkWIqnroMsXam1sco5wecXo+Vy1jWz+hVJkRM5INu6/RK
7mt0zRYBVWI1Q3OrAuMBXBNuV73UopvGpNXoGrFwEMmdzR0J9BIKjuSLXmfTUc2V7FpeLOyzn1z7
X1x6C9XPagpnePkx8IOmU6qLwFGcPuPmihkoHlMI8xc1rbPNAmCGhhOhgyU8xU8GBh9aQX/edSse
ltk7sjH5o9gyh1cY5CNu8VYG+qcJ1fQlMRXj0GjyoTWHbAcdvN5o2pDz4EVOZtFwlOM+OgHEUD2r
4lYZSf/5RNjyFufwYW3SJQuQr0Q0wcqnfr+aSoTpTmZGVpI1xgr+C2PYJPTg7CA2envBKuTTBdAd
qcK/VZBPYWN/z+7AfHTsyFu4hcogbvomWDXnirin4607URpAXya9HvNMgZ7cghNZt9r0ybq6avA+
PsgrghgNHsJ7UfmYOTD3at6kEXbZQFCTo14kM843SZ6LbZBKN0UQdYSaJo31iGGW9gvJnOe0ql6j
PAlkQJPRALZ47I3Ezgj84J95Lp7VVKoTX58qrAylHF/MYl3vc7qXkTuCDWuBB4y110hS71H6theo
5msXcwE8P87jQ6YZsyNZo+SNxA3yuFQiFIlmnl9kccDsxh5+PLSNcE6C8bzopJg5+B3jW7nTSW0S
U6s55zzXX0ZJWhJiK6vpBI2FF33eTwdcGsG1lmUTm5GYO1ecMevQwgH5Ix0EnfAeKBgW6Q6oXBKH
CiH2Gfst2yZlpVKVdmYMYkY3WZBQQceSPNmxHA3AF/RFuYb9UjpGo0202mb9iN/jDphA9wRNzoJX
1YI1fntv4G+mi/n7x/JX73SDR0yXmeGt1c+H+WSfqIQy8i+aTXFwK/eSuqWDT2sMMBPiTwPAF7ww
Z+I1eqiTpfZh2Ip2ioV6E/d96We5+DR3UuJHdaTaDZlodJi1yK6q+bMBsfJ+RPb2INPK5XWNME2D
m7HelT/VHy2JVAr0XF4fQ54+1LViHgSBPgrjC79IdB0XvKVsRGzNXo8txGnq+ks9AAi0YMhtwIdA
CCLLxumEBIegLsm7rh/qwyKZRE+FiS+ZkXoHc1FzMSII9Oul5rqKEsFbIxG+MAdPLjqmIJvc6PNt
I9TCZxdjfeTfLQmM6Vd1F41xambtox4QTXdg0iDkC0qpzGhNMgHALOODPHXWsclTg1xvkkUhU2OK
HIBuero+8OF7jSTuXn8Rea199qz/JROD885Dvr5IFYQZ4scqvjJzcj71HIAufp5LlSw+T5ib3pGM
YZcijN3GbJPtznxkAulR8APtGa1Puubv59l8AlXD7Ex0OmMMlhv9Q+EQxwl2M8bd5BiPz5goiAkj
6NYncmT5ZFle9f0frwGDA1rRvCnQIH9c2rAIgiMGBOS04ZRdYuyy7vli1N+GwT3UB8JX0ExC6nQY
0i6hVrRfadOF98x2wwYdp0zrV9OEA9hjmoCGlUnfUoK3rKUDyU0S+KDbC/1Qe8kzcttXus8KuUuT
Tc6aeQL8VtiN0kIGbWYLSyByw6ciM+AckQ1c74FmTKanKskn+rs3gd2HO480LgudH+KLNfbo/aPF
Jm4Q46KmrUXVQ1b1nMM30wtI/uZy188qjcvQGK8bBFq7JQmTzsaueS4HlaS9Nqz5cS1pTrnMEbAq
F/NNnRGGbuuzJHzDCdreSEJ1EPumvF3FWMTlVkOpMZQ1m6daXcx76gbNHwBRYA7OUoptbcCkRsIe
uXwj/SWrjnF+SRWZemtkmZIv1cvYCMKLSO7kl7DUzceMaI+DIsjGN1BrVNUV+upjWsurV7rs9YPR
r0bcNkp3OBYJbcxhaNG4Mr/k8pA9VpOEkdAq79ilDdIG/1u5UaWEIxFcqUWtHP95S/+nrfGPVUj/
79sam/hb88T4vPm5pbH+yo+WhvYHXCR2CQY6bY3HcH0Af/Q0+KNVO8W9gECIOm7Vfvxoaig6OWQa
ixSy5VXLvm49fjQ11j9iy0qazjr0QrQn/a2mBr/1foUgDgxVnLh+Qn3NqBU/vIaIbI8SzIOvkmRH
u2VX3ebX0uO6z8f3iFPO1b2XdJ/vI2c5giuu7XIzbtKtcbAO83ftOLxggb1sL4rbbCecs5fkBbfp
NrtdIs94Hu875o9PrSc6xY52qWdtZafahVvq0MOyG17Wnrts08/eZy7twL3+FF2qr/G2PGlH+cmK
3D7bSnT77ptb4Kp7wacnce7czIfE7mS79F6+qo5EzF4lO8WHve7IXnY5e/XVGkHbu+Zt7sVbeMGW
X5zLq/FuZCsb2e3VcjQ307G/73b1tXBWnuW96kT+uOmO+ia90Px6E7jdFsL8Hp+Ro78ml+WeT3mh
HIxtcJ9fC/gSn81XrKghgMHBCbdYBoEw17oN9dnc13ug8EycmrPla1sRCO+53lfW5bf+FO9z/trw
Irqc99Z5vucUHvkOr7JX+Iz/7XjPEM7TDsUZPKBd+dkNdcyOp9eJnNa5zR3Dy73qKO6VY+QOjujT
R7oN9oWPUttR3c7ON+P3IvCb3osetW25l3zAoV637U/BVQMQXjgEX41tulFvCGObrqLM7jQ78LEt
tA445hg5segV/Hx0qjObJr50UApnPGg7FItO4VM+8rmmI5rx3DG/dDdz4SoqLFpbe1yO+Ta+qg71
Js3tZFdvNVd3Er4X1ghOS7KLdoYP2HED9HBf3DKCvchP5iVHeLB8iXReL9pRjIIM8FGVbHTXuFa2
OCaTF0j9wkN6GM7jxnydT3Dmhgfrmhbtg3LobpqzSYJttAGzqYpbiw+q2cJWvIh9YkzcasPr3e+f
zP287wrHhaqYH6SzcMP9iYc/Ks5xvjV8yS5P/L6LZdUOfZ3wYFv0Da7Ihh7/F5zvdn3FRr3Gm2Yr
F5y0vHB0d9oyLWrQht1OgY8GWgCyAfPiOPgjZHg7/6a5k1tvIrD9Tni6zB1bdcrrxGeH7xvb7MXv
bkPeLPdy4bK/x+Bp7r+yrUMQ5AVO79BQ9ASH2Mh4U3/NT8uh8Lszo1iK/JS/4iXhNhKdaTdBNJXO
ek3QbXFct+l20/uS/tgbMHy6V94j9my9ZsFBQ+esOZOynZRTZ18+tz6JNpOXHTBuOyRruJCelbvh
ar7R7nK29gVyaqQuDnzJDG505rTPvQtG7i7Dc+5smxJLKbAkBKDg8I957Ra86mAZM/lvCUO29msD
ft6KzxPM0ph7V/SCjdrY81O9Xx4K8gSsPcNyF0Zxsg+ey1tM76kdFR5wbGfa1zsEf8ZTto/P2m39
Sn8AVtVNcGGwLnX+vC+O6oZgBPG7dld7MuDIc39TuYXhSIrfnocTVDCytU/aveqjQnAAWk92ynLk
lxTZCLcSGliUJ6jZBRU/hmErESMbZ8Q1np705VatyFzeKLfNnkfY1u9EEFwM1sorpqHg4WxGiiY8
s1N5qb6YwK28yW8hQOzrGEb6zshO2VN8I+z0DYBGRG/1ZnoV3NmBu/lQEhdqs7VLrwSPh3oHWBMq
eac8cX7Fx7ZxZfVBdy3m8N+r5oHpEdyHTcWMHNbpslV1zBwnJfOKb6MA7mFrWNCeAMEc2C23X2iT
2bk3XteO6YaSq0cHRaJs87AncUd0nL4BMtPDOuJOy68RnZzCSUc3C56DOPMVX7npl20eEQ5nd8Ne
9tJ7GFjSF/VgyKfirs53+UP/EC8kN4e2ua3YfZKauxFPjak7Xw19wwixvU8jdNX3Xepb4gMarXKL
sF8kNiH2Wqz9TGoee+w/y6bUnXQ3W0+c6/kGZJS5HW/GG+Oee8opuLsvumsRCAmJ3UQN77ur1L0x
doSe0VgoAIb68/gSmcfQugoFd3xoH8QrNHqDTxR4L/iJ3W1IgtgqmNDvhEvzut2+WISQgwFxV6Xb
SVCfjJMo9E7/iLggxbftYzU/SeE1uukznbRJs4uvRn/X5wyra2ND6q9TDoIzPZPCsClKO7eNXexm
TufG16M3e3owO8YJEhc38i1/z2PmRFcR48wSVgVmVaKG94TyVSfZOunfcpu/1gXzyDQ62rFu2LDx
Cv1BiWNb2dTk0UiM34DXYMQ/jbnqsr7l2CIGV7jPdDv/ApqBEGk5P8WPYvEonZvuqxTu4Bb04bF9
VbrJrqtnrbmzzlp6gNVgHVVx49YewRFnrXeHybkbPG98zlvSvcAVOyQY17b6EC4vw2kN1wVc64Ys
lF51GkyHxd3htieMnBAb/uCq9zuGv/OQMrSMxUveWCjunlsTKGdxr6JD19P8QXCj8cROPL1BWSCA
cyfZYiOMdrLvdxALnPqbeW1e0EOJ3e5Ebk2Lku0b/+hO2X4+BmfNyd36GwnLOw7FRa0c3cuOWGLp
MQnbaqfzdlG/Rrv+W1Xb46H/plyOW/WgqTaoIISc6WV5NGu3fhy1S2mru70r+3zXEbSqb0wb/gsb
fpEWx6qoo8T2i2jLvUpLHAi2MW41E8Xopq52SbwPFsYa2057QF4TvvQ7BP0wpg3BK/J9ILvp5JfG
Zh/tucm4m4eTmttaYvfb2H0yt9EEs9AHkzzq+6C7FMs9QQJT576IBDOqm7di9G+V5bclKtn8/62/
AyhhbuIw6t6iav/1vzbfy4un/Hv78Yfe/Q75tj+O6z51T+/+B/VA3M1X/fdmvv7e9tmffz/RuOtP
/v/+4X99f/tbbknp+O9/PJd90a1/WxiX7z3xkH6oof99RX5RNl2El/75+8tHLy+19vq7P+y8yh9I
1tiGsy1md4x7938rc1n8gwkL3UyU4Ag46LX+szBXmTZSw+PpQgSPsFmh5/GjMFfx0/N/rolma0n9
Ny311rpF/dcWFoUfzV1QuaZBiucaoPtBRybOei1HjDXYqZeDuV1nTMdklr/H0KTD+ZFN6+rRQwSj
mV+ltnqMIt4y+qg/AdRnUYqaF4zrFeP5/hKXAm99BkflVsmpAzQ89b31hRmS7OeptDED6YrGnKto
9SWMvcdKq9gMj130qhUsYU1T79KosWP0lVCYL8rsVVF4u1RZGzD8suKbDlLUeWH4lO5acjZuUjJC
IJYnGiJcqOuUK5Y6p9clAaBsPd3UzFnyk3PIXW9J1AoSkmJ/huV4AhdqneK8YCkkNMyJxIJhVIFc
t7mv8+XUpelJIhN+Q2cRECSLO5TZPIZ51peF4s1GC+ayLPWzpkXyCd41qUjpLrcGtGzBDunPXRcq
FmHEsoM/5lnpOIFB00iUU/DgAIx9R/tgIJZbnCFoEMp31bGr+2NulC+o7V5qk6VGgw2ViPmDMZCE
ZsYMbGqCIWCBI3Au1BtFImSnB/065yDxs2l8WLOD5nC5rdPqO/qq4Uhw4i3UkS9Lbuy1fAp9JZFf
YNw4iaRE7jQLV0UcHMoCgd7UAO0uYEA7QZ5ZF2GsUOMTkOP3FcE61feA0rOtXksCH1E3tt+J+cJo
HbDILG19WvhlKcujW7wBOuzVVvToG8h219SuNsnFC35bwoHQL11HcnYbNdcZ/EbIV9BLuv9h7rx2
I1fSrPtEbNCb2yTTZ8qkvG4IlaqKnsEgg/bp/8Xzdw+6DtAzmLu5azRKOlKKjPjM3mtncnqCZIyi
JuiesQJ9qZJ6x853k1jP7ZYftTLUsiMmACWLWFbRMWgyLWvvutZUaEoWOxpmNewzoFoM1F3kYHjS
Q7NPDmkL0TJFLwIkBuef1OQGXiZQV2ZVZNeh050Mm3oq8CjrdM1nhSbYJMqedIsx/ZwznmhLQ+bd
jB76+AT+1MD81Nf8reLYhX0MTcdczI1pMZ4afK7NSuRJKJoKw5A4jsbSHQq0H3HGrTMv971PlJVh
DvtZOvBv+/gw5sy4yCIL88zFvliliCYbQKCm+CG82o9sxdwfGLEfDijY+bWG2P0wfVDJ6Up+84Ik
Z52dtDDaaLOE95h33dtYWqhPDaA0XX8GL7XnMY9anS207eUo862Z96OUPyB5IqkUZCUljmZ/aKkG
4F6A2ZLakwF/D8iq1k/A1goYxQ0xa6wTqwdHoIqKP5ALbuKgOWH8ype3nks6SNNtEFdHI+9RbsNM
v3PS5bEr7ZlENyO+z9sDQgrQ3P1ynOtsqwdtxfhb/NJau2Tdq81brwN2awWfCRx0EPyRAbyK+/7D
GTIOqYQChT9KG7qoG7YrrwjUmgwJpYGu7c0NKFlvfLAqx9sjQUoiGEnl3hqMp7J2tz284ylN2e+6
+paoqd/QmK6BKQAl58uXM8cehF+StmJx5xcJsKiSb70OKFGY7iYaiHi4sKC3Djr6+m1eVcatXySQ
vpxCo0aMd+mIptiwk6jCYAqiIrGOwkYqPYz9t6SW6W2t2DWts3dhh4cIze2NqBhX12bzPZupFfmo
6Ji2/xra7NSn6UPKj3EoZkp4c/oKFO0KGA+g+4N+D8eW0R5dNqBwlbG6hGPsCBY0mwSRlKUZey2Y
Pg1p0DmYy5RuLF8dZCN5Vky33+QlnHS7G99YuFzyERRyj2gKg4F3mmL5bk2Q2xctCZd8vg3FzJ+1
0A6srCBJa0l2roW5R0A3rjxjBy2cdvEp4DpHkvYDSPlTL7STsrzPuarOk55kd7g18i30JsT7av6A
aR45arokJSzt2Z6+g4T1iC12CUhp316uWppWkVOCZ2qFc0hU95D1I3Vqx0Hf9MOzHtP0ySVs3M8E
uB7CPulc135g0d6JOlxFt8tBatMGsemXL30gycPzZFDzz9ObJqgKcVV8zP1wJdkDYT8BORmELDgo
wZWRbX9HBLB2Wu16SwazEqMtWSoSyJFT1/W3GAxtE48kz7TV+EUOEJSmYHn0um5GfbkW0sZvY7DU
OZa1GQnPRAs4sXtMXsdkzq8WOMrPTBbVzs3dt5rVzUZM8YM7PGtEkp96kzlrjFLtFDckiEAxVw/+
mD7ZULto+oMkmoOkPk4BDSHixA15qsG2trkKXVfe223Pd/tROtCw8qT68Ahw2XjeR103w97Oenfn
L1uldMCIJkJSTc/uMqN5MLTunAn3d9IgkNTdwdjUgY2iiOc5kMEK4xzs0GuGb9b/sK8gW4Wanr4k
njLoHdzvuVMt7KvZftL1ST4mGB5h8s2UBobyk2OhJOuXuNFeSITsCAo3tC38eyfKHS/btuuTFthp
82oYtroi3e0fHF0bNoQZyjs3LtrbxEbpDla5cxRDpz8m5AP8jnFJXZQ71w+yjOv0jCe12wcwt95T
fOIMIIhAvxhdt+yqdE7fGtPxjoEkC04ui/Uj6OL4wry9paQotLCbJ55WiwiGFn6b59X9W+In4quV
mn2SVhBvpeH2py6d9O3kFMXNH4SKklpXU6jX4NM6My9vxRKb9z6coVM5+FFu1sQulK1z6DPV7IJM
b2FqpqL7HfiQxXWgrqHtx8WXa+dMb8zOOdlV1d2rqjXPGAq+tCBWPwvi5ThjKvkMUKiPOCg4dqf2
lLvzSIOZj496whx01Kv4u59GkPKdbxtHOdN+50rqCCnNrr6ypW/OVtF2Wxtf/b2+EHaW8FZzrpMu
+eBUmbzqnYvUvyx3Tv/loGaIk4DLqa4UuHeR3ldm2t9PuQ+uoZUu2ZpO27aP4xRop65RUJJ609kb
S0orBAR/vAtymiStAGAbLFly0hLIHZt8zUoXeTxhKsocpPRl5r4rbGT3aSG/VBAMEKDV+GN0TG1D
7Sj2KpmdgTrMGnN4a7V7c/NmOUH3kDeoiuZOjQWLxtWzs9K9uxJ1P0kjyMrPHgpXEvHuYq84x363
s+LI5Q4Luq/BmNABqOob2nRI1k40Fiw7UKEEgHCPtRrUS8biuuQjdvzxM69KWNQWF3U5Hk1iYO4R
G+NjVwn5Pwn5cI3z1werNnGl7wniMyNc1xeRetDzUvPUqBHLbFtcfGKkvEmJR0+I/tyUy9Yuu1tv
4VsYHGPrdzy3JbcEHJVxP+blT3cykH9MXvkyx8NrFy99aBWIY9WSrsEr6QH7VrITIjiLxKh3sjHF
vRaIq6j8A26WF1kUPSObQD7BAUca7D4G6Xk0eQmXWKtDh84VMLl+Z3cpTX7Q7Cp/epDgDPX2aoiC
OnSMI5nxImdEN4cdCbIvZC6hZjNYds3Hnr610b1dUzYg+DUmE0lHM+wm0y4Z9VOVxa/LogSQHGxy
+exWcFqZYg+9CB4npDRblygDm1mw76SvltvKizdyVjapUdLLkq9LU/HOJX3O3WaKeuUcTP+3RGdx
75lFcpzAtiJRKvMvrWY4OwGi22Qj/o9pjlpXfSfSWE598DwVyUWM2q6y4NgGUzcelAbEK3O2aT/p
zFYQ1C2rNa97m4IaKDy1YNkFEX3dgzktSN1paSoh72N/PHkK/51DLMivYLQZrgX5dY2m2PgKUbXU
LpZfXMnvXLb9GK8Y96vTvVgdKe1BNlx1VVxmezlZS1+HxPtl5B4VTwj8MXkqIubpMjxRo9NmpmnM
3I+6mo3hV0mkrjFO0yeZANne1pezUaKf0KomRB3Of0oF9bZt02JXVAODU6c+2QO1N3eXlrjEH1Rq
27jkmHQtEP2Eb0HyHHU/YfJ17d51Jf95Qp+6xWfMVPNjBmqX4OV4Kwh+vrSzzP/JUv9fDQ3um1/1
k2p//VLXr+bvY4E/JgnX7LsVnfit/v6v/g8ODwKWW/95crBnflF3v+Y/Vnl8xT9XeSY7uQC1xso+
MSAfeP81MNBM5MkrfIulHCwE1vp81b/o5sE/WL+7WLzZ1Tl/6JPt4B+2zriAr6IgXgXFf41lGJs8
/P9JABOX/8z4+fum37NhkNkraQBJK3MOhhb/LidBoKgwrydMl9o0OLs4ll412ed3ntDSM/4RKyLy
2ePmaNQ10Lvu1LIl3xAo5f0P6oa/gRqYEPCT+FjNGZTwSXCy//mTqJiS0jfrafXqiCwass/YtbKL
NevD77lsGJj6Zvrpz06KSipNoPUxTdm3zph8qI4wzU0yK+fRJkj1oAYsE6zVjOymNXRp//bn/edn
+O8S4D9pBn/9oL4DFwpWFWpzCMB//qCDSy4Ofgbmo0Ofk16uWXtCGyG+hGOVEk/px83/oMf4+7Z1
/Wx8l+WtyVoYAQpA+z/+SmhG/SE2kWNCRu2rJT14ukifNEMn18ydqbPd2YogGb9nBZYEgRZuwwDX
onLAa2Gv/XU/Ftmei7WN/vow/ldv/X98l/944//bs+H/4FtvrEDM//zaH/qaSIM/3vq/vuKfY0Lz
H4z74Ait5lKTFsz915jQYBNvrIgIyJsm/8Pl8frXS+//Y7Uj4FPw+QfumlvwX2NCh/OAt5TQSgYY
zrra/9tb/t++9cHftC54ggHRoblcJaH8l3iO/3yihMi7nigBGXa+9hkzyZblUxov6tCRd32wzLIO
Z1XpOx/uiG7Gd4ODp81bvdOEElk7T7BIKWpBUVxUL7E5uztvhP+KnBElO5xphIrCossmmrAnBe3a
WKai+HC/LD/LH5AtNyd3aUj4EKiIndL9mEfn5+Dtqz7+ajuzpJ3w+zNCz+WBs0JizYpJVW5pC0yC
YLZNBsqeNfoUnDhzk4cpEeATlGPul5y9MYmdhPI5jHiCz3yuVyXecgGheSFAGo62qbR9Ch1gG/eg
sAdNs66Tq1lbXZMti9qa8OHYj70d5IRqT8tZ3CY30clVCnL/mUpUbnXM+ltZ6f7rNJBhDVLYJsqt
ywYU1SiSTerSXn9uNJP8NYxEz5CIKVSnVtIhmMnwVnQTdieo5yxxOOUPsMmBnfoeiP1J9jqCCsR3
z9TS8fpxUm7SpJBw3Ou4U7f1tLArqewxPmdaakR4tY00NNBMQtHm/Z/nbKyipHMgWmN5F+9BOuxr
TvRtKubmcymYHWrGnFA95DbMf3fwiic7GQgs0MTS08/5FZF0ek4jqvGLsjgEKnyBvkWnMpQVa6qF
dPJY8aezMUjqLAcTTHW9sVD+ND7xl9CwzbdhnvojmRPVUeKuO0ywNqzZ+iVKRrLox7Z4deff5IU7
mwL/KIwOYseu40Ip1DwaySE3CEKbsHWGAhQ6sl4i5+Ie4+rGS/v5fTbS7owX1/vSev1sMNlbmgnW
MHkH+0Uy7vHpXudE1McOWoSUzR4/3MfkLUdajR+iSO6LdtnXk36ojOrWAs5Alq34qyaz+9BjXv9F
CY2aUyyAIB3+em6S2tGk9GnjlwZ646KBdDWczdwv971RBQ92pSKfXfrkkJYXH4jn6y9JQ5yzb2hs
uJ32B1jdw1Jb+hc9FjiaPG1JLWDLQNQPeZhHmwPgDhguaOWyN+fXGRl7smG+oO0Csy4vpTu1W72Q
j4zBGnI+G/8ZtGv1OM24b+sBc68xjNpB2cVwF7Qewd7IK0kz8lalZzqfASd6m4mIQq81j9MoEBmv
gPwyL6eXViZssh2VXfqm9GgI9fjodmVyxDvpvw+asK7jQFGwyQGWUcQ2L3ndfng9epWp6RCakibH
gmBwYRfprhYSmsAcL38nrElsYF0ThZxbJKTYa/ydI16GpZV3ep0kx96MJdNL9udCme1mspwMl8Dw
PZc9U/655ecidSHFCwK2zcGCiiDUxh5h8F6rrEUXV+K6yYSh47gU7tVSSXJbOsQmTqfpeFkctA1p
4H74pv2kEeYJajh/QsBxIlsZzajhB6EVMJC11JDeoMWsntumPjqOe880fS9SfutCzZu4QIekrouV
Zthq4T36/SivTOJ5h59EC4kst9eZLx5AMuN+rw4ULIdjTcS4qe8cxg/3sdQvvT66e920scAvnneD
u82QjGP61HD28wyCsSfxyKMHWXtfZBdFohEWhSlkbPDG+AdXmNfAQNrh1/sygyVP9u3Rr61rrHjf
uvGbJRTRrIHDipvIy6pPCN9e4gGBQ3pxmsdUs3sY3e0WmV+xTbIKLYcPGz9unciajV8SOAVj3OAE
15vuuh6JXU3L5qWtE4kT270RI589BjWMgtIoylMT+8tuci3x05nYg5RNMa7zh/ygD3Xz7OjtNiNV
gtIkC9PWCqF2vs52vWxaxlKF45zqodwutfExGzpHhe+dVanZIYFkLY6wLjgCD1kBzW72nFZTGW/o
b5FgOdVpQmfiUDVuzVFvQr2osQUQ9DRH5uC9QDXh2/tQLZB78jcghCYUfZfy+ddXSLLg9YoyJgpx
cUNr/tkZOUoEAhzQt8rpkFnL2zD0JreDk0TjLPs3J6iigcQrRAJjh4yJQvghb6svB9bPbhaq2eYD
pj61OGE7jNMpjWtGdeiBELFWNPjmHZSEg2KB9sDeDOcwWWYh0877avGf/Dg9F4bgB9OLyOuyBy1u
PvBLZeAKU7QBpszeHWifHLgVvySnT+jRK5reisXteXisTg335Lriip4lwQQE/fFh3+Hxs/bzaC3X
IDem14G88UNZQpwe82LvpOSRV72OdMRs+pNFeqKB8KboLzNS901eS4Quqd8Y+3gOzE0qO7FpuIKT
XBwQJpibvGrehw4gAMHwT1XX+qd6RvuUGtybSTvFx5WpuxdgWjnDcTKWef1YdwS2G446kWlAukBX
HlbD+UnNi/2sjLvBzMeoX2BpsTFTWELgIwjdty9d/oEyABkMeDZGpULdLKU5hxire9Qq7S3FtBTx
EBoHT+rBQ1+QzsL+uTlyR6Dn5wgJRWIGO71uVmZpLtw9gRgxouYWFQrLoJyvhidl+VW0OP1Vr/jT
9K33YuXZ3nIhetmIEyqD2TqzMwLmframR2xayb2Rxt8ln8Wm9xV56Q3/Np8Qt3DR7Nwli9+lNoy3
hL7+Gue6E7rVbGCYTslj1Ru10QdXfqaiHYhBWNp461GIrbkxbGAWPztUZMwR8tKMm0DwNDFlgQRu
vY2AXDAd7GdcTEuTX6biPam4MPP3QJV35NXdy5nh4CT2Tp7zsqXWzUWu01lvROo81bnzmBQ/goqd
UlAyqA8+WTzCKrsCOo0864hg+93suVzJTxwUGaU9mrqK6WLhjzwJKLD1GUcn8de3MZ50VAssnYyJ
ha/XHt08ebOZ+EaZ7t7kkCqckQENXGs9EFTLVSW2GoiiLY1at82avYVYXrhkt2TvLNJ2PYuk/VjV
X8VU3uvsfgnBedKC8b3R05Nj93edsu9bIR8UD8xCdgWryYBEC2vptjDaYYfiokcsTlgIZSssE7Ju
YnDCG8cwkrsyTQ5LY7JWXO0v/tCQTFB/+gVKrjTzP7ViNLddx+PiK66HQfjAQnnXVgWYVxGcAk5i
gNC6ja3EOebSNYm6rfdFrX8ssmEZ5hhLGLMAkMTYIrgiGbTXmOLKyX4iJs0KMc70W8/K5K1p+V4u
yXjfmdZ+pumQ49wvubHbwjk7LKf3Qa/wPDF2BreA2rJNrxXm2TTwrjS+PFwgiyzZ/pzT4DrDlg+m
NGKvtCsI2pilRRBL1nahtf5YnmzR5/p8D4Z9jYwyn4pJm9L5vTQUf8d8qN550NZxZQPma4Q/5X4D
BX+qaGPuNL38RXXWnAQSh3ertR4r5lihW5qbEQWaq7HOMB590lt2rLPie6NDRJayUIvrfcthANx/
/RBZeJPkvie3l62bzjh+huT/FJTJdMzyX72Aa1H5u5jMqOvCFgpKhxv2djd/6naK5HMozE3bNMF9
VRYF70olb7xTD35V/hxJvBUs0FifVPpxwB+6dTFz4hBBjRG16P4vVtyN7OxsZ8sQ/Sy6bpVC2t6T
0nzcPA5ksxc/a7wfeCIIHRJjQVRNnkZJwgUvVwK1K1kgpQPUEiVkT/wPHbbj4UKhnqrZqWYkX7vu
vT4v8zYuEkqMBGWWMJuLEIV5R6fUb5UoPvo4vrm+m33gx7x43PSqGQIC06jCXeJ5zxXKjB03Mt7n
gp/RWFMtxdjbX5ZozEM1umSfxKZ2FL7G0QvniOMwGfg/WfydE/oGDSM1skMCTc5mUA5sgop8a6z+
Y7N1eqyUTUuI9ILSMWZfrONfeNZmo4hcD0M2qgY+jhqXxZHbUp512Ha7zPMM8pa1YGuVSdazPgw+
/SZLdiohoI6grxr/IhlHQ5Xj88RQuElGIaIiEP0JXggaZ9v8Mpox+DnzfiAiTPJbTZ7vNidZPCRX
R99gnf5I/cLaaW5iHDHu16eKSHFUFl7fHltMZi+T4aKhshkFlVrQfpvxIHdFN5/JgiWHBA9X8EIs
VYMmTnNDW1ceU1mccyTCz1vSX5nEwuEJe36qV42pm8Do4Xj3U8qRZI4G8maP4VHvjgRMNEasHfDz
x4g657eRFIgI8hxibdco+/s8aOZDUkwfKRYWAECBjxmklrO8OrMb37dFYW5bQvVg9UjAwQ0alaJn
/GwsjdzP3WJ9BiObjt5V48nIKQZC3+YkLqWph0HLjkYr2BEP7hgpYot3fd0BCQnYywQoc84mpBTP
KPS3EcBS6HT9+LpQbr+ShYRrCu7khtO92htg1Q5eUhOAnmblTZ8ccpfmROrsMQlLNwiN37Ze3F3L
OUYAA9rpXgYmhBkvb3+z7hxDGRTmtbXUPjPq2xS8kfGpIQOpXj3WHV9wQ2NUtlLjJo/Ng4k+BWWl
/A7qzt6PM5Fz8BXjEa1n2uw9fbJQIjlx6HaG/ZBlzgfYGOeF3WsbMpBHT8579jabDY2Ng+kmTqpp
j6iuxVisOdcilc95y96oHW3niC2z4mmtPlTF8xUzAods053csicnr6OUx1rrn831jZyK4LUwmuKx
t/Rpp8vCiBo7e7CS7nc9KUo7q6ovwnOmK905q5LBCLaqr98Hp4v3g52kF3KmcQMR08FxlIxnT+fe
ZpGaD9uK1LtsI5b8RRfzwnYJHWSbUut3WjPuuUGWNJhCfzDtOyzu8bvfC3kYHOVusyF2dgEaA9y2
nnfwaAxDz0sNNi0BSmtfnYilKum2XXUabMsh2LVwHy0IPgfpDQihZqpdILGL827KYH4URm7eKNSc
HxYgwbtJZ4+zplON90RHVZxEqf1Tq9FZWNVwTKyGTMQ4rh4r9zuVhyRrHlh4fCdjEFXyaMJ0ENg4
3IOl6h8zd/oJADL7BFQwh8Dr1mxlCe/SHHPtEkiCoUoTHxOcneHVsrlqNZnU3zyRE4OEVjswu0wu
Wp9FtpYvt7yyknc++Pw8gYX8ZcfwfcjJdvY+ybHPpTNzsALe3kh9wZYKiUIr4+k1rYzgvR4Vfcto
yo9pyLCGxFb+2dq9TykFrSJEEzOhvvIqcZh7I0IqRa59L8ufAq0RqUyOrXccS8ZShG0PPWyrIa/B
auxbS/pRWTleDBd0v0qtxNy6vqYbe9V29hrdaGtsrI21rxva5N22E7xvFQb5j2SScCtT+Ju32q3F
Q8HvuC8FZWPoJDObIcseCUyspXEPWUM/ZlaFPWL25ZoT56TG1Zwa683N8upuKs2J6sGwNRyapZ22
IWyD8alnB7ZglUi0dCuke6dnRvmqNYZ9RLS13KquozM1vLI5thZb6GhKZfwMb4fSZZTCe7BJtwdC
mk5RSUnMJeYD1Rq7gt3R4OTe2bOdbC/MHkiDlKkfrSFCPwgENTf6FGu7Qia00NLEYCwhss4GPF0A
57RMOXvf0RPqpDe9l22YaMjiDJlLIHHGSvcjCZaHKpbmiyjoLapadmezjRnZ0FqRUCYDD+MyydBh
6rttlMEYyCKjXLq9GftfDmKroQczq/dC57QHeAo1pTilPZJuqxTNFXTUdHT64TTlNEy5dq5T9PYt
W0wJggs73k7RjvRJFz/2UEQPNrVXKGvRhX3X0rkvyEACgOmzv+xb+9pUOjGTJTdkbD7yWxxNR73b
6DVI8NzmvY+pyJVHv63DHGGiO7yTYhfmnrGvAhwb6LhARG3UeJdQut4gKELDczT0u0uAAhK4Ade6
kFZOqlzJFTNmCEn0tK627ZCji3otSveRTUVE4Ncum/1nW8eDJIEyjNNhLH/BZnLDgfm/m7k3vMji
mc5w2OuT/1tfIWy2TnM7wMGy2YoQsmUMcjm7qeuegr5wMXLnO19PvklN/GUZ83yxs+LgzM4qY3bX
0OqZfbxdvjK9AELDYBHcik1Ulz/vnSmr94hdz7VO4kqVOmffcr59gjr33ZClxNv5ARU8mZVr62lz
JzwW6WKFea3/Qtqghx654jdu4K0H5Ss0cgaB3ogwz2mYd5hMLFMb+KJV3lfrgUc4XxGygJ0jvzYQ
qLvUebrjf1lNEWW5uWO6t60C3Fg+uBwYDgh9EHVNTRyB2eVyc25EkAJgTrYVFIM4636ak3e/+MY1
oI3vm+ClJpA91HI7vWFrcnc8oF+iBd+3Po/CMEhAdeY7kcz0Jn7CB0viHimNYWahYH7USISzR8wL
RUIuqOvjgLHIhHT1Jxvpg09QOKKP8xQkn55/wK0ZLhLxoxc8E3nAbMw/G6sABzEd3PFN6zXnxR/y
yEn9l7hxblIzMOCA7xsV9jLT2vdi+tLT4prk/MbKnGgF3K2NsgXVw4a6YTeVHpd7BS/o0qaoN7ss
Po1le6NSvStshsSCxNFtHfsfMnPGCP0rZ3pyG0ge3/hZwF4+No8zJEJwNXGUjY4KTbJxS6nt69zq
NgUZUpuAFgaTv7SP3PqvOXjdmMkjBoDuArTrNi1RUppHg76fHjESuiM2NHiIMtlwbByIAzxbFk9j
tU0G78Sohsi91uP4adlokoZ1UIk6gZTmPtNjh2pJAPvKOa/Rkvm4P7z64urVYbYemDxS9pOE1bAg
tGN8IfMIu7bmo2EGpk5lQX/r4vhQnQeOcKynQ8vua250JliT54QM/x5Yr4NDVrxr7DUVFmogJiXu
GHkcELQwbSdkWd+7UosS92skinMbtzGXefDTE4gPIdJtygJvTczA3l7UVa9N/bHtZpw9acPRitk+
RFSTvAaVSdqFbWYHAoXwNrg4huiDvkoTT4mNb8AV2tWtOPBKyCY+1qA22cYLI7a+PqUSOmNgf7Tt
q+En4RAE92xN4dYBg5F2Ew49opIyag2JQPcpzi5B5kcCoSFQJlQxzQkIRDTKt8b4hdj4i+J83HQG
Umo4KQ9FDTM4caazKFFqN7JfztNgR16sP1RKXgnNoBVGsFrr0z0dyLEax7eOdFp9fgvM7gbomLty
Ed527CgJOqt4y7N8D8AndBv+KGtuJqmGp6xXXLiT9qKZ10xr2GlgpNT7s17BpamWaMnL0NRV5FSX
uaiPWuYf6nZJzi3/buyPazRHwR2SzDsx7LX2YjOnoggieyGo93H5wtyB1OoXOd4NEKE0b3kyTJSZ
zEWyYD8wF22URwmK+4chy6Szxa786+p2SvtzLt84ijbUHBtmELg3WpYYt4yKdLLHaHbn0FysB9d5
QcMZGuaHM/8ouhfWLTR7tIPcBx3nrlimc4vtxmtAXbx3uhaqBkYA8w59LRZUfac0Zm49kTngQSL6
ybdJ64zQF+V50XsckVkwPXc229seTs7WZFsTlqb/PKSBvasn82bD4L1KMI8hSCARLuqXPXmnqhBb
2+zvS1o8dGhtcQJZeUmoXzAJ+cZZxONz03R3MteO6EvWp5p0DDsNKppGsCQpGuELYcDRYiXQwnvv
kOq0oSZgfn32H/MFn5irzSMaREV/N7vJ2TT6z9qxsoR5We9drUo966OdHHyi7y6Ms+yS5GX1iyuI
6YdHJQMP8wJkDatesZ7kavbvYwgG+5GMg5D4TB5/YBXu9B4TeYHuf+keR/3F0+q7Au1NCbwv7FLL
vc+WwD1iUGGE2z/ZBdNhl7ZGSq6OaTGiJU7elbJndEaY5x3Fvm54B7yxYSdKoLQQF9N8WFpuWnNP
Bst86BC47XzLGLfG5D2nC1dNYJ3RAN83zetIwqXeVc+F5mFEJJMYSNam1o3TmNu7sWLDVi9/DU3N
OTnBG8fhA7Vpxyg8P6C2ahgBLs3V1icXjWRzzXREZV2DMy+9NQxyGbMkwyaog8dqQQ/Vjs7E11KK
aUzcdas5eGDOjnkwIjmnRYLIwp6j66i05iAvr0l8zk2nP5TDnNCHxBLTqmgfDfKD8yzJjh0J4BEg
5+C+9uL4lHlFmPIphI7XeNdgtd/Bt0/TnbQqtqWG/0PwZcgJS32vDUUcws7EosFnbBxqZqt7SDIu
EvqgPQg3owDiIfSAh+MPQJLsah8OtWERaOmB4kFtNW8mKHE2oI0Hw7STPsXRqLY6hYXfK7jFWvE8
u1Cfe3KrN3RvN0TYX9Vo7xHQX0h6JlzRrt/mUrtjlPBSQETVnOlgNP4jtAUMDHrPxAo9oTk4pyX1
Hy3Kur5jV0tKEvZaC5+oVC+VBMiPQya0FmUz/M1UWBUSZ16nzK1jjwN5x9PvlBIawJDfHhZR/Ejn
mAoRLiyTPeqqXs++cv/LW+QjyOGCkQOvkz5fs8R+8ekUNcbv+2wlRCc22BV6+aMsiSauJhM2Q2On
YdvIp3hE0M8+YiFmTRXVPiANvfRZ5eEErg1uwkR/Wvz0WC+s4UVFJazPPG0QA6Hb8XTHItKT4qJ5
1swRM7JDqLQ6PZGZcmLEFu9GMcz7Qca4PcsOGblt7cWyhKnb8m9mEhrcfjxmAkLLUi64ySsfGtvo
3g26TnXjgpFYO5QhjQ0kg8g3B3atIXGtrNzkIzctSfZYBBD3S3cv6/FX0zOi6N0cymqB/W2BFhO2
8Iq26Dnbu6K07tEXqyM/GkFMyq+Oqm2qUyItzptm6qO4R8tsdZZ3cA31GadLs2NgYUZkt6eR1lW7
STOeePke2oxRDXOslOrKNEBiK3a7C5OwGKX1O5JNnzdnHunUWnkeSz3/6ba2OPoybU/L/2PvPJYj
t9ot+yodPYcCOPCDngBIpM+kdxMETRW893j6u0BJ95YU/f8R6lF3x1VQEoMsFtPAnPPtvdcuMeaA
nyP4DovXj5VYgkst6xvIg7HfGNG4rye93UuGlXAi5qlbps26vMMKL5Kkd6XF7jx1mlqMprgdAIIw
MYIKsmlC+Sud4mcpZ00HPXWrDHgOhDpmLiAl8odW9RIiGd0IthuexTDqzpq0YsPYCBoSKBBvtHrp
rC4aekU5UGOaTJLT2sn93DcPsxm8Zr0s+VqzgLkxuZJgZ+CBNThE7bZgcyIb55INMIDnBk6a1Oyp
0Ugey2WwThSP6/umZ54NdZ4J8yzfiFVLXqrsWhqi2MZ2V351ptbvJoGRVdBG/zGPrfRcUvj+ElMy
vtXKfmbuGTL9z+s34khk8MvlAnvySoHLnTSIdSjLA7DKpbyfahXPpIlikais96a6IZRlf8Fk9iIb
cK4pGjqvupzFT0xbH4Qz7KisxRe8whq0sczCNSBG4y6MNeHlZvVo2KxnEkErkAmNbtNO1rILC3t+
6KYm3llp3j4KqT3nMGDeEFGa3RSCL1Sa6ZwbvIalmlC4Gld7Mw4oq2uSM6XoyENmTFdDlfsMocCY
5TSvdgWpaUyYXgPuaV9GiU8fAdULSXMug6y5jmP/HugUYGN94IrWQoal7ptlQ1+1rQcK7WDLpzmU
3zumBzSt+lJLTl+lE6IZOXsiiseACPcqrRa2ft/Kbb8ts6zcAcRSfzeG/SP31b/1Vf3FgfUvfVr/
N7qvVu7Tv3ZfHX40f7Nc4q38xXNJ+JECIRmMz9oyIGPR+wOfIoDFqmtNDwZDRQeG91/uK/s3YSgY
NRlArwx+E+RJW/Zd9L/+J5ZLULB0FkDe4udkeEn/wH21PrBfQpqrgRAOH2wljYeAk/PvzUsJlTCw
/zSOFzBPggRO2QpmHGW1mbVRZsNYFukrJ1mPN1pjgIDKx3FVKzhfZCiIX8SSGIE1uEc4/NKHYOzp
v6xIHzw3MqiFpMzsVy21zRurD8RLq4zGT4hG71pkBp//7f77vfFX0Sm+/HdHIEziH/+j/Elk+K9B
499/7g/zr/abiqMV+jD1G1hscd3954Go/QaoZ7WRrigvpnoyv+0PH6Cu/aZxeFimhTYFimqtp/jj
SORbwNkg1FNQS3EG5V3/5EhcbaO/e4TXUmMORKzHtgE72VrNrN+nya/m36ZEhIDJJTm5mQS7Lnif
mgo1S8dn05WxfmuGyRaLHYPHqtKdX16t/42LVv87yI5fTuELjEn8bTwVeSUM/QKyk4XEBnlUA6es
alyt3DWHXbEQZ4diF+7bWoYd3Izs6vMoHKh6ZRAb97GyzeSxPbSWCqK0zNMW6JZGIqKF038kORK5
0J5fhjkPvSiK0Dp4dal+wVvZu2Ya3MRKPn2OrMwmuhNLXGItaKuw0TvOHUGbuJXk3S6nbAPsOCYO
eqPUIcKdNTALkmLBkCeb4RqkDXSBIGIdP+fxW7doxDxZ31as1sNxeuJigjab6e+SXCB+JSqdGC4Z
zoztI6gvesjM8ientX629BEQw3+flX+clRon0L++K9xn5fCe/rWJm37KP+8LQvymI/pSt21gel9z
+H+ejZhyQWZhqdc4KbgHrPjUP025VHFj0+VrQnAyazo/9OdtwVxN+gqnKfLx76fwP7gt8IOrc/y/
zsfVlIshl4ewnhCc4393lrfE4BlpYq8LGrJZr8G3PlHYMpFxaVh1i0o0TChD20DPaFQ9+7IS5gwL
aodJAmc3sr9t3PlbDZEYI2yXVSKZV7EkWGUT0vmsH1cpJcwRVdBqVQYyy4NeMbPLV+kFW2rOsBI5
ZgStSB8rEk3WVclxWLspRnNAwGkS6HZIOrm1QEtaZR6zGQpMZ0g/jNyGp2poGfCswlBASuhUJYSa
4d0gHJHmzXcCKgHuBLYp1Ad8NPLTwHNIw7csMn0MqZ9jUtzY6U2kPVWrRsUCt97oq2610EjBnkb7
oqwmv9faeLqO30JXU4ruYq7qVzgP4q5nunFrJpHxos9EUt1cKYNtgwtklyejcZtkobG3V2WNgjZG
zqvaVqmWa+rUEBWTZK5JPmsXrOpcXWWGz8rf2LDTrnfjqAcv9qrnBVqtuAMeknwakQkt2c9X9Q94
5HIpEAR7s5KQcesQgqixKoaYMMYjF7yFYRZ6Yr8qi/2qMQYGG4hW/1RSqCrdqEw3hckec1h1SSxA
4GU1bAwlmqWlVgoLzVXGREy6HVE26YON3GkVO/u85SmsAqgREtMoV1G0UtBE87yiZwn5z+Jpx6uE
ih2OaCqiqr3Kq33JUIY24uI0CcRXXcW7M66C7GgQzK6N1nhMVrVWDvUbCeS6K9WmeipXUTeI48kZ
LfxtEJ8QfWfU3yCB2DgSvdyl+iIdxCoS4xcp33H9MZqlPQ5I4q0h9eI8rhrzAGeq+pads6pXrvmq
RRdG2Z0nHteGLErrGdwWjsu3fE3HXXZnrZr2RMZjZ6ZhsR1WxZtaOt6PbiKyNZojrmxeOILO8jMZ
40ddxgSBeSc8DquSXlGD4QtdGhlcl9A0k9gB6C5jqK01h+QfxhYxifGAi0j4hhppb5U61ts2mm0v
air5vKyqvoqHmSljLZjIo/knpVWfq28jQFcneeFJyfRaCILsVJ/1GElNzAM4ohVvwFAAqANL5hRj
f81VtretKmtY2TrYXrHCuHf1JTQ2deIu1ePlU6Ets5uy6XWK1csAoQBfyiRMonAIQzRSVZsGbupj
/m2EAPBxFIPAG7G6JOiFBMtQUW5arx4KLVSbfRDEsuKYq8eiySplr8iN6tPD8TquToyiQ/DIV3dG
hk1j+jZsyKt3g6Pn3U4k6DnL1B+i1eGhrl4PLPatyzQQJ0i1FNsI05nbQtb2qQx6Y8SR9JjF8I7M
o6RwiiTUPQ81PpfVY0K7H+abb+PJAv3dW1Y3ypJK4ANWhwpzj+aeWtrhIK/+lWh1sghux0ed0eeR
TAxGl1GxH4wE74saNusYDT9M8W2NMVaXTD8SPBWrc4auZe0ddz8LBxX7KV2HjZutXhsdOfJoidVk
FguxCTPtJBZogqtHRxiwnzDtSHFL6frq4zEpPzpFq7dHwuSzrG6fCtsPal7sWqsTKOOURh3HHTSN
1P9kLdKUvnqHmtVFJEkj2nlZ8g5+e4xWt5GMR/tDWx1IUzvFMt5+8x5CKCOPBqtSECCLJP0IjZ0b
EQxcW+Oc6EIQUKvPqawGeT8b8k2oJB+x2Gl4+oGaCJ8101tIzN/IYW4EbMAXliWl3X5Q9quWpKjH
0xz16S6qczz+hRRLd4JGyKu6BobGCg8g5XyQ+9k4D4xuZHQaj/FYtYkaJfCHasSWk8F6teEOSPj0
N7KcuzFDi1XH0Z1ssdwmTG5YDGG8MyVPFelwZOJT0KYIqo5uHQFcrL3XrPg6K7iDS33Aeqem+aUn
yHwz9nH4LAcYenohvbXMgTA/6tZNz8yBUQ70hCF4KUiB12LsUHqEfRg1e2do1kHWRXdvLuCMo7QH
GGUCtkIRDiX5aNp8FswhzGw5ZKwZzjUBqlE6TKr9U02SG11QNUVOPHDmKXyX7bDaSMqoXEALVAfN
ADBg5jr0vsZaPruBiSte2dIlzwpNK6J7ydAZ2qUy017aseH9oaPp9Vz9bET6Su1iuNGkXDzgxgh9
1rgMSabxR6wxtmIbEe1IYWS7RUj6a2zETHaqyNxIsDAcrdaOQxVamxLbE/AJrlVowPqh5Fa+Tyyz
9sMlrU9W1Z+nuZkPJlyURlVYxANJZO5FZ1xMx4a5XBQrTa59Ri2lge1jU4pB3c/LWOCzD5XWtwYC
DdOgUbVlkNt14qyMftpDMDzqCiPqTBtHwAyqfCnH7I2tq7oN5dAkLDCqe2yKP/GKZ74V2YTjJ7u0
7tMq0NzC0mW3RYqAttJK27bDauXIZph6gRTodxhZtEto99WNtYruYVfgnbJodNC7VMYKahuHfumC
c06aya/rvtovc1Ye8WTM6EaMy6exBWLZJNKjTAG7q1MX4M9zwt2uW9ChKOzSlkfS76AsaYxtfxCK
W+h3mGvhNfXIzIn7xEca6OAzpU472AUCZlZI3VOy9P1NwmTJgXQxfhUUoYAGlLTwmMhZeM6T1EIq
IXcyDicT86av5cZOp0iP9JBc73FJVr6J4qcl0T3AVO0rHTVeWG7Z+0xW8xNGq2HTtxrseBmdteHF
x0KfGcZGVqWAeP6s72oWWR7WK2s3ZFb41koLSz1rz/bwOIn5aJjoYJrkG7XsyyqD70pn9iYHhzTu
93VS7Bo7OfbE1CAlcPEeJTXyETHOejW6MZeCQzlUGgLqBMwpUzHq99kJxV7za2x9aT8d8NdUtzPR
DqwUBnPafARFFs6fkiztA4yxC8Q1Ggpv5u4YdyGGRQzTFcH4JHyd0lbd6FN5ZpB6saiocGkrPnY6
Am/Jgbzt9eZZSZczTbGOViIMGnLTIuvSkoKwFkCAt1M4kVI6SFvRonqX1H/I2S6XtH02E+S2TMhF
tv0ZoYJ4UcJBzDnixxSreghV9jaiSK1Px49aeuvwrhPPhiZxtriVUVG/4mrs+W6e9TsraHywPQyP
WyCQWaKdkj59HMJmweVaPliRBc/FZNUVlkcAI9U2Lq72jEuHppptCwfEmekRcZMWjaibZZq5wuGr
UcToqWNHOEEqmOhCApkJwYQma3CHdqo9hTbgR+wn3TgQ9jnnLL2dQsXLKslkkhjtS81wVKG8DB2v
c5B1KicNF5pobTnLsAtUaiSgPAcL3JV4q4XKKl3tFNi83sJ+gvL47isap+MUQfxJ59zYUJvy1Gnq
JpX7N7Uo78su+8LV9DNIa6ATCbVWKVSlodk2qDpU66JNksi5pRIQO0OV5ydJNipfHVj89gNJgbnD
1yjnBy0UftSTmKqjHlTjunPPePMdI9Wte5v3mx3BAOFFTX0CcJFaSQ6Bl/ppoZ9jiOJLqJNanRAc
zBIaZKlmj0WJ136u6qfQFAeIGsPENXXW8w7SQOIF0Aq7XgNVi9n+Ki0hiPj10knE3q4+pE59oO4X
2FCkxCcQMa7FYqdqeZumftc09UOlx2KjdERIwJCg2GfJpdCLBuNdoe/mKKTDgCPPfqlqxsxtLomf
2ZLob9lEySIeJ2JtB1b8vKkldv+QZASzSDebqkvKocj+Aiu2nlGeWEShAaOzNpsfg2ovfogljTQE
R7rQ6KqszWVD1G5gAVcgfDVx5XWG8sGzO2SSdM6HzvBMox2u8pBaj50FgZM9h3wxGz1gYbRYm1oy
GjJCPbW2VkOWLu/bZ4UYkGvaw+qqUfyIDoft0NXSUdIbLDmLnZ9x8BmPViqjkhtGtRWlWWK9uJvV
iYeNaamzPB1rZkuGKV7LaJLunZpaJ7MtLJN4D8gdn0igOS3iFMOlSxnEh4pWPVwRRcx8Jt7OQ/I6
N0QHko6oSJkOB3wHXJ3mAajBGG660YJVY8vHVsPHi5ajnDUBcEwfR3A16uRz3p1ns39LCUj42rSc
WzvgpseAbD8kGVHVZUz2fW3dcBsggrJQrjx2JbHCenrWAtiMQw3UuAf4YxHfdDTqsamlZrHfgFUa
0WpY9jcT+S71HMXtXVdnSAGiMzidK1jvZvySDSb3jxwKaW40wXWQO+OlnduQDbrN9U3S2k0kdR9Z
HGMAU0OeV6aavm2EfjuVD1qWPxUykbvMNn7iK70XZXrHHdErwMg5nKd7y1hKpxGG/MhUqXYQ2DiP
M0oqgzHnxqvZgUOD5MAJ3qjO2C23ODFQKorsHQWy4lI2S6B8DBYRa52YTOfip862v2An38W4K8ZC
h2UH5zktM09SBiw4FtUioV7lz4phk0LQlEOr60hkfcWd2OLimphPgjIrGCP6gYoft87sUySwdfS2
Ou0rpSpZQ3BhBa50N8xGtFl0/ZxZ5oYLWECmAu7InOnxpgvM14Cjj/uNkZ2bkoLqIaZ1SvRPLI6u
PUz5G3NZboUeH/VCexUJTCEcxrsh14VnWUHAyiRRtpEiPyNJw+/QCtbmlgDd04xwZ2m0Lu0FMmpE
XY5qoGSz6M22LDsrPC/5fGjVevUe9VRW6jj7oDP2X7ic8bFxmmLqb21A/nMhJS9kPLozFZf91qwz
wMrDQrQlqWbzvcgXencNbYAYmJF1E0kevEjLoD7TUz47hNKkI/a60Q0jDFZJ2JdOqYYLxu/c3jfN
Uj2KnnMsyFsV5cyAW8IFnEXmPCgRt6sZg7Kd68+5lI2gZ+z4JUo6BgMLV2mHgZEBvUOe54tRq7hg
5Mx4qPL+s5/afE+CKT/UpSAfWDHiHGaWx4UE/tAKBX52LB4nKda0PZ3Gpmd2kORoeC2xFJTynqte
/FDoRuKzy5Mu9jJz5zU7s3b0QGsvnSoKHEmy9D4GaXfbwyJxO63Tf0o5+76UWi/SZBhX6jYsdnII
6k3o+lJg8qeCCldp/RwP5Go7eUn3nIzDlRNKkO2g6sAxKiXHiqTlwb2iBxIWNDAhG6Mq6ruxKZO3
vjXQJ5dG3wFjTDjKaIMvbeyMFtsBGFfs65uq0DdqTrrZSAPLDymu3VpJK3kMrcFjKwyzHQLf0a29
OhvGxkjhtynlEYviRP6pNT4aBsJHBUf+gVcxprMWQBSxhYFfSnC0dgYVRHJfL9zGp0LLCeFZuI0d
yYJZYxnELvMQt0Hdj9YxTSdLdvNhbFnZmDHW1snsMa+lEHVFA2i5DC2g1o3an7JYN15poYJ3HHad
Ow86HVREow8pYrfXEPvYw7+ASxOngW9pInk0tPC9Zn53O5nzuy4xASw1U9rWdtTs9QDrTmarYCci
LldpXcDiRuLd6FSEpHLpGWHv4fSgzJgyl1hmTBcs+7IsGJMs5GzY4hvLSpfhwUYP2DjpfiNBh1Kv
fOm9aR1Y6NueZOrLLpZqa6fjbtlGJIL2KGjqa1H3mDxJfctFjn8lVFlZMk+Tboo26mw803l0kOQ2
3jWSZn+WcllhVmmkj6qfY78rRb81mqiKNh2YhEcLdMd9YS4/EhBZh8IcJkKeoXq3yAyTBiY0+GCb
kEwkIwbu9uTUKM3ACT8NoKbH+lYTlfnM1SV7tgc9JqIP+w9wWYSxuVXvgj7kGpCtdulE2Np+WS3U
BV5q8e2qpsoZh3W+mq3Tb9+19e3BHr/92PpqzVZWk7a62rUna3Vu4wNhB1auhm5ttXZP3y5vbbVT
pN/eb2L1ydY05/IGbEB5pzG1YSywGsZHqpMRMujaexm/HeUal4T7yEgwCevfnnNMT/jP1dWKnq2m
9H+uDfx/qhjryGT/Whs4l8X7Z/krpEdZf+B3oc78TUOJs22TaAlSnKKCw/hdMOY7si1zRMPIQHP7
Rq/8qQyov5k64XC25bag2xMmx38qA3xLaKZqyyYiGxLfP5LpFFlBDPxVGWAGhGyNRCdAC8uaEKuY
9otYBvgMnuWA4agWty2dEl5/vNU9AiYUTSTesGOd5JFrdsJ7hkmHcVN4OU0I2tZ0cJXSFFE/AbfT
/emFqGtDfKrxOCNmxqZucSKCWZoA0w56hr/Q8cGHd5uB772Q5jz0PujGxB9fGGQehk13GMMduxUy
w9iR28sTiUsn3zGK3Vj+0pzwDrEn2bAHFvmTzMSd3WjnEJJxjR+sF/S7KuYhze7sTv7g0Wwz+USE
wjfd693b3jk+3fZusLG9bBvtQb1uQRU67PNv1dFlwdkfMbf3zlPvRCf5Im5psuTprtR2mGy0cIht
5emvRwmqerCRPBYOu+aQbcRH7Aebfvc0utI9aBxn/Q2Bo5lXFmfqKaAxfhObYPgpvYBx/6jwh4xN
6syQ1cVWdxpf9xqv8p4IFmxUh02jF15KBzK747Gjc5tTcyqd+ZAylnGO+LScF//hIXQ+GMGfmPVv
cMDzxfSppvaQO01rOkcZ2y8LFi9eXNt2+qfIL3De8HeazlvsPPCKUYXReR1fmzzz03Ykx8BM5nw0
r6oXbAXYeHw3JyrkL3gD3fiRudqdJjn2xU864Ejh6JkAEtTb+nPZyvtq1x21xEtBlKo+A1LCn+FJ
v41vQrfatrveUa7dgp+NBW2+EVes63174MOwrqN507wsPlUcXnwC1+BHT9OGpY9nvGXfsPLKV+jo
9EwTl9pN7WUZ8a61FyS9rT60kVuW0/+orgpBmh+UpNz2255ujO4TsC/U4CO7Bd0h4fQ2EeaXXJro
Z9517gDLj+FMIUe6VZ2k3TKtei7WW7MjPzKFwqVmnhHKyNm9gY3LvDTaTwSz9zdFtH9tpn30s59g
VUBicBKfzcZR3rORPTWv89vYss90MH1zJtj1joi5M4QeWTBl3NbAH04Aj4fheUGqyC72beJIMOut
5+ocncRZvW9O47Z/NMwb6cP+KBfZk60YGcOhAYNP5EN6wc52ZaXlJtIZSB8rQrdIT1iMZB1ytrM0
HqZ1jfPPcOc7heaZ4IGNFI+KOTFOWPLnxbSVTonhx1/N8VIfpa15sLzZS7bv6U27YxHCdCVlI8Yx
e9GkjVDOastQFVqE0/9khwNGgwEDhtjqoX8nlaCfuivRjgaC8Xzoe6+ESc9hxU+MnBeb/F3+GTG6
LYCL7KrGU1XXxomm3A5+eMmfgDWvT86v9tdqD85x3/Mz4nBcTM4O+jnm5yj1WnpuP6QTSX/CxtUL
xtbAdIcXSnZuwuN49/CRbx4eFOcjdhRHfY43/ba+fRjP5S1vEAZEt93afoohe8NuO7sv3eb6QYkE
xS3jVnID7+7OuCGMad3Yl9zd84+/9//8x/P98/nNLx0+bOfME9+8ff/XP/u+c30g5uv5D/7VufIH
+aHr/lpSKsICzt1fH67XNzo6vGa//nDFBWXi7/P9N6pbPDoXnI83/3r1P/h1fJRu+BYUrrSRR1ps
so8cUMZOvN6EZ/tdRZMleXkj7tSb2AYbsB/E6zLvO1e5Vc/i1TpVFNCEtCn2zqdMAdfZum4oANha
L4B3zowCXeSnD3GzV++2VJFcop/qxboh77Sh3+JwqffJrvQx/MvhnZnuSVdqT1qzg4F2qVon2qUe
F+rN+3u0S+Be7mXnPtqVN4dko7rPm8qJnMvsbfRbEW0+hbdWMxCOOfGZI3vaS/H+qnJ5L4UDNdjv
Nr03+hGdInhR+YriThuyLjvdXTbj6SJoRbnQ0faE8U27LgeeghNDS9+XJzaeG+ta7mX+CIeyA0ue
uhss8zZ/xt7SPJFd9MPo8YD4eD4pLruxckc/jq2ymHKpT3lN91pw6H4iIfBp9vPV3H4/ikv3RFFo
e8y2oJOezE3PNZItPPOQU32iIkNwbaCXaPiZiEPrIWAqjcN22oeW2PO/jrIUPj0RDci43nDzImRJ
h9E1yz3Sp8q2n32yh43DBGKb6b6UQV8AjOLq8ln7DLlxVrpPNv9G375KZxzhHjIM86jQibbcajxz
yyjde1ffHxPqKe7d3U+JvZcnjnBi/EdEYUePXUIj+js7tn3DndQ8K5d0dOebmJeo96mZ8Gju4F+8
1Ldm5Upv3HV5+FCx6BZ6AIeQuy0c+hMPynphQXkZT6h16DoQGfB3v82Is19rkKNj8c/O9xpsbqlK
IaDmZHAirgMdWog53CIzHrLE7CoBEedX0k4ddkzxKOxhnmbY0v/BopMyCT7+Tnv8iz/x/6E+Cawi
/26xeVfm78VffSjfP/EHHA64o8CASNUoDlB8IOLP1SYdEsKg+RJHliYgIWq/+FAsvqUZ+MKwKIq/
2hNVLCqWJVumZgAI/IemMOrb/rbY1HgMpjB0QwiTdnDjb4tNq5SIRzF8cKuAitMjsK++9KpKU9Sd
Qf30ckNmOwUbbbZLmLOgG8rskk1aIsi0EYweoWz3Zap8RWlK5qDLyPPtOoUBmFuXSp5vkGGCzqOY
Ogq8rJElbVNarW6/T1Rur0yJUKmvCExUV8zyhMekS8D+QI8NmzB6gNmDi7rMew1TCY4qAh56Sg+t
W8TEFoaEqgCiZWWpcHMao/ZOrsv5WFp9cav2cbvs4z7VnikDod94yisdck845ldi8LVFBsecCAXV
hVLSwNUtCrEtjL1jcII43IyyF5FJkh/lWc2CS23JMxvi3AZFP8czFk4i1dDbMbrotO2Q7nwFWhEY
FFkPw7QroE/REJrYWbCZja7q3KVXO/RurNM0Q0iL1ZMKKJhV0EYghX5ujKHkh6FZUkzVtmN4zoAp
n3N1yu+rNF4Gv6lbzv8Mk4KDKhv1Dk8BL1q3dHezwe4Vsn47Ka40FKpPPJ4u8XwEzO9rSUpwk7Zx
ZUYsDweuo4asDBnT1xLECkImpQ9xA8g7C5uYCF8vIWGGfa/9iOdupp8JBSOw59wD7qPxa0PjNpua
8rQYuQkwrTPCgKCaEn4VuUappxRId3nGBsbLtLZ9pyYiI0seQpbiLDhFBIae59UNXjN81M0QjVXX
EbDaoW6OI7qd8GKxBI8U1yf7qrKyM5u0/tbETe4bg/xg1YYMsCTJP0KVMI8d034y0OD9Ket0pzvk
swm7QH+yr2aqK4go84j/hgZlndAPffRZ23D0mMkUTG5FpSZPayRXqxZVX7u4rsyHPppZqBaxDvKT
GlhebhJq6IZlVt7nQwk1qbGHaqvbGh1bdarCSg85cs+Ul0O4AuYNszsikbuaS2S6pepQ6PiORAqD
KkQ62ix1hYoja51UA6tJ0bL1Xu0JguXdHXBpidV5bJXPfVdzpSfEtDxqY9YQDibeoDOZG1KSHaZR
XMpYEpiQJuLNKLBD81DUcfxliZhgZ6omwzM+9qj2ukqdHxi0mVRHITIxoiU0J+3muGNb0AZN+GVT
/fDY8OQjT9DnWlJGEfWJN43o2Ez9MkBuQZPcFpKtsqSpWum2LkiTb5JJC0wHQRyMVDAP2SvT6xSH
QFLyVgipVI55l7SRU4RS/BUwbJ9PXQRwB5SyatwqSRo+4p3WGncwkmALvYco+JDZtte0rfUUd9h3
nGaOozvZCiWo/1KdXLPQDBrSpE3xkcOMbxyp53us782JV9wcxlNoaupDnCXlHdE1xGDNbMU+Lexg
pGJVa58lRVM6mHP9vBtK7BOg5YK1UCYDEZK1DJzARfeNvNHqlHAnAi99DVIV2Oy0gB44gqBcfxBM
P5nN91L7VY3S+KNUm2VFj6c2S4YKi4WzKPLMzrPj+vaxBLpAXdFF8RbyGBZu4726nKQllwKXLpdG
cSM1Tz+tkDmn3yhVBQknlszHbqKOl3ZtiludZIA6twFZkT4qxPVon8z7HOC1OjAkJdz02RTQ9C2E
woTpUx2GG1nXVucHwCoWsQqaaLgOfEmXZdUDxXSgfOTRkjNfCkT0UxDjqzdpXpUvRkhpw6GzBsBC
tToFpwLgJisHWEdra0MAtbudA9nyOyOFZ98yemeNkoxzQO51sh5V3L62E2ZzTk0aOsQlUtPB9iMM
H7tgSoQGhm9KbuqKsBMXnyy4DTIJOVVTixo2RR2+GKIrMffi7A93/FLqx2ZZC4I94zIBlZ+3rYPO
Zs+s6oWKuUarg+w9l0cUpwa/b+PVnNyaW0VWwoz4G/xlyJU+eWpYt7fGsrrrh6AERTBF4JxduGOa
6ShVJh0qrazIyxXt8gnl13pkeNn9WLA/nsEkjOuaLEzf2mRA7FNKoyQllyk8dmNElGSsG6b3ra1Y
1IkLjc3VYiuoSmpazfdjj2tmO+oSg4NkNovGS+ScWm5EX8J/wi6C3FdR4tnsRXbxxLvGeB8KXPBF
bJyrUaYva2mFysXWNXmUjyVa5bGPLWIr+cRQHyKBlUTbqk3lu5DOmWlj5SoMgyrR+v08moIpMeH/
uwULD+TFIGkhxDRD+JzJfXiFn0+4qZoFAPLGgu4GqaBcrlo72rKH3IVIXyjj8oViMhI2XGtT+rkl
tatMc8eSe0GpZb0gKpA7mvlSF5P6qhh0Kbl6ZyOeRKPV2CT5be25z2blDrM0qoxoYw5Xc6jM3agU
PXHiRFcJYlHsYvgRWlLtjt/0THkFaTKAa9g+amOBvFLkxg0AOm5CC/aYlpBOVjHuKbT5Rkp5OG6j
WFgxwMC1T70WiduFL0gAFzoKDqkDUB65dZUMwoZecN9rhmUTR7G6dp+nkN8ZdPfscrkjV34ZNnPk
4RpG4NIFAUyS/NDvK0NDTsntBW9Wjlrg5tg+ZwxDhvVzwG24otPKRXKgxVNyq0tt/8nfEWSYPWTx
GmpRfFORPlQ32VgJzq9oUQ75BPzGtTACBWBp9fieHu0o4JDnHdkQue8aTyxFi01sNlQmODY1K9HM
RdPpFTn9WPQpudSTEDjYy1rruF/wLjJBKLpbpdDKmTSxMmyTrEX9mycDX1FpYSdbGVOrWyYRzUQs
LEhfFDWYoLsoen3KAKhAyjeXDppnJ3EBn0nPPOsAm4A7gWCF+mEry5YK44UexE5aer9lhs/MZW4j
baMtMWbGqeI3uWkEzA8w11wsu7KoTEirnDStx2JKfzDipQTOEPH6o9FH9k1iq/GwMas+1jCs0kuA
Q80Q/UZvJGvGs4p32wmWQXz00lQorDGgibRpGL51CBtILah8Jvf5DNNlihPpLlPKJvUiK2LHlHRz
TP9pmmiWI+qhv40iqQkPS52j1eZabwynZrHWU2lWKq/ilpCcFHrBJ6ePB/xNpdXMRPrQ9u7GeYa3
Z6vp2wjhC2dY2SZbnZaJxK9yK6PUtCo5WjNTT1lwUFhW+HlsRSxz/4O7M1uuG7m69Kt09D0qkEBi
yIvuizNyJsWZukFQFIUZSACJ8en7A11lS7JLdvV/0387HB5CJYLnAMjcufda3xqR2XmXVKwh6gAG
hv7Fkg7VfO3KfFz2VlYQ7h1MScpmswgr7O8WRX1Ub9JJ2MFFHHdD8kjBnBXHyI6q8cKZF1edSVxG
9W3X6g7ASG+PBIqANujQAQkRkSbfkrrpTYAk7925Us2F50azvHWZetFpFPbi/BuI+k9Sd6QNkOu5
MR5nICE8f/3z7xraUeZYvs5aIp3440vZ5ulO1UH59t2p61+YTMSPJhN68FKEaAuR+6Ht53I/4e3R
oFWdZZoc5tM0w2gjBOROBIa1k5IzcxkKQWfzNeRhtO6UiHY7Njs8g+39Xx+7/Kn97odD8C+HM/8P
GvWc1Svx52OXu9cKixTalR9GLx9/6W+HYYEpQ4SMUSQrnOuH6+jjb6MX/kRiyMCjZHPnlKtwCP1j
9ELOIZsmDikyD/nv70cv+PVtXD2e+v0I/RdMGXJ9QL6zZPCLMuBhKORLj3lOoH7ipJvMqxwf5NiG
ad5apE3pESzOtPGqDt7GTDvGgcsdiWy4tgYc8016KjPCgWwnvy8yomSr8c5L8YZ6gJku2tp7dJEb
cXCFAYkSstgnqqFIGBBl+wWTkAL5565rhvqQ5BmCfit6L5xRbtBoZhRaAk2lHXwLmKKkgypPIGE8
AQ3X9MtDxuG9uBt8+8TiFLVpLLrAQ8k/43UvOu5Pq+ZzX8dwMQEokFsc3ZfD72/1X/Kj/geNnv/s
Tfjv1A6SzP7+/CV4yNvXtHr/fvjIqvfH8JEIUBothF4o27eBGXnY9P72BmBYYhTph4qRPc+fsOnU
/OERXCNFsauu78Y6EVwfzD9sSbgOESH4AHhdoVxYW3/FI/jTQs3KSeQAqaKujQkq8Nf4ku8X6jLp
m8zpYfdmOfrqOMgkcgXSc7/7Pv7FQv0vr7Jar2xsiKtj98erBKkOy1QvxM1FKVuoDWXnZDLl/OXX
l/npbebDuIpvNPQVmipXhT99GI63GjdmMsAOpExoEhuWQYlEHlh6ehaAWXywqPLPaV4xOfr1pX/K
8Fi3IC7ISrfiQ216dT9tRaDQusLGwEb5yYL4pUAqhwLZgJLhxApUlBi3OdXTMaM5wMQvVPGjEa3A
Q1I20S4pV2Gp1bvFtI0t+M/7srXr6gqPM7Gp/+Z3/ee7wcKLzZOLsIpiU/3xbsiQQ7sPaW0nEvC+
zno2OvWBU7iXv/5O1sXzu8WVrwTPqfRIdxJwUu31wf/+2co6JxxHf5l2psgNIwzXmbxrx5TQOsJ6
9PEc6B4p1nNCx9D8roRgM43/HoXzfYzLP33IECO4A4Nq/TfBGuvI/bsKpDcmExDZwl0AXI1UrzlA
aEvq3a8/4vpV/fARV0UBOTFU8byTSv10FWRbOPREI4jNyLoXOEVMMD1XPxIn9fzrK60/6acrBYEv
UQkEWBnXXKAfPo+3UsYDxxag9IjLY6uKvE0zRMEunCbrvMg9ELy/vuK/+AYVzzK+yUCw1Xo/7Y0p
HcGeVHN3R04gCdX+QCK1X1sXv77KPz0kLIg2NmEPozIN7jWK+fv75FWebGXGVVxcb7d4g/NDEaT2
LgMkeOrYzaNbz8XNf+2aPz2YZcqRUS5c0wmbiIx0ortF3rzp0vefDIzaTRgHwdlfvSZLEp8VzUhg
s6bjM/3+c5LB1BqaCAzkQguharaYG+Eu01lu1eiwvYyu5WYoUga2v77uPz83vi19z2Zp4gElpfrH
68bVaIVZY5xdMzUFCo02eS2WiOw1U9JiGvwy/zel/z+9EqyA/EtQ7LnKQdPy4wXrnHMHtByPeVOI
LEDpBiU5fQ9/14Twqn796Qjb+mnR5wxA8BYXUpJkbg/mw4/XwzGAkJPO3a7zowLHQbdkKMEzyyxP
mWmL5BjzIaNDjNKzOgJ8Ws1b0bysWmdfnSCCbsTrVEy2R1YE7b72rNO4MM7mNpitg26XBgafO2vI
7BMGg02Ld6DeC+TZ/h4OXjUcWdYE0apBN7knPeZUnIltyuzeCfu03ZYtsZrXbUd36nweAlGdjUvi
uk/hMgW0aonFgBd8qopECUSPImLfquLFOeEwPJkvkrzlFSg6j/XFWPuNfzLYvRKkSUbWm2hLhhYp
7LXnunICDy77gMJHeegdNzQ5ELUS4oIiMLZrT+wQZvO0DzSzj2nRUu5GpTY5rgXd55eZTVzlxqXt
4xxjy8tuxkaNRHoGTjjQXRkJBWqcQD/rObdI2EYqD8PaNDK8kIEF55FBT6i3orWT65ChE6Ok2O4e
IxsMwjYUcQ7hMKiwh76xOgJc3WsndvAJRwxm+Gr1SLe8Izc5kA8ksMgK2ei88BViVQQpYyJse4Qx
IXwlho858VRWxJwU2GcR6xdIlmMnKFqYa3honKnvCYXIA4axOOKiT0qb0T7as1CfozAwvd7U89D4
58A22qDdyGIKxd3IdiE+ycZDi1LOc0nSEM0UoPzWUhOkYhGpPJ5Mi1pwQUzDYF2MyeQjHbGosu+x
LqJuqcGed4iAwxhRiDG+tXdFVtCuQHOeA+zpquV0aIwst8Iu+N8RuuNs149MpfZhVomnLLNCDFPE
eJ2D+pqgCbiLpbuLiBDOe6BcNdMG6CIca/XQPOJoYRiQVCZVEFkjmV95Gk3zgTNVdBpJNsANXf6i
2NVG+3ctFCaGI27e1Oes6xQbpVbxvKtIY1o7MpX3SgweBVMThvSyAf3o8LmBvPZOVitju3JeBnGw
rQIXpFPazZqjPDWPg3Gte8dppvzgulZFglkRcYiZ8wFWO/B3Ghc0SEeO3zw233jyQWb5OBppkRHo
+pj3Q8ORx+9RTjgcvnC1aIfXIo3i9AxdK5DPCWvMp4qQqWpv9QVRMhYvkctrpXr3GCC/faqLavWi
5RZKmBi/WkcEydx8YfQl1BWOsCEDTeTPHykoM7rvfgB0tSxJMG7pE4uvZGaTgyLRAE/r0A51DNcx
b17pLJiGg4LNiAYkL0NvtXONktRNYbsRATOfpHhB5AFUoAXsyg1hbjGOXfprTWGFQItUFYk1lvfm
vsQWGt+yCWYpXHDGeVv2t+ZqjhTdV5Ga8gVJl/1sYTi8hi7jyWOfToyR4qzL09OWOSAGQoVH7MGB
/XvGq2u/mBFQ3L7VloObNF7U59yZw/jQJHKNp8xD0arPbpyUyY0LBsNDBiWqhZ8DC7dDV6Ejr0mO
zUCuEQy8EaOWLNvuxoXH3p2nhejvBiIQklO7bp0CtL6JkjknhoVN+YBFyolPyREjNiuni5td6IIq
79A6TEpvmjgNulvowY6ks2laayDloiGP1avSvP2a5bmY7q0mxbvGu1kV+1F2MnyP1zCNQ0FtClGr
j8DU9zMRBltrHBdrS++wq24DHNF7cmtkcZgwyUKcDOLyuKSB/TklrJ1YM8GI4tT2uvxTSOOy3YlI
57cU0fZjskjDPCXU3g7AOJwDeyyIHvOF/UKw9/Tu06b+VlEFuEevbZJrPREYcFPaJcnr+Ls+e7U7
fnJyrYBRx034YPfGe7Rb4wnaB7G9DxTr4lZYQXibFcr6qlW9PGObrNG8cUTMyHrxugDv/tQcBYsn
SFGbAhITsFdiinRjIINzlpYnLvGsV1YVuDtYA86yDbtsZCA8d2BNHGYFH2DJjq9wcnA7aBIJL3I0
4/f45VmxhoaVEfszeW1gbFfEn+eVjyMGbjQlgVmioykdCMYhYQ8koxRD/z6qFGylo1rrMW5y56ay
GAoTPQ5UeYe23XmfcjolB6epXbAKTAxOwjjpY2b2NW97ZMLipM7TqD3tegNVNQ8BaTrJ1D93onBg
uqKXNrSk5+mql3r5VHQEYhCrEgfYiTw/wSoWu/ayxzPCQFpUAMe53Vn9zogue3VzfBRkMHVZt2uI
Ueh2hScL7D+L09rwYnqXRF0rAxgoiqa9H22j4q3o3eF1vbVvBXUKBZYZ6Xm7Fp90gxd5xL+EKeZy
BFwfbg3yhmPJIN3sCc6Lb2xZsvlk1Zw8zx6fH7tKRqwNuzBJVM7U4ipNcvBi2ziq8pvFWsCjmQ4E
5smAkYzRqJINO3ig5wzCf2p9aSuYuluwNAo+QDImqE9nt/psnCBSV/NU5Ej5JXvIvT0PzCdLxbge
O7sQ+6QK9b6ilxmdBF2VvicFfdVtZQW4lNzK028+MX/dIe+R1oMwiINvWZi11i6a53xkZa0kd9Rt
h73HZCY6TkXNz9MOzsFw9KZjE6jFxyc7J6hdS794cqYs7Q7MR71h50FIICY3rxCxZjA4kVouwksO
whvJUMY0HTHIUXV6A1cIOKxLRtdrF9sF6kQbQwKZG7k/bpzFCl+Looqea9uETNdRNMAYlpP7sIzC
mrmzApnBYvr61QJLV+w824HNMbXOMG9MOjHZ8Ntu+hw6RRQfWniot3EWLMmOs4vut4Dl6/FYjWFn
A3sAQgua2ymmfR5ixLU6h1EVb0hz5nd05fatSIp6Iyl5vqQsirchmzNqamCpWFtC5guHtlpHnIbq
yxD2FLJsiqSuCb4J28A9dHKxgSBahjlGT6jMS0Eqigu7dIFW28UOLISONCWGJ8vAIJxf0F42Qe50
J1Nu2vsZWoJ9GlVFj/aMhsGEoGHR9tUYN2QfpTrnrubGJLcBdSlIwSjX4IadFvwwIxENaoNmO2Rg
b/iShQNohbhOY8LdiaYnWMAo3PlkfpAULRNcgNu57KHftm0eX2VkUhKjLPqMBiRjYnezSNAQaaUd
akidJ6R3RdX0UiTSrzdJWSbDyegH5jYiHd6cSWnTVVejTOC/uBRlwA/Jd7Roj143uq/k0SZF2j8J
3DIzezdrKIBT0aWwRqLhtSVMINxXyByCnRzS4FtUZshQSFpNku3AMv1t8Cp1R8CDOrNH7SNF6HT7
OLh2/mgcAg1YTSKeZ/I4oParbh3GKGCqfHzcjVs8YO3j2FQ9e3zQ6y9TndR3FRiJByYiqPyGVsNe
rQ0futW4dLZ4VpF8BGOMzW8G57ZbkLKwJec+AVbTQMhJ4+oEKBt5UE9dPmiHBq9dndXIo/xdwuBt
bero4NFKcg2AcI7Ddl+IRY17pxz4jTjtrSNG2hs29Ben0XvZ0pniTVOCdO3KRyQaS7LQHLCyZFLC
KLpcqRj1jv5WG2yWSXjzdgg4CmNhThKSNI2N5zP0Bq3OZrQXw15Evo+rZpL5ETZOBc8iWp5bKjwk
oVNJmWh3ioLOAbqDvHdpRiAJSfVEaIdFRVSX5RW3s0FWmQH53ToBA1PfEMaTLBU0XlLbyjszZPad
48zVAztQabZ4naP3IZ0aVCHp3N+oaGIU2pBlQ4RdOYdXYWQwYal2ih/V0qRYGZpitdrTvn4bkrK6
ku60njm4sfTMl7Tr9sNkJRTA8QR0oYwT4qcmQ1iiDlPDAcDDJIiF1XIR4qPKebJk7+Gk9Fow/e6S
8eUPEFVPvczn1YkoWD8trJAoC/qhzg5KpdHdLHs2kWIqcBDO0mn2qej1NwZ7GM7AiTZfwJdhwvQT
FzhkFnEkmAKFla1ZDah870oDni6x+deRJKygX6hA0qlz2x0xxXa6TSd/fIkxXcIcqRrv0hpZ23dD
N9Z3GVIVFmedSs4ZscUQvolkXJ4xdoMSMrEUPQw6S77Q59fTSVFG8roaliI5Z4ksX7rZLeujQa50
h6hqZWBPdf/ZtD7qVise3ePYTV65kzjtH0MeBIS1Tl0+KXsY3Y2JMgEXwUgITc3MGgocSd0WJafX
3Uq5wCWS2h7nQeppqqY8s3lhpxjJ6Ah+Cjyq5QWUJqj1nv0u6U7JjGC5T3RLdkhbtGm8nzksvmct
Jy2gLxxc91Nsq2mfidLvThZRa2oaqymOJtckyg8WR9nNEKQlg4wJ7+xWBFNpb1EiBtClWXOBsQHG
BQ3uBcmxReNDFKAj3HshaxZnbwy9F+oW9GLCy/R1HQnGNu1g8MzTtl5V8VQC582gbXarLsoqkuXF
Gg+hC7glI2SpFwQk1X3OYalgZc2qq74VfnNFW1CxwLREb7A8OCUV1VT7K5WE5ZzbBpmEp2Dp8RnH
dfM5daYUBRh5ZRB0S9Pje4WLi3CDWNV7gbX43u5tlMehCd27JI9zYjsBTMycrCgaOZ13Clb33Kev
SZD7zUaqYnkt17g4rAE4tnm4edI3aaSQEEB4zL75hMNy59I+OUQDWpTGS4d37RAdcmBQzNbE/QDn
PHVpNtN+lNzV2ssTUBDG9r/5mT3X1xVRJUgfh2VWwKb6gnQODq3BLnNmpzysn/Q9sbIh2SZZUhyF
B8DmLKooavGAji4yKegj21TO2XtqjbQay4oSmLg8B3JREEtSKIKO2n7jjHNx4RpZP/d94V7EnR1A
6LI1B06CQJxXR5TWxdBO5mWI7ZQwIrQwGDvczNw2JvTkJiQELjsMjsjsHemRmE/DNeX1gKYy+kJ5
0Fdbin1GdJHl83sQ10HqCcZEJl+oa8OrIMiDO8urrIc+KJrXKCoWdnbA5vd9uZ5msqju8Qmhi7ub
KKLIvSlJ4rgsK7yWRzUofg7FAV2LmUPJV6eTyTOyPv0QBQ62F7OG+hIN5aBoNN0i9Hp+6tyDg9Xb
nHJIpbzEF4oPJ8S2Gx31aKCNc6PLbVZ63kke17I5G6RKyD5BCXAOEB/svT1VxEPSU9k7s52OJ6yo
C/lMMBatbexo93b080bsU1MMcjNXXnOb5wToMU4EcrFpvDKjkF6WeNkFIBOAIDQxBaiV5+0nAjGU
2nJom2sKddZh5pJ1CpCdeWYMn6PT19KynBdljDNuHW1RPLIuI5cI+572kqaHctGXc20dCWbs14Cu
BIA7KG9vtdoHWBQiMgXD14o5l0O0YznbgJFq+UQARA1hXsFF3o7CBjUzul52jQrBa/Y0sZZi3ygD
R6EpMVOj0lH+DkUbSKWgADNnAqJoN9IM4rWnPrU4Bc0L9jBgdvUZMkoihAeV1h2zUys/9GgXi62V
zsrfOnlp9Hk5zi3/hMcJNWQ68TxOOvYIaKnA4XhtwO9QuVby2ix44wkXG0p13naqtk7aekoIgVQ+
D5aEu9dtkEWGvBlV4pOdTYSDc9LPwKXJvVUmPXAi7EDBk41yOqqO9JuuL9njDHNiFMEaEz9knGbN
l0pNrfYSxhFIZJy9u5jbNxwy2WBG8Duelf1KB9XPELxFdiirhJV5siYyAqfSQyHocoqEc9mI7ggB
wvc3PvFqEYtW5IQ7h+SMB95gYlsJCyUGtu6h1rccofxDhZxTbVpP42tpPX96J4vUfeawMc8sFWZ5
k8b3zhzhT4JtL/afPTkHTy3aoDcEiirfDoQLFChPR++d7jEhrUbGaUuQrhvMyO2c/usYTN5Hod68
IJkW16HRMfzsFEEdu1YdbGTOc3ochqHGz8uifxm2Uj8Yt4zMprMbhVimyp/pa0CIC6zEUEg3XQez
UBBTR7rguu9bU4ipy21ES/iOTvFZASkM35ZI05IBmDvuOnBvPvmM9eztHGPH+kDOi/ziZnZ01xHD
nWxLcjC8yyUkCf2QRWL+jCbRLrbCFHSbkOa540ne5kV606X0CnftkrRw0JAVOScpjA2eaJZZSH4u
NnXiCSrko7QsqxuobbwRfe7rb8QQ9cOJ67tUEWypBf4xMtqwctrLUD5YeVY/QCYC0ZYuZrrXrQEp
37sk/eyMxyH0ZPjw6vNle8FumjICBqeO5VwCbWRVGJgw0PfT5NT4XuNQAdH9vOhlYZG30SeE5cTW
FANUCNL0U+vTOSe5JUa4ZUSUvyZF5PSHgZdwPlipVw/bSfvhk13CS9tajsYnjoxg4MI1msVN2pX+
9bwg5YYMReeDhyiJnxTIrXrbz7VDXEBS03Lr0kB+ZdbQil3BaoDgsdUSJ1xdZC9pk6BjdrqMWA0x
iSzbwKXNQTAWy/CMdRqehj17K/TPpvVEQKEHs76Yqh4JXdTop7qpa5LEbHGXVaGJ9n6fjNxM2ldw
ZbvmgRVzuHKGABW04aBJbi0L9DcXMNsXBxIahUAxWfERCAJcHIl86zny4inb9j2yx+0wpv0l/DY7
3oIybyDo5GvrxKo9ogVIC0N+CpMEKapHC5huV1lb8Uk6A4Ml2IywM3fVsKoPOSstgegTWSeIXKEQ
ZTfqQ/qqFCC0+EMQK1dtLFpFZLKZJUgsnWUUPhDsiJC2/RDVArrl9GmbAnlg/SG8pXWPCDcLwLcf
OFVFF4ld9WBxPyS7pNLWzxFt1mYfrZpecGZOcagcC6nvtKp+JTNXblrmWZ8j4yELhsSFRBiEVBLv
gw/psFur6qZZ9cTjh7QYpFL5ZH8IjvWqPcYAggwZ/ynzou5DnmxWpfIw5Q27/oeAuXBF/sawmSZS
VqbkWbct4tWLOgcSyRODCrpCMEeNlNpu82XQcon2pgloNLNSIqCukdcVp/Wqq3a93nwVH2Jrdpq2
P0s/RNgdERqEyCaFuJZugEw7FyM+TlJUYWc1jULK7ayq7pZ1AivtqvUGh++aC8n+/GQLB3g+GabO
qTv2g2HxaOVb4cZoIpsmom9rgX14yuyUnKSIjJRrbBLeLW5n5w1JPxAGMQXWl6SrOSkRJJGGR195
hhaHCPS3LmEsumMUEF9NbBikhnYu6Ls4LTSycT88j+e+QbKrNVWqoXX7rtRisT71FrglSwfRtuwQ
o3OAX/Iv6G5J++rSuqK739cMdGrSnZAUq5RKe8xcltmZEhF/gFnjSzi3hZSAoajNSe36wdmqof2a
eTaBa+iLMmQF05jKPbJEYh3knHvVtqJl3lDyRiI9n+mfwRdZgvRFwHDqNpzYxhp6RMdbjHHGXEvP
mT9PvlQc9VzF60spCgmDLn7XHIFi2Cjq7bm9T6CAvDsVesZdprvpqmhcskDtyEVJ7KS1q3BPWOLW
BSMV425cunxnzQkSZzfmsSD3LUL6icBp9c5y0M5OmbJ512BEh46jqjvQ7RjpLO79NqRD4NKycfbU
DhqDuMO+ya+SgIqz+0Xdj2WJS4XAG0lZSM3on2u/TXGhqyUWp6YLvaux1vYNIQ/0/mOqI7FrjBa0
ZAtyspknlai1ZKG9i3GCkLupK3Cn1y5ov2SPxoTsrTGfkbgXbe0Qq03GLNOz1orCI7gal/BHUmBZ
nqopH/eaEOl8jYNMmGWFdZsdo4yexoXPK0sZ6bA9Xub0Ra1dTfcNVoU/VC9liBlrq1UuCDfmsPmJ
esSqcQNIqq8A78VD0XAu2AOQi9YDtY+hRzC/rI/dsgTFzUik+IgeHOXRNqAZbG8IQaEBEhW0dg6I
PjrC6EPsVNssbjOst9xg4DW8KCltUsRH26paeoYeIy2vLX9LfVNq9sOjCSwYGW3dBqeRu57UB86m
l0DhHAf9sghYvYjz6balM7jFsWIE0u4GFQ3nfa79/tQkjoWWTpd01BDro2+3XZKPVJMm7xJiW7dL
GQlCGGw5Vx84efro0pOpJXcJGSeo07ad73lvS2svpGFT7hdWhYMmL+c6LVx5Zddu/WVgGLBsJ3o2
AVL/XHOyiyZk+MVCKbQVRebXOzIgOCkVDTOpAwQ8a2aNm6NbD0Nbe1RoktdVPEOeHMQuR1d7UPYJ
1fAUHChlOEXbhQUBlzKYmMBqSO3kHk5iaN5Sm3LsgAcH27RVRqFFf4er5te1rvyWAKOJJn1N17M8
HxOb6afnyBADklNgpddg5qaDHtcQQ5MMT+yZxmEg0LDfVqlvw2/MAFmduDXUWeEjOb7imBA1t3ae
cByqP+xd2MqGZyQBdJFJgFodYM6HHYx0M6xhBbu0PKTMHMI9KQTugXIfI5lvF/hQNVBEUFk4zToi
imjLfhjQmtWLRoefarX3VHlXrl41JC9zfCljqfVazibWoWMqAPz1w+ZmNZXqobGt9jfXW3oiaD9s
cd2HRa78sMuJD+uc+2Gjm9ylfLGCoLN3NTxQhuiExL+0eugLJgepbbaDUxMtZUNwb0+5cvGiBnif
A6n18V7ndvZNzXX+PKXo6jZ6Kfo35fW6/copBjHWIbFTT77UrFYlSFmHBjKpPKYsi33hK7aIpZBW
vPOLSegtfqZ2PqM3Vvf71u8ZIEZBVXScZVAUbIJJs0JgsOMBad00HL4BjUlY3LqWxqubV3F0zygi
MZypxvZ1lAHrh5UETUwETeQTnpswl9lw1gytbQPbz9sWiApOYoxN5JpCiSJ8neQ3d5+xU95VWDzo
eC1WfzqpAPOZZ2fF45L0XbVDk1Z35yEDf3evFtSp24YNYrmbU+FOR5mEvPYR6tVlh0CcrENLgPw8
q1tmkTtDEZTQuyWTetdajb3SzXrXOtWjp25Cij0yHQkz80s6Y1nkndCXGRrIUzEl1qtSpl8edSxS
jPV+oolr5FDPF9UEjub4HoXlddpkJDrZAe/G2qYmWHqjWsyi7DUlnbC2q1yH97bHHZAQdQPGoKqt
5SDSkTRaWhr+eDaO/YTKoszVIdJsZsyJJATKJvc5NIAL7BKCKVVdQ5Acl/6U/6iYJ4fFtHJ6sQys
rcJZuNQtiazXZXpYljO+Ljgd0BXh3SGMYJzCFCfk1dN+99WwTd1Zy7j6QSxYdqS9TVpui5lYYiIJ
TbBHb97TX6yiqdwJer0kGJMMgea3EwbAAaAmGh71xAwV3GA4nlsevqPtqIxejqJPM3VGTLRzuczG
IZQmKMShajKfbL28bJAbZyXOXNn0MWC+pJgN58iM9nvfOukRFaLPD5d5vTzoOE+hOdYArHc4H5DC
b2Oey+m0IWz0DdyfehONGZfNiGZhVHTerNq/5OwAwsygXcCRr+2gfPDo8Sc3hF0X+ltYyfaYdyNM
pLFgBEDQugRjkk7MBPZGBsk1LabOAJjDiLcRZA1i6EFQ01ePM8dXkCnT0gWn5Ct3023kTCP+fjEY
eWQ3t8FdtMgH9pMIafqbHsX0VqZg/C9E7FLKY0NO7KPLRDG5JhJIEpkug0Y/O2yK1Y1rKZKuvAnp
x5bWBV1AN/Wbv+nC/pK++T8TL/+3k/F7yKL+XMH8+GrSN6T829TMP8iY17/2dyG/9NZkHdR6UuIf
R2j2DyE/NS8aLI+HBW/531XMUvy2IpJCgnV8xMxkcfxDxbz+EXKc1bQhApSa4V9SMf9sBEEXRtPA
I9fPRzeNaPpHEZhBA0Ewhys2GLM3bf8plZ8iQ/OvgZm266qT2T4G053tbzJ1cn0o9a1Krx2XPM7E
2Xku1G76+27MqFyRnLr6ah9XEef8kIwP9nKVNDe9aeCzqKbaZNMRuDsxin79FgZX8XQRUDSIu4/v
/y89iv8Vqf16obeaQiuNE9P97w8wA8LZ3at5/eH/7NEHmflT/97Ot0TcFuYPN8X6T/6nf/g/3j9+
yv2s3//X/3yr+8qsPy3miPLDwxRw1/78GYTgZd6r97j90Uqy/qXfuQr2by5euzX3KUSaF6wP2u9P
YAjgiwpXeSF/Fsrgu0fQ/Y2EBxemAg4hV8n1gf5DSC9+g0qtaAoLDCCOsP+SkJ5/nmfsO4UuNhUe
cKJHSAJClu37659/pzgmcsHB113k24KjSkoWbEvRwmFTIn1Opgkij9HTZ8n9wDcyzMwW4myAmDJV
hYlPsCpl/l7PExOxkpnsvopD/4L4727ZZzRH091SzDbn+QU3OLjS4GvuhiPJODRPiwvPQW80Fl5Z
7hoHC6U0sn0P5ORQBVgqOJSz8eAbR6S2Iawplk0Tj8O1rGSGcmqOaCVLAocfigkVZJQ2C5OHplmS
Y9hL+hDD0i1bCTL+oWTtbfDK95O3tZeFTXue2s8zQ+lLyWmaoOEu6B5c2agU4GLNWDCIYLUycEeh
sS2IxYSSJMp+g81Qa7Zzyz7JXMv9VLtSvvscPUFEybam+LIANxLhnpZwWtLwhewHOjn40SkXoiwg
g49uk8SH6Xn6gkUrPwttrfsrtkwQqUFTJyduWzBsUgvusRPJCOy+oBo+SzkgMqovCuIzg9wtr3Jm
ui0WyNB/sQrjPeFuduBP0d2CjTGhQdB9TRSgUZlu9mh69mJ0NOOcbIbyoO0SOrwcneEGAWSDikI2
wwPMXgANSUxsBQKXCOijijocyH0Q8iE0h/Bvee/Jy8mb8ut4kO4X2l9ufyzL0IPTWPe0wuueJOzL
OS7FGYkITsbt7cWJKoFxIeyfPtVyCPt9tUzlqZML9JUDuhJrg7Kmu6lqAjoVPXbuc5JfIIxKnxqh
1SM2a8IS+8h28UP0sJmKVFl8lsIgxCg9BXnIKh55wBEf9oMfMZiFzV3sraiCx9FFnlY70+YtgZBT
1d4spl3OHUbsq46hpnNPudCEp1agxWPpFILH3xMxble0AVQNDaPpOIIWiscB9L4fwRywulE8SN8a
XlNbEU7dTWZcuaUxkZX5QF96O3tx4HEwAjLN/DFoX2ybYn0VjEyXcU463zauMONv8jo3t3kMRn7M
ZptrKJnS6gAzz1yD+vOUTmPRMj1atRJJvzC5xl+Z33SqCjQzgonammeoltsQcSCTX6eVJBXHtbUG
sXXrDNJiKVnFhP5ViAQn29Onoj2CT9/aa8IgcKFPNhodh57oKXDL4VJZXXzmsQKdBA7eTkJxiSeE
z4WC7ayWrj7tcEUSnFOKrNoqmJgV4lDM3zic3cs5Yv5iwMx8YjhrS3o/EZ6JOZWlty2Tzv5UpvY6
KXet6aJ0M7osSWVDIXIaFDX36LvXw4oTDP83kMn/T8uk4JdGr7v39stP2J/1L/y+Pbm/sTPh9FIK
tjIMH5T2f9+eQoGKhMoJhwjTnX8USP5vELAxV+AO822FC+IfuxNRhq6QuCCdALb9Wm/9sTXf/G3X
YVf/UzcMWv+f7BwOHCKcI6EvA0Wrzhb84t9vT8z0U7Kt2QD8NhvO0iS39kNRe2e4CetXtxb9kwMP
YDNzFtkYQug5WoJBd0x7HSLVvUAyJ7/QjYdnmBFOUCRz8pRky3Lw+kVecEghs56CPXimZdIddYFs
+NwL6CwrNPdo17v028hB6ZMFJvcUi7t1Rd+qveX1b/4Pc2eyXbdybdlfyQ9IeCBQBIBONs7BqVlX
otTBICkJdRGogf77svyxnNBzg6T4yHHdyoavfe1rAQcIRLH3WnNd0BJYwCdDd6VT0zlHD1w9NLMW
AhyMks1gd9RKqb9u0jZuNrVnaPdJC026or9zaAX6+tUQ0ziY9VFd09ewbq2awxbI2uS5dNyOEmk8
HExzLvZjBbSAcFkS0el47TlCGmdzJOZN2cz5FilielY2w7lhE7dCNm04OjjIg3g9G+KWSRPohSdN
EhtHUlvR5D15LpEDegnnMqBbYcVI2jnc/YTvzb2HQOgy1GeZc6xzR+1oIGwT2p6g5KOjYWaXMrwf
pvJGs7N6H4X2cNWxFG9z8qEh8oXD8K2o++msKFyktiZQCneoLLT7WQ4iw0AGzj5hpU/D9CySSL+1
ulwdtMm6K+di+J4GHirp0NJ2gwh99PsXYDjs3Szq4jrISw6gKAHvh4KwYEd2CLdKrb8LafcgbcZO
ipoiG4ipHyQRRU330JojM8sQIawLWd0vvS566RRtgSRH4s0Wn1ic3FxrLgKSwmmDly7qo12uzPba
NOmDFlmo7aqgQ8dWWZc2qF/fKNsrp2nRPMNrj5S5HiZo16j/DwXxfqOl/MGOKG9140NYMWVPo74O
0+7ZMeMbO4XpOabpObW26uhC6l+3+RxtTSspN6U9n9p+PClU0BpzZVbVz5FBRSDsQgCEeX/fG4st
rwm76ExTDT29VlXcRCNqiG7EU/lO6hI47HQPnZOkJ4Eq6RS4PB0q0PR3Za7W8ZSbW506ph8mgD2A
Kw7qp6HcfEWNeViZRjgeHHUMEM5BATKbjRppoVPU8F20JIueLTiWXbQZiz49rz3SF2LSpWgDu8Cu
TaoRIY1NwRZnC9UhgGcZOa7fwzW6QpiwsmS4o2PhkekNTpP0pZU9Zf0alAZYPPCFVr/NqDab1BjQ
fEPoVOW4V0asyJb2ftW1ONBKpZWctCfUNKRimBPmgtYZz6N+rDY14Kwe+sKmH8iGMyjezWxXfFSe
PVrt9GRWsTj2lE5Xo6Zv7Vo0a0Ba5iGmwnzRlNVF07vW9ch2apU66qXR6nunH8pL4drXhYFmipI6
/FVQ8Dxza944jvY0VnV61tBcvYG7APxmMoHuAYQ2LERBI1UGSHmSCGMdOdCKD6F+mltLnurItXbp
hHqptzXSdoLwEuvfCFYk+m5kuQ4OUAwPnSQbqStVd9sZ9nnrkiKRRJpfVMXRQVaXFeZvGleHGkLH
OdAJ6yEtZnIls8u28ZTvTovi37XAag3DSzEFFLSUbj7YY658mojxieIElFlUKeitHqll69uiTmdf
r6O7YK592cYl2H4wuoKvCeV17JzFpBk/WEjFSHStX7IoucYL113B3FpFnnWumYgzp/ahdIx8FcMx
9ykj3gZR/BMEypPTqQvISdWFE9Ppk1mWoegL9lEWJ0e7auHtdLI+aFnaPygtz8+JONRIFdEK5LjK
2QZIjl/M3qvP4jDXV7Q45t91UhLNZmaYVzIZnlIk/Du62Ux3DXoE1NA0CSrQ2UfaJNm2SUb4q1HG
9wQCZW3R9tnVC+crGhJAxBHRBsQbRD4JAvANp2lYp3NI6E1uPs+DBSZyCADQWZBQQ8twTzQH5xP1
3OgGvovxIy4tGxVA1IoLzFv1ZUP6hBWm1wFKymKTZV68DS34PClRCp5bmKuCCKSfUkvlXvRe8hja
8USERlP/8tLc/jXy2uDae9eiT9jducP4bOO1eZqqFN6UHZz4IbPjZ/TBQhUeXJaiDRlt4lC7YXab
O/HPthUoV0tl+loriocSmO7NIhV7aKZ8xroyH6JaT1dhaBTXWtmLeD0lntEgmJaP2mj3q8LLN8vx
DwzQfZDTPRiSWTPh+AcXvUpfaATAaowX/JLmZL4eZSiTsLUZTxXZFRB2NKN5iP9QTAqxOCNiMzS3
dDTQhxqFUjfFLCkNNkOmubtmIj3H1Ubtu9lXxRnbD2CyaVU4d5auufYKzW/33UH0QzyXXVy1WtcD
fU/LM2LLNL+xEop7RpwbxYrmQX1mIokneRy70T2Sh+EKEDvTQIy0+LnT3cFdBUUf7DFQVg94o+07
i05kRWpBNHNiyApMdm0ZaE+qi7ub3jDqW810ixujippbtiKgWAayyDPZwZWiabcKBFpPlBJwajx7
vJS2Q3yQagikS4nlsYM5vS8t8UBTlCHW5eXJq0bzGM/1+MTzoLQ4S1X+mmZcYYr8s98h/xBsugVa
45D4RZxdaDBDYk7CCVCbV2mxK4W3yLGL/sbobAwiBCPC/iY7LPBukwTWWKJfqDq40VKHlRgCVLec
UTovu5dTFvyO60Fi/9H2TTOBFv1JFI2voWqE3Eag2vysGxTEHSg0UQyLOPWCiU5VGZy5aUdXIxkO
yAKe3F4bQUszUdAr1arnZbt4MjkJXgHLaSkezEGzdiN68AFCeZy/mj+FKJcYvqgXup1HhliClME3
vLbfgaay7y3RkYE4DOa5njEd6+kYbguCJ3CIzRtoMs11nwh5X/M5oaRuR3WbOKaBF83yrqKwaJ7i
urNJ5WWZCTJ0s92ccvpJEvcQ2WjEY5PdX9hW9bb1BvlLOs3zlDkzfckOXKuX17tK76yf9kSXkr0X
BCOXXmtXs0lrlDjZ5ZzdYhEgFTTAP1GPcjeUMxEdkXh2Ev2Boz5MrcYGe+fVdEcSQG1A+VGoB/Fe
n9TO4Lu0teIsdMsd8cLMkl4BVtqw9IeYdwyslzP/iUWo+NUnqN/yma7DbFThDpvJAHU6S8Kfqkmf
HM2tL41cbJJqtM9MOjg3dkWUn2UZ0ZVYyE2qJpKQ9I3yPpSZeTl0bbOX2VTgOaVzVg3YRzhCJy89
0LlNj+dgNaemeT/8QUKhD4E3mGf4nwxbQTHHf8SXFvo2VsBIZKtU9pdTeNRTOJxFvrMHnGmGJffQ
JeNNokXZVVjW0XEujXo/NqjBsMKEl/ofIlU859XGQUngixAJrs0KeyiM+LqbEXABD/Auhhn9qsIe
TrBBL8p78AkN9po/sCubzMuKaXyBYC26wQSUIbkchFv+GKZ0b2rtxhHBLQWm2MXAtQrHJVGvndWO
CFW6PdJ0g0OS9eJ3CvtxX+XRyYmxCNVhbJ6yCoWoquNpn5KmRFpK1R3mzjG+KVfka9CLGdIEenoZ
shCJ7jVXjYueKwYe7dTZtOZsBOqTHu1Z2DUkGM56EnqkQwbiyMG8baBMWeRLO72T8pWSikjXfgpp
Py/jPC6n6kc9xhzM7XYXArB5HNoMlNM8xUPuM/BDX9dRpbKLEiiztEj4RlMEJ8BqNPe7tLZ0Th7A
X2rqAsj6h2GRP2A/u8MlNc3UOACzsPsuXGrKtrmvGtXCd2lGNIvV3H0balUg+TVjrIWyniDMwGW6
K1AmYQFv4n5YzQmCDLqxesCD090H0TbpJooWKQ/5JXeTDJEu4mVKb8bEzHeaGzjbsJhpPE+WQg6P
KJ43nxvrvnLNdTWRX0jRMZ3ussEhSddM8kvm/3CbhGzkmhbA4YyI+DLAeEet266fjATDw0pL0vK3
oTXzU1oiLWlDOWzHUt31lO9Cukf1sJ4LNhpEs2LSTISBrEKZF1pEmMokz3IbMYeZ1vmFVXf1MSmq
7M7gGMDExKGOBcRa56RdbIYstH7wdIisi1I8FFQ+EXxrw7aqHPssaLrvlanbfua2BGh4XUxWi+jn
Q5cHTHmFLotLJNPGHk5li6sm9NYtMNpNaWr9UbA4H1Ur5x0qLNB1damdBvJwaQoSgdI1rn5Cua9t
EEGah4Ju6j6xwapHydKqowGZE/pU2YekclG3uo3HCiImv3Lyac9/xYKq1xxads2Qim9y6OfU58B6
g2TxGbdXucIeQTMX3lnb5jiFW/K/gOLNHL4Ux6Jo1Jl6cE9doqsySTgdkCdhhj310q+aW7zgN0Nt
HbH42ZtWiisODD8676c5hgcDL3LfDWhj85g9rsAEpw83JSc+BM2Dd/Qik/SAwIoPjI903bZD+8iN
fg/6wsawVX7Ththb4Qdpn2Rq/RqSiIBc1JH09FciB/vumuejGrVVEqBCaByA5PZCIdGRmoJ+4MDg
9fbGSfJvo1s5Z6PVPXiNZmwQzAL8zoPzOkOOyvE+u6hNq2AGytz9PI1oqDgX2+d6JHEq8ndFao/3
7VSqVYDiY1XqGoN4hHe3EO3Ggug8jV0vxn3zzOoKovdEcaKMvTbrlIzZwr6t4WYCrSznnRL29z6I
3EcmwnRJxP5hyQJ9VqlVLj86FtqDXkzzpjJKe8erL/3AaOx9G6R3Q88JkakNGHnitZwVONAjHq6K
mzIItHElZqzXiDGcbBd6epJslN47i3c+wEMqkx3/R7WZvfE2TuYXjLYtmY0oN2HCdz6d+uBKoUDk
cTsPZlx4xGjZEG0tL+mek17oa1u0+Hn5dDZmNW5xHsFON0YNwXrv3RgeLYN1HbjnioOR27XncZpn
lzZVG7AlMaGYUyfRwBP/Y9fuaqAx6hNLU67NZjoPJkivns0GU7UXnvJeks4FhT6BpcqzZjNqxsmM
8SziNvD8yVX3SORua61ElaVovEai+Y5dfdhzqGS82rwOEhezleplv1cWStKCACwMKxeBENaxt6f5
UozZj9nSe4I1e2ff9hxAObzo6y6nfaHiCwOw3mHxSTgVf4ZBXJzNDn0lJtrUFFeMTYJrN5bCr+yJ
DY8u0K+3XL1vxFPcUuXENf0jQZW5KaDoJjNmG5QgwRq8crHh7eHR1qgBu30Oj95VhIhk8zU851sl
1AFNQ4jplThnE9fqWlmCCIvQOmO9xTUQ3KbGs2YM/c7S0cA29JqfkcvCl2yCI4lwP5ymP7Vs15UQ
2W6oWYwBBt2yVjSkqnbVMXdKyhTITMNusMAyGvPBCYq9IQMSJSySc+v2CvHLZqL8mg/etO9SpGvB
IFe1EEw4YVEcIup9a9Xa/Q4WgI1Kl3THDMLj1huqyZdJ821AvUKoAyLAInYfMZRm66JMdmnQIQZN
g/OU/fi+CihoTzNaATNv7gfog2adnBFU+bNyiWxD3cBJld+1m8Z4PkLXfTRFUV/njXOH/APlUYZJ
ihmm3RVQgS4y6gUIRLV9Z6nmwBF9McmVkx9YdbjOLACd6IswFQFS3HS5ce3VscNcqolnjm/P0kHF
ZAy5cagyQAhGM/sAJ4JFz4sGiwjEPAVdGYYRIpkee2isbHsdjZ5Ctk+GdR/qByH5DxCXY3xx4eUi
2zKBFISrGrVXGsehn1hSP68wStG1Te7HwLzQcZzu3bojcU9R4iHKmCO9nEYfqXWEFgt3OvLX1n4i
0gsfRFTcVsb41JoIIOic1auUXGfObQhYoDMprDpUMWoURkoSj1MhKaVCQXCyVMdQeRw38f3DAwn3
YUZFDzN8jNaR3StCp70sUWCFtv5dsPBcWrlLKmrOHZHs0YolsjU9DUXxDddRstekHm+lXcdnwkXM
a3WbgRnlYokU1pdxUuwxyrFcEOy8m1r3mo2HjvDZw+ADOjrHO+XzpR/HCW9kX3LA7BZHGVvA3xGb
sl/uFL3gx5UrQtLpkWFPXDFFIT/U3elSKROHCR8n+6l4pzqcp5HX3tjQZ+XcEfgR2O1NjroVnuKj
SXDfYTZyZBdQNLm1M12rrmUhd7Wpyd8u4kMrDnZpNX+vB7YToMrZxOWWibML3RNnnhr5h/XY2kb4
w/NQezpzgJMhO6v66MVhUVx1IH7YxiXiUeQ8+B5rs8zIohB9f43442S0zdaqsBXXqU322kgisRWD
+iUWJnSK4s5K82g3WuOpCRuXhWMatvNkPqESOmIuOBPBD6dnXJlj/CvLAVBoywi0eoqVZE+LugLb
attFe7I76fi1a6anOZLXY8/r8oZ6A/2YrVOe74J2njeRgyO3TRMaiXOxMYJtLPO7WHoHkdLyKzPO
fai56G2OxMQmK8ObzHushb/hSImzaBJLgKptbslRrM+6DpyS2/zQVf+oATj2woW2VKufjir6bdW0
2QKFxhQ0J7kfDZUX4QEonllnEVqRKDaYZr1PMe2OM/3QqB0Lv1a/aovgUzleUITGeZy9dM34aCS2
XLWSHh5p4SYJImFyHpPAfiaUYd8RrhpeaJbFaLG+abglS7Sbe68/7/K526sqfElLAGaT0sezYWpI
lklGzBNmwLYF+rfTn4lYPyEQU5yiCX9KERfPlbzIc3keYZDzonTm6aGY9wZj3hq21L/H9Brc0aAZ
WQXN3pxynC6/iArE27tS4xVqj80g6p2R/p7mh07/3peA4lkb5zTDr22mv3AMbN0qYwMJJOZKzk3m
d6mOSK/Ne0pY0bcmybRDiPSI8Qj9W4g7XVtI3KaW/YwgW/k5hOGjY9TzNeVM0wcZhPFZr4nJqjQQ
QqYenA18WbFW3JI5eNFqctj1yGrhQtPCROF8PwCVJ17vFIUhc3+nadC46BbSMng0rBxpakL41qxF
J0D52TmPfyS13d4HncWNllFxV3sjMxW62MdOe7Q9gq6mccO2Sq50k+g+wEWLQVnUtwQqRv7gGsdQ
zAcQ/dGOLcmL1OJNkIYnvTZwM/Q/i6C8gMwagOZpfiINJPdV9cRN6yetDHeZF/LE5mSTY8A3PbnR
FjhDgiHZ0qP5KGfbxT1OxjWezF03BuIUYcrdgHiwvsF8YFvgQkGxBvqp6HJrgDf6fA5R2d2PQQMT
E9cCG+2quTZ6QE8xHQPcjVlB9Va2LN2u9ashg2yiuiLG8QUaZ7h1Kmv8nvKxcwBJ1vNwO4X2XsYM
QlRqGQyU9CASwkZZcVErrmLnewUni+Vo63SyO4ZDNJ3PdIq2OBXQTeC6ip21PlFRoSyO5p/zXd5d
dRj3SdG6rTuUkHUR5j+g7Z2SQKP2NdxA8SCVJRhYlevmvmDXFE/smwkRJvPGBgQ2glLyC7em3B87
L2NmybVkKzHpJJ0njrJPtWSloghWn6Acb8KB8DVZUkBQDh+CR7C7ojBrsurFJblRziyxNqqCRnNt
FwNJwbMxdbTbHdBRlP+q83Gu6xOxuDN1k4FJpac6R3h7c06B9Dcq4nqtBYqJl3h0ZzNjkLpse11u
skjTcJSwTCKWCfcT5BXYbfMd0Hpz32q52muaiAmVFux7LOEOsNCHFrhC6Z038JBp+SPO3SaFjSQU
0lC2ViJx7jF22euhw0VYsp069PTP8/WsZBT5OVDF80CUTEysQfDn8XDukomjs1DphCVCQHSm9v6s
kdPB7s5ttLVeLl5qdKqIi0v9ySq7My2XSMeL+IB9Lvpm2C1+BI9pvh8VViVLJQdj9AJcXVxiEv0t
Sd/BL16u2vSFi0fbcXv8zViYv2lZo/+M2NtU6F6z6FeJ9YjTJBUx3IzVGitk+mI3ln4WZY7+VMez
3EGRGR5LZxwfUmrP6wz5+BbLcnaMJMV9JLU25dDY/G4AIz6nJGTvkpqNZsdEeBl48X1OcP3ZmHrF
ddQY8rnXG1UjOvHgUHikkGCvIJA7wZC7SsFzXRREBZxnbZtuxUjUXyLs+Hwauuqxc2bvOCAY31Kd
atjVZq0PJMk4L8a69vO5eApVfWXF9A9wGKAvspV2iJrEuWBAgLX26CfwwvTydhG1gonP7e9GOQH6
iexweBgxbhw7cMzUmbCZT4haQmqRg36EUmOdCDSdb8eE/YjMQLxj1W8nllojvHQy9sMZdPYdbhOM
507tfhussf7Z27jz0LeX2zIg/Xeo9XkLzpG8L7NjWVxCNxGv3FipWx4Mo2oeC8OezjBklqcynoOf
tUHphBpQEQpJHbG2GNV5gZGQQrYVA7+p5ua+1QSexUYL559dXKLYiEWwo1RqnsrxATaS9uSMbcDJ
SLZ7uFTddRNaoQ9cjZ5cEWc7wDUJBAavPjVBQ64d7sY1Ctfl41HQjBAIkUTCvog9njKCqzjoh70O
NvgkQmgS02gX7BCc7KXiARzngtYrJQawQ05fknFD+fKm5oS/+d8WH3Kdu1Rv56Qn47X3ilMwNwQL
jnO4McPQ9TMtjJhirPrqn0sFP9WjvpYC/p//Ubjx/6Fi0LFMRHUeXFXIieCjUZJ+piD8v/+VPRU/
/9ehWf6teS09/PAP+rdsQ/wLLC0U3QXhuegD0UX8W7bh/cukuqvDDqVvYXmS/+XfeF6pL6pC2J9I
KcRbYavt/ct1DEGKE3+oBH9q/hPdxnt6I7xgYS3Xd0yXaChnoWe+0hQCTlci7vEEoYLGTIyXYd+0
8qiSusdBJcftq+f1b9nIa2jqR5ez4baaFlVgwd2/vVxLOoBre9HsJ56INlUJrodU+HZV63mwISve
+QIxyut7LZnUl5+3aDnJY+NpkYj19nppw3tRdkajV+MvwyCI6Z4yZCDZOPlT02Qc2MupPXj0w7Ye
pqX957/3nSbmz/U9mJGWwx047h88+KvHm+ZdLFyKrz4WBnlQYO3WRWJnu8+v8p6Iya80YB5Sskel
hUb/nTA0rcNKGNS7faMaCogLTbnFkVaBRYinL2if72CYyw8y+BdDxiaeFkzc2wdaV5hszWri5G25
7b71NKBatiKFYyqzvQBXt4ZQam8ATLZ3n//IhQv//l3ymRiMHHpjCD7eDdXEw5ICtJixA1lwIyMi
UlTXIv5DV73XbEFtuFsAAWJSK4nE7cC4KPZNqVHm8qJ4Dy6TEHsqcYcvbuyDQWbACcHoxp6WT/bd
M7Fc9DDKZjlSdELo+7PA3Ugek7lKOyYAlkdaVYq9YbLSSXA9z/Hp0YYsMW2uCk1Ft3NYkqsRJ6YO
saqMknXYU61DPGAqYssSVX9jq6g/i8YZv/pAPnqfvEdHAI+VPN13MNUxdtuiCuDTagKD4aCcakcz
hK5h0K/jxkFwGFNGrZUxfoGr/WAmwDxkiyVZATr4+2SFEukkm0tz9vHddFunpeOhqHGDBRp/6n3z
32r3/1Ge9tcXIvkqMAEIUOiYC8zlbl59h01eDp6WjhbkCVJNC6Om6xngPPKMvlx/Phz+GqbLpUi9
s21bukjrllt5dSkquQ38hNny7YbDdqYl4b7y9PD+86v89fi4ioGcD+Q7AHd0bm+vwhEDxmKGyAke
JrG7VW6cxZ6kkzxCiukphW//g+sRZW3x9cNstt5NpBph90mPy9v3BtitksbYmU0Yie8x+fh0uJqv
vvZ3YneUjvxAmzmNfGwD7sS7OS1POwRakgvGOTa4rCrINx8n62hB+Vs1fTieOqna25xpYJ8XjbkB
yZJ+MXv/kSy+Utz/900wakhugDbM7bx9yrYccroNGu8SBt++Sxp1TlnOpNeEQicXVX7UOq3dhg3I
N3Jy1KFOhwLtPavo549/mdve3oiwJMpO8oXc5aG8G1SWLY0oxuzuW3E+rLy0yXdZ6x7h0R+Ah/uw
k9Iv1pQ/XOy/LoksFPmoabA1eDcz0PRg/+qQUWpoqAiALqORooxGXXrJWExoucN7BOVLldxzOZnl
I/OdbXlbM5rpDoI/2vcDcchYByEgqfrkydD0sVh8tTB88GzATqNHlZw6Xc99N1I6ZRWS2pLuAwS6
kZI6fWgG+U1Wye9lG9cxfnM3+mJ4/jXlS7irLIZ/Hg4y2ncPB75VGLi6wEqaKnXqGxzqWOdiH4Zo
cIeb+KXUFsck9G90RGX+xRSzKH3fDwemMWII+N2sp0t8yes5RhplNBEgwsPVG7ojlTLuXCT9QBx6
/TDmFi/NHCXtya7dg4xIybkuc78FzbWbdJreUlr2xh4bY9tBI/XrgcU7LatuIxHT4tujgf35+P3w
hvHFIl8HQcs88vaGp6ms4gxWnZ+Y0EJyDMIXc8kpnAps5adlfFChuzAKfrE9TE+fX/vvuZ935TE2
WGts9tPLhP1qQm6qqTNaRUmkG+p045psjLqiTzZaMT19fqW/FtNlVLy60ruv1Im9GGgEo6Jtm+6C
Bgru0XGqjxXHSwLqIM+HLLd3o12ZXzzfj74BFjjJ5oPVDa7f29+oSgT+au50n2Zwu1F1JfxoxH4d
ChHtiOiIj3SRrC+G4Ucv9fVF341CNDleC7MDuqOLfEBYJK4VQfEy69aVrJyFUDUpH0GUQ7m7+qfb
Bx41+Qu6waGKr/DPF/LqpYJBb2hS8dGXKELhc6j6jCSgglRGlKkFVuz/YBDZFpMwOxbPZhV8+4Cn
ZgB6AVXIt3Ic/04apLsglc8OW8IvjiwfLDr8tOVESDgLlerFhfZ6vGrUkGEf2DpSnbz14zSkNlj0
IH4bK99509ytFcW/3ej2hS/DyAZjVPRHQPTaF+9XLIv6uyVg2VoYbAwdHrP+bjzblp6XRQS+E4xN
vULrYa8pULqAG9JsQ4yde6l1Pc6W3Jq2mV04/qTs4Gimpb61jHY8lhyMD59/Yn9m1vf3hNfTMawF
ucHC9PbpRFNnYXFG1wJdbPG9GWgoq2tCygwIDJDYkE0PdD9BcdAex0ZZq5r4PWa/QpjD5vOb+eir
k45tkTrFHtqz3u0qjayTSPt74Q+O6LfsseEEyCreJ5PmXEe5F14GZP59MT4++uqYhqW1pMBwfH13
UWgB0PfRafskHnACwqS1l/l0rrUoAoDcxBsklNmqq2HU48/+clvw0WwKzcwCgmPoy2nn7fN3Y4KG
M5cPAWaeZPMBZkTomtxaA8p0arYSFoXREPQz1MeWwL8L/omZMpg3oO4m+LCvMnmQLgFUmcAZ//kL
+fDmbMG6bEsmQ/vds4mRm45a1ZGWYifeGml9vLXQam+HkTjazy+1/FHvxyEnetw1XIwhsNzKqwnI
wJDcZCkSckhx9q/ey/R15mQt9KxyIC7ZlZvPr/f32mIss4Gw8H86vPV3E9BAAWtKpSMoqRPemLX4
z/S6GIH8448wlDj3ZAFFUYQPn193WR3f/k6uu+wHeKKeINbn7e/EGSDVDAuTQr8R36BbKde9Cwvn
86v8Pai5ChFtlmmRbM6+++1VDLBnKBvIkAAb5ly5lXTWntml6yiz2kOQTqhNyijfVzbRpaPrfjG5
//0ul6sv8WwWaygHt7dXh7+RDyUhNb6nRR4bVqoIUeqG9xkncATbyb/z7P/BadTQTeFQCKFkwyh9
N8MPIrM91MmGLwH6+EpoOpRHrjw3sbX//MH+PUVRGfLkcnag4Ob8WWxeDVMzMGoSYbmUlnZy3UCD
sxHtHr0kejKx+J0amBz/+CPkjMhI0T0+D4737/ZbnY1Ptyk6g6OiRXHbLh2q4lOHjBP52+e/bnkx
7wenzVpANYiNwF9nFCyJMYp9fh3AjckXedXvABG1fld+Wbn88FJsrjhsI9YGRfB2jMzAzgKaLIbv
BIPmmziW6VbqyXbW4+yLB/jRcKT6awsTnzeZhu8+hgagTmRlEz0qHNDbIUufoz4I/Vi2KPgmBA7/
wUPEVYZTHbottbW3v6yk01bmhFH4YzXBNrELSoh1A1ZXQun6/FIfrN4sGvws3aKIJ833B2pDq5SX
t3Tam0Hv/N6t3DV+/XyrARJZq3T06NbPeCDiMTiy+wi2LnsBv8rHci3q2v7qdpbz+/vxs5xGHKRD
Dt/+u/M9VhUo+3bPTy+6dDsEZb+JXI1dtCALdhpyWuewJ1Dwl5Ufekj7ZTWRZxppev7Fqv7RdwrM
EoSFQU4e4oO3LwHEFfarIhW+MxrJ3k1w7RuXc4TfZVGpol2CXvj5u/holLGNAEzAwchhuXx7RS0U
bQVliadr2fomTaSxaUwMYnoV3QYpff/PL/fR+sWOHXWRpbNMvY9LQ4qXFlFgLesImSIacsqjgc1j
hy+/vqYL0a/oCOg7STzMF4/2wx8qqVZbJjI/nu7bH6ois7OA8BjoqAxazF09bXKSof0uKqMND/ar
7+mjV8mRnNM/7lpQJu+ORe6UjiIGiuR3UxwfTH0MNnkWsGtPsVinEm8SHu7oix/50fT0+qLvlumh
HRNr0LioCQeAnKfOBsBVEKVARsoXk675wavkaAJMmawsB2Tyu2uZgW4MBK3wETfaeF616tDqC9St
jj0/V/geNfSQmBcInRLe+VTp3hmt2HvdrSB40Z1dcZqCbhIOGNFYdoGg0ZCdyXsirizZD6Qw7Ag6
lH5vxvd6EJp73Y7EvaHN0Smu6GvbLXrEAmfQLihR+zaZRyeioTZV6I61V50TA0qOX6JCptuZps5u
cvA0hKbotp+P6Q8eOp09AyQHFVG2D+9Wur4vjHQeGdPRkKe+rIzmmppKuYlUOH/x+YgPRtWbay33
8mohT2MY12FkcO5pTO0s96YO/RoOwDiX6kBUUu17c9Nu8epb2yAAEIjKDalFkmYHypYokhX4B1yR
VIfrHvUzziXus5dfPJIPzoyAS1yiHwXHM8v5k6b26j7x8dRpVXE+G/hCjm4238XwRG9yfWj3Dakf
276YvS3i7Oy8MTq589pIbCG93etOaBEY2SXX/8FLAgNEcBs7oP+mqry6IS2EG91KTfhNLcLzZMqq
tUbNGRcNGs5/finWT6oRnMwIZH030/Q2KfSpAWCOrWx9HCyU6fBmO0zu0Ns+v9RHw+H1pYy3w2Fm
L4tFk0tR1FskevJRZV28MTuiIl2ZFijtGvOLa/6ppL5bLgVVT8rB7NBZxN8tUk0DEZMGCpW0HNnH
OppN7cYuG/Rdbjc0u4kcCQzI2QuAW8Jd0jQGZq0RkZUpct3EuIqU8SvpGnFej16DobSxpLWOUNsy
ZGGtmceqGiGlBmVETbBqN16q1742Qrlbc8Ie0fPkqPLJdKsGG81X0BurVitmFNiKqAxUE0QZqSiw
j1hQRoegpNzFOzk3w9VIqMvRy0hJpTVodrfKoU60omAMX4lzibUtCEW4zDLypla4NOWTnZkj7Bm6
+T0qjDIjUAklqL2NsELhTfBE5+KIDhGE2U4KiC/I0t+wPjvLH7uw2inAY98sg3LfksUxPeakdqBs
0416W4GUNTD3a+5zb3q1s1n65aifHaD7SAGT9seQKHULsFhsB+jL9HREZqHBcarvHty9m/b/cXcu
y20r2xl+FVUmSapCBQRAAhwkVRZv1tXaluxz9p6wIAkbAAkCJC4kwVSqMslDZJzRGWSWYWb7TfIk
+RoUvNkQTMoC6tjZqlyObJ9Go7F69eq1/vX/KTHuGbInQxJgW3h82kiT95OuBmoEfYv4yemknn9G
jWKiAP+ZdtQj16Uq2wM4AYweXgnKT6XIAZaViamuEsGjyBYHwueNFLqK+12v9XNHT1pX2y1zP2zv
lf6P65JCJYhYxSzvLbyDtlTmItkoWl/i3swYaL2kc6nMXWDqTu8KopP0A3yLAZQ55nLUy5z2MNKy
Xl8nG3iRmVAnQpi7Hi59bXu+3tK0BTGif2SLVC0NDRwQmSnkR4jeS9vSjDcq2gHKYOLMwwE4Vb9P
SpxGpASs/hSFmavV1DgSyFUkDFkUxIa4GmN4wMTkh1LhhlEgStj4ztz/06Q7o9+LVAQU/IKGFIZN
bf2EniF4wXDb1e8UMLspbVjR9s+qmRz1EnnJuOQlCGIFWVWXmNoEnyKdVHM1geygPQGCCOOeA/pJ
CLIsTLUXDMIEqm1A5FM9geVGAw3R2vjTG1fTlv4ZxOHxn6MscX7tdIP51WrOxfWsvXY6N4CtAP4b
RvwzynO9nxZbF32BCQHEw7IVG582yJ88pVoWdY+srDDkF28iqExUMr5kJ0r+HL0bFOHmG1JtNOON
DC/7JV6ken9jAq1HI0gdH7bxCuNRVSpKYPxUUccqX8Q4PSZ0e7cHQazoQ9/YLGG/hjW8O3G7t/Sx
ik5s9xigoyKG4WOBjKEHpscHK23maGuulvBpcA1Yeg5p2zCmO63Xg2NRXx6LYYT1l9dTI+WhcPcD
EFMujRuQZq22Hi+oZrP5EDpgYCQJZDDa2hxpLXUyMMJ4MuytUXTezs3LzVoJRq1lNqVjBn6sw4td
kXGifi7S2x3KJS9it2lM4+Gk4xO7BRAwxGR+ELsHpAzpP33Oyjq4XEGE2++6a2+w6EyTI4+v2rRA
v2DtIc+PzHo5j033skarBJf8TTxZDChPIVy2oO8V+tiYLhKdp5JDOTNQn2kF6iBYtnXCCtU5ErII
31D6JPQXk8BUSQAoYHrkzap2FlC4kDwfOMKowczDCrpeqUeyUBWLjf47rF7QOEKvIFB2+8Fr16CD
N/bXUCH63fZPYaZmgwWc5Wf+KtmMQBwFA8DI0XkAtPg8Xa79Iy9Z9fi2xkWFD05Guow16aUIZa4y
VNS2KzJSk+1mOwiUEG2ayXw20ukAHoRKCsQ7crujtr+Njzz+hXS70lU13h5SS416EMeD/PqQWBiK
l5Km8iaI4flLv3uZwvZMq1x7PkpWZga+vdsdZlBqD+GW9UcdY0pnxoRrznTddYfhwp9BR9r5aC7W
iyOTq3A6BMaABIgmsUW9dGJ5vdVWDx1NHWR00g1ceIhuI6Otn2sxFZWZ5q/OMnRfjlh/1UMpIFC5
w/51CiPygmxSqPQh7sDq6POKotmNlgbbEZBc7z3yV8ZllhwpF1ZdSyD445ImriWYYek1YRwQvDM8
EZ53RFR7wXSkKhtYMubR8so1XE0U1WDN0VzEPrOWUP3qbe5nvcjye7QZt+DzP7LwFYcLLhA2Sf4H
QGc55e1DFgdfzAKe2Y0HZQUcSWNYyz8hS0cH/5xmpMP+TthYeaOT6gJCQp3K1Mq+dwaT8kSDhmbg
ROAPW45JcyvNuueHn9IWZ9TLx+gK2W0wpZQr5C/bYa/5Ts/XBtRLk0uvs6Bc4CbT/nrTptEE8Ziz
cB3TRxu1yNKCbD9fuN1gdHgSVdZFnsnkDOVNgdDKc/CcThwHCnPYIpfGng9po98anwKFbjxa4+iQ
nIYPb3gk6Jy21sW9gMyVHzlte+GGBjEc3NZNboL2mhbtSQSUAu6IAaDgjFMO7Z4jJlTpWHAqAnkI
zBX3Jj82jHQvmrUn2NAMTealP1sMZ5u0e7lEf3xsLtEbg6/fHGpdHbrFSTI1R9sIqT8nCaAMymgh
Veh3HK41gxZJgw90eFGqLBxGOHwecTvbvWQLib819ZhusIHOtXho9sC2GwtULLOErm99uukd2+Ri
wLLxAdSCIQ8AvQih5OUAAIyUgOA/4CuY9MtxHexO27MRLQSL8URb2NBAbC5mDq2fi1kYn0Mo1usv
VmZAC0QHWNXEOSMYWh/ZExURFpTBlO0oMZEWLIfnncU6RY7TA3uoR0/bCSLx4MUQ+BFyPIcXvMrw
iWdAVFKmgA+wtOBOL4bzCXzaYNlyjCsD0Tvym1vBEwOVOM3AyiU9qt8OPSFjjQXxkamc6WUs0hTM
qwdpuj5AHHk9hABnDGknahTttgpuILxXO+b94desWlDQXiJhzwUUCKT8mTfIDkyDaApdmGP4/TXt
1/00hvx+FiMacvhRFSg4UKqUsyj6aKDWy3hnT3MdkMVruiZnivZL11l576H8vUynDgR9C3Sk1/Oe
N3SRuBzTxaH2URnYQKiXKSOzkyaX+hQqXFDfi/PFbB5Bpgq5arAiRZqF7pEztSrI4QAHZt5TyOiX
SytTJ3ZmszhBS7iFrJK6dCxEzaMLN4KRcbKazS7SDhJN7dBtD0GDqUeeXpETJsGu9iiQccyaSmnr
0WsWoNVMBs8xM6jhEnxuGiurj5s0Xoy7HH/Xynx63zU32Rt2FyeaMEGunO0yMbcLeaPXmfg82O1w
4VdM59LYtNYDSMSStzzK1DnakA/tUpmT7U6nK9tFAVQfxBM65ExlNT/zXTUbmktIAg7bnVrlyrjM
Y3kQforGFPlZrukD6d+QTkK5ML5pL1IEnD2Ymnv0wrtmsLyGAW16sdwsHykkqgQvqLl26Akb+1sV
IF1Kaz5V5V4cz5At0gCl43fbfqQgjWkqoGL89aXDcTF2utCzhe4ExcLWUj/yFlX+qCeAioaKU2LH
yy+RQce/hYJaHyiBvhm50RzQaIA84dJYos7txCgMbaL2sS1bEYKQpGTR2oAl2Lyq/FStlaUzGHVY
OhjBLim4aGfzCXCJjRF6gyhRsoHm65/TOQyHYUhH6SqkLfLw56vwUDinDqApEJoCLi1PwaXoMpkZ
WAqkjzEwnPniw8I0fvY2c+/q8JMqdj1nKxuAe41GprCUM9gkbYqopBQGybJn/jzjxjncZv5tdxYm
YyOFRVSZozykCakfmlRbx05csZalE1eHGph0Pwec6HORXzSco5vozbiawuKTvV+udKe/VmECDzht
zzqr1XakERcN1/RGnvsaAl0Lwhg661XnTJ9n+pHAryrKZzqU6Llx0TdVXndYDlapMsHg6P+YnQOG
0aAHD2GAm06NIRJiGsnADL7BuLe9hWehdRUm5JDnXqcH2K43uUBaTDsyp4ogiAKzwnnMEaJTbpVX
yIP0pZVAHT+YTc30ctvGP23RurzutFbRcBq2Pxy2hyrL471F7aWtc9EpfxDX7yDcNuc0BkUEEVtr
dj51YcCiR1Y58mYVLirvTaMsxWojwSC/WbD2M1L1GPlUtOcixaAM1Xi9HLzhheiAK55ScoSxY2TB
Wo30QaRM8FSIA14aHVrFN8uWesS/V5qPSMaIfrgOYOGS5zAgwIpNaIgHWZBBabRQpn2ALrOzGATq
ebya4SQhzjhXYNEemxpknL2WufnspUAMoVIQZPawiB1+/ao8kUib0Nklaq7g8OVVRpgqXm7E+UY5
tgvQFcycqy26g1iNliMV7spHb5LpZ8k22F6jOBaKHnN3jGCw+u3OnK4W/AyXdqTcy51CnYyOsChk
q7tT5KW28+X0WkshcorcaNtX9PSBpKbxFv9C9wUABTL+aJSXds9C6yDCiFriYKHc6lCHIuGz+cVp
raFeyqam0FeC7RimCnMIg+nyeh25vRHS2bPPbrR2j2ytqp0siLKBixBmYSHyl1h4YcffhjH2vkXY
uzeBDiz2l8vBMjbCEQpJ6RuKCQCNSaEL0LxilNGMC0hl/GQJJSiXNlh6kM0+ixFC6rfC8GeSg9MB
+l3LI/aW58LKHh3LB+7LBYqOxdKBYuhwdbSgrUQ7dtsZKnTAwPyGwqyvTn5aBU486IakSnuzpDcI
kefs++m83Q9oBr/cBi4a8clicR7Qg35l6rS3IfOUjYRiEXrYFFuQ1Qner91OdoaaitbPdD8cI9rq
9oONZo7clrH84NMoN3K9QAW/YBxLdlV5RyEio4I/4aZeLmC2slW4iMOVNlBomL6Y+8EakhvoIgxv
eSwMqQiIxRWU1mLOXP5fyVq2ugltlw6WaR7OvYEKfmygum53vCSnBO9vsoF5xM3Oo3SbHPGYVXZK
DC76Qsi1d8pJAZp0eiY8wzpYSsGwuwjjW6fbCs9SxMG4lSjKG/aFTlZT4XpE2btc75mtUAZUdejS
3djI4BbddM/UEILxzgJdjtDTuu8Pu8Sqld1/XumI0xbKtuN22YdhgGR6soqgUGy5V2BBkvNYX89Q
Xdegi4AK7Obwg6tiLeBmCv8LXopam+wA3M6UapACkgBI7OxXgHLmxTQjkjW32Rq5rN7seo7h9r2l
4YzW094xHFMeKpS3JrENDBA9znZSHPLzW1HUms+4MQy20xT+9kno/Twh/L4I/d7m3IWoop/EavJ+
voEjLDTnMFzGYNBHSmeVktSPjX7YUwLI2FXIpTi93q+8WXDk21QB/OhAFgIFGH77hZN0oCODpJCs
5rYzhe2JEGwYztUnb6tlo8UWrsqFCnOy78y6VHxIrKL35H9QJm409MgXPxz+YJUrJlpbubNxgryI
Byl+swdRQib1AqoO1csnbbPkwmZ04vEy1uHYMcz12SSbzsGFbdSRiSwuV3NfuYJpAxLwzJher5cL
7UZxuvDOEfDfHZ5hlUkZFP2QsVY63J1L3hbC/nayEXQk8MkY8Ce1Z4iPzSBX3k6ci27a7Y7Tlf7z
lgByBPk3aIPDj6/yh/uPLwUXc7cTZVB0UYTaxPqnCTmKIWyIiKBzw/90+FGVwRXtMCZ5QHFhKN9U
1vQnrCBXprrpdI0N3ZOpd7fljIE3Yz0b9+Yd7adZYtLSQaLkkwl1Mdy9neQcKjj/OqS2ex4aK+vw
nKqQbCw6sl5EFuCDymlbbzVVeh03BKw0g5p7rWbzYQpd6iDSO+F5ShfJR8dU4ysQBwGh1zQbO0rg
nsPZOetvgknnI7esp7k6vWNf6RedGZK7nfbG+DNRMfDRoNW5wYtkVstHSR0JPlR4dQ3euvUsudr6
8fa6FyrhFQx2axjaDcERNgvHm94K+IjqBFcT6pMjOApQZQ7mtNtSC77opOpylPpqOkRLfX3k1pon
MMoOxmyrBPOUBOkwKZ1ZiwUiNIYLiHDajbPPrut4qO7ASx6v0bqFFEC7Wi1S40KdZ8trqGYWI9Nd
rC+3Hho6nqZvP4QGJHzUuoSCumEM0gUSjgg8qB/gkQ7GSDAGKJJPM3sabOK+viIpvnYy48jxV2XT
FDnwPcRqVHbF8bGH9yJFtm6rCEagP8n8s7kLx5fSnY0pwkRHTr6K/Aa5Dc4Dyir4GKG7sv+oju6t
zBQ2Zp4yg24HoAlkt+n8ZkGBARXPNBhkNM9eHzbayvcjz9YmMckL5pmjvffbKOa8rad42I7hpyNt
1Zl/Xq8Nqw146UhuoepJgB/Eh4UKmS0vv157bnDlavGkKFon5yDCLia9lXo7M7S3hCykh8jbi1YT
snnyk/izJU2z+GkolOlongfhMKVBfIzi7J+mxubp21cQ8LngfiGH/OJU2C5JJILs4rPpIXgwRMFG
RkyQhlzw8sgFpsJCCDcp/NKfQP25nKqeQ00eRTB4wjPuJOeJoznwlMKLCn6TXmg425B4T80j+7ji
u3U6OFjE7DiHwTzKq9nTY8cMFj3aS9Zmb4iiqU/ao7OBKq13LOlclacU7ZcUVMUtjaSD/KwYWjPo
5qnxoPUQjLMuKD8PFMdQcZXudcvTouGG/uxRqxWtf5m6AUrFJjxzsPfOBjSPEJ525+sBiNH1oA0r
xoBzvDPaLlvmFRA286cICDDYYS20F2pC4gRy1jEVLWeMZMEvh42iKlYAmNKhiMHWanPnlt+kTWCy
a/CgFSh879ELcIY/dK7mOgzYGyUKz3Rjvb6BdiwbdzfK7EqH67E/WcCcqKynySCar7VrNMNRtTXN
aIiK7bFUSFVxlVhGtOPTzkOwULoN+2syVQnJVoALEGkD6FqNozC9Veft7ngSm7O+1+WWRpQ6/dgL
0P4CVDk/YtAVtsVzyfOTbKTcWa72mCtvulZC9k4auq0L1/WnfR02ABjYW8daIsSCl04j6VGlcJtM
Xlu0+AIzz4BT68YGghcXysTD373qhejG4lWoXnDal1yPkmYoZ2UwE0CC5vFW6Jts9eSxtY7i8Rue
xO2B6jAxR7ecyWknGvAW0UHkhk54F2rGehylLnl9TVvv4rpvEvc8yNhVg4vreRKV8p1fFMPE396G
XpDchy80Pl/1jwrpseqBXqcHKuqfkhxoPqNcivTQAD5atUn6hNKo3j0lswmQW7Tj+GHgPP+5eipu
ukaXdNzzT/6gvZX52rsffq2XAqkvxzk0851K6vnTP/0N8U/Nd+8gD0erO8xVZATED6fI3hK0e6e0
pwFUBDWW/+ye9yMtQe2vb5ziZYXwofz12/opoRzNNrjAH/PV1dofXzkF30+PHk2B+Q9B9N7H109h
Hck78HcLoPxwHx/Knpr2ryun1A5x1yTvKpagJWR/dWAPtJ1++XuczQ+0AQyOunrur3ea94OKSlr+
w9m4ZwXtzinIQbFC3d1f/3BWkKMBai2B8IIUX3SD4KDCCjqcD1T2qIY8GwExyg9mBHX3QVdjBSju
EnHuvrJ8DqidU4B+EAE+28CP5woEq2Y9GxCv2IXjQwCrxI+8AuYpOA2omHrsjh/r2wsiwnpv3j7l
09LkiRZY/lM6CHGRAt3wu/n/aCvQ5dyqtwLqKQxbNEYUcY787VvGKch9Si2s0O7nx/OBAtJWaw10
jjqKZgBqgdWIH95x/xhQT4kT+RElrh9rA9DWUvPdIdslN08YhJlXvbtySoIRHtHdGv9Ahz9wxZqv
rvVOoTyk4N2Rd72wef6Cuw/EyfnPbpF/oJeHjbXmy/PdwZcS43Yqz32uABwGAmuZWz6r8KOZPhez
mkvA5ZcObYF+rYz+TNTDFdj0BP/gD2oFopellufraKcC6wLw9/kd5WtQS+UOAK0jydOdcxCRwWs9
4Cu2y5dESd/1/Kc8j+LZcZ6/2GUKjv6DIt3wcoDnNILIFQCG6H2hEM//5X22sHdj7zIK4vd/fgzT
IImyj7bjhUF+z9n7SyEUv/er9G/jF//4+d33n7X/R8OABEzxppWvUPzhe8+OrOiRpkfxX8meX+rG
mpO8efer41qBFydWsM/Uzrb4faL/9DfSTPfM5eDIWzt6sLypPDCnX+2Bo7kdeFYxkPg4+Na6o55Z
geNbT3bsFmPlX72BhbjOrGBuRdKwTUwYiUV5bQWutPYyIJphe8U4YgkEMqbuqH1r/hA+yd9MYKbq
jnsXeSdXVjCTjEE4tLoDs+kCedAGDPc9udGTS/F/7t59LOYoljgvrtWd8nnwFAZ2LC8yqgjFg4R7
ettOZuTyqA1siwtrIZsvJfX6c73MIieDwqU0tNaAsd3ADuDy/SJbsgygsPWnfRem1WM3sKUvLTRj
3ZdL0sC+vrLCuHj53JAFjqCuIV9bj1b4YouITp3aI7P3Qr9ky6JZqfbAlv/krWx5LQTZZQMDW1l5
TwsmxLoD39gLyy+GyT+d0cCnu7Ui69H2Tyq0X/IiaN1Z31qzF6EKNELFe7zdxd0SO3oLWAvkbwjb
Q/2x77zAsRa4jWIosdxUjYpf3z7re9fyhMhOMVI+sKjC1V3ne2vqvVxpoOlNDO2tZecMwUQDw6bR
TISFZTdH12X9wT9tH+yK5RAVr7or/dmzk8CaFwPlX7AJV/cBJfFwdQIBSZQuTv7xBG2+KEzS5525
/ziRsG3gRZ4feJkGVoyYKI8s/qNX9VAoVBqIIe4WkZX4WZW/0WiEaGDzXntPT759MrTiZH/RwEMe
HJ2T4Mud+tAl6XnV7pClCIlZWLUv/3HnQ/cfSvYcBhqSKHWN7tryrcziA0We/7//9h/xTPw2jjLr
yWIG762HcG4VX00602jpABEGoKbuDO69eRi1ruw4kbwi+K9eji+tO/6dzaVgVph7/I8Dz0IoKOGt
fkqDJyss3kDsN5G7A5dV/NHb3TEyFk8hC3hvzbhGenOrGHL3FMEO3cDHu7RS5Dhm+2ODIYctVBQy
6q7bLTBbr/XoelYrjtNiPDH/52c08O3vuGlXjNyAD7qyFolbCmt2S3P0EKjKrHypU/e/klkqEizf
/vfPHyp392yqP2RmKeUIssrRdgNXPO5hv4b+rOJUoQYFLzqVBmBjlJs1Ms+FoX1tV3/H78702n/A
jGLfCjhHinUXFt7EkTWObDsox7qielPX413bG+9ROg9o36w/7J0FrO/klsxrZJ8Qop9ce8vUpiBY
DJ1vfYFNrfsCnwIvsZ9O7hIrKV1eRFtz3dH7DMAuPnk3tyPvUfqs9LIJLP9Xn/DaGKiPwO/Dgy1f
CqimaIKp+ej4328D72JA6QwQXuYbSwL783/+r+//0bCRLP+Z5UYYZLGY+Xl+1DXuhBoORa/9bBGl
UoDYRIAzJl+FOUfeQpqvKBt91dZeGW6fRyUrE/j22oPGkWXLuRSBq6s9bGQti1HyDybKtXUHvQij
p9ISCI75usNepmvLky5IeRN63WGv7AcrkF0mEkL1p/thXlqDbgOe8ifA3FExt/yD9RqwgjsrffJO
3kXWg5y2zHtG667vXRaVRm0iBf98IIk5nwznHjf00rkk2mPqTv1PXB1PqNlJ9yDwN/VH/tkmj1QM
k5/SAhtXd7434QlG97fxSTmGQVC7/ujjkGFP7tKHJxJgnNPSVoQdoQm3fJ8GD1WJFgFtheypgTV6
95CeXKexVaxHvol2ozewRv/ycXg3/Ph5OPjXE2E8dsSCle0fJItgCaQZzASxiiqFUG04/OmrDuu/
zsUR2isayerGHz8gJMHH68t+qYEj6h3l0SiSbOtoUuB4BPROXHLluYqWuMMmc3zYM9t3vFTOCjew
wc7CmIXNryPv7WhrO+GqVOYWgk0NTN4qhYVAZ+oPm/oONwXpC2oNTHdgC3SGdI404fDPI7vs6gXO
tu7iDuMkLG0O49Al6ZWBcX9ri6RfMT/heUVjRN3ZjrwXd3YBNq09rBWFdtVZJFSLag/OHeHRLsYR
KyE65OqOOvYeuEaXIsQmKpfjlJMstrNiimLCvQaOy7EdEbDIwzaxDuRx5NUVqOC6q9uPQtoRJfNF
Xqf+uO9TSreRtAhtocpcd77nFMlLdVu6hxoYN7F8ebYC1153thd2VDIwAK8NDEvIem1lcrCNiET9
ka+sZFWyhibQZlde4qbl0IQe+PoTvvPDFdAG2YD1Btb4ysOvJ3ZAvFtK/wjakrqGcZVubIB9aeQU
Y+UhexN18evQf2JNpHEF02DdKV+HgVVK93Ya2CJUVBN5sk2Ut2/sxLUj4SmkJFvesFd3IaiirC3Z
VzRxNN+Km+hT8Z1yc2jiangL9i51SqW9JtL/Hyl1l+Ip+teK+X+tanQ8ghc7uoxSBkLewMC514y8
QKpZ5DRndU3iblHKEef9wbVHXVlc6CLJJlBiamAl1vaTfHjkHS2157v2EqDrZTPOW0Xqjv1pJtLw
UnAJA2/9pXhOuV2CNHsK5WtjE2jozwRXj9hdn+6BYrJia6uCB6TumuCROaBsBGyLsfKhm7jV3NGB
IB+qqtHAaoPMsU/CXwlepDwh7PdN5NJ3MGNAsDZ4bnn2dFg2Ec9dhrB3SqtNby5yJw0Etr/9u9g3
VVczeuQhjKL/sQ35pSK42o8+7vul1mjnwv5ek1qjPBewA14078hptfCR8uaRfyP12Hy3bqBykZeW
/mJbFofh8yu/MrPwLuDS+yj8RzFOHhSAZSt+f+O4JVR03p9VckbfNlM0lMKF5Jt3GdZag+52c1X1
PId/1Bo7Tz6WETaiKl9zaXfNCBVzRnhbyATJHv/bFvmD2AmyV0OVwoSo1UQ2RIhdIUX0IkX0bc+4
pRLnlH0n7HhCvw3qMhVGojZEoi+ekv7euUe8/Sr8JjZjlQwRMSVIsiDp0yFIg/JAExTY8pK94UFn
XDC8xwqUB4TCgkaW/mveD07K3sEa2Gvf69qOYUFPrLn8qaiPdHoozcFjIcQQO9A9NPBu15bjRvZD
MZLwDwgioTaIOcAAhkYvNJVNPOgL0uTkKzcrOBx7NLIigUfoq9DWfTDA2S3m9zulhG9+zRm1Z27/
H84g3wFqJJ0WDeQd34nOH2nQF05yb5leufvPwiSmmUEatt3EuNwcpdCyicaLMzoBaOTb32VN9Eb0
XUu62jVxnfloL9IHH3dHkE0G5KQv+rb2J95Eamxgz8NHwAk85vjzGrBAemDtKJTRLMfLy8czDf0Q
KL3chidYo7964rzStr8A/34VIWHwZY2KkYWXPnjUvPY51sI++WxHT1LkdfBwfuXIg6lHbjKRLL77
Ipr99l0/dLJFsr8MTfTjDZepRYuOB9RynHKlkHxKtwGfMoy8pNS52sRdeJi4XriQ3XUTvRT3bPsx
XePyyOaL6PPbP9+Y9hbJuR4HiR/fhGNIFKRP9jIGf8NMXxgCqNjC8Ipb07cP2//tvxP75Olvz1eh
Jzcltps4vC7tIJOWQhBn1HZHV95DOSpAvLKBcQl0E1c6XEiFNDCu91BaBSFOZ3ORSbK3f7prkPWO
FT+WgIZNHCNU4sJE7sZqH4x+X+mFRa/ZWvLBsOA1sRJ+adBD17nXzpWD9LFcHWrAeK+tFO+LdnXx
3rsUSAN7eTdy+UbdbuKYuw63wv/StSDPugEzvvEI8aVRmzgy8lHl8wIi9OIxb990u/O4debFsZUW
w+Vf8GUy5Nu98cff/pIGcAXJAzewyB+5mch9OKhkFU95+2rc2dmja/t+CdPbBNriOe+UB5zFRMU6
w5xZ/Fpn3tQY5AKi2gTk4k60+FgnVzbkK8Us80kLaZe6/v6O6mSpgw6xggbGTUtdAKQ66o96DyN7
MUq+BFoDB/Tdb/8ZntyH89/+kuMWb6Pf/it49OQ8rao1sNbgm71SKo8qRfE+bze8eyvYlh00VGn1
B/6ENnFpgzeBciFPMAMVejKyYvlrNoEYgXTMK8X0ahMELEPyMFRivGJVc/MTOlF1d+AvL+4gaOI1
MKw3f7Ae1rLHaKILZedD717sb6H4XHctzqB1uCeYk3qdyNfXH/ndQyaTjiG3RaFQgTTaENIsgPmO
bpjvl4cl//6HbOCurNzlQvKHLen7fYldS2rdnPj+/IXfp6Nz/4+G4hJXm3gRiL+3lfd/A4dNP4QA
5+RjqdraiIf1T+4sf2XRRVHsd+FkjQaO+DGpL5tAR8oavKwPp7+X5155n4Nw70kU6PYnTLtS8evb
z/QbFjiynFSaca5sdnhnHE8k3ZJHkolDEFo+NuEq6zxgs7KASi3yii9t2v8v9ty7KH2QP9mxlT3+
wcA3eBhCHpyeWdEDJ28xaB6EFL+83dgoXSHjJe+OJtjDxGzZzvLuaODiKVK3NJxjxtLQTbSW9q0M
uGYVvKgJzHG/ZB1N5KkG6BYHJXfcRABZjFtdmGmCehDGjTKRRxNIXpz9EzwYqXyDayKT8p4WdOkC
0BZKpXUd8gV2XPp+7SYamK+tSFxYyum1Jkp3AlEZi6yEVKVqN1Gtu6XbKAlFgCHfDZtoYt5Rplx6
SRLn3vTGXnmyB2mCp273lKv0Uc4UIuVe31bugWV7T9ZTPv378AEUUjFofhY00dtyz/V8tz597DKM
q5whUsnFc99+7OwW6rNHMxxMNgLVKUrxO6/wgiezieLGmciRx+7JZy9yvEonT3d2/ff6dHfwCUeD
reMhwRk9JqXKGsqm9WfeJ5aFGrcYKDepJhLnd5YcFalGAzcRWE+TkyHt0eRl5MKH2kRSfmedhDCJ
+9tffHue7a9Kp5nELi9wbfEEuclA6Dk0UGvavcDuFDj5u1HedPr3+y+hgUA7elX5fpH/DgtaN+xn
M/1+QMviCd8LAh05YkZyNf8g1+crL6NnME+XuhKbaBc4i6ytnJFrIusuLoVScqKJmng/9MMyoqMJ
rtvhIzGlnJZogsJtRAD86Ao4Tgnb0UQudWT5s6+2SjRweo9TVCekmygEnoV7qREUUMgmQSGZBgLH
9QcWzOFcoyU33hZaWb+7h7eJF9zaUVqMIk5M1MyLX9++DJ+itDxZ5P/qj/uZRqgtNIHShwOOfGzk
73cMVIH3/4CHwo79EMYgax5KH6eJSOMMqoVy2qiBQPdOuNuwMpBuQg6jH4rbx99d2iSyA+fvq+4h
TdwK8gYaQdZEqCQccdVzmmgM74dhQSkrXTqb6A4feVOv2MLCBzUhtTCi+VVQqxXMn3lDovcYvdSA
OUii+crg5fkspLs7e6Exc5AE9NvGz6uX4mOL6+aXzjEh8SN3wDdxMJCIkjplX3Ydpd9ecLBpdH62
0Pwdrh8HXAb94s8ky6K7rDCKt59El3CBP3DFKkbKj7gm4BB9N4JLjhzu8+vID2hg5jf2+qRv+RVd
rk20/t54JdxaE2Dnz1ZAqUoOJ5q4K9+AD5RHbWLPigX+xaasVuJjMBvIit56ySM5jsrDhZ63wlje
bte31oKiiniFl3D4djNM934ZzdeAUXNIxTDQVyvgNFHS3KUN3ts+yfl/OHkXk5yLQQ/uMo5ix1Ie
QcWhnwauFKfQilj/o9yHM2JTyVKRt2xiXGiWimHytFYTmlr3KcwTpck2YJl/4vN6uwzsKE2QO5Em
3kTN6EWQqTbB39kXAkcie19s2v15d0g2GQa9j+iUUiHXO01wwTyzUuyYySFAD8Lo5EOKXgvxYmUY
h366jkio3jEh8acb+Hjfy3e8+FT0E9e9+Oy/jXCdh4En+/96uI9JabC+X9XM/Nd9y126XQIpFBM4
RE0+tkOqCNLeNBuo8HxM4zJGtIki4/1v/wPoMrP3tySt6sWvXztGqyzgr4P7qOo6Lz5L/q2ezfdA
fvdFK/L+2/wY1l/V7v4HfMuKXvs/3ltWtfb/YG+5vwEqHPrzafDoc8n85/8DAAD//w==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Sheet1!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17</xdr:col>
      <xdr:colOff>7620</xdr:colOff>
      <xdr:row>1</xdr:row>
      <xdr:rowOff>15240</xdr:rowOff>
    </xdr:from>
    <xdr:to>
      <xdr:col>20</xdr:col>
      <xdr:colOff>182880</xdr:colOff>
      <xdr:row>37</xdr:row>
      <xdr:rowOff>83820</xdr:rowOff>
    </xdr:to>
    <xdr:sp macro="" textlink="">
      <xdr:nvSpPr>
        <xdr:cNvPr id="41" name="Rectangle: Rounded Corners 40">
          <a:extLst>
            <a:ext uri="{FF2B5EF4-FFF2-40B4-BE49-F238E27FC236}">
              <a16:creationId xmlns:a16="http://schemas.microsoft.com/office/drawing/2014/main" id="{C4369295-062A-BB40-5E5B-CE8E20EDFBC5}"/>
            </a:ext>
          </a:extLst>
        </xdr:cNvPr>
        <xdr:cNvSpPr/>
      </xdr:nvSpPr>
      <xdr:spPr>
        <a:xfrm flipH="1">
          <a:off x="10370820" y="198120"/>
          <a:ext cx="2004060" cy="6652260"/>
        </a:xfrm>
        <a:prstGeom prst="roundRect">
          <a:avLst>
            <a:gd name="adj" fmla="val 443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clientData/>
  </xdr:twoCellAnchor>
  <xdr:twoCellAnchor>
    <xdr:from>
      <xdr:col>0</xdr:col>
      <xdr:colOff>190500</xdr:colOff>
      <xdr:row>24</xdr:row>
      <xdr:rowOff>45720</xdr:rowOff>
    </xdr:from>
    <xdr:to>
      <xdr:col>5</xdr:col>
      <xdr:colOff>342900</xdr:colOff>
      <xdr:row>37</xdr:row>
      <xdr:rowOff>114300</xdr:rowOff>
    </xdr:to>
    <xdr:sp macro="" textlink="">
      <xdr:nvSpPr>
        <xdr:cNvPr id="12" name="Rectangle: Rounded Corners 11">
          <a:extLst>
            <a:ext uri="{FF2B5EF4-FFF2-40B4-BE49-F238E27FC236}">
              <a16:creationId xmlns:a16="http://schemas.microsoft.com/office/drawing/2014/main" id="{7247ED33-C33D-5F44-235D-4623FC99E118}"/>
            </a:ext>
          </a:extLst>
        </xdr:cNvPr>
        <xdr:cNvSpPr/>
      </xdr:nvSpPr>
      <xdr:spPr>
        <a:xfrm flipH="1">
          <a:off x="190500" y="4434840"/>
          <a:ext cx="3200400" cy="2446020"/>
        </a:xfrm>
        <a:prstGeom prst="roundRect">
          <a:avLst>
            <a:gd name="adj" fmla="val 443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clientData/>
  </xdr:twoCellAnchor>
  <xdr:twoCellAnchor>
    <xdr:from>
      <xdr:col>0</xdr:col>
      <xdr:colOff>190500</xdr:colOff>
      <xdr:row>0</xdr:row>
      <xdr:rowOff>167640</xdr:rowOff>
    </xdr:from>
    <xdr:to>
      <xdr:col>16</xdr:col>
      <xdr:colOff>457200</xdr:colOff>
      <xdr:row>3</xdr:row>
      <xdr:rowOff>137160</xdr:rowOff>
    </xdr:to>
    <xdr:sp macro="" textlink="">
      <xdr:nvSpPr>
        <xdr:cNvPr id="2" name="Rectangle: Rounded Corners 1">
          <a:extLst>
            <a:ext uri="{FF2B5EF4-FFF2-40B4-BE49-F238E27FC236}">
              <a16:creationId xmlns:a16="http://schemas.microsoft.com/office/drawing/2014/main" id="{4147F67E-BF0F-83AA-EF20-557913CB6A47}"/>
            </a:ext>
          </a:extLst>
        </xdr:cNvPr>
        <xdr:cNvSpPr/>
      </xdr:nvSpPr>
      <xdr:spPr>
        <a:xfrm flipH="1">
          <a:off x="190500" y="167640"/>
          <a:ext cx="10020300" cy="51816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clientData/>
  </xdr:twoCellAnchor>
  <xdr:twoCellAnchor>
    <xdr:from>
      <xdr:col>0</xdr:col>
      <xdr:colOff>220980</xdr:colOff>
      <xdr:row>5</xdr:row>
      <xdr:rowOff>22860</xdr:rowOff>
    </xdr:from>
    <xdr:to>
      <xdr:col>2</xdr:col>
      <xdr:colOff>457200</xdr:colOff>
      <xdr:row>9</xdr:row>
      <xdr:rowOff>22860</xdr:rowOff>
    </xdr:to>
    <xdr:sp macro="" textlink="">
      <xdr:nvSpPr>
        <xdr:cNvPr id="3" name="Rectangle: Rounded Corners 2">
          <a:extLst>
            <a:ext uri="{FF2B5EF4-FFF2-40B4-BE49-F238E27FC236}">
              <a16:creationId xmlns:a16="http://schemas.microsoft.com/office/drawing/2014/main" id="{F0D8ADE2-A486-339E-CD44-A9AFAFEB54DF}"/>
            </a:ext>
          </a:extLst>
        </xdr:cNvPr>
        <xdr:cNvSpPr/>
      </xdr:nvSpPr>
      <xdr:spPr>
        <a:xfrm>
          <a:off x="220980" y="937260"/>
          <a:ext cx="1455420" cy="7315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320040</xdr:colOff>
      <xdr:row>1</xdr:row>
      <xdr:rowOff>91440</xdr:rowOff>
    </xdr:from>
    <xdr:to>
      <xdr:col>8</xdr:col>
      <xdr:colOff>175260</xdr:colOff>
      <xdr:row>3</xdr:row>
      <xdr:rowOff>22860</xdr:rowOff>
    </xdr:to>
    <xdr:sp macro="" textlink="">
      <xdr:nvSpPr>
        <xdr:cNvPr id="4" name="TextBox 3">
          <a:extLst>
            <a:ext uri="{FF2B5EF4-FFF2-40B4-BE49-F238E27FC236}">
              <a16:creationId xmlns:a16="http://schemas.microsoft.com/office/drawing/2014/main" id="{A5916B57-5144-7BF3-A0D7-B5019C3A2B24}"/>
            </a:ext>
          </a:extLst>
        </xdr:cNvPr>
        <xdr:cNvSpPr txBox="1"/>
      </xdr:nvSpPr>
      <xdr:spPr>
        <a:xfrm>
          <a:off x="320040" y="274320"/>
          <a:ext cx="4732020" cy="2971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50000"/>
                </a:schemeClr>
              </a:solidFill>
              <a:latin typeface="Arial" panose="020B0604020202020204" pitchFamily="34" charset="0"/>
              <a:cs typeface="Arial" panose="020B0604020202020204" pitchFamily="34" charset="0"/>
            </a:rPr>
            <a:t>Executive Summary &amp; Profitability</a:t>
          </a:r>
          <a:r>
            <a:rPr lang="en-US" sz="1200" b="1" baseline="0">
              <a:solidFill>
                <a:schemeClr val="accent1">
                  <a:lumMod val="50000"/>
                </a:schemeClr>
              </a:solidFill>
              <a:latin typeface="Arial" panose="020B0604020202020204" pitchFamily="34" charset="0"/>
              <a:cs typeface="Arial" panose="020B0604020202020204" pitchFamily="34" charset="0"/>
            </a:rPr>
            <a:t> Dashboard</a:t>
          </a:r>
          <a:endParaRPr lang="en-US" sz="1200" b="1">
            <a:solidFill>
              <a:schemeClr val="accent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243840</xdr:colOff>
      <xdr:row>5</xdr:row>
      <xdr:rowOff>53340</xdr:rowOff>
    </xdr:from>
    <xdr:to>
      <xdr:col>2</xdr:col>
      <xdr:colOff>381000</xdr:colOff>
      <xdr:row>7</xdr:row>
      <xdr:rowOff>7620</xdr:rowOff>
    </xdr:to>
    <xdr:sp macro="" textlink="">
      <xdr:nvSpPr>
        <xdr:cNvPr id="5" name="TextBox 4">
          <a:extLst>
            <a:ext uri="{FF2B5EF4-FFF2-40B4-BE49-F238E27FC236}">
              <a16:creationId xmlns:a16="http://schemas.microsoft.com/office/drawing/2014/main" id="{C2A0FAD0-1AC5-2A83-8C5A-B094E335FEA1}"/>
            </a:ext>
          </a:extLst>
        </xdr:cNvPr>
        <xdr:cNvSpPr txBox="1"/>
      </xdr:nvSpPr>
      <xdr:spPr>
        <a:xfrm>
          <a:off x="243840" y="967740"/>
          <a:ext cx="1356360" cy="32004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a:latin typeface="Arial" panose="020B0604020202020204" pitchFamily="34" charset="0"/>
              <a:cs typeface="Arial" panose="020B0604020202020204" pitchFamily="34" charset="0"/>
            </a:rPr>
            <a:t>Total</a:t>
          </a:r>
          <a:r>
            <a:rPr lang="en-US" sz="1050"/>
            <a:t> </a:t>
          </a:r>
          <a:r>
            <a:rPr lang="en-US" sz="1050">
              <a:latin typeface="Arial" panose="020B0604020202020204" pitchFamily="34" charset="0"/>
              <a:cs typeface="Arial" panose="020B0604020202020204" pitchFamily="34" charset="0"/>
            </a:rPr>
            <a:t>Revenue</a:t>
          </a:r>
        </a:p>
      </xdr:txBody>
    </xdr:sp>
    <xdr:clientData/>
  </xdr:twoCellAnchor>
  <xdr:twoCellAnchor>
    <xdr:from>
      <xdr:col>0</xdr:col>
      <xdr:colOff>228600</xdr:colOff>
      <xdr:row>6</xdr:row>
      <xdr:rowOff>152400</xdr:rowOff>
    </xdr:from>
    <xdr:to>
      <xdr:col>2</xdr:col>
      <xdr:colOff>449580</xdr:colOff>
      <xdr:row>8</xdr:row>
      <xdr:rowOff>22860</xdr:rowOff>
    </xdr:to>
    <xdr:sp macro="" textlink="Sheet1!A4">
      <xdr:nvSpPr>
        <xdr:cNvPr id="6" name="TextBox 5">
          <a:extLst>
            <a:ext uri="{FF2B5EF4-FFF2-40B4-BE49-F238E27FC236}">
              <a16:creationId xmlns:a16="http://schemas.microsoft.com/office/drawing/2014/main" id="{9C812425-31B5-6760-87C9-E7F4A190134E}"/>
            </a:ext>
          </a:extLst>
        </xdr:cNvPr>
        <xdr:cNvSpPr txBox="1"/>
      </xdr:nvSpPr>
      <xdr:spPr>
        <a:xfrm>
          <a:off x="228600" y="1249680"/>
          <a:ext cx="1440180" cy="2362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FC75468-7114-49E4-A0C2-F7B58AF5440A}" type="TxLink">
            <a:rPr lang="en-US" sz="1600" b="1" i="0" u="none" strike="noStrike">
              <a:solidFill>
                <a:schemeClr val="tx2">
                  <a:lumMod val="90000"/>
                  <a:lumOff val="10000"/>
                </a:schemeClr>
              </a:solidFill>
              <a:latin typeface="Aptos Narrow" panose="020B0004020202020204" pitchFamily="34" charset="0"/>
              <a:cs typeface="Arial" panose="020B0604020202020204" pitchFamily="34" charset="0"/>
            </a:rPr>
            <a:pPr algn="ctr"/>
            <a:t>$645,223</a:t>
          </a:fld>
          <a:endParaRPr lang="en-US" sz="1600" b="1">
            <a:solidFill>
              <a:schemeClr val="tx2">
                <a:lumMod val="90000"/>
                <a:lumOff val="10000"/>
              </a:schemeClr>
            </a:solidFill>
            <a:latin typeface="Aptos Narrow" panose="020B0004020202020204" pitchFamily="34" charset="0"/>
            <a:cs typeface="Arial" panose="020B0604020202020204" pitchFamily="34" charset="0"/>
          </a:endParaRPr>
        </a:p>
      </xdr:txBody>
    </xdr:sp>
    <xdr:clientData/>
  </xdr:twoCellAnchor>
  <xdr:twoCellAnchor>
    <xdr:from>
      <xdr:col>3</xdr:col>
      <xdr:colOff>60960</xdr:colOff>
      <xdr:row>5</xdr:row>
      <xdr:rowOff>7620</xdr:rowOff>
    </xdr:from>
    <xdr:to>
      <xdr:col>5</xdr:col>
      <xdr:colOff>365760</xdr:colOff>
      <xdr:row>9</xdr:row>
      <xdr:rowOff>7620</xdr:rowOff>
    </xdr:to>
    <xdr:sp macro="" textlink="">
      <xdr:nvSpPr>
        <xdr:cNvPr id="7" name="Rectangle: Rounded Corners 6">
          <a:extLst>
            <a:ext uri="{FF2B5EF4-FFF2-40B4-BE49-F238E27FC236}">
              <a16:creationId xmlns:a16="http://schemas.microsoft.com/office/drawing/2014/main" id="{B7377BB1-696B-D723-45D5-89215295C803}"/>
            </a:ext>
          </a:extLst>
        </xdr:cNvPr>
        <xdr:cNvSpPr/>
      </xdr:nvSpPr>
      <xdr:spPr>
        <a:xfrm>
          <a:off x="1889760" y="922020"/>
          <a:ext cx="1524000" cy="7315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a:solidFill>
                <a:schemeClr val="tx1">
                  <a:lumMod val="85000"/>
                  <a:lumOff val="15000"/>
                </a:schemeClr>
              </a:solidFill>
              <a:latin typeface="Arial" panose="020B0604020202020204" pitchFamily="34" charset="0"/>
              <a:cs typeface="Arial" panose="020B0604020202020204" pitchFamily="34" charset="0"/>
            </a:rPr>
            <a:t>Total</a:t>
          </a:r>
          <a:r>
            <a:rPr lang="en-US" sz="1050" baseline="0">
              <a:solidFill>
                <a:schemeClr val="tx1">
                  <a:lumMod val="85000"/>
                  <a:lumOff val="15000"/>
                </a:schemeClr>
              </a:solidFill>
              <a:latin typeface="Arial" panose="020B0604020202020204" pitchFamily="34" charset="0"/>
              <a:cs typeface="Arial" panose="020B0604020202020204" pitchFamily="34" charset="0"/>
            </a:rPr>
            <a:t> Gross Profit</a:t>
          </a:r>
          <a:endParaRPr lang="en-US" sz="1050">
            <a:latin typeface="Arial" panose="020B0604020202020204" pitchFamily="34" charset="0"/>
            <a:cs typeface="Arial" panose="020B0604020202020204" pitchFamily="34" charset="0"/>
          </a:endParaRPr>
        </a:p>
      </xdr:txBody>
    </xdr:sp>
    <xdr:clientData/>
  </xdr:twoCellAnchor>
  <xdr:twoCellAnchor>
    <xdr:from>
      <xdr:col>5</xdr:col>
      <xdr:colOff>594360</xdr:colOff>
      <xdr:row>5</xdr:row>
      <xdr:rowOff>0</xdr:rowOff>
    </xdr:from>
    <xdr:to>
      <xdr:col>8</xdr:col>
      <xdr:colOff>251460</xdr:colOff>
      <xdr:row>9</xdr:row>
      <xdr:rowOff>0</xdr:rowOff>
    </xdr:to>
    <xdr:sp macro="" textlink="">
      <xdr:nvSpPr>
        <xdr:cNvPr id="8" name="Rectangle: Rounded Corners 7">
          <a:extLst>
            <a:ext uri="{FF2B5EF4-FFF2-40B4-BE49-F238E27FC236}">
              <a16:creationId xmlns:a16="http://schemas.microsoft.com/office/drawing/2014/main" id="{82383F8A-E085-4C44-ADCE-6148A5846CB6}"/>
            </a:ext>
          </a:extLst>
        </xdr:cNvPr>
        <xdr:cNvSpPr/>
      </xdr:nvSpPr>
      <xdr:spPr>
        <a:xfrm>
          <a:off x="3642360" y="914400"/>
          <a:ext cx="1485900" cy="7315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a:solidFill>
                <a:schemeClr val="tx1">
                  <a:lumMod val="85000"/>
                  <a:lumOff val="15000"/>
                </a:schemeClr>
              </a:solidFill>
              <a:latin typeface="Arial" panose="020B0604020202020204" pitchFamily="34" charset="0"/>
              <a:cs typeface="Arial" panose="020B0604020202020204" pitchFamily="34" charset="0"/>
            </a:rPr>
            <a:t>Gross</a:t>
          </a:r>
          <a:r>
            <a:rPr lang="en-US" sz="1050" baseline="0">
              <a:solidFill>
                <a:schemeClr val="tx1">
                  <a:lumMod val="85000"/>
                  <a:lumOff val="15000"/>
                </a:schemeClr>
              </a:solidFill>
              <a:latin typeface="Arial" panose="020B0604020202020204" pitchFamily="34" charset="0"/>
              <a:cs typeface="Arial" panose="020B0604020202020204" pitchFamily="34" charset="0"/>
            </a:rPr>
            <a:t> Profit Margin</a:t>
          </a:r>
          <a:endParaRPr lang="en-US" sz="1050">
            <a:solidFill>
              <a:schemeClr val="tx1">
                <a:lumMod val="85000"/>
                <a:lumOff val="15000"/>
              </a:schemeClr>
            </a:solidFill>
            <a:latin typeface="Arial" panose="020B0604020202020204" pitchFamily="34" charset="0"/>
            <a:cs typeface="Arial" panose="020B0604020202020204" pitchFamily="34" charset="0"/>
          </a:endParaRPr>
        </a:p>
      </xdr:txBody>
    </xdr:sp>
    <xdr:clientData/>
  </xdr:twoCellAnchor>
  <xdr:twoCellAnchor>
    <xdr:from>
      <xdr:col>8</xdr:col>
      <xdr:colOff>502920</xdr:colOff>
      <xdr:row>5</xdr:row>
      <xdr:rowOff>0</xdr:rowOff>
    </xdr:from>
    <xdr:to>
      <xdr:col>11</xdr:col>
      <xdr:colOff>144780</xdr:colOff>
      <xdr:row>9</xdr:row>
      <xdr:rowOff>0</xdr:rowOff>
    </xdr:to>
    <xdr:sp macro="" textlink="">
      <xdr:nvSpPr>
        <xdr:cNvPr id="9" name="Rectangle: Rounded Corners 8">
          <a:extLst>
            <a:ext uri="{FF2B5EF4-FFF2-40B4-BE49-F238E27FC236}">
              <a16:creationId xmlns:a16="http://schemas.microsoft.com/office/drawing/2014/main" id="{E972B0B8-7EAE-6A76-E14F-B36C91DF68E6}"/>
            </a:ext>
          </a:extLst>
        </xdr:cNvPr>
        <xdr:cNvSpPr/>
      </xdr:nvSpPr>
      <xdr:spPr>
        <a:xfrm>
          <a:off x="5379720" y="914400"/>
          <a:ext cx="1470660" cy="7315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a:solidFill>
                <a:schemeClr val="tx1">
                  <a:lumMod val="85000"/>
                  <a:lumOff val="15000"/>
                </a:schemeClr>
              </a:solidFill>
              <a:latin typeface="Arial" panose="020B0604020202020204" pitchFamily="34" charset="0"/>
              <a:cs typeface="Arial" panose="020B0604020202020204" pitchFamily="34" charset="0"/>
            </a:rPr>
            <a:t>   Total</a:t>
          </a:r>
          <a:r>
            <a:rPr lang="en-US" sz="1050" baseline="0">
              <a:solidFill>
                <a:schemeClr val="tx1">
                  <a:lumMod val="85000"/>
                  <a:lumOff val="15000"/>
                </a:schemeClr>
              </a:solidFill>
              <a:latin typeface="Arial" panose="020B0604020202020204" pitchFamily="34" charset="0"/>
              <a:cs typeface="Arial" panose="020B0604020202020204" pitchFamily="34" charset="0"/>
            </a:rPr>
            <a:t> Unit Sold</a:t>
          </a:r>
          <a:r>
            <a:rPr lang="en-US" sz="1050">
              <a:latin typeface="Arial" panose="020B0604020202020204" pitchFamily="34" charset="0"/>
              <a:cs typeface="Arial" panose="020B0604020202020204" pitchFamily="34" charset="0"/>
            </a:rPr>
            <a:t>tal </a:t>
          </a:r>
          <a:r>
            <a:rPr lang="en-US" sz="1100"/>
            <a:t>Unit Sold</a:t>
          </a:r>
        </a:p>
      </xdr:txBody>
    </xdr:sp>
    <xdr:clientData/>
  </xdr:twoCellAnchor>
  <xdr:twoCellAnchor>
    <xdr:from>
      <xdr:col>11</xdr:col>
      <xdr:colOff>358140</xdr:colOff>
      <xdr:row>5</xdr:row>
      <xdr:rowOff>15240</xdr:rowOff>
    </xdr:from>
    <xdr:to>
      <xdr:col>14</xdr:col>
      <xdr:colOff>7620</xdr:colOff>
      <xdr:row>9</xdr:row>
      <xdr:rowOff>15240</xdr:rowOff>
    </xdr:to>
    <xdr:sp macro="" textlink="">
      <xdr:nvSpPr>
        <xdr:cNvPr id="10" name="Rectangle: Rounded Corners 9">
          <a:extLst>
            <a:ext uri="{FF2B5EF4-FFF2-40B4-BE49-F238E27FC236}">
              <a16:creationId xmlns:a16="http://schemas.microsoft.com/office/drawing/2014/main" id="{2BFB362C-8227-5153-BF2E-3FE1E920861C}"/>
            </a:ext>
          </a:extLst>
        </xdr:cNvPr>
        <xdr:cNvSpPr/>
      </xdr:nvSpPr>
      <xdr:spPr>
        <a:xfrm>
          <a:off x="7063740" y="929640"/>
          <a:ext cx="1478280" cy="7315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a:solidFill>
                <a:schemeClr val="tx1">
                  <a:lumMod val="85000"/>
                  <a:lumOff val="15000"/>
                </a:schemeClr>
              </a:solidFill>
              <a:latin typeface="Arial" panose="020B0604020202020204" pitchFamily="34" charset="0"/>
              <a:cs typeface="Arial" panose="020B0604020202020204" pitchFamily="34" charset="0"/>
            </a:rPr>
            <a:t>Total</a:t>
          </a:r>
          <a:r>
            <a:rPr lang="en-US" sz="1050" baseline="0">
              <a:solidFill>
                <a:schemeClr val="tx1">
                  <a:lumMod val="85000"/>
                  <a:lumOff val="15000"/>
                </a:schemeClr>
              </a:solidFill>
              <a:latin typeface="Arial" panose="020B0604020202020204" pitchFamily="34" charset="0"/>
              <a:cs typeface="Arial" panose="020B0604020202020204" pitchFamily="34" charset="0"/>
            </a:rPr>
            <a:t> Order</a:t>
          </a:r>
          <a:endParaRPr lang="en-US" sz="1050">
            <a:solidFill>
              <a:schemeClr val="tx1">
                <a:lumMod val="85000"/>
                <a:lumOff val="15000"/>
              </a:schemeClr>
            </a:solidFill>
            <a:latin typeface="Arial" panose="020B0604020202020204" pitchFamily="34" charset="0"/>
            <a:cs typeface="Arial" panose="020B0604020202020204" pitchFamily="34" charset="0"/>
          </a:endParaRPr>
        </a:p>
      </xdr:txBody>
    </xdr:sp>
    <xdr:clientData/>
  </xdr:twoCellAnchor>
  <xdr:twoCellAnchor>
    <xdr:from>
      <xdr:col>14</xdr:col>
      <xdr:colOff>243840</xdr:colOff>
      <xdr:row>5</xdr:row>
      <xdr:rowOff>0</xdr:rowOff>
    </xdr:from>
    <xdr:to>
      <xdr:col>16</xdr:col>
      <xdr:colOff>434340</xdr:colOff>
      <xdr:row>9</xdr:row>
      <xdr:rowOff>0</xdr:rowOff>
    </xdr:to>
    <xdr:sp macro="" textlink="">
      <xdr:nvSpPr>
        <xdr:cNvPr id="11" name="Rectangle: Rounded Corners 10">
          <a:extLst>
            <a:ext uri="{FF2B5EF4-FFF2-40B4-BE49-F238E27FC236}">
              <a16:creationId xmlns:a16="http://schemas.microsoft.com/office/drawing/2014/main" id="{9C223340-6E84-A1A0-90F4-C9117F091C1B}"/>
            </a:ext>
          </a:extLst>
        </xdr:cNvPr>
        <xdr:cNvSpPr/>
      </xdr:nvSpPr>
      <xdr:spPr>
        <a:xfrm>
          <a:off x="8778240" y="914400"/>
          <a:ext cx="1409700" cy="7315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050">
              <a:solidFill>
                <a:schemeClr val="tx1">
                  <a:lumMod val="85000"/>
                  <a:lumOff val="15000"/>
                </a:schemeClr>
              </a:solidFill>
              <a:latin typeface="Arial" panose="020B0604020202020204" pitchFamily="34" charset="0"/>
              <a:cs typeface="Arial" panose="020B0604020202020204" pitchFamily="34" charset="0"/>
            </a:rPr>
            <a:t>COGS</a:t>
          </a:r>
        </a:p>
      </xdr:txBody>
    </xdr:sp>
    <xdr:clientData/>
  </xdr:twoCellAnchor>
  <xdr:twoCellAnchor>
    <xdr:from>
      <xdr:col>28</xdr:col>
      <xdr:colOff>190500</xdr:colOff>
      <xdr:row>5</xdr:row>
      <xdr:rowOff>160020</xdr:rowOff>
    </xdr:from>
    <xdr:to>
      <xdr:col>29</xdr:col>
      <xdr:colOff>76200</xdr:colOff>
      <xdr:row>6</xdr:row>
      <xdr:rowOff>22860</xdr:rowOff>
    </xdr:to>
    <xdr:cxnSp macro="">
      <xdr:nvCxnSpPr>
        <xdr:cNvPr id="16" name="Straight Connector 15">
          <a:extLst>
            <a:ext uri="{FF2B5EF4-FFF2-40B4-BE49-F238E27FC236}">
              <a16:creationId xmlns:a16="http://schemas.microsoft.com/office/drawing/2014/main" id="{642A67FF-45B5-4796-CED8-F4903EA9E89C}"/>
            </a:ext>
          </a:extLst>
        </xdr:cNvPr>
        <xdr:cNvCxnSpPr/>
      </xdr:nvCxnSpPr>
      <xdr:spPr>
        <a:xfrm>
          <a:off x="17259300" y="1074420"/>
          <a:ext cx="495300" cy="457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76200</xdr:colOff>
      <xdr:row>6</xdr:row>
      <xdr:rowOff>129540</xdr:rowOff>
    </xdr:from>
    <xdr:to>
      <xdr:col>5</xdr:col>
      <xdr:colOff>365760</xdr:colOff>
      <xdr:row>8</xdr:row>
      <xdr:rowOff>76199</xdr:rowOff>
    </xdr:to>
    <xdr:sp macro="" textlink="Sheet1!C4">
      <xdr:nvSpPr>
        <xdr:cNvPr id="22" name="TextBox 21">
          <a:extLst>
            <a:ext uri="{FF2B5EF4-FFF2-40B4-BE49-F238E27FC236}">
              <a16:creationId xmlns:a16="http://schemas.microsoft.com/office/drawing/2014/main" id="{BC7E4062-FFF6-5B87-66CF-8974725D6B59}"/>
            </a:ext>
          </a:extLst>
        </xdr:cNvPr>
        <xdr:cNvSpPr txBox="1"/>
      </xdr:nvSpPr>
      <xdr:spPr>
        <a:xfrm>
          <a:off x="1905000" y="1226820"/>
          <a:ext cx="1508760" cy="3124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AF9C06-174C-441E-AD2C-0B5291CAE083}" type="TxLink">
            <a:rPr lang="en-US" sz="1600" b="1" i="0" u="none" strike="noStrike">
              <a:solidFill>
                <a:schemeClr val="tx2">
                  <a:lumMod val="90000"/>
                  <a:lumOff val="10000"/>
                </a:schemeClr>
              </a:solidFill>
              <a:latin typeface="Aptos Narrow" panose="020B0004020202020204" pitchFamily="34" charset="0"/>
              <a:cs typeface="Arial" panose="020B0604020202020204" pitchFamily="34" charset="0"/>
            </a:rPr>
            <a:pPr algn="ctr"/>
            <a:t>$296,384</a:t>
          </a:fld>
          <a:endParaRPr lang="en-US" sz="1600" b="1">
            <a:solidFill>
              <a:schemeClr val="tx2">
                <a:lumMod val="90000"/>
                <a:lumOff val="10000"/>
              </a:schemeClr>
            </a:solidFill>
            <a:latin typeface="Aptos Narrow" panose="020B0004020202020204" pitchFamily="34" charset="0"/>
            <a:cs typeface="Arial" panose="020B0604020202020204" pitchFamily="34" charset="0"/>
          </a:endParaRPr>
        </a:p>
      </xdr:txBody>
    </xdr:sp>
    <xdr:clientData/>
  </xdr:twoCellAnchor>
  <xdr:twoCellAnchor>
    <xdr:from>
      <xdr:col>6</xdr:col>
      <xdr:colOff>22860</xdr:colOff>
      <xdr:row>6</xdr:row>
      <xdr:rowOff>137160</xdr:rowOff>
    </xdr:from>
    <xdr:to>
      <xdr:col>8</xdr:col>
      <xdr:colOff>182880</xdr:colOff>
      <xdr:row>8</xdr:row>
      <xdr:rowOff>45720</xdr:rowOff>
    </xdr:to>
    <xdr:sp macro="" textlink="Sheet1!E4">
      <xdr:nvSpPr>
        <xdr:cNvPr id="23" name="TextBox 22">
          <a:extLst>
            <a:ext uri="{FF2B5EF4-FFF2-40B4-BE49-F238E27FC236}">
              <a16:creationId xmlns:a16="http://schemas.microsoft.com/office/drawing/2014/main" id="{B5EB8F7D-E2E9-145E-D7FD-7F21C237C988}"/>
            </a:ext>
          </a:extLst>
        </xdr:cNvPr>
        <xdr:cNvSpPr txBox="1"/>
      </xdr:nvSpPr>
      <xdr:spPr>
        <a:xfrm>
          <a:off x="3680460" y="1234440"/>
          <a:ext cx="137922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1A6E4C-3D55-419B-8D37-2B5D8C2DBEB4}" type="TxLink">
            <a:rPr lang="en-US" sz="1600" b="1" i="0" u="none" strike="noStrike">
              <a:solidFill>
                <a:schemeClr val="tx2">
                  <a:lumMod val="90000"/>
                  <a:lumOff val="10000"/>
                </a:schemeClr>
              </a:solidFill>
              <a:latin typeface="Aptos Narrow" panose="020B0004020202020204" pitchFamily="34" charset="0"/>
              <a:cs typeface="Arial" panose="020B0604020202020204" pitchFamily="34" charset="0"/>
            </a:rPr>
            <a:pPr algn="ctr"/>
            <a:t>45.94%</a:t>
          </a:fld>
          <a:endParaRPr lang="en-US" sz="1600" b="1">
            <a:solidFill>
              <a:schemeClr val="tx2">
                <a:lumMod val="90000"/>
                <a:lumOff val="10000"/>
              </a:schemeClr>
            </a:solidFill>
            <a:latin typeface="Aptos Narrow" panose="020B0004020202020204" pitchFamily="34" charset="0"/>
            <a:cs typeface="Arial" panose="020B0604020202020204" pitchFamily="34" charset="0"/>
          </a:endParaRPr>
        </a:p>
      </xdr:txBody>
    </xdr:sp>
    <xdr:clientData/>
  </xdr:twoCellAnchor>
  <xdr:twoCellAnchor>
    <xdr:from>
      <xdr:col>8</xdr:col>
      <xdr:colOff>502920</xdr:colOff>
      <xdr:row>7</xdr:row>
      <xdr:rowOff>0</xdr:rowOff>
    </xdr:from>
    <xdr:to>
      <xdr:col>11</xdr:col>
      <xdr:colOff>129540</xdr:colOff>
      <xdr:row>8</xdr:row>
      <xdr:rowOff>106680</xdr:rowOff>
    </xdr:to>
    <xdr:sp macro="" textlink="Sheet1!G4">
      <xdr:nvSpPr>
        <xdr:cNvPr id="24" name="TextBox 23">
          <a:extLst>
            <a:ext uri="{FF2B5EF4-FFF2-40B4-BE49-F238E27FC236}">
              <a16:creationId xmlns:a16="http://schemas.microsoft.com/office/drawing/2014/main" id="{285B8E58-6844-B621-425A-B838572EC215}"/>
            </a:ext>
          </a:extLst>
        </xdr:cNvPr>
        <xdr:cNvSpPr txBox="1"/>
      </xdr:nvSpPr>
      <xdr:spPr>
        <a:xfrm>
          <a:off x="5379720" y="1280160"/>
          <a:ext cx="145542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06EF60C-37FB-4382-941A-AE17660C214B}" type="TxLink">
            <a:rPr lang="en-US" sz="1600" b="1" i="0" u="none" strike="noStrike">
              <a:solidFill>
                <a:schemeClr val="tx2">
                  <a:lumMod val="90000"/>
                  <a:lumOff val="10000"/>
                </a:schemeClr>
              </a:solidFill>
              <a:latin typeface="Aptos Narrow" panose="020B0004020202020204" pitchFamily="34" charset="0"/>
              <a:cs typeface="Arial" panose="020B0604020202020204" pitchFamily="34" charset="0"/>
            </a:rPr>
            <a:pPr algn="ctr"/>
            <a:t>6698</a:t>
          </a:fld>
          <a:endParaRPr lang="en-US" sz="1600" b="1">
            <a:solidFill>
              <a:schemeClr val="tx2">
                <a:lumMod val="90000"/>
                <a:lumOff val="10000"/>
              </a:schemeClr>
            </a:solidFill>
            <a:latin typeface="Aptos Narrow" panose="020B0004020202020204" pitchFamily="34" charset="0"/>
            <a:cs typeface="Arial" panose="020B0604020202020204" pitchFamily="34" charset="0"/>
          </a:endParaRPr>
        </a:p>
      </xdr:txBody>
    </xdr:sp>
    <xdr:clientData/>
  </xdr:twoCellAnchor>
  <xdr:twoCellAnchor>
    <xdr:from>
      <xdr:col>11</xdr:col>
      <xdr:colOff>358140</xdr:colOff>
      <xdr:row>6</xdr:row>
      <xdr:rowOff>152400</xdr:rowOff>
    </xdr:from>
    <xdr:to>
      <xdr:col>14</xdr:col>
      <xdr:colOff>7620</xdr:colOff>
      <xdr:row>8</xdr:row>
      <xdr:rowOff>99060</xdr:rowOff>
    </xdr:to>
    <xdr:sp macro="" textlink="Sheet1!I4">
      <xdr:nvSpPr>
        <xdr:cNvPr id="27" name="TextBox 26">
          <a:extLst>
            <a:ext uri="{FF2B5EF4-FFF2-40B4-BE49-F238E27FC236}">
              <a16:creationId xmlns:a16="http://schemas.microsoft.com/office/drawing/2014/main" id="{7639814F-9BD4-7DAC-5756-FBD85E941F3A}"/>
            </a:ext>
          </a:extLst>
        </xdr:cNvPr>
        <xdr:cNvSpPr txBox="1"/>
      </xdr:nvSpPr>
      <xdr:spPr>
        <a:xfrm>
          <a:off x="7063740" y="1249680"/>
          <a:ext cx="147828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9FBFEE7-01C6-4506-8F53-EC96234AEF40}" type="TxLink">
            <a:rPr lang="en-US" sz="1600" b="1" i="0" u="none" strike="noStrike">
              <a:solidFill>
                <a:schemeClr val="tx2">
                  <a:lumMod val="90000"/>
                  <a:lumOff val="10000"/>
                </a:schemeClr>
              </a:solidFill>
              <a:latin typeface="Aptos Narrow" panose="020B0004020202020204" pitchFamily="34" charset="0"/>
            </a:rPr>
            <a:pPr algn="ctr"/>
            <a:t>2707</a:t>
          </a:fld>
          <a:endParaRPr lang="en-US" sz="1600" b="1">
            <a:solidFill>
              <a:schemeClr val="tx2">
                <a:lumMod val="90000"/>
                <a:lumOff val="10000"/>
              </a:schemeClr>
            </a:solidFill>
            <a:latin typeface="Aptos Narrow" panose="020B0004020202020204" pitchFamily="34" charset="0"/>
          </a:endParaRPr>
        </a:p>
      </xdr:txBody>
    </xdr:sp>
    <xdr:clientData/>
  </xdr:twoCellAnchor>
  <xdr:twoCellAnchor>
    <xdr:from>
      <xdr:col>14</xdr:col>
      <xdr:colOff>236220</xdr:colOff>
      <xdr:row>6</xdr:row>
      <xdr:rowOff>137160</xdr:rowOff>
    </xdr:from>
    <xdr:to>
      <xdr:col>16</xdr:col>
      <xdr:colOff>434340</xdr:colOff>
      <xdr:row>8</xdr:row>
      <xdr:rowOff>22860</xdr:rowOff>
    </xdr:to>
    <xdr:sp macro="" textlink="Sheet1!K4">
      <xdr:nvSpPr>
        <xdr:cNvPr id="31" name="TextBox 30">
          <a:extLst>
            <a:ext uri="{FF2B5EF4-FFF2-40B4-BE49-F238E27FC236}">
              <a16:creationId xmlns:a16="http://schemas.microsoft.com/office/drawing/2014/main" id="{20DA81C0-FF5B-F985-BA1D-16FBE34A8B47}"/>
            </a:ext>
          </a:extLst>
        </xdr:cNvPr>
        <xdr:cNvSpPr txBox="1"/>
      </xdr:nvSpPr>
      <xdr:spPr>
        <a:xfrm>
          <a:off x="8770620" y="1234440"/>
          <a:ext cx="141732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A536B60-EF4B-4761-AB0B-50D6FAEA8D07}" type="TxLink">
            <a:rPr lang="en-US" sz="1600" b="1" i="0" u="none" strike="noStrike">
              <a:solidFill>
                <a:schemeClr val="tx2">
                  <a:lumMod val="90000"/>
                  <a:lumOff val="10000"/>
                </a:schemeClr>
              </a:solidFill>
              <a:latin typeface="Aptos Narrow" panose="020B0004020202020204" pitchFamily="34" charset="0"/>
            </a:rPr>
            <a:pPr algn="ctr"/>
            <a:t>$348,839</a:t>
          </a:fld>
          <a:endParaRPr lang="en-US" sz="1600" b="1">
            <a:solidFill>
              <a:schemeClr val="tx2">
                <a:lumMod val="90000"/>
                <a:lumOff val="10000"/>
              </a:schemeClr>
            </a:solidFill>
            <a:latin typeface="Aptos Narrow" panose="020B0004020202020204" pitchFamily="34" charset="0"/>
          </a:endParaRPr>
        </a:p>
      </xdr:txBody>
    </xdr:sp>
    <xdr:clientData/>
  </xdr:twoCellAnchor>
  <xdr:twoCellAnchor>
    <xdr:from>
      <xdr:col>15</xdr:col>
      <xdr:colOff>91440</xdr:colOff>
      <xdr:row>1</xdr:row>
      <xdr:rowOff>121920</xdr:rowOff>
    </xdr:from>
    <xdr:to>
      <xdr:col>16</xdr:col>
      <xdr:colOff>320040</xdr:colOff>
      <xdr:row>2</xdr:row>
      <xdr:rowOff>175260</xdr:rowOff>
    </xdr:to>
    <xdr:sp macro="" textlink="">
      <xdr:nvSpPr>
        <xdr:cNvPr id="32" name="Rectangle: Rounded Corners 31">
          <a:hlinkClick xmlns:r="http://schemas.openxmlformats.org/officeDocument/2006/relationships" r:id="rId1"/>
          <a:extLst>
            <a:ext uri="{FF2B5EF4-FFF2-40B4-BE49-F238E27FC236}">
              <a16:creationId xmlns:a16="http://schemas.microsoft.com/office/drawing/2014/main" id="{286FA5BD-FF88-C204-2A0F-636150FF2A87}"/>
            </a:ext>
          </a:extLst>
        </xdr:cNvPr>
        <xdr:cNvSpPr/>
      </xdr:nvSpPr>
      <xdr:spPr>
        <a:xfrm>
          <a:off x="9235440" y="304800"/>
          <a:ext cx="838200" cy="2362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Sales Data</a:t>
          </a:r>
        </a:p>
      </xdr:txBody>
    </xdr:sp>
    <xdr:clientData/>
  </xdr:twoCellAnchor>
  <xdr:twoCellAnchor>
    <xdr:from>
      <xdr:col>13</xdr:col>
      <xdr:colOff>121920</xdr:colOff>
      <xdr:row>1</xdr:row>
      <xdr:rowOff>129540</xdr:rowOff>
    </xdr:from>
    <xdr:to>
      <xdr:col>15</xdr:col>
      <xdr:colOff>0</xdr:colOff>
      <xdr:row>2</xdr:row>
      <xdr:rowOff>175260</xdr:rowOff>
    </xdr:to>
    <xdr:sp macro="" textlink="">
      <xdr:nvSpPr>
        <xdr:cNvPr id="33" name="Rectangle: Rounded Corners 32">
          <a:hlinkClick xmlns:r="http://schemas.openxmlformats.org/officeDocument/2006/relationships" r:id="rId2"/>
          <a:extLst>
            <a:ext uri="{FF2B5EF4-FFF2-40B4-BE49-F238E27FC236}">
              <a16:creationId xmlns:a16="http://schemas.microsoft.com/office/drawing/2014/main" id="{9C213654-B5EE-00FE-E7EB-05CF74D52ABA}"/>
            </a:ext>
          </a:extLst>
        </xdr:cNvPr>
        <xdr:cNvSpPr/>
      </xdr:nvSpPr>
      <xdr:spPr>
        <a:xfrm>
          <a:off x="8046720" y="312420"/>
          <a:ext cx="1097280" cy="2286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All</a:t>
          </a:r>
          <a:r>
            <a:rPr lang="en-US" sz="1100" baseline="0"/>
            <a:t> Pivot Tables</a:t>
          </a:r>
          <a:endParaRPr lang="en-US" sz="1100"/>
        </a:p>
      </xdr:txBody>
    </xdr:sp>
    <xdr:clientData/>
  </xdr:twoCellAnchor>
  <xdr:twoCellAnchor>
    <xdr:from>
      <xdr:col>0</xdr:col>
      <xdr:colOff>167640</xdr:colOff>
      <xdr:row>10</xdr:row>
      <xdr:rowOff>30480</xdr:rowOff>
    </xdr:from>
    <xdr:to>
      <xdr:col>9</xdr:col>
      <xdr:colOff>121920</xdr:colOff>
      <xdr:row>23</xdr:row>
      <xdr:rowOff>99060</xdr:rowOff>
    </xdr:to>
    <xdr:grpSp>
      <xdr:nvGrpSpPr>
        <xdr:cNvPr id="36" name="Group 35">
          <a:extLst>
            <a:ext uri="{FF2B5EF4-FFF2-40B4-BE49-F238E27FC236}">
              <a16:creationId xmlns:a16="http://schemas.microsoft.com/office/drawing/2014/main" id="{2EC6C7FD-BA05-B45F-393B-C45BB96FF2BF}"/>
            </a:ext>
          </a:extLst>
        </xdr:cNvPr>
        <xdr:cNvGrpSpPr/>
      </xdr:nvGrpSpPr>
      <xdr:grpSpPr>
        <a:xfrm>
          <a:off x="167640" y="1859280"/>
          <a:ext cx="5440680" cy="2446020"/>
          <a:chOff x="167640" y="1859280"/>
          <a:chExt cx="5440680" cy="2446020"/>
        </a:xfrm>
      </xdr:grpSpPr>
      <xdr:sp macro="" textlink="">
        <xdr:nvSpPr>
          <xdr:cNvPr id="35" name="Rectangle: Rounded Corners 34">
            <a:extLst>
              <a:ext uri="{FF2B5EF4-FFF2-40B4-BE49-F238E27FC236}">
                <a16:creationId xmlns:a16="http://schemas.microsoft.com/office/drawing/2014/main" id="{57113401-8889-4168-89C3-F4E70294C736}"/>
              </a:ext>
            </a:extLst>
          </xdr:cNvPr>
          <xdr:cNvSpPr/>
        </xdr:nvSpPr>
        <xdr:spPr>
          <a:xfrm flipH="1">
            <a:off x="167640" y="1859280"/>
            <a:ext cx="5440680" cy="2446020"/>
          </a:xfrm>
          <a:prstGeom prst="roundRect">
            <a:avLst>
              <a:gd name="adj" fmla="val 443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graphicFrame macro="">
        <xdr:nvGraphicFramePr>
          <xdr:cNvPr id="34" name="Chart 33">
            <a:extLst>
              <a:ext uri="{FF2B5EF4-FFF2-40B4-BE49-F238E27FC236}">
                <a16:creationId xmlns:a16="http://schemas.microsoft.com/office/drawing/2014/main" id="{B5A81C04-4948-4E7D-9321-291B1CAB2562}"/>
              </a:ext>
            </a:extLst>
          </xdr:cNvPr>
          <xdr:cNvGraphicFramePr>
            <a:graphicFrameLocks/>
          </xdr:cNvGraphicFramePr>
        </xdr:nvGraphicFramePr>
        <xdr:xfrm>
          <a:off x="251460" y="2217420"/>
          <a:ext cx="5280660" cy="204216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9</xdr:col>
      <xdr:colOff>243840</xdr:colOff>
      <xdr:row>10</xdr:row>
      <xdr:rowOff>22860</xdr:rowOff>
    </xdr:from>
    <xdr:to>
      <xdr:col>16</xdr:col>
      <xdr:colOff>487680</xdr:colOff>
      <xdr:row>23</xdr:row>
      <xdr:rowOff>91440</xdr:rowOff>
    </xdr:to>
    <xdr:sp macro="" textlink="">
      <xdr:nvSpPr>
        <xdr:cNvPr id="38" name="Rectangle: Rounded Corners 37">
          <a:extLst>
            <a:ext uri="{FF2B5EF4-FFF2-40B4-BE49-F238E27FC236}">
              <a16:creationId xmlns:a16="http://schemas.microsoft.com/office/drawing/2014/main" id="{A290FAF4-0526-94F9-0A75-55D357C1DC38}"/>
            </a:ext>
          </a:extLst>
        </xdr:cNvPr>
        <xdr:cNvSpPr/>
      </xdr:nvSpPr>
      <xdr:spPr>
        <a:xfrm flipH="1">
          <a:off x="5730240" y="1851660"/>
          <a:ext cx="4511040" cy="2446020"/>
        </a:xfrm>
        <a:prstGeom prst="roundRect">
          <a:avLst>
            <a:gd name="adj" fmla="val 443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clientData/>
  </xdr:twoCellAnchor>
  <xdr:twoCellAnchor>
    <xdr:from>
      <xdr:col>9</xdr:col>
      <xdr:colOff>259080</xdr:colOff>
      <xdr:row>12</xdr:row>
      <xdr:rowOff>0</xdr:rowOff>
    </xdr:from>
    <xdr:to>
      <xdr:col>16</xdr:col>
      <xdr:colOff>403860</xdr:colOff>
      <xdr:row>23</xdr:row>
      <xdr:rowOff>53340</xdr:rowOff>
    </xdr:to>
    <xdr:graphicFrame macro="">
      <xdr:nvGraphicFramePr>
        <xdr:cNvPr id="40" name="Chart 39">
          <a:extLst>
            <a:ext uri="{FF2B5EF4-FFF2-40B4-BE49-F238E27FC236}">
              <a16:creationId xmlns:a16="http://schemas.microsoft.com/office/drawing/2014/main" id="{5727CEBE-8A8A-4F55-81D4-683C14C0B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220980</xdr:colOff>
      <xdr:row>26</xdr:row>
      <xdr:rowOff>60960</xdr:rowOff>
    </xdr:from>
    <xdr:to>
      <xdr:col>5</xdr:col>
      <xdr:colOff>297180</xdr:colOff>
      <xdr:row>36</xdr:row>
      <xdr:rowOff>137160</xdr:rowOff>
    </xdr:to>
    <xdr:graphicFrame macro="">
      <xdr:nvGraphicFramePr>
        <xdr:cNvPr id="13" name="Chart 12">
          <a:extLst>
            <a:ext uri="{FF2B5EF4-FFF2-40B4-BE49-F238E27FC236}">
              <a16:creationId xmlns:a16="http://schemas.microsoft.com/office/drawing/2014/main" id="{2BD1FD59-C26F-4AB4-B020-E74461BF3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152400</xdr:colOff>
      <xdr:row>24</xdr:row>
      <xdr:rowOff>15240</xdr:rowOff>
    </xdr:from>
    <xdr:to>
      <xdr:col>16</xdr:col>
      <xdr:colOff>495300</xdr:colOff>
      <xdr:row>37</xdr:row>
      <xdr:rowOff>83820</xdr:rowOff>
    </xdr:to>
    <xdr:sp macro="" textlink="">
      <xdr:nvSpPr>
        <xdr:cNvPr id="14" name="Rectangle: Rounded Corners 13">
          <a:extLst>
            <a:ext uri="{FF2B5EF4-FFF2-40B4-BE49-F238E27FC236}">
              <a16:creationId xmlns:a16="http://schemas.microsoft.com/office/drawing/2014/main" id="{BB17D54F-EA67-0FB3-A32C-17CD9D2FA4DF}"/>
            </a:ext>
          </a:extLst>
        </xdr:cNvPr>
        <xdr:cNvSpPr/>
      </xdr:nvSpPr>
      <xdr:spPr>
        <a:xfrm flipH="1">
          <a:off x="6858000" y="4404360"/>
          <a:ext cx="3390900" cy="2446020"/>
        </a:xfrm>
        <a:prstGeom prst="roundRect">
          <a:avLst>
            <a:gd name="adj" fmla="val 443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clientData/>
  </xdr:twoCellAnchor>
  <xdr:twoCellAnchor>
    <xdr:from>
      <xdr:col>5</xdr:col>
      <xdr:colOff>472440</xdr:colOff>
      <xdr:row>24</xdr:row>
      <xdr:rowOff>30480</xdr:rowOff>
    </xdr:from>
    <xdr:to>
      <xdr:col>11</xdr:col>
      <xdr:colOff>53340</xdr:colOff>
      <xdr:row>37</xdr:row>
      <xdr:rowOff>99060</xdr:rowOff>
    </xdr:to>
    <xdr:sp macro="" textlink="">
      <xdr:nvSpPr>
        <xdr:cNvPr id="15" name="Rectangle: Rounded Corners 14">
          <a:extLst>
            <a:ext uri="{FF2B5EF4-FFF2-40B4-BE49-F238E27FC236}">
              <a16:creationId xmlns:a16="http://schemas.microsoft.com/office/drawing/2014/main" id="{D60E3CA6-40AD-4F63-AABB-CE43F5479409}"/>
            </a:ext>
          </a:extLst>
        </xdr:cNvPr>
        <xdr:cNvSpPr/>
      </xdr:nvSpPr>
      <xdr:spPr>
        <a:xfrm flipH="1">
          <a:off x="3520440" y="4419600"/>
          <a:ext cx="3238500" cy="2446020"/>
        </a:xfrm>
        <a:prstGeom prst="roundRect">
          <a:avLst>
            <a:gd name="adj" fmla="val 443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clientData/>
  </xdr:twoCellAnchor>
  <xdr:twoCellAnchor>
    <xdr:from>
      <xdr:col>5</xdr:col>
      <xdr:colOff>601980</xdr:colOff>
      <xdr:row>26</xdr:row>
      <xdr:rowOff>22860</xdr:rowOff>
    </xdr:from>
    <xdr:to>
      <xdr:col>10</xdr:col>
      <xdr:colOff>472440</xdr:colOff>
      <xdr:row>37</xdr:row>
      <xdr:rowOff>22860</xdr:rowOff>
    </xdr:to>
    <xdr:graphicFrame macro="">
      <xdr:nvGraphicFramePr>
        <xdr:cNvPr id="17" name="Chart 16">
          <a:extLst>
            <a:ext uri="{FF2B5EF4-FFF2-40B4-BE49-F238E27FC236}">
              <a16:creationId xmlns:a16="http://schemas.microsoft.com/office/drawing/2014/main" id="{F493FDC8-8553-4805-8C24-80E2C22EA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182880</xdr:colOff>
      <xdr:row>26</xdr:row>
      <xdr:rowOff>7620</xdr:rowOff>
    </xdr:from>
    <xdr:to>
      <xdr:col>16</xdr:col>
      <xdr:colOff>480060</xdr:colOff>
      <xdr:row>36</xdr:row>
      <xdr:rowOff>160020</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91117C46-7865-4D10-99D2-BCD60E95BD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888480" y="4762500"/>
              <a:ext cx="3345180" cy="1981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213360</xdr:colOff>
      <xdr:row>10</xdr:row>
      <xdr:rowOff>76200</xdr:rowOff>
    </xdr:from>
    <xdr:to>
      <xdr:col>3</xdr:col>
      <xdr:colOff>213360</xdr:colOff>
      <xdr:row>12</xdr:row>
      <xdr:rowOff>22860</xdr:rowOff>
    </xdr:to>
    <xdr:sp macro="" textlink="">
      <xdr:nvSpPr>
        <xdr:cNvPr id="19" name="Rectangle: Rounded Corners 18">
          <a:extLst>
            <a:ext uri="{FF2B5EF4-FFF2-40B4-BE49-F238E27FC236}">
              <a16:creationId xmlns:a16="http://schemas.microsoft.com/office/drawing/2014/main" id="{04F72CC7-E082-87E1-7E5D-99F0CA369691}"/>
            </a:ext>
          </a:extLst>
        </xdr:cNvPr>
        <xdr:cNvSpPr/>
      </xdr:nvSpPr>
      <xdr:spPr>
        <a:xfrm>
          <a:off x="213360" y="1905000"/>
          <a:ext cx="1828800" cy="312420"/>
        </a:xfrm>
        <a:prstGeom prst="round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1100"/>
            <a:t>Revenue &amp;</a:t>
          </a:r>
          <a:r>
            <a:rPr lang="en-US" sz="1100" baseline="0"/>
            <a:t> Profit by Month</a:t>
          </a:r>
          <a:endParaRPr lang="en-US" sz="1100"/>
        </a:p>
      </xdr:txBody>
    </xdr:sp>
    <xdr:clientData/>
  </xdr:twoCellAnchor>
  <xdr:twoCellAnchor>
    <xdr:from>
      <xdr:col>9</xdr:col>
      <xdr:colOff>289560</xdr:colOff>
      <xdr:row>10</xdr:row>
      <xdr:rowOff>60960</xdr:rowOff>
    </xdr:from>
    <xdr:to>
      <xdr:col>12</xdr:col>
      <xdr:colOff>289560</xdr:colOff>
      <xdr:row>12</xdr:row>
      <xdr:rowOff>7620</xdr:rowOff>
    </xdr:to>
    <xdr:sp macro="" textlink="">
      <xdr:nvSpPr>
        <xdr:cNvPr id="20" name="Rectangle: Rounded Corners 19">
          <a:extLst>
            <a:ext uri="{FF2B5EF4-FFF2-40B4-BE49-F238E27FC236}">
              <a16:creationId xmlns:a16="http://schemas.microsoft.com/office/drawing/2014/main" id="{B2F8CF00-BDCB-3201-A740-82A9F44345E0}"/>
            </a:ext>
          </a:extLst>
        </xdr:cNvPr>
        <xdr:cNvSpPr/>
      </xdr:nvSpPr>
      <xdr:spPr>
        <a:xfrm>
          <a:off x="5775960" y="1889760"/>
          <a:ext cx="1828800" cy="312420"/>
        </a:xfrm>
        <a:prstGeom prst="round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1100"/>
            <a:t>Top</a:t>
          </a:r>
          <a:r>
            <a:rPr lang="en-US" sz="1100" baseline="0"/>
            <a:t> 5 Country by Revenue</a:t>
          </a:r>
          <a:endParaRPr lang="en-US" sz="1100"/>
        </a:p>
      </xdr:txBody>
    </xdr:sp>
    <xdr:clientData/>
  </xdr:twoCellAnchor>
  <xdr:twoCellAnchor>
    <xdr:from>
      <xdr:col>27</xdr:col>
      <xdr:colOff>441960</xdr:colOff>
      <xdr:row>10</xdr:row>
      <xdr:rowOff>30480</xdr:rowOff>
    </xdr:from>
    <xdr:to>
      <xdr:col>30</xdr:col>
      <xdr:colOff>441960</xdr:colOff>
      <xdr:row>11</xdr:row>
      <xdr:rowOff>160020</xdr:rowOff>
    </xdr:to>
    <xdr:sp macro="" textlink="">
      <xdr:nvSpPr>
        <xdr:cNvPr id="25" name="Rectangle: Rounded Corners 24">
          <a:extLst>
            <a:ext uri="{FF2B5EF4-FFF2-40B4-BE49-F238E27FC236}">
              <a16:creationId xmlns:a16="http://schemas.microsoft.com/office/drawing/2014/main" id="{D76B5817-C819-6893-16F4-D356975F02D1}"/>
            </a:ext>
          </a:extLst>
        </xdr:cNvPr>
        <xdr:cNvSpPr/>
      </xdr:nvSpPr>
      <xdr:spPr>
        <a:xfrm>
          <a:off x="16901160" y="1859280"/>
          <a:ext cx="1828800" cy="312420"/>
        </a:xfrm>
        <a:prstGeom prst="round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1100"/>
            <a:t>Top</a:t>
          </a:r>
          <a:r>
            <a:rPr lang="en-US" sz="1100" baseline="0"/>
            <a:t> 5 Country by Revenue</a:t>
          </a:r>
          <a:endParaRPr lang="en-US" sz="1100"/>
        </a:p>
      </xdr:txBody>
    </xdr:sp>
    <xdr:clientData/>
  </xdr:twoCellAnchor>
  <xdr:twoCellAnchor>
    <xdr:from>
      <xdr:col>0</xdr:col>
      <xdr:colOff>259080</xdr:colOff>
      <xdr:row>24</xdr:row>
      <xdr:rowOff>99060</xdr:rowOff>
    </xdr:from>
    <xdr:to>
      <xdr:col>3</xdr:col>
      <xdr:colOff>259080</xdr:colOff>
      <xdr:row>26</xdr:row>
      <xdr:rowOff>45720</xdr:rowOff>
    </xdr:to>
    <xdr:sp macro="" textlink="">
      <xdr:nvSpPr>
        <xdr:cNvPr id="26" name="Rectangle: Rounded Corners 25">
          <a:extLst>
            <a:ext uri="{FF2B5EF4-FFF2-40B4-BE49-F238E27FC236}">
              <a16:creationId xmlns:a16="http://schemas.microsoft.com/office/drawing/2014/main" id="{8FB593DC-A27A-382D-930D-02741211C118}"/>
            </a:ext>
          </a:extLst>
        </xdr:cNvPr>
        <xdr:cNvSpPr/>
      </xdr:nvSpPr>
      <xdr:spPr>
        <a:xfrm>
          <a:off x="259080" y="4488180"/>
          <a:ext cx="1828800" cy="312420"/>
        </a:xfrm>
        <a:prstGeom prst="round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1100"/>
            <a:t>Revenue</a:t>
          </a:r>
          <a:r>
            <a:rPr lang="en-US" sz="1100" baseline="0"/>
            <a:t> shared by Chanel</a:t>
          </a:r>
          <a:endParaRPr lang="en-US" sz="1100"/>
        </a:p>
      </xdr:txBody>
    </xdr:sp>
    <xdr:clientData/>
  </xdr:twoCellAnchor>
  <xdr:twoCellAnchor>
    <xdr:from>
      <xdr:col>0</xdr:col>
      <xdr:colOff>0</xdr:colOff>
      <xdr:row>38</xdr:row>
      <xdr:rowOff>137160</xdr:rowOff>
    </xdr:from>
    <xdr:to>
      <xdr:col>0</xdr:col>
      <xdr:colOff>0</xdr:colOff>
      <xdr:row>40</xdr:row>
      <xdr:rowOff>83820</xdr:rowOff>
    </xdr:to>
    <xdr:sp macro="" textlink="">
      <xdr:nvSpPr>
        <xdr:cNvPr id="28" name="Rectangle: Rounded Corners 27">
          <a:extLst>
            <a:ext uri="{FF2B5EF4-FFF2-40B4-BE49-F238E27FC236}">
              <a16:creationId xmlns:a16="http://schemas.microsoft.com/office/drawing/2014/main" id="{7E385A0D-1830-25B0-F924-E5E822F715D6}"/>
            </a:ext>
          </a:extLst>
        </xdr:cNvPr>
        <xdr:cNvSpPr/>
      </xdr:nvSpPr>
      <xdr:spPr>
        <a:xfrm>
          <a:off x="0" y="7086600"/>
          <a:ext cx="0" cy="312420"/>
        </a:xfrm>
        <a:prstGeom prst="round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1100"/>
            <a:t>Top</a:t>
          </a:r>
          <a:r>
            <a:rPr lang="en-US" sz="1100" baseline="0"/>
            <a:t> 5 Country by Revenue</a:t>
          </a:r>
          <a:endParaRPr lang="en-US" sz="1100"/>
        </a:p>
      </xdr:txBody>
    </xdr:sp>
    <xdr:clientData/>
  </xdr:twoCellAnchor>
  <xdr:twoCellAnchor>
    <xdr:from>
      <xdr:col>0</xdr:col>
      <xdr:colOff>0</xdr:colOff>
      <xdr:row>52</xdr:row>
      <xdr:rowOff>175260</xdr:rowOff>
    </xdr:from>
    <xdr:to>
      <xdr:col>0</xdr:col>
      <xdr:colOff>0</xdr:colOff>
      <xdr:row>54</xdr:row>
      <xdr:rowOff>121920</xdr:rowOff>
    </xdr:to>
    <xdr:sp macro="" textlink="">
      <xdr:nvSpPr>
        <xdr:cNvPr id="29" name="Rectangle: Rounded Corners 28">
          <a:extLst>
            <a:ext uri="{FF2B5EF4-FFF2-40B4-BE49-F238E27FC236}">
              <a16:creationId xmlns:a16="http://schemas.microsoft.com/office/drawing/2014/main" id="{421BFD85-8241-1926-CD24-A2EDF3D96D8C}"/>
            </a:ext>
          </a:extLst>
        </xdr:cNvPr>
        <xdr:cNvSpPr/>
      </xdr:nvSpPr>
      <xdr:spPr>
        <a:xfrm>
          <a:off x="0" y="9685020"/>
          <a:ext cx="0" cy="312420"/>
        </a:xfrm>
        <a:prstGeom prst="round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1100"/>
            <a:t>Top</a:t>
          </a:r>
          <a:r>
            <a:rPr lang="en-US" sz="1100" baseline="0"/>
            <a:t> 5 Country by Revenue</a:t>
          </a:r>
          <a:endParaRPr lang="en-US" sz="1100"/>
        </a:p>
      </xdr:txBody>
    </xdr:sp>
    <xdr:clientData/>
  </xdr:twoCellAnchor>
  <xdr:twoCellAnchor>
    <xdr:from>
      <xdr:col>5</xdr:col>
      <xdr:colOff>541020</xdr:colOff>
      <xdr:row>24</xdr:row>
      <xdr:rowOff>76200</xdr:rowOff>
    </xdr:from>
    <xdr:to>
      <xdr:col>9</xdr:col>
      <xdr:colOff>0</xdr:colOff>
      <xdr:row>26</xdr:row>
      <xdr:rowOff>22860</xdr:rowOff>
    </xdr:to>
    <xdr:sp macro="" textlink="">
      <xdr:nvSpPr>
        <xdr:cNvPr id="30" name="Rectangle: Rounded Corners 29">
          <a:extLst>
            <a:ext uri="{FF2B5EF4-FFF2-40B4-BE49-F238E27FC236}">
              <a16:creationId xmlns:a16="http://schemas.microsoft.com/office/drawing/2014/main" id="{49A14D27-863B-8A75-3C13-E8A7DB065B69}"/>
            </a:ext>
          </a:extLst>
        </xdr:cNvPr>
        <xdr:cNvSpPr/>
      </xdr:nvSpPr>
      <xdr:spPr>
        <a:xfrm>
          <a:off x="3589020" y="4465320"/>
          <a:ext cx="1897380" cy="312420"/>
        </a:xfrm>
        <a:prstGeom prst="round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1100"/>
            <a:t>Region</a:t>
          </a:r>
          <a:r>
            <a:rPr lang="en-US" sz="1100" baseline="0"/>
            <a:t> wise Comparison</a:t>
          </a:r>
          <a:endParaRPr lang="en-US" sz="1100"/>
        </a:p>
      </xdr:txBody>
    </xdr:sp>
    <xdr:clientData/>
  </xdr:twoCellAnchor>
  <xdr:twoCellAnchor>
    <xdr:from>
      <xdr:col>11</xdr:col>
      <xdr:colOff>205740</xdr:colOff>
      <xdr:row>24</xdr:row>
      <xdr:rowOff>60960</xdr:rowOff>
    </xdr:from>
    <xdr:to>
      <xdr:col>14</xdr:col>
      <xdr:colOff>274320</xdr:colOff>
      <xdr:row>26</xdr:row>
      <xdr:rowOff>7620</xdr:rowOff>
    </xdr:to>
    <xdr:sp macro="" textlink="">
      <xdr:nvSpPr>
        <xdr:cNvPr id="37" name="Rectangle: Rounded Corners 36">
          <a:extLst>
            <a:ext uri="{FF2B5EF4-FFF2-40B4-BE49-F238E27FC236}">
              <a16:creationId xmlns:a16="http://schemas.microsoft.com/office/drawing/2014/main" id="{3478AF27-FEFA-AEEA-B78E-12D18BBA2331}"/>
            </a:ext>
          </a:extLst>
        </xdr:cNvPr>
        <xdr:cNvSpPr/>
      </xdr:nvSpPr>
      <xdr:spPr>
        <a:xfrm>
          <a:off x="6911340" y="4450080"/>
          <a:ext cx="1897380" cy="312420"/>
        </a:xfrm>
        <a:prstGeom prst="round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US" sz="1100"/>
            <a:t>Country</a:t>
          </a:r>
          <a:r>
            <a:rPr lang="en-US" sz="1100" baseline="0"/>
            <a:t>  wise Map Chart</a:t>
          </a:r>
          <a:endParaRPr lang="en-US" sz="1100"/>
        </a:p>
      </xdr:txBody>
    </xdr:sp>
    <xdr:clientData/>
  </xdr:twoCellAnchor>
  <xdr:twoCellAnchor editAs="oneCell">
    <xdr:from>
      <xdr:col>17</xdr:col>
      <xdr:colOff>91440</xdr:colOff>
      <xdr:row>1</xdr:row>
      <xdr:rowOff>99060</xdr:rowOff>
    </xdr:from>
    <xdr:to>
      <xdr:col>20</xdr:col>
      <xdr:colOff>114300</xdr:colOff>
      <xdr:row>11</xdr:row>
      <xdr:rowOff>76199</xdr:rowOff>
    </xdr:to>
    <mc:AlternateContent xmlns:mc="http://schemas.openxmlformats.org/markup-compatibility/2006" xmlns:a14="http://schemas.microsoft.com/office/drawing/2010/main">
      <mc:Choice Requires="a14">
        <xdr:graphicFrame macro="">
          <xdr:nvGraphicFramePr>
            <xdr:cNvPr id="39" name="Product Category">
              <a:extLst>
                <a:ext uri="{FF2B5EF4-FFF2-40B4-BE49-F238E27FC236}">
                  <a16:creationId xmlns:a16="http://schemas.microsoft.com/office/drawing/2014/main" id="{B3C7E0B2-F3FD-812D-CC25-1390155CC5E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454640" y="281940"/>
              <a:ext cx="1851660" cy="1805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99060</xdr:colOff>
      <xdr:row>11</xdr:row>
      <xdr:rowOff>144780</xdr:rowOff>
    </xdr:from>
    <xdr:to>
      <xdr:col>20</xdr:col>
      <xdr:colOff>99060</xdr:colOff>
      <xdr:row>27</xdr:row>
      <xdr:rowOff>167640</xdr:rowOff>
    </xdr:to>
    <mc:AlternateContent xmlns:mc="http://schemas.openxmlformats.org/markup-compatibility/2006" xmlns:a14="http://schemas.microsoft.com/office/drawing/2010/main">
      <mc:Choice Requires="a14">
        <xdr:graphicFrame macro="">
          <xdr:nvGraphicFramePr>
            <xdr:cNvPr id="42" name="Country">
              <a:extLst>
                <a:ext uri="{FF2B5EF4-FFF2-40B4-BE49-F238E27FC236}">
                  <a16:creationId xmlns:a16="http://schemas.microsoft.com/office/drawing/2014/main" id="{53F04362-E24B-5773-10B2-8913534EB7A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462260" y="2156460"/>
              <a:ext cx="1828800" cy="4594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106680</xdr:colOff>
      <xdr:row>28</xdr:row>
      <xdr:rowOff>53341</xdr:rowOff>
    </xdr:from>
    <xdr:to>
      <xdr:col>20</xdr:col>
      <xdr:colOff>106680</xdr:colOff>
      <xdr:row>36</xdr:row>
      <xdr:rowOff>160021</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95C350C0-8399-EE97-F2D0-A7FA463F17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69880" y="5173981"/>
              <a:ext cx="1828800" cy="1569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14.868351967591" createdVersion="8" refreshedVersion="8" minRefreshableVersion="3" recordCount="2707" xr:uid="{7A1320D0-3940-432A-B9F3-7A0CFD39DB0B}">
  <cacheSource type="worksheet">
    <worksheetSource name="SalesDataTable"/>
  </cacheSource>
  <cacheFields count="23">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acheField>
    <cacheField name="Month" numFmtId="0">
      <sharedItems count="12">
        <s v="January"/>
        <s v="February"/>
        <s v="March"/>
        <s v="April"/>
        <s v="May"/>
        <s v="June"/>
        <s v="July"/>
        <s v="August"/>
        <s v="September"/>
        <s v="October"/>
        <s v="November"/>
        <s v="December"/>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15185812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s v="Q1"/>
    <x v="0"/>
    <x v="0"/>
    <x v="0"/>
    <x v="0"/>
    <s v="Returning"/>
    <x v="0"/>
    <s v="Commuter Helmet"/>
    <n v="2"/>
    <n v="82.06"/>
    <n v="0"/>
    <n v="42.94"/>
    <n v="164.12"/>
    <n v="85.88"/>
    <n v="78.240000000000009"/>
    <n v="0.476724348038021"/>
    <n v="2026"/>
    <s v="Q1"/>
    <n v="1"/>
    <s v="Jan"/>
  </r>
  <r>
    <n v="4836"/>
    <d v="2026-01-02T00:00:00"/>
    <n v="2026"/>
    <s v="Q1"/>
    <x v="0"/>
    <x v="1"/>
    <x v="1"/>
    <x v="1"/>
    <s v="Returning"/>
    <x v="1"/>
    <s v="Hiking Daypack 20L"/>
    <n v="4"/>
    <n v="94.18"/>
    <n v="0.15"/>
    <n v="45.03"/>
    <n v="320.21199999999999"/>
    <n v="180.12"/>
    <n v="140.09199999999998"/>
    <n v="0.43749765780170635"/>
    <n v="2026"/>
    <s v="Q1"/>
    <n v="1"/>
    <s v="Jan"/>
  </r>
  <r>
    <n v="163"/>
    <d v="2026-01-03T00:00:00"/>
    <n v="2026"/>
    <s v="Q1"/>
    <x v="0"/>
    <x v="2"/>
    <x v="2"/>
    <x v="0"/>
    <s v="New"/>
    <x v="2"/>
    <s v="Insulated Bottle"/>
    <n v="2"/>
    <n v="36.72"/>
    <n v="0.05"/>
    <n v="13.76"/>
    <n v="69.768000000000001"/>
    <n v="27.52"/>
    <n v="42.248000000000005"/>
    <n v="0.60554982226808862"/>
    <n v="2026"/>
    <s v="Q1"/>
    <n v="1"/>
    <s v="Jan"/>
  </r>
  <r>
    <n v="542"/>
    <d v="2026-01-03T00:00:00"/>
    <n v="2026"/>
    <s v="Q1"/>
    <x v="0"/>
    <x v="0"/>
    <x v="0"/>
    <x v="1"/>
    <s v="Business"/>
    <x v="1"/>
    <s v="Trail Boots"/>
    <n v="4"/>
    <n v="143.66999999999999"/>
    <n v="0.1"/>
    <n v="81.22"/>
    <n v="517.21199999999999"/>
    <n v="324.88"/>
    <n v="192.33199999999999"/>
    <n v="0.37186298848441257"/>
    <n v="2026"/>
    <s v="Q1"/>
    <n v="1"/>
    <s v="Jan"/>
  </r>
  <r>
    <n v="2002"/>
    <d v="2026-01-03T00:00:00"/>
    <n v="2026"/>
    <s v="Q1"/>
    <x v="0"/>
    <x v="0"/>
    <x v="0"/>
    <x v="1"/>
    <s v="Business"/>
    <x v="2"/>
    <s v="Insulated Bottle"/>
    <n v="3"/>
    <n v="36.53"/>
    <n v="0.15"/>
    <n v="13.67"/>
    <n v="93.151499999999999"/>
    <n v="41.01"/>
    <n v="52.141500000000001"/>
    <n v="0.55974944042769037"/>
    <n v="2026"/>
    <s v="Q1"/>
    <n v="1"/>
    <s v="Jan"/>
  </r>
  <r>
    <n v="2005"/>
    <d v="2026-01-03T00:00:00"/>
    <n v="2026"/>
    <s v="Q1"/>
    <x v="0"/>
    <x v="2"/>
    <x v="3"/>
    <x v="2"/>
    <s v="New"/>
    <x v="2"/>
    <s v="Insulated Bottle"/>
    <n v="1"/>
    <n v="35.340000000000003"/>
    <n v="0"/>
    <n v="13.37"/>
    <n v="35.340000000000003"/>
    <n v="13.37"/>
    <n v="21.970000000000006"/>
    <n v="0.62167515563101317"/>
    <n v="2026"/>
    <s v="Q1"/>
    <n v="1"/>
    <s v="Jan"/>
  </r>
  <r>
    <n v="2937"/>
    <d v="2026-01-03T00:00:00"/>
    <n v="2026"/>
    <s v="Q1"/>
    <x v="0"/>
    <x v="3"/>
    <x v="4"/>
    <x v="1"/>
    <s v="Returning"/>
    <x v="0"/>
    <s v="Trail Bike Light"/>
    <n v="8"/>
    <n v="49.6"/>
    <n v="0.1"/>
    <n v="23.05"/>
    <n v="357.12"/>
    <n v="184.4"/>
    <n v="172.72"/>
    <n v="0.4836469534050179"/>
    <n v="2026"/>
    <s v="Q1"/>
    <n v="1"/>
    <s v="Jan"/>
  </r>
  <r>
    <n v="3326"/>
    <d v="2026-01-03T00:00:00"/>
    <n v="2026"/>
    <s v="Q1"/>
    <x v="0"/>
    <x v="0"/>
    <x v="0"/>
    <x v="2"/>
    <s v="New"/>
    <x v="3"/>
    <s v="Alpine Tent 4P"/>
    <n v="2"/>
    <n v="347.51"/>
    <n v="0"/>
    <n v="190.16"/>
    <n v="695.02"/>
    <n v="380.32"/>
    <n v="314.7"/>
    <n v="0.4527927253891974"/>
    <n v="2026"/>
    <s v="Q1"/>
    <n v="1"/>
    <s v="Jan"/>
  </r>
  <r>
    <n v="3863"/>
    <d v="2026-01-03T00:00:00"/>
    <n v="2026"/>
    <s v="Q1"/>
    <x v="0"/>
    <x v="2"/>
    <x v="5"/>
    <x v="1"/>
    <s v="Returning"/>
    <x v="0"/>
    <s v="Compact Repair Kit"/>
    <n v="12"/>
    <n v="41.22"/>
    <n v="0.1"/>
    <n v="16.64"/>
    <n v="445.17599999999999"/>
    <n v="199.68"/>
    <n v="245.49599999999998"/>
    <n v="0.55145829963879456"/>
    <n v="2026"/>
    <s v="Q1"/>
    <n v="1"/>
    <s v="Jan"/>
  </r>
  <r>
    <n v="4910"/>
    <d v="2026-01-03T00:00:00"/>
    <n v="2026"/>
    <s v="Q1"/>
    <x v="0"/>
    <x v="2"/>
    <x v="3"/>
    <x v="2"/>
    <s v="Business"/>
    <x v="3"/>
    <s v="Alpine Tent 4P"/>
    <n v="1"/>
    <n v="332.18"/>
    <n v="0"/>
    <n v="195.33"/>
    <n v="332.18"/>
    <n v="195.33"/>
    <n v="136.85"/>
    <n v="0.41197543500511768"/>
    <n v="2026"/>
    <s v="Q1"/>
    <n v="1"/>
    <s v="Jan"/>
  </r>
  <r>
    <n v="5188"/>
    <d v="2026-01-03T00:00:00"/>
    <n v="2026"/>
    <s v="Q1"/>
    <x v="0"/>
    <x v="1"/>
    <x v="6"/>
    <x v="3"/>
    <s v="Returning"/>
    <x v="0"/>
    <s v="Trail Bike Light"/>
    <n v="1"/>
    <n v="49.71"/>
    <n v="0"/>
    <n v="23.15"/>
    <n v="49.71"/>
    <n v="23.15"/>
    <n v="26.560000000000002"/>
    <n v="0.53429893381613358"/>
    <n v="2026"/>
    <s v="Q1"/>
    <n v="1"/>
    <s v="Jan"/>
  </r>
  <r>
    <n v="845"/>
    <d v="2026-01-04T00:00:00"/>
    <n v="2026"/>
    <s v="Q1"/>
    <x v="0"/>
    <x v="2"/>
    <x v="3"/>
    <x v="0"/>
    <s v="New"/>
    <x v="3"/>
    <s v="Trail Tent 2P"/>
    <n v="2"/>
    <n v="194.35"/>
    <n v="0"/>
    <n v="104.22"/>
    <n v="388.7"/>
    <n v="208.44"/>
    <n v="180.26"/>
    <n v="0.46375096475430921"/>
    <n v="2026"/>
    <s v="Q1"/>
    <n v="1"/>
    <s v="Jan"/>
  </r>
  <r>
    <n v="1077"/>
    <d v="2026-01-04T00:00:00"/>
    <n v="2026"/>
    <s v="Q1"/>
    <x v="0"/>
    <x v="1"/>
    <x v="6"/>
    <x v="0"/>
    <s v="New"/>
    <x v="0"/>
    <s v="Cycling Pack 12L"/>
    <n v="3"/>
    <n v="102.12"/>
    <n v="0.1"/>
    <n v="51.28"/>
    <n v="275.72400000000005"/>
    <n v="153.84"/>
    <n v="121.88400000000004"/>
    <n v="0.44205074639857256"/>
    <n v="2026"/>
    <s v="Q1"/>
    <n v="1"/>
    <s v="Jan"/>
  </r>
  <r>
    <n v="1237"/>
    <d v="2026-01-04T00:00:00"/>
    <n v="2026"/>
    <s v="Q1"/>
    <x v="0"/>
    <x v="3"/>
    <x v="7"/>
    <x v="2"/>
    <s v="Business"/>
    <x v="2"/>
    <s v="Packing Cube Set"/>
    <n v="1"/>
    <n v="46.99"/>
    <n v="0.05"/>
    <n v="18.11"/>
    <n v="44.640500000000003"/>
    <n v="18.11"/>
    <n v="26.530500000000004"/>
    <n v="0.59431457980981395"/>
    <n v="2026"/>
    <s v="Q1"/>
    <n v="1"/>
    <s v="Jan"/>
  </r>
  <r>
    <n v="1908"/>
    <d v="2026-01-04T00:00:00"/>
    <n v="2026"/>
    <s v="Q1"/>
    <x v="0"/>
    <x v="3"/>
    <x v="8"/>
    <x v="0"/>
    <s v="New"/>
    <x v="4"/>
    <s v="Resistance Band Set"/>
    <n v="1"/>
    <n v="40"/>
    <n v="0"/>
    <n v="15.04"/>
    <n v="40"/>
    <n v="15.04"/>
    <n v="24.96"/>
    <n v="0.624"/>
    <n v="2026"/>
    <s v="Q1"/>
    <n v="1"/>
    <s v="Jan"/>
  </r>
  <r>
    <n v="2245"/>
    <d v="2026-01-04T00:00:00"/>
    <n v="2026"/>
    <s v="Q1"/>
    <x v="0"/>
    <x v="0"/>
    <x v="9"/>
    <x v="0"/>
    <s v="New"/>
    <x v="1"/>
    <s v="Summit Backpack 45L"/>
    <n v="1"/>
    <n v="153.38999999999999"/>
    <n v="0"/>
    <n v="78.59"/>
    <n v="153.38999999999999"/>
    <n v="78.59"/>
    <n v="74.799999999999983"/>
    <n v="0.48764587000456344"/>
    <n v="2026"/>
    <s v="Q1"/>
    <n v="1"/>
    <s v="Jan"/>
  </r>
  <r>
    <n v="2928"/>
    <d v="2026-01-04T00:00:00"/>
    <n v="2026"/>
    <s v="Q1"/>
    <x v="0"/>
    <x v="1"/>
    <x v="6"/>
    <x v="0"/>
    <s v="Returning"/>
    <x v="4"/>
    <s v="Weighted Vest"/>
    <n v="2"/>
    <n v="124.97"/>
    <n v="0.1"/>
    <n v="67.36"/>
    <n v="224.946"/>
    <n v="134.72"/>
    <n v="90.225999999999999"/>
    <n v="0.40110070861451191"/>
    <n v="2026"/>
    <s v="Q1"/>
    <n v="1"/>
    <s v="Jan"/>
  </r>
  <r>
    <n v="4249"/>
    <d v="2026-01-04T00:00:00"/>
    <n v="2026"/>
    <s v="Q1"/>
    <x v="0"/>
    <x v="3"/>
    <x v="4"/>
    <x v="3"/>
    <s v="New"/>
    <x v="0"/>
    <s v="Cycling Pack 12L"/>
    <n v="2"/>
    <n v="100.12"/>
    <n v="0.1"/>
    <n v="49.67"/>
    <n v="180.21600000000001"/>
    <n v="99.34"/>
    <n v="80.876000000000005"/>
    <n v="0.44877258401029874"/>
    <n v="2026"/>
    <s v="Q1"/>
    <n v="1"/>
    <s v="Jan"/>
  </r>
  <r>
    <n v="1734"/>
    <d v="2026-01-05T00:00:00"/>
    <n v="2026"/>
    <s v="Q1"/>
    <x v="0"/>
    <x v="3"/>
    <x v="8"/>
    <x v="3"/>
    <s v="Returning"/>
    <x v="4"/>
    <s v="Resistance Band Set"/>
    <n v="1"/>
    <n v="40.6"/>
    <n v="0.15"/>
    <n v="14.61"/>
    <n v="34.51"/>
    <n v="14.61"/>
    <n v="19.899999999999999"/>
    <n v="0.57664445088380178"/>
    <n v="2026"/>
    <s v="Q1"/>
    <n v="1"/>
    <s v="Jan"/>
  </r>
  <r>
    <n v="2331"/>
    <d v="2026-01-05T00:00:00"/>
    <n v="2026"/>
    <s v="Q1"/>
    <x v="0"/>
    <x v="3"/>
    <x v="8"/>
    <x v="0"/>
    <s v="New"/>
    <x v="0"/>
    <s v="Cycling Pack 12L"/>
    <n v="1"/>
    <n v="104.23"/>
    <n v="0.1"/>
    <n v="51.6"/>
    <n v="93.807000000000002"/>
    <n v="51.6"/>
    <n v="42.207000000000001"/>
    <n v="0.44993443986056475"/>
    <n v="2026"/>
    <s v="Q1"/>
    <n v="1"/>
    <s v="Jan"/>
  </r>
  <r>
    <n v="2475"/>
    <d v="2026-01-05T00:00:00"/>
    <n v="2026"/>
    <s v="Q1"/>
    <x v="0"/>
    <x v="1"/>
    <x v="1"/>
    <x v="2"/>
    <s v="Returning"/>
    <x v="4"/>
    <s v="Weighted Vest"/>
    <n v="5"/>
    <n v="122.87"/>
    <n v="0.05"/>
    <n v="69.67"/>
    <n v="583.63250000000005"/>
    <n v="348.35"/>
    <n v="235.28250000000003"/>
    <n v="0.40313467807224584"/>
    <n v="2026"/>
    <s v="Q1"/>
    <n v="1"/>
    <s v="Jan"/>
  </r>
  <r>
    <n v="1433"/>
    <d v="2026-01-06T00:00:00"/>
    <n v="2026"/>
    <s v="Q1"/>
    <x v="0"/>
    <x v="2"/>
    <x v="10"/>
    <x v="0"/>
    <s v="New"/>
    <x v="2"/>
    <s v="Insulated Bottle"/>
    <n v="2"/>
    <n v="36.619999999999997"/>
    <n v="0.05"/>
    <n v="13.87"/>
    <n v="69.577999999999989"/>
    <n v="27.74"/>
    <n v="41.837999999999994"/>
    <n v="0.60131075914800658"/>
    <n v="2026"/>
    <s v="Q1"/>
    <n v="1"/>
    <s v="Jan"/>
  </r>
  <r>
    <n v="3624"/>
    <d v="2026-01-06T00:00:00"/>
    <n v="2026"/>
    <s v="Q1"/>
    <x v="0"/>
    <x v="3"/>
    <x v="7"/>
    <x v="0"/>
    <s v="New"/>
    <x v="1"/>
    <s v="Hiking Daypack 20L"/>
    <n v="1"/>
    <n v="93.4"/>
    <n v="0"/>
    <n v="46.11"/>
    <n v="93.4"/>
    <n v="46.11"/>
    <n v="47.290000000000006"/>
    <n v="0.50631691648822275"/>
    <n v="2026"/>
    <s v="Q1"/>
    <n v="1"/>
    <s v="Jan"/>
  </r>
  <r>
    <n v="4680"/>
    <d v="2026-01-06T00:00:00"/>
    <n v="2026"/>
    <s v="Q1"/>
    <x v="0"/>
    <x v="1"/>
    <x v="1"/>
    <x v="3"/>
    <s v="New"/>
    <x v="3"/>
    <s v="Portable Camp Stove"/>
    <n v="2"/>
    <n v="81.260000000000005"/>
    <n v="0"/>
    <n v="39.119999999999997"/>
    <n v="162.52000000000001"/>
    <n v="78.239999999999995"/>
    <n v="84.280000000000015"/>
    <n v="0.51858232832882112"/>
    <n v="2026"/>
    <s v="Q1"/>
    <n v="1"/>
    <s v="Jan"/>
  </r>
  <r>
    <n v="4803"/>
    <d v="2026-01-06T00:00:00"/>
    <n v="2026"/>
    <s v="Q1"/>
    <x v="0"/>
    <x v="1"/>
    <x v="11"/>
    <x v="3"/>
    <s v="New"/>
    <x v="4"/>
    <s v="Recovery Roller"/>
    <n v="2"/>
    <n v="35.78"/>
    <n v="0"/>
    <n v="13.84"/>
    <n v="71.56"/>
    <n v="27.68"/>
    <n v="43.88"/>
    <n v="0.61319172722191173"/>
    <n v="2026"/>
    <s v="Q1"/>
    <n v="1"/>
    <s v="Jan"/>
  </r>
  <r>
    <n v="248"/>
    <d v="2026-01-07T00:00:00"/>
    <n v="2026"/>
    <s v="Q1"/>
    <x v="0"/>
    <x v="1"/>
    <x v="12"/>
    <x v="3"/>
    <s v="New"/>
    <x v="0"/>
    <s v="Commuter Helmet"/>
    <n v="3"/>
    <n v="81.64"/>
    <n v="0"/>
    <n v="43.84"/>
    <n v="244.92000000000002"/>
    <n v="131.52000000000001"/>
    <n v="113.4"/>
    <n v="0.46300832925036745"/>
    <n v="2026"/>
    <s v="Q1"/>
    <n v="1"/>
    <s v="Jan"/>
  </r>
  <r>
    <n v="1118"/>
    <d v="2026-01-07T00:00:00"/>
    <n v="2026"/>
    <s v="Q1"/>
    <x v="0"/>
    <x v="1"/>
    <x v="12"/>
    <x v="0"/>
    <s v="Returning"/>
    <x v="2"/>
    <s v="Carry-On Duffel"/>
    <n v="2"/>
    <n v="131.63999999999999"/>
    <n v="0.05"/>
    <n v="69.02"/>
    <n v="250.11599999999996"/>
    <n v="138.04"/>
    <n v="112.07599999999996"/>
    <n v="0.44809608341729429"/>
    <n v="2026"/>
    <s v="Q1"/>
    <n v="1"/>
    <s v="Jan"/>
  </r>
  <r>
    <n v="3023"/>
    <d v="2026-01-07T00:00:00"/>
    <n v="2026"/>
    <s v="Q1"/>
    <x v="0"/>
    <x v="2"/>
    <x v="3"/>
    <x v="3"/>
    <s v="New"/>
    <x v="1"/>
    <s v="Summit Backpack 45L"/>
    <n v="2"/>
    <n v="155.35"/>
    <n v="0"/>
    <n v="80.790000000000006"/>
    <n v="310.7"/>
    <n v="161.58000000000001"/>
    <n v="149.11999999999998"/>
    <n v="0.47994850337946565"/>
    <n v="2026"/>
    <s v="Q1"/>
    <n v="1"/>
    <s v="Jan"/>
  </r>
  <r>
    <n v="3903"/>
    <d v="2026-01-07T00:00:00"/>
    <n v="2026"/>
    <s v="Q1"/>
    <x v="0"/>
    <x v="3"/>
    <x v="8"/>
    <x v="0"/>
    <s v="Returning"/>
    <x v="4"/>
    <s v="Training Mat"/>
    <n v="2"/>
    <n v="51.56"/>
    <n v="0.05"/>
    <n v="22.26"/>
    <n v="97.963999999999999"/>
    <n v="44.52"/>
    <n v="53.443999999999996"/>
    <n v="0.54554734392225712"/>
    <n v="2026"/>
    <s v="Q1"/>
    <n v="1"/>
    <s v="Jan"/>
  </r>
  <r>
    <n v="62"/>
    <d v="2026-01-08T00:00:00"/>
    <n v="2026"/>
    <s v="Q1"/>
    <x v="0"/>
    <x v="1"/>
    <x v="12"/>
    <x v="0"/>
    <s v="New"/>
    <x v="0"/>
    <s v="Trail Bike Light"/>
    <n v="2"/>
    <n v="51.63"/>
    <n v="0"/>
    <n v="22.54"/>
    <n v="103.26"/>
    <n v="45.08"/>
    <n v="58.180000000000007"/>
    <n v="0.5634321131125315"/>
    <n v="2026"/>
    <s v="Q1"/>
    <n v="1"/>
    <s v="Jan"/>
  </r>
  <r>
    <n v="142"/>
    <d v="2026-01-08T00:00:00"/>
    <n v="2026"/>
    <s v="Q1"/>
    <x v="0"/>
    <x v="0"/>
    <x v="9"/>
    <x v="1"/>
    <s v="Business"/>
    <x v="3"/>
    <s v="Alpine Tent 4P"/>
    <n v="5"/>
    <n v="344.88"/>
    <n v="0.15"/>
    <n v="190.66"/>
    <n v="1465.74"/>
    <n v="953.3"/>
    <n v="512.44000000000005"/>
    <n v="0.34961180018284282"/>
    <n v="2026"/>
    <s v="Q1"/>
    <n v="1"/>
    <s v="Jan"/>
  </r>
  <r>
    <n v="450"/>
    <d v="2026-01-08T00:00:00"/>
    <n v="2026"/>
    <s v="Q1"/>
    <x v="0"/>
    <x v="2"/>
    <x v="3"/>
    <x v="2"/>
    <s v="New"/>
    <x v="1"/>
    <s v="Hiking Daypack 20L"/>
    <n v="2"/>
    <n v="94.06"/>
    <n v="0.15"/>
    <n v="46.33"/>
    <n v="159.90199999999999"/>
    <n v="92.66"/>
    <n v="67.24199999999999"/>
    <n v="0.42052006854198193"/>
    <n v="2026"/>
    <s v="Q1"/>
    <n v="1"/>
    <s v="Jan"/>
  </r>
  <r>
    <n v="4397"/>
    <d v="2026-01-08T00:00:00"/>
    <n v="2026"/>
    <s v="Q1"/>
    <x v="0"/>
    <x v="0"/>
    <x v="0"/>
    <x v="0"/>
    <s v="Business"/>
    <x v="1"/>
    <s v="Trekking Poles"/>
    <n v="1"/>
    <n v="72.38"/>
    <n v="0"/>
    <n v="31.65"/>
    <n v="72.38"/>
    <n v="31.65"/>
    <n v="40.729999999999997"/>
    <n v="0.56272450953302011"/>
    <n v="2026"/>
    <s v="Q1"/>
    <n v="1"/>
    <s v="Jan"/>
  </r>
  <r>
    <n v="4798"/>
    <d v="2026-01-08T00:00:00"/>
    <n v="2026"/>
    <s v="Q1"/>
    <x v="0"/>
    <x v="1"/>
    <x v="6"/>
    <x v="0"/>
    <s v="New"/>
    <x v="1"/>
    <s v="Summit Backpack 45L"/>
    <n v="1"/>
    <n v="153.69"/>
    <n v="0"/>
    <n v="77.47"/>
    <n v="153.69"/>
    <n v="77.47"/>
    <n v="76.22"/>
    <n v="0.49593337237295854"/>
    <n v="2026"/>
    <s v="Q1"/>
    <n v="1"/>
    <s v="Jan"/>
  </r>
  <r>
    <n v="136"/>
    <d v="2026-01-09T00:00:00"/>
    <n v="2026"/>
    <s v="Q1"/>
    <x v="0"/>
    <x v="3"/>
    <x v="13"/>
    <x v="1"/>
    <s v="Business"/>
    <x v="2"/>
    <s v="Travel Backpack 35L"/>
    <n v="15"/>
    <n v="168.62"/>
    <n v="0.05"/>
    <n v="86.09"/>
    <n v="2402.835"/>
    <n v="1291.3500000000001"/>
    <n v="1111.4849999999999"/>
    <n v="0.46257233642759488"/>
    <n v="2026"/>
    <s v="Q1"/>
    <n v="1"/>
    <s v="Jan"/>
  </r>
  <r>
    <n v="2782"/>
    <d v="2026-01-09T00:00:00"/>
    <n v="2026"/>
    <s v="Q1"/>
    <x v="0"/>
    <x v="3"/>
    <x v="4"/>
    <x v="0"/>
    <s v="New"/>
    <x v="1"/>
    <s v="Summit Backpack 45L"/>
    <n v="1"/>
    <n v="152.75"/>
    <n v="0.05"/>
    <n v="79.88"/>
    <n v="145.11249999999998"/>
    <n v="79.88"/>
    <n v="65.232499999999987"/>
    <n v="0.44953053665259707"/>
    <n v="2026"/>
    <s v="Q1"/>
    <n v="1"/>
    <s v="Jan"/>
  </r>
  <r>
    <n v="4704"/>
    <d v="2026-01-09T00:00:00"/>
    <n v="2026"/>
    <s v="Q1"/>
    <x v="0"/>
    <x v="1"/>
    <x v="14"/>
    <x v="3"/>
    <s v="New"/>
    <x v="4"/>
    <s v="Recovery Roller"/>
    <n v="2"/>
    <n v="36.72"/>
    <n v="0.05"/>
    <n v="14.15"/>
    <n v="69.768000000000001"/>
    <n v="28.3"/>
    <n v="41.468000000000004"/>
    <n v="0.59436991170737308"/>
    <n v="2026"/>
    <s v="Q1"/>
    <n v="1"/>
    <s v="Jan"/>
  </r>
  <r>
    <n v="69"/>
    <d v="2026-01-10T00:00:00"/>
    <n v="2026"/>
    <s v="Q1"/>
    <x v="0"/>
    <x v="0"/>
    <x v="15"/>
    <x v="0"/>
    <s v="Returning"/>
    <x v="1"/>
    <s v="Trail Boots"/>
    <n v="6"/>
    <n v="141.31"/>
    <n v="0.05"/>
    <n v="79.349999999999994"/>
    <n v="805.46699999999998"/>
    <n v="476.09999999999997"/>
    <n v="329.36700000000002"/>
    <n v="0.4089143316858419"/>
    <n v="2026"/>
    <s v="Q1"/>
    <n v="1"/>
    <s v="Jan"/>
  </r>
  <r>
    <n v="490"/>
    <d v="2026-01-10T00:00:00"/>
    <n v="2026"/>
    <s v="Q1"/>
    <x v="0"/>
    <x v="2"/>
    <x v="10"/>
    <x v="0"/>
    <s v="Business"/>
    <x v="3"/>
    <s v="Compact Sleeping Bag"/>
    <n v="2"/>
    <n v="121.23"/>
    <n v="0"/>
    <n v="59.66"/>
    <n v="242.46"/>
    <n v="119.32"/>
    <n v="123.14000000000001"/>
    <n v="0.50787758805576178"/>
    <n v="2026"/>
    <s v="Q1"/>
    <n v="1"/>
    <s v="Jan"/>
  </r>
  <r>
    <n v="3685"/>
    <d v="2026-01-10T00:00:00"/>
    <n v="2026"/>
    <s v="Q1"/>
    <x v="0"/>
    <x v="3"/>
    <x v="8"/>
    <x v="0"/>
    <s v="New"/>
    <x v="2"/>
    <s v="Travel Backpack 35L"/>
    <n v="3"/>
    <n v="161.58000000000001"/>
    <n v="0"/>
    <n v="85.58"/>
    <n v="484.74"/>
    <n v="256.74"/>
    <n v="228"/>
    <n v="0.47035524198539425"/>
    <n v="2026"/>
    <s v="Q1"/>
    <n v="1"/>
    <s v="Jan"/>
  </r>
  <r>
    <n v="3796"/>
    <d v="2026-01-10T00:00:00"/>
    <n v="2026"/>
    <s v="Q1"/>
    <x v="0"/>
    <x v="3"/>
    <x v="8"/>
    <x v="2"/>
    <s v="Returning"/>
    <x v="2"/>
    <s v="Travel Backpack 35L"/>
    <n v="2"/>
    <n v="166.84"/>
    <n v="0"/>
    <n v="88.67"/>
    <n v="333.68"/>
    <n v="177.34"/>
    <n v="156.34"/>
    <n v="0.4685327259649964"/>
    <n v="2026"/>
    <s v="Q1"/>
    <n v="1"/>
    <s v="Jan"/>
  </r>
  <r>
    <n v="387"/>
    <d v="2026-01-11T00:00:00"/>
    <n v="2026"/>
    <s v="Q1"/>
    <x v="0"/>
    <x v="2"/>
    <x v="5"/>
    <x v="0"/>
    <s v="Returning"/>
    <x v="1"/>
    <s v="Summit Backpack 45L"/>
    <n v="1"/>
    <n v="150.96"/>
    <n v="0"/>
    <n v="77.5"/>
    <n v="150.96"/>
    <n v="77.5"/>
    <n v="73.460000000000008"/>
    <n v="0.48661897191308956"/>
    <n v="2026"/>
    <s v="Q1"/>
    <n v="1"/>
    <s v="Jan"/>
  </r>
  <r>
    <n v="2796"/>
    <d v="2026-01-11T00:00:00"/>
    <n v="2026"/>
    <s v="Q1"/>
    <x v="0"/>
    <x v="3"/>
    <x v="7"/>
    <x v="2"/>
    <s v="Returning"/>
    <x v="2"/>
    <s v="Insulated Bottle"/>
    <n v="3"/>
    <n v="36.33"/>
    <n v="0.05"/>
    <n v="13.27"/>
    <n v="103.54049999999999"/>
    <n v="39.81"/>
    <n v="63.730499999999992"/>
    <n v="0.61551277036521934"/>
    <n v="2026"/>
    <s v="Q1"/>
    <n v="1"/>
    <s v="Jan"/>
  </r>
  <r>
    <n v="3703"/>
    <d v="2026-01-11T00:00:00"/>
    <n v="2026"/>
    <s v="Q1"/>
    <x v="0"/>
    <x v="3"/>
    <x v="8"/>
    <x v="0"/>
    <s v="Returning"/>
    <x v="2"/>
    <s v="Insulated Bottle"/>
    <n v="1"/>
    <n v="35.340000000000003"/>
    <n v="0.1"/>
    <n v="13.36"/>
    <n v="31.806000000000004"/>
    <n v="13.36"/>
    <n v="18.446000000000005"/>
    <n v="0.5799534678991386"/>
    <n v="2026"/>
    <s v="Q1"/>
    <n v="1"/>
    <s v="Jan"/>
  </r>
  <r>
    <n v="4674"/>
    <d v="2026-01-11T00:00:00"/>
    <n v="2026"/>
    <s v="Q1"/>
    <x v="0"/>
    <x v="3"/>
    <x v="8"/>
    <x v="0"/>
    <s v="Returning"/>
    <x v="2"/>
    <s v="Packing Cube Set"/>
    <n v="2"/>
    <n v="46.27"/>
    <n v="0"/>
    <n v="18.23"/>
    <n v="92.54"/>
    <n v="36.46"/>
    <n v="56.080000000000005"/>
    <n v="0.60600821266479366"/>
    <n v="2026"/>
    <s v="Q1"/>
    <n v="1"/>
    <s v="Jan"/>
  </r>
  <r>
    <n v="4789"/>
    <d v="2026-01-11T00:00:00"/>
    <n v="2026"/>
    <s v="Q1"/>
    <x v="0"/>
    <x v="3"/>
    <x v="7"/>
    <x v="0"/>
    <s v="Returning"/>
    <x v="0"/>
    <s v="Commuter Helmet"/>
    <n v="1"/>
    <n v="79.930000000000007"/>
    <n v="0.05"/>
    <n v="43.73"/>
    <n v="75.933500000000009"/>
    <n v="43.73"/>
    <n v="32.203500000000012"/>
    <n v="0.42410135184075554"/>
    <n v="2026"/>
    <s v="Q1"/>
    <n v="1"/>
    <s v="Jan"/>
  </r>
  <r>
    <n v="804"/>
    <d v="2026-01-12T00:00:00"/>
    <n v="2026"/>
    <s v="Q1"/>
    <x v="0"/>
    <x v="1"/>
    <x v="12"/>
    <x v="2"/>
    <s v="New"/>
    <x v="1"/>
    <s v="Trail Boots"/>
    <n v="1"/>
    <n v="141.25"/>
    <n v="0"/>
    <n v="78.72"/>
    <n v="141.25"/>
    <n v="78.72"/>
    <n v="62.53"/>
    <n v="0.44269026548672569"/>
    <n v="2026"/>
    <s v="Q1"/>
    <n v="1"/>
    <s v="Jan"/>
  </r>
  <r>
    <n v="1780"/>
    <d v="2026-01-12T00:00:00"/>
    <n v="2026"/>
    <s v="Q1"/>
    <x v="0"/>
    <x v="3"/>
    <x v="8"/>
    <x v="0"/>
    <s v="Returning"/>
    <x v="0"/>
    <s v="Cycling Pack 12L"/>
    <n v="2"/>
    <n v="103.64"/>
    <n v="0.1"/>
    <n v="50.96"/>
    <n v="186.55199999999999"/>
    <n v="101.92"/>
    <n v="84.631999999999991"/>
    <n v="0.45366439384193147"/>
    <n v="2026"/>
    <s v="Q1"/>
    <n v="1"/>
    <s v="Jan"/>
  </r>
  <r>
    <n v="2844"/>
    <d v="2026-01-12T00:00:00"/>
    <n v="2026"/>
    <s v="Q1"/>
    <x v="0"/>
    <x v="0"/>
    <x v="0"/>
    <x v="0"/>
    <s v="New"/>
    <x v="2"/>
    <s v="Carry-On Duffel"/>
    <n v="1"/>
    <n v="136.18"/>
    <n v="0"/>
    <n v="68.34"/>
    <n v="136.18"/>
    <n v="68.34"/>
    <n v="67.84"/>
    <n v="0.498164194448524"/>
    <n v="2026"/>
    <s v="Q1"/>
    <n v="1"/>
    <s v="Jan"/>
  </r>
  <r>
    <n v="3068"/>
    <d v="2026-01-12T00:00:00"/>
    <n v="2026"/>
    <s v="Q1"/>
    <x v="0"/>
    <x v="2"/>
    <x v="2"/>
    <x v="3"/>
    <s v="New"/>
    <x v="4"/>
    <s v="Recovery Roller"/>
    <n v="1"/>
    <n v="36.43"/>
    <n v="0"/>
    <n v="14.33"/>
    <n v="36.43"/>
    <n v="14.33"/>
    <n v="22.1"/>
    <n v="0.60664287674993145"/>
    <n v="2026"/>
    <s v="Q1"/>
    <n v="1"/>
    <s v="Jan"/>
  </r>
  <r>
    <n v="3096"/>
    <d v="2026-01-12T00:00:00"/>
    <n v="2026"/>
    <s v="Q1"/>
    <x v="0"/>
    <x v="3"/>
    <x v="7"/>
    <x v="0"/>
    <s v="New"/>
    <x v="4"/>
    <s v="Training Mat"/>
    <n v="2"/>
    <n v="50.51"/>
    <n v="0.1"/>
    <n v="21.84"/>
    <n v="90.917999999999992"/>
    <n v="43.68"/>
    <n v="47.237999999999992"/>
    <n v="0.5195670824259222"/>
    <n v="2026"/>
    <s v="Q1"/>
    <n v="1"/>
    <s v="Jan"/>
  </r>
  <r>
    <n v="3129"/>
    <d v="2026-01-12T00:00:00"/>
    <n v="2026"/>
    <s v="Q1"/>
    <x v="0"/>
    <x v="3"/>
    <x v="13"/>
    <x v="2"/>
    <s v="Returning"/>
    <x v="4"/>
    <s v="Weighted Vest"/>
    <n v="1"/>
    <n v="123"/>
    <n v="0"/>
    <n v="67.3"/>
    <n v="123"/>
    <n v="67.3"/>
    <n v="55.7"/>
    <n v="0.45284552845528458"/>
    <n v="2026"/>
    <s v="Q1"/>
    <n v="1"/>
    <s v="Jan"/>
  </r>
  <r>
    <n v="3948"/>
    <d v="2026-01-12T00:00:00"/>
    <n v="2026"/>
    <s v="Q1"/>
    <x v="0"/>
    <x v="1"/>
    <x v="14"/>
    <x v="0"/>
    <s v="New"/>
    <x v="1"/>
    <s v="Trekking Poles"/>
    <n v="2"/>
    <n v="72.239999999999995"/>
    <n v="0"/>
    <n v="32.94"/>
    <n v="144.47999999999999"/>
    <n v="65.88"/>
    <n v="78.599999999999994"/>
    <n v="0.54401993355481726"/>
    <n v="2026"/>
    <s v="Q1"/>
    <n v="1"/>
    <s v="Jan"/>
  </r>
  <r>
    <n v="5036"/>
    <d v="2026-01-12T00:00:00"/>
    <n v="2026"/>
    <s v="Q1"/>
    <x v="0"/>
    <x v="2"/>
    <x v="3"/>
    <x v="2"/>
    <s v="Returning"/>
    <x v="1"/>
    <s v="Summit Backpack 45L"/>
    <n v="1"/>
    <n v="151.11000000000001"/>
    <n v="0.15"/>
    <n v="79.650000000000006"/>
    <n v="128.4435"/>
    <n v="79.650000000000006"/>
    <n v="48.793499999999995"/>
    <n v="0.37988298356865075"/>
    <n v="2026"/>
    <s v="Q1"/>
    <n v="1"/>
    <s v="Jan"/>
  </r>
  <r>
    <n v="2681"/>
    <d v="2026-01-13T00:00:00"/>
    <n v="2026"/>
    <s v="Q1"/>
    <x v="0"/>
    <x v="3"/>
    <x v="4"/>
    <x v="0"/>
    <s v="New"/>
    <x v="1"/>
    <s v="Hiking Daypack 20L"/>
    <n v="1"/>
    <n v="94.32"/>
    <n v="0"/>
    <n v="45.93"/>
    <n v="94.32"/>
    <n v="45.93"/>
    <n v="48.389999999999993"/>
    <n v="0.51304071246819338"/>
    <n v="2026"/>
    <s v="Q1"/>
    <n v="1"/>
    <s v="Jan"/>
  </r>
  <r>
    <n v="5101"/>
    <d v="2026-01-13T00:00:00"/>
    <n v="2026"/>
    <s v="Q1"/>
    <x v="0"/>
    <x v="1"/>
    <x v="12"/>
    <x v="0"/>
    <s v="Returning"/>
    <x v="0"/>
    <s v="Trail Bike Light"/>
    <n v="3"/>
    <n v="51.52"/>
    <n v="0"/>
    <n v="21.92"/>
    <n v="154.56"/>
    <n v="65.760000000000005"/>
    <n v="88.8"/>
    <n v="0.57453416149068315"/>
    <n v="2026"/>
    <s v="Q1"/>
    <n v="1"/>
    <s v="Jan"/>
  </r>
  <r>
    <n v="3871"/>
    <d v="2026-01-14T00:00:00"/>
    <n v="2026"/>
    <s v="Q1"/>
    <x v="0"/>
    <x v="0"/>
    <x v="15"/>
    <x v="0"/>
    <s v="New"/>
    <x v="1"/>
    <s v="Trail Boots"/>
    <n v="2"/>
    <n v="146.4"/>
    <n v="0.05"/>
    <n v="81.72"/>
    <n v="278.16000000000003"/>
    <n v="163.44"/>
    <n v="114.72000000000003"/>
    <n v="0.4124245038826575"/>
    <n v="2026"/>
    <s v="Q1"/>
    <n v="1"/>
    <s v="Jan"/>
  </r>
  <r>
    <n v="4643"/>
    <d v="2026-01-14T00:00:00"/>
    <n v="2026"/>
    <s v="Q1"/>
    <x v="0"/>
    <x v="0"/>
    <x v="0"/>
    <x v="1"/>
    <s v="Business"/>
    <x v="2"/>
    <s v="Packing Cube Set"/>
    <n v="3"/>
    <n v="47.32"/>
    <n v="0.1"/>
    <n v="18.420000000000002"/>
    <n v="127.76400000000001"/>
    <n v="55.260000000000005"/>
    <n v="72.504000000000005"/>
    <n v="0.56748379825302897"/>
    <n v="2026"/>
    <s v="Q1"/>
    <n v="1"/>
    <s v="Jan"/>
  </r>
  <r>
    <n v="4703"/>
    <d v="2026-01-14T00:00:00"/>
    <n v="2026"/>
    <s v="Q1"/>
    <x v="0"/>
    <x v="3"/>
    <x v="13"/>
    <x v="2"/>
    <s v="Business"/>
    <x v="4"/>
    <s v="Resistance Band Set"/>
    <n v="2"/>
    <n v="40.450000000000003"/>
    <n v="0.05"/>
    <n v="15.14"/>
    <n v="76.855000000000004"/>
    <n v="30.28"/>
    <n v="46.575000000000003"/>
    <n v="0.60601132001821612"/>
    <n v="2026"/>
    <s v="Q1"/>
    <n v="1"/>
    <s v="Jan"/>
  </r>
  <r>
    <n v="5068"/>
    <d v="2026-01-14T00:00:00"/>
    <n v="2026"/>
    <s v="Q1"/>
    <x v="0"/>
    <x v="0"/>
    <x v="0"/>
    <x v="0"/>
    <s v="Returning"/>
    <x v="2"/>
    <s v="Packing Cube Set"/>
    <n v="2"/>
    <n v="47.05"/>
    <n v="0.1"/>
    <n v="18.8"/>
    <n v="84.69"/>
    <n v="37.6"/>
    <n v="47.089999999999996"/>
    <n v="0.55602786633604906"/>
    <n v="2026"/>
    <s v="Q1"/>
    <n v="1"/>
    <s v="Jan"/>
  </r>
  <r>
    <n v="1539"/>
    <d v="2026-01-15T00:00:00"/>
    <n v="2026"/>
    <s v="Q1"/>
    <x v="0"/>
    <x v="3"/>
    <x v="8"/>
    <x v="2"/>
    <s v="Business"/>
    <x v="4"/>
    <s v="Weighted Vest"/>
    <n v="3"/>
    <n v="123.14"/>
    <n v="0.05"/>
    <n v="70.67"/>
    <n v="350.94900000000001"/>
    <n v="212.01"/>
    <n v="138.93900000000002"/>
    <n v="0.39589513006163296"/>
    <n v="2026"/>
    <s v="Q1"/>
    <n v="1"/>
    <s v="Jan"/>
  </r>
  <r>
    <n v="1709"/>
    <d v="2026-01-15T00:00:00"/>
    <n v="2026"/>
    <s v="Q1"/>
    <x v="0"/>
    <x v="3"/>
    <x v="13"/>
    <x v="0"/>
    <s v="Returning"/>
    <x v="1"/>
    <s v="Summit Backpack 45L"/>
    <n v="2"/>
    <n v="151.33000000000001"/>
    <n v="0.1"/>
    <n v="78.44"/>
    <n v="272.39400000000001"/>
    <n v="156.88"/>
    <n v="115.51400000000001"/>
    <n v="0.42406954631893512"/>
    <n v="2026"/>
    <s v="Q1"/>
    <n v="1"/>
    <s v="Jan"/>
  </r>
  <r>
    <n v="2702"/>
    <d v="2026-01-15T00:00:00"/>
    <n v="2026"/>
    <s v="Q1"/>
    <x v="0"/>
    <x v="1"/>
    <x v="14"/>
    <x v="0"/>
    <s v="Returning"/>
    <x v="1"/>
    <s v="Trail Boots"/>
    <n v="5"/>
    <n v="144.01"/>
    <n v="0.05"/>
    <n v="79.64"/>
    <n v="684.0474999999999"/>
    <n v="398.2"/>
    <n v="285.84749999999991"/>
    <n v="0.41787668254032062"/>
    <n v="2026"/>
    <s v="Q1"/>
    <n v="1"/>
    <s v="Jan"/>
  </r>
  <r>
    <n v="3176"/>
    <d v="2026-01-15T00:00:00"/>
    <n v="2026"/>
    <s v="Q1"/>
    <x v="0"/>
    <x v="3"/>
    <x v="8"/>
    <x v="0"/>
    <s v="Returning"/>
    <x v="1"/>
    <s v="Hiking Daypack 20L"/>
    <n v="3"/>
    <n v="91.19"/>
    <n v="0"/>
    <n v="44.47"/>
    <n v="273.57"/>
    <n v="133.41"/>
    <n v="140.16"/>
    <n v="0.5123368790437548"/>
    <n v="2026"/>
    <s v="Q1"/>
    <n v="1"/>
    <s v="Jan"/>
  </r>
  <r>
    <n v="3705"/>
    <d v="2026-01-15T00:00:00"/>
    <n v="2026"/>
    <s v="Q1"/>
    <x v="0"/>
    <x v="3"/>
    <x v="7"/>
    <x v="2"/>
    <s v="New"/>
    <x v="2"/>
    <s v="Packing Cube Set"/>
    <n v="2"/>
    <n v="45.45"/>
    <n v="0"/>
    <n v="18.190000000000001"/>
    <n v="90.9"/>
    <n v="36.380000000000003"/>
    <n v="54.52"/>
    <n v="0.59977997799779981"/>
    <n v="2026"/>
    <s v="Q1"/>
    <n v="1"/>
    <s v="Jan"/>
  </r>
  <r>
    <n v="3736"/>
    <d v="2026-01-15T00:00:00"/>
    <n v="2026"/>
    <s v="Q1"/>
    <x v="0"/>
    <x v="1"/>
    <x v="1"/>
    <x v="3"/>
    <s v="New"/>
    <x v="4"/>
    <s v="Resistance Band Set"/>
    <n v="1"/>
    <n v="40.72"/>
    <n v="0"/>
    <n v="14.94"/>
    <n v="40.72"/>
    <n v="14.94"/>
    <n v="25.78"/>
    <n v="0.6331041257367388"/>
    <n v="2026"/>
    <s v="Q1"/>
    <n v="1"/>
    <s v="Jan"/>
  </r>
  <r>
    <n v="3967"/>
    <d v="2026-01-15T00:00:00"/>
    <n v="2026"/>
    <s v="Q1"/>
    <x v="0"/>
    <x v="1"/>
    <x v="12"/>
    <x v="0"/>
    <s v="Business"/>
    <x v="2"/>
    <s v="Insulated Bottle"/>
    <n v="2"/>
    <n v="37.090000000000003"/>
    <n v="0"/>
    <n v="13.29"/>
    <n v="74.180000000000007"/>
    <n v="26.58"/>
    <n v="47.600000000000009"/>
    <n v="0.64168239417632789"/>
    <n v="2026"/>
    <s v="Q1"/>
    <n v="1"/>
    <s v="Jan"/>
  </r>
  <r>
    <n v="170"/>
    <d v="2026-01-16T00:00:00"/>
    <n v="2026"/>
    <s v="Q1"/>
    <x v="0"/>
    <x v="2"/>
    <x v="10"/>
    <x v="0"/>
    <s v="New"/>
    <x v="3"/>
    <s v="Compact Sleeping Bag"/>
    <n v="1"/>
    <n v="124.45"/>
    <n v="0.15"/>
    <n v="59.77"/>
    <n v="105.7825"/>
    <n v="59.77"/>
    <n v="46.012499999999996"/>
    <n v="0.43497270342447941"/>
    <n v="2026"/>
    <s v="Q1"/>
    <n v="1"/>
    <s v="Jan"/>
  </r>
  <r>
    <n v="1040"/>
    <d v="2026-01-16T00:00:00"/>
    <n v="2026"/>
    <s v="Q1"/>
    <x v="0"/>
    <x v="0"/>
    <x v="0"/>
    <x v="2"/>
    <s v="New"/>
    <x v="2"/>
    <s v="Insulated Bottle"/>
    <n v="1"/>
    <n v="35.93"/>
    <n v="0.05"/>
    <n v="13.33"/>
    <n v="34.133499999999998"/>
    <n v="13.33"/>
    <n v="20.8035"/>
    <n v="0.60947456311248482"/>
    <n v="2026"/>
    <s v="Q1"/>
    <n v="1"/>
    <s v="Jan"/>
  </r>
  <r>
    <n v="2380"/>
    <d v="2026-01-16T00:00:00"/>
    <n v="2026"/>
    <s v="Q1"/>
    <x v="0"/>
    <x v="3"/>
    <x v="13"/>
    <x v="0"/>
    <s v="Returning"/>
    <x v="3"/>
    <s v="Compact Sleeping Bag"/>
    <n v="4"/>
    <n v="121.8"/>
    <n v="0.05"/>
    <n v="59.57"/>
    <n v="462.84"/>
    <n v="238.28"/>
    <n v="224.55999999999997"/>
    <n v="0.48517846339987897"/>
    <n v="2026"/>
    <s v="Q1"/>
    <n v="1"/>
    <s v="Jan"/>
  </r>
  <r>
    <n v="3219"/>
    <d v="2026-01-16T00:00:00"/>
    <n v="2026"/>
    <s v="Q1"/>
    <x v="0"/>
    <x v="1"/>
    <x v="11"/>
    <x v="2"/>
    <s v="Returning"/>
    <x v="1"/>
    <s v="Hiking Daypack 20L"/>
    <n v="1"/>
    <n v="92.6"/>
    <n v="0.05"/>
    <n v="44.15"/>
    <n v="87.969999999999985"/>
    <n v="44.15"/>
    <n v="43.819999999999986"/>
    <n v="0.4981243605774695"/>
    <n v="2026"/>
    <s v="Q1"/>
    <n v="1"/>
    <s v="Jan"/>
  </r>
  <r>
    <n v="4425"/>
    <d v="2026-01-16T00:00:00"/>
    <n v="2026"/>
    <s v="Q1"/>
    <x v="0"/>
    <x v="1"/>
    <x v="12"/>
    <x v="1"/>
    <s v="Business"/>
    <x v="0"/>
    <s v="Cycling Pack 12L"/>
    <n v="10"/>
    <n v="102.68"/>
    <n v="0.15"/>
    <n v="51.07"/>
    <n v="872.78000000000009"/>
    <n v="510.7"/>
    <n v="362.0800000000001"/>
    <n v="0.41485826897958256"/>
    <n v="2026"/>
    <s v="Q1"/>
    <n v="1"/>
    <s v="Jan"/>
  </r>
  <r>
    <n v="4508"/>
    <d v="2026-01-16T00:00:00"/>
    <n v="2026"/>
    <s v="Q1"/>
    <x v="0"/>
    <x v="3"/>
    <x v="13"/>
    <x v="3"/>
    <s v="New"/>
    <x v="0"/>
    <s v="Compact Repair Kit"/>
    <n v="3"/>
    <n v="40.92"/>
    <n v="0.15"/>
    <n v="16.71"/>
    <n v="104.346"/>
    <n v="50.13"/>
    <n v="54.216000000000001"/>
    <n v="0.51957909263412105"/>
    <n v="2026"/>
    <s v="Q1"/>
    <n v="1"/>
    <s v="Jan"/>
  </r>
  <r>
    <n v="4806"/>
    <d v="2026-01-16T00:00:00"/>
    <n v="2026"/>
    <s v="Q1"/>
    <x v="0"/>
    <x v="2"/>
    <x v="16"/>
    <x v="2"/>
    <s v="New"/>
    <x v="0"/>
    <s v="Cycling Pack 12L"/>
    <n v="4"/>
    <n v="102.68"/>
    <n v="0"/>
    <n v="50.83"/>
    <n v="410.72"/>
    <n v="203.32"/>
    <n v="207.40000000000003"/>
    <n v="0.50496688741721862"/>
    <n v="2026"/>
    <s v="Q1"/>
    <n v="1"/>
    <s v="Jan"/>
  </r>
  <r>
    <n v="755"/>
    <d v="2026-01-17T00:00:00"/>
    <n v="2026"/>
    <s v="Q1"/>
    <x v="0"/>
    <x v="0"/>
    <x v="9"/>
    <x v="3"/>
    <s v="New"/>
    <x v="2"/>
    <s v="Travel Backpack 35L"/>
    <n v="2"/>
    <n v="164.38"/>
    <n v="0.05"/>
    <n v="85.93"/>
    <n v="312.322"/>
    <n v="171.86"/>
    <n v="140.46199999999999"/>
    <n v="0.44973456881039436"/>
    <n v="2026"/>
    <s v="Q1"/>
    <n v="1"/>
    <s v="Jan"/>
  </r>
  <r>
    <n v="3171"/>
    <d v="2026-01-17T00:00:00"/>
    <n v="2026"/>
    <s v="Q1"/>
    <x v="0"/>
    <x v="0"/>
    <x v="15"/>
    <x v="2"/>
    <s v="Returning"/>
    <x v="0"/>
    <s v="Trail Bike Light"/>
    <n v="1"/>
    <n v="51.78"/>
    <n v="0"/>
    <n v="22.64"/>
    <n v="51.78"/>
    <n v="22.64"/>
    <n v="29.14"/>
    <n v="0.56276554654306687"/>
    <n v="2026"/>
    <s v="Q1"/>
    <n v="1"/>
    <s v="Jan"/>
  </r>
  <r>
    <n v="4277"/>
    <d v="2026-01-17T00:00:00"/>
    <n v="2026"/>
    <s v="Q1"/>
    <x v="0"/>
    <x v="1"/>
    <x v="11"/>
    <x v="2"/>
    <s v="Returning"/>
    <x v="4"/>
    <s v="Training Mat"/>
    <n v="1"/>
    <n v="50.52"/>
    <n v="0.05"/>
    <n v="22.37"/>
    <n v="47.994"/>
    <n v="22.37"/>
    <n v="25.623999999999999"/>
    <n v="0.5339000708421886"/>
    <n v="2026"/>
    <s v="Q1"/>
    <n v="1"/>
    <s v="Jan"/>
  </r>
  <r>
    <n v="4648"/>
    <d v="2026-01-17T00:00:00"/>
    <n v="2026"/>
    <s v="Q1"/>
    <x v="0"/>
    <x v="1"/>
    <x v="14"/>
    <x v="3"/>
    <s v="New"/>
    <x v="3"/>
    <s v="Trail Tent 2P"/>
    <n v="1"/>
    <n v="199.02"/>
    <n v="0"/>
    <n v="106.49"/>
    <n v="199.02"/>
    <n v="106.49"/>
    <n v="92.530000000000015"/>
    <n v="0.46492814792483173"/>
    <n v="2026"/>
    <s v="Q1"/>
    <n v="1"/>
    <s v="Jan"/>
  </r>
  <r>
    <n v="157"/>
    <d v="2026-01-18T00:00:00"/>
    <n v="2026"/>
    <s v="Q1"/>
    <x v="0"/>
    <x v="3"/>
    <x v="8"/>
    <x v="2"/>
    <s v="Returning"/>
    <x v="3"/>
    <s v="Portable Camp Stove"/>
    <n v="3"/>
    <n v="80.27"/>
    <n v="0.1"/>
    <n v="39.26"/>
    <n v="216.72900000000001"/>
    <n v="117.78"/>
    <n v="98.949000000000012"/>
    <n v="0.45655634455933447"/>
    <n v="2026"/>
    <s v="Q1"/>
    <n v="1"/>
    <s v="Jan"/>
  </r>
  <r>
    <n v="2271"/>
    <d v="2026-01-18T00:00:00"/>
    <n v="2026"/>
    <s v="Q1"/>
    <x v="0"/>
    <x v="1"/>
    <x v="1"/>
    <x v="2"/>
    <s v="New"/>
    <x v="3"/>
    <s v="Alpine Tent 4P"/>
    <n v="4"/>
    <n v="333.28"/>
    <n v="0"/>
    <n v="195.76"/>
    <n v="1333.12"/>
    <n v="783.04"/>
    <n v="550.07999999999993"/>
    <n v="0.41262602016322608"/>
    <n v="2026"/>
    <s v="Q1"/>
    <n v="1"/>
    <s v="Jan"/>
  </r>
  <r>
    <n v="3330"/>
    <d v="2026-01-18T00:00:00"/>
    <n v="2026"/>
    <s v="Q1"/>
    <x v="0"/>
    <x v="3"/>
    <x v="13"/>
    <x v="3"/>
    <s v="New"/>
    <x v="0"/>
    <s v="Cycling Pack 12L"/>
    <n v="1"/>
    <n v="104.36"/>
    <n v="0"/>
    <n v="51.63"/>
    <n v="104.36"/>
    <n v="51.63"/>
    <n v="52.73"/>
    <n v="0.50527021847451126"/>
    <n v="2026"/>
    <s v="Q1"/>
    <n v="1"/>
    <s v="Jan"/>
  </r>
  <r>
    <n v="4547"/>
    <d v="2026-01-18T00:00:00"/>
    <n v="2026"/>
    <s v="Q1"/>
    <x v="0"/>
    <x v="2"/>
    <x v="5"/>
    <x v="3"/>
    <s v="New"/>
    <x v="0"/>
    <s v="Commuter Helmet"/>
    <n v="1"/>
    <n v="83.52"/>
    <n v="0.05"/>
    <n v="42.97"/>
    <n v="79.343999999999994"/>
    <n v="42.97"/>
    <n v="36.373999999999995"/>
    <n v="0.45843416011292598"/>
    <n v="2026"/>
    <s v="Q1"/>
    <n v="1"/>
    <s v="Jan"/>
  </r>
  <r>
    <n v="1840"/>
    <d v="2026-01-19T00:00:00"/>
    <n v="2026"/>
    <s v="Q1"/>
    <x v="0"/>
    <x v="2"/>
    <x v="10"/>
    <x v="0"/>
    <s v="New"/>
    <x v="4"/>
    <s v="Weighted Vest"/>
    <n v="2"/>
    <n v="125.93"/>
    <n v="0"/>
    <n v="69.150000000000006"/>
    <n v="251.86"/>
    <n v="138.30000000000001"/>
    <n v="113.56"/>
    <n v="0.45088541253077102"/>
    <n v="2026"/>
    <s v="Q1"/>
    <n v="1"/>
    <s v="Jan"/>
  </r>
  <r>
    <n v="1850"/>
    <d v="2026-01-19T00:00:00"/>
    <n v="2026"/>
    <s v="Q1"/>
    <x v="0"/>
    <x v="1"/>
    <x v="6"/>
    <x v="0"/>
    <s v="Business"/>
    <x v="0"/>
    <s v="Trail Bike Light"/>
    <n v="1"/>
    <n v="49.85"/>
    <n v="0"/>
    <n v="23.07"/>
    <n v="49.85"/>
    <n v="23.07"/>
    <n v="26.78"/>
    <n v="0.53721163490471413"/>
    <n v="2026"/>
    <s v="Q1"/>
    <n v="1"/>
    <s v="Jan"/>
  </r>
  <r>
    <n v="1858"/>
    <d v="2026-01-19T00:00:00"/>
    <n v="2026"/>
    <s v="Q1"/>
    <x v="0"/>
    <x v="1"/>
    <x v="1"/>
    <x v="0"/>
    <s v="Returning"/>
    <x v="2"/>
    <s v="Insulated Bottle"/>
    <n v="1"/>
    <n v="36.130000000000003"/>
    <n v="0"/>
    <n v="13.39"/>
    <n v="36.130000000000003"/>
    <n v="13.39"/>
    <n v="22.740000000000002"/>
    <n v="0.62939385552172711"/>
    <n v="2026"/>
    <s v="Q1"/>
    <n v="1"/>
    <s v="Jan"/>
  </r>
  <r>
    <n v="2910"/>
    <d v="2026-01-19T00:00:00"/>
    <n v="2026"/>
    <s v="Q1"/>
    <x v="0"/>
    <x v="3"/>
    <x v="13"/>
    <x v="2"/>
    <s v="Returning"/>
    <x v="0"/>
    <s v="Cycling Pack 12L"/>
    <n v="1"/>
    <n v="104.83"/>
    <n v="0.05"/>
    <n v="51.06"/>
    <n v="99.588499999999996"/>
    <n v="51.06"/>
    <n v="48.528499999999994"/>
    <n v="0.48729019916958277"/>
    <n v="2026"/>
    <s v="Q1"/>
    <n v="1"/>
    <s v="Jan"/>
  </r>
  <r>
    <n v="3694"/>
    <d v="2026-01-19T00:00:00"/>
    <n v="2026"/>
    <s v="Q1"/>
    <x v="0"/>
    <x v="0"/>
    <x v="0"/>
    <x v="2"/>
    <s v="Returning"/>
    <x v="2"/>
    <s v="Insulated Bottle"/>
    <n v="1"/>
    <n v="35.46"/>
    <n v="0.05"/>
    <n v="13.81"/>
    <n v="33.686999999999998"/>
    <n v="13.81"/>
    <n v="19.876999999999995"/>
    <n v="0.59004957401965141"/>
    <n v="2026"/>
    <s v="Q1"/>
    <n v="1"/>
    <s v="Jan"/>
  </r>
  <r>
    <n v="631"/>
    <d v="2026-01-20T00:00:00"/>
    <n v="2026"/>
    <s v="Q1"/>
    <x v="0"/>
    <x v="3"/>
    <x v="8"/>
    <x v="3"/>
    <s v="Returning"/>
    <x v="2"/>
    <s v="Travel Backpack 35L"/>
    <n v="1"/>
    <n v="165.42"/>
    <n v="0"/>
    <n v="85.69"/>
    <n v="165.42"/>
    <n v="85.69"/>
    <n v="79.72999999999999"/>
    <n v="0.48198524966751299"/>
    <n v="2026"/>
    <s v="Q1"/>
    <n v="1"/>
    <s v="Jan"/>
  </r>
  <r>
    <n v="1113"/>
    <d v="2026-01-20T00:00:00"/>
    <n v="2026"/>
    <s v="Q1"/>
    <x v="0"/>
    <x v="2"/>
    <x v="5"/>
    <x v="0"/>
    <s v="Returning"/>
    <x v="3"/>
    <s v="Compact Sleeping Bag"/>
    <n v="1"/>
    <n v="122.86"/>
    <n v="0.05"/>
    <n v="60.36"/>
    <n v="116.717"/>
    <n v="60.36"/>
    <n v="56.356999999999999"/>
    <n v="0.48285168398776529"/>
    <n v="2026"/>
    <s v="Q1"/>
    <n v="1"/>
    <s v="Jan"/>
  </r>
  <r>
    <n v="1525"/>
    <d v="2026-01-20T00:00:00"/>
    <n v="2026"/>
    <s v="Q1"/>
    <x v="0"/>
    <x v="0"/>
    <x v="0"/>
    <x v="2"/>
    <s v="Returning"/>
    <x v="4"/>
    <s v="Recovery Roller"/>
    <n v="2"/>
    <n v="35.82"/>
    <n v="0"/>
    <n v="14.09"/>
    <n v="71.64"/>
    <n v="28.18"/>
    <n v="43.46"/>
    <n v="0.60664433277498608"/>
    <n v="2026"/>
    <s v="Q1"/>
    <n v="1"/>
    <s v="Jan"/>
  </r>
  <r>
    <n v="3233"/>
    <d v="2026-01-20T00:00:00"/>
    <n v="2026"/>
    <s v="Q1"/>
    <x v="0"/>
    <x v="0"/>
    <x v="0"/>
    <x v="0"/>
    <s v="New"/>
    <x v="3"/>
    <s v="Compact Sleeping Bag"/>
    <n v="3"/>
    <n v="120.29"/>
    <n v="0.1"/>
    <n v="62.41"/>
    <n v="324.78300000000002"/>
    <n v="187.23"/>
    <n v="137.55300000000003"/>
    <n v="0.42352278290427769"/>
    <n v="2026"/>
    <s v="Q1"/>
    <n v="1"/>
    <s v="Jan"/>
  </r>
  <r>
    <n v="4455"/>
    <d v="2026-01-20T00:00:00"/>
    <n v="2026"/>
    <s v="Q1"/>
    <x v="0"/>
    <x v="1"/>
    <x v="11"/>
    <x v="3"/>
    <s v="Returning"/>
    <x v="3"/>
    <s v="Portable Camp Stove"/>
    <n v="1"/>
    <n v="80.239999999999995"/>
    <n v="0.1"/>
    <n v="39.950000000000003"/>
    <n v="72.215999999999994"/>
    <n v="39.950000000000003"/>
    <n v="32.265999999999991"/>
    <n v="0.44679849340866279"/>
    <n v="2026"/>
    <s v="Q1"/>
    <n v="1"/>
    <s v="Jan"/>
  </r>
  <r>
    <n v="1769"/>
    <d v="2026-01-21T00:00:00"/>
    <n v="2026"/>
    <s v="Q1"/>
    <x v="0"/>
    <x v="0"/>
    <x v="15"/>
    <x v="2"/>
    <s v="New"/>
    <x v="4"/>
    <s v="Recovery Roller"/>
    <n v="2"/>
    <n v="35.97"/>
    <n v="0"/>
    <n v="13.55"/>
    <n v="71.94"/>
    <n v="27.1"/>
    <n v="44.839999999999996"/>
    <n v="0.62329719210453149"/>
    <n v="2026"/>
    <s v="Q1"/>
    <n v="1"/>
    <s v="Jan"/>
  </r>
  <r>
    <n v="3467"/>
    <d v="2026-01-21T00:00:00"/>
    <n v="2026"/>
    <s v="Q1"/>
    <x v="0"/>
    <x v="1"/>
    <x v="11"/>
    <x v="0"/>
    <s v="New"/>
    <x v="1"/>
    <s v="Trekking Poles"/>
    <n v="1"/>
    <n v="72.239999999999995"/>
    <n v="0"/>
    <n v="33.26"/>
    <n v="72.239999999999995"/>
    <n v="33.26"/>
    <n v="38.979999999999997"/>
    <n v="0.53959025470653377"/>
    <n v="2026"/>
    <s v="Q1"/>
    <n v="1"/>
    <s v="Jan"/>
  </r>
  <r>
    <n v="3911"/>
    <d v="2026-01-21T00:00:00"/>
    <n v="2026"/>
    <s v="Q1"/>
    <x v="0"/>
    <x v="0"/>
    <x v="15"/>
    <x v="0"/>
    <s v="Returning"/>
    <x v="1"/>
    <s v="Summit Backpack 45L"/>
    <n v="5"/>
    <n v="152.81"/>
    <n v="0"/>
    <n v="78.989999999999995"/>
    <n v="764.05"/>
    <n v="394.95"/>
    <n v="369.09999999999997"/>
    <n v="0.48308356782933054"/>
    <n v="2026"/>
    <s v="Q1"/>
    <n v="1"/>
    <s v="Jan"/>
  </r>
  <r>
    <n v="4401"/>
    <d v="2026-01-21T00:00:00"/>
    <n v="2026"/>
    <s v="Q1"/>
    <x v="0"/>
    <x v="0"/>
    <x v="15"/>
    <x v="0"/>
    <s v="New"/>
    <x v="0"/>
    <s v="Commuter Helmet"/>
    <n v="3"/>
    <n v="83.34"/>
    <n v="0"/>
    <n v="41.44"/>
    <n v="250.02"/>
    <n v="124.32"/>
    <n v="125.70000000000002"/>
    <n v="0.50275977921766268"/>
    <n v="2026"/>
    <s v="Q1"/>
    <n v="1"/>
    <s v="Jan"/>
  </r>
  <r>
    <n v="4864"/>
    <d v="2026-01-21T00:00:00"/>
    <n v="2026"/>
    <s v="Q1"/>
    <x v="0"/>
    <x v="3"/>
    <x v="13"/>
    <x v="0"/>
    <s v="Returning"/>
    <x v="4"/>
    <s v="Recovery Roller"/>
    <n v="1"/>
    <n v="35.869999999999997"/>
    <n v="0"/>
    <n v="13.64"/>
    <n v="35.869999999999997"/>
    <n v="13.64"/>
    <n v="22.229999999999997"/>
    <n v="0.61973794257039305"/>
    <n v="2026"/>
    <s v="Q1"/>
    <n v="1"/>
    <s v="Jan"/>
  </r>
  <r>
    <n v="347"/>
    <d v="2026-01-22T00:00:00"/>
    <n v="2026"/>
    <s v="Q1"/>
    <x v="0"/>
    <x v="3"/>
    <x v="4"/>
    <x v="3"/>
    <s v="New"/>
    <x v="3"/>
    <s v="Trail Tent 2P"/>
    <n v="1"/>
    <n v="199.42"/>
    <n v="0.05"/>
    <n v="101.82"/>
    <n v="189.44899999999998"/>
    <n v="101.82"/>
    <n v="87.628999999999991"/>
    <n v="0.46254664843836601"/>
    <n v="2026"/>
    <s v="Q1"/>
    <n v="1"/>
    <s v="Jan"/>
  </r>
  <r>
    <n v="2051"/>
    <d v="2026-01-22T00:00:00"/>
    <n v="2026"/>
    <s v="Q1"/>
    <x v="0"/>
    <x v="2"/>
    <x v="5"/>
    <x v="0"/>
    <s v="New"/>
    <x v="3"/>
    <s v="Alpine Tent 4P"/>
    <n v="3"/>
    <n v="347.41"/>
    <n v="0.1"/>
    <n v="192.13"/>
    <n v="938.00700000000006"/>
    <n v="576.39"/>
    <n v="361.61700000000008"/>
    <n v="0.38551631277804971"/>
    <n v="2026"/>
    <s v="Q1"/>
    <n v="1"/>
    <s v="Jan"/>
  </r>
  <r>
    <n v="2314"/>
    <d v="2026-01-22T00:00:00"/>
    <n v="2026"/>
    <s v="Q1"/>
    <x v="0"/>
    <x v="0"/>
    <x v="9"/>
    <x v="0"/>
    <s v="New"/>
    <x v="0"/>
    <s v="Compact Repair Kit"/>
    <n v="1"/>
    <n v="40.28"/>
    <n v="0"/>
    <n v="16.79"/>
    <n v="40.28"/>
    <n v="16.79"/>
    <n v="23.490000000000002"/>
    <n v="0.58316782522343602"/>
    <n v="2026"/>
    <s v="Q1"/>
    <n v="1"/>
    <s v="Jan"/>
  </r>
  <r>
    <n v="3861"/>
    <d v="2026-01-22T00:00:00"/>
    <n v="2026"/>
    <s v="Q1"/>
    <x v="0"/>
    <x v="3"/>
    <x v="13"/>
    <x v="0"/>
    <s v="Returning"/>
    <x v="3"/>
    <s v="Trail Tent 2P"/>
    <n v="3"/>
    <n v="195.49"/>
    <n v="0.05"/>
    <n v="106.38"/>
    <n v="557.14649999999995"/>
    <n v="319.14"/>
    <n v="238.00649999999996"/>
    <n v="0.42718836069148775"/>
    <n v="2026"/>
    <s v="Q1"/>
    <n v="1"/>
    <s v="Jan"/>
  </r>
  <r>
    <n v="843"/>
    <d v="2026-01-23T00:00:00"/>
    <n v="2026"/>
    <s v="Q1"/>
    <x v="0"/>
    <x v="1"/>
    <x v="11"/>
    <x v="0"/>
    <s v="Returning"/>
    <x v="4"/>
    <s v="Recovery Roller"/>
    <n v="2"/>
    <n v="35.75"/>
    <n v="0"/>
    <n v="13.94"/>
    <n v="71.5"/>
    <n v="27.88"/>
    <n v="43.620000000000005"/>
    <n v="0.61006993006993016"/>
    <n v="2026"/>
    <s v="Q1"/>
    <n v="1"/>
    <s v="Jan"/>
  </r>
  <r>
    <n v="868"/>
    <d v="2026-01-23T00:00:00"/>
    <n v="2026"/>
    <s v="Q1"/>
    <x v="0"/>
    <x v="0"/>
    <x v="15"/>
    <x v="0"/>
    <s v="Returning"/>
    <x v="0"/>
    <s v="Cycling Pack 12L"/>
    <n v="1"/>
    <n v="103.39"/>
    <n v="0"/>
    <n v="51.32"/>
    <n v="103.39"/>
    <n v="51.32"/>
    <n v="52.07"/>
    <n v="0.50362704323435536"/>
    <n v="2026"/>
    <s v="Q1"/>
    <n v="1"/>
    <s v="Jan"/>
  </r>
  <r>
    <n v="890"/>
    <d v="2026-01-23T00:00:00"/>
    <n v="2026"/>
    <s v="Q1"/>
    <x v="0"/>
    <x v="0"/>
    <x v="15"/>
    <x v="0"/>
    <s v="New"/>
    <x v="3"/>
    <s v="Portable Camp Stove"/>
    <n v="3"/>
    <n v="81.98"/>
    <n v="0.1"/>
    <n v="40.229999999999997"/>
    <n v="221.346"/>
    <n v="120.69"/>
    <n v="100.65600000000001"/>
    <n v="0.45474505977067581"/>
    <n v="2026"/>
    <s v="Q1"/>
    <n v="1"/>
    <s v="Jan"/>
  </r>
  <r>
    <n v="2185"/>
    <d v="2026-01-23T00:00:00"/>
    <n v="2026"/>
    <s v="Q1"/>
    <x v="0"/>
    <x v="2"/>
    <x v="2"/>
    <x v="1"/>
    <s v="Business"/>
    <x v="3"/>
    <s v="Alpine Tent 4P"/>
    <n v="10"/>
    <n v="337.69"/>
    <n v="0.1"/>
    <n v="200.27"/>
    <n v="3039.21"/>
    <n v="2002.7"/>
    <n v="1036.51"/>
    <n v="0.34104586389226149"/>
    <n v="2026"/>
    <s v="Q1"/>
    <n v="1"/>
    <s v="Jan"/>
  </r>
  <r>
    <n v="2335"/>
    <d v="2026-01-23T00:00:00"/>
    <n v="2026"/>
    <s v="Q1"/>
    <x v="0"/>
    <x v="3"/>
    <x v="8"/>
    <x v="0"/>
    <s v="New"/>
    <x v="3"/>
    <s v="Alpine Tent 4P"/>
    <n v="2"/>
    <n v="333.29"/>
    <n v="0"/>
    <n v="197.18"/>
    <n v="666.58"/>
    <n v="394.36"/>
    <n v="272.22000000000003"/>
    <n v="0.40838308980167426"/>
    <n v="2026"/>
    <s v="Q1"/>
    <n v="1"/>
    <s v="Jan"/>
  </r>
  <r>
    <n v="2784"/>
    <d v="2026-01-23T00:00:00"/>
    <n v="2026"/>
    <s v="Q1"/>
    <x v="0"/>
    <x v="0"/>
    <x v="15"/>
    <x v="2"/>
    <s v="New"/>
    <x v="0"/>
    <s v="Commuter Helmet"/>
    <n v="1"/>
    <n v="80.11"/>
    <n v="0.05"/>
    <n v="43.54"/>
    <n v="76.104500000000002"/>
    <n v="43.54"/>
    <n v="32.564500000000002"/>
    <n v="0.42789191177919839"/>
    <n v="2026"/>
    <s v="Q1"/>
    <n v="1"/>
    <s v="Jan"/>
  </r>
  <r>
    <n v="3820"/>
    <d v="2026-01-23T00:00:00"/>
    <n v="2026"/>
    <s v="Q1"/>
    <x v="0"/>
    <x v="3"/>
    <x v="13"/>
    <x v="2"/>
    <s v="New"/>
    <x v="3"/>
    <s v="Portable Camp Stove"/>
    <n v="1"/>
    <n v="82.6"/>
    <n v="0.05"/>
    <n v="38.299999999999997"/>
    <n v="78.469999999999985"/>
    <n v="38.299999999999997"/>
    <n v="40.169999999999987"/>
    <n v="0.51191538167452522"/>
    <n v="2026"/>
    <s v="Q1"/>
    <n v="1"/>
    <s v="Jan"/>
  </r>
  <r>
    <n v="994"/>
    <d v="2026-01-24T00:00:00"/>
    <n v="2026"/>
    <s v="Q1"/>
    <x v="0"/>
    <x v="0"/>
    <x v="15"/>
    <x v="0"/>
    <s v="Returning"/>
    <x v="1"/>
    <s v="Hiking Daypack 20L"/>
    <n v="1"/>
    <n v="94.07"/>
    <n v="0"/>
    <n v="46.28"/>
    <n v="94.07"/>
    <n v="46.28"/>
    <n v="47.789999999999992"/>
    <n v="0.50802593813117891"/>
    <n v="2026"/>
    <s v="Q1"/>
    <n v="1"/>
    <s v="Jan"/>
  </r>
  <r>
    <n v="1643"/>
    <d v="2026-01-24T00:00:00"/>
    <n v="2026"/>
    <s v="Q1"/>
    <x v="0"/>
    <x v="0"/>
    <x v="15"/>
    <x v="0"/>
    <s v="Returning"/>
    <x v="2"/>
    <s v="Travel Backpack 35L"/>
    <n v="1"/>
    <n v="163.71"/>
    <n v="0"/>
    <n v="90.06"/>
    <n v="163.71"/>
    <n v="90.06"/>
    <n v="73.650000000000006"/>
    <n v="0.44988088693421296"/>
    <n v="2026"/>
    <s v="Q1"/>
    <n v="1"/>
    <s v="Jan"/>
  </r>
  <r>
    <n v="1971"/>
    <d v="2026-01-24T00:00:00"/>
    <n v="2026"/>
    <s v="Q1"/>
    <x v="0"/>
    <x v="3"/>
    <x v="8"/>
    <x v="2"/>
    <s v="Returning"/>
    <x v="3"/>
    <s v="Trail Tent 2P"/>
    <n v="4"/>
    <n v="191.43"/>
    <n v="0"/>
    <n v="106.82"/>
    <n v="765.72"/>
    <n v="427.28"/>
    <n v="338.44000000000005"/>
    <n v="0.441989238886277"/>
    <n v="2026"/>
    <s v="Q1"/>
    <n v="1"/>
    <s v="Jan"/>
  </r>
  <r>
    <n v="2828"/>
    <d v="2026-01-24T00:00:00"/>
    <n v="2026"/>
    <s v="Q1"/>
    <x v="0"/>
    <x v="1"/>
    <x v="11"/>
    <x v="1"/>
    <s v="Business"/>
    <x v="2"/>
    <s v="Packing Cube Set"/>
    <n v="3"/>
    <n v="46.94"/>
    <n v="0.05"/>
    <n v="18.18"/>
    <n v="133.779"/>
    <n v="54.54"/>
    <n v="79.239000000000004"/>
    <n v="0.59231269481757232"/>
    <n v="2026"/>
    <s v="Q1"/>
    <n v="1"/>
    <s v="Jan"/>
  </r>
  <r>
    <n v="5175"/>
    <d v="2026-01-24T00:00:00"/>
    <n v="2026"/>
    <s v="Q1"/>
    <x v="0"/>
    <x v="3"/>
    <x v="7"/>
    <x v="0"/>
    <s v="Returning"/>
    <x v="1"/>
    <s v="Trail Boots"/>
    <n v="1"/>
    <n v="147.21"/>
    <n v="0"/>
    <n v="79.510000000000005"/>
    <n v="147.21"/>
    <n v="79.510000000000005"/>
    <n v="67.7"/>
    <n v="0.45988723592147274"/>
    <n v="2026"/>
    <s v="Q1"/>
    <n v="1"/>
    <s v="Jan"/>
  </r>
  <r>
    <n v="1874"/>
    <d v="2026-01-25T00:00:00"/>
    <n v="2026"/>
    <s v="Q1"/>
    <x v="0"/>
    <x v="0"/>
    <x v="0"/>
    <x v="0"/>
    <s v="Business"/>
    <x v="2"/>
    <s v="Insulated Bottle"/>
    <n v="1"/>
    <n v="35.729999999999997"/>
    <n v="0"/>
    <n v="13.57"/>
    <n v="35.729999999999997"/>
    <n v="13.57"/>
    <n v="22.159999999999997"/>
    <n v="0.62020710887209629"/>
    <n v="2026"/>
    <s v="Q1"/>
    <n v="1"/>
    <s v="Jan"/>
  </r>
  <r>
    <n v="2490"/>
    <d v="2026-01-25T00:00:00"/>
    <n v="2026"/>
    <s v="Q1"/>
    <x v="0"/>
    <x v="1"/>
    <x v="14"/>
    <x v="0"/>
    <s v="New"/>
    <x v="0"/>
    <s v="Cycling Pack 12L"/>
    <n v="2"/>
    <n v="103.99"/>
    <n v="0.15"/>
    <n v="51.94"/>
    <n v="176.78299999999999"/>
    <n v="103.88"/>
    <n v="72.902999999999992"/>
    <n v="0.41238693765803269"/>
    <n v="2026"/>
    <s v="Q1"/>
    <n v="1"/>
    <s v="Jan"/>
  </r>
  <r>
    <n v="5078"/>
    <d v="2026-01-25T00:00:00"/>
    <n v="2026"/>
    <s v="Q1"/>
    <x v="0"/>
    <x v="1"/>
    <x v="12"/>
    <x v="0"/>
    <s v="Returning"/>
    <x v="1"/>
    <s v="Trekking Poles"/>
    <n v="2"/>
    <n v="72.739999999999995"/>
    <n v="0"/>
    <n v="31.96"/>
    <n v="145.47999999999999"/>
    <n v="63.92"/>
    <n v="81.559999999999988"/>
    <n v="0.56062689029419843"/>
    <n v="2026"/>
    <s v="Q1"/>
    <n v="1"/>
    <s v="Jan"/>
  </r>
  <r>
    <n v="230"/>
    <d v="2026-01-26T00:00:00"/>
    <n v="2026"/>
    <s v="Q1"/>
    <x v="0"/>
    <x v="2"/>
    <x v="10"/>
    <x v="2"/>
    <s v="Returning"/>
    <x v="0"/>
    <s v="Cycling Pack 12L"/>
    <n v="1"/>
    <n v="100.01"/>
    <n v="0.05"/>
    <n v="49.41"/>
    <n v="95.009500000000003"/>
    <n v="49.41"/>
    <n v="45.599500000000006"/>
    <n v="0.47994674216788852"/>
    <n v="2026"/>
    <s v="Q1"/>
    <n v="1"/>
    <s v="Jan"/>
  </r>
  <r>
    <n v="1757"/>
    <d v="2026-01-26T00:00:00"/>
    <n v="2026"/>
    <s v="Q1"/>
    <x v="0"/>
    <x v="3"/>
    <x v="7"/>
    <x v="0"/>
    <s v="Business"/>
    <x v="2"/>
    <s v="Packing Cube Set"/>
    <n v="2"/>
    <n v="45.73"/>
    <n v="0"/>
    <n v="18.11"/>
    <n v="91.46"/>
    <n v="36.22"/>
    <n v="55.239999999999995"/>
    <n v="0.60397988191559149"/>
    <n v="2026"/>
    <s v="Q1"/>
    <n v="1"/>
    <s v="Jan"/>
  </r>
  <r>
    <n v="1944"/>
    <d v="2026-01-26T00:00:00"/>
    <n v="2026"/>
    <s v="Q1"/>
    <x v="0"/>
    <x v="2"/>
    <x v="16"/>
    <x v="0"/>
    <s v="Returning"/>
    <x v="1"/>
    <s v="Trail Boots"/>
    <n v="2"/>
    <n v="143.66"/>
    <n v="0.15"/>
    <n v="78.14"/>
    <n v="244.22199999999998"/>
    <n v="156.28"/>
    <n v="87.941999999999979"/>
    <n v="0.36009040954541355"/>
    <n v="2026"/>
    <s v="Q1"/>
    <n v="1"/>
    <s v="Jan"/>
  </r>
  <r>
    <n v="3485"/>
    <d v="2026-01-26T00:00:00"/>
    <n v="2026"/>
    <s v="Q1"/>
    <x v="0"/>
    <x v="2"/>
    <x v="10"/>
    <x v="0"/>
    <s v="Business"/>
    <x v="3"/>
    <s v="Compact Sleeping Bag"/>
    <n v="2"/>
    <n v="121.88"/>
    <n v="0.05"/>
    <n v="62.17"/>
    <n v="231.57199999999997"/>
    <n v="124.34"/>
    <n v="107.23199999999997"/>
    <n v="0.46306116456220953"/>
    <n v="2026"/>
    <s v="Q1"/>
    <n v="1"/>
    <s v="Jan"/>
  </r>
  <r>
    <n v="4002"/>
    <d v="2026-01-26T00:00:00"/>
    <n v="2026"/>
    <s v="Q1"/>
    <x v="0"/>
    <x v="0"/>
    <x v="15"/>
    <x v="0"/>
    <s v="Returning"/>
    <x v="4"/>
    <s v="Training Mat"/>
    <n v="3"/>
    <n v="50.92"/>
    <n v="0.05"/>
    <n v="21.87"/>
    <n v="145.12199999999999"/>
    <n v="65.61"/>
    <n v="79.511999999999986"/>
    <n v="0.54789763095877941"/>
    <n v="2026"/>
    <s v="Q1"/>
    <n v="1"/>
    <s v="Jan"/>
  </r>
  <r>
    <n v="818"/>
    <d v="2026-01-27T00:00:00"/>
    <n v="2026"/>
    <s v="Q1"/>
    <x v="0"/>
    <x v="0"/>
    <x v="0"/>
    <x v="0"/>
    <s v="Returning"/>
    <x v="0"/>
    <s v="Cycling Pack 12L"/>
    <n v="1"/>
    <n v="103.78"/>
    <n v="0"/>
    <n v="49.36"/>
    <n v="103.78"/>
    <n v="49.36"/>
    <n v="54.42"/>
    <n v="0.52437849296588934"/>
    <n v="2026"/>
    <s v="Q1"/>
    <n v="1"/>
    <s v="Jan"/>
  </r>
  <r>
    <n v="1439"/>
    <d v="2026-01-27T00:00:00"/>
    <n v="2026"/>
    <s v="Q1"/>
    <x v="0"/>
    <x v="1"/>
    <x v="6"/>
    <x v="3"/>
    <s v="New"/>
    <x v="1"/>
    <s v="Summit Backpack 45L"/>
    <n v="2"/>
    <n v="157.16999999999999"/>
    <n v="0"/>
    <n v="81.260000000000005"/>
    <n v="314.33999999999997"/>
    <n v="162.52000000000001"/>
    <n v="151.81999999999996"/>
    <n v="0.4829802125087484"/>
    <n v="2026"/>
    <s v="Q1"/>
    <n v="1"/>
    <s v="Jan"/>
  </r>
  <r>
    <n v="1616"/>
    <d v="2026-01-27T00:00:00"/>
    <n v="2026"/>
    <s v="Q1"/>
    <x v="0"/>
    <x v="1"/>
    <x v="12"/>
    <x v="0"/>
    <s v="Business"/>
    <x v="2"/>
    <s v="Carry-On Duffel"/>
    <n v="2"/>
    <n v="132.91999999999999"/>
    <n v="0"/>
    <n v="69.02"/>
    <n v="265.83999999999997"/>
    <n v="138.04"/>
    <n v="127.79999999999998"/>
    <n v="0.48074029491423409"/>
    <n v="2026"/>
    <s v="Q1"/>
    <n v="1"/>
    <s v="Jan"/>
  </r>
  <r>
    <n v="1798"/>
    <d v="2026-01-27T00:00:00"/>
    <n v="2026"/>
    <s v="Q1"/>
    <x v="0"/>
    <x v="3"/>
    <x v="8"/>
    <x v="2"/>
    <s v="Returning"/>
    <x v="1"/>
    <s v="Trekking Poles"/>
    <n v="1"/>
    <n v="71.41"/>
    <n v="0.05"/>
    <n v="32.28"/>
    <n v="67.839499999999987"/>
    <n v="32.28"/>
    <n v="35.559499999999986"/>
    <n v="0.52417102130764515"/>
    <n v="2026"/>
    <s v="Q1"/>
    <n v="1"/>
    <s v="Jan"/>
  </r>
  <r>
    <n v="4449"/>
    <d v="2026-01-27T00:00:00"/>
    <n v="2026"/>
    <s v="Q1"/>
    <x v="0"/>
    <x v="3"/>
    <x v="8"/>
    <x v="0"/>
    <s v="New"/>
    <x v="3"/>
    <s v="Trail Tent 2P"/>
    <n v="1"/>
    <n v="199.67"/>
    <n v="0"/>
    <n v="103.81"/>
    <n v="199.67"/>
    <n v="103.81"/>
    <n v="95.859999999999985"/>
    <n v="0.4800921520508839"/>
    <n v="2026"/>
    <s v="Q1"/>
    <n v="1"/>
    <s v="Jan"/>
  </r>
  <r>
    <n v="4473"/>
    <d v="2026-01-27T00:00:00"/>
    <n v="2026"/>
    <s v="Q1"/>
    <x v="0"/>
    <x v="0"/>
    <x v="0"/>
    <x v="2"/>
    <s v="Returning"/>
    <x v="3"/>
    <s v="Trail Tent 2P"/>
    <n v="1"/>
    <n v="196.88"/>
    <n v="0"/>
    <n v="102.76"/>
    <n v="196.88"/>
    <n v="102.76"/>
    <n v="94.11999999999999"/>
    <n v="0.47805770012190163"/>
    <n v="2026"/>
    <s v="Q1"/>
    <n v="1"/>
    <s v="Jan"/>
  </r>
  <r>
    <n v="203"/>
    <d v="2026-01-28T00:00:00"/>
    <n v="2026"/>
    <s v="Q1"/>
    <x v="0"/>
    <x v="3"/>
    <x v="7"/>
    <x v="0"/>
    <s v="Returning"/>
    <x v="0"/>
    <s v="Trail Bike Light"/>
    <n v="3"/>
    <n v="49.95"/>
    <n v="0"/>
    <n v="22.55"/>
    <n v="149.85000000000002"/>
    <n v="67.650000000000006"/>
    <n v="82.200000000000017"/>
    <n v="0.54854854854854862"/>
    <n v="2026"/>
    <s v="Q1"/>
    <n v="1"/>
    <s v="Jan"/>
  </r>
  <r>
    <n v="1654"/>
    <d v="2026-01-28T00:00:00"/>
    <n v="2026"/>
    <s v="Q1"/>
    <x v="0"/>
    <x v="1"/>
    <x v="6"/>
    <x v="3"/>
    <s v="Business"/>
    <x v="1"/>
    <s v="Trekking Poles"/>
    <n v="1"/>
    <n v="70.41"/>
    <n v="0"/>
    <n v="32.74"/>
    <n v="70.41"/>
    <n v="32.74"/>
    <n v="37.669999999999995"/>
    <n v="0.53500923164323244"/>
    <n v="2026"/>
    <s v="Q1"/>
    <n v="1"/>
    <s v="Jan"/>
  </r>
  <r>
    <n v="2203"/>
    <d v="2026-01-28T00:00:00"/>
    <n v="2026"/>
    <s v="Q1"/>
    <x v="0"/>
    <x v="2"/>
    <x v="16"/>
    <x v="3"/>
    <s v="Returning"/>
    <x v="1"/>
    <s v="Trekking Poles"/>
    <n v="2"/>
    <n v="70.290000000000006"/>
    <n v="0.15"/>
    <n v="31.84"/>
    <n v="119.49300000000001"/>
    <n v="63.68"/>
    <n v="55.813000000000009"/>
    <n v="0.46708175374289712"/>
    <n v="2026"/>
    <s v="Q1"/>
    <n v="1"/>
    <s v="Jan"/>
  </r>
  <r>
    <n v="3352"/>
    <d v="2026-01-28T00:00:00"/>
    <n v="2026"/>
    <s v="Q1"/>
    <x v="0"/>
    <x v="2"/>
    <x v="16"/>
    <x v="0"/>
    <s v="Business"/>
    <x v="1"/>
    <s v="Hiking Daypack 20L"/>
    <n v="4"/>
    <n v="91.46"/>
    <n v="0"/>
    <n v="44.04"/>
    <n v="365.84"/>
    <n v="176.16"/>
    <n v="189.67999999999998"/>
    <n v="0.51847802317953207"/>
    <n v="2026"/>
    <s v="Q1"/>
    <n v="1"/>
    <s v="Jan"/>
  </r>
  <r>
    <n v="183"/>
    <d v="2026-01-29T00:00:00"/>
    <n v="2026"/>
    <s v="Q1"/>
    <x v="0"/>
    <x v="1"/>
    <x v="12"/>
    <x v="0"/>
    <s v="New"/>
    <x v="3"/>
    <s v="Compact Sleeping Bag"/>
    <n v="2"/>
    <n v="123.27"/>
    <n v="0"/>
    <n v="60.26"/>
    <n v="246.54"/>
    <n v="120.52"/>
    <n v="126.02"/>
    <n v="0.51115437657175311"/>
    <n v="2026"/>
    <s v="Q1"/>
    <n v="1"/>
    <s v="Jan"/>
  </r>
  <r>
    <n v="3525"/>
    <d v="2026-01-29T00:00:00"/>
    <n v="2026"/>
    <s v="Q1"/>
    <x v="0"/>
    <x v="2"/>
    <x v="5"/>
    <x v="1"/>
    <s v="Business"/>
    <x v="4"/>
    <s v="Training Mat"/>
    <n v="3"/>
    <n v="49.63"/>
    <n v="0.1"/>
    <n v="22.06"/>
    <n v="134.001"/>
    <n v="66.179999999999993"/>
    <n v="67.821000000000012"/>
    <n v="0.50612308863366695"/>
    <n v="2026"/>
    <s v="Q1"/>
    <n v="1"/>
    <s v="Jan"/>
  </r>
  <r>
    <n v="4299"/>
    <d v="2026-01-29T00:00:00"/>
    <n v="2026"/>
    <s v="Q1"/>
    <x v="0"/>
    <x v="0"/>
    <x v="9"/>
    <x v="1"/>
    <s v="Business"/>
    <x v="2"/>
    <s v="Carry-On Duffel"/>
    <n v="12"/>
    <n v="132.21"/>
    <n v="0.1"/>
    <n v="68.95"/>
    <n v="1427.8679999999999"/>
    <n v="827.40000000000009"/>
    <n v="600.46799999999985"/>
    <n v="0.42053467127213429"/>
    <n v="2026"/>
    <s v="Q1"/>
    <n v="1"/>
    <s v="Jan"/>
  </r>
  <r>
    <n v="748"/>
    <d v="2026-01-30T00:00:00"/>
    <n v="2026"/>
    <s v="Q1"/>
    <x v="0"/>
    <x v="1"/>
    <x v="1"/>
    <x v="2"/>
    <s v="Business"/>
    <x v="0"/>
    <s v="Compact Repair Kit"/>
    <n v="1"/>
    <n v="39.549999999999997"/>
    <n v="0"/>
    <n v="17.059999999999999"/>
    <n v="39.549999999999997"/>
    <n v="17.059999999999999"/>
    <n v="22.49"/>
    <n v="0.56864728192161818"/>
    <n v="2026"/>
    <s v="Q1"/>
    <n v="1"/>
    <s v="Jan"/>
  </r>
  <r>
    <n v="3117"/>
    <d v="2026-01-30T00:00:00"/>
    <n v="2026"/>
    <s v="Q1"/>
    <x v="0"/>
    <x v="1"/>
    <x v="12"/>
    <x v="0"/>
    <s v="New"/>
    <x v="3"/>
    <s v="Portable Camp Stove"/>
    <n v="3"/>
    <n v="80.08"/>
    <n v="0"/>
    <n v="39.450000000000003"/>
    <n v="240.24"/>
    <n v="118.35000000000001"/>
    <n v="121.89"/>
    <n v="0.50736763236763238"/>
    <n v="2026"/>
    <s v="Q1"/>
    <n v="1"/>
    <s v="Jan"/>
  </r>
  <r>
    <n v="3328"/>
    <d v="2026-01-30T00:00:00"/>
    <n v="2026"/>
    <s v="Q1"/>
    <x v="0"/>
    <x v="2"/>
    <x v="5"/>
    <x v="2"/>
    <s v="Returning"/>
    <x v="4"/>
    <s v="Weighted Vest"/>
    <n v="1"/>
    <n v="120.48"/>
    <n v="0"/>
    <n v="69.55"/>
    <n v="120.48"/>
    <n v="69.55"/>
    <n v="50.930000000000007"/>
    <n v="0.42272576361221786"/>
    <n v="2026"/>
    <s v="Q1"/>
    <n v="1"/>
    <s v="Jan"/>
  </r>
  <r>
    <n v="3822"/>
    <d v="2026-01-30T00:00:00"/>
    <n v="2026"/>
    <s v="Q1"/>
    <x v="0"/>
    <x v="3"/>
    <x v="7"/>
    <x v="0"/>
    <s v="Returning"/>
    <x v="4"/>
    <s v="Resistance Band Set"/>
    <n v="1"/>
    <n v="39.369999999999997"/>
    <n v="0.05"/>
    <n v="14.66"/>
    <n v="37.401499999999999"/>
    <n v="14.66"/>
    <n v="22.741499999999998"/>
    <n v="0.60803711081106371"/>
    <n v="2026"/>
    <s v="Q1"/>
    <n v="1"/>
    <s v="Jan"/>
  </r>
  <r>
    <n v="4125"/>
    <d v="2026-01-30T00:00:00"/>
    <n v="2026"/>
    <s v="Q1"/>
    <x v="0"/>
    <x v="1"/>
    <x v="12"/>
    <x v="1"/>
    <s v="Business"/>
    <x v="3"/>
    <s v="Portable Camp Stove"/>
    <n v="8"/>
    <n v="81.06"/>
    <n v="0.15"/>
    <n v="39.549999999999997"/>
    <n v="551.20799999999997"/>
    <n v="316.39999999999998"/>
    <n v="234.80799999999999"/>
    <n v="0.42598801178502488"/>
    <n v="2026"/>
    <s v="Q1"/>
    <n v="1"/>
    <s v="Jan"/>
  </r>
  <r>
    <n v="4592"/>
    <d v="2026-01-30T00:00:00"/>
    <n v="2026"/>
    <s v="Q1"/>
    <x v="0"/>
    <x v="1"/>
    <x v="12"/>
    <x v="3"/>
    <s v="Returning"/>
    <x v="4"/>
    <s v="Weighted Vest"/>
    <n v="5"/>
    <n v="120.4"/>
    <n v="0"/>
    <n v="69.510000000000005"/>
    <n v="602"/>
    <n v="347.55"/>
    <n v="254.45"/>
    <n v="0.42267441860465116"/>
    <n v="2026"/>
    <s v="Q1"/>
    <n v="1"/>
    <s v="Jan"/>
  </r>
  <r>
    <n v="373"/>
    <d v="2026-01-31T00:00:00"/>
    <n v="2026"/>
    <s v="Q1"/>
    <x v="0"/>
    <x v="2"/>
    <x v="10"/>
    <x v="1"/>
    <s v="Business"/>
    <x v="2"/>
    <s v="Packing Cube Set"/>
    <n v="10"/>
    <n v="47.71"/>
    <n v="0.1"/>
    <n v="18.649999999999999"/>
    <n v="429.39000000000004"/>
    <n v="186.5"/>
    <n v="242.89000000000004"/>
    <n v="0.56566291716155481"/>
    <n v="2026"/>
    <s v="Q1"/>
    <n v="1"/>
    <s v="Jan"/>
  </r>
  <r>
    <n v="672"/>
    <d v="2026-01-31T00:00:00"/>
    <n v="2026"/>
    <s v="Q1"/>
    <x v="0"/>
    <x v="0"/>
    <x v="9"/>
    <x v="0"/>
    <s v="Business"/>
    <x v="0"/>
    <s v="Cycling Pack 12L"/>
    <n v="1"/>
    <n v="102.92"/>
    <n v="0.05"/>
    <n v="50.92"/>
    <n v="97.774000000000001"/>
    <n v="50.92"/>
    <n v="46.853999999999999"/>
    <n v="0.4792071511853867"/>
    <n v="2026"/>
    <s v="Q1"/>
    <n v="1"/>
    <s v="Jan"/>
  </r>
  <r>
    <n v="1125"/>
    <d v="2026-01-31T00:00:00"/>
    <n v="2026"/>
    <s v="Q1"/>
    <x v="0"/>
    <x v="1"/>
    <x v="1"/>
    <x v="0"/>
    <s v="Returning"/>
    <x v="1"/>
    <s v="Trekking Poles"/>
    <n v="1"/>
    <n v="72.69"/>
    <n v="0.1"/>
    <n v="32.67"/>
    <n v="65.421000000000006"/>
    <n v="32.67"/>
    <n v="32.751000000000005"/>
    <n v="0.50061906727197691"/>
    <n v="2026"/>
    <s v="Q1"/>
    <n v="1"/>
    <s v="Jan"/>
  </r>
  <r>
    <n v="1164"/>
    <d v="2026-01-31T00:00:00"/>
    <n v="2026"/>
    <s v="Q1"/>
    <x v="0"/>
    <x v="0"/>
    <x v="0"/>
    <x v="0"/>
    <s v="New"/>
    <x v="0"/>
    <s v="Commuter Helmet"/>
    <n v="1"/>
    <n v="79.989999999999995"/>
    <n v="0.05"/>
    <n v="43.02"/>
    <n v="75.990499999999997"/>
    <n v="43.02"/>
    <n v="32.970499999999994"/>
    <n v="0.43387660299642711"/>
    <n v="2026"/>
    <s v="Q1"/>
    <n v="1"/>
    <s v="Jan"/>
  </r>
  <r>
    <n v="1613"/>
    <d v="2026-01-31T00:00:00"/>
    <n v="2026"/>
    <s v="Q1"/>
    <x v="0"/>
    <x v="1"/>
    <x v="6"/>
    <x v="1"/>
    <s v="Business"/>
    <x v="4"/>
    <s v="Training Mat"/>
    <n v="4"/>
    <n v="51.11"/>
    <n v="0.15"/>
    <n v="22.25"/>
    <n v="173.774"/>
    <n v="89"/>
    <n v="84.774000000000001"/>
    <n v="0.48784052850253778"/>
    <n v="2026"/>
    <s v="Q1"/>
    <n v="1"/>
    <s v="Jan"/>
  </r>
  <r>
    <n v="2149"/>
    <d v="2026-01-31T00:00:00"/>
    <n v="2026"/>
    <s v="Q1"/>
    <x v="0"/>
    <x v="0"/>
    <x v="15"/>
    <x v="0"/>
    <s v="Returning"/>
    <x v="4"/>
    <s v="Weighted Vest"/>
    <n v="2"/>
    <n v="124.83"/>
    <n v="0"/>
    <n v="70.91"/>
    <n v="249.66"/>
    <n v="141.82"/>
    <n v="107.84"/>
    <n v="0.43194744853000083"/>
    <n v="2026"/>
    <s v="Q1"/>
    <n v="1"/>
    <s v="Jan"/>
  </r>
  <r>
    <n v="2593"/>
    <d v="2026-01-31T00:00:00"/>
    <n v="2026"/>
    <s v="Q1"/>
    <x v="0"/>
    <x v="1"/>
    <x v="11"/>
    <x v="2"/>
    <s v="New"/>
    <x v="0"/>
    <s v="Compact Repair Kit"/>
    <n v="6"/>
    <n v="41.07"/>
    <n v="0.1"/>
    <n v="16.29"/>
    <n v="221.77800000000002"/>
    <n v="97.74"/>
    <n v="124.03800000000003"/>
    <n v="0.55928901874847825"/>
    <n v="2026"/>
    <s v="Q1"/>
    <n v="1"/>
    <s v="Jan"/>
  </r>
  <r>
    <n v="2659"/>
    <d v="2026-01-31T00:00:00"/>
    <n v="2026"/>
    <s v="Q1"/>
    <x v="0"/>
    <x v="0"/>
    <x v="15"/>
    <x v="0"/>
    <s v="New"/>
    <x v="2"/>
    <s v="Insulated Bottle"/>
    <n v="1"/>
    <n v="36.020000000000003"/>
    <n v="0"/>
    <n v="13.34"/>
    <n v="36.020000000000003"/>
    <n v="13.34"/>
    <n v="22.680000000000003"/>
    <n v="0.62965019433647973"/>
    <n v="2026"/>
    <s v="Q1"/>
    <n v="1"/>
    <s v="Jan"/>
  </r>
  <r>
    <n v="3496"/>
    <d v="2026-01-31T00:00:00"/>
    <n v="2026"/>
    <s v="Q1"/>
    <x v="0"/>
    <x v="0"/>
    <x v="0"/>
    <x v="2"/>
    <s v="Returning"/>
    <x v="4"/>
    <s v="Recovery Roller"/>
    <n v="1"/>
    <n v="35.82"/>
    <n v="0.05"/>
    <n v="14.32"/>
    <n v="34.028999999999996"/>
    <n v="14.32"/>
    <n v="19.708999999999996"/>
    <n v="0.57918246201769075"/>
    <n v="2026"/>
    <s v="Q1"/>
    <n v="1"/>
    <s v="Jan"/>
  </r>
  <r>
    <n v="3889"/>
    <d v="2026-01-31T00:00:00"/>
    <n v="2026"/>
    <s v="Q1"/>
    <x v="0"/>
    <x v="2"/>
    <x v="3"/>
    <x v="2"/>
    <s v="Returning"/>
    <x v="0"/>
    <s v="Cycling Pack 12L"/>
    <n v="3"/>
    <n v="103.94"/>
    <n v="0.1"/>
    <n v="50.67"/>
    <n v="280.63799999999998"/>
    <n v="152.01"/>
    <n v="128.62799999999999"/>
    <n v="0.45834135077929572"/>
    <n v="2026"/>
    <s v="Q1"/>
    <n v="1"/>
    <s v="Jan"/>
  </r>
  <r>
    <n v="1432"/>
    <d v="2026-02-01T00:00:00"/>
    <n v="2026"/>
    <s v="Q1"/>
    <x v="1"/>
    <x v="0"/>
    <x v="0"/>
    <x v="0"/>
    <s v="Returning"/>
    <x v="1"/>
    <s v="Trail Boots"/>
    <n v="1"/>
    <n v="140.53"/>
    <n v="0"/>
    <n v="77.36"/>
    <n v="140.53"/>
    <n v="77.36"/>
    <n v="63.17"/>
    <n v="0.44951255959581587"/>
    <n v="2026"/>
    <s v="Q1"/>
    <n v="2"/>
    <s v="Feb"/>
  </r>
  <r>
    <n v="1778"/>
    <d v="2026-02-01T00:00:00"/>
    <n v="2026"/>
    <s v="Q1"/>
    <x v="1"/>
    <x v="3"/>
    <x v="7"/>
    <x v="2"/>
    <s v="Returning"/>
    <x v="1"/>
    <s v="Trail Boots"/>
    <n v="1"/>
    <n v="142.03"/>
    <n v="0.05"/>
    <n v="77.069999999999993"/>
    <n v="134.92849999999999"/>
    <n v="77.069999999999993"/>
    <n v="57.858499999999992"/>
    <n v="0.42880859121682963"/>
    <n v="2026"/>
    <s v="Q1"/>
    <n v="2"/>
    <s v="Feb"/>
  </r>
  <r>
    <n v="2047"/>
    <d v="2026-02-01T00:00:00"/>
    <n v="2026"/>
    <s v="Q1"/>
    <x v="1"/>
    <x v="2"/>
    <x v="5"/>
    <x v="1"/>
    <s v="Business"/>
    <x v="3"/>
    <s v="Compact Sleeping Bag"/>
    <n v="12"/>
    <n v="124.84"/>
    <n v="0.1"/>
    <n v="59.47"/>
    <n v="1348.2719999999999"/>
    <n v="713.64"/>
    <n v="634.63199999999995"/>
    <n v="0.47070027412866244"/>
    <n v="2026"/>
    <s v="Q1"/>
    <n v="2"/>
    <s v="Feb"/>
  </r>
  <r>
    <n v="2668"/>
    <d v="2026-02-01T00:00:00"/>
    <n v="2026"/>
    <s v="Q1"/>
    <x v="1"/>
    <x v="1"/>
    <x v="12"/>
    <x v="0"/>
    <s v="Returning"/>
    <x v="4"/>
    <s v="Recovery Roller"/>
    <n v="3"/>
    <n v="35.36"/>
    <n v="0"/>
    <n v="13.7"/>
    <n v="106.08"/>
    <n v="41.099999999999994"/>
    <n v="64.98"/>
    <n v="0.61255656108597289"/>
    <n v="2026"/>
    <s v="Q1"/>
    <n v="2"/>
    <s v="Feb"/>
  </r>
  <r>
    <n v="2706"/>
    <d v="2026-02-01T00:00:00"/>
    <n v="2026"/>
    <s v="Q1"/>
    <x v="1"/>
    <x v="3"/>
    <x v="13"/>
    <x v="3"/>
    <s v="Returning"/>
    <x v="4"/>
    <s v="Weighted Vest"/>
    <n v="2"/>
    <n v="122.43"/>
    <n v="0"/>
    <n v="69.08"/>
    <n v="244.86"/>
    <n v="138.16"/>
    <n v="106.70000000000002"/>
    <n v="0.43575920934411505"/>
    <n v="2026"/>
    <s v="Q1"/>
    <n v="2"/>
    <s v="Feb"/>
  </r>
  <r>
    <n v="2940"/>
    <d v="2026-02-01T00:00:00"/>
    <n v="2026"/>
    <s v="Q1"/>
    <x v="1"/>
    <x v="0"/>
    <x v="15"/>
    <x v="3"/>
    <s v="New"/>
    <x v="1"/>
    <s v="Trail Boots"/>
    <n v="2"/>
    <n v="140.47"/>
    <n v="0.05"/>
    <n v="78.39"/>
    <n v="266.89299999999997"/>
    <n v="156.78"/>
    <n v="110.11299999999997"/>
    <n v="0.41257357817552348"/>
    <n v="2026"/>
    <s v="Q1"/>
    <n v="2"/>
    <s v="Feb"/>
  </r>
  <r>
    <n v="1263"/>
    <d v="2026-02-02T00:00:00"/>
    <n v="2026"/>
    <s v="Q1"/>
    <x v="1"/>
    <x v="1"/>
    <x v="14"/>
    <x v="0"/>
    <s v="Returning"/>
    <x v="2"/>
    <s v="Packing Cube Set"/>
    <n v="1"/>
    <n v="45.43"/>
    <n v="0.05"/>
    <n v="18.670000000000002"/>
    <n v="43.158499999999997"/>
    <n v="18.670000000000002"/>
    <n v="24.488499999999995"/>
    <n v="0.56740850585632019"/>
    <n v="2026"/>
    <s v="Q1"/>
    <n v="2"/>
    <s v="Feb"/>
  </r>
  <r>
    <n v="1641"/>
    <d v="2026-02-02T00:00:00"/>
    <n v="2026"/>
    <s v="Q1"/>
    <x v="1"/>
    <x v="3"/>
    <x v="13"/>
    <x v="1"/>
    <s v="Business"/>
    <x v="0"/>
    <s v="Cycling Pack 12L"/>
    <n v="8"/>
    <n v="102.78"/>
    <n v="0.15"/>
    <n v="50.39"/>
    <n v="698.904"/>
    <n v="403.12"/>
    <n v="295.78399999999999"/>
    <n v="0.42321119924911005"/>
    <n v="2026"/>
    <s v="Q1"/>
    <n v="2"/>
    <s v="Feb"/>
  </r>
  <r>
    <n v="2014"/>
    <d v="2026-02-02T00:00:00"/>
    <n v="2026"/>
    <s v="Q1"/>
    <x v="1"/>
    <x v="1"/>
    <x v="11"/>
    <x v="3"/>
    <s v="New"/>
    <x v="3"/>
    <s v="Compact Sleeping Bag"/>
    <n v="1"/>
    <n v="123.95"/>
    <n v="0"/>
    <n v="61.32"/>
    <n v="123.95"/>
    <n v="61.32"/>
    <n v="62.63"/>
    <n v="0.50528438886647842"/>
    <n v="2026"/>
    <s v="Q1"/>
    <n v="2"/>
    <s v="Feb"/>
  </r>
  <r>
    <n v="2642"/>
    <d v="2026-02-02T00:00:00"/>
    <n v="2026"/>
    <s v="Q1"/>
    <x v="1"/>
    <x v="1"/>
    <x v="11"/>
    <x v="3"/>
    <s v="Returning"/>
    <x v="3"/>
    <s v="Trail Tent 2P"/>
    <n v="3"/>
    <n v="199.9"/>
    <n v="0"/>
    <n v="104.18"/>
    <n v="599.70000000000005"/>
    <n v="312.54000000000002"/>
    <n v="287.16000000000003"/>
    <n v="0.47883941970985494"/>
    <n v="2026"/>
    <s v="Q1"/>
    <n v="2"/>
    <s v="Feb"/>
  </r>
  <r>
    <n v="2929"/>
    <d v="2026-02-02T00:00:00"/>
    <n v="2026"/>
    <s v="Q1"/>
    <x v="1"/>
    <x v="1"/>
    <x v="12"/>
    <x v="3"/>
    <s v="Returning"/>
    <x v="1"/>
    <s v="Hiking Daypack 20L"/>
    <n v="1"/>
    <n v="93.78"/>
    <n v="0"/>
    <n v="44.21"/>
    <n v="93.78"/>
    <n v="44.21"/>
    <n v="49.57"/>
    <n v="0.52857752185967155"/>
    <n v="2026"/>
    <s v="Q1"/>
    <n v="2"/>
    <s v="Feb"/>
  </r>
  <r>
    <n v="3855"/>
    <d v="2026-02-02T00:00:00"/>
    <n v="2026"/>
    <s v="Q1"/>
    <x v="1"/>
    <x v="0"/>
    <x v="0"/>
    <x v="0"/>
    <s v="Business"/>
    <x v="4"/>
    <s v="Resistance Band Set"/>
    <n v="1"/>
    <n v="39.39"/>
    <n v="0.1"/>
    <n v="15.09"/>
    <n v="35.451000000000001"/>
    <n v="15.09"/>
    <n v="20.361000000000001"/>
    <n v="0.57434204958957435"/>
    <n v="2026"/>
    <s v="Q1"/>
    <n v="2"/>
    <s v="Feb"/>
  </r>
  <r>
    <n v="4031"/>
    <d v="2026-02-02T00:00:00"/>
    <n v="2026"/>
    <s v="Q1"/>
    <x v="1"/>
    <x v="0"/>
    <x v="0"/>
    <x v="0"/>
    <s v="New"/>
    <x v="0"/>
    <s v="Cycling Pack 12L"/>
    <n v="6"/>
    <n v="101.64"/>
    <n v="0"/>
    <n v="51.06"/>
    <n v="609.84"/>
    <n v="306.36"/>
    <n v="303.48"/>
    <n v="0.49763872491145217"/>
    <n v="2026"/>
    <s v="Q1"/>
    <n v="2"/>
    <s v="Feb"/>
  </r>
  <r>
    <n v="2"/>
    <d v="2026-02-03T00:00:00"/>
    <n v="2026"/>
    <s v="Q1"/>
    <x v="1"/>
    <x v="0"/>
    <x v="0"/>
    <x v="1"/>
    <s v="Business"/>
    <x v="4"/>
    <s v="Recovery Roller"/>
    <n v="12"/>
    <n v="36.74"/>
    <n v="0.2"/>
    <n v="13.53"/>
    <n v="352.70400000000001"/>
    <n v="162.35999999999999"/>
    <n v="190.34400000000002"/>
    <n v="0.53967065868263475"/>
    <n v="2026"/>
    <s v="Q1"/>
    <n v="2"/>
    <s v="Feb"/>
  </r>
  <r>
    <n v="4228"/>
    <d v="2026-02-03T00:00:00"/>
    <n v="2026"/>
    <s v="Q1"/>
    <x v="1"/>
    <x v="3"/>
    <x v="8"/>
    <x v="2"/>
    <s v="New"/>
    <x v="1"/>
    <s v="Summit Backpack 45L"/>
    <n v="2"/>
    <n v="154.62"/>
    <n v="0"/>
    <n v="78.209999999999994"/>
    <n v="309.24"/>
    <n v="156.41999999999999"/>
    <n v="152.82000000000002"/>
    <n v="0.49417927823050062"/>
    <n v="2026"/>
    <s v="Q1"/>
    <n v="2"/>
    <s v="Feb"/>
  </r>
  <r>
    <n v="928"/>
    <d v="2026-02-04T00:00:00"/>
    <n v="2026"/>
    <s v="Q1"/>
    <x v="1"/>
    <x v="0"/>
    <x v="0"/>
    <x v="3"/>
    <s v="New"/>
    <x v="3"/>
    <s v="Compact Sleeping Bag"/>
    <n v="1"/>
    <n v="125.63"/>
    <n v="0.1"/>
    <n v="60.38"/>
    <n v="113.06699999999999"/>
    <n v="60.38"/>
    <n v="52.686999999999991"/>
    <n v="0.46598034793529497"/>
    <n v="2026"/>
    <s v="Q1"/>
    <n v="2"/>
    <s v="Feb"/>
  </r>
  <r>
    <n v="933"/>
    <d v="2026-02-04T00:00:00"/>
    <n v="2026"/>
    <s v="Q1"/>
    <x v="1"/>
    <x v="1"/>
    <x v="11"/>
    <x v="0"/>
    <s v="New"/>
    <x v="3"/>
    <s v="Portable Camp Stove"/>
    <n v="2"/>
    <n v="81.59"/>
    <n v="0.1"/>
    <n v="38.64"/>
    <n v="146.86200000000002"/>
    <n v="77.28"/>
    <n v="69.582000000000022"/>
    <n v="0.47379172284185161"/>
    <n v="2026"/>
    <s v="Q1"/>
    <n v="2"/>
    <s v="Feb"/>
  </r>
  <r>
    <n v="1646"/>
    <d v="2026-02-04T00:00:00"/>
    <n v="2026"/>
    <s v="Q1"/>
    <x v="1"/>
    <x v="2"/>
    <x v="5"/>
    <x v="0"/>
    <s v="New"/>
    <x v="2"/>
    <s v="Packing Cube Set"/>
    <n v="2"/>
    <n v="45.81"/>
    <n v="0.1"/>
    <n v="18.420000000000002"/>
    <n v="82.458000000000013"/>
    <n v="36.840000000000003"/>
    <n v="45.618000000000009"/>
    <n v="0.55322709743141962"/>
    <n v="2026"/>
    <s v="Q1"/>
    <n v="2"/>
    <s v="Feb"/>
  </r>
  <r>
    <n v="380"/>
    <d v="2026-02-05T00:00:00"/>
    <n v="2026"/>
    <s v="Q1"/>
    <x v="1"/>
    <x v="1"/>
    <x v="12"/>
    <x v="0"/>
    <s v="Returning"/>
    <x v="4"/>
    <s v="Weighted Vest"/>
    <n v="3"/>
    <n v="125.63"/>
    <n v="0"/>
    <n v="71.05"/>
    <n v="376.89"/>
    <n v="213.14999999999998"/>
    <n v="163.74"/>
    <n v="0.43445037013452203"/>
    <n v="2026"/>
    <s v="Q1"/>
    <n v="2"/>
    <s v="Feb"/>
  </r>
  <r>
    <n v="1723"/>
    <d v="2026-02-05T00:00:00"/>
    <n v="2026"/>
    <s v="Q1"/>
    <x v="1"/>
    <x v="3"/>
    <x v="8"/>
    <x v="0"/>
    <s v="Returning"/>
    <x v="0"/>
    <s v="Cycling Pack 12L"/>
    <n v="2"/>
    <n v="101.01"/>
    <n v="0"/>
    <n v="50.26"/>
    <n v="202.02"/>
    <n v="100.52"/>
    <n v="101.50000000000001"/>
    <n v="0.50242550242550243"/>
    <n v="2026"/>
    <s v="Q1"/>
    <n v="2"/>
    <s v="Feb"/>
  </r>
  <r>
    <n v="2529"/>
    <d v="2026-02-05T00:00:00"/>
    <n v="2026"/>
    <s v="Q1"/>
    <x v="1"/>
    <x v="3"/>
    <x v="13"/>
    <x v="0"/>
    <s v="Returning"/>
    <x v="1"/>
    <s v="Summit Backpack 45L"/>
    <n v="6"/>
    <n v="154.22"/>
    <n v="0"/>
    <n v="79.599999999999994"/>
    <n v="925.31999999999994"/>
    <n v="477.59999999999997"/>
    <n v="447.71999999999997"/>
    <n v="0.4838542342108676"/>
    <n v="2026"/>
    <s v="Q1"/>
    <n v="2"/>
    <s v="Feb"/>
  </r>
  <r>
    <n v="2685"/>
    <d v="2026-02-05T00:00:00"/>
    <n v="2026"/>
    <s v="Q1"/>
    <x v="1"/>
    <x v="1"/>
    <x v="14"/>
    <x v="0"/>
    <s v="New"/>
    <x v="1"/>
    <s v="Trekking Poles"/>
    <n v="1"/>
    <n v="72.78"/>
    <n v="0.05"/>
    <n v="33.26"/>
    <n v="69.140999999999991"/>
    <n v="33.26"/>
    <n v="35.880999999999993"/>
    <n v="0.51895402149231273"/>
    <n v="2026"/>
    <s v="Q1"/>
    <n v="2"/>
    <s v="Feb"/>
  </r>
  <r>
    <n v="2793"/>
    <d v="2026-02-05T00:00:00"/>
    <n v="2026"/>
    <s v="Q1"/>
    <x v="1"/>
    <x v="1"/>
    <x v="14"/>
    <x v="1"/>
    <s v="Business"/>
    <x v="3"/>
    <s v="Compact Sleeping Bag"/>
    <n v="3"/>
    <n v="122.69"/>
    <n v="0.05"/>
    <n v="62.08"/>
    <n v="349.66649999999998"/>
    <n v="186.24"/>
    <n v="163.42649999999998"/>
    <n v="0.46737820180085876"/>
    <n v="2026"/>
    <s v="Q1"/>
    <n v="2"/>
    <s v="Feb"/>
  </r>
  <r>
    <n v="346"/>
    <d v="2026-02-06T00:00:00"/>
    <n v="2026"/>
    <s v="Q1"/>
    <x v="1"/>
    <x v="1"/>
    <x v="1"/>
    <x v="0"/>
    <s v="Business"/>
    <x v="0"/>
    <s v="Cycling Pack 12L"/>
    <n v="3"/>
    <n v="103.22"/>
    <n v="0"/>
    <n v="50.74"/>
    <n v="309.65999999999997"/>
    <n v="152.22"/>
    <n v="157.43999999999997"/>
    <n v="0.50842859910869986"/>
    <n v="2026"/>
    <s v="Q1"/>
    <n v="2"/>
    <s v="Feb"/>
  </r>
  <r>
    <n v="539"/>
    <d v="2026-02-06T00:00:00"/>
    <n v="2026"/>
    <s v="Q1"/>
    <x v="1"/>
    <x v="0"/>
    <x v="15"/>
    <x v="3"/>
    <s v="New"/>
    <x v="1"/>
    <s v="Hiking Daypack 20L"/>
    <n v="3"/>
    <n v="92.96"/>
    <n v="0.15"/>
    <n v="44.56"/>
    <n v="237.048"/>
    <n v="133.68"/>
    <n v="103.36799999999999"/>
    <n v="0.43606358205932971"/>
    <n v="2026"/>
    <s v="Q1"/>
    <n v="2"/>
    <s v="Feb"/>
  </r>
  <r>
    <n v="1368"/>
    <d v="2026-02-06T00:00:00"/>
    <n v="2026"/>
    <s v="Q1"/>
    <x v="1"/>
    <x v="1"/>
    <x v="12"/>
    <x v="2"/>
    <s v="New"/>
    <x v="2"/>
    <s v="Insulated Bottle"/>
    <n v="1"/>
    <n v="36.520000000000003"/>
    <n v="0"/>
    <n v="13.94"/>
    <n v="36.520000000000003"/>
    <n v="13.94"/>
    <n v="22.580000000000005"/>
    <n v="0.61829134720700996"/>
    <n v="2026"/>
    <s v="Q1"/>
    <n v="2"/>
    <s v="Feb"/>
  </r>
  <r>
    <n v="3506"/>
    <d v="2026-02-06T00:00:00"/>
    <n v="2026"/>
    <s v="Q1"/>
    <x v="1"/>
    <x v="0"/>
    <x v="0"/>
    <x v="2"/>
    <s v="Returning"/>
    <x v="4"/>
    <s v="Training Mat"/>
    <n v="3"/>
    <n v="50.65"/>
    <n v="0"/>
    <n v="21.49"/>
    <n v="151.94999999999999"/>
    <n v="64.47"/>
    <n v="87.47999999999999"/>
    <n v="0.57571569595261596"/>
    <n v="2026"/>
    <s v="Q1"/>
    <n v="2"/>
    <s v="Feb"/>
  </r>
  <r>
    <n v="1314"/>
    <d v="2026-02-07T00:00:00"/>
    <n v="2026"/>
    <s v="Q1"/>
    <x v="1"/>
    <x v="3"/>
    <x v="4"/>
    <x v="0"/>
    <s v="Returning"/>
    <x v="2"/>
    <s v="Insulated Bottle"/>
    <n v="2"/>
    <n v="37.03"/>
    <n v="0.15"/>
    <n v="13.87"/>
    <n v="62.951000000000001"/>
    <n v="27.74"/>
    <n v="35.210999999999999"/>
    <n v="0.55933980397451988"/>
    <n v="2026"/>
    <s v="Q1"/>
    <n v="2"/>
    <s v="Feb"/>
  </r>
  <r>
    <n v="2092"/>
    <d v="2026-02-07T00:00:00"/>
    <n v="2026"/>
    <s v="Q1"/>
    <x v="1"/>
    <x v="2"/>
    <x v="2"/>
    <x v="0"/>
    <s v="New"/>
    <x v="4"/>
    <s v="Recovery Roller"/>
    <n v="1"/>
    <n v="36.619999999999997"/>
    <n v="0"/>
    <n v="13.55"/>
    <n v="36.619999999999997"/>
    <n v="13.55"/>
    <n v="23.069999999999997"/>
    <n v="0.62998361551064985"/>
    <n v="2026"/>
    <s v="Q1"/>
    <n v="2"/>
    <s v="Feb"/>
  </r>
  <r>
    <n v="5083"/>
    <d v="2026-02-07T00:00:00"/>
    <n v="2026"/>
    <s v="Q1"/>
    <x v="1"/>
    <x v="2"/>
    <x v="16"/>
    <x v="2"/>
    <s v="Returning"/>
    <x v="3"/>
    <s v="Portable Camp Stove"/>
    <n v="1"/>
    <n v="81.47"/>
    <n v="0"/>
    <n v="39.18"/>
    <n v="81.47"/>
    <n v="39.18"/>
    <n v="42.29"/>
    <n v="0.51908678040996681"/>
    <n v="2026"/>
    <s v="Q1"/>
    <n v="2"/>
    <s v="Feb"/>
  </r>
  <r>
    <n v="582"/>
    <d v="2026-02-08T00:00:00"/>
    <n v="2026"/>
    <s v="Q1"/>
    <x v="1"/>
    <x v="1"/>
    <x v="1"/>
    <x v="1"/>
    <s v="Returning"/>
    <x v="3"/>
    <s v="Compact Sleeping Bag"/>
    <n v="12"/>
    <n v="122.75"/>
    <n v="0.15"/>
    <n v="62.51"/>
    <n v="1252.05"/>
    <n v="750.12"/>
    <n v="501.92999999999995"/>
    <n v="0.40088654606445429"/>
    <n v="2026"/>
    <s v="Q1"/>
    <n v="2"/>
    <s v="Feb"/>
  </r>
  <r>
    <n v="902"/>
    <d v="2026-02-08T00:00:00"/>
    <n v="2026"/>
    <s v="Q1"/>
    <x v="1"/>
    <x v="0"/>
    <x v="9"/>
    <x v="0"/>
    <s v="Business"/>
    <x v="4"/>
    <s v="Training Mat"/>
    <n v="1"/>
    <n v="50.38"/>
    <n v="0.05"/>
    <n v="21.95"/>
    <n v="47.860999999999997"/>
    <n v="21.95"/>
    <n v="25.910999999999998"/>
    <n v="0.54138024696516995"/>
    <n v="2026"/>
    <s v="Q1"/>
    <n v="2"/>
    <s v="Feb"/>
  </r>
  <r>
    <n v="2396"/>
    <d v="2026-02-08T00:00:00"/>
    <n v="2026"/>
    <s v="Q1"/>
    <x v="1"/>
    <x v="3"/>
    <x v="7"/>
    <x v="0"/>
    <s v="Business"/>
    <x v="4"/>
    <s v="Training Mat"/>
    <n v="2"/>
    <n v="50.4"/>
    <n v="0"/>
    <n v="21.43"/>
    <n v="100.8"/>
    <n v="42.86"/>
    <n v="57.94"/>
    <n v="0.57480158730158726"/>
    <n v="2026"/>
    <s v="Q1"/>
    <n v="2"/>
    <s v="Feb"/>
  </r>
  <r>
    <n v="2494"/>
    <d v="2026-02-08T00:00:00"/>
    <n v="2026"/>
    <s v="Q1"/>
    <x v="1"/>
    <x v="2"/>
    <x v="5"/>
    <x v="0"/>
    <s v="New"/>
    <x v="1"/>
    <s v="Trekking Poles"/>
    <n v="1"/>
    <n v="69.98"/>
    <n v="0"/>
    <n v="33.21"/>
    <n v="69.98"/>
    <n v="33.21"/>
    <n v="36.770000000000003"/>
    <n v="0.52543583881108891"/>
    <n v="2026"/>
    <s v="Q1"/>
    <n v="2"/>
    <s v="Feb"/>
  </r>
  <r>
    <n v="2925"/>
    <d v="2026-02-08T00:00:00"/>
    <n v="2026"/>
    <s v="Q1"/>
    <x v="1"/>
    <x v="0"/>
    <x v="0"/>
    <x v="2"/>
    <s v="New"/>
    <x v="1"/>
    <s v="Hiking Daypack 20L"/>
    <n v="3"/>
    <n v="90.04"/>
    <n v="0.05"/>
    <n v="45.25"/>
    <n v="256.61399999999998"/>
    <n v="135.75"/>
    <n v="120.86399999999998"/>
    <n v="0.47099534709719654"/>
    <n v="2026"/>
    <s v="Q1"/>
    <n v="2"/>
    <s v="Feb"/>
  </r>
  <r>
    <n v="3614"/>
    <d v="2026-02-08T00:00:00"/>
    <n v="2026"/>
    <s v="Q1"/>
    <x v="1"/>
    <x v="1"/>
    <x v="14"/>
    <x v="0"/>
    <s v="New"/>
    <x v="4"/>
    <s v="Training Mat"/>
    <n v="3"/>
    <n v="51.18"/>
    <n v="0"/>
    <n v="21.95"/>
    <n v="153.54"/>
    <n v="65.849999999999994"/>
    <n v="87.69"/>
    <n v="0.57112153184837833"/>
    <n v="2026"/>
    <s v="Q1"/>
    <n v="2"/>
    <s v="Feb"/>
  </r>
  <r>
    <n v="4360"/>
    <d v="2026-02-08T00:00:00"/>
    <n v="2026"/>
    <s v="Q1"/>
    <x v="1"/>
    <x v="0"/>
    <x v="15"/>
    <x v="0"/>
    <s v="New"/>
    <x v="2"/>
    <s v="Insulated Bottle"/>
    <n v="1"/>
    <n v="35.69"/>
    <n v="0"/>
    <n v="13.38"/>
    <n v="35.69"/>
    <n v="13.38"/>
    <n v="22.309999999999995"/>
    <n v="0.62510507144858496"/>
    <n v="2026"/>
    <s v="Q1"/>
    <n v="2"/>
    <s v="Feb"/>
  </r>
  <r>
    <n v="4582"/>
    <d v="2026-02-08T00:00:00"/>
    <n v="2026"/>
    <s v="Q1"/>
    <x v="1"/>
    <x v="3"/>
    <x v="7"/>
    <x v="0"/>
    <s v="New"/>
    <x v="0"/>
    <s v="Trail Bike Light"/>
    <n v="3"/>
    <n v="50.29"/>
    <n v="0.05"/>
    <n v="22.87"/>
    <n v="143.32650000000001"/>
    <n v="68.61"/>
    <n v="74.716500000000011"/>
    <n v="0.52130275978273388"/>
    <n v="2026"/>
    <s v="Q1"/>
    <n v="2"/>
    <s v="Feb"/>
  </r>
  <r>
    <n v="4381"/>
    <d v="2026-02-09T00:00:00"/>
    <n v="2026"/>
    <s v="Q1"/>
    <x v="1"/>
    <x v="1"/>
    <x v="12"/>
    <x v="3"/>
    <s v="Returning"/>
    <x v="3"/>
    <s v="Trail Tent 2P"/>
    <n v="1"/>
    <n v="194.32"/>
    <n v="0.05"/>
    <n v="102.52"/>
    <n v="184.60399999999998"/>
    <n v="102.52"/>
    <n v="82.083999999999989"/>
    <n v="0.44464908669367942"/>
    <n v="2026"/>
    <s v="Q1"/>
    <n v="2"/>
    <s v="Feb"/>
  </r>
  <r>
    <n v="4964"/>
    <d v="2026-02-09T00:00:00"/>
    <n v="2026"/>
    <s v="Q1"/>
    <x v="1"/>
    <x v="3"/>
    <x v="13"/>
    <x v="2"/>
    <s v="New"/>
    <x v="4"/>
    <s v="Resistance Band Set"/>
    <n v="4"/>
    <n v="40.44"/>
    <n v="0"/>
    <n v="14.75"/>
    <n v="161.76"/>
    <n v="59"/>
    <n v="102.75999999999999"/>
    <n v="0.63526211671612265"/>
    <n v="2026"/>
    <s v="Q1"/>
    <n v="2"/>
    <s v="Feb"/>
  </r>
  <r>
    <n v="255"/>
    <d v="2026-02-10T00:00:00"/>
    <n v="2026"/>
    <s v="Q1"/>
    <x v="1"/>
    <x v="3"/>
    <x v="7"/>
    <x v="0"/>
    <s v="New"/>
    <x v="2"/>
    <s v="Carry-On Duffel"/>
    <n v="3"/>
    <n v="134.53"/>
    <n v="0.1"/>
    <n v="69.12"/>
    <n v="363.23100000000005"/>
    <n v="207.36"/>
    <n v="155.87100000000004"/>
    <n v="0.42912361555043488"/>
    <n v="2026"/>
    <s v="Q1"/>
    <n v="2"/>
    <s v="Feb"/>
  </r>
  <r>
    <n v="2178"/>
    <d v="2026-02-10T00:00:00"/>
    <n v="2026"/>
    <s v="Q1"/>
    <x v="1"/>
    <x v="2"/>
    <x v="2"/>
    <x v="3"/>
    <s v="New"/>
    <x v="1"/>
    <s v="Summit Backpack 45L"/>
    <n v="6"/>
    <n v="154.05000000000001"/>
    <n v="0"/>
    <n v="79.25"/>
    <n v="924.30000000000007"/>
    <n v="475.5"/>
    <n v="448.80000000000007"/>
    <n v="0.4855566374553717"/>
    <n v="2026"/>
    <s v="Q1"/>
    <n v="2"/>
    <s v="Feb"/>
  </r>
  <r>
    <n v="3416"/>
    <d v="2026-02-10T00:00:00"/>
    <n v="2026"/>
    <s v="Q1"/>
    <x v="1"/>
    <x v="2"/>
    <x v="2"/>
    <x v="0"/>
    <s v="New"/>
    <x v="2"/>
    <s v="Carry-On Duffel"/>
    <n v="1"/>
    <n v="135.4"/>
    <n v="0"/>
    <n v="67.56"/>
    <n v="135.4"/>
    <n v="67.56"/>
    <n v="67.84"/>
    <n v="0.50103397341211231"/>
    <n v="2026"/>
    <s v="Q1"/>
    <n v="2"/>
    <s v="Feb"/>
  </r>
  <r>
    <n v="3854"/>
    <d v="2026-02-10T00:00:00"/>
    <n v="2026"/>
    <s v="Q1"/>
    <x v="1"/>
    <x v="0"/>
    <x v="0"/>
    <x v="0"/>
    <s v="New"/>
    <x v="0"/>
    <s v="Compact Repair Kit"/>
    <n v="2"/>
    <n v="41.03"/>
    <n v="0"/>
    <n v="16.260000000000002"/>
    <n v="82.06"/>
    <n v="32.520000000000003"/>
    <n v="49.54"/>
    <n v="0.60370460638557155"/>
    <n v="2026"/>
    <s v="Q1"/>
    <n v="2"/>
    <s v="Feb"/>
  </r>
  <r>
    <n v="3952"/>
    <d v="2026-02-10T00:00:00"/>
    <n v="2026"/>
    <s v="Q1"/>
    <x v="1"/>
    <x v="3"/>
    <x v="8"/>
    <x v="3"/>
    <s v="New"/>
    <x v="0"/>
    <s v="Commuter Helmet"/>
    <n v="1"/>
    <n v="81.44"/>
    <n v="0.05"/>
    <n v="43.9"/>
    <n v="77.367999999999995"/>
    <n v="43.9"/>
    <n v="33.467999999999996"/>
    <n v="0.43258194602419603"/>
    <n v="2026"/>
    <s v="Q1"/>
    <n v="2"/>
    <s v="Feb"/>
  </r>
  <r>
    <n v="4076"/>
    <d v="2026-02-10T00:00:00"/>
    <n v="2026"/>
    <s v="Q1"/>
    <x v="1"/>
    <x v="0"/>
    <x v="0"/>
    <x v="1"/>
    <s v="Business"/>
    <x v="3"/>
    <s v="Compact Sleeping Bag"/>
    <n v="8"/>
    <n v="122.19"/>
    <n v="0.1"/>
    <n v="60"/>
    <n v="879.76800000000003"/>
    <n v="480"/>
    <n v="399.76800000000003"/>
    <n v="0.45440161497121973"/>
    <n v="2026"/>
    <s v="Q1"/>
    <n v="2"/>
    <s v="Feb"/>
  </r>
  <r>
    <n v="4156"/>
    <d v="2026-02-10T00:00:00"/>
    <n v="2026"/>
    <s v="Q1"/>
    <x v="1"/>
    <x v="2"/>
    <x v="16"/>
    <x v="2"/>
    <s v="Returning"/>
    <x v="1"/>
    <s v="Trail Boots"/>
    <n v="2"/>
    <n v="146.33000000000001"/>
    <n v="0.1"/>
    <n v="81.34"/>
    <n v="263.39400000000001"/>
    <n v="162.68"/>
    <n v="100.714"/>
    <n v="0.38237013751262366"/>
    <n v="2026"/>
    <s v="Q1"/>
    <n v="2"/>
    <s v="Feb"/>
  </r>
  <r>
    <n v="4260"/>
    <d v="2026-02-10T00:00:00"/>
    <n v="2026"/>
    <s v="Q1"/>
    <x v="1"/>
    <x v="2"/>
    <x v="16"/>
    <x v="3"/>
    <s v="Returning"/>
    <x v="2"/>
    <s v="Carry-On Duffel"/>
    <n v="1"/>
    <n v="131.24"/>
    <n v="0.05"/>
    <n v="66.14"/>
    <n v="124.678"/>
    <n v="66.14"/>
    <n v="58.537999999999997"/>
    <n v="0.46951346669019395"/>
    <n v="2026"/>
    <s v="Q1"/>
    <n v="2"/>
    <s v="Feb"/>
  </r>
  <r>
    <n v="4294"/>
    <d v="2026-02-10T00:00:00"/>
    <n v="2026"/>
    <s v="Q1"/>
    <x v="1"/>
    <x v="1"/>
    <x v="1"/>
    <x v="1"/>
    <s v="New"/>
    <x v="4"/>
    <s v="Training Mat"/>
    <n v="5"/>
    <n v="51.37"/>
    <n v="0.05"/>
    <n v="21.81"/>
    <n v="244.00749999999996"/>
    <n v="109.05"/>
    <n v="134.95749999999998"/>
    <n v="0.55308750755612024"/>
    <n v="2026"/>
    <s v="Q1"/>
    <n v="2"/>
    <s v="Feb"/>
  </r>
  <r>
    <n v="1019"/>
    <d v="2026-02-11T00:00:00"/>
    <n v="2026"/>
    <s v="Q1"/>
    <x v="1"/>
    <x v="1"/>
    <x v="12"/>
    <x v="2"/>
    <s v="New"/>
    <x v="3"/>
    <s v="Compact Sleeping Bag"/>
    <n v="5"/>
    <n v="121.94"/>
    <n v="0"/>
    <n v="62.3"/>
    <n v="609.70000000000005"/>
    <n v="311.5"/>
    <n v="298.20000000000005"/>
    <n v="0.48909299655568317"/>
    <n v="2026"/>
    <s v="Q1"/>
    <n v="2"/>
    <s v="Feb"/>
  </r>
  <r>
    <n v="1471"/>
    <d v="2026-02-11T00:00:00"/>
    <n v="2026"/>
    <s v="Q1"/>
    <x v="1"/>
    <x v="0"/>
    <x v="0"/>
    <x v="0"/>
    <s v="Returning"/>
    <x v="3"/>
    <s v="Compact Sleeping Bag"/>
    <n v="4"/>
    <n v="124.55"/>
    <n v="0"/>
    <n v="60.41"/>
    <n v="498.2"/>
    <n v="241.64"/>
    <n v="256.56"/>
    <n v="0.51497390606182258"/>
    <n v="2026"/>
    <s v="Q1"/>
    <n v="2"/>
    <s v="Feb"/>
  </r>
  <r>
    <n v="2520"/>
    <d v="2026-02-11T00:00:00"/>
    <n v="2026"/>
    <s v="Q1"/>
    <x v="1"/>
    <x v="1"/>
    <x v="14"/>
    <x v="1"/>
    <s v="Business"/>
    <x v="3"/>
    <s v="Alpine Tent 4P"/>
    <n v="10"/>
    <n v="343.77"/>
    <n v="0.15"/>
    <n v="195.29"/>
    <n v="2922.0449999999996"/>
    <n v="1952.8999999999999"/>
    <n v="969.14499999999975"/>
    <n v="0.33166669233362245"/>
    <n v="2026"/>
    <s v="Q1"/>
    <n v="2"/>
    <s v="Feb"/>
  </r>
  <r>
    <n v="4649"/>
    <d v="2026-02-11T00:00:00"/>
    <n v="2026"/>
    <s v="Q1"/>
    <x v="1"/>
    <x v="1"/>
    <x v="1"/>
    <x v="3"/>
    <s v="Returning"/>
    <x v="0"/>
    <s v="Commuter Helmet"/>
    <n v="1"/>
    <n v="81.819999999999993"/>
    <n v="0.05"/>
    <n v="43.83"/>
    <n v="77.728999999999985"/>
    <n v="43.83"/>
    <n v="33.898999999999987"/>
    <n v="0.43611779387358635"/>
    <n v="2026"/>
    <s v="Q1"/>
    <n v="2"/>
    <s v="Feb"/>
  </r>
  <r>
    <n v="4545"/>
    <d v="2026-02-12T00:00:00"/>
    <n v="2026"/>
    <s v="Q1"/>
    <x v="1"/>
    <x v="0"/>
    <x v="9"/>
    <x v="2"/>
    <s v="New"/>
    <x v="2"/>
    <s v="Insulated Bottle"/>
    <n v="1"/>
    <n v="36.58"/>
    <n v="0.1"/>
    <n v="13.76"/>
    <n v="32.921999999999997"/>
    <n v="13.76"/>
    <n v="19.161999999999999"/>
    <n v="0.58204240325618128"/>
    <n v="2026"/>
    <s v="Q1"/>
    <n v="2"/>
    <s v="Feb"/>
  </r>
  <r>
    <n v="285"/>
    <d v="2026-02-13T00:00:00"/>
    <n v="2026"/>
    <s v="Q1"/>
    <x v="1"/>
    <x v="3"/>
    <x v="8"/>
    <x v="2"/>
    <s v="New"/>
    <x v="1"/>
    <s v="Hiking Daypack 20L"/>
    <n v="4"/>
    <n v="92.87"/>
    <n v="0"/>
    <n v="44.95"/>
    <n v="371.48"/>
    <n v="179.8"/>
    <n v="191.68"/>
    <n v="0.51599009367933668"/>
    <n v="2026"/>
    <s v="Q1"/>
    <n v="2"/>
    <s v="Feb"/>
  </r>
  <r>
    <n v="1499"/>
    <d v="2026-02-13T00:00:00"/>
    <n v="2026"/>
    <s v="Q1"/>
    <x v="1"/>
    <x v="3"/>
    <x v="8"/>
    <x v="0"/>
    <s v="New"/>
    <x v="0"/>
    <s v="Compact Repair Kit"/>
    <n v="2"/>
    <n v="41.21"/>
    <n v="0"/>
    <n v="16.64"/>
    <n v="82.42"/>
    <n v="33.28"/>
    <n v="49.14"/>
    <n v="0.59621451104100942"/>
    <n v="2026"/>
    <s v="Q1"/>
    <n v="2"/>
    <s v="Feb"/>
  </r>
  <r>
    <n v="2615"/>
    <d v="2026-02-13T00:00:00"/>
    <n v="2026"/>
    <s v="Q1"/>
    <x v="1"/>
    <x v="0"/>
    <x v="15"/>
    <x v="0"/>
    <s v="Returning"/>
    <x v="1"/>
    <s v="Summit Backpack 45L"/>
    <n v="6"/>
    <n v="155.79"/>
    <n v="0"/>
    <n v="77.48"/>
    <n v="934.74"/>
    <n v="464.88"/>
    <n v="469.86"/>
    <n v="0.50266384235188399"/>
    <n v="2026"/>
    <s v="Q1"/>
    <n v="2"/>
    <s v="Feb"/>
  </r>
  <r>
    <n v="479"/>
    <d v="2026-02-14T00:00:00"/>
    <n v="2026"/>
    <s v="Q1"/>
    <x v="1"/>
    <x v="0"/>
    <x v="0"/>
    <x v="0"/>
    <s v="Returning"/>
    <x v="4"/>
    <s v="Training Mat"/>
    <n v="2"/>
    <n v="50.16"/>
    <n v="0.1"/>
    <n v="21.48"/>
    <n v="90.287999999999997"/>
    <n v="42.96"/>
    <n v="47.327999999999996"/>
    <n v="0.52418926103136632"/>
    <n v="2026"/>
    <s v="Q1"/>
    <n v="2"/>
    <s v="Feb"/>
  </r>
  <r>
    <n v="4069"/>
    <d v="2026-02-14T00:00:00"/>
    <n v="2026"/>
    <s v="Q1"/>
    <x v="1"/>
    <x v="3"/>
    <x v="8"/>
    <x v="0"/>
    <s v="New"/>
    <x v="1"/>
    <s v="Trail Boots"/>
    <n v="4"/>
    <n v="140.63999999999999"/>
    <n v="0"/>
    <n v="77.510000000000005"/>
    <n v="562.55999999999995"/>
    <n v="310.04000000000002"/>
    <n v="252.51999999999992"/>
    <n v="0.4488765642775881"/>
    <n v="2026"/>
    <s v="Q1"/>
    <n v="2"/>
    <s v="Feb"/>
  </r>
  <r>
    <n v="4588"/>
    <d v="2026-02-14T00:00:00"/>
    <n v="2026"/>
    <s v="Q1"/>
    <x v="1"/>
    <x v="0"/>
    <x v="0"/>
    <x v="3"/>
    <s v="New"/>
    <x v="3"/>
    <s v="Portable Camp Stove"/>
    <n v="1"/>
    <n v="80.680000000000007"/>
    <n v="0"/>
    <n v="39.630000000000003"/>
    <n v="80.680000000000007"/>
    <n v="39.630000000000003"/>
    <n v="41.050000000000004"/>
    <n v="0.50880019831432821"/>
    <n v="2026"/>
    <s v="Q1"/>
    <n v="2"/>
    <s v="Feb"/>
  </r>
  <r>
    <n v="14"/>
    <d v="2026-02-15T00:00:00"/>
    <n v="2026"/>
    <s v="Q1"/>
    <x v="1"/>
    <x v="0"/>
    <x v="0"/>
    <x v="1"/>
    <s v="Business"/>
    <x v="2"/>
    <s v="Travel Backpack 35L"/>
    <n v="3"/>
    <n v="162.44999999999999"/>
    <n v="0.05"/>
    <n v="86.43"/>
    <n v="462.98249999999996"/>
    <n v="259.29000000000002"/>
    <n v="203.69249999999994"/>
    <n v="0.43995723380473334"/>
    <n v="2026"/>
    <s v="Q1"/>
    <n v="2"/>
    <s v="Feb"/>
  </r>
  <r>
    <n v="303"/>
    <d v="2026-02-15T00:00:00"/>
    <n v="2026"/>
    <s v="Q1"/>
    <x v="1"/>
    <x v="1"/>
    <x v="6"/>
    <x v="3"/>
    <s v="Returning"/>
    <x v="0"/>
    <s v="Cycling Pack 12L"/>
    <n v="2"/>
    <n v="102.12"/>
    <n v="0.15"/>
    <n v="51.03"/>
    <n v="173.60400000000001"/>
    <n v="102.06"/>
    <n v="71.544000000000011"/>
    <n v="0.41211032003870884"/>
    <n v="2026"/>
    <s v="Q1"/>
    <n v="2"/>
    <s v="Feb"/>
  </r>
  <r>
    <n v="1197"/>
    <d v="2026-02-16T00:00:00"/>
    <n v="2026"/>
    <s v="Q1"/>
    <x v="1"/>
    <x v="2"/>
    <x v="3"/>
    <x v="0"/>
    <s v="New"/>
    <x v="0"/>
    <s v="Cycling Pack 12L"/>
    <n v="2"/>
    <n v="101.77"/>
    <n v="0"/>
    <n v="51.34"/>
    <n v="203.54"/>
    <n v="102.68"/>
    <n v="100.85999999999999"/>
    <n v="0.49552913432249185"/>
    <n v="2026"/>
    <s v="Q1"/>
    <n v="2"/>
    <s v="Feb"/>
  </r>
  <r>
    <n v="2714"/>
    <d v="2026-02-16T00:00:00"/>
    <n v="2026"/>
    <s v="Q1"/>
    <x v="1"/>
    <x v="0"/>
    <x v="15"/>
    <x v="0"/>
    <s v="Business"/>
    <x v="1"/>
    <s v="Summit Backpack 45L"/>
    <n v="3"/>
    <n v="153.24"/>
    <n v="0.15"/>
    <n v="77.61"/>
    <n v="390.762"/>
    <n v="232.82999999999998"/>
    <n v="157.93200000000002"/>
    <n v="0.40416417154175693"/>
    <n v="2026"/>
    <s v="Q1"/>
    <n v="2"/>
    <s v="Feb"/>
  </r>
  <r>
    <n v="2753"/>
    <d v="2026-02-16T00:00:00"/>
    <n v="2026"/>
    <s v="Q1"/>
    <x v="1"/>
    <x v="3"/>
    <x v="4"/>
    <x v="3"/>
    <s v="Returning"/>
    <x v="1"/>
    <s v="Trail Boots"/>
    <n v="1"/>
    <n v="140.47"/>
    <n v="0"/>
    <n v="79.66"/>
    <n v="140.47"/>
    <n v="79.66"/>
    <n v="60.81"/>
    <n v="0.43290382288033036"/>
    <n v="2026"/>
    <s v="Q1"/>
    <n v="2"/>
    <s v="Feb"/>
  </r>
  <r>
    <n v="3901"/>
    <d v="2026-02-16T00:00:00"/>
    <n v="2026"/>
    <s v="Q1"/>
    <x v="1"/>
    <x v="3"/>
    <x v="7"/>
    <x v="2"/>
    <s v="New"/>
    <x v="1"/>
    <s v="Trekking Poles"/>
    <n v="4"/>
    <n v="70.67"/>
    <n v="0.05"/>
    <n v="32.96"/>
    <n v="268.54599999999999"/>
    <n v="131.84"/>
    <n v="136.70599999999999"/>
    <n v="0.50905990035226734"/>
    <n v="2026"/>
    <s v="Q1"/>
    <n v="2"/>
    <s v="Feb"/>
  </r>
  <r>
    <n v="594"/>
    <d v="2026-02-17T00:00:00"/>
    <n v="2026"/>
    <s v="Q1"/>
    <x v="1"/>
    <x v="0"/>
    <x v="15"/>
    <x v="2"/>
    <s v="Business"/>
    <x v="2"/>
    <s v="Carry-On Duffel"/>
    <n v="3"/>
    <n v="134.91"/>
    <n v="0"/>
    <n v="67.69"/>
    <n v="404.73"/>
    <n v="203.07"/>
    <n v="201.66000000000003"/>
    <n v="0.49825809799125348"/>
    <n v="2026"/>
    <s v="Q1"/>
    <n v="2"/>
    <s v="Feb"/>
  </r>
  <r>
    <n v="624"/>
    <d v="2026-02-17T00:00:00"/>
    <n v="2026"/>
    <s v="Q1"/>
    <x v="1"/>
    <x v="2"/>
    <x v="2"/>
    <x v="0"/>
    <s v="Business"/>
    <x v="1"/>
    <s v="Trekking Poles"/>
    <n v="1"/>
    <n v="70.86"/>
    <n v="0.1"/>
    <n v="33.299999999999997"/>
    <n v="63.774000000000001"/>
    <n v="33.299999999999997"/>
    <n v="30.474000000000004"/>
    <n v="0.47784363533728486"/>
    <n v="2026"/>
    <s v="Q1"/>
    <n v="2"/>
    <s v="Feb"/>
  </r>
  <r>
    <n v="1013"/>
    <d v="2026-02-17T00:00:00"/>
    <n v="2026"/>
    <s v="Q1"/>
    <x v="1"/>
    <x v="1"/>
    <x v="12"/>
    <x v="2"/>
    <s v="New"/>
    <x v="0"/>
    <s v="Cycling Pack 12L"/>
    <n v="1"/>
    <n v="104.35"/>
    <n v="0"/>
    <n v="51.49"/>
    <n v="104.35"/>
    <n v="51.49"/>
    <n v="52.859999999999992"/>
    <n v="0.50656444657402966"/>
    <n v="2026"/>
    <s v="Q1"/>
    <n v="2"/>
    <s v="Feb"/>
  </r>
  <r>
    <n v="1100"/>
    <d v="2026-02-17T00:00:00"/>
    <n v="2026"/>
    <s v="Q1"/>
    <x v="1"/>
    <x v="3"/>
    <x v="8"/>
    <x v="0"/>
    <s v="Returning"/>
    <x v="4"/>
    <s v="Weighted Vest"/>
    <n v="2"/>
    <n v="120.48"/>
    <n v="0"/>
    <n v="70.680000000000007"/>
    <n v="240.96"/>
    <n v="141.36000000000001"/>
    <n v="99.6"/>
    <n v="0.4133466135458167"/>
    <n v="2026"/>
    <s v="Q1"/>
    <n v="2"/>
    <s v="Feb"/>
  </r>
  <r>
    <n v="2353"/>
    <d v="2026-02-17T00:00:00"/>
    <n v="2026"/>
    <s v="Q1"/>
    <x v="1"/>
    <x v="1"/>
    <x v="12"/>
    <x v="0"/>
    <s v="Returning"/>
    <x v="3"/>
    <s v="Alpine Tent 4P"/>
    <n v="1"/>
    <n v="339.52"/>
    <n v="0.1"/>
    <n v="191.19"/>
    <n v="305.56799999999998"/>
    <n v="191.19"/>
    <n v="114.37799999999999"/>
    <n v="0.3743127552623311"/>
    <n v="2026"/>
    <s v="Q1"/>
    <n v="2"/>
    <s v="Feb"/>
  </r>
  <r>
    <n v="3020"/>
    <d v="2026-02-17T00:00:00"/>
    <n v="2026"/>
    <s v="Q1"/>
    <x v="1"/>
    <x v="1"/>
    <x v="14"/>
    <x v="1"/>
    <s v="Business"/>
    <x v="1"/>
    <s v="Summit Backpack 45L"/>
    <n v="5"/>
    <n v="154.72999999999999"/>
    <n v="0.1"/>
    <n v="77.42"/>
    <n v="696.28499999999997"/>
    <n v="387.1"/>
    <n v="309.18499999999995"/>
    <n v="0.44404949122844806"/>
    <n v="2026"/>
    <s v="Q1"/>
    <n v="2"/>
    <s v="Feb"/>
  </r>
  <r>
    <n v="3227"/>
    <d v="2026-02-17T00:00:00"/>
    <n v="2026"/>
    <s v="Q1"/>
    <x v="1"/>
    <x v="2"/>
    <x v="5"/>
    <x v="2"/>
    <s v="Business"/>
    <x v="1"/>
    <s v="Hiking Daypack 20L"/>
    <n v="4"/>
    <n v="93.98"/>
    <n v="0.05"/>
    <n v="44.6"/>
    <n v="357.12400000000002"/>
    <n v="178.4"/>
    <n v="178.72400000000002"/>
    <n v="0.50045362395134463"/>
    <n v="2026"/>
    <s v="Q1"/>
    <n v="2"/>
    <s v="Feb"/>
  </r>
  <r>
    <n v="3530"/>
    <d v="2026-02-17T00:00:00"/>
    <n v="2026"/>
    <s v="Q1"/>
    <x v="1"/>
    <x v="0"/>
    <x v="0"/>
    <x v="0"/>
    <s v="New"/>
    <x v="3"/>
    <s v="Alpine Tent 4P"/>
    <n v="2"/>
    <n v="336.83"/>
    <n v="0"/>
    <n v="194.42"/>
    <n v="673.66"/>
    <n v="388.84"/>
    <n v="284.82"/>
    <n v="0.42279488169106078"/>
    <n v="2026"/>
    <s v="Q1"/>
    <n v="2"/>
    <s v="Feb"/>
  </r>
  <r>
    <n v="6"/>
    <d v="2026-02-18T00:00:00"/>
    <n v="2026"/>
    <s v="Q1"/>
    <x v="1"/>
    <x v="3"/>
    <x v="8"/>
    <x v="2"/>
    <s v="Returning"/>
    <x v="3"/>
    <s v="Alpine Tent 4P"/>
    <n v="1"/>
    <n v="338.93"/>
    <n v="0"/>
    <n v="197.92"/>
    <n v="338.93"/>
    <n v="197.92"/>
    <n v="141.01000000000002"/>
    <n v="0.41604461098161866"/>
    <n v="2026"/>
    <s v="Q1"/>
    <n v="2"/>
    <s v="Feb"/>
  </r>
  <r>
    <n v="2038"/>
    <d v="2026-02-18T00:00:00"/>
    <n v="2026"/>
    <s v="Q1"/>
    <x v="1"/>
    <x v="0"/>
    <x v="9"/>
    <x v="0"/>
    <s v="New"/>
    <x v="3"/>
    <s v="Compact Sleeping Bag"/>
    <n v="5"/>
    <n v="122.72"/>
    <n v="0"/>
    <n v="62.41"/>
    <n v="613.6"/>
    <n v="312.04999999999995"/>
    <n v="301.55000000000007"/>
    <n v="0.49144393741851378"/>
    <n v="2026"/>
    <s v="Q1"/>
    <n v="2"/>
    <s v="Feb"/>
  </r>
  <r>
    <n v="4104"/>
    <d v="2026-02-18T00:00:00"/>
    <n v="2026"/>
    <s v="Q1"/>
    <x v="1"/>
    <x v="3"/>
    <x v="4"/>
    <x v="0"/>
    <s v="New"/>
    <x v="2"/>
    <s v="Carry-On Duffel"/>
    <n v="4"/>
    <n v="135.63"/>
    <n v="0.05"/>
    <n v="65.900000000000006"/>
    <n v="515.39400000000001"/>
    <n v="263.60000000000002"/>
    <n v="251.79399999999998"/>
    <n v="0.4885466264644136"/>
    <n v="2026"/>
    <s v="Q1"/>
    <n v="2"/>
    <s v="Feb"/>
  </r>
  <r>
    <n v="1072"/>
    <d v="2026-02-19T00:00:00"/>
    <n v="2026"/>
    <s v="Q1"/>
    <x v="1"/>
    <x v="2"/>
    <x v="16"/>
    <x v="0"/>
    <s v="Returning"/>
    <x v="3"/>
    <s v="Portable Camp Stove"/>
    <n v="2"/>
    <n v="81.34"/>
    <n v="0.05"/>
    <n v="40.64"/>
    <n v="154.54599999999999"/>
    <n v="81.28"/>
    <n v="73.265999999999991"/>
    <n v="0.47407244445019603"/>
    <n v="2026"/>
    <s v="Q1"/>
    <n v="2"/>
    <s v="Feb"/>
  </r>
  <r>
    <n v="2435"/>
    <d v="2026-02-19T00:00:00"/>
    <n v="2026"/>
    <s v="Q1"/>
    <x v="1"/>
    <x v="2"/>
    <x v="3"/>
    <x v="0"/>
    <s v="New"/>
    <x v="0"/>
    <s v="Compact Repair Kit"/>
    <n v="1"/>
    <n v="41.01"/>
    <n v="0.05"/>
    <n v="16.489999999999998"/>
    <n v="38.959499999999998"/>
    <n v="16.489999999999998"/>
    <n v="22.4695"/>
    <n v="0.57673994789460847"/>
    <n v="2026"/>
    <s v="Q1"/>
    <n v="2"/>
    <s v="Feb"/>
  </r>
  <r>
    <n v="4476"/>
    <d v="2026-02-19T00:00:00"/>
    <n v="2026"/>
    <s v="Q1"/>
    <x v="1"/>
    <x v="1"/>
    <x v="11"/>
    <x v="3"/>
    <s v="Business"/>
    <x v="1"/>
    <s v="Summit Backpack 45L"/>
    <n v="2"/>
    <n v="153.03"/>
    <n v="0"/>
    <n v="81.02"/>
    <n v="306.06"/>
    <n v="162.04"/>
    <n v="144.02000000000001"/>
    <n v="0.47056132784421356"/>
    <n v="2026"/>
    <s v="Q1"/>
    <n v="2"/>
    <s v="Feb"/>
  </r>
  <r>
    <n v="174"/>
    <d v="2026-02-20T00:00:00"/>
    <n v="2026"/>
    <s v="Q1"/>
    <x v="1"/>
    <x v="1"/>
    <x v="11"/>
    <x v="0"/>
    <s v="New"/>
    <x v="4"/>
    <s v="Weighted Vest"/>
    <n v="2"/>
    <n v="124.92"/>
    <n v="0"/>
    <n v="69.98"/>
    <n v="249.84"/>
    <n v="139.96"/>
    <n v="109.88"/>
    <n v="0.43980147294268329"/>
    <n v="2026"/>
    <s v="Q1"/>
    <n v="2"/>
    <s v="Feb"/>
  </r>
  <r>
    <n v="304"/>
    <d v="2026-02-20T00:00:00"/>
    <n v="2026"/>
    <s v="Q1"/>
    <x v="1"/>
    <x v="1"/>
    <x v="12"/>
    <x v="0"/>
    <s v="Business"/>
    <x v="2"/>
    <s v="Carry-On Duffel"/>
    <n v="2"/>
    <n v="136.55000000000001"/>
    <n v="0"/>
    <n v="68.84"/>
    <n v="273.10000000000002"/>
    <n v="137.68"/>
    <n v="135.42000000000002"/>
    <n v="0.49586232149395826"/>
    <n v="2026"/>
    <s v="Q1"/>
    <n v="2"/>
    <s v="Feb"/>
  </r>
  <r>
    <n v="404"/>
    <d v="2026-02-20T00:00:00"/>
    <n v="2026"/>
    <s v="Q1"/>
    <x v="1"/>
    <x v="2"/>
    <x v="5"/>
    <x v="1"/>
    <s v="Business"/>
    <x v="3"/>
    <s v="Compact Sleeping Bag"/>
    <n v="15"/>
    <n v="121.98"/>
    <n v="0.1"/>
    <n v="59.86"/>
    <n v="1646.73"/>
    <n v="897.9"/>
    <n v="748.83"/>
    <n v="0.45473757082217486"/>
    <n v="2026"/>
    <s v="Q1"/>
    <n v="2"/>
    <s v="Feb"/>
  </r>
  <r>
    <n v="675"/>
    <d v="2026-02-20T00:00:00"/>
    <n v="2026"/>
    <s v="Q1"/>
    <x v="1"/>
    <x v="1"/>
    <x v="12"/>
    <x v="0"/>
    <s v="New"/>
    <x v="2"/>
    <s v="Packing Cube Set"/>
    <n v="1"/>
    <n v="45.54"/>
    <n v="0"/>
    <n v="18.29"/>
    <n v="45.54"/>
    <n v="18.29"/>
    <n v="27.25"/>
    <n v="0.59837505489679399"/>
    <n v="2026"/>
    <s v="Q1"/>
    <n v="2"/>
    <s v="Feb"/>
  </r>
  <r>
    <n v="940"/>
    <d v="2026-02-20T00:00:00"/>
    <n v="2026"/>
    <s v="Q1"/>
    <x v="1"/>
    <x v="2"/>
    <x v="3"/>
    <x v="3"/>
    <s v="Returning"/>
    <x v="4"/>
    <s v="Training Mat"/>
    <n v="1"/>
    <n v="51.73"/>
    <n v="0"/>
    <n v="21.83"/>
    <n v="51.73"/>
    <n v="21.83"/>
    <n v="29.9"/>
    <n v="0.57800115986854828"/>
    <n v="2026"/>
    <s v="Q1"/>
    <n v="2"/>
    <s v="Feb"/>
  </r>
  <r>
    <n v="2375"/>
    <d v="2026-02-20T00:00:00"/>
    <n v="2026"/>
    <s v="Q1"/>
    <x v="1"/>
    <x v="1"/>
    <x v="12"/>
    <x v="3"/>
    <s v="Returning"/>
    <x v="3"/>
    <s v="Portable Camp Stove"/>
    <n v="2"/>
    <n v="80.510000000000005"/>
    <n v="0.05"/>
    <n v="38.630000000000003"/>
    <n v="152.96899999999999"/>
    <n v="77.260000000000005"/>
    <n v="75.708999999999989"/>
    <n v="0.4949303453640933"/>
    <n v="2026"/>
    <s v="Q1"/>
    <n v="2"/>
    <s v="Feb"/>
  </r>
  <r>
    <n v="4184"/>
    <d v="2026-02-20T00:00:00"/>
    <n v="2026"/>
    <s v="Q1"/>
    <x v="1"/>
    <x v="3"/>
    <x v="7"/>
    <x v="0"/>
    <s v="New"/>
    <x v="4"/>
    <s v="Recovery Roller"/>
    <n v="1"/>
    <n v="36.31"/>
    <n v="0"/>
    <n v="14"/>
    <n v="36.31"/>
    <n v="14"/>
    <n v="22.310000000000002"/>
    <n v="0.61443128614706699"/>
    <n v="2026"/>
    <s v="Q1"/>
    <n v="2"/>
    <s v="Feb"/>
  </r>
  <r>
    <n v="4390"/>
    <d v="2026-02-20T00:00:00"/>
    <n v="2026"/>
    <s v="Q1"/>
    <x v="1"/>
    <x v="2"/>
    <x v="16"/>
    <x v="0"/>
    <s v="Returning"/>
    <x v="0"/>
    <s v="Commuter Helmet"/>
    <n v="1"/>
    <n v="82.86"/>
    <n v="0.05"/>
    <n v="42.3"/>
    <n v="78.716999999999999"/>
    <n v="42.3"/>
    <n v="36.417000000000002"/>
    <n v="0.46263196005945351"/>
    <n v="2026"/>
    <s v="Q1"/>
    <n v="2"/>
    <s v="Feb"/>
  </r>
  <r>
    <n v="1475"/>
    <d v="2026-02-21T00:00:00"/>
    <n v="2026"/>
    <s v="Q1"/>
    <x v="1"/>
    <x v="0"/>
    <x v="0"/>
    <x v="2"/>
    <s v="New"/>
    <x v="0"/>
    <s v="Cycling Pack 12L"/>
    <n v="2"/>
    <n v="103.03"/>
    <n v="0.05"/>
    <n v="50.73"/>
    <n v="195.75700000000001"/>
    <n v="101.46"/>
    <n v="94.297000000000011"/>
    <n v="0.48170435795399402"/>
    <n v="2026"/>
    <s v="Q1"/>
    <n v="2"/>
    <s v="Feb"/>
  </r>
  <r>
    <n v="3504"/>
    <d v="2026-02-21T00:00:00"/>
    <n v="2026"/>
    <s v="Q1"/>
    <x v="1"/>
    <x v="1"/>
    <x v="14"/>
    <x v="0"/>
    <s v="Business"/>
    <x v="2"/>
    <s v="Insulated Bottle"/>
    <n v="1"/>
    <n v="36.39"/>
    <n v="0"/>
    <n v="13.49"/>
    <n v="36.39"/>
    <n v="13.49"/>
    <n v="22.9"/>
    <n v="0.62929376202253362"/>
    <n v="2026"/>
    <s v="Q1"/>
    <n v="2"/>
    <s v="Feb"/>
  </r>
  <r>
    <n v="1649"/>
    <d v="2026-02-22T00:00:00"/>
    <n v="2026"/>
    <s v="Q1"/>
    <x v="1"/>
    <x v="2"/>
    <x v="5"/>
    <x v="0"/>
    <s v="Returning"/>
    <x v="3"/>
    <s v="Compact Sleeping Bag"/>
    <n v="1"/>
    <n v="124.93"/>
    <n v="0.1"/>
    <n v="59.74"/>
    <n v="112.43700000000001"/>
    <n v="59.74"/>
    <n v="52.69700000000001"/>
    <n v="0.46868023871145625"/>
    <n v="2026"/>
    <s v="Q1"/>
    <n v="2"/>
    <s v="Feb"/>
  </r>
  <r>
    <n v="2170"/>
    <d v="2026-02-22T00:00:00"/>
    <n v="2026"/>
    <s v="Q1"/>
    <x v="1"/>
    <x v="1"/>
    <x v="11"/>
    <x v="3"/>
    <s v="Returning"/>
    <x v="0"/>
    <s v="Cycling Pack 12L"/>
    <n v="1"/>
    <n v="101.19"/>
    <n v="0.05"/>
    <n v="49.14"/>
    <n v="96.130499999999998"/>
    <n v="49.14"/>
    <n v="46.990499999999997"/>
    <n v="0.48881988546819166"/>
    <n v="2026"/>
    <s v="Q1"/>
    <n v="2"/>
    <s v="Feb"/>
  </r>
  <r>
    <n v="3402"/>
    <d v="2026-02-22T00:00:00"/>
    <n v="2026"/>
    <s v="Q1"/>
    <x v="1"/>
    <x v="3"/>
    <x v="8"/>
    <x v="0"/>
    <s v="Returning"/>
    <x v="4"/>
    <s v="Training Mat"/>
    <n v="2"/>
    <n v="51.2"/>
    <n v="0"/>
    <n v="21.38"/>
    <n v="102.4"/>
    <n v="42.76"/>
    <n v="59.640000000000008"/>
    <n v="0.58242187500000009"/>
    <n v="2026"/>
    <s v="Q1"/>
    <n v="2"/>
    <s v="Feb"/>
  </r>
  <r>
    <n v="3773"/>
    <d v="2026-02-22T00:00:00"/>
    <n v="2026"/>
    <s v="Q1"/>
    <x v="1"/>
    <x v="3"/>
    <x v="4"/>
    <x v="0"/>
    <s v="Returning"/>
    <x v="3"/>
    <s v="Portable Camp Stove"/>
    <n v="1"/>
    <n v="81.81"/>
    <n v="0"/>
    <n v="40.32"/>
    <n v="81.81"/>
    <n v="40.32"/>
    <n v="41.49"/>
    <n v="0.50715071507150711"/>
    <n v="2026"/>
    <s v="Q1"/>
    <n v="2"/>
    <s v="Feb"/>
  </r>
  <r>
    <n v="4670"/>
    <d v="2026-02-22T00:00:00"/>
    <n v="2026"/>
    <s v="Q1"/>
    <x v="1"/>
    <x v="0"/>
    <x v="15"/>
    <x v="2"/>
    <s v="Business"/>
    <x v="1"/>
    <s v="Summit Backpack 45L"/>
    <n v="1"/>
    <n v="152.96"/>
    <n v="0"/>
    <n v="79.510000000000005"/>
    <n v="152.96"/>
    <n v="79.510000000000005"/>
    <n v="73.45"/>
    <n v="0.48019089958158995"/>
    <n v="2026"/>
    <s v="Q1"/>
    <n v="2"/>
    <s v="Feb"/>
  </r>
  <r>
    <n v="587"/>
    <d v="2026-02-23T00:00:00"/>
    <n v="2026"/>
    <s v="Q1"/>
    <x v="1"/>
    <x v="3"/>
    <x v="7"/>
    <x v="3"/>
    <s v="Business"/>
    <x v="2"/>
    <s v="Travel Backpack 35L"/>
    <n v="1"/>
    <n v="166.13"/>
    <n v="0.05"/>
    <n v="85.7"/>
    <n v="157.8235"/>
    <n v="85.7"/>
    <n v="72.123499999999993"/>
    <n v="0.45698834457479398"/>
    <n v="2026"/>
    <s v="Q1"/>
    <n v="2"/>
    <s v="Feb"/>
  </r>
  <r>
    <n v="1085"/>
    <d v="2026-02-23T00:00:00"/>
    <n v="2026"/>
    <s v="Q1"/>
    <x v="1"/>
    <x v="0"/>
    <x v="15"/>
    <x v="0"/>
    <s v="New"/>
    <x v="3"/>
    <s v="Trail Tent 2P"/>
    <n v="3"/>
    <n v="193.18"/>
    <n v="0.05"/>
    <n v="106.19"/>
    <n v="550.56299999999999"/>
    <n v="318.57"/>
    <n v="231.99299999999999"/>
    <n v="0.42137412067283853"/>
    <n v="2026"/>
    <s v="Q1"/>
    <n v="2"/>
    <s v="Feb"/>
  </r>
  <r>
    <n v="1635"/>
    <d v="2026-02-23T00:00:00"/>
    <n v="2026"/>
    <s v="Q1"/>
    <x v="1"/>
    <x v="2"/>
    <x v="10"/>
    <x v="0"/>
    <s v="Returning"/>
    <x v="0"/>
    <s v="Commuter Helmet"/>
    <n v="1"/>
    <n v="80.42"/>
    <n v="0"/>
    <n v="41.72"/>
    <n v="80.42"/>
    <n v="41.72"/>
    <n v="38.700000000000003"/>
    <n v="0.4812235762248197"/>
    <n v="2026"/>
    <s v="Q1"/>
    <n v="2"/>
    <s v="Feb"/>
  </r>
  <r>
    <n v="4067"/>
    <d v="2026-02-23T00:00:00"/>
    <n v="2026"/>
    <s v="Q1"/>
    <x v="1"/>
    <x v="3"/>
    <x v="13"/>
    <x v="0"/>
    <s v="Returning"/>
    <x v="3"/>
    <s v="Compact Sleeping Bag"/>
    <n v="2"/>
    <n v="122.17"/>
    <n v="0"/>
    <n v="60.62"/>
    <n v="244.34"/>
    <n v="121.24"/>
    <n v="123.10000000000001"/>
    <n v="0.50380617172792019"/>
    <n v="2026"/>
    <s v="Q1"/>
    <n v="2"/>
    <s v="Feb"/>
  </r>
  <r>
    <n v="287"/>
    <d v="2026-02-24T00:00:00"/>
    <n v="2026"/>
    <s v="Q1"/>
    <x v="1"/>
    <x v="1"/>
    <x v="6"/>
    <x v="3"/>
    <s v="New"/>
    <x v="2"/>
    <s v="Travel Backpack 35L"/>
    <n v="1"/>
    <n v="164.6"/>
    <n v="0"/>
    <n v="85.07"/>
    <n v="164.6"/>
    <n v="85.07"/>
    <n v="79.53"/>
    <n v="0.48317132442284327"/>
    <n v="2026"/>
    <s v="Q1"/>
    <n v="2"/>
    <s v="Feb"/>
  </r>
  <r>
    <n v="794"/>
    <d v="2026-02-24T00:00:00"/>
    <n v="2026"/>
    <s v="Q1"/>
    <x v="1"/>
    <x v="1"/>
    <x v="14"/>
    <x v="0"/>
    <s v="New"/>
    <x v="2"/>
    <s v="Carry-On Duffel"/>
    <n v="1"/>
    <n v="132.19999999999999"/>
    <n v="0"/>
    <n v="67.180000000000007"/>
    <n v="132.19999999999999"/>
    <n v="67.180000000000007"/>
    <n v="65.019999999999982"/>
    <n v="0.49183055975794243"/>
    <n v="2026"/>
    <s v="Q1"/>
    <n v="2"/>
    <s v="Feb"/>
  </r>
  <r>
    <n v="1609"/>
    <d v="2026-02-24T00:00:00"/>
    <n v="2026"/>
    <s v="Q1"/>
    <x v="1"/>
    <x v="3"/>
    <x v="4"/>
    <x v="0"/>
    <s v="Returning"/>
    <x v="0"/>
    <s v="Compact Repair Kit"/>
    <n v="2"/>
    <n v="40.700000000000003"/>
    <n v="0"/>
    <n v="16.63"/>
    <n v="81.400000000000006"/>
    <n v="33.26"/>
    <n v="48.140000000000008"/>
    <n v="0.59140049140049145"/>
    <n v="2026"/>
    <s v="Q1"/>
    <n v="2"/>
    <s v="Feb"/>
  </r>
  <r>
    <n v="4921"/>
    <d v="2026-02-24T00:00:00"/>
    <n v="2026"/>
    <s v="Q1"/>
    <x v="1"/>
    <x v="1"/>
    <x v="12"/>
    <x v="0"/>
    <s v="Returning"/>
    <x v="2"/>
    <s v="Insulated Bottle"/>
    <n v="1"/>
    <n v="35.39"/>
    <n v="0"/>
    <n v="13.93"/>
    <n v="35.39"/>
    <n v="13.93"/>
    <n v="21.46"/>
    <n v="0.60638598474145244"/>
    <n v="2026"/>
    <s v="Q1"/>
    <n v="2"/>
    <s v="Feb"/>
  </r>
  <r>
    <n v="2209"/>
    <d v="2026-02-25T00:00:00"/>
    <n v="2026"/>
    <s v="Q1"/>
    <x v="1"/>
    <x v="0"/>
    <x v="0"/>
    <x v="0"/>
    <s v="Business"/>
    <x v="0"/>
    <s v="Trail Bike Light"/>
    <n v="5"/>
    <n v="50.58"/>
    <n v="0.1"/>
    <n v="22.42"/>
    <n v="227.60999999999999"/>
    <n v="112.10000000000001"/>
    <n v="115.50999999999998"/>
    <n v="0.50749088352884308"/>
    <n v="2026"/>
    <s v="Q1"/>
    <n v="2"/>
    <s v="Feb"/>
  </r>
  <r>
    <n v="4757"/>
    <d v="2026-02-25T00:00:00"/>
    <n v="2026"/>
    <s v="Q1"/>
    <x v="1"/>
    <x v="1"/>
    <x v="11"/>
    <x v="3"/>
    <s v="Business"/>
    <x v="4"/>
    <s v="Training Mat"/>
    <n v="2"/>
    <n v="49.48"/>
    <n v="0"/>
    <n v="21.37"/>
    <n v="98.96"/>
    <n v="42.74"/>
    <n v="56.219999999999992"/>
    <n v="0.5681083265966046"/>
    <n v="2026"/>
    <s v="Q1"/>
    <n v="2"/>
    <s v="Feb"/>
  </r>
  <r>
    <n v="5155"/>
    <d v="2026-02-25T00:00:00"/>
    <n v="2026"/>
    <s v="Q1"/>
    <x v="1"/>
    <x v="3"/>
    <x v="13"/>
    <x v="2"/>
    <s v="New"/>
    <x v="4"/>
    <s v="Training Mat"/>
    <n v="1"/>
    <n v="50.51"/>
    <n v="0"/>
    <n v="21.4"/>
    <n v="50.51"/>
    <n v="21.4"/>
    <n v="29.11"/>
    <n v="0.57632152049099195"/>
    <n v="2026"/>
    <s v="Q1"/>
    <n v="2"/>
    <s v="Feb"/>
  </r>
  <r>
    <n v="1737"/>
    <d v="2026-02-26T00:00:00"/>
    <n v="2026"/>
    <s v="Q1"/>
    <x v="1"/>
    <x v="0"/>
    <x v="15"/>
    <x v="0"/>
    <s v="New"/>
    <x v="3"/>
    <s v="Compact Sleeping Bag"/>
    <n v="2"/>
    <n v="122.16"/>
    <n v="0"/>
    <n v="61.31"/>
    <n v="244.32"/>
    <n v="122.62"/>
    <n v="121.69999999999999"/>
    <n v="0.49811722331368691"/>
    <n v="2026"/>
    <s v="Q1"/>
    <n v="2"/>
    <s v="Feb"/>
  </r>
  <r>
    <n v="1905"/>
    <d v="2026-02-26T00:00:00"/>
    <n v="2026"/>
    <s v="Q1"/>
    <x v="1"/>
    <x v="3"/>
    <x v="7"/>
    <x v="2"/>
    <s v="Returning"/>
    <x v="0"/>
    <s v="Trail Bike Light"/>
    <n v="3"/>
    <n v="51.32"/>
    <n v="0.1"/>
    <n v="22.62"/>
    <n v="138.56400000000002"/>
    <n v="67.86"/>
    <n v="70.704000000000022"/>
    <n v="0.51026240581969351"/>
    <n v="2026"/>
    <s v="Q1"/>
    <n v="2"/>
    <s v="Feb"/>
  </r>
  <r>
    <n v="2359"/>
    <d v="2026-02-26T00:00:00"/>
    <n v="2026"/>
    <s v="Q1"/>
    <x v="1"/>
    <x v="2"/>
    <x v="10"/>
    <x v="0"/>
    <s v="Returning"/>
    <x v="3"/>
    <s v="Trail Tent 2P"/>
    <n v="2"/>
    <n v="195.92"/>
    <n v="0.05"/>
    <n v="104.13"/>
    <n v="372.24799999999993"/>
    <n v="208.26"/>
    <n v="163.98799999999994"/>
    <n v="0.4405342674775955"/>
    <n v="2026"/>
    <s v="Q1"/>
    <n v="2"/>
    <s v="Feb"/>
  </r>
  <r>
    <n v="3666"/>
    <d v="2026-02-26T00:00:00"/>
    <n v="2026"/>
    <s v="Q1"/>
    <x v="1"/>
    <x v="0"/>
    <x v="15"/>
    <x v="0"/>
    <s v="Returning"/>
    <x v="2"/>
    <s v="Insulated Bottle"/>
    <n v="1"/>
    <n v="36.19"/>
    <n v="0.1"/>
    <n v="13.62"/>
    <n v="32.570999999999998"/>
    <n v="13.62"/>
    <n v="18.951000000000001"/>
    <n v="0.58183660311319896"/>
    <n v="2026"/>
    <s v="Q1"/>
    <n v="2"/>
    <s v="Feb"/>
  </r>
  <r>
    <n v="518"/>
    <d v="2026-02-27T00:00:00"/>
    <n v="2026"/>
    <s v="Q1"/>
    <x v="1"/>
    <x v="2"/>
    <x v="2"/>
    <x v="0"/>
    <s v="New"/>
    <x v="1"/>
    <s v="Trekking Poles"/>
    <n v="1"/>
    <n v="72.97"/>
    <n v="0"/>
    <n v="32.43"/>
    <n v="72.97"/>
    <n v="32.43"/>
    <n v="40.54"/>
    <n v="0.55557078251336167"/>
    <n v="2026"/>
    <s v="Q1"/>
    <n v="2"/>
    <s v="Feb"/>
  </r>
  <r>
    <n v="892"/>
    <d v="2026-02-27T00:00:00"/>
    <n v="2026"/>
    <s v="Q1"/>
    <x v="1"/>
    <x v="3"/>
    <x v="7"/>
    <x v="1"/>
    <s v="Business"/>
    <x v="2"/>
    <s v="Packing Cube Set"/>
    <n v="12"/>
    <n v="47.15"/>
    <n v="0.1"/>
    <n v="17.829999999999998"/>
    <n v="509.21999999999997"/>
    <n v="213.95999999999998"/>
    <n v="295.26"/>
    <n v="0.57982797219276538"/>
    <n v="2026"/>
    <s v="Q1"/>
    <n v="2"/>
    <s v="Feb"/>
  </r>
  <r>
    <n v="1115"/>
    <d v="2026-02-27T00:00:00"/>
    <n v="2026"/>
    <s v="Q1"/>
    <x v="1"/>
    <x v="0"/>
    <x v="0"/>
    <x v="2"/>
    <s v="Business"/>
    <x v="2"/>
    <s v="Travel Backpack 35L"/>
    <n v="3"/>
    <n v="161.19999999999999"/>
    <n v="0.1"/>
    <n v="87.37"/>
    <n v="435.23999999999995"/>
    <n v="262.11"/>
    <n v="173.12999999999994"/>
    <n v="0.39778053487730897"/>
    <n v="2026"/>
    <s v="Q1"/>
    <n v="2"/>
    <s v="Feb"/>
  </r>
  <r>
    <n v="1186"/>
    <d v="2026-02-27T00:00:00"/>
    <n v="2026"/>
    <s v="Q1"/>
    <x v="1"/>
    <x v="0"/>
    <x v="9"/>
    <x v="2"/>
    <s v="Business"/>
    <x v="0"/>
    <s v="Trail Bike Light"/>
    <n v="1"/>
    <n v="49.73"/>
    <n v="0"/>
    <n v="22"/>
    <n v="49.73"/>
    <n v="22"/>
    <n v="27.729999999999997"/>
    <n v="0.55761109993967417"/>
    <n v="2026"/>
    <s v="Q1"/>
    <n v="2"/>
    <s v="Feb"/>
  </r>
  <r>
    <n v="2093"/>
    <d v="2026-02-27T00:00:00"/>
    <n v="2026"/>
    <s v="Q1"/>
    <x v="1"/>
    <x v="2"/>
    <x v="16"/>
    <x v="0"/>
    <s v="Returning"/>
    <x v="3"/>
    <s v="Compact Sleeping Bag"/>
    <n v="2"/>
    <n v="126.19"/>
    <n v="0"/>
    <n v="58.99"/>
    <n v="252.38"/>
    <n v="117.98"/>
    <n v="134.39999999999998"/>
    <n v="0.5325303114351374"/>
    <n v="2026"/>
    <s v="Q1"/>
    <n v="2"/>
    <s v="Feb"/>
  </r>
  <r>
    <n v="2136"/>
    <d v="2026-02-27T00:00:00"/>
    <n v="2026"/>
    <s v="Q1"/>
    <x v="1"/>
    <x v="1"/>
    <x v="12"/>
    <x v="0"/>
    <s v="Returning"/>
    <x v="2"/>
    <s v="Carry-On Duffel"/>
    <n v="2"/>
    <n v="135.38999999999999"/>
    <n v="0.05"/>
    <n v="65.69"/>
    <n v="257.24099999999999"/>
    <n v="131.38"/>
    <n v="125.86099999999999"/>
    <n v="0.48927270536189799"/>
    <n v="2026"/>
    <s v="Q1"/>
    <n v="2"/>
    <s v="Feb"/>
  </r>
  <r>
    <n v="3538"/>
    <d v="2026-02-27T00:00:00"/>
    <n v="2026"/>
    <s v="Q1"/>
    <x v="1"/>
    <x v="1"/>
    <x v="14"/>
    <x v="1"/>
    <s v="Business"/>
    <x v="4"/>
    <s v="Resistance Band Set"/>
    <n v="12"/>
    <n v="41.27"/>
    <n v="0.1"/>
    <n v="14.71"/>
    <n v="445.71600000000001"/>
    <n v="176.52"/>
    <n v="269.19600000000003"/>
    <n v="0.60396306168053204"/>
    <n v="2026"/>
    <s v="Q1"/>
    <n v="2"/>
    <s v="Feb"/>
  </r>
  <r>
    <n v="3891"/>
    <d v="2026-02-27T00:00:00"/>
    <n v="2026"/>
    <s v="Q1"/>
    <x v="1"/>
    <x v="0"/>
    <x v="0"/>
    <x v="2"/>
    <s v="Returning"/>
    <x v="0"/>
    <s v="Commuter Helmet"/>
    <n v="1"/>
    <n v="82.04"/>
    <n v="0.1"/>
    <n v="41.46"/>
    <n v="73.836000000000013"/>
    <n v="41.46"/>
    <n v="32.376000000000012"/>
    <n v="0.43848529172761264"/>
    <n v="2026"/>
    <s v="Q1"/>
    <n v="2"/>
    <s v="Feb"/>
  </r>
  <r>
    <n v="3917"/>
    <d v="2026-02-27T00:00:00"/>
    <n v="2026"/>
    <s v="Q1"/>
    <x v="1"/>
    <x v="3"/>
    <x v="4"/>
    <x v="0"/>
    <s v="Returning"/>
    <x v="2"/>
    <s v="Insulated Bottle"/>
    <n v="3"/>
    <n v="36.630000000000003"/>
    <n v="0"/>
    <n v="13.26"/>
    <n v="109.89000000000001"/>
    <n v="39.78"/>
    <n v="70.110000000000014"/>
    <n v="0.63800163800163801"/>
    <n v="2026"/>
    <s v="Q1"/>
    <n v="2"/>
    <s v="Feb"/>
  </r>
  <r>
    <n v="4594"/>
    <d v="2026-02-27T00:00:00"/>
    <n v="2026"/>
    <s v="Q1"/>
    <x v="1"/>
    <x v="3"/>
    <x v="7"/>
    <x v="2"/>
    <s v="Returning"/>
    <x v="1"/>
    <s v="Hiking Daypack 20L"/>
    <n v="5"/>
    <n v="92.94"/>
    <n v="0.05"/>
    <n v="46.47"/>
    <n v="441.46499999999997"/>
    <n v="232.35"/>
    <n v="209.11499999999998"/>
    <n v="0.47368421052631576"/>
    <n v="2026"/>
    <s v="Q1"/>
    <n v="2"/>
    <s v="Feb"/>
  </r>
  <r>
    <n v="4750"/>
    <d v="2026-02-27T00:00:00"/>
    <n v="2026"/>
    <s v="Q1"/>
    <x v="1"/>
    <x v="1"/>
    <x v="12"/>
    <x v="2"/>
    <s v="Returning"/>
    <x v="4"/>
    <s v="Weighted Vest"/>
    <n v="2"/>
    <n v="120.44"/>
    <n v="0.05"/>
    <n v="68.98"/>
    <n v="228.83599999999998"/>
    <n v="137.96"/>
    <n v="90.875999999999976"/>
    <n v="0.3971228303239"/>
    <n v="2026"/>
    <s v="Q1"/>
    <n v="2"/>
    <s v="Feb"/>
  </r>
  <r>
    <n v="4960"/>
    <d v="2026-02-27T00:00:00"/>
    <n v="2026"/>
    <s v="Q1"/>
    <x v="1"/>
    <x v="1"/>
    <x v="6"/>
    <x v="3"/>
    <s v="New"/>
    <x v="2"/>
    <s v="Insulated Bottle"/>
    <n v="2"/>
    <n v="36.130000000000003"/>
    <n v="0"/>
    <n v="13.72"/>
    <n v="72.260000000000005"/>
    <n v="27.44"/>
    <n v="44.820000000000007"/>
    <n v="0.62026017160254643"/>
    <n v="2026"/>
    <s v="Q1"/>
    <n v="2"/>
    <s v="Feb"/>
  </r>
  <r>
    <n v="4245"/>
    <d v="2026-02-28T00:00:00"/>
    <n v="2026"/>
    <s v="Q1"/>
    <x v="1"/>
    <x v="1"/>
    <x v="1"/>
    <x v="2"/>
    <s v="Returning"/>
    <x v="4"/>
    <s v="Weighted Vest"/>
    <n v="1"/>
    <n v="124.97"/>
    <n v="0.1"/>
    <n v="69.790000000000006"/>
    <n v="112.473"/>
    <n v="69.790000000000006"/>
    <n v="42.682999999999993"/>
    <n v="0.37949552337005321"/>
    <n v="2026"/>
    <s v="Q1"/>
    <n v="2"/>
    <s v="Feb"/>
  </r>
  <r>
    <n v="4664"/>
    <d v="2026-02-28T00:00:00"/>
    <n v="2026"/>
    <s v="Q1"/>
    <x v="1"/>
    <x v="3"/>
    <x v="13"/>
    <x v="0"/>
    <s v="Returning"/>
    <x v="2"/>
    <s v="Travel Backpack 35L"/>
    <n v="1"/>
    <n v="163.31"/>
    <n v="0.05"/>
    <n v="87.22"/>
    <n v="155.14449999999999"/>
    <n v="87.22"/>
    <n v="67.924499999999995"/>
    <n v="0.43781442461705056"/>
    <n v="2026"/>
    <s v="Q1"/>
    <n v="2"/>
    <s v="Feb"/>
  </r>
  <r>
    <n v="383"/>
    <d v="2026-03-01T00:00:00"/>
    <n v="2026"/>
    <s v="Q1"/>
    <x v="2"/>
    <x v="2"/>
    <x v="2"/>
    <x v="2"/>
    <s v="Returning"/>
    <x v="1"/>
    <s v="Hiking Daypack 20L"/>
    <n v="3"/>
    <n v="92.76"/>
    <n v="0"/>
    <n v="45.84"/>
    <n v="278.28000000000003"/>
    <n v="137.52000000000001"/>
    <n v="140.76000000000002"/>
    <n v="0.50582147477360928"/>
    <n v="2026"/>
    <s v="Q1"/>
    <n v="3"/>
    <s v="Mar"/>
  </r>
  <r>
    <n v="730"/>
    <d v="2026-03-01T00:00:00"/>
    <n v="2026"/>
    <s v="Q1"/>
    <x v="2"/>
    <x v="0"/>
    <x v="15"/>
    <x v="1"/>
    <s v="Business"/>
    <x v="4"/>
    <s v="Resistance Band Set"/>
    <n v="5"/>
    <n v="41.31"/>
    <n v="0.1"/>
    <n v="15.14"/>
    <n v="185.89500000000001"/>
    <n v="75.7"/>
    <n v="110.19500000000001"/>
    <n v="0.59278087092175691"/>
    <n v="2026"/>
    <s v="Q1"/>
    <n v="3"/>
    <s v="Mar"/>
  </r>
  <r>
    <n v="985"/>
    <d v="2026-03-01T00:00:00"/>
    <n v="2026"/>
    <s v="Q1"/>
    <x v="2"/>
    <x v="1"/>
    <x v="14"/>
    <x v="3"/>
    <s v="New"/>
    <x v="4"/>
    <s v="Resistance Band Set"/>
    <n v="2"/>
    <n v="41.23"/>
    <n v="0"/>
    <n v="14.28"/>
    <n v="82.46"/>
    <n v="28.56"/>
    <n v="53.899999999999991"/>
    <n v="0.65365025466893034"/>
    <n v="2026"/>
    <s v="Q1"/>
    <n v="3"/>
    <s v="Mar"/>
  </r>
  <r>
    <n v="1457"/>
    <d v="2026-03-01T00:00:00"/>
    <n v="2026"/>
    <s v="Q1"/>
    <x v="2"/>
    <x v="1"/>
    <x v="1"/>
    <x v="0"/>
    <s v="New"/>
    <x v="2"/>
    <s v="Insulated Bottle"/>
    <n v="1"/>
    <n v="36.47"/>
    <n v="0.05"/>
    <n v="13.21"/>
    <n v="34.646499999999996"/>
    <n v="13.21"/>
    <n v="21.436499999999995"/>
    <n v="0.61872050567878423"/>
    <n v="2026"/>
    <s v="Q1"/>
    <n v="3"/>
    <s v="Mar"/>
  </r>
  <r>
    <n v="2558"/>
    <d v="2026-03-01T00:00:00"/>
    <n v="2026"/>
    <s v="Q1"/>
    <x v="2"/>
    <x v="0"/>
    <x v="15"/>
    <x v="3"/>
    <s v="New"/>
    <x v="4"/>
    <s v="Recovery Roller"/>
    <n v="1"/>
    <n v="36.67"/>
    <n v="0"/>
    <n v="13.97"/>
    <n v="36.67"/>
    <n v="13.97"/>
    <n v="22.700000000000003"/>
    <n v="0.61903463321516228"/>
    <n v="2026"/>
    <s v="Q1"/>
    <n v="3"/>
    <s v="Mar"/>
  </r>
  <r>
    <n v="3024"/>
    <d v="2026-03-01T00:00:00"/>
    <n v="2026"/>
    <s v="Q1"/>
    <x v="2"/>
    <x v="1"/>
    <x v="11"/>
    <x v="0"/>
    <s v="Business"/>
    <x v="0"/>
    <s v="Trail Bike Light"/>
    <n v="2"/>
    <n v="51.87"/>
    <n v="0.1"/>
    <n v="22.95"/>
    <n v="93.366"/>
    <n v="45.9"/>
    <n v="47.466000000000001"/>
    <n v="0.50838635049161363"/>
    <n v="2026"/>
    <s v="Q1"/>
    <n v="3"/>
    <s v="Mar"/>
  </r>
  <r>
    <n v="3225"/>
    <d v="2026-03-01T00:00:00"/>
    <n v="2026"/>
    <s v="Q1"/>
    <x v="2"/>
    <x v="2"/>
    <x v="2"/>
    <x v="2"/>
    <s v="Business"/>
    <x v="3"/>
    <s v="Trail Tent 2P"/>
    <n v="1"/>
    <n v="195.06"/>
    <n v="0.1"/>
    <n v="106.68"/>
    <n v="175.554"/>
    <n v="106.68"/>
    <n v="68.873999999999995"/>
    <n v="0.39232372945076727"/>
    <n v="2026"/>
    <s v="Q1"/>
    <n v="3"/>
    <s v="Mar"/>
  </r>
  <r>
    <n v="3551"/>
    <d v="2026-03-01T00:00:00"/>
    <n v="2026"/>
    <s v="Q1"/>
    <x v="2"/>
    <x v="1"/>
    <x v="11"/>
    <x v="3"/>
    <s v="Returning"/>
    <x v="0"/>
    <s v="Cycling Pack 12L"/>
    <n v="2"/>
    <n v="100.79"/>
    <n v="0.05"/>
    <n v="49"/>
    <n v="191.501"/>
    <n v="98"/>
    <n v="93.501000000000005"/>
    <n v="0.48825332504791097"/>
    <n v="2026"/>
    <s v="Q1"/>
    <n v="3"/>
    <s v="Mar"/>
  </r>
  <r>
    <n v="4157"/>
    <d v="2026-03-01T00:00:00"/>
    <n v="2026"/>
    <s v="Q1"/>
    <x v="2"/>
    <x v="3"/>
    <x v="8"/>
    <x v="0"/>
    <s v="New"/>
    <x v="0"/>
    <s v="Trail Bike Light"/>
    <n v="5"/>
    <n v="51.92"/>
    <n v="0.15"/>
    <n v="22.24"/>
    <n v="220.66000000000003"/>
    <n v="111.19999999999999"/>
    <n v="109.46000000000004"/>
    <n v="0.49605728269736254"/>
    <n v="2026"/>
    <s v="Q1"/>
    <n v="3"/>
    <s v="Mar"/>
  </r>
  <r>
    <n v="4398"/>
    <d v="2026-03-01T00:00:00"/>
    <n v="2026"/>
    <s v="Q1"/>
    <x v="2"/>
    <x v="3"/>
    <x v="7"/>
    <x v="0"/>
    <s v="New"/>
    <x v="3"/>
    <s v="Compact Sleeping Bag"/>
    <n v="1"/>
    <n v="123.99"/>
    <n v="0.05"/>
    <n v="61.67"/>
    <n v="117.79049999999999"/>
    <n v="61.67"/>
    <n v="56.120499999999993"/>
    <n v="0.47644334644984099"/>
    <n v="2026"/>
    <s v="Q1"/>
    <n v="3"/>
    <s v="Mar"/>
  </r>
  <r>
    <n v="4951"/>
    <d v="2026-03-01T00:00:00"/>
    <n v="2026"/>
    <s v="Q1"/>
    <x v="2"/>
    <x v="1"/>
    <x v="14"/>
    <x v="0"/>
    <s v="New"/>
    <x v="3"/>
    <s v="Alpine Tent 4P"/>
    <n v="1"/>
    <n v="344.8"/>
    <n v="0.05"/>
    <n v="196.14"/>
    <n v="327.56"/>
    <n v="196.14"/>
    <n v="131.42000000000002"/>
    <n v="0.40120893882036884"/>
    <n v="2026"/>
    <s v="Q1"/>
    <n v="3"/>
    <s v="Mar"/>
  </r>
  <r>
    <n v="1354"/>
    <d v="2026-03-02T00:00:00"/>
    <n v="2026"/>
    <s v="Q1"/>
    <x v="2"/>
    <x v="3"/>
    <x v="8"/>
    <x v="3"/>
    <s v="Returning"/>
    <x v="2"/>
    <s v="Carry-On Duffel"/>
    <n v="3"/>
    <n v="131.91999999999999"/>
    <n v="0.05"/>
    <n v="67.47"/>
    <n v="375.97199999999998"/>
    <n v="202.41"/>
    <n v="173.56199999999998"/>
    <n v="0.46163544093709102"/>
    <n v="2026"/>
    <s v="Q1"/>
    <n v="3"/>
    <s v="Mar"/>
  </r>
  <r>
    <n v="2042"/>
    <d v="2026-03-02T00:00:00"/>
    <n v="2026"/>
    <s v="Q1"/>
    <x v="2"/>
    <x v="2"/>
    <x v="16"/>
    <x v="0"/>
    <s v="Business"/>
    <x v="1"/>
    <s v="Trail Boots"/>
    <n v="3"/>
    <n v="146.99"/>
    <n v="0"/>
    <n v="80.069999999999993"/>
    <n v="440.97"/>
    <n v="240.20999999999998"/>
    <n v="200.76000000000005"/>
    <n v="0.45526906592285199"/>
    <n v="2026"/>
    <s v="Q1"/>
    <n v="3"/>
    <s v="Mar"/>
  </r>
  <r>
    <n v="3895"/>
    <d v="2026-03-02T00:00:00"/>
    <n v="2026"/>
    <s v="Q1"/>
    <x v="2"/>
    <x v="3"/>
    <x v="7"/>
    <x v="0"/>
    <s v="Business"/>
    <x v="2"/>
    <s v="Travel Backpack 35L"/>
    <n v="2"/>
    <n v="164.74"/>
    <n v="0.05"/>
    <n v="89.9"/>
    <n v="313.00600000000003"/>
    <n v="179.8"/>
    <n v="133.20600000000002"/>
    <n v="0.42557011686676932"/>
    <n v="2026"/>
    <s v="Q1"/>
    <n v="3"/>
    <s v="Mar"/>
  </r>
  <r>
    <n v="5074"/>
    <d v="2026-03-02T00:00:00"/>
    <n v="2026"/>
    <s v="Q1"/>
    <x v="2"/>
    <x v="3"/>
    <x v="7"/>
    <x v="0"/>
    <s v="Returning"/>
    <x v="1"/>
    <s v="Hiking Daypack 20L"/>
    <n v="2"/>
    <n v="89.81"/>
    <n v="0"/>
    <n v="46.44"/>
    <n v="179.62"/>
    <n v="92.88"/>
    <n v="86.740000000000009"/>
    <n v="0.482908362097762"/>
    <n v="2026"/>
    <s v="Q1"/>
    <n v="3"/>
    <s v="Mar"/>
  </r>
  <r>
    <n v="179"/>
    <d v="2026-03-03T00:00:00"/>
    <n v="2026"/>
    <s v="Q1"/>
    <x v="2"/>
    <x v="2"/>
    <x v="16"/>
    <x v="2"/>
    <s v="Returning"/>
    <x v="4"/>
    <s v="Recovery Roller"/>
    <n v="1"/>
    <n v="35.369999999999997"/>
    <n v="0"/>
    <n v="13.88"/>
    <n v="35.369999999999997"/>
    <n v="13.88"/>
    <n v="21.489999999999995"/>
    <n v="0.60757704269154644"/>
    <n v="2026"/>
    <s v="Q1"/>
    <n v="3"/>
    <s v="Mar"/>
  </r>
  <r>
    <n v="459"/>
    <d v="2026-03-03T00:00:00"/>
    <n v="2026"/>
    <s v="Q1"/>
    <x v="2"/>
    <x v="1"/>
    <x v="12"/>
    <x v="3"/>
    <s v="New"/>
    <x v="0"/>
    <s v="Trail Bike Light"/>
    <n v="4"/>
    <n v="50.64"/>
    <n v="0"/>
    <n v="23.09"/>
    <n v="202.56"/>
    <n v="92.36"/>
    <n v="110.2"/>
    <n v="0.54403633491311221"/>
    <n v="2026"/>
    <s v="Q1"/>
    <n v="3"/>
    <s v="Mar"/>
  </r>
  <r>
    <n v="525"/>
    <d v="2026-03-03T00:00:00"/>
    <n v="2026"/>
    <s v="Q1"/>
    <x v="2"/>
    <x v="3"/>
    <x v="7"/>
    <x v="2"/>
    <s v="Returning"/>
    <x v="1"/>
    <s v="Trail Boots"/>
    <n v="1"/>
    <n v="146.37"/>
    <n v="0"/>
    <n v="78.3"/>
    <n v="146.37"/>
    <n v="78.3"/>
    <n v="68.070000000000007"/>
    <n v="0.46505431440869033"/>
    <n v="2026"/>
    <s v="Q1"/>
    <n v="3"/>
    <s v="Mar"/>
  </r>
  <r>
    <n v="3374"/>
    <d v="2026-03-03T00:00:00"/>
    <n v="2026"/>
    <s v="Q1"/>
    <x v="2"/>
    <x v="2"/>
    <x v="2"/>
    <x v="0"/>
    <s v="Returning"/>
    <x v="1"/>
    <s v="Trail Boots"/>
    <n v="3"/>
    <n v="143.74"/>
    <n v="0"/>
    <n v="81.58"/>
    <n v="431.22"/>
    <n v="244.74"/>
    <n v="186.48000000000002"/>
    <n v="0.43244747460692917"/>
    <n v="2026"/>
    <s v="Q1"/>
    <n v="3"/>
    <s v="Mar"/>
  </r>
  <r>
    <n v="3850"/>
    <d v="2026-03-03T00:00:00"/>
    <n v="2026"/>
    <s v="Q1"/>
    <x v="2"/>
    <x v="3"/>
    <x v="7"/>
    <x v="3"/>
    <s v="New"/>
    <x v="3"/>
    <s v="Portable Camp Stove"/>
    <n v="2"/>
    <n v="81.94"/>
    <n v="0.1"/>
    <n v="39.9"/>
    <n v="147.49199999999999"/>
    <n v="79.8"/>
    <n v="67.691999999999993"/>
    <n v="0.45895370596371327"/>
    <n v="2026"/>
    <s v="Q1"/>
    <n v="3"/>
    <s v="Mar"/>
  </r>
  <r>
    <n v="4004"/>
    <d v="2026-03-03T00:00:00"/>
    <n v="2026"/>
    <s v="Q1"/>
    <x v="2"/>
    <x v="2"/>
    <x v="5"/>
    <x v="0"/>
    <s v="New"/>
    <x v="2"/>
    <s v="Packing Cube Set"/>
    <n v="1"/>
    <n v="46.46"/>
    <n v="0.1"/>
    <n v="17.989999999999998"/>
    <n v="41.814"/>
    <n v="17.989999999999998"/>
    <n v="23.824000000000002"/>
    <n v="0.56976132395848289"/>
    <n v="2026"/>
    <s v="Q1"/>
    <n v="3"/>
    <s v="Mar"/>
  </r>
  <r>
    <n v="788"/>
    <d v="2026-03-04T00:00:00"/>
    <n v="2026"/>
    <s v="Q1"/>
    <x v="2"/>
    <x v="1"/>
    <x v="11"/>
    <x v="0"/>
    <s v="New"/>
    <x v="0"/>
    <s v="Compact Repair Kit"/>
    <n v="3"/>
    <n v="39.49"/>
    <n v="0"/>
    <n v="16.420000000000002"/>
    <n v="118.47"/>
    <n v="49.260000000000005"/>
    <n v="69.209999999999994"/>
    <n v="0.58419853127374011"/>
    <n v="2026"/>
    <s v="Q1"/>
    <n v="3"/>
    <s v="Mar"/>
  </r>
  <r>
    <n v="1717"/>
    <d v="2026-03-04T00:00:00"/>
    <n v="2026"/>
    <s v="Q1"/>
    <x v="2"/>
    <x v="3"/>
    <x v="13"/>
    <x v="0"/>
    <s v="Returning"/>
    <x v="4"/>
    <s v="Resistance Band Set"/>
    <n v="1"/>
    <n v="40.909999999999997"/>
    <n v="0"/>
    <n v="14.89"/>
    <n v="40.909999999999997"/>
    <n v="14.89"/>
    <n v="26.019999999999996"/>
    <n v="0.63603031043754577"/>
    <n v="2026"/>
    <s v="Q1"/>
    <n v="3"/>
    <s v="Mar"/>
  </r>
  <r>
    <n v="1819"/>
    <d v="2026-03-04T00:00:00"/>
    <n v="2026"/>
    <s v="Q1"/>
    <x v="2"/>
    <x v="3"/>
    <x v="8"/>
    <x v="3"/>
    <s v="New"/>
    <x v="0"/>
    <s v="Trail Bike Light"/>
    <n v="1"/>
    <n v="49.94"/>
    <n v="0.1"/>
    <n v="21.84"/>
    <n v="44.945999999999998"/>
    <n v="21.84"/>
    <n v="23.105999999999998"/>
    <n v="0.51408356694700308"/>
    <n v="2026"/>
    <s v="Q1"/>
    <n v="3"/>
    <s v="Mar"/>
  </r>
  <r>
    <n v="1992"/>
    <d v="2026-03-04T00:00:00"/>
    <n v="2026"/>
    <s v="Q1"/>
    <x v="2"/>
    <x v="2"/>
    <x v="5"/>
    <x v="0"/>
    <s v="Business"/>
    <x v="2"/>
    <s v="Insulated Bottle"/>
    <n v="1"/>
    <n v="35.520000000000003"/>
    <n v="0"/>
    <n v="13.21"/>
    <n v="35.520000000000003"/>
    <n v="13.21"/>
    <n v="22.310000000000002"/>
    <n v="0.62809684684684686"/>
    <n v="2026"/>
    <s v="Q1"/>
    <n v="3"/>
    <s v="Mar"/>
  </r>
  <r>
    <n v="2499"/>
    <d v="2026-03-04T00:00:00"/>
    <n v="2026"/>
    <s v="Q1"/>
    <x v="2"/>
    <x v="3"/>
    <x v="7"/>
    <x v="2"/>
    <s v="New"/>
    <x v="3"/>
    <s v="Alpine Tent 4P"/>
    <n v="2"/>
    <n v="341.1"/>
    <n v="0"/>
    <n v="200.19"/>
    <n v="682.2"/>
    <n v="400.38"/>
    <n v="281.82000000000005"/>
    <n v="0.41310466138962187"/>
    <n v="2026"/>
    <s v="Q1"/>
    <n v="3"/>
    <s v="Mar"/>
  </r>
  <r>
    <n v="2698"/>
    <d v="2026-03-04T00:00:00"/>
    <n v="2026"/>
    <s v="Q1"/>
    <x v="2"/>
    <x v="2"/>
    <x v="16"/>
    <x v="3"/>
    <s v="New"/>
    <x v="4"/>
    <s v="Recovery Roller"/>
    <n v="4"/>
    <n v="36.08"/>
    <n v="0"/>
    <n v="13.89"/>
    <n v="144.32"/>
    <n v="55.56"/>
    <n v="88.759999999999991"/>
    <n v="0.61502217294900219"/>
    <n v="2026"/>
    <s v="Q1"/>
    <n v="3"/>
    <s v="Mar"/>
  </r>
  <r>
    <n v="4416"/>
    <d v="2026-03-04T00:00:00"/>
    <n v="2026"/>
    <s v="Q1"/>
    <x v="2"/>
    <x v="3"/>
    <x v="4"/>
    <x v="0"/>
    <s v="Business"/>
    <x v="1"/>
    <s v="Summit Backpack 45L"/>
    <n v="2"/>
    <n v="151.69999999999999"/>
    <n v="0"/>
    <n v="80.44"/>
    <n v="303.39999999999998"/>
    <n v="160.88"/>
    <n v="142.51999999999998"/>
    <n v="0.46974291364535264"/>
    <n v="2026"/>
    <s v="Q1"/>
    <n v="3"/>
    <s v="Mar"/>
  </r>
  <r>
    <n v="4434"/>
    <d v="2026-03-04T00:00:00"/>
    <n v="2026"/>
    <s v="Q1"/>
    <x v="2"/>
    <x v="1"/>
    <x v="6"/>
    <x v="3"/>
    <s v="New"/>
    <x v="1"/>
    <s v="Summit Backpack 45L"/>
    <n v="2"/>
    <n v="151.55000000000001"/>
    <n v="0.1"/>
    <n v="80.680000000000007"/>
    <n v="272.79000000000002"/>
    <n v="161.36000000000001"/>
    <n v="111.43"/>
    <n v="0.40848271564206901"/>
    <n v="2026"/>
    <s v="Q1"/>
    <n v="3"/>
    <s v="Mar"/>
  </r>
  <r>
    <n v="4992"/>
    <d v="2026-03-04T00:00:00"/>
    <n v="2026"/>
    <s v="Q1"/>
    <x v="2"/>
    <x v="2"/>
    <x v="2"/>
    <x v="1"/>
    <s v="Business"/>
    <x v="0"/>
    <s v="Commuter Helmet"/>
    <n v="5"/>
    <n v="82.44"/>
    <n v="0.1"/>
    <n v="41.57"/>
    <n v="370.98"/>
    <n v="207.85"/>
    <n v="163.13000000000002"/>
    <n v="0.43972720901396306"/>
    <n v="2026"/>
    <s v="Q1"/>
    <n v="3"/>
    <s v="Mar"/>
  </r>
  <r>
    <n v="388"/>
    <d v="2026-03-05T00:00:00"/>
    <n v="2026"/>
    <s v="Q1"/>
    <x v="2"/>
    <x v="3"/>
    <x v="8"/>
    <x v="0"/>
    <s v="Returning"/>
    <x v="4"/>
    <s v="Recovery Roller"/>
    <n v="1"/>
    <n v="35.61"/>
    <n v="0.05"/>
    <n v="13.8"/>
    <n v="33.829499999999996"/>
    <n v="13.8"/>
    <n v="20.029499999999995"/>
    <n v="0.59207200815855976"/>
    <n v="2026"/>
    <s v="Q1"/>
    <n v="3"/>
    <s v="Mar"/>
  </r>
  <r>
    <n v="977"/>
    <d v="2026-03-05T00:00:00"/>
    <n v="2026"/>
    <s v="Q1"/>
    <x v="2"/>
    <x v="0"/>
    <x v="0"/>
    <x v="3"/>
    <s v="New"/>
    <x v="1"/>
    <s v="Summit Backpack 45L"/>
    <n v="5"/>
    <n v="156.13"/>
    <n v="0"/>
    <n v="77.03"/>
    <n v="780.65"/>
    <n v="385.15"/>
    <n v="395.5"/>
    <n v="0.50662909114199706"/>
    <n v="2026"/>
    <s v="Q1"/>
    <n v="3"/>
    <s v="Mar"/>
  </r>
  <r>
    <n v="996"/>
    <d v="2026-03-05T00:00:00"/>
    <n v="2026"/>
    <s v="Q1"/>
    <x v="2"/>
    <x v="0"/>
    <x v="15"/>
    <x v="0"/>
    <s v="Returning"/>
    <x v="3"/>
    <s v="Compact Sleeping Bag"/>
    <n v="1"/>
    <n v="124.31"/>
    <n v="0"/>
    <n v="61.16"/>
    <n v="124.31"/>
    <n v="61.16"/>
    <n v="63.150000000000006"/>
    <n v="0.50800418309066053"/>
    <n v="2026"/>
    <s v="Q1"/>
    <n v="3"/>
    <s v="Mar"/>
  </r>
  <r>
    <n v="1923"/>
    <d v="2026-03-05T00:00:00"/>
    <n v="2026"/>
    <s v="Q1"/>
    <x v="2"/>
    <x v="1"/>
    <x v="14"/>
    <x v="2"/>
    <s v="Business"/>
    <x v="3"/>
    <s v="Portable Camp Stove"/>
    <n v="3"/>
    <n v="82.9"/>
    <n v="0.1"/>
    <n v="38.31"/>
    <n v="223.83"/>
    <n v="114.93"/>
    <n v="108.9"/>
    <n v="0.48652995577000402"/>
    <n v="2026"/>
    <s v="Q1"/>
    <n v="3"/>
    <s v="Mar"/>
  </r>
  <r>
    <n v="4904"/>
    <d v="2026-03-05T00:00:00"/>
    <n v="2026"/>
    <s v="Q1"/>
    <x v="2"/>
    <x v="1"/>
    <x v="11"/>
    <x v="2"/>
    <s v="Business"/>
    <x v="0"/>
    <s v="Compact Repair Kit"/>
    <n v="1"/>
    <n v="41.1"/>
    <n v="0"/>
    <n v="16.34"/>
    <n v="41.1"/>
    <n v="16.34"/>
    <n v="24.76"/>
    <n v="0.60243309002433088"/>
    <n v="2026"/>
    <s v="Q1"/>
    <n v="3"/>
    <s v="Mar"/>
  </r>
  <r>
    <n v="1036"/>
    <d v="2026-03-06T00:00:00"/>
    <n v="2026"/>
    <s v="Q1"/>
    <x v="2"/>
    <x v="0"/>
    <x v="0"/>
    <x v="0"/>
    <s v="Business"/>
    <x v="0"/>
    <s v="Compact Repair Kit"/>
    <n v="1"/>
    <n v="40.380000000000003"/>
    <n v="0"/>
    <n v="16.41"/>
    <n v="40.380000000000003"/>
    <n v="16.41"/>
    <n v="23.970000000000002"/>
    <n v="0.59361069836552749"/>
    <n v="2026"/>
    <s v="Q1"/>
    <n v="3"/>
    <s v="Mar"/>
  </r>
  <r>
    <n v="1470"/>
    <d v="2026-03-06T00:00:00"/>
    <n v="2026"/>
    <s v="Q1"/>
    <x v="2"/>
    <x v="2"/>
    <x v="2"/>
    <x v="0"/>
    <s v="Returning"/>
    <x v="0"/>
    <s v="Commuter Helmet"/>
    <n v="1"/>
    <n v="80.349999999999994"/>
    <n v="0.1"/>
    <n v="42.43"/>
    <n v="72.314999999999998"/>
    <n v="42.43"/>
    <n v="29.884999999999998"/>
    <n v="0.41326142570697638"/>
    <n v="2026"/>
    <s v="Q1"/>
    <n v="3"/>
    <s v="Mar"/>
  </r>
  <r>
    <n v="2907"/>
    <d v="2026-03-06T00:00:00"/>
    <n v="2026"/>
    <s v="Q1"/>
    <x v="2"/>
    <x v="3"/>
    <x v="13"/>
    <x v="0"/>
    <s v="Returning"/>
    <x v="0"/>
    <s v="Compact Repair Kit"/>
    <n v="1"/>
    <n v="40.44"/>
    <n v="0.05"/>
    <n v="16.829999999999998"/>
    <n v="38.417999999999999"/>
    <n v="16.829999999999998"/>
    <n v="21.588000000000001"/>
    <n v="0.56192409807902555"/>
    <n v="2026"/>
    <s v="Q1"/>
    <n v="3"/>
    <s v="Mar"/>
  </r>
  <r>
    <n v="2997"/>
    <d v="2026-03-06T00:00:00"/>
    <n v="2026"/>
    <s v="Q1"/>
    <x v="2"/>
    <x v="2"/>
    <x v="16"/>
    <x v="0"/>
    <s v="Returning"/>
    <x v="2"/>
    <s v="Insulated Bottle"/>
    <n v="3"/>
    <n v="35.89"/>
    <n v="0"/>
    <n v="13.25"/>
    <n v="107.67"/>
    <n v="39.75"/>
    <n v="67.92"/>
    <n v="0.63081638339370294"/>
    <n v="2026"/>
    <s v="Q1"/>
    <n v="3"/>
    <s v="Mar"/>
  </r>
  <r>
    <n v="3056"/>
    <d v="2026-03-06T00:00:00"/>
    <n v="2026"/>
    <s v="Q1"/>
    <x v="2"/>
    <x v="1"/>
    <x v="12"/>
    <x v="3"/>
    <s v="Returning"/>
    <x v="2"/>
    <s v="Travel Backpack 35L"/>
    <n v="3"/>
    <n v="163.44999999999999"/>
    <n v="0"/>
    <n v="86.88"/>
    <n v="490.34999999999997"/>
    <n v="260.64"/>
    <n v="229.70999999999998"/>
    <n v="0.46846130315081064"/>
    <n v="2026"/>
    <s v="Q1"/>
    <n v="3"/>
    <s v="Mar"/>
  </r>
  <r>
    <n v="471"/>
    <d v="2026-03-07T00:00:00"/>
    <n v="2026"/>
    <s v="Q1"/>
    <x v="2"/>
    <x v="1"/>
    <x v="1"/>
    <x v="2"/>
    <s v="Returning"/>
    <x v="4"/>
    <s v="Resistance Band Set"/>
    <n v="2"/>
    <n v="40.020000000000003"/>
    <n v="0"/>
    <n v="14.38"/>
    <n v="80.040000000000006"/>
    <n v="28.76"/>
    <n v="51.28"/>
    <n v="0.64067966016991496"/>
    <n v="2026"/>
    <s v="Q1"/>
    <n v="3"/>
    <s v="Mar"/>
  </r>
  <r>
    <n v="842"/>
    <d v="2026-03-07T00:00:00"/>
    <n v="2026"/>
    <s v="Q1"/>
    <x v="2"/>
    <x v="0"/>
    <x v="15"/>
    <x v="0"/>
    <s v="New"/>
    <x v="4"/>
    <s v="Resistance Band Set"/>
    <n v="1"/>
    <n v="40.01"/>
    <n v="0.05"/>
    <n v="14.35"/>
    <n v="38.009499999999996"/>
    <n v="14.35"/>
    <n v="23.659499999999994"/>
    <n v="0.62246280535129372"/>
    <n v="2026"/>
    <s v="Q1"/>
    <n v="3"/>
    <s v="Mar"/>
  </r>
  <r>
    <n v="3386"/>
    <d v="2026-03-07T00:00:00"/>
    <n v="2026"/>
    <s v="Q1"/>
    <x v="2"/>
    <x v="1"/>
    <x v="12"/>
    <x v="0"/>
    <s v="Returning"/>
    <x v="1"/>
    <s v="Summit Backpack 45L"/>
    <n v="3"/>
    <n v="155.16"/>
    <n v="0"/>
    <n v="76.849999999999994"/>
    <n v="465.48"/>
    <n v="230.54999999999998"/>
    <n v="234.93000000000004"/>
    <n v="0.50470482083011092"/>
    <n v="2026"/>
    <s v="Q1"/>
    <n v="3"/>
    <s v="Mar"/>
  </r>
  <r>
    <n v="4505"/>
    <d v="2026-03-07T00:00:00"/>
    <n v="2026"/>
    <s v="Q1"/>
    <x v="2"/>
    <x v="1"/>
    <x v="14"/>
    <x v="3"/>
    <s v="New"/>
    <x v="4"/>
    <s v="Resistance Band Set"/>
    <n v="1"/>
    <n v="39.96"/>
    <n v="0"/>
    <n v="14.5"/>
    <n v="39.96"/>
    <n v="14.5"/>
    <n v="25.46"/>
    <n v="0.63713713713713716"/>
    <n v="2026"/>
    <s v="Q1"/>
    <n v="3"/>
    <s v="Mar"/>
  </r>
  <r>
    <n v="1286"/>
    <d v="2026-03-08T00:00:00"/>
    <n v="2026"/>
    <s v="Q1"/>
    <x v="2"/>
    <x v="1"/>
    <x v="1"/>
    <x v="0"/>
    <s v="New"/>
    <x v="1"/>
    <s v="Trail Boots"/>
    <n v="1"/>
    <n v="146.6"/>
    <n v="0"/>
    <n v="78.92"/>
    <n v="146.6"/>
    <n v="78.92"/>
    <n v="67.679999999999993"/>
    <n v="0.46166439290586625"/>
    <n v="2026"/>
    <s v="Q1"/>
    <n v="3"/>
    <s v="Mar"/>
  </r>
  <r>
    <n v="2653"/>
    <d v="2026-03-08T00:00:00"/>
    <n v="2026"/>
    <s v="Q1"/>
    <x v="2"/>
    <x v="1"/>
    <x v="14"/>
    <x v="2"/>
    <s v="Returning"/>
    <x v="1"/>
    <s v="Hiking Daypack 20L"/>
    <n v="1"/>
    <n v="94.38"/>
    <n v="0"/>
    <n v="44.78"/>
    <n v="94.38"/>
    <n v="44.78"/>
    <n v="49.599999999999994"/>
    <n v="0.52553507098961638"/>
    <n v="2026"/>
    <s v="Q1"/>
    <n v="3"/>
    <s v="Mar"/>
  </r>
  <r>
    <n v="4465"/>
    <d v="2026-03-08T00:00:00"/>
    <n v="2026"/>
    <s v="Q1"/>
    <x v="2"/>
    <x v="1"/>
    <x v="12"/>
    <x v="2"/>
    <s v="Returning"/>
    <x v="4"/>
    <s v="Weighted Vest"/>
    <n v="1"/>
    <n v="121.77"/>
    <n v="0"/>
    <n v="67.52"/>
    <n v="121.77"/>
    <n v="67.52"/>
    <n v="54.25"/>
    <n v="0.44551203087788455"/>
    <n v="2026"/>
    <s v="Q1"/>
    <n v="3"/>
    <s v="Mar"/>
  </r>
  <r>
    <n v="4576"/>
    <d v="2026-03-08T00:00:00"/>
    <n v="2026"/>
    <s v="Q1"/>
    <x v="2"/>
    <x v="3"/>
    <x v="8"/>
    <x v="3"/>
    <s v="Returning"/>
    <x v="3"/>
    <s v="Compact Sleeping Bag"/>
    <n v="5"/>
    <n v="123.29"/>
    <n v="0"/>
    <n v="61.34"/>
    <n v="616.45000000000005"/>
    <n v="306.70000000000005"/>
    <n v="309.75"/>
    <n v="0.50247384216075919"/>
    <n v="2026"/>
    <s v="Q1"/>
    <n v="3"/>
    <s v="Mar"/>
  </r>
  <r>
    <n v="718"/>
    <d v="2026-03-09T00:00:00"/>
    <n v="2026"/>
    <s v="Q1"/>
    <x v="2"/>
    <x v="1"/>
    <x v="12"/>
    <x v="0"/>
    <s v="New"/>
    <x v="4"/>
    <s v="Resistance Band Set"/>
    <n v="1"/>
    <n v="41.15"/>
    <n v="0.05"/>
    <n v="14.4"/>
    <n v="39.092499999999994"/>
    <n v="14.4"/>
    <n v="24.692499999999995"/>
    <n v="0.63164289825414077"/>
    <n v="2026"/>
    <s v="Q1"/>
    <n v="3"/>
    <s v="Mar"/>
  </r>
  <r>
    <n v="1527"/>
    <d v="2026-03-09T00:00:00"/>
    <n v="2026"/>
    <s v="Q1"/>
    <x v="2"/>
    <x v="3"/>
    <x v="4"/>
    <x v="3"/>
    <s v="New"/>
    <x v="2"/>
    <s v="Insulated Bottle"/>
    <n v="4"/>
    <n v="35.42"/>
    <n v="0"/>
    <n v="13.31"/>
    <n v="141.68"/>
    <n v="53.24"/>
    <n v="88.44"/>
    <n v="0.62422360248447195"/>
    <n v="2026"/>
    <s v="Q1"/>
    <n v="3"/>
    <s v="Mar"/>
  </r>
  <r>
    <n v="1797"/>
    <d v="2026-03-09T00:00:00"/>
    <n v="2026"/>
    <s v="Q1"/>
    <x v="2"/>
    <x v="1"/>
    <x v="12"/>
    <x v="0"/>
    <s v="Business"/>
    <x v="0"/>
    <s v="Cycling Pack 12L"/>
    <n v="1"/>
    <n v="103.74"/>
    <n v="0.1"/>
    <n v="51.32"/>
    <n v="93.366"/>
    <n v="51.32"/>
    <n v="42.045999999999999"/>
    <n v="0.45033523980892404"/>
    <n v="2026"/>
    <s v="Q1"/>
    <n v="3"/>
    <s v="Mar"/>
  </r>
  <r>
    <n v="2917"/>
    <d v="2026-03-09T00:00:00"/>
    <n v="2026"/>
    <s v="Q1"/>
    <x v="2"/>
    <x v="2"/>
    <x v="16"/>
    <x v="3"/>
    <s v="Business"/>
    <x v="2"/>
    <s v="Travel Backpack 35L"/>
    <n v="2"/>
    <n v="165.49"/>
    <n v="0.05"/>
    <n v="89.82"/>
    <n v="314.43099999999998"/>
    <n v="179.64"/>
    <n v="134.791"/>
    <n v="0.4286822864157796"/>
    <n v="2026"/>
    <s v="Q1"/>
    <n v="3"/>
    <s v="Mar"/>
  </r>
  <r>
    <n v="4095"/>
    <d v="2026-03-09T00:00:00"/>
    <n v="2026"/>
    <s v="Q1"/>
    <x v="2"/>
    <x v="1"/>
    <x v="6"/>
    <x v="3"/>
    <s v="New"/>
    <x v="1"/>
    <s v="Trekking Poles"/>
    <n v="1"/>
    <n v="72.87"/>
    <n v="0.05"/>
    <n v="32"/>
    <n v="69.226500000000001"/>
    <n v="32"/>
    <n v="37.226500000000001"/>
    <n v="0.53774927231623726"/>
    <n v="2026"/>
    <s v="Q1"/>
    <n v="3"/>
    <s v="Mar"/>
  </r>
  <r>
    <n v="5050"/>
    <d v="2026-03-09T00:00:00"/>
    <n v="2026"/>
    <s v="Q1"/>
    <x v="2"/>
    <x v="3"/>
    <x v="13"/>
    <x v="2"/>
    <s v="Returning"/>
    <x v="2"/>
    <s v="Travel Backpack 35L"/>
    <n v="1"/>
    <n v="161.04"/>
    <n v="0"/>
    <n v="85.83"/>
    <n v="161.04"/>
    <n v="85.83"/>
    <n v="75.209999999999994"/>
    <n v="0.46702682563338299"/>
    <n v="2026"/>
    <s v="Q1"/>
    <n v="3"/>
    <s v="Mar"/>
  </r>
  <r>
    <n v="709"/>
    <d v="2026-03-10T00:00:00"/>
    <n v="2026"/>
    <s v="Q1"/>
    <x v="2"/>
    <x v="0"/>
    <x v="0"/>
    <x v="0"/>
    <s v="New"/>
    <x v="2"/>
    <s v="Carry-On Duffel"/>
    <n v="3"/>
    <n v="130.6"/>
    <n v="0.05"/>
    <n v="65.62"/>
    <n v="372.20999999999992"/>
    <n v="196.86"/>
    <n v="175.34999999999991"/>
    <n v="0.47110502135891014"/>
    <n v="2026"/>
    <s v="Q1"/>
    <n v="3"/>
    <s v="Mar"/>
  </r>
  <r>
    <n v="1073"/>
    <d v="2026-03-10T00:00:00"/>
    <n v="2026"/>
    <s v="Q1"/>
    <x v="2"/>
    <x v="2"/>
    <x v="10"/>
    <x v="3"/>
    <s v="Returning"/>
    <x v="0"/>
    <s v="Commuter Helmet"/>
    <n v="2"/>
    <n v="81.290000000000006"/>
    <n v="0"/>
    <n v="43.9"/>
    <n v="162.58000000000001"/>
    <n v="87.8"/>
    <n v="74.780000000000015"/>
    <n v="0.45995817443720022"/>
    <n v="2026"/>
    <s v="Q1"/>
    <n v="3"/>
    <s v="Mar"/>
  </r>
  <r>
    <n v="2623"/>
    <d v="2026-03-10T00:00:00"/>
    <n v="2026"/>
    <s v="Q1"/>
    <x v="2"/>
    <x v="1"/>
    <x v="12"/>
    <x v="3"/>
    <s v="New"/>
    <x v="0"/>
    <s v="Cycling Pack 12L"/>
    <n v="2"/>
    <n v="103.33"/>
    <n v="0.05"/>
    <n v="51.58"/>
    <n v="196.327"/>
    <n v="103.16"/>
    <n v="93.167000000000002"/>
    <n v="0.47455011282197557"/>
    <n v="2026"/>
    <s v="Q1"/>
    <n v="3"/>
    <s v="Mar"/>
  </r>
  <r>
    <n v="2625"/>
    <d v="2026-03-10T00:00:00"/>
    <n v="2026"/>
    <s v="Q1"/>
    <x v="2"/>
    <x v="3"/>
    <x v="7"/>
    <x v="2"/>
    <s v="Business"/>
    <x v="4"/>
    <s v="Training Mat"/>
    <n v="2"/>
    <n v="51.14"/>
    <n v="0"/>
    <n v="21.58"/>
    <n v="102.28"/>
    <n v="43.16"/>
    <n v="59.120000000000005"/>
    <n v="0.57802111849824012"/>
    <n v="2026"/>
    <s v="Q1"/>
    <n v="3"/>
    <s v="Mar"/>
  </r>
  <r>
    <n v="3304"/>
    <d v="2026-03-10T00:00:00"/>
    <n v="2026"/>
    <s v="Q1"/>
    <x v="2"/>
    <x v="1"/>
    <x v="12"/>
    <x v="3"/>
    <s v="Returning"/>
    <x v="0"/>
    <s v="Trail Bike Light"/>
    <n v="2"/>
    <n v="49.7"/>
    <n v="0"/>
    <n v="23.14"/>
    <n v="99.4"/>
    <n v="46.28"/>
    <n v="53.120000000000005"/>
    <n v="0.53440643863179071"/>
    <n v="2026"/>
    <s v="Q1"/>
    <n v="3"/>
    <s v="Mar"/>
  </r>
  <r>
    <n v="4876"/>
    <d v="2026-03-10T00:00:00"/>
    <n v="2026"/>
    <s v="Q1"/>
    <x v="2"/>
    <x v="3"/>
    <x v="4"/>
    <x v="0"/>
    <s v="Returning"/>
    <x v="0"/>
    <s v="Compact Repair Kit"/>
    <n v="1"/>
    <n v="39.659999999999997"/>
    <n v="0.05"/>
    <n v="16.93"/>
    <n v="37.676999999999992"/>
    <n v="16.93"/>
    <n v="20.746999999999993"/>
    <n v="0.5506542452955383"/>
    <n v="2026"/>
    <s v="Q1"/>
    <n v="3"/>
    <s v="Mar"/>
  </r>
  <r>
    <n v="83"/>
    <d v="2026-03-11T00:00:00"/>
    <n v="2026"/>
    <s v="Q1"/>
    <x v="2"/>
    <x v="1"/>
    <x v="12"/>
    <x v="1"/>
    <s v="Business"/>
    <x v="4"/>
    <s v="Training Mat"/>
    <n v="4"/>
    <n v="50.65"/>
    <n v="0.15"/>
    <n v="22"/>
    <n v="172.20999999999998"/>
    <n v="88"/>
    <n v="84.20999999999998"/>
    <n v="0.48899599326403803"/>
    <n v="2026"/>
    <s v="Q1"/>
    <n v="3"/>
    <s v="Mar"/>
  </r>
  <r>
    <n v="863"/>
    <d v="2026-03-11T00:00:00"/>
    <n v="2026"/>
    <s v="Q1"/>
    <x v="2"/>
    <x v="2"/>
    <x v="2"/>
    <x v="3"/>
    <s v="Returning"/>
    <x v="4"/>
    <s v="Training Mat"/>
    <n v="2"/>
    <n v="50.72"/>
    <n v="0"/>
    <n v="21.88"/>
    <n v="101.44"/>
    <n v="43.76"/>
    <n v="57.68"/>
    <n v="0.56861198738170349"/>
    <n v="2026"/>
    <s v="Q1"/>
    <n v="3"/>
    <s v="Mar"/>
  </r>
  <r>
    <n v="2323"/>
    <d v="2026-03-11T00:00:00"/>
    <n v="2026"/>
    <s v="Q1"/>
    <x v="2"/>
    <x v="1"/>
    <x v="12"/>
    <x v="2"/>
    <s v="New"/>
    <x v="2"/>
    <s v="Insulated Bottle"/>
    <n v="2"/>
    <n v="36.08"/>
    <n v="0.05"/>
    <n v="13.19"/>
    <n v="68.551999999999992"/>
    <n v="26.38"/>
    <n v="42.171999999999997"/>
    <n v="0.61518263507993931"/>
    <n v="2026"/>
    <s v="Q1"/>
    <n v="3"/>
    <s v="Mar"/>
  </r>
  <r>
    <n v="3064"/>
    <d v="2026-03-11T00:00:00"/>
    <n v="2026"/>
    <s v="Q1"/>
    <x v="2"/>
    <x v="3"/>
    <x v="8"/>
    <x v="0"/>
    <s v="Returning"/>
    <x v="3"/>
    <s v="Compact Sleeping Bag"/>
    <n v="6"/>
    <n v="124.04"/>
    <n v="0.05"/>
    <n v="61.17"/>
    <n v="707.02800000000002"/>
    <n v="367.02"/>
    <n v="340.00800000000004"/>
    <n v="0.48089750335205966"/>
    <n v="2026"/>
    <s v="Q1"/>
    <n v="3"/>
    <s v="Mar"/>
  </r>
  <r>
    <n v="4995"/>
    <d v="2026-03-11T00:00:00"/>
    <n v="2026"/>
    <s v="Q1"/>
    <x v="2"/>
    <x v="1"/>
    <x v="12"/>
    <x v="3"/>
    <s v="New"/>
    <x v="1"/>
    <s v="Hiking Daypack 20L"/>
    <n v="3"/>
    <n v="90.31"/>
    <n v="0"/>
    <n v="44.58"/>
    <n v="270.93"/>
    <n v="133.74"/>
    <n v="137.19"/>
    <n v="0.50636695825489975"/>
    <n v="2026"/>
    <s v="Q1"/>
    <n v="3"/>
    <s v="Mar"/>
  </r>
  <r>
    <n v="46"/>
    <d v="2026-03-12T00:00:00"/>
    <n v="2026"/>
    <s v="Q1"/>
    <x v="2"/>
    <x v="3"/>
    <x v="7"/>
    <x v="0"/>
    <s v="Returning"/>
    <x v="1"/>
    <s v="Trekking Poles"/>
    <n v="4"/>
    <n v="72.63"/>
    <n v="0.1"/>
    <n v="31.45"/>
    <n v="261.46800000000002"/>
    <n v="125.8"/>
    <n v="135.66800000000001"/>
    <n v="0.51887037801948999"/>
    <n v="2026"/>
    <s v="Q1"/>
    <n v="3"/>
    <s v="Mar"/>
  </r>
  <r>
    <n v="443"/>
    <d v="2026-03-12T00:00:00"/>
    <n v="2026"/>
    <s v="Q1"/>
    <x v="2"/>
    <x v="1"/>
    <x v="14"/>
    <x v="0"/>
    <s v="Returning"/>
    <x v="4"/>
    <s v="Resistance Band Set"/>
    <n v="3"/>
    <n v="39.9"/>
    <n v="0"/>
    <n v="14.49"/>
    <n v="119.69999999999999"/>
    <n v="43.47"/>
    <n v="76.22999999999999"/>
    <n v="0.63684210526315788"/>
    <n v="2026"/>
    <s v="Q1"/>
    <n v="3"/>
    <s v="Mar"/>
  </r>
  <r>
    <n v="759"/>
    <d v="2026-03-12T00:00:00"/>
    <n v="2026"/>
    <s v="Q1"/>
    <x v="2"/>
    <x v="1"/>
    <x v="12"/>
    <x v="0"/>
    <s v="New"/>
    <x v="4"/>
    <s v="Training Mat"/>
    <n v="1"/>
    <n v="49.79"/>
    <n v="0.1"/>
    <n v="22.29"/>
    <n v="44.811"/>
    <n v="22.29"/>
    <n v="22.521000000000001"/>
    <n v="0.5025774921336279"/>
    <n v="2026"/>
    <s v="Q1"/>
    <n v="3"/>
    <s v="Mar"/>
  </r>
  <r>
    <n v="1097"/>
    <d v="2026-03-12T00:00:00"/>
    <n v="2026"/>
    <s v="Q1"/>
    <x v="2"/>
    <x v="2"/>
    <x v="2"/>
    <x v="3"/>
    <s v="New"/>
    <x v="0"/>
    <s v="Compact Repair Kit"/>
    <n v="1"/>
    <n v="41.24"/>
    <n v="0.05"/>
    <n v="16.64"/>
    <n v="39.177999999999997"/>
    <n v="16.64"/>
    <n v="22.537999999999997"/>
    <n v="0.57527183623462141"/>
    <n v="2026"/>
    <s v="Q1"/>
    <n v="3"/>
    <s v="Mar"/>
  </r>
  <r>
    <n v="2152"/>
    <d v="2026-03-12T00:00:00"/>
    <n v="2026"/>
    <s v="Q1"/>
    <x v="2"/>
    <x v="0"/>
    <x v="9"/>
    <x v="0"/>
    <s v="New"/>
    <x v="1"/>
    <s v="Trail Boots"/>
    <n v="1"/>
    <n v="142.88999999999999"/>
    <n v="0"/>
    <n v="81.099999999999994"/>
    <n v="142.88999999999999"/>
    <n v="81.099999999999994"/>
    <n v="61.789999999999992"/>
    <n v="0.43243054097557559"/>
    <n v="2026"/>
    <s v="Q1"/>
    <n v="3"/>
    <s v="Mar"/>
  </r>
  <r>
    <n v="2512"/>
    <d v="2026-03-12T00:00:00"/>
    <n v="2026"/>
    <s v="Q1"/>
    <x v="2"/>
    <x v="1"/>
    <x v="1"/>
    <x v="0"/>
    <s v="New"/>
    <x v="3"/>
    <s v="Trail Tent 2P"/>
    <n v="2"/>
    <n v="192.76"/>
    <n v="0"/>
    <n v="103.08"/>
    <n v="385.52"/>
    <n v="206.16"/>
    <n v="179.35999999999999"/>
    <n v="0.46524175140070551"/>
    <n v="2026"/>
    <s v="Q1"/>
    <n v="3"/>
    <s v="Mar"/>
  </r>
  <r>
    <n v="2578"/>
    <d v="2026-03-12T00:00:00"/>
    <n v="2026"/>
    <s v="Q1"/>
    <x v="2"/>
    <x v="2"/>
    <x v="5"/>
    <x v="0"/>
    <s v="New"/>
    <x v="2"/>
    <s v="Travel Backpack 35L"/>
    <n v="1"/>
    <n v="165.72"/>
    <n v="0"/>
    <n v="89.31"/>
    <n v="165.72"/>
    <n v="89.31"/>
    <n v="76.41"/>
    <n v="0.46107892831281677"/>
    <n v="2026"/>
    <s v="Q1"/>
    <n v="3"/>
    <s v="Mar"/>
  </r>
  <r>
    <n v="3302"/>
    <d v="2026-03-12T00:00:00"/>
    <n v="2026"/>
    <s v="Q1"/>
    <x v="2"/>
    <x v="3"/>
    <x v="7"/>
    <x v="2"/>
    <s v="Business"/>
    <x v="2"/>
    <s v="Travel Backpack 35L"/>
    <n v="2"/>
    <n v="164.33"/>
    <n v="0"/>
    <n v="86.07"/>
    <n v="328.66"/>
    <n v="172.14"/>
    <n v="156.52000000000004"/>
    <n v="0.47623684050386428"/>
    <n v="2026"/>
    <s v="Q1"/>
    <n v="3"/>
    <s v="Mar"/>
  </r>
  <r>
    <n v="3752"/>
    <d v="2026-03-12T00:00:00"/>
    <n v="2026"/>
    <s v="Q1"/>
    <x v="2"/>
    <x v="3"/>
    <x v="8"/>
    <x v="1"/>
    <s v="Business"/>
    <x v="2"/>
    <s v="Packing Cube Set"/>
    <n v="3"/>
    <n v="45.8"/>
    <n v="0.15"/>
    <n v="18.47"/>
    <n v="116.78999999999998"/>
    <n v="55.41"/>
    <n v="61.379999999999981"/>
    <n v="0.52555869509375797"/>
    <n v="2026"/>
    <s v="Q1"/>
    <n v="3"/>
    <s v="Mar"/>
  </r>
  <r>
    <n v="4839"/>
    <d v="2026-03-12T00:00:00"/>
    <n v="2026"/>
    <s v="Q1"/>
    <x v="2"/>
    <x v="1"/>
    <x v="1"/>
    <x v="0"/>
    <s v="New"/>
    <x v="0"/>
    <s v="Cycling Pack 12L"/>
    <n v="2"/>
    <n v="103.08"/>
    <n v="0.05"/>
    <n v="49.27"/>
    <n v="195.85199999999998"/>
    <n v="98.54"/>
    <n v="97.311999999999969"/>
    <n v="0.49686497967853266"/>
    <n v="2026"/>
    <s v="Q1"/>
    <n v="3"/>
    <s v="Mar"/>
  </r>
  <r>
    <n v="264"/>
    <d v="2026-03-13T00:00:00"/>
    <n v="2026"/>
    <s v="Q1"/>
    <x v="2"/>
    <x v="0"/>
    <x v="0"/>
    <x v="0"/>
    <s v="Business"/>
    <x v="2"/>
    <s v="Packing Cube Set"/>
    <n v="4"/>
    <n v="47.33"/>
    <n v="0"/>
    <n v="18.739999999999998"/>
    <n v="189.32"/>
    <n v="74.959999999999994"/>
    <n v="114.36"/>
    <n v="0.60405662370589475"/>
    <n v="2026"/>
    <s v="Q1"/>
    <n v="3"/>
    <s v="Mar"/>
  </r>
  <r>
    <n v="2498"/>
    <d v="2026-03-13T00:00:00"/>
    <n v="2026"/>
    <s v="Q1"/>
    <x v="2"/>
    <x v="2"/>
    <x v="3"/>
    <x v="2"/>
    <s v="New"/>
    <x v="0"/>
    <s v="Trail Bike Light"/>
    <n v="1"/>
    <n v="50.04"/>
    <n v="0"/>
    <n v="22.64"/>
    <n v="50.04"/>
    <n v="22.64"/>
    <n v="27.4"/>
    <n v="0.54756195043964828"/>
    <n v="2026"/>
    <s v="Q1"/>
    <n v="3"/>
    <s v="Mar"/>
  </r>
  <r>
    <n v="3929"/>
    <d v="2026-03-13T00:00:00"/>
    <n v="2026"/>
    <s v="Q1"/>
    <x v="2"/>
    <x v="3"/>
    <x v="13"/>
    <x v="0"/>
    <s v="New"/>
    <x v="4"/>
    <s v="Weighted Vest"/>
    <n v="1"/>
    <n v="125.69"/>
    <n v="0"/>
    <n v="67.150000000000006"/>
    <n v="125.69"/>
    <n v="67.150000000000006"/>
    <n v="58.539999999999992"/>
    <n v="0.465749065160315"/>
    <n v="2026"/>
    <s v="Q1"/>
    <n v="3"/>
    <s v="Mar"/>
  </r>
  <r>
    <n v="4195"/>
    <d v="2026-03-13T00:00:00"/>
    <n v="2026"/>
    <s v="Q1"/>
    <x v="2"/>
    <x v="3"/>
    <x v="13"/>
    <x v="3"/>
    <s v="New"/>
    <x v="1"/>
    <s v="Trail Boots"/>
    <n v="2"/>
    <n v="142.72999999999999"/>
    <n v="0.1"/>
    <n v="77.28"/>
    <n v="256.91399999999999"/>
    <n v="154.56"/>
    <n v="102.35399999999998"/>
    <n v="0.39839790747098247"/>
    <n v="2026"/>
    <s v="Q1"/>
    <n v="3"/>
    <s v="Mar"/>
  </r>
  <r>
    <n v="4684"/>
    <d v="2026-03-13T00:00:00"/>
    <n v="2026"/>
    <s v="Q1"/>
    <x v="2"/>
    <x v="1"/>
    <x v="12"/>
    <x v="0"/>
    <s v="Returning"/>
    <x v="4"/>
    <s v="Weighted Vest"/>
    <n v="4"/>
    <n v="124.36"/>
    <n v="0"/>
    <n v="68.790000000000006"/>
    <n v="497.44"/>
    <n v="275.16000000000003"/>
    <n v="222.27999999999997"/>
    <n v="0.44684786104856861"/>
    <n v="2026"/>
    <s v="Q1"/>
    <n v="3"/>
    <s v="Mar"/>
  </r>
  <r>
    <n v="313"/>
    <d v="2026-03-14T00:00:00"/>
    <n v="2026"/>
    <s v="Q1"/>
    <x v="2"/>
    <x v="3"/>
    <x v="8"/>
    <x v="0"/>
    <s v="New"/>
    <x v="0"/>
    <s v="Compact Repair Kit"/>
    <n v="4"/>
    <n v="40.42"/>
    <n v="0.1"/>
    <n v="16.25"/>
    <n v="145.512"/>
    <n v="65"/>
    <n v="80.512"/>
    <n v="0.5533014459288581"/>
    <n v="2026"/>
    <s v="Q1"/>
    <n v="3"/>
    <s v="Mar"/>
  </r>
  <r>
    <n v="1056"/>
    <d v="2026-03-14T00:00:00"/>
    <n v="2026"/>
    <s v="Q1"/>
    <x v="2"/>
    <x v="0"/>
    <x v="15"/>
    <x v="0"/>
    <s v="Returning"/>
    <x v="3"/>
    <s v="Trail Tent 2P"/>
    <n v="1"/>
    <n v="192.86"/>
    <n v="0"/>
    <n v="101.13"/>
    <n v="192.86"/>
    <n v="101.13"/>
    <n v="91.730000000000018"/>
    <n v="0.475629990666805"/>
    <n v="2026"/>
    <s v="Q1"/>
    <n v="3"/>
    <s v="Mar"/>
  </r>
  <r>
    <n v="2189"/>
    <d v="2026-03-14T00:00:00"/>
    <n v="2026"/>
    <s v="Q1"/>
    <x v="2"/>
    <x v="3"/>
    <x v="4"/>
    <x v="3"/>
    <s v="New"/>
    <x v="1"/>
    <s v="Trekking Poles"/>
    <n v="2"/>
    <n v="72.34"/>
    <n v="0"/>
    <n v="33.29"/>
    <n v="144.68"/>
    <n v="66.58"/>
    <n v="78.100000000000009"/>
    <n v="0.53981199889411113"/>
    <n v="2026"/>
    <s v="Q1"/>
    <n v="3"/>
    <s v="Mar"/>
  </r>
  <r>
    <n v="2617"/>
    <d v="2026-03-14T00:00:00"/>
    <n v="2026"/>
    <s v="Q1"/>
    <x v="2"/>
    <x v="3"/>
    <x v="13"/>
    <x v="0"/>
    <s v="New"/>
    <x v="2"/>
    <s v="Insulated Bottle"/>
    <n v="2"/>
    <n v="35.409999999999997"/>
    <n v="0"/>
    <n v="13.89"/>
    <n v="70.819999999999993"/>
    <n v="27.78"/>
    <n v="43.039999999999992"/>
    <n v="0.60773792713922614"/>
    <n v="2026"/>
    <s v="Q1"/>
    <n v="3"/>
    <s v="Mar"/>
  </r>
  <r>
    <n v="2901"/>
    <d v="2026-03-14T00:00:00"/>
    <n v="2026"/>
    <s v="Q1"/>
    <x v="2"/>
    <x v="3"/>
    <x v="8"/>
    <x v="1"/>
    <s v="Business"/>
    <x v="0"/>
    <s v="Cycling Pack 12L"/>
    <n v="12"/>
    <n v="102.25"/>
    <n v="0.1"/>
    <n v="51.07"/>
    <n v="1104.3"/>
    <n v="612.84"/>
    <n v="491.45999999999992"/>
    <n v="0.44504210812279266"/>
    <n v="2026"/>
    <s v="Q1"/>
    <n v="3"/>
    <s v="Mar"/>
  </r>
  <r>
    <n v="2952"/>
    <d v="2026-03-14T00:00:00"/>
    <n v="2026"/>
    <s v="Q1"/>
    <x v="2"/>
    <x v="1"/>
    <x v="1"/>
    <x v="0"/>
    <s v="New"/>
    <x v="0"/>
    <s v="Trail Bike Light"/>
    <n v="1"/>
    <n v="51.86"/>
    <n v="0.1"/>
    <n v="22.34"/>
    <n v="46.673999999999999"/>
    <n v="22.34"/>
    <n v="24.334"/>
    <n v="0.52136092899687192"/>
    <n v="2026"/>
    <s v="Q1"/>
    <n v="3"/>
    <s v="Mar"/>
  </r>
  <r>
    <n v="3421"/>
    <d v="2026-03-14T00:00:00"/>
    <n v="2026"/>
    <s v="Q1"/>
    <x v="2"/>
    <x v="3"/>
    <x v="8"/>
    <x v="0"/>
    <s v="Returning"/>
    <x v="2"/>
    <s v="Insulated Bottle"/>
    <n v="1"/>
    <n v="36.520000000000003"/>
    <n v="0.05"/>
    <n v="13.23"/>
    <n v="34.694000000000003"/>
    <n v="13.23"/>
    <n v="21.464000000000002"/>
    <n v="0.61866605176687617"/>
    <n v="2026"/>
    <s v="Q1"/>
    <n v="3"/>
    <s v="Mar"/>
  </r>
  <r>
    <n v="3536"/>
    <d v="2026-03-14T00:00:00"/>
    <n v="2026"/>
    <s v="Q1"/>
    <x v="2"/>
    <x v="2"/>
    <x v="10"/>
    <x v="0"/>
    <s v="New"/>
    <x v="1"/>
    <s v="Summit Backpack 45L"/>
    <n v="2"/>
    <n v="153.66"/>
    <n v="0.1"/>
    <n v="78.430000000000007"/>
    <n v="276.58800000000002"/>
    <n v="156.86000000000001"/>
    <n v="119.72800000000001"/>
    <n v="0.43287488972768162"/>
    <n v="2026"/>
    <s v="Q1"/>
    <n v="3"/>
    <s v="Mar"/>
  </r>
  <r>
    <n v="3878"/>
    <d v="2026-03-14T00:00:00"/>
    <n v="2026"/>
    <s v="Q1"/>
    <x v="2"/>
    <x v="1"/>
    <x v="14"/>
    <x v="3"/>
    <s v="Returning"/>
    <x v="4"/>
    <s v="Resistance Band Set"/>
    <n v="1"/>
    <n v="41.05"/>
    <n v="0.1"/>
    <n v="14.94"/>
    <n v="36.945"/>
    <n v="14.94"/>
    <n v="22.005000000000003"/>
    <n v="0.59561510353227776"/>
    <n v="2026"/>
    <s v="Q1"/>
    <n v="3"/>
    <s v="Mar"/>
  </r>
  <r>
    <n v="2027"/>
    <d v="2026-03-15T00:00:00"/>
    <n v="2026"/>
    <s v="Q1"/>
    <x v="2"/>
    <x v="2"/>
    <x v="2"/>
    <x v="0"/>
    <s v="Returning"/>
    <x v="2"/>
    <s v="Carry-On Duffel"/>
    <n v="4"/>
    <n v="136.21"/>
    <n v="0.05"/>
    <n v="68.55"/>
    <n v="517.59799999999996"/>
    <n v="274.2"/>
    <n v="243.39799999999997"/>
    <n v="0.4702452482428448"/>
    <n v="2026"/>
    <s v="Q1"/>
    <n v="3"/>
    <s v="Mar"/>
  </r>
  <r>
    <n v="3280"/>
    <d v="2026-03-15T00:00:00"/>
    <n v="2026"/>
    <s v="Q1"/>
    <x v="2"/>
    <x v="3"/>
    <x v="4"/>
    <x v="0"/>
    <s v="Returning"/>
    <x v="2"/>
    <s v="Packing Cube Set"/>
    <n v="3"/>
    <n v="46.68"/>
    <n v="0"/>
    <n v="18.760000000000002"/>
    <n v="140.04"/>
    <n v="56.28"/>
    <n v="83.759999999999991"/>
    <n v="0.59811482433590402"/>
    <n v="2026"/>
    <s v="Q1"/>
    <n v="3"/>
    <s v="Mar"/>
  </r>
  <r>
    <n v="5149"/>
    <d v="2026-03-15T00:00:00"/>
    <n v="2026"/>
    <s v="Q1"/>
    <x v="2"/>
    <x v="1"/>
    <x v="12"/>
    <x v="2"/>
    <s v="New"/>
    <x v="2"/>
    <s v="Insulated Bottle"/>
    <n v="1"/>
    <n v="35.340000000000003"/>
    <n v="0.05"/>
    <n v="13.37"/>
    <n v="33.573"/>
    <n v="13.37"/>
    <n v="20.203000000000003"/>
    <n v="0.60176332171685587"/>
    <n v="2026"/>
    <s v="Q1"/>
    <n v="3"/>
    <s v="Mar"/>
  </r>
  <r>
    <n v="412"/>
    <d v="2026-03-16T00:00:00"/>
    <n v="2026"/>
    <s v="Q1"/>
    <x v="2"/>
    <x v="3"/>
    <x v="7"/>
    <x v="2"/>
    <s v="Returning"/>
    <x v="4"/>
    <s v="Resistance Band Set"/>
    <n v="2"/>
    <n v="40.19"/>
    <n v="0"/>
    <n v="14.92"/>
    <n v="80.38"/>
    <n v="29.84"/>
    <n v="50.539999999999992"/>
    <n v="0.62876337397362525"/>
    <n v="2026"/>
    <s v="Q1"/>
    <n v="3"/>
    <s v="Mar"/>
  </r>
  <r>
    <n v="1161"/>
    <d v="2026-03-16T00:00:00"/>
    <n v="2026"/>
    <s v="Q1"/>
    <x v="2"/>
    <x v="1"/>
    <x v="12"/>
    <x v="0"/>
    <s v="New"/>
    <x v="0"/>
    <s v="Cycling Pack 12L"/>
    <n v="2"/>
    <n v="101.73"/>
    <n v="0.05"/>
    <n v="51.56"/>
    <n v="193.28700000000001"/>
    <n v="103.12"/>
    <n v="90.167000000000002"/>
    <n v="0.46649283190281809"/>
    <n v="2026"/>
    <s v="Q1"/>
    <n v="3"/>
    <s v="Mar"/>
  </r>
  <r>
    <n v="1320"/>
    <d v="2026-03-16T00:00:00"/>
    <n v="2026"/>
    <s v="Q1"/>
    <x v="2"/>
    <x v="2"/>
    <x v="3"/>
    <x v="2"/>
    <s v="Business"/>
    <x v="3"/>
    <s v="Trail Tent 2P"/>
    <n v="1"/>
    <n v="200.05"/>
    <n v="0"/>
    <n v="102.69"/>
    <n v="200.05"/>
    <n v="102.69"/>
    <n v="97.360000000000014"/>
    <n v="0.48667833041739567"/>
    <n v="2026"/>
    <s v="Q1"/>
    <n v="3"/>
    <s v="Mar"/>
  </r>
  <r>
    <n v="2528"/>
    <d v="2026-03-16T00:00:00"/>
    <n v="2026"/>
    <s v="Q1"/>
    <x v="2"/>
    <x v="3"/>
    <x v="7"/>
    <x v="0"/>
    <s v="New"/>
    <x v="1"/>
    <s v="Hiking Daypack 20L"/>
    <n v="1"/>
    <n v="90.06"/>
    <n v="0"/>
    <n v="44.49"/>
    <n v="90.06"/>
    <n v="44.49"/>
    <n v="45.57"/>
    <n v="0.50599600266489009"/>
    <n v="2026"/>
    <s v="Q1"/>
    <n v="3"/>
    <s v="Mar"/>
  </r>
  <r>
    <n v="2956"/>
    <d v="2026-03-16T00:00:00"/>
    <n v="2026"/>
    <s v="Q1"/>
    <x v="2"/>
    <x v="1"/>
    <x v="11"/>
    <x v="0"/>
    <s v="New"/>
    <x v="2"/>
    <s v="Insulated Bottle"/>
    <n v="1"/>
    <n v="37.119999999999997"/>
    <n v="0.1"/>
    <n v="13.39"/>
    <n v="33.408000000000001"/>
    <n v="13.39"/>
    <n v="20.018000000000001"/>
    <n v="0.59919779693486586"/>
    <n v="2026"/>
    <s v="Q1"/>
    <n v="3"/>
    <s v="Mar"/>
  </r>
  <r>
    <n v="2973"/>
    <d v="2026-03-16T00:00:00"/>
    <n v="2026"/>
    <s v="Q1"/>
    <x v="2"/>
    <x v="0"/>
    <x v="0"/>
    <x v="2"/>
    <s v="Returning"/>
    <x v="1"/>
    <s v="Summit Backpack 45L"/>
    <n v="2"/>
    <n v="156.09"/>
    <n v="0.1"/>
    <n v="79.72"/>
    <n v="280.96199999999999"/>
    <n v="159.44"/>
    <n v="121.52199999999999"/>
    <n v="0.43252112385304775"/>
    <n v="2026"/>
    <s v="Q1"/>
    <n v="3"/>
    <s v="Mar"/>
  </r>
  <r>
    <n v="3358"/>
    <d v="2026-03-16T00:00:00"/>
    <n v="2026"/>
    <s v="Q1"/>
    <x v="2"/>
    <x v="0"/>
    <x v="0"/>
    <x v="1"/>
    <s v="Business"/>
    <x v="4"/>
    <s v="Recovery Roller"/>
    <n v="12"/>
    <n v="36.44"/>
    <n v="0.05"/>
    <n v="13.65"/>
    <n v="415.41599999999994"/>
    <n v="163.80000000000001"/>
    <n v="251.61599999999993"/>
    <n v="0.60569645848980291"/>
    <n v="2026"/>
    <s v="Q1"/>
    <n v="3"/>
    <s v="Mar"/>
  </r>
  <r>
    <n v="164"/>
    <d v="2026-03-17T00:00:00"/>
    <n v="2026"/>
    <s v="Q1"/>
    <x v="2"/>
    <x v="0"/>
    <x v="15"/>
    <x v="3"/>
    <s v="Business"/>
    <x v="3"/>
    <s v="Compact Sleeping Bag"/>
    <n v="5"/>
    <n v="123.95"/>
    <n v="0.05"/>
    <n v="59.23"/>
    <n v="588.76249999999993"/>
    <n v="296.14999999999998"/>
    <n v="292.61249999999995"/>
    <n v="0.49699581749856692"/>
    <n v="2026"/>
    <s v="Q1"/>
    <n v="3"/>
    <s v="Mar"/>
  </r>
  <r>
    <n v="995"/>
    <d v="2026-03-17T00:00:00"/>
    <n v="2026"/>
    <s v="Q1"/>
    <x v="2"/>
    <x v="2"/>
    <x v="16"/>
    <x v="3"/>
    <s v="Business"/>
    <x v="3"/>
    <s v="Trail Tent 2P"/>
    <n v="1"/>
    <n v="192.84"/>
    <n v="0.15"/>
    <n v="101.42"/>
    <n v="163.91399999999999"/>
    <n v="101.42"/>
    <n v="62.493999999999986"/>
    <n v="0.38126090510877647"/>
    <n v="2026"/>
    <s v="Q1"/>
    <n v="3"/>
    <s v="Mar"/>
  </r>
  <r>
    <n v="4912"/>
    <d v="2026-03-17T00:00:00"/>
    <n v="2026"/>
    <s v="Q1"/>
    <x v="2"/>
    <x v="1"/>
    <x v="11"/>
    <x v="0"/>
    <s v="New"/>
    <x v="1"/>
    <s v="Summit Backpack 45L"/>
    <n v="1"/>
    <n v="152.57"/>
    <n v="0.1"/>
    <n v="80.319999999999993"/>
    <n v="137.31299999999999"/>
    <n v="80.319999999999993"/>
    <n v="56.992999999999995"/>
    <n v="0.41505902572953762"/>
    <n v="2026"/>
    <s v="Q1"/>
    <n v="3"/>
    <s v="Mar"/>
  </r>
  <r>
    <n v="29"/>
    <d v="2026-03-18T00:00:00"/>
    <n v="2026"/>
    <s v="Q1"/>
    <x v="2"/>
    <x v="3"/>
    <x v="4"/>
    <x v="0"/>
    <s v="Business"/>
    <x v="2"/>
    <s v="Carry-On Duffel"/>
    <n v="2"/>
    <n v="130.4"/>
    <n v="0"/>
    <n v="67.599999999999994"/>
    <n v="260.8"/>
    <n v="135.19999999999999"/>
    <n v="125.60000000000002"/>
    <n v="0.48159509202453993"/>
    <n v="2026"/>
    <s v="Q1"/>
    <n v="3"/>
    <s v="Mar"/>
  </r>
  <r>
    <n v="891"/>
    <d v="2026-03-18T00:00:00"/>
    <n v="2026"/>
    <s v="Q1"/>
    <x v="2"/>
    <x v="2"/>
    <x v="3"/>
    <x v="0"/>
    <s v="New"/>
    <x v="1"/>
    <s v="Hiking Daypack 20L"/>
    <n v="2"/>
    <n v="94.25"/>
    <n v="0.1"/>
    <n v="44.99"/>
    <n v="169.65"/>
    <n v="89.98"/>
    <n v="79.67"/>
    <n v="0.46961391099322131"/>
    <n v="2026"/>
    <s v="Q1"/>
    <n v="3"/>
    <s v="Mar"/>
  </r>
  <r>
    <n v="1143"/>
    <d v="2026-03-18T00:00:00"/>
    <n v="2026"/>
    <s v="Q1"/>
    <x v="2"/>
    <x v="1"/>
    <x v="12"/>
    <x v="0"/>
    <s v="Business"/>
    <x v="3"/>
    <s v="Compact Sleeping Bag"/>
    <n v="5"/>
    <n v="125.91"/>
    <n v="0"/>
    <n v="59.36"/>
    <n v="629.54999999999995"/>
    <n v="296.8"/>
    <n v="332.74999999999994"/>
    <n v="0.52855214041775866"/>
    <n v="2026"/>
    <s v="Q1"/>
    <n v="3"/>
    <s v="Mar"/>
  </r>
  <r>
    <n v="2478"/>
    <d v="2026-03-18T00:00:00"/>
    <n v="2026"/>
    <s v="Q1"/>
    <x v="2"/>
    <x v="3"/>
    <x v="7"/>
    <x v="2"/>
    <s v="Returning"/>
    <x v="4"/>
    <s v="Resistance Band Set"/>
    <n v="2"/>
    <n v="39.619999999999997"/>
    <n v="0"/>
    <n v="14.78"/>
    <n v="79.239999999999995"/>
    <n v="29.56"/>
    <n v="49.679999999999993"/>
    <n v="0.62695608278647141"/>
    <n v="2026"/>
    <s v="Q1"/>
    <n v="3"/>
    <s v="Mar"/>
  </r>
  <r>
    <n v="3961"/>
    <d v="2026-03-18T00:00:00"/>
    <n v="2026"/>
    <s v="Q1"/>
    <x v="2"/>
    <x v="0"/>
    <x v="9"/>
    <x v="0"/>
    <s v="Business"/>
    <x v="4"/>
    <s v="Recovery Roller"/>
    <n v="3"/>
    <n v="36.32"/>
    <n v="0"/>
    <n v="14.18"/>
    <n v="108.96000000000001"/>
    <n v="42.54"/>
    <n v="66.420000000000016"/>
    <n v="0.60958149779735693"/>
    <n v="2026"/>
    <s v="Q1"/>
    <n v="3"/>
    <s v="Mar"/>
  </r>
  <r>
    <n v="4724"/>
    <d v="2026-03-18T00:00:00"/>
    <n v="2026"/>
    <s v="Q1"/>
    <x v="2"/>
    <x v="0"/>
    <x v="15"/>
    <x v="2"/>
    <s v="New"/>
    <x v="4"/>
    <s v="Training Mat"/>
    <n v="1"/>
    <n v="51.16"/>
    <n v="0"/>
    <n v="22.39"/>
    <n v="51.16"/>
    <n v="22.39"/>
    <n v="28.769999999999996"/>
    <n v="0.56235340109460508"/>
    <n v="2026"/>
    <s v="Q1"/>
    <n v="3"/>
    <s v="Mar"/>
  </r>
  <r>
    <n v="2171"/>
    <d v="2026-03-19T00:00:00"/>
    <n v="2026"/>
    <s v="Q1"/>
    <x v="2"/>
    <x v="3"/>
    <x v="13"/>
    <x v="1"/>
    <s v="Business"/>
    <x v="4"/>
    <s v="Recovery Roller"/>
    <n v="5"/>
    <n v="35.65"/>
    <n v="0.1"/>
    <n v="13.64"/>
    <n v="160.42500000000001"/>
    <n v="68.2"/>
    <n v="92.225000000000009"/>
    <n v="0.5748792270531401"/>
    <n v="2026"/>
    <s v="Q1"/>
    <n v="3"/>
    <s v="Mar"/>
  </r>
  <r>
    <n v="2311"/>
    <d v="2026-03-19T00:00:00"/>
    <n v="2026"/>
    <s v="Q1"/>
    <x v="2"/>
    <x v="3"/>
    <x v="8"/>
    <x v="0"/>
    <s v="New"/>
    <x v="1"/>
    <s v="Trail Boots"/>
    <n v="1"/>
    <n v="145.19"/>
    <n v="0"/>
    <n v="80.67"/>
    <n v="145.19"/>
    <n v="80.67"/>
    <n v="64.52"/>
    <n v="0.44438322198498514"/>
    <n v="2026"/>
    <s v="Q1"/>
    <n v="3"/>
    <s v="Mar"/>
  </r>
  <r>
    <n v="3563"/>
    <d v="2026-03-19T00:00:00"/>
    <n v="2026"/>
    <s v="Q1"/>
    <x v="2"/>
    <x v="3"/>
    <x v="8"/>
    <x v="0"/>
    <s v="Returning"/>
    <x v="0"/>
    <s v="Compact Repair Kit"/>
    <n v="2"/>
    <n v="40.090000000000003"/>
    <n v="0"/>
    <n v="17.2"/>
    <n v="80.180000000000007"/>
    <n v="34.4"/>
    <n v="45.780000000000008"/>
    <n v="0.57096532801197308"/>
    <n v="2026"/>
    <s v="Q1"/>
    <n v="3"/>
    <s v="Mar"/>
  </r>
  <r>
    <n v="3587"/>
    <d v="2026-03-19T00:00:00"/>
    <n v="2026"/>
    <s v="Q1"/>
    <x v="2"/>
    <x v="3"/>
    <x v="7"/>
    <x v="0"/>
    <s v="Returning"/>
    <x v="4"/>
    <s v="Resistance Band Set"/>
    <n v="1"/>
    <n v="39.47"/>
    <n v="0"/>
    <n v="15.02"/>
    <n v="39.47"/>
    <n v="15.02"/>
    <n v="24.45"/>
    <n v="0.61945781606283257"/>
    <n v="2026"/>
    <s v="Q1"/>
    <n v="3"/>
    <s v="Mar"/>
  </r>
  <r>
    <n v="3706"/>
    <d v="2026-03-19T00:00:00"/>
    <n v="2026"/>
    <s v="Q1"/>
    <x v="2"/>
    <x v="0"/>
    <x v="0"/>
    <x v="0"/>
    <s v="Returning"/>
    <x v="0"/>
    <s v="Cycling Pack 12L"/>
    <n v="2"/>
    <n v="103.42"/>
    <n v="0"/>
    <n v="49.51"/>
    <n v="206.84"/>
    <n v="99.02"/>
    <n v="107.82000000000001"/>
    <n v="0.52127248114484626"/>
    <n v="2026"/>
    <s v="Q1"/>
    <n v="3"/>
    <s v="Mar"/>
  </r>
  <r>
    <n v="4121"/>
    <d v="2026-03-19T00:00:00"/>
    <n v="2026"/>
    <s v="Q1"/>
    <x v="2"/>
    <x v="0"/>
    <x v="0"/>
    <x v="0"/>
    <s v="Returning"/>
    <x v="2"/>
    <s v="Travel Backpack 35L"/>
    <n v="4"/>
    <n v="161.93"/>
    <n v="0.15"/>
    <n v="88"/>
    <n v="550.56200000000001"/>
    <n v="352"/>
    <n v="198.56200000000001"/>
    <n v="0.36065329608654428"/>
    <n v="2026"/>
    <s v="Q1"/>
    <n v="3"/>
    <s v="Mar"/>
  </r>
  <r>
    <n v="1047"/>
    <d v="2026-03-20T00:00:00"/>
    <n v="2026"/>
    <s v="Q1"/>
    <x v="2"/>
    <x v="0"/>
    <x v="0"/>
    <x v="0"/>
    <s v="Returning"/>
    <x v="2"/>
    <s v="Packing Cube Set"/>
    <n v="2"/>
    <n v="46.21"/>
    <n v="0.05"/>
    <n v="18.37"/>
    <n v="87.798999999999992"/>
    <n v="36.74"/>
    <n v="51.05899999999999"/>
    <n v="0.58154420893176451"/>
    <n v="2026"/>
    <s v="Q1"/>
    <n v="3"/>
    <s v="Mar"/>
  </r>
  <r>
    <n v="1142"/>
    <d v="2026-03-20T00:00:00"/>
    <n v="2026"/>
    <s v="Q1"/>
    <x v="2"/>
    <x v="1"/>
    <x v="11"/>
    <x v="0"/>
    <s v="New"/>
    <x v="3"/>
    <s v="Compact Sleeping Bag"/>
    <n v="3"/>
    <n v="125.85"/>
    <n v="0"/>
    <n v="59.19"/>
    <n v="377.54999999999995"/>
    <n v="177.57"/>
    <n v="199.97999999999996"/>
    <n v="0.52967818831942781"/>
    <n v="2026"/>
    <s v="Q1"/>
    <n v="3"/>
    <s v="Mar"/>
  </r>
  <r>
    <n v="2232"/>
    <d v="2026-03-20T00:00:00"/>
    <n v="2026"/>
    <s v="Q1"/>
    <x v="2"/>
    <x v="3"/>
    <x v="13"/>
    <x v="2"/>
    <s v="New"/>
    <x v="2"/>
    <s v="Insulated Bottle"/>
    <n v="2"/>
    <n v="36.340000000000003"/>
    <n v="0"/>
    <n v="13.8"/>
    <n v="72.680000000000007"/>
    <n v="27.6"/>
    <n v="45.080000000000005"/>
    <n v="0.620253164556962"/>
    <n v="2026"/>
    <s v="Q1"/>
    <n v="3"/>
    <s v="Mar"/>
  </r>
  <r>
    <n v="2339"/>
    <d v="2026-03-20T00:00:00"/>
    <n v="2026"/>
    <s v="Q1"/>
    <x v="2"/>
    <x v="1"/>
    <x v="12"/>
    <x v="3"/>
    <s v="New"/>
    <x v="0"/>
    <s v="Trail Bike Light"/>
    <n v="2"/>
    <n v="51.29"/>
    <n v="0"/>
    <n v="23.15"/>
    <n v="102.58"/>
    <n v="46.3"/>
    <n v="56.28"/>
    <n v="0.54864496003119523"/>
    <n v="2026"/>
    <s v="Q1"/>
    <n v="3"/>
    <s v="Mar"/>
  </r>
  <r>
    <n v="3611"/>
    <d v="2026-03-20T00:00:00"/>
    <n v="2026"/>
    <s v="Q1"/>
    <x v="2"/>
    <x v="1"/>
    <x v="1"/>
    <x v="1"/>
    <s v="Business"/>
    <x v="0"/>
    <s v="Compact Repair Kit"/>
    <n v="6"/>
    <n v="40.89"/>
    <n v="0.1"/>
    <n v="16.84"/>
    <n v="220.80600000000001"/>
    <n v="101.03999999999999"/>
    <n v="119.76600000000002"/>
    <n v="0.54240373902883077"/>
    <n v="2026"/>
    <s v="Q1"/>
    <n v="3"/>
    <s v="Mar"/>
  </r>
  <r>
    <n v="3953"/>
    <d v="2026-03-20T00:00:00"/>
    <n v="2026"/>
    <s v="Q1"/>
    <x v="2"/>
    <x v="1"/>
    <x v="14"/>
    <x v="0"/>
    <s v="New"/>
    <x v="4"/>
    <s v="Weighted Vest"/>
    <n v="1"/>
    <n v="120.63"/>
    <n v="0"/>
    <n v="70.28"/>
    <n v="120.63"/>
    <n v="70.28"/>
    <n v="50.349999999999994"/>
    <n v="0.41739202520102792"/>
    <n v="2026"/>
    <s v="Q1"/>
    <n v="3"/>
    <s v="Mar"/>
  </r>
  <r>
    <n v="4253"/>
    <d v="2026-03-20T00:00:00"/>
    <n v="2026"/>
    <s v="Q1"/>
    <x v="2"/>
    <x v="3"/>
    <x v="13"/>
    <x v="1"/>
    <s v="New"/>
    <x v="0"/>
    <s v="Commuter Helmet"/>
    <n v="5"/>
    <n v="82.64"/>
    <n v="0.1"/>
    <n v="43.52"/>
    <n v="371.88"/>
    <n v="217.60000000000002"/>
    <n v="154.27999999999997"/>
    <n v="0.41486501021834993"/>
    <n v="2026"/>
    <s v="Q1"/>
    <n v="3"/>
    <s v="Mar"/>
  </r>
  <r>
    <n v="4952"/>
    <d v="2026-03-20T00:00:00"/>
    <n v="2026"/>
    <s v="Q1"/>
    <x v="2"/>
    <x v="1"/>
    <x v="6"/>
    <x v="0"/>
    <s v="Business"/>
    <x v="1"/>
    <s v="Trekking Poles"/>
    <n v="2"/>
    <n v="72.459999999999994"/>
    <n v="0"/>
    <n v="33.31"/>
    <n v="144.91999999999999"/>
    <n v="66.62"/>
    <n v="78.299999999999983"/>
    <n v="0.54029809550096597"/>
    <n v="2026"/>
    <s v="Q1"/>
    <n v="3"/>
    <s v="Mar"/>
  </r>
  <r>
    <n v="5016"/>
    <d v="2026-03-20T00:00:00"/>
    <n v="2026"/>
    <s v="Q1"/>
    <x v="2"/>
    <x v="1"/>
    <x v="12"/>
    <x v="3"/>
    <s v="New"/>
    <x v="4"/>
    <s v="Resistance Band Set"/>
    <n v="2"/>
    <n v="40.659999999999997"/>
    <n v="0.1"/>
    <n v="14.63"/>
    <n v="73.188000000000002"/>
    <n v="29.26"/>
    <n v="43.927999999999997"/>
    <n v="0.60020768431983385"/>
    <n v="2026"/>
    <s v="Q1"/>
    <n v="3"/>
    <s v="Mar"/>
  </r>
  <r>
    <n v="839"/>
    <d v="2026-03-21T00:00:00"/>
    <n v="2026"/>
    <s v="Q1"/>
    <x v="2"/>
    <x v="1"/>
    <x v="12"/>
    <x v="3"/>
    <s v="New"/>
    <x v="0"/>
    <s v="Compact Repair Kit"/>
    <n v="1"/>
    <n v="40.5"/>
    <n v="0.05"/>
    <n v="17.16"/>
    <n v="38.475000000000001"/>
    <n v="17.16"/>
    <n v="21.315000000000001"/>
    <n v="0.55399610136452238"/>
    <n v="2026"/>
    <s v="Q1"/>
    <n v="3"/>
    <s v="Mar"/>
  </r>
  <r>
    <n v="1382"/>
    <d v="2026-03-21T00:00:00"/>
    <n v="2026"/>
    <s v="Q1"/>
    <x v="2"/>
    <x v="2"/>
    <x v="2"/>
    <x v="0"/>
    <s v="Business"/>
    <x v="1"/>
    <s v="Trekking Poles"/>
    <n v="1"/>
    <n v="72.16"/>
    <n v="0"/>
    <n v="33.11"/>
    <n v="72.16"/>
    <n v="33.11"/>
    <n v="39.049999999999997"/>
    <n v="0.54115853658536583"/>
    <n v="2026"/>
    <s v="Q1"/>
    <n v="3"/>
    <s v="Mar"/>
  </r>
  <r>
    <n v="1452"/>
    <d v="2026-03-21T00:00:00"/>
    <n v="2026"/>
    <s v="Q1"/>
    <x v="2"/>
    <x v="2"/>
    <x v="5"/>
    <x v="3"/>
    <s v="Business"/>
    <x v="2"/>
    <s v="Travel Backpack 35L"/>
    <n v="1"/>
    <n v="161.93"/>
    <n v="0.15"/>
    <n v="87.5"/>
    <n v="137.6405"/>
    <n v="87.5"/>
    <n v="50.140500000000003"/>
    <n v="0.36428594781332529"/>
    <n v="2026"/>
    <s v="Q1"/>
    <n v="3"/>
    <s v="Mar"/>
  </r>
  <r>
    <n v="1845"/>
    <d v="2026-03-21T00:00:00"/>
    <n v="2026"/>
    <s v="Q1"/>
    <x v="2"/>
    <x v="0"/>
    <x v="9"/>
    <x v="0"/>
    <s v="Returning"/>
    <x v="3"/>
    <s v="Alpine Tent 4P"/>
    <n v="3"/>
    <n v="348.54"/>
    <n v="0.1"/>
    <n v="200.3"/>
    <n v="941.05800000000011"/>
    <n v="600.90000000000009"/>
    <n v="340.15800000000002"/>
    <n v="0.36146337420222768"/>
    <n v="2026"/>
    <s v="Q1"/>
    <n v="3"/>
    <s v="Mar"/>
  </r>
  <r>
    <n v="3560"/>
    <d v="2026-03-21T00:00:00"/>
    <n v="2026"/>
    <s v="Q1"/>
    <x v="2"/>
    <x v="2"/>
    <x v="16"/>
    <x v="0"/>
    <s v="Returning"/>
    <x v="4"/>
    <s v="Training Mat"/>
    <n v="3"/>
    <n v="50.46"/>
    <n v="0.1"/>
    <n v="21.9"/>
    <n v="136.24199999999999"/>
    <n v="65.699999999999989"/>
    <n v="70.542000000000002"/>
    <n v="0.51776985070683057"/>
    <n v="2026"/>
    <s v="Q1"/>
    <n v="3"/>
    <s v="Mar"/>
  </r>
  <r>
    <n v="4059"/>
    <d v="2026-03-21T00:00:00"/>
    <n v="2026"/>
    <s v="Q1"/>
    <x v="2"/>
    <x v="3"/>
    <x v="13"/>
    <x v="3"/>
    <s v="New"/>
    <x v="3"/>
    <s v="Portable Camp Stove"/>
    <n v="1"/>
    <n v="83.62"/>
    <n v="0"/>
    <n v="39.15"/>
    <n v="83.62"/>
    <n v="39.15"/>
    <n v="44.470000000000006"/>
    <n v="0.53181057163358048"/>
    <n v="2026"/>
    <s v="Q1"/>
    <n v="3"/>
    <s v="Mar"/>
  </r>
  <r>
    <n v="4731"/>
    <d v="2026-03-21T00:00:00"/>
    <n v="2026"/>
    <s v="Q1"/>
    <x v="2"/>
    <x v="1"/>
    <x v="12"/>
    <x v="1"/>
    <s v="Business"/>
    <x v="0"/>
    <s v="Trail Bike Light"/>
    <n v="6"/>
    <n v="51.07"/>
    <n v="0.1"/>
    <n v="22.68"/>
    <n v="275.77800000000002"/>
    <n v="136.07999999999998"/>
    <n v="139.69800000000004"/>
    <n v="0.50655962404542798"/>
    <n v="2026"/>
    <s v="Q1"/>
    <n v="3"/>
    <s v="Mar"/>
  </r>
  <r>
    <n v="693"/>
    <d v="2026-03-22T00:00:00"/>
    <n v="2026"/>
    <s v="Q1"/>
    <x v="2"/>
    <x v="1"/>
    <x v="11"/>
    <x v="0"/>
    <s v="New"/>
    <x v="2"/>
    <s v="Packing Cube Set"/>
    <n v="3"/>
    <n v="47.02"/>
    <n v="0.1"/>
    <n v="17.989999999999998"/>
    <n v="126.95400000000001"/>
    <n v="53.97"/>
    <n v="72.984000000000009"/>
    <n v="0.57488539155914742"/>
    <n v="2026"/>
    <s v="Q1"/>
    <n v="3"/>
    <s v="Mar"/>
  </r>
  <r>
    <n v="1672"/>
    <d v="2026-03-22T00:00:00"/>
    <n v="2026"/>
    <s v="Q1"/>
    <x v="2"/>
    <x v="2"/>
    <x v="5"/>
    <x v="3"/>
    <s v="Returning"/>
    <x v="2"/>
    <s v="Packing Cube Set"/>
    <n v="1"/>
    <n v="47.1"/>
    <n v="0.05"/>
    <n v="18.48"/>
    <n v="44.744999999999997"/>
    <n v="18.48"/>
    <n v="26.264999999999997"/>
    <n v="0.58699296010727453"/>
    <n v="2026"/>
    <s v="Q1"/>
    <n v="3"/>
    <s v="Mar"/>
  </r>
  <r>
    <n v="2347"/>
    <d v="2026-03-22T00:00:00"/>
    <n v="2026"/>
    <s v="Q1"/>
    <x v="2"/>
    <x v="3"/>
    <x v="13"/>
    <x v="0"/>
    <s v="Returning"/>
    <x v="2"/>
    <s v="Carry-On Duffel"/>
    <n v="2"/>
    <n v="131.38999999999999"/>
    <n v="0"/>
    <n v="66.91"/>
    <n v="262.77999999999997"/>
    <n v="133.82"/>
    <n v="128.95999999999998"/>
    <n v="0.49075272090722277"/>
    <n v="2026"/>
    <s v="Q1"/>
    <n v="3"/>
    <s v="Mar"/>
  </r>
  <r>
    <n v="2582"/>
    <d v="2026-03-22T00:00:00"/>
    <n v="2026"/>
    <s v="Q1"/>
    <x v="2"/>
    <x v="1"/>
    <x v="1"/>
    <x v="3"/>
    <s v="New"/>
    <x v="4"/>
    <s v="Weighted Vest"/>
    <n v="1"/>
    <n v="120.16"/>
    <n v="0.15"/>
    <n v="68.33"/>
    <n v="102.136"/>
    <n v="68.33"/>
    <n v="33.805999999999997"/>
    <n v="0.33099005247904756"/>
    <n v="2026"/>
    <s v="Q1"/>
    <n v="3"/>
    <s v="Mar"/>
  </r>
  <r>
    <n v="2762"/>
    <d v="2026-03-22T00:00:00"/>
    <n v="2026"/>
    <s v="Q1"/>
    <x v="2"/>
    <x v="3"/>
    <x v="8"/>
    <x v="2"/>
    <s v="Returning"/>
    <x v="3"/>
    <s v="Trail Tent 2P"/>
    <n v="1"/>
    <n v="196.48"/>
    <n v="0"/>
    <n v="101.29"/>
    <n v="196.48"/>
    <n v="101.29"/>
    <n v="95.189999999999984"/>
    <n v="0.48447679153094458"/>
    <n v="2026"/>
    <s v="Q1"/>
    <n v="3"/>
    <s v="Mar"/>
  </r>
  <r>
    <n v="4090"/>
    <d v="2026-03-22T00:00:00"/>
    <n v="2026"/>
    <s v="Q1"/>
    <x v="2"/>
    <x v="1"/>
    <x v="11"/>
    <x v="3"/>
    <s v="Business"/>
    <x v="2"/>
    <s v="Insulated Bottle"/>
    <n v="1"/>
    <n v="36.520000000000003"/>
    <n v="0"/>
    <n v="13.96"/>
    <n v="36.520000000000003"/>
    <n v="13.96"/>
    <n v="22.560000000000002"/>
    <n v="0.61774370208105145"/>
    <n v="2026"/>
    <s v="Q1"/>
    <n v="3"/>
    <s v="Mar"/>
  </r>
  <r>
    <n v="4491"/>
    <d v="2026-03-22T00:00:00"/>
    <n v="2026"/>
    <s v="Q1"/>
    <x v="2"/>
    <x v="1"/>
    <x v="12"/>
    <x v="2"/>
    <s v="Business"/>
    <x v="4"/>
    <s v="Training Mat"/>
    <n v="4"/>
    <n v="49.71"/>
    <n v="0.1"/>
    <n v="22.46"/>
    <n v="178.95600000000002"/>
    <n v="89.84"/>
    <n v="89.116000000000014"/>
    <n v="0.49797715639598561"/>
    <n v="2026"/>
    <s v="Q1"/>
    <n v="3"/>
    <s v="Mar"/>
  </r>
  <r>
    <n v="4678"/>
    <d v="2026-03-22T00:00:00"/>
    <n v="2026"/>
    <s v="Q1"/>
    <x v="2"/>
    <x v="0"/>
    <x v="0"/>
    <x v="0"/>
    <s v="Returning"/>
    <x v="3"/>
    <s v="Portable Camp Stove"/>
    <n v="1"/>
    <n v="81.209999999999994"/>
    <n v="0.05"/>
    <n v="40.44"/>
    <n v="77.149499999999989"/>
    <n v="40.44"/>
    <n v="36.709499999999991"/>
    <n v="0.47582291524896464"/>
    <n v="2026"/>
    <s v="Q1"/>
    <n v="3"/>
    <s v="Mar"/>
  </r>
  <r>
    <n v="1189"/>
    <d v="2026-03-23T00:00:00"/>
    <n v="2026"/>
    <s v="Q1"/>
    <x v="2"/>
    <x v="3"/>
    <x v="13"/>
    <x v="0"/>
    <s v="New"/>
    <x v="0"/>
    <s v="Cycling Pack 12L"/>
    <n v="2"/>
    <n v="103.22"/>
    <n v="0"/>
    <n v="51.33"/>
    <n v="206.44"/>
    <n v="102.66"/>
    <n v="103.78"/>
    <n v="0.50271265258670805"/>
    <n v="2026"/>
    <s v="Q1"/>
    <n v="3"/>
    <s v="Mar"/>
  </r>
  <r>
    <n v="1590"/>
    <d v="2026-03-23T00:00:00"/>
    <n v="2026"/>
    <s v="Q1"/>
    <x v="2"/>
    <x v="0"/>
    <x v="15"/>
    <x v="3"/>
    <s v="New"/>
    <x v="1"/>
    <s v="Summit Backpack 45L"/>
    <n v="1"/>
    <n v="153.47"/>
    <n v="0"/>
    <n v="78.19"/>
    <n v="153.47"/>
    <n v="78.19"/>
    <n v="75.28"/>
    <n v="0.49051931973675639"/>
    <n v="2026"/>
    <s v="Q1"/>
    <n v="3"/>
    <s v="Mar"/>
  </r>
  <r>
    <n v="2309"/>
    <d v="2026-03-23T00:00:00"/>
    <n v="2026"/>
    <s v="Q1"/>
    <x v="2"/>
    <x v="3"/>
    <x v="7"/>
    <x v="0"/>
    <s v="Returning"/>
    <x v="3"/>
    <s v="Trail Tent 2P"/>
    <n v="6"/>
    <n v="199.75"/>
    <n v="0"/>
    <n v="105.84"/>
    <n v="1198.5"/>
    <n v="635.04"/>
    <n v="563.46"/>
    <n v="0.47013767209011265"/>
    <n v="2026"/>
    <s v="Q1"/>
    <n v="3"/>
    <s v="Mar"/>
  </r>
  <r>
    <n v="3628"/>
    <d v="2026-03-23T00:00:00"/>
    <n v="2026"/>
    <s v="Q1"/>
    <x v="2"/>
    <x v="1"/>
    <x v="12"/>
    <x v="3"/>
    <s v="New"/>
    <x v="2"/>
    <s v="Packing Cube Set"/>
    <n v="1"/>
    <n v="45.84"/>
    <n v="0"/>
    <n v="18.079999999999998"/>
    <n v="45.84"/>
    <n v="18.079999999999998"/>
    <n v="27.760000000000005"/>
    <n v="0.605584642233857"/>
    <n v="2026"/>
    <s v="Q1"/>
    <n v="3"/>
    <s v="Mar"/>
  </r>
  <r>
    <n v="3718"/>
    <d v="2026-03-23T00:00:00"/>
    <n v="2026"/>
    <s v="Q1"/>
    <x v="2"/>
    <x v="1"/>
    <x v="12"/>
    <x v="3"/>
    <s v="New"/>
    <x v="3"/>
    <s v="Compact Sleeping Bag"/>
    <n v="2"/>
    <n v="122.07"/>
    <n v="0.05"/>
    <n v="59.16"/>
    <n v="231.93299999999996"/>
    <n v="118.32"/>
    <n v="113.61299999999997"/>
    <n v="0.48985267297021118"/>
    <n v="2026"/>
    <s v="Q1"/>
    <n v="3"/>
    <s v="Mar"/>
  </r>
  <r>
    <n v="4198"/>
    <d v="2026-03-23T00:00:00"/>
    <n v="2026"/>
    <s v="Q1"/>
    <x v="2"/>
    <x v="1"/>
    <x v="14"/>
    <x v="3"/>
    <s v="New"/>
    <x v="4"/>
    <s v="Weighted Vest"/>
    <n v="3"/>
    <n v="122.4"/>
    <n v="0.15"/>
    <n v="71.150000000000006"/>
    <n v="312.12"/>
    <n v="213.45000000000002"/>
    <n v="98.669999999999987"/>
    <n v="0.31612841214917337"/>
    <n v="2026"/>
    <s v="Q1"/>
    <n v="3"/>
    <s v="Mar"/>
  </r>
  <r>
    <n v="4784"/>
    <d v="2026-03-23T00:00:00"/>
    <n v="2026"/>
    <s v="Q1"/>
    <x v="2"/>
    <x v="0"/>
    <x v="15"/>
    <x v="0"/>
    <s v="New"/>
    <x v="0"/>
    <s v="Cycling Pack 12L"/>
    <n v="1"/>
    <n v="101.43"/>
    <n v="0"/>
    <n v="51.78"/>
    <n v="101.43"/>
    <n v="51.78"/>
    <n v="49.650000000000006"/>
    <n v="0.4895001478852411"/>
    <n v="2026"/>
    <s v="Q1"/>
    <n v="3"/>
    <s v="Mar"/>
  </r>
  <r>
    <n v="86"/>
    <d v="2026-03-24T00:00:00"/>
    <n v="2026"/>
    <s v="Q1"/>
    <x v="2"/>
    <x v="1"/>
    <x v="12"/>
    <x v="1"/>
    <s v="Business"/>
    <x v="0"/>
    <s v="Cycling Pack 12L"/>
    <n v="8"/>
    <n v="104.7"/>
    <n v="0.05"/>
    <n v="49.91"/>
    <n v="795.72"/>
    <n v="399.28"/>
    <n v="396.44000000000005"/>
    <n v="0.49821545267179412"/>
    <n v="2026"/>
    <s v="Q1"/>
    <n v="3"/>
    <s v="Mar"/>
  </r>
  <r>
    <n v="1813"/>
    <d v="2026-03-24T00:00:00"/>
    <n v="2026"/>
    <s v="Q1"/>
    <x v="2"/>
    <x v="0"/>
    <x v="0"/>
    <x v="2"/>
    <s v="Returning"/>
    <x v="1"/>
    <s v="Trail Boots"/>
    <n v="4"/>
    <n v="146.34"/>
    <n v="0"/>
    <n v="79.37"/>
    <n v="585.36"/>
    <n v="317.48"/>
    <n v="267.88"/>
    <n v="0.45763290966242992"/>
    <n v="2026"/>
    <s v="Q1"/>
    <n v="3"/>
    <s v="Mar"/>
  </r>
  <r>
    <n v="2212"/>
    <d v="2026-03-24T00:00:00"/>
    <n v="2026"/>
    <s v="Q1"/>
    <x v="2"/>
    <x v="1"/>
    <x v="6"/>
    <x v="0"/>
    <s v="Returning"/>
    <x v="4"/>
    <s v="Weighted Vest"/>
    <n v="2"/>
    <n v="122.92"/>
    <n v="0.05"/>
    <n v="70.31"/>
    <n v="233.548"/>
    <n v="140.62"/>
    <n v="92.927999999999997"/>
    <n v="0.39789679209413054"/>
    <n v="2026"/>
    <s v="Q1"/>
    <n v="3"/>
    <s v="Mar"/>
  </r>
  <r>
    <n v="4466"/>
    <d v="2026-03-24T00:00:00"/>
    <n v="2026"/>
    <s v="Q1"/>
    <x v="2"/>
    <x v="2"/>
    <x v="2"/>
    <x v="0"/>
    <s v="New"/>
    <x v="1"/>
    <s v="Hiking Daypack 20L"/>
    <n v="1"/>
    <n v="91.35"/>
    <n v="0.05"/>
    <n v="45.24"/>
    <n v="86.782499999999985"/>
    <n v="45.24"/>
    <n v="41.542499999999983"/>
    <n v="0.47869674185463645"/>
    <n v="2026"/>
    <s v="Q1"/>
    <n v="3"/>
    <s v="Mar"/>
  </r>
  <r>
    <n v="4483"/>
    <d v="2026-03-24T00:00:00"/>
    <n v="2026"/>
    <s v="Q1"/>
    <x v="2"/>
    <x v="1"/>
    <x v="12"/>
    <x v="0"/>
    <s v="New"/>
    <x v="0"/>
    <s v="Trail Bike Light"/>
    <n v="3"/>
    <n v="51.01"/>
    <n v="0.15"/>
    <n v="22.84"/>
    <n v="130.07550000000001"/>
    <n v="68.52"/>
    <n v="61.555500000000009"/>
    <n v="0.47322900930613382"/>
    <n v="2026"/>
    <s v="Q1"/>
    <n v="3"/>
    <s v="Mar"/>
  </r>
  <r>
    <n v="273"/>
    <d v="2026-03-25T00:00:00"/>
    <n v="2026"/>
    <s v="Q1"/>
    <x v="2"/>
    <x v="3"/>
    <x v="8"/>
    <x v="0"/>
    <s v="New"/>
    <x v="4"/>
    <s v="Weighted Vest"/>
    <n v="2"/>
    <n v="125.04"/>
    <n v="0.05"/>
    <n v="67.680000000000007"/>
    <n v="237.57599999999999"/>
    <n v="135.36000000000001"/>
    <n v="102.21599999999998"/>
    <n v="0.43024547934134755"/>
    <n v="2026"/>
    <s v="Q1"/>
    <n v="3"/>
    <s v="Mar"/>
  </r>
  <r>
    <n v="578"/>
    <d v="2026-03-25T00:00:00"/>
    <n v="2026"/>
    <s v="Q1"/>
    <x v="2"/>
    <x v="2"/>
    <x v="5"/>
    <x v="3"/>
    <s v="Returning"/>
    <x v="0"/>
    <s v="Trail Bike Light"/>
    <n v="2"/>
    <n v="50.22"/>
    <n v="0.05"/>
    <n v="23.16"/>
    <n v="95.417999999999992"/>
    <n v="46.32"/>
    <n v="49.097999999999992"/>
    <n v="0.51455700182355524"/>
    <n v="2026"/>
    <s v="Q1"/>
    <n v="3"/>
    <s v="Mar"/>
  </r>
  <r>
    <n v="1290"/>
    <d v="2026-03-25T00:00:00"/>
    <n v="2026"/>
    <s v="Q1"/>
    <x v="2"/>
    <x v="1"/>
    <x v="1"/>
    <x v="0"/>
    <s v="Business"/>
    <x v="4"/>
    <s v="Recovery Roller"/>
    <n v="5"/>
    <n v="36.369999999999997"/>
    <n v="0.05"/>
    <n v="13.81"/>
    <n v="172.75749999999999"/>
    <n v="69.05"/>
    <n v="103.7075"/>
    <n v="0.60030678841729013"/>
    <n v="2026"/>
    <s v="Q1"/>
    <n v="3"/>
    <s v="Mar"/>
  </r>
  <r>
    <n v="1501"/>
    <d v="2026-03-25T00:00:00"/>
    <n v="2026"/>
    <s v="Q1"/>
    <x v="2"/>
    <x v="3"/>
    <x v="7"/>
    <x v="1"/>
    <s v="New"/>
    <x v="2"/>
    <s v="Insulated Bottle"/>
    <n v="3"/>
    <n v="36.43"/>
    <n v="0.1"/>
    <n v="13.23"/>
    <n v="98.36099999999999"/>
    <n v="39.69"/>
    <n v="58.670999999999992"/>
    <n v="0.59648641229755694"/>
    <n v="2026"/>
    <s v="Q1"/>
    <n v="3"/>
    <s v="Mar"/>
  </r>
  <r>
    <n v="1540"/>
    <d v="2026-03-25T00:00:00"/>
    <n v="2026"/>
    <s v="Q1"/>
    <x v="2"/>
    <x v="1"/>
    <x v="12"/>
    <x v="1"/>
    <s v="Business"/>
    <x v="0"/>
    <s v="Trail Bike Light"/>
    <n v="10"/>
    <n v="49.7"/>
    <n v="0.1"/>
    <n v="21.96"/>
    <n v="447.3"/>
    <n v="219.60000000000002"/>
    <n v="227.7"/>
    <n v="0.50905432595573441"/>
    <n v="2026"/>
    <s v="Q1"/>
    <n v="3"/>
    <s v="Mar"/>
  </r>
  <r>
    <n v="2541"/>
    <d v="2026-03-25T00:00:00"/>
    <n v="2026"/>
    <s v="Q1"/>
    <x v="2"/>
    <x v="1"/>
    <x v="12"/>
    <x v="0"/>
    <s v="Returning"/>
    <x v="2"/>
    <s v="Packing Cube Set"/>
    <n v="2"/>
    <n v="46.61"/>
    <n v="0"/>
    <n v="17.97"/>
    <n v="93.22"/>
    <n v="35.94"/>
    <n v="57.28"/>
    <n v="0.61446041621969538"/>
    <n v="2026"/>
    <s v="Q1"/>
    <n v="3"/>
    <s v="Mar"/>
  </r>
  <r>
    <n v="4264"/>
    <d v="2026-03-25T00:00:00"/>
    <n v="2026"/>
    <s v="Q1"/>
    <x v="2"/>
    <x v="2"/>
    <x v="5"/>
    <x v="0"/>
    <s v="New"/>
    <x v="2"/>
    <s v="Packing Cube Set"/>
    <n v="1"/>
    <n v="47.61"/>
    <n v="0"/>
    <n v="18.89"/>
    <n v="47.61"/>
    <n v="18.89"/>
    <n v="28.72"/>
    <n v="0.60323461457676952"/>
    <n v="2026"/>
    <s v="Q1"/>
    <n v="3"/>
    <s v="Mar"/>
  </r>
  <r>
    <n v="4311"/>
    <d v="2026-03-25T00:00:00"/>
    <n v="2026"/>
    <s v="Q1"/>
    <x v="2"/>
    <x v="2"/>
    <x v="2"/>
    <x v="0"/>
    <s v="New"/>
    <x v="0"/>
    <s v="Compact Repair Kit"/>
    <n v="2"/>
    <n v="40.880000000000003"/>
    <n v="0.05"/>
    <n v="16.39"/>
    <n v="77.671999999999997"/>
    <n v="32.78"/>
    <n v="44.891999999999996"/>
    <n v="0.57796889483983926"/>
    <n v="2026"/>
    <s v="Q1"/>
    <n v="3"/>
    <s v="Mar"/>
  </r>
  <r>
    <n v="4796"/>
    <d v="2026-03-25T00:00:00"/>
    <n v="2026"/>
    <s v="Q1"/>
    <x v="2"/>
    <x v="1"/>
    <x v="12"/>
    <x v="0"/>
    <s v="New"/>
    <x v="4"/>
    <s v="Resistance Band Set"/>
    <n v="2"/>
    <n v="39.409999999999997"/>
    <n v="0.15"/>
    <n v="14.91"/>
    <n v="66.996999999999986"/>
    <n v="29.82"/>
    <n v="37.176999999999985"/>
    <n v="0.55490544352732207"/>
    <n v="2026"/>
    <s v="Q1"/>
    <n v="3"/>
    <s v="Mar"/>
  </r>
  <r>
    <n v="89"/>
    <d v="2026-03-26T00:00:00"/>
    <n v="2026"/>
    <s v="Q1"/>
    <x v="2"/>
    <x v="2"/>
    <x v="10"/>
    <x v="0"/>
    <s v="Returning"/>
    <x v="0"/>
    <s v="Compact Repair Kit"/>
    <n v="1"/>
    <n v="40.82"/>
    <n v="0.05"/>
    <n v="16.940000000000001"/>
    <n v="38.778999999999996"/>
    <n v="16.940000000000001"/>
    <n v="21.838999999999995"/>
    <n v="0.56316563088269411"/>
    <n v="2026"/>
    <s v="Q1"/>
    <n v="3"/>
    <s v="Mar"/>
  </r>
  <r>
    <n v="487"/>
    <d v="2026-03-26T00:00:00"/>
    <n v="2026"/>
    <s v="Q1"/>
    <x v="2"/>
    <x v="3"/>
    <x v="8"/>
    <x v="2"/>
    <s v="Business"/>
    <x v="2"/>
    <s v="Insulated Bottle"/>
    <n v="3"/>
    <n v="36.979999999999997"/>
    <n v="0.1"/>
    <n v="13.65"/>
    <n v="99.846000000000004"/>
    <n v="40.950000000000003"/>
    <n v="58.896000000000001"/>
    <n v="0.58986839733189111"/>
    <n v="2026"/>
    <s v="Q1"/>
    <n v="3"/>
    <s v="Mar"/>
  </r>
  <r>
    <n v="1476"/>
    <d v="2026-03-26T00:00:00"/>
    <n v="2026"/>
    <s v="Q1"/>
    <x v="2"/>
    <x v="1"/>
    <x v="12"/>
    <x v="3"/>
    <s v="New"/>
    <x v="2"/>
    <s v="Insulated Bottle"/>
    <n v="1"/>
    <n v="35.700000000000003"/>
    <n v="0.05"/>
    <n v="13.91"/>
    <n v="33.914999999999999"/>
    <n v="13.91"/>
    <n v="20.004999999999999"/>
    <n v="0.58985699542975079"/>
    <n v="2026"/>
    <s v="Q1"/>
    <n v="3"/>
    <s v="Mar"/>
  </r>
  <r>
    <n v="2145"/>
    <d v="2026-03-26T00:00:00"/>
    <n v="2026"/>
    <s v="Q1"/>
    <x v="2"/>
    <x v="3"/>
    <x v="8"/>
    <x v="2"/>
    <s v="Returning"/>
    <x v="0"/>
    <s v="Compact Repair Kit"/>
    <n v="1"/>
    <n v="39.53"/>
    <n v="0.05"/>
    <n v="17.170000000000002"/>
    <n v="37.5535"/>
    <n v="17.170000000000002"/>
    <n v="20.383499999999998"/>
    <n v="0.54278562584046752"/>
    <n v="2026"/>
    <s v="Q1"/>
    <n v="3"/>
    <s v="Mar"/>
  </r>
  <r>
    <n v="2999"/>
    <d v="2026-03-26T00:00:00"/>
    <n v="2026"/>
    <s v="Q1"/>
    <x v="2"/>
    <x v="2"/>
    <x v="3"/>
    <x v="2"/>
    <s v="Returning"/>
    <x v="2"/>
    <s v="Insulated Bottle"/>
    <n v="2"/>
    <n v="35.75"/>
    <n v="0"/>
    <n v="13.28"/>
    <n v="71.5"/>
    <n v="26.56"/>
    <n v="44.94"/>
    <n v="0.62853146853146846"/>
    <n v="2026"/>
    <s v="Q1"/>
    <n v="3"/>
    <s v="Mar"/>
  </r>
  <r>
    <n v="4464"/>
    <d v="2026-03-26T00:00:00"/>
    <n v="2026"/>
    <s v="Q1"/>
    <x v="2"/>
    <x v="2"/>
    <x v="2"/>
    <x v="0"/>
    <s v="Business"/>
    <x v="4"/>
    <s v="Training Mat"/>
    <n v="2"/>
    <n v="50.17"/>
    <n v="0"/>
    <n v="22.37"/>
    <n v="100.34"/>
    <n v="44.74"/>
    <n v="55.6"/>
    <n v="0.55411600558102447"/>
    <n v="2026"/>
    <s v="Q1"/>
    <n v="3"/>
    <s v="Mar"/>
  </r>
  <r>
    <n v="4978"/>
    <d v="2026-03-26T00:00:00"/>
    <n v="2026"/>
    <s v="Q1"/>
    <x v="2"/>
    <x v="0"/>
    <x v="9"/>
    <x v="0"/>
    <s v="New"/>
    <x v="4"/>
    <s v="Resistance Band Set"/>
    <n v="5"/>
    <n v="41.32"/>
    <n v="0"/>
    <n v="15.09"/>
    <n v="206.6"/>
    <n v="75.45"/>
    <n v="131.14999999999998"/>
    <n v="0.63480154888673757"/>
    <n v="2026"/>
    <s v="Q1"/>
    <n v="3"/>
    <s v="Mar"/>
  </r>
  <r>
    <n v="130"/>
    <d v="2026-03-27T00:00:00"/>
    <n v="2026"/>
    <s v="Q1"/>
    <x v="2"/>
    <x v="3"/>
    <x v="7"/>
    <x v="3"/>
    <s v="New"/>
    <x v="1"/>
    <s v="Summit Backpack 45L"/>
    <n v="3"/>
    <n v="152.4"/>
    <n v="0.05"/>
    <n v="79.97"/>
    <n v="434.34000000000003"/>
    <n v="239.91"/>
    <n v="194.43000000000004"/>
    <n v="0.44764470230694853"/>
    <n v="2026"/>
    <s v="Q1"/>
    <n v="3"/>
    <s v="Mar"/>
  </r>
  <r>
    <n v="848"/>
    <d v="2026-03-27T00:00:00"/>
    <n v="2026"/>
    <s v="Q1"/>
    <x v="2"/>
    <x v="0"/>
    <x v="0"/>
    <x v="0"/>
    <s v="New"/>
    <x v="4"/>
    <s v="Recovery Roller"/>
    <n v="1"/>
    <n v="36.299999999999997"/>
    <n v="0"/>
    <n v="14.1"/>
    <n v="36.299999999999997"/>
    <n v="14.1"/>
    <n v="22.199999999999996"/>
    <n v="0.61157024793388426"/>
    <n v="2026"/>
    <s v="Q1"/>
    <n v="3"/>
    <s v="Mar"/>
  </r>
  <r>
    <n v="1359"/>
    <d v="2026-03-27T00:00:00"/>
    <n v="2026"/>
    <s v="Q1"/>
    <x v="2"/>
    <x v="2"/>
    <x v="5"/>
    <x v="0"/>
    <s v="Returning"/>
    <x v="2"/>
    <s v="Packing Cube Set"/>
    <n v="3"/>
    <n v="46.24"/>
    <n v="0.1"/>
    <n v="18.2"/>
    <n v="124.848"/>
    <n v="54.599999999999994"/>
    <n v="70.248000000000005"/>
    <n v="0.56266820453671673"/>
    <n v="2026"/>
    <s v="Q1"/>
    <n v="3"/>
    <s v="Mar"/>
  </r>
  <r>
    <n v="2379"/>
    <d v="2026-03-27T00:00:00"/>
    <n v="2026"/>
    <s v="Q1"/>
    <x v="2"/>
    <x v="0"/>
    <x v="0"/>
    <x v="2"/>
    <s v="Returning"/>
    <x v="2"/>
    <s v="Travel Backpack 35L"/>
    <n v="2"/>
    <n v="165.58"/>
    <n v="0"/>
    <n v="86.16"/>
    <n v="331.16"/>
    <n v="172.32"/>
    <n v="158.84000000000003"/>
    <n v="0.47964730039859893"/>
    <n v="2026"/>
    <s v="Q1"/>
    <n v="3"/>
    <s v="Mar"/>
  </r>
  <r>
    <n v="2987"/>
    <d v="2026-03-27T00:00:00"/>
    <n v="2026"/>
    <s v="Q1"/>
    <x v="2"/>
    <x v="0"/>
    <x v="9"/>
    <x v="0"/>
    <s v="Returning"/>
    <x v="3"/>
    <s v="Compact Sleeping Bag"/>
    <n v="4"/>
    <n v="121.49"/>
    <n v="0"/>
    <n v="62.01"/>
    <n v="485.96"/>
    <n v="248.04"/>
    <n v="237.92"/>
    <n v="0.4895876203802782"/>
    <n v="2026"/>
    <s v="Q1"/>
    <n v="3"/>
    <s v="Mar"/>
  </r>
  <r>
    <n v="3121"/>
    <d v="2026-03-27T00:00:00"/>
    <n v="2026"/>
    <s v="Q1"/>
    <x v="2"/>
    <x v="1"/>
    <x v="12"/>
    <x v="2"/>
    <s v="New"/>
    <x v="0"/>
    <s v="Commuter Helmet"/>
    <n v="5"/>
    <n v="81.84"/>
    <n v="0.1"/>
    <n v="42.7"/>
    <n v="368.28000000000003"/>
    <n v="213.5"/>
    <n v="154.78000000000003"/>
    <n v="0.42027804931030743"/>
    <n v="2026"/>
    <s v="Q1"/>
    <n v="3"/>
    <s v="Mar"/>
  </r>
  <r>
    <n v="4445"/>
    <d v="2026-03-27T00:00:00"/>
    <n v="2026"/>
    <s v="Q1"/>
    <x v="2"/>
    <x v="1"/>
    <x v="11"/>
    <x v="0"/>
    <s v="New"/>
    <x v="1"/>
    <s v="Summit Backpack 45L"/>
    <n v="1"/>
    <n v="151.47999999999999"/>
    <n v="0"/>
    <n v="79.41"/>
    <n v="151.47999999999999"/>
    <n v="79.41"/>
    <n v="72.069999999999993"/>
    <n v="0.47577237919197252"/>
    <n v="2026"/>
    <s v="Q1"/>
    <n v="3"/>
    <s v="Mar"/>
  </r>
  <r>
    <n v="441"/>
    <d v="2026-03-28T00:00:00"/>
    <n v="2026"/>
    <s v="Q1"/>
    <x v="2"/>
    <x v="0"/>
    <x v="15"/>
    <x v="2"/>
    <s v="New"/>
    <x v="4"/>
    <s v="Training Mat"/>
    <n v="1"/>
    <n v="51.02"/>
    <n v="0.05"/>
    <n v="21.94"/>
    <n v="48.469000000000001"/>
    <n v="21.94"/>
    <n v="26.529"/>
    <n v="0.54733953661102974"/>
    <n v="2026"/>
    <s v="Q1"/>
    <n v="3"/>
    <s v="Mar"/>
  </r>
  <r>
    <n v="4608"/>
    <d v="2026-03-28T00:00:00"/>
    <n v="2026"/>
    <s v="Q1"/>
    <x v="2"/>
    <x v="2"/>
    <x v="2"/>
    <x v="1"/>
    <s v="Business"/>
    <x v="0"/>
    <s v="Compact Repair Kit"/>
    <n v="8"/>
    <n v="40.86"/>
    <n v="0.1"/>
    <n v="16.34"/>
    <n v="294.19200000000001"/>
    <n v="130.72"/>
    <n v="163.47200000000001"/>
    <n v="0.55566432805786703"/>
    <n v="2026"/>
    <s v="Q1"/>
    <n v="3"/>
    <s v="Mar"/>
  </r>
  <r>
    <n v="4914"/>
    <d v="2026-03-28T00:00:00"/>
    <n v="2026"/>
    <s v="Q1"/>
    <x v="2"/>
    <x v="0"/>
    <x v="9"/>
    <x v="0"/>
    <s v="New"/>
    <x v="2"/>
    <s v="Travel Backpack 35L"/>
    <n v="5"/>
    <n v="163.33000000000001"/>
    <n v="0"/>
    <n v="87.05"/>
    <n v="816.65000000000009"/>
    <n v="435.25"/>
    <n v="381.40000000000009"/>
    <n v="0.46702993938651816"/>
    <n v="2026"/>
    <s v="Q1"/>
    <n v="3"/>
    <s v="Mar"/>
  </r>
  <r>
    <n v="860"/>
    <d v="2026-03-29T00:00:00"/>
    <n v="2026"/>
    <s v="Q1"/>
    <x v="2"/>
    <x v="1"/>
    <x v="14"/>
    <x v="3"/>
    <s v="New"/>
    <x v="1"/>
    <s v="Hiking Daypack 20L"/>
    <n v="1"/>
    <n v="90.27"/>
    <n v="0"/>
    <n v="46.38"/>
    <n v="90.27"/>
    <n v="46.38"/>
    <n v="43.889999999999993"/>
    <n v="0.48620804253904948"/>
    <n v="2026"/>
    <s v="Q1"/>
    <n v="3"/>
    <s v="Mar"/>
  </r>
  <r>
    <n v="920"/>
    <d v="2026-03-29T00:00:00"/>
    <n v="2026"/>
    <s v="Q1"/>
    <x v="2"/>
    <x v="0"/>
    <x v="9"/>
    <x v="1"/>
    <s v="Business"/>
    <x v="2"/>
    <s v="Carry-On Duffel"/>
    <n v="12"/>
    <n v="131.31"/>
    <n v="0.05"/>
    <n v="68.459999999999994"/>
    <n v="1496.934"/>
    <n v="821.52"/>
    <n v="675.41399999999999"/>
    <n v="0.45119824922140855"/>
    <n v="2026"/>
    <s v="Q1"/>
    <n v="3"/>
    <s v="Mar"/>
  </r>
  <r>
    <n v="1700"/>
    <d v="2026-03-29T00:00:00"/>
    <n v="2026"/>
    <s v="Q1"/>
    <x v="2"/>
    <x v="1"/>
    <x v="12"/>
    <x v="3"/>
    <s v="New"/>
    <x v="2"/>
    <s v="Travel Backpack 35L"/>
    <n v="1"/>
    <n v="167.27"/>
    <n v="0.05"/>
    <n v="88.19"/>
    <n v="158.90649999999999"/>
    <n v="88.19"/>
    <n v="70.716499999999996"/>
    <n v="0.44501955552478972"/>
    <n v="2026"/>
    <s v="Q1"/>
    <n v="3"/>
    <s v="Mar"/>
  </r>
  <r>
    <n v="1768"/>
    <d v="2026-03-29T00:00:00"/>
    <n v="2026"/>
    <s v="Q1"/>
    <x v="2"/>
    <x v="1"/>
    <x v="12"/>
    <x v="3"/>
    <s v="Returning"/>
    <x v="1"/>
    <s v="Trekking Poles"/>
    <n v="4"/>
    <n v="70.510000000000005"/>
    <n v="0"/>
    <n v="31.93"/>
    <n v="282.04000000000002"/>
    <n v="127.72"/>
    <n v="154.32000000000002"/>
    <n v="0.54715643171181394"/>
    <n v="2026"/>
    <s v="Q1"/>
    <n v="3"/>
    <s v="Mar"/>
  </r>
  <r>
    <n v="1876"/>
    <d v="2026-03-29T00:00:00"/>
    <n v="2026"/>
    <s v="Q1"/>
    <x v="2"/>
    <x v="1"/>
    <x v="6"/>
    <x v="1"/>
    <s v="New"/>
    <x v="0"/>
    <s v="Cycling Pack 12L"/>
    <n v="12"/>
    <n v="101.06"/>
    <n v="0.1"/>
    <n v="50.59"/>
    <n v="1091.4480000000001"/>
    <n v="607.08000000000004"/>
    <n v="484.36800000000005"/>
    <n v="0.4437847703234602"/>
    <n v="2026"/>
    <s v="Q1"/>
    <n v="3"/>
    <s v="Mar"/>
  </r>
  <r>
    <n v="2453"/>
    <d v="2026-03-29T00:00:00"/>
    <n v="2026"/>
    <s v="Q1"/>
    <x v="2"/>
    <x v="3"/>
    <x v="8"/>
    <x v="0"/>
    <s v="Business"/>
    <x v="0"/>
    <s v="Commuter Helmet"/>
    <n v="2"/>
    <n v="79.849999999999994"/>
    <n v="0.05"/>
    <n v="43.78"/>
    <n v="151.71499999999997"/>
    <n v="87.56"/>
    <n v="64.154999999999973"/>
    <n v="0.42286524074745402"/>
    <n v="2026"/>
    <s v="Q1"/>
    <n v="3"/>
    <s v="Mar"/>
  </r>
  <r>
    <n v="2676"/>
    <d v="2026-03-29T00:00:00"/>
    <n v="2026"/>
    <s v="Q1"/>
    <x v="2"/>
    <x v="2"/>
    <x v="5"/>
    <x v="2"/>
    <s v="New"/>
    <x v="3"/>
    <s v="Trail Tent 2P"/>
    <n v="4"/>
    <n v="191.99"/>
    <n v="0"/>
    <n v="104.44"/>
    <n v="767.96"/>
    <n v="417.76"/>
    <n v="350.20000000000005"/>
    <n v="0.45601333402781397"/>
    <n v="2026"/>
    <s v="Q1"/>
    <n v="3"/>
    <s v="Mar"/>
  </r>
  <r>
    <n v="2800"/>
    <d v="2026-03-29T00:00:00"/>
    <n v="2026"/>
    <s v="Q1"/>
    <x v="2"/>
    <x v="1"/>
    <x v="11"/>
    <x v="0"/>
    <s v="New"/>
    <x v="0"/>
    <s v="Trail Bike Light"/>
    <n v="1"/>
    <n v="49.81"/>
    <n v="0.05"/>
    <n v="23.12"/>
    <n v="47.319499999999998"/>
    <n v="23.12"/>
    <n v="24.199499999999997"/>
    <n v="0.51140650260463438"/>
    <n v="2026"/>
    <s v="Q1"/>
    <n v="3"/>
    <s v="Mar"/>
  </r>
  <r>
    <n v="2857"/>
    <d v="2026-03-29T00:00:00"/>
    <n v="2026"/>
    <s v="Q1"/>
    <x v="2"/>
    <x v="0"/>
    <x v="15"/>
    <x v="2"/>
    <s v="New"/>
    <x v="4"/>
    <s v="Resistance Band Set"/>
    <n v="1"/>
    <n v="40.39"/>
    <n v="0.1"/>
    <n v="14.97"/>
    <n v="36.350999999999999"/>
    <n v="14.97"/>
    <n v="21.381"/>
    <n v="0.58818189320788972"/>
    <n v="2026"/>
    <s v="Q1"/>
    <n v="3"/>
    <s v="Mar"/>
  </r>
  <r>
    <n v="3584"/>
    <d v="2026-03-29T00:00:00"/>
    <n v="2026"/>
    <s v="Q1"/>
    <x v="2"/>
    <x v="0"/>
    <x v="0"/>
    <x v="0"/>
    <s v="Returning"/>
    <x v="2"/>
    <s v="Insulated Bottle"/>
    <n v="1"/>
    <n v="35.700000000000003"/>
    <n v="0.05"/>
    <n v="13.85"/>
    <n v="33.914999999999999"/>
    <n v="13.85"/>
    <n v="20.064999999999998"/>
    <n v="0.59162612413386406"/>
    <n v="2026"/>
    <s v="Q1"/>
    <n v="3"/>
    <s v="Mar"/>
  </r>
  <r>
    <n v="3669"/>
    <d v="2026-03-29T00:00:00"/>
    <n v="2026"/>
    <s v="Q1"/>
    <x v="2"/>
    <x v="2"/>
    <x v="10"/>
    <x v="3"/>
    <s v="Returning"/>
    <x v="3"/>
    <s v="Portable Camp Stove"/>
    <n v="1"/>
    <n v="80.09"/>
    <n v="0"/>
    <n v="40.61"/>
    <n v="80.09"/>
    <n v="40.61"/>
    <n v="39.480000000000004"/>
    <n v="0.49294543638406796"/>
    <n v="2026"/>
    <s v="Q1"/>
    <n v="3"/>
    <s v="Mar"/>
  </r>
  <r>
    <n v="4787"/>
    <d v="2026-03-29T00:00:00"/>
    <n v="2026"/>
    <s v="Q1"/>
    <x v="2"/>
    <x v="3"/>
    <x v="13"/>
    <x v="3"/>
    <s v="New"/>
    <x v="1"/>
    <s v="Trail Boots"/>
    <n v="1"/>
    <n v="142.87"/>
    <n v="0.1"/>
    <n v="77.33"/>
    <n v="128.583"/>
    <n v="77.33"/>
    <n v="51.253"/>
    <n v="0.39859857057309289"/>
    <n v="2026"/>
    <s v="Q1"/>
    <n v="3"/>
    <s v="Mar"/>
  </r>
  <r>
    <n v="769"/>
    <d v="2026-03-30T00:00:00"/>
    <n v="2026"/>
    <s v="Q1"/>
    <x v="2"/>
    <x v="3"/>
    <x v="8"/>
    <x v="0"/>
    <s v="Returning"/>
    <x v="4"/>
    <s v="Resistance Band Set"/>
    <n v="1"/>
    <n v="40.53"/>
    <n v="0"/>
    <n v="14.32"/>
    <n v="40.53"/>
    <n v="14.32"/>
    <n v="26.21"/>
    <n v="0.64668147051566738"/>
    <n v="2026"/>
    <s v="Q1"/>
    <n v="3"/>
    <s v="Mar"/>
  </r>
  <r>
    <n v="1184"/>
    <d v="2026-03-30T00:00:00"/>
    <n v="2026"/>
    <s v="Q1"/>
    <x v="2"/>
    <x v="3"/>
    <x v="8"/>
    <x v="0"/>
    <s v="Returning"/>
    <x v="0"/>
    <s v="Trail Bike Light"/>
    <n v="1"/>
    <n v="49.46"/>
    <n v="0"/>
    <n v="23.04"/>
    <n v="49.46"/>
    <n v="23.04"/>
    <n v="26.42"/>
    <n v="0.53416902547513145"/>
    <n v="2026"/>
    <s v="Q1"/>
    <n v="3"/>
    <s v="Mar"/>
  </r>
  <r>
    <n v="1498"/>
    <d v="2026-03-30T00:00:00"/>
    <n v="2026"/>
    <s v="Q1"/>
    <x v="2"/>
    <x v="1"/>
    <x v="14"/>
    <x v="3"/>
    <s v="Business"/>
    <x v="1"/>
    <s v="Trail Boots"/>
    <n v="3"/>
    <n v="142.46"/>
    <n v="0"/>
    <n v="79.650000000000006"/>
    <n v="427.38"/>
    <n v="238.95000000000002"/>
    <n v="188.42999999999998"/>
    <n v="0.44089569001825069"/>
    <n v="2026"/>
    <s v="Q1"/>
    <n v="3"/>
    <s v="Mar"/>
  </r>
  <r>
    <n v="2054"/>
    <d v="2026-03-30T00:00:00"/>
    <n v="2026"/>
    <s v="Q1"/>
    <x v="2"/>
    <x v="3"/>
    <x v="13"/>
    <x v="1"/>
    <s v="Business"/>
    <x v="1"/>
    <s v="Trail Boots"/>
    <n v="6"/>
    <n v="142.18"/>
    <n v="0.05"/>
    <n v="80.94"/>
    <n v="810.42600000000004"/>
    <n v="485.64"/>
    <n v="324.78600000000006"/>
    <n v="0.40075960050640036"/>
    <n v="2026"/>
    <s v="Q1"/>
    <n v="3"/>
    <s v="Mar"/>
  </r>
  <r>
    <n v="2294"/>
    <d v="2026-03-30T00:00:00"/>
    <n v="2026"/>
    <s v="Q1"/>
    <x v="2"/>
    <x v="1"/>
    <x v="14"/>
    <x v="0"/>
    <s v="New"/>
    <x v="4"/>
    <s v="Resistance Band Set"/>
    <n v="2"/>
    <n v="41.04"/>
    <n v="0"/>
    <n v="15.03"/>
    <n v="82.08"/>
    <n v="30.06"/>
    <n v="52.019999999999996"/>
    <n v="0.63377192982456132"/>
    <n v="2026"/>
    <s v="Q1"/>
    <n v="3"/>
    <s v="Mar"/>
  </r>
  <r>
    <n v="2892"/>
    <d v="2026-03-30T00:00:00"/>
    <n v="2026"/>
    <s v="Q1"/>
    <x v="2"/>
    <x v="1"/>
    <x v="12"/>
    <x v="0"/>
    <s v="Returning"/>
    <x v="1"/>
    <s v="Trail Boots"/>
    <n v="2"/>
    <n v="145.06"/>
    <n v="0.15"/>
    <n v="77.08"/>
    <n v="246.602"/>
    <n v="154.16"/>
    <n v="92.442000000000007"/>
    <n v="0.37486313979610875"/>
    <n v="2026"/>
    <s v="Q1"/>
    <n v="3"/>
    <s v="Mar"/>
  </r>
  <r>
    <n v="3145"/>
    <d v="2026-03-30T00:00:00"/>
    <n v="2026"/>
    <s v="Q1"/>
    <x v="2"/>
    <x v="1"/>
    <x v="11"/>
    <x v="0"/>
    <s v="Returning"/>
    <x v="2"/>
    <s v="Carry-On Duffel"/>
    <n v="1"/>
    <n v="130.72999999999999"/>
    <n v="0"/>
    <n v="66.17"/>
    <n v="130.72999999999999"/>
    <n v="66.17"/>
    <n v="64.559999999999988"/>
    <n v="0.4938422703281572"/>
    <n v="2026"/>
    <s v="Q1"/>
    <n v="3"/>
    <s v="Mar"/>
  </r>
  <r>
    <n v="3925"/>
    <d v="2026-03-30T00:00:00"/>
    <n v="2026"/>
    <s v="Q1"/>
    <x v="2"/>
    <x v="3"/>
    <x v="13"/>
    <x v="0"/>
    <s v="Business"/>
    <x v="4"/>
    <s v="Recovery Roller"/>
    <n v="2"/>
    <n v="36.630000000000003"/>
    <n v="0"/>
    <n v="14.31"/>
    <n v="73.260000000000005"/>
    <n v="28.62"/>
    <n v="44.64"/>
    <n v="0.60933660933660927"/>
    <n v="2026"/>
    <s v="Q1"/>
    <n v="3"/>
    <s v="Mar"/>
  </r>
  <r>
    <n v="2722"/>
    <d v="2026-03-31T00:00:00"/>
    <n v="2026"/>
    <s v="Q1"/>
    <x v="2"/>
    <x v="3"/>
    <x v="13"/>
    <x v="3"/>
    <s v="New"/>
    <x v="0"/>
    <s v="Trail Bike Light"/>
    <n v="1"/>
    <n v="50.99"/>
    <n v="0.1"/>
    <n v="21.86"/>
    <n v="45.891000000000005"/>
    <n v="21.86"/>
    <n v="24.031000000000006"/>
    <n v="0.52365387548756848"/>
    <n v="2026"/>
    <s v="Q1"/>
    <n v="3"/>
    <s v="Mar"/>
  </r>
  <r>
    <n v="2767"/>
    <d v="2026-03-31T00:00:00"/>
    <n v="2026"/>
    <s v="Q1"/>
    <x v="2"/>
    <x v="1"/>
    <x v="6"/>
    <x v="0"/>
    <s v="Returning"/>
    <x v="2"/>
    <s v="Carry-On Duffel"/>
    <n v="4"/>
    <n v="134.18"/>
    <n v="0"/>
    <n v="66.430000000000007"/>
    <n v="536.72"/>
    <n v="265.72000000000003"/>
    <n v="271"/>
    <n v="0.5049187658369354"/>
    <n v="2026"/>
    <s v="Q1"/>
    <n v="3"/>
    <s v="Mar"/>
  </r>
  <r>
    <n v="3794"/>
    <d v="2026-03-31T00:00:00"/>
    <n v="2026"/>
    <s v="Q1"/>
    <x v="2"/>
    <x v="1"/>
    <x v="12"/>
    <x v="2"/>
    <s v="Business"/>
    <x v="4"/>
    <s v="Training Mat"/>
    <n v="2"/>
    <n v="50.86"/>
    <n v="0.1"/>
    <n v="21.76"/>
    <n v="91.548000000000002"/>
    <n v="43.52"/>
    <n v="48.027999999999999"/>
    <n v="0.52462096386595003"/>
    <n v="2026"/>
    <s v="Q1"/>
    <n v="3"/>
    <s v="Mar"/>
  </r>
  <r>
    <n v="3880"/>
    <d v="2026-03-31T00:00:00"/>
    <n v="2026"/>
    <s v="Q1"/>
    <x v="2"/>
    <x v="1"/>
    <x v="12"/>
    <x v="1"/>
    <s v="Business"/>
    <x v="3"/>
    <s v="Compact Sleeping Bag"/>
    <n v="12"/>
    <n v="124.86"/>
    <n v="0.1"/>
    <n v="60.82"/>
    <n v="1348.4880000000001"/>
    <n v="729.84"/>
    <n v="618.64800000000002"/>
    <n v="0.45877160197198641"/>
    <n v="2026"/>
    <s v="Q1"/>
    <n v="3"/>
    <s v="Mar"/>
  </r>
  <r>
    <n v="422"/>
    <d v="2026-04-01T00:00:00"/>
    <n v="2026"/>
    <s v="Q2"/>
    <x v="3"/>
    <x v="3"/>
    <x v="4"/>
    <x v="0"/>
    <s v="Business"/>
    <x v="0"/>
    <s v="Commuter Helmet"/>
    <n v="1"/>
    <n v="81.760000000000005"/>
    <n v="0.1"/>
    <n v="42.78"/>
    <n v="73.584000000000003"/>
    <n v="42.78"/>
    <n v="30.804000000000002"/>
    <n v="0.4186236138290933"/>
    <n v="2026"/>
    <s v="Q2"/>
    <n v="4"/>
    <s v="Apr"/>
  </r>
  <r>
    <n v="495"/>
    <d v="2026-04-01T00:00:00"/>
    <n v="2026"/>
    <s v="Q2"/>
    <x v="3"/>
    <x v="1"/>
    <x v="14"/>
    <x v="2"/>
    <s v="Business"/>
    <x v="2"/>
    <s v="Carry-On Duffel"/>
    <n v="1"/>
    <n v="134.65"/>
    <n v="0"/>
    <n v="68.19"/>
    <n v="134.65"/>
    <n v="68.19"/>
    <n v="66.460000000000008"/>
    <n v="0.49357593761604163"/>
    <n v="2026"/>
    <s v="Q2"/>
    <n v="4"/>
    <s v="Apr"/>
  </r>
  <r>
    <n v="1517"/>
    <d v="2026-04-01T00:00:00"/>
    <n v="2026"/>
    <s v="Q2"/>
    <x v="3"/>
    <x v="2"/>
    <x v="16"/>
    <x v="0"/>
    <s v="Business"/>
    <x v="0"/>
    <s v="Compact Repair Kit"/>
    <n v="1"/>
    <n v="41.21"/>
    <n v="0"/>
    <n v="16.34"/>
    <n v="41.21"/>
    <n v="16.34"/>
    <n v="24.87"/>
    <n v="0.60349429750060668"/>
    <n v="2026"/>
    <s v="Q2"/>
    <n v="4"/>
    <s v="Apr"/>
  </r>
  <r>
    <n v="2391"/>
    <d v="2026-04-01T00:00:00"/>
    <n v="2026"/>
    <s v="Q2"/>
    <x v="3"/>
    <x v="1"/>
    <x v="12"/>
    <x v="0"/>
    <s v="Returning"/>
    <x v="4"/>
    <s v="Resistance Band Set"/>
    <n v="2"/>
    <n v="40.590000000000003"/>
    <n v="0"/>
    <n v="15.01"/>
    <n v="81.180000000000007"/>
    <n v="30.02"/>
    <n v="51.160000000000011"/>
    <n v="0.63020448386302053"/>
    <n v="2026"/>
    <s v="Q2"/>
    <n v="4"/>
    <s v="Apr"/>
  </r>
  <r>
    <n v="3809"/>
    <d v="2026-04-01T00:00:00"/>
    <n v="2026"/>
    <s v="Q2"/>
    <x v="3"/>
    <x v="0"/>
    <x v="15"/>
    <x v="0"/>
    <s v="New"/>
    <x v="3"/>
    <s v="Compact Sleeping Bag"/>
    <n v="3"/>
    <n v="124.08"/>
    <n v="0.05"/>
    <n v="62.41"/>
    <n v="353.62799999999999"/>
    <n v="187.23"/>
    <n v="166.398"/>
    <n v="0.47054531880959655"/>
    <n v="2026"/>
    <s v="Q2"/>
    <n v="4"/>
    <s v="Apr"/>
  </r>
  <r>
    <n v="3958"/>
    <d v="2026-04-01T00:00:00"/>
    <n v="2026"/>
    <s v="Q2"/>
    <x v="3"/>
    <x v="1"/>
    <x v="1"/>
    <x v="0"/>
    <s v="Returning"/>
    <x v="3"/>
    <s v="Compact Sleeping Bag"/>
    <n v="2"/>
    <n v="125.35"/>
    <n v="0.15"/>
    <n v="60.73"/>
    <n v="213.095"/>
    <n v="121.46"/>
    <n v="91.635000000000005"/>
    <n v="0.43001947488209485"/>
    <n v="2026"/>
    <s v="Q2"/>
    <n v="4"/>
    <s v="Apr"/>
  </r>
  <r>
    <n v="4418"/>
    <d v="2026-04-01T00:00:00"/>
    <n v="2026"/>
    <s v="Q2"/>
    <x v="3"/>
    <x v="1"/>
    <x v="14"/>
    <x v="3"/>
    <s v="New"/>
    <x v="4"/>
    <s v="Recovery Roller"/>
    <n v="3"/>
    <n v="36.090000000000003"/>
    <n v="0"/>
    <n v="14.03"/>
    <n v="108.27000000000001"/>
    <n v="42.089999999999996"/>
    <n v="66.180000000000007"/>
    <n v="0.61124965364366857"/>
    <n v="2026"/>
    <s v="Q2"/>
    <n v="4"/>
    <s v="Apr"/>
  </r>
  <r>
    <n v="4693"/>
    <d v="2026-04-01T00:00:00"/>
    <n v="2026"/>
    <s v="Q2"/>
    <x v="3"/>
    <x v="1"/>
    <x v="12"/>
    <x v="1"/>
    <s v="Business"/>
    <x v="1"/>
    <s v="Hiking Daypack 20L"/>
    <n v="15"/>
    <n v="94.33"/>
    <n v="0.1"/>
    <n v="44.38"/>
    <n v="1273.4550000000002"/>
    <n v="665.7"/>
    <n v="607.75500000000011"/>
    <n v="0.47724890161018652"/>
    <n v="2026"/>
    <s v="Q2"/>
    <n v="4"/>
    <s v="Apr"/>
  </r>
  <r>
    <n v="193"/>
    <d v="2026-04-02T00:00:00"/>
    <n v="2026"/>
    <s v="Q2"/>
    <x v="3"/>
    <x v="3"/>
    <x v="4"/>
    <x v="2"/>
    <s v="Returning"/>
    <x v="2"/>
    <s v="Insulated Bottle"/>
    <n v="1"/>
    <n v="35.6"/>
    <n v="0.1"/>
    <n v="13.39"/>
    <n v="32.04"/>
    <n v="13.39"/>
    <n v="18.649999999999999"/>
    <n v="0.58208489388264661"/>
    <n v="2026"/>
    <s v="Q2"/>
    <n v="4"/>
    <s v="Apr"/>
  </r>
  <r>
    <n v="2246"/>
    <d v="2026-04-02T00:00:00"/>
    <n v="2026"/>
    <s v="Q2"/>
    <x v="3"/>
    <x v="1"/>
    <x v="12"/>
    <x v="3"/>
    <s v="Returning"/>
    <x v="0"/>
    <s v="Trail Bike Light"/>
    <n v="1"/>
    <n v="50.17"/>
    <n v="0"/>
    <n v="21.95"/>
    <n v="50.17"/>
    <n v="21.95"/>
    <n v="28.220000000000002"/>
    <n v="0.56248754235598963"/>
    <n v="2026"/>
    <s v="Q2"/>
    <n v="4"/>
    <s v="Apr"/>
  </r>
  <r>
    <n v="2556"/>
    <d v="2026-04-02T00:00:00"/>
    <n v="2026"/>
    <s v="Q2"/>
    <x v="3"/>
    <x v="3"/>
    <x v="8"/>
    <x v="0"/>
    <s v="Returning"/>
    <x v="1"/>
    <s v="Trekking Poles"/>
    <n v="2"/>
    <n v="72.900000000000006"/>
    <n v="0"/>
    <n v="31.52"/>
    <n v="145.80000000000001"/>
    <n v="63.04"/>
    <n v="82.760000000000019"/>
    <n v="0.5676268861454048"/>
    <n v="2026"/>
    <s v="Q2"/>
    <n v="4"/>
    <s v="Apr"/>
  </r>
  <r>
    <n v="169"/>
    <d v="2026-04-03T00:00:00"/>
    <n v="2026"/>
    <s v="Q2"/>
    <x v="3"/>
    <x v="2"/>
    <x v="16"/>
    <x v="0"/>
    <s v="New"/>
    <x v="1"/>
    <s v="Hiking Daypack 20L"/>
    <n v="2"/>
    <n v="93.48"/>
    <n v="0"/>
    <n v="45.15"/>
    <n v="186.96"/>
    <n v="90.3"/>
    <n v="96.660000000000011"/>
    <n v="0.51700898587933253"/>
    <n v="2026"/>
    <s v="Q2"/>
    <n v="4"/>
    <s v="Apr"/>
  </r>
  <r>
    <n v="877"/>
    <d v="2026-04-03T00:00:00"/>
    <n v="2026"/>
    <s v="Q2"/>
    <x v="3"/>
    <x v="1"/>
    <x v="12"/>
    <x v="0"/>
    <s v="New"/>
    <x v="3"/>
    <s v="Compact Sleeping Bag"/>
    <n v="1"/>
    <n v="123.63"/>
    <n v="0"/>
    <n v="58.88"/>
    <n v="123.63"/>
    <n v="58.88"/>
    <n v="64.75"/>
    <n v="0.52374019250990866"/>
    <n v="2026"/>
    <s v="Q2"/>
    <n v="4"/>
    <s v="Apr"/>
  </r>
  <r>
    <n v="2023"/>
    <d v="2026-04-03T00:00:00"/>
    <n v="2026"/>
    <s v="Q2"/>
    <x v="3"/>
    <x v="1"/>
    <x v="12"/>
    <x v="0"/>
    <s v="New"/>
    <x v="2"/>
    <s v="Travel Backpack 35L"/>
    <n v="3"/>
    <n v="168.37"/>
    <n v="0"/>
    <n v="87.15"/>
    <n v="505.11"/>
    <n v="261.45000000000005"/>
    <n v="243.65999999999997"/>
    <n v="0.4823899744610084"/>
    <n v="2026"/>
    <s v="Q2"/>
    <n v="4"/>
    <s v="Apr"/>
  </r>
  <r>
    <n v="2548"/>
    <d v="2026-04-03T00:00:00"/>
    <n v="2026"/>
    <s v="Q2"/>
    <x v="3"/>
    <x v="0"/>
    <x v="9"/>
    <x v="3"/>
    <s v="New"/>
    <x v="0"/>
    <s v="Trail Bike Light"/>
    <n v="4"/>
    <n v="51.68"/>
    <n v="0.05"/>
    <n v="23.09"/>
    <n v="196.38399999999999"/>
    <n v="92.36"/>
    <n v="104.02399999999999"/>
    <n v="0.52969692031937421"/>
    <n v="2026"/>
    <s v="Q2"/>
    <n v="4"/>
    <s v="Apr"/>
  </r>
  <r>
    <n v="2602"/>
    <d v="2026-04-03T00:00:00"/>
    <n v="2026"/>
    <s v="Q2"/>
    <x v="3"/>
    <x v="1"/>
    <x v="12"/>
    <x v="3"/>
    <s v="New"/>
    <x v="0"/>
    <s v="Compact Repair Kit"/>
    <n v="1"/>
    <n v="40.159999999999997"/>
    <n v="0"/>
    <n v="16.77"/>
    <n v="40.159999999999997"/>
    <n v="16.77"/>
    <n v="23.389999999999997"/>
    <n v="0.58242031872509958"/>
    <n v="2026"/>
    <s v="Q2"/>
    <n v="4"/>
    <s v="Apr"/>
  </r>
  <r>
    <n v="3229"/>
    <d v="2026-04-03T00:00:00"/>
    <n v="2026"/>
    <s v="Q2"/>
    <x v="3"/>
    <x v="3"/>
    <x v="13"/>
    <x v="2"/>
    <s v="Returning"/>
    <x v="2"/>
    <s v="Insulated Bottle"/>
    <n v="3"/>
    <n v="36.17"/>
    <n v="0.1"/>
    <n v="13.65"/>
    <n v="97.659000000000006"/>
    <n v="40.950000000000003"/>
    <n v="56.709000000000003"/>
    <n v="0.58068380794396834"/>
    <n v="2026"/>
    <s v="Q2"/>
    <n v="4"/>
    <s v="Apr"/>
  </r>
  <r>
    <n v="3261"/>
    <d v="2026-04-03T00:00:00"/>
    <n v="2026"/>
    <s v="Q2"/>
    <x v="3"/>
    <x v="2"/>
    <x v="10"/>
    <x v="0"/>
    <s v="New"/>
    <x v="2"/>
    <s v="Carry-On Duffel"/>
    <n v="4"/>
    <n v="130.55000000000001"/>
    <n v="0"/>
    <n v="67.66"/>
    <n v="522.20000000000005"/>
    <n v="270.64"/>
    <n v="251.56000000000006"/>
    <n v="0.48173113749521262"/>
    <n v="2026"/>
    <s v="Q2"/>
    <n v="4"/>
    <s v="Apr"/>
  </r>
  <r>
    <n v="3621"/>
    <d v="2026-04-03T00:00:00"/>
    <n v="2026"/>
    <s v="Q2"/>
    <x v="3"/>
    <x v="3"/>
    <x v="8"/>
    <x v="0"/>
    <s v="New"/>
    <x v="0"/>
    <s v="Cycling Pack 12L"/>
    <n v="2"/>
    <n v="102.63"/>
    <n v="0"/>
    <n v="50.19"/>
    <n v="205.26"/>
    <n v="100.38"/>
    <n v="104.88"/>
    <n v="0.51096170710318622"/>
    <n v="2026"/>
    <s v="Q2"/>
    <n v="4"/>
    <s v="Apr"/>
  </r>
  <r>
    <n v="4681"/>
    <d v="2026-04-03T00:00:00"/>
    <n v="2026"/>
    <s v="Q2"/>
    <x v="3"/>
    <x v="3"/>
    <x v="13"/>
    <x v="3"/>
    <s v="Returning"/>
    <x v="0"/>
    <s v="Commuter Helmet"/>
    <n v="6"/>
    <n v="81.239999999999995"/>
    <n v="0"/>
    <n v="43.28"/>
    <n v="487.43999999999994"/>
    <n v="259.68"/>
    <n v="227.75999999999993"/>
    <n v="0.46725750861644505"/>
    <n v="2026"/>
    <s v="Q2"/>
    <n v="4"/>
    <s v="Apr"/>
  </r>
  <r>
    <n v="4954"/>
    <d v="2026-04-03T00:00:00"/>
    <n v="2026"/>
    <s v="Q2"/>
    <x v="3"/>
    <x v="3"/>
    <x v="8"/>
    <x v="0"/>
    <s v="New"/>
    <x v="1"/>
    <s v="Trekking Poles"/>
    <n v="3"/>
    <n v="72.11"/>
    <n v="0.05"/>
    <n v="31.63"/>
    <n v="205.51349999999996"/>
    <n v="94.89"/>
    <n v="110.62349999999996"/>
    <n v="0.5382785072513484"/>
    <n v="2026"/>
    <s v="Q2"/>
    <n v="4"/>
    <s v="Apr"/>
  </r>
  <r>
    <n v="1153"/>
    <d v="2026-04-04T00:00:00"/>
    <n v="2026"/>
    <s v="Q2"/>
    <x v="3"/>
    <x v="2"/>
    <x v="16"/>
    <x v="2"/>
    <s v="New"/>
    <x v="1"/>
    <s v="Hiking Daypack 20L"/>
    <n v="4"/>
    <n v="90.15"/>
    <n v="0"/>
    <n v="44.9"/>
    <n v="360.6"/>
    <n v="179.6"/>
    <n v="181.00000000000003"/>
    <n v="0.50194120909595119"/>
    <n v="2026"/>
    <s v="Q2"/>
    <n v="4"/>
    <s v="Apr"/>
  </r>
  <r>
    <n v="1383"/>
    <d v="2026-04-04T00:00:00"/>
    <n v="2026"/>
    <s v="Q2"/>
    <x v="3"/>
    <x v="3"/>
    <x v="4"/>
    <x v="2"/>
    <s v="Returning"/>
    <x v="0"/>
    <s v="Trail Bike Light"/>
    <n v="1"/>
    <n v="50.7"/>
    <n v="0.05"/>
    <n v="21.85"/>
    <n v="48.164999999999999"/>
    <n v="21.85"/>
    <n v="26.314999999999998"/>
    <n v="0.54635108481262329"/>
    <n v="2026"/>
    <s v="Q2"/>
    <n v="4"/>
    <s v="Apr"/>
  </r>
  <r>
    <n v="2583"/>
    <d v="2026-04-04T00:00:00"/>
    <n v="2026"/>
    <s v="Q2"/>
    <x v="3"/>
    <x v="0"/>
    <x v="0"/>
    <x v="0"/>
    <s v="Returning"/>
    <x v="4"/>
    <s v="Resistance Band Set"/>
    <n v="1"/>
    <n v="41.13"/>
    <n v="0"/>
    <n v="15.04"/>
    <n v="41.13"/>
    <n v="15.04"/>
    <n v="26.090000000000003"/>
    <n v="0.63433017262338931"/>
    <n v="2026"/>
    <s v="Q2"/>
    <n v="4"/>
    <s v="Apr"/>
  </r>
  <r>
    <n v="4074"/>
    <d v="2026-04-04T00:00:00"/>
    <n v="2026"/>
    <s v="Q2"/>
    <x v="3"/>
    <x v="1"/>
    <x v="1"/>
    <x v="2"/>
    <s v="Returning"/>
    <x v="3"/>
    <s v="Compact Sleeping Bag"/>
    <n v="1"/>
    <n v="121.66"/>
    <n v="0"/>
    <n v="61.37"/>
    <n v="121.66"/>
    <n v="61.37"/>
    <n v="60.29"/>
    <n v="0.49556140062469178"/>
    <n v="2026"/>
    <s v="Q2"/>
    <n v="4"/>
    <s v="Apr"/>
  </r>
  <r>
    <n v="4301"/>
    <d v="2026-04-04T00:00:00"/>
    <n v="2026"/>
    <s v="Q2"/>
    <x v="3"/>
    <x v="2"/>
    <x v="16"/>
    <x v="2"/>
    <s v="New"/>
    <x v="4"/>
    <s v="Weighted Vest"/>
    <n v="1"/>
    <n v="122.77"/>
    <n v="0.1"/>
    <n v="70.59"/>
    <n v="110.49299999999999"/>
    <n v="70.59"/>
    <n v="39.902999999999992"/>
    <n v="0.36113599956558329"/>
    <n v="2026"/>
    <s v="Q2"/>
    <n v="4"/>
    <s v="Apr"/>
  </r>
  <r>
    <n v="4692"/>
    <d v="2026-04-04T00:00:00"/>
    <n v="2026"/>
    <s v="Q2"/>
    <x v="3"/>
    <x v="3"/>
    <x v="13"/>
    <x v="0"/>
    <s v="Returning"/>
    <x v="0"/>
    <s v="Trail Bike Light"/>
    <n v="1"/>
    <n v="49.96"/>
    <n v="0"/>
    <n v="22.13"/>
    <n v="49.96"/>
    <n v="22.13"/>
    <n v="27.830000000000002"/>
    <n v="0.55704563650920735"/>
    <n v="2026"/>
    <s v="Q2"/>
    <n v="4"/>
    <s v="Apr"/>
  </r>
  <r>
    <n v="1951"/>
    <d v="2026-04-05T00:00:00"/>
    <n v="2026"/>
    <s v="Q2"/>
    <x v="3"/>
    <x v="3"/>
    <x v="8"/>
    <x v="3"/>
    <s v="Returning"/>
    <x v="1"/>
    <s v="Summit Backpack 45L"/>
    <n v="2"/>
    <n v="155.13"/>
    <n v="0.15"/>
    <n v="80.959999999999994"/>
    <n v="263.721"/>
    <n v="161.91999999999999"/>
    <n v="101.80100000000002"/>
    <n v="0.38601779911345707"/>
    <n v="2026"/>
    <s v="Q2"/>
    <n v="4"/>
    <s v="Apr"/>
  </r>
  <r>
    <n v="2111"/>
    <d v="2026-04-05T00:00:00"/>
    <n v="2026"/>
    <s v="Q2"/>
    <x v="3"/>
    <x v="3"/>
    <x v="13"/>
    <x v="0"/>
    <s v="New"/>
    <x v="1"/>
    <s v="Trekking Poles"/>
    <n v="3"/>
    <n v="69.83"/>
    <n v="0.05"/>
    <n v="31.53"/>
    <n v="199.0155"/>
    <n v="94.59"/>
    <n v="104.4255"/>
    <n v="0.52471038687941396"/>
    <n v="2026"/>
    <s v="Q2"/>
    <n v="4"/>
    <s v="Apr"/>
  </r>
  <r>
    <n v="2933"/>
    <d v="2026-04-05T00:00:00"/>
    <n v="2026"/>
    <s v="Q2"/>
    <x v="3"/>
    <x v="1"/>
    <x v="6"/>
    <x v="2"/>
    <s v="Returning"/>
    <x v="2"/>
    <s v="Insulated Bottle"/>
    <n v="1"/>
    <n v="35.4"/>
    <n v="0"/>
    <n v="13.37"/>
    <n v="35.4"/>
    <n v="13.37"/>
    <n v="22.03"/>
    <n v="0.62231638418079105"/>
    <n v="2026"/>
    <s v="Q2"/>
    <n v="4"/>
    <s v="Apr"/>
  </r>
  <r>
    <n v="3263"/>
    <d v="2026-04-05T00:00:00"/>
    <n v="2026"/>
    <s v="Q2"/>
    <x v="3"/>
    <x v="3"/>
    <x v="7"/>
    <x v="0"/>
    <s v="New"/>
    <x v="4"/>
    <s v="Training Mat"/>
    <n v="1"/>
    <n v="51.75"/>
    <n v="0.1"/>
    <n v="22.1"/>
    <n v="46.575000000000003"/>
    <n v="22.1"/>
    <n v="24.475000000000001"/>
    <n v="0.52549651100375738"/>
    <n v="2026"/>
    <s v="Q2"/>
    <n v="4"/>
    <s v="Apr"/>
  </r>
  <r>
    <n v="4764"/>
    <d v="2026-04-05T00:00:00"/>
    <n v="2026"/>
    <s v="Q2"/>
    <x v="3"/>
    <x v="3"/>
    <x v="13"/>
    <x v="3"/>
    <s v="New"/>
    <x v="0"/>
    <s v="Compact Repair Kit"/>
    <n v="6"/>
    <n v="39.6"/>
    <n v="0.15"/>
    <n v="17.010000000000002"/>
    <n v="201.96"/>
    <n v="102.06"/>
    <n v="99.9"/>
    <n v="0.49465240641711233"/>
    <n v="2026"/>
    <s v="Q2"/>
    <n v="4"/>
    <s v="Apr"/>
  </r>
  <r>
    <n v="28"/>
    <d v="2026-04-06T00:00:00"/>
    <n v="2026"/>
    <s v="Q2"/>
    <x v="3"/>
    <x v="1"/>
    <x v="6"/>
    <x v="2"/>
    <s v="New"/>
    <x v="4"/>
    <s v="Weighted Vest"/>
    <n v="2"/>
    <n v="125.94"/>
    <n v="0.05"/>
    <n v="70.94"/>
    <n v="239.28599999999997"/>
    <n v="141.88"/>
    <n v="97.405999999999977"/>
    <n v="0.40706936469329585"/>
    <n v="2026"/>
    <s v="Q2"/>
    <n v="4"/>
    <s v="Apr"/>
  </r>
  <r>
    <n v="581"/>
    <d v="2026-04-06T00:00:00"/>
    <n v="2026"/>
    <s v="Q2"/>
    <x v="3"/>
    <x v="1"/>
    <x v="1"/>
    <x v="0"/>
    <s v="Returning"/>
    <x v="3"/>
    <s v="Compact Sleeping Bag"/>
    <n v="3"/>
    <n v="124.67"/>
    <n v="0"/>
    <n v="61.46"/>
    <n v="374.01"/>
    <n v="184.38"/>
    <n v="189.63"/>
    <n v="0.50701852891633914"/>
    <n v="2026"/>
    <s v="Q2"/>
    <n v="4"/>
    <s v="Apr"/>
  </r>
  <r>
    <n v="643"/>
    <d v="2026-04-06T00:00:00"/>
    <n v="2026"/>
    <s v="Q2"/>
    <x v="3"/>
    <x v="3"/>
    <x v="8"/>
    <x v="0"/>
    <s v="Returning"/>
    <x v="1"/>
    <s v="Trekking Poles"/>
    <n v="2"/>
    <n v="72.260000000000005"/>
    <n v="0"/>
    <n v="33.21"/>
    <n v="144.52000000000001"/>
    <n v="66.42"/>
    <n v="78.100000000000009"/>
    <n v="0.54040963188486024"/>
    <n v="2026"/>
    <s v="Q2"/>
    <n v="4"/>
    <s v="Apr"/>
  </r>
  <r>
    <n v="1907"/>
    <d v="2026-04-06T00:00:00"/>
    <n v="2026"/>
    <s v="Q2"/>
    <x v="3"/>
    <x v="1"/>
    <x v="12"/>
    <x v="1"/>
    <s v="Business"/>
    <x v="0"/>
    <s v="Trail Bike Light"/>
    <n v="10"/>
    <n v="50.64"/>
    <n v="0.2"/>
    <n v="22.99"/>
    <n v="405.12"/>
    <n v="229.89999999999998"/>
    <n v="175.22000000000003"/>
    <n v="0.43251382306477099"/>
    <n v="2026"/>
    <s v="Q2"/>
    <n v="4"/>
    <s v="Apr"/>
  </r>
  <r>
    <n v="1950"/>
    <d v="2026-04-06T00:00:00"/>
    <n v="2026"/>
    <s v="Q2"/>
    <x v="3"/>
    <x v="0"/>
    <x v="9"/>
    <x v="0"/>
    <s v="New"/>
    <x v="1"/>
    <s v="Trekking Poles"/>
    <n v="1"/>
    <n v="73"/>
    <n v="0"/>
    <n v="32.4"/>
    <n v="73"/>
    <n v="32.4"/>
    <n v="40.6"/>
    <n v="0.55616438356164388"/>
    <n v="2026"/>
    <s v="Q2"/>
    <n v="4"/>
    <s v="Apr"/>
  </r>
  <r>
    <n v="2443"/>
    <d v="2026-04-06T00:00:00"/>
    <n v="2026"/>
    <s v="Q2"/>
    <x v="3"/>
    <x v="0"/>
    <x v="15"/>
    <x v="0"/>
    <s v="Returning"/>
    <x v="2"/>
    <s v="Insulated Bottle"/>
    <n v="1"/>
    <n v="35.700000000000003"/>
    <n v="0"/>
    <n v="13.8"/>
    <n v="35.700000000000003"/>
    <n v="13.8"/>
    <n v="21.900000000000002"/>
    <n v="0.61344537815126055"/>
    <n v="2026"/>
    <s v="Q2"/>
    <n v="4"/>
    <s v="Apr"/>
  </r>
  <r>
    <n v="2480"/>
    <d v="2026-04-06T00:00:00"/>
    <n v="2026"/>
    <s v="Q2"/>
    <x v="3"/>
    <x v="2"/>
    <x v="16"/>
    <x v="1"/>
    <s v="New"/>
    <x v="1"/>
    <s v="Summit Backpack 45L"/>
    <n v="8"/>
    <n v="152.41999999999999"/>
    <n v="0.05"/>
    <n v="80.11"/>
    <n v="1158.3919999999998"/>
    <n v="640.88"/>
    <n v="517.51199999999983"/>
    <n v="0.44675032286134564"/>
    <n v="2026"/>
    <s v="Q2"/>
    <n v="4"/>
    <s v="Apr"/>
  </r>
  <r>
    <n v="2515"/>
    <d v="2026-04-06T00:00:00"/>
    <n v="2026"/>
    <s v="Q2"/>
    <x v="3"/>
    <x v="3"/>
    <x v="8"/>
    <x v="0"/>
    <s v="Returning"/>
    <x v="0"/>
    <s v="Commuter Helmet"/>
    <n v="1"/>
    <n v="81.78"/>
    <n v="0"/>
    <n v="42.82"/>
    <n v="81.78"/>
    <n v="42.82"/>
    <n v="38.96"/>
    <n v="0.47640009782342874"/>
    <n v="2026"/>
    <s v="Q2"/>
    <n v="4"/>
    <s v="Apr"/>
  </r>
  <r>
    <n v="2829"/>
    <d v="2026-04-06T00:00:00"/>
    <n v="2026"/>
    <s v="Q2"/>
    <x v="3"/>
    <x v="1"/>
    <x v="6"/>
    <x v="0"/>
    <s v="Business"/>
    <x v="0"/>
    <s v="Cycling Pack 12L"/>
    <n v="6"/>
    <n v="102.59"/>
    <n v="0.1"/>
    <n v="49.6"/>
    <n v="553.98599999999999"/>
    <n v="297.60000000000002"/>
    <n v="256.38599999999997"/>
    <n v="0.46280230908362302"/>
    <n v="2026"/>
    <s v="Q2"/>
    <n v="4"/>
    <s v="Apr"/>
  </r>
  <r>
    <n v="4086"/>
    <d v="2026-04-06T00:00:00"/>
    <n v="2026"/>
    <s v="Q2"/>
    <x v="3"/>
    <x v="3"/>
    <x v="8"/>
    <x v="2"/>
    <s v="Returning"/>
    <x v="1"/>
    <s v="Summit Backpack 45L"/>
    <n v="2"/>
    <n v="152.44"/>
    <n v="0.15"/>
    <n v="76.680000000000007"/>
    <n v="259.14799999999997"/>
    <n v="153.36000000000001"/>
    <n v="105.78799999999995"/>
    <n v="0.4082146109559015"/>
    <n v="2026"/>
    <s v="Q2"/>
    <n v="4"/>
    <s v="Apr"/>
  </r>
  <r>
    <n v="4512"/>
    <d v="2026-04-06T00:00:00"/>
    <n v="2026"/>
    <s v="Q2"/>
    <x v="3"/>
    <x v="1"/>
    <x v="1"/>
    <x v="0"/>
    <s v="New"/>
    <x v="2"/>
    <s v="Carry-On Duffel"/>
    <n v="6"/>
    <n v="136.29"/>
    <n v="0"/>
    <n v="68.209999999999994"/>
    <n v="817.74"/>
    <n v="409.26"/>
    <n v="408.48"/>
    <n v="0.49952307579426225"/>
    <n v="2026"/>
    <s v="Q2"/>
    <n v="4"/>
    <s v="Apr"/>
  </r>
  <r>
    <n v="4837"/>
    <d v="2026-04-06T00:00:00"/>
    <n v="2026"/>
    <s v="Q2"/>
    <x v="3"/>
    <x v="0"/>
    <x v="9"/>
    <x v="1"/>
    <s v="Business"/>
    <x v="1"/>
    <s v="Summit Backpack 45L"/>
    <n v="4"/>
    <n v="157.51"/>
    <n v="0.2"/>
    <n v="79.209999999999994"/>
    <n v="504.03199999999998"/>
    <n v="316.83999999999997"/>
    <n v="187.19200000000001"/>
    <n v="0.37138911815122855"/>
    <n v="2026"/>
    <s v="Q2"/>
    <n v="4"/>
    <s v="Apr"/>
  </r>
  <r>
    <n v="1580"/>
    <d v="2026-04-07T00:00:00"/>
    <n v="2026"/>
    <s v="Q2"/>
    <x v="3"/>
    <x v="2"/>
    <x v="3"/>
    <x v="0"/>
    <s v="New"/>
    <x v="3"/>
    <s v="Compact Sleeping Bag"/>
    <n v="2"/>
    <n v="120.5"/>
    <n v="0"/>
    <n v="61.42"/>
    <n v="241"/>
    <n v="122.84"/>
    <n v="118.16"/>
    <n v="0.49029045643153524"/>
    <n v="2026"/>
    <s v="Q2"/>
    <n v="4"/>
    <s v="Apr"/>
  </r>
  <r>
    <n v="1962"/>
    <d v="2026-04-07T00:00:00"/>
    <n v="2026"/>
    <s v="Q2"/>
    <x v="3"/>
    <x v="0"/>
    <x v="0"/>
    <x v="0"/>
    <s v="Returning"/>
    <x v="1"/>
    <s v="Summit Backpack 45L"/>
    <n v="3"/>
    <n v="152.62"/>
    <n v="0.05"/>
    <n v="77.75"/>
    <n v="434.96699999999998"/>
    <n v="233.25"/>
    <n v="201.71699999999998"/>
    <n v="0.46375242259757637"/>
    <n v="2026"/>
    <s v="Q2"/>
    <n v="4"/>
    <s v="Apr"/>
  </r>
  <r>
    <n v="2381"/>
    <d v="2026-04-07T00:00:00"/>
    <n v="2026"/>
    <s v="Q2"/>
    <x v="3"/>
    <x v="1"/>
    <x v="11"/>
    <x v="0"/>
    <s v="Returning"/>
    <x v="2"/>
    <s v="Carry-On Duffel"/>
    <n v="2"/>
    <n v="134.16"/>
    <n v="0.05"/>
    <n v="67.08"/>
    <n v="254.90399999999997"/>
    <n v="134.16"/>
    <n v="120.74399999999997"/>
    <n v="0.47368421052631576"/>
    <n v="2026"/>
    <s v="Q2"/>
    <n v="4"/>
    <s v="Apr"/>
  </r>
  <r>
    <n v="2655"/>
    <d v="2026-04-07T00:00:00"/>
    <n v="2026"/>
    <s v="Q2"/>
    <x v="3"/>
    <x v="3"/>
    <x v="13"/>
    <x v="2"/>
    <s v="Business"/>
    <x v="0"/>
    <s v="Cycling Pack 12L"/>
    <n v="1"/>
    <n v="101.13"/>
    <n v="0"/>
    <n v="50.8"/>
    <n v="101.13"/>
    <n v="50.8"/>
    <n v="50.33"/>
    <n v="0.49767625828141998"/>
    <n v="2026"/>
    <s v="Q2"/>
    <n v="4"/>
    <s v="Apr"/>
  </r>
  <r>
    <n v="2944"/>
    <d v="2026-04-07T00:00:00"/>
    <n v="2026"/>
    <s v="Q2"/>
    <x v="3"/>
    <x v="1"/>
    <x v="14"/>
    <x v="2"/>
    <s v="New"/>
    <x v="4"/>
    <s v="Training Mat"/>
    <n v="1"/>
    <n v="51.36"/>
    <n v="0"/>
    <n v="22.21"/>
    <n v="51.36"/>
    <n v="22.21"/>
    <n v="29.15"/>
    <n v="0.56756230529595009"/>
    <n v="2026"/>
    <s v="Q2"/>
    <n v="4"/>
    <s v="Apr"/>
  </r>
  <r>
    <n v="4756"/>
    <d v="2026-04-07T00:00:00"/>
    <n v="2026"/>
    <s v="Q2"/>
    <x v="3"/>
    <x v="2"/>
    <x v="16"/>
    <x v="0"/>
    <s v="Business"/>
    <x v="1"/>
    <s v="Summit Backpack 45L"/>
    <n v="5"/>
    <n v="151.88"/>
    <n v="0"/>
    <n v="80.56"/>
    <n v="759.4"/>
    <n v="402.8"/>
    <n v="356.59999999999997"/>
    <n v="0.46958124835396364"/>
    <n v="2026"/>
    <s v="Q2"/>
    <n v="4"/>
    <s v="Apr"/>
  </r>
  <r>
    <n v="52"/>
    <d v="2026-04-08T00:00:00"/>
    <n v="2026"/>
    <s v="Q2"/>
    <x v="3"/>
    <x v="1"/>
    <x v="12"/>
    <x v="0"/>
    <s v="New"/>
    <x v="2"/>
    <s v="Carry-On Duffel"/>
    <n v="2"/>
    <n v="133.59"/>
    <n v="0"/>
    <n v="66.83"/>
    <n v="267.18"/>
    <n v="133.66"/>
    <n v="133.52000000000001"/>
    <n v="0.49973800434164234"/>
    <n v="2026"/>
    <s v="Q2"/>
    <n v="4"/>
    <s v="Apr"/>
  </r>
  <r>
    <n v="556"/>
    <d v="2026-04-08T00:00:00"/>
    <n v="2026"/>
    <s v="Q2"/>
    <x v="3"/>
    <x v="3"/>
    <x v="8"/>
    <x v="0"/>
    <s v="New"/>
    <x v="3"/>
    <s v="Compact Sleeping Bag"/>
    <n v="2"/>
    <n v="124.39"/>
    <n v="0"/>
    <n v="61.27"/>
    <n v="248.78"/>
    <n v="122.54"/>
    <n v="126.24"/>
    <n v="0.50743628909076288"/>
    <n v="2026"/>
    <s v="Q2"/>
    <n v="4"/>
    <s v="Apr"/>
  </r>
  <r>
    <n v="1233"/>
    <d v="2026-04-08T00:00:00"/>
    <n v="2026"/>
    <s v="Q2"/>
    <x v="3"/>
    <x v="0"/>
    <x v="15"/>
    <x v="0"/>
    <s v="New"/>
    <x v="0"/>
    <s v="Trail Bike Light"/>
    <n v="5"/>
    <n v="50.22"/>
    <n v="0.1"/>
    <n v="22.31"/>
    <n v="225.99"/>
    <n v="111.55"/>
    <n v="114.44000000000001"/>
    <n v="0.50639408823399268"/>
    <n v="2026"/>
    <s v="Q2"/>
    <n v="4"/>
    <s v="Apr"/>
  </r>
  <r>
    <n v="1492"/>
    <d v="2026-04-08T00:00:00"/>
    <n v="2026"/>
    <s v="Q2"/>
    <x v="3"/>
    <x v="1"/>
    <x v="14"/>
    <x v="0"/>
    <s v="Returning"/>
    <x v="0"/>
    <s v="Compact Repair Kit"/>
    <n v="2"/>
    <n v="41.08"/>
    <n v="0"/>
    <n v="16.79"/>
    <n v="82.16"/>
    <n v="33.58"/>
    <n v="48.58"/>
    <n v="0.59128529698149956"/>
    <n v="2026"/>
    <s v="Q2"/>
    <n v="4"/>
    <s v="Apr"/>
  </r>
  <r>
    <n v="1619"/>
    <d v="2026-04-08T00:00:00"/>
    <n v="2026"/>
    <s v="Q2"/>
    <x v="3"/>
    <x v="3"/>
    <x v="8"/>
    <x v="2"/>
    <s v="New"/>
    <x v="2"/>
    <s v="Packing Cube Set"/>
    <n v="5"/>
    <n v="46.11"/>
    <n v="0"/>
    <n v="18.88"/>
    <n v="230.55"/>
    <n v="94.399999999999991"/>
    <n v="136.15000000000003"/>
    <n v="0.5905443504662764"/>
    <n v="2026"/>
    <s v="Q2"/>
    <n v="4"/>
    <s v="Apr"/>
  </r>
  <r>
    <n v="1631"/>
    <d v="2026-04-08T00:00:00"/>
    <n v="2026"/>
    <s v="Q2"/>
    <x v="3"/>
    <x v="3"/>
    <x v="8"/>
    <x v="0"/>
    <s v="Returning"/>
    <x v="2"/>
    <s v="Packing Cube Set"/>
    <n v="1"/>
    <n v="45.54"/>
    <n v="0"/>
    <n v="18.36"/>
    <n v="45.54"/>
    <n v="18.36"/>
    <n v="27.18"/>
    <n v="0.59683794466403162"/>
    <n v="2026"/>
    <s v="Q2"/>
    <n v="4"/>
    <s v="Apr"/>
  </r>
  <r>
    <n v="1844"/>
    <d v="2026-04-08T00:00:00"/>
    <n v="2026"/>
    <s v="Q2"/>
    <x v="3"/>
    <x v="1"/>
    <x v="14"/>
    <x v="2"/>
    <s v="New"/>
    <x v="4"/>
    <s v="Recovery Roller"/>
    <n v="2"/>
    <n v="37.1"/>
    <n v="0.1"/>
    <n v="14.17"/>
    <n v="66.78"/>
    <n v="28.34"/>
    <n v="38.44"/>
    <n v="0.57562144354597178"/>
    <n v="2026"/>
    <s v="Q2"/>
    <n v="4"/>
    <s v="Apr"/>
  </r>
  <r>
    <n v="4246"/>
    <d v="2026-04-08T00:00:00"/>
    <n v="2026"/>
    <s v="Q2"/>
    <x v="3"/>
    <x v="3"/>
    <x v="8"/>
    <x v="1"/>
    <s v="Business"/>
    <x v="1"/>
    <s v="Summit Backpack 45L"/>
    <n v="5"/>
    <n v="156.57"/>
    <n v="0.15"/>
    <n v="80.849999999999994"/>
    <n v="665.4224999999999"/>
    <n v="404.25"/>
    <n v="261.1724999999999"/>
    <n v="0.39249123677062309"/>
    <n v="2026"/>
    <s v="Q2"/>
    <n v="4"/>
    <s v="Apr"/>
  </r>
  <r>
    <n v="5139"/>
    <d v="2026-04-08T00:00:00"/>
    <n v="2026"/>
    <s v="Q2"/>
    <x v="3"/>
    <x v="0"/>
    <x v="15"/>
    <x v="0"/>
    <s v="Returning"/>
    <x v="4"/>
    <s v="Training Mat"/>
    <n v="2"/>
    <n v="51.4"/>
    <n v="0"/>
    <n v="21.99"/>
    <n v="102.8"/>
    <n v="43.98"/>
    <n v="58.82"/>
    <n v="0.57217898832684821"/>
    <n v="2026"/>
    <s v="Q2"/>
    <n v="4"/>
    <s v="Apr"/>
  </r>
  <r>
    <n v="186"/>
    <d v="2026-04-09T00:00:00"/>
    <n v="2026"/>
    <s v="Q2"/>
    <x v="3"/>
    <x v="0"/>
    <x v="0"/>
    <x v="0"/>
    <s v="New"/>
    <x v="2"/>
    <s v="Packing Cube Set"/>
    <n v="2"/>
    <n v="46.42"/>
    <n v="0.1"/>
    <n v="18.73"/>
    <n v="83.556000000000012"/>
    <n v="37.46"/>
    <n v="46.096000000000011"/>
    <n v="0.55167791660682663"/>
    <n v="2026"/>
    <s v="Q2"/>
    <n v="4"/>
    <s v="Apr"/>
  </r>
  <r>
    <n v="1742"/>
    <d v="2026-04-09T00:00:00"/>
    <n v="2026"/>
    <s v="Q2"/>
    <x v="3"/>
    <x v="3"/>
    <x v="4"/>
    <x v="3"/>
    <s v="Returning"/>
    <x v="3"/>
    <s v="Compact Sleeping Bag"/>
    <n v="2"/>
    <n v="120.75"/>
    <n v="0.05"/>
    <n v="60.31"/>
    <n v="229.42499999999998"/>
    <n v="120.62"/>
    <n v="108.80499999999998"/>
    <n v="0.47425084450256066"/>
    <n v="2026"/>
    <s v="Q2"/>
    <n v="4"/>
    <s v="Apr"/>
  </r>
  <r>
    <n v="3189"/>
    <d v="2026-04-09T00:00:00"/>
    <n v="2026"/>
    <s v="Q2"/>
    <x v="3"/>
    <x v="1"/>
    <x v="11"/>
    <x v="1"/>
    <s v="Business"/>
    <x v="1"/>
    <s v="Summit Backpack 45L"/>
    <n v="6"/>
    <n v="157.38999999999999"/>
    <n v="0.05"/>
    <n v="79.239999999999995"/>
    <n v="897.12299999999993"/>
    <n v="475.43999999999994"/>
    <n v="421.68299999999999"/>
    <n v="0.47003922539049831"/>
    <n v="2026"/>
    <s v="Q2"/>
    <n v="4"/>
    <s v="Apr"/>
  </r>
  <r>
    <n v="3747"/>
    <d v="2026-04-09T00:00:00"/>
    <n v="2026"/>
    <s v="Q2"/>
    <x v="3"/>
    <x v="3"/>
    <x v="7"/>
    <x v="2"/>
    <s v="Returning"/>
    <x v="3"/>
    <s v="Compact Sleeping Bag"/>
    <n v="2"/>
    <n v="122.36"/>
    <n v="0.05"/>
    <n v="59.06"/>
    <n v="232.48399999999998"/>
    <n v="118.12"/>
    <n v="114.36399999999998"/>
    <n v="0.49192202474148755"/>
    <n v="2026"/>
    <s v="Q2"/>
    <n v="4"/>
    <s v="Apr"/>
  </r>
  <r>
    <n v="3782"/>
    <d v="2026-04-09T00:00:00"/>
    <n v="2026"/>
    <s v="Q2"/>
    <x v="3"/>
    <x v="0"/>
    <x v="0"/>
    <x v="2"/>
    <s v="Returning"/>
    <x v="4"/>
    <s v="Resistance Band Set"/>
    <n v="2"/>
    <n v="39.68"/>
    <n v="0.05"/>
    <n v="14.98"/>
    <n v="75.391999999999996"/>
    <n v="29.96"/>
    <n v="45.431999999999995"/>
    <n v="0.60261035653650252"/>
    <n v="2026"/>
    <s v="Q2"/>
    <n v="4"/>
    <s v="Apr"/>
  </r>
  <r>
    <n v="4344"/>
    <d v="2026-04-09T00:00:00"/>
    <n v="2026"/>
    <s v="Q2"/>
    <x v="3"/>
    <x v="2"/>
    <x v="5"/>
    <x v="2"/>
    <s v="Business"/>
    <x v="3"/>
    <s v="Compact Sleeping Bag"/>
    <n v="3"/>
    <n v="121.56"/>
    <n v="0.15"/>
    <n v="61.31"/>
    <n v="309.97800000000001"/>
    <n v="183.93"/>
    <n v="126.048"/>
    <n v="0.40663530960261696"/>
    <n v="2026"/>
    <s v="Q2"/>
    <n v="4"/>
    <s v="Apr"/>
  </r>
  <r>
    <n v="4901"/>
    <d v="2026-04-09T00:00:00"/>
    <n v="2026"/>
    <s v="Q2"/>
    <x v="3"/>
    <x v="0"/>
    <x v="0"/>
    <x v="3"/>
    <s v="New"/>
    <x v="0"/>
    <s v="Commuter Helmet"/>
    <n v="1"/>
    <n v="80.19"/>
    <n v="0.1"/>
    <n v="42.15"/>
    <n v="72.171000000000006"/>
    <n v="42.15"/>
    <n v="30.021000000000008"/>
    <n v="0.4159704036247247"/>
    <n v="2026"/>
    <s v="Q2"/>
    <n v="4"/>
    <s v="Apr"/>
  </r>
  <r>
    <n v="4969"/>
    <d v="2026-04-09T00:00:00"/>
    <n v="2026"/>
    <s v="Q2"/>
    <x v="3"/>
    <x v="3"/>
    <x v="7"/>
    <x v="3"/>
    <s v="Business"/>
    <x v="0"/>
    <s v="Commuter Helmet"/>
    <n v="2"/>
    <n v="81.14"/>
    <n v="0"/>
    <n v="43.43"/>
    <n v="162.28"/>
    <n v="86.86"/>
    <n v="75.42"/>
    <n v="0.46475228000985952"/>
    <n v="2026"/>
    <s v="Q2"/>
    <n v="4"/>
    <s v="Apr"/>
  </r>
  <r>
    <n v="673"/>
    <d v="2026-04-10T00:00:00"/>
    <n v="2026"/>
    <s v="Q2"/>
    <x v="3"/>
    <x v="3"/>
    <x v="8"/>
    <x v="2"/>
    <s v="New"/>
    <x v="3"/>
    <s v="Trail Tent 2P"/>
    <n v="2"/>
    <n v="191.11"/>
    <n v="0"/>
    <n v="103.58"/>
    <n v="382.22"/>
    <n v="207.16"/>
    <n v="175.06000000000003"/>
    <n v="0.45800847679346979"/>
    <n v="2026"/>
    <s v="Q2"/>
    <n v="4"/>
    <s v="Apr"/>
  </r>
  <r>
    <n v="888"/>
    <d v="2026-04-10T00:00:00"/>
    <n v="2026"/>
    <s v="Q2"/>
    <x v="3"/>
    <x v="3"/>
    <x v="7"/>
    <x v="2"/>
    <s v="New"/>
    <x v="0"/>
    <s v="Compact Repair Kit"/>
    <n v="2"/>
    <n v="40.58"/>
    <n v="0.05"/>
    <n v="17.149999999999999"/>
    <n v="77.10199999999999"/>
    <n v="34.299999999999997"/>
    <n v="42.801999999999992"/>
    <n v="0.55513475655625011"/>
    <n v="2026"/>
    <s v="Q2"/>
    <n v="4"/>
    <s v="Apr"/>
  </r>
  <r>
    <n v="1541"/>
    <d v="2026-04-10T00:00:00"/>
    <n v="2026"/>
    <s v="Q2"/>
    <x v="3"/>
    <x v="0"/>
    <x v="15"/>
    <x v="3"/>
    <s v="Returning"/>
    <x v="3"/>
    <s v="Portable Camp Stove"/>
    <n v="1"/>
    <n v="83.44"/>
    <n v="0"/>
    <n v="40.299999999999997"/>
    <n v="83.44"/>
    <n v="40.299999999999997"/>
    <n v="43.14"/>
    <n v="0.51701821668264625"/>
    <n v="2026"/>
    <s v="Q2"/>
    <n v="4"/>
    <s v="Apr"/>
  </r>
  <r>
    <n v="1881"/>
    <d v="2026-04-10T00:00:00"/>
    <n v="2026"/>
    <s v="Q2"/>
    <x v="3"/>
    <x v="3"/>
    <x v="7"/>
    <x v="3"/>
    <s v="New"/>
    <x v="4"/>
    <s v="Training Mat"/>
    <n v="1"/>
    <n v="49.61"/>
    <n v="0"/>
    <n v="21.92"/>
    <n v="49.61"/>
    <n v="21.92"/>
    <n v="27.689999999999998"/>
    <n v="0.55815359806490628"/>
    <n v="2026"/>
    <s v="Q2"/>
    <n v="4"/>
    <s v="Apr"/>
  </r>
  <r>
    <n v="2007"/>
    <d v="2026-04-10T00:00:00"/>
    <n v="2026"/>
    <s v="Q2"/>
    <x v="3"/>
    <x v="3"/>
    <x v="8"/>
    <x v="0"/>
    <s v="Returning"/>
    <x v="4"/>
    <s v="Weighted Vest"/>
    <n v="2"/>
    <n v="123.31"/>
    <n v="0"/>
    <n v="69.239999999999995"/>
    <n v="246.62"/>
    <n v="138.47999999999999"/>
    <n v="108.14000000000001"/>
    <n v="0.43848836266320662"/>
    <n v="2026"/>
    <s v="Q2"/>
    <n v="4"/>
    <s v="Apr"/>
  </r>
  <r>
    <n v="2312"/>
    <d v="2026-04-10T00:00:00"/>
    <n v="2026"/>
    <s v="Q2"/>
    <x v="3"/>
    <x v="0"/>
    <x v="15"/>
    <x v="2"/>
    <s v="New"/>
    <x v="1"/>
    <s v="Hiking Daypack 20L"/>
    <n v="1"/>
    <n v="93.35"/>
    <n v="0.1"/>
    <n v="45.54"/>
    <n v="84.015000000000001"/>
    <n v="45.54"/>
    <n v="38.475000000000001"/>
    <n v="0.45795393679700053"/>
    <n v="2026"/>
    <s v="Q2"/>
    <n v="4"/>
    <s v="Apr"/>
  </r>
  <r>
    <n v="4493"/>
    <d v="2026-04-10T00:00:00"/>
    <n v="2026"/>
    <s v="Q2"/>
    <x v="3"/>
    <x v="0"/>
    <x v="0"/>
    <x v="1"/>
    <s v="Business"/>
    <x v="1"/>
    <s v="Hiking Daypack 20L"/>
    <n v="5"/>
    <n v="92.63"/>
    <n v="0.15"/>
    <n v="46.33"/>
    <n v="393.67749999999995"/>
    <n v="231.64999999999998"/>
    <n v="162.02749999999997"/>
    <n v="0.41157419461361139"/>
    <n v="2026"/>
    <s v="Q2"/>
    <n v="4"/>
    <s v="Apr"/>
  </r>
  <r>
    <n v="2072"/>
    <d v="2026-04-11T00:00:00"/>
    <n v="2026"/>
    <s v="Q2"/>
    <x v="3"/>
    <x v="0"/>
    <x v="9"/>
    <x v="0"/>
    <s v="New"/>
    <x v="3"/>
    <s v="Compact Sleeping Bag"/>
    <n v="4"/>
    <n v="124.87"/>
    <n v="0.1"/>
    <n v="62.03"/>
    <n v="449.53200000000004"/>
    <n v="248.12"/>
    <n v="201.41200000000003"/>
    <n v="0.44804819234225823"/>
    <n v="2026"/>
    <s v="Q2"/>
    <n v="4"/>
    <s v="Apr"/>
  </r>
  <r>
    <n v="2142"/>
    <d v="2026-04-11T00:00:00"/>
    <n v="2026"/>
    <s v="Q2"/>
    <x v="3"/>
    <x v="3"/>
    <x v="4"/>
    <x v="3"/>
    <s v="New"/>
    <x v="3"/>
    <s v="Alpine Tent 4P"/>
    <n v="1"/>
    <n v="339.64"/>
    <n v="0.1"/>
    <n v="195.81"/>
    <n v="305.67599999999999"/>
    <n v="195.81"/>
    <n v="109.86599999999999"/>
    <n v="0.35941977780394924"/>
    <n v="2026"/>
    <s v="Q2"/>
    <n v="4"/>
    <s v="Apr"/>
  </r>
  <r>
    <n v="2911"/>
    <d v="2026-04-11T00:00:00"/>
    <n v="2026"/>
    <s v="Q2"/>
    <x v="3"/>
    <x v="2"/>
    <x v="2"/>
    <x v="2"/>
    <s v="New"/>
    <x v="0"/>
    <s v="Trail Bike Light"/>
    <n v="1"/>
    <n v="50.86"/>
    <n v="0.05"/>
    <n v="22.1"/>
    <n v="48.317"/>
    <n v="22.1"/>
    <n v="26.216999999999999"/>
    <n v="0.54260405240391574"/>
    <n v="2026"/>
    <s v="Q2"/>
    <n v="4"/>
    <s v="Apr"/>
  </r>
  <r>
    <n v="4276"/>
    <d v="2026-04-11T00:00:00"/>
    <n v="2026"/>
    <s v="Q2"/>
    <x v="3"/>
    <x v="3"/>
    <x v="8"/>
    <x v="0"/>
    <s v="New"/>
    <x v="2"/>
    <s v="Travel Backpack 35L"/>
    <n v="2"/>
    <n v="167.01"/>
    <n v="0"/>
    <n v="89.8"/>
    <n v="334.02"/>
    <n v="179.6"/>
    <n v="154.41999999999999"/>
    <n v="0.46230764624872761"/>
    <n v="2026"/>
    <s v="Q2"/>
    <n v="4"/>
    <s v="Apr"/>
  </r>
  <r>
    <n v="5077"/>
    <d v="2026-04-11T00:00:00"/>
    <n v="2026"/>
    <s v="Q2"/>
    <x v="3"/>
    <x v="3"/>
    <x v="8"/>
    <x v="3"/>
    <s v="Returning"/>
    <x v="1"/>
    <s v="Hiking Daypack 20L"/>
    <n v="2"/>
    <n v="92.63"/>
    <n v="0.15"/>
    <n v="44.96"/>
    <n v="157.47099999999998"/>
    <n v="89.92"/>
    <n v="67.550999999999974"/>
    <n v="0.42897422382533917"/>
    <n v="2026"/>
    <s v="Q2"/>
    <n v="4"/>
    <s v="Apr"/>
  </r>
  <r>
    <n v="1259"/>
    <d v="2026-04-12T00:00:00"/>
    <n v="2026"/>
    <s v="Q2"/>
    <x v="3"/>
    <x v="1"/>
    <x v="12"/>
    <x v="3"/>
    <s v="New"/>
    <x v="1"/>
    <s v="Summit Backpack 45L"/>
    <n v="2"/>
    <n v="151.01"/>
    <n v="0"/>
    <n v="80.209999999999994"/>
    <n v="302.02"/>
    <n v="160.41999999999999"/>
    <n v="141.6"/>
    <n v="0.4688431229719886"/>
    <n v="2026"/>
    <s v="Q2"/>
    <n v="4"/>
    <s v="Apr"/>
  </r>
  <r>
    <n v="1720"/>
    <d v="2026-04-12T00:00:00"/>
    <n v="2026"/>
    <s v="Q2"/>
    <x v="3"/>
    <x v="0"/>
    <x v="15"/>
    <x v="0"/>
    <s v="New"/>
    <x v="1"/>
    <s v="Hiking Daypack 20L"/>
    <n v="2"/>
    <n v="92.07"/>
    <n v="0"/>
    <n v="44.1"/>
    <n v="184.14"/>
    <n v="88.2"/>
    <n v="95.939999999999984"/>
    <n v="0.52101661779081132"/>
    <n v="2026"/>
    <s v="Q2"/>
    <n v="4"/>
    <s v="Apr"/>
  </r>
  <r>
    <n v="1975"/>
    <d v="2026-04-12T00:00:00"/>
    <n v="2026"/>
    <s v="Q2"/>
    <x v="3"/>
    <x v="0"/>
    <x v="15"/>
    <x v="0"/>
    <s v="Returning"/>
    <x v="4"/>
    <s v="Recovery Roller"/>
    <n v="1"/>
    <n v="36.840000000000003"/>
    <n v="0.1"/>
    <n v="13.86"/>
    <n v="33.156000000000006"/>
    <n v="13.86"/>
    <n v="19.296000000000006"/>
    <n v="0.58197611292073836"/>
    <n v="2026"/>
    <s v="Q2"/>
    <n v="4"/>
    <s v="Apr"/>
  </r>
  <r>
    <n v="2848"/>
    <d v="2026-04-12T00:00:00"/>
    <n v="2026"/>
    <s v="Q2"/>
    <x v="3"/>
    <x v="1"/>
    <x v="6"/>
    <x v="0"/>
    <s v="New"/>
    <x v="1"/>
    <s v="Trekking Poles"/>
    <n v="1"/>
    <n v="71.64"/>
    <n v="0.05"/>
    <n v="32.729999999999997"/>
    <n v="68.057999999999993"/>
    <n v="32.729999999999997"/>
    <n v="35.327999999999996"/>
    <n v="0.51908666137706072"/>
    <n v="2026"/>
    <s v="Q2"/>
    <n v="4"/>
    <s v="Apr"/>
  </r>
  <r>
    <n v="2979"/>
    <d v="2026-04-12T00:00:00"/>
    <n v="2026"/>
    <s v="Q2"/>
    <x v="3"/>
    <x v="1"/>
    <x v="14"/>
    <x v="0"/>
    <s v="New"/>
    <x v="4"/>
    <s v="Weighted Vest"/>
    <n v="1"/>
    <n v="124.18"/>
    <n v="0"/>
    <n v="67.42"/>
    <n v="124.18"/>
    <n v="67.42"/>
    <n v="56.760000000000005"/>
    <n v="0.45707843453052022"/>
    <n v="2026"/>
    <s v="Q2"/>
    <n v="4"/>
    <s v="Apr"/>
  </r>
  <r>
    <n v="2996"/>
    <d v="2026-04-12T00:00:00"/>
    <n v="2026"/>
    <s v="Q2"/>
    <x v="3"/>
    <x v="1"/>
    <x v="12"/>
    <x v="2"/>
    <s v="New"/>
    <x v="2"/>
    <s v="Carry-On Duffel"/>
    <n v="1"/>
    <n v="134.94999999999999"/>
    <n v="0"/>
    <n v="67.849999999999994"/>
    <n v="134.94999999999999"/>
    <n v="67.849999999999994"/>
    <n v="67.099999999999994"/>
    <n v="0.49722119303445722"/>
    <n v="2026"/>
    <s v="Q2"/>
    <n v="4"/>
    <s v="Apr"/>
  </r>
  <r>
    <n v="749"/>
    <d v="2026-04-13T00:00:00"/>
    <n v="2026"/>
    <s v="Q2"/>
    <x v="3"/>
    <x v="0"/>
    <x v="15"/>
    <x v="0"/>
    <s v="New"/>
    <x v="3"/>
    <s v="Compact Sleeping Bag"/>
    <n v="2"/>
    <n v="124"/>
    <n v="0"/>
    <n v="60.14"/>
    <n v="248"/>
    <n v="120.28"/>
    <n v="127.72"/>
    <n v="0.51500000000000001"/>
    <n v="2026"/>
    <s v="Q2"/>
    <n v="4"/>
    <s v="Apr"/>
  </r>
  <r>
    <n v="1928"/>
    <d v="2026-04-13T00:00:00"/>
    <n v="2026"/>
    <s v="Q2"/>
    <x v="3"/>
    <x v="3"/>
    <x v="13"/>
    <x v="3"/>
    <s v="Returning"/>
    <x v="4"/>
    <s v="Training Mat"/>
    <n v="2"/>
    <n v="50.2"/>
    <n v="0.1"/>
    <n v="21.48"/>
    <n v="90.360000000000014"/>
    <n v="42.96"/>
    <n v="47.400000000000013"/>
    <n v="0.5245683930942896"/>
    <n v="2026"/>
    <s v="Q2"/>
    <n v="4"/>
    <s v="Apr"/>
  </r>
  <r>
    <n v="2486"/>
    <d v="2026-04-13T00:00:00"/>
    <n v="2026"/>
    <s v="Q2"/>
    <x v="3"/>
    <x v="1"/>
    <x v="11"/>
    <x v="0"/>
    <s v="Business"/>
    <x v="1"/>
    <s v="Hiking Daypack 20L"/>
    <n v="1"/>
    <n v="93.65"/>
    <n v="0"/>
    <n v="44.15"/>
    <n v="93.65"/>
    <n v="44.15"/>
    <n v="49.500000000000007"/>
    <n v="0.5285638013881474"/>
    <n v="2026"/>
    <s v="Q2"/>
    <n v="4"/>
    <s v="Apr"/>
  </r>
  <r>
    <n v="2688"/>
    <d v="2026-04-13T00:00:00"/>
    <n v="2026"/>
    <s v="Q2"/>
    <x v="3"/>
    <x v="2"/>
    <x v="16"/>
    <x v="3"/>
    <s v="New"/>
    <x v="2"/>
    <s v="Packing Cube Set"/>
    <n v="5"/>
    <n v="47.25"/>
    <n v="0.1"/>
    <n v="17.93"/>
    <n v="212.625"/>
    <n v="89.65"/>
    <n v="122.97499999999999"/>
    <n v="0.57836566725455607"/>
    <n v="2026"/>
    <s v="Q2"/>
    <n v="4"/>
    <s v="Apr"/>
  </r>
  <r>
    <n v="2712"/>
    <d v="2026-04-13T00:00:00"/>
    <n v="2026"/>
    <s v="Q2"/>
    <x v="3"/>
    <x v="2"/>
    <x v="5"/>
    <x v="0"/>
    <s v="Returning"/>
    <x v="4"/>
    <s v="Recovery Roller"/>
    <n v="1"/>
    <n v="35.69"/>
    <n v="0.05"/>
    <n v="13.53"/>
    <n v="33.905499999999996"/>
    <n v="13.53"/>
    <n v="20.375499999999995"/>
    <n v="0.60094969842650892"/>
    <n v="2026"/>
    <s v="Q2"/>
    <n v="4"/>
    <s v="Apr"/>
  </r>
  <r>
    <n v="3853"/>
    <d v="2026-04-13T00:00:00"/>
    <n v="2026"/>
    <s v="Q2"/>
    <x v="3"/>
    <x v="3"/>
    <x v="13"/>
    <x v="0"/>
    <s v="Returning"/>
    <x v="2"/>
    <s v="Carry-On Duffel"/>
    <n v="3"/>
    <n v="136.12"/>
    <n v="0"/>
    <n v="66.58"/>
    <n v="408.36"/>
    <n v="199.74"/>
    <n v="208.62"/>
    <n v="0.51087275933000298"/>
    <n v="2026"/>
    <s v="Q2"/>
    <n v="4"/>
    <s v="Apr"/>
  </r>
  <r>
    <n v="4043"/>
    <d v="2026-04-13T00:00:00"/>
    <n v="2026"/>
    <s v="Q2"/>
    <x v="3"/>
    <x v="3"/>
    <x v="7"/>
    <x v="3"/>
    <s v="New"/>
    <x v="1"/>
    <s v="Summit Backpack 45L"/>
    <n v="1"/>
    <n v="155.88999999999999"/>
    <n v="0"/>
    <n v="77.260000000000005"/>
    <n v="155.88999999999999"/>
    <n v="77.260000000000005"/>
    <n v="78.629999999999981"/>
    <n v="0.50439412406183837"/>
    <n v="2026"/>
    <s v="Q2"/>
    <n v="4"/>
    <s v="Apr"/>
  </r>
  <r>
    <n v="290"/>
    <d v="2026-04-14T00:00:00"/>
    <n v="2026"/>
    <s v="Q2"/>
    <x v="3"/>
    <x v="0"/>
    <x v="15"/>
    <x v="0"/>
    <s v="Business"/>
    <x v="2"/>
    <s v="Carry-On Duffel"/>
    <n v="1"/>
    <n v="130.81"/>
    <n v="0"/>
    <n v="67.86"/>
    <n v="130.81"/>
    <n v="67.86"/>
    <n v="62.95"/>
    <n v="0.48123232168794439"/>
    <n v="2026"/>
    <s v="Q2"/>
    <n v="4"/>
    <s v="Apr"/>
  </r>
  <r>
    <n v="2953"/>
    <d v="2026-04-14T00:00:00"/>
    <n v="2026"/>
    <s v="Q2"/>
    <x v="3"/>
    <x v="0"/>
    <x v="0"/>
    <x v="0"/>
    <s v="Returning"/>
    <x v="2"/>
    <s v="Packing Cube Set"/>
    <n v="2"/>
    <n v="47.56"/>
    <n v="0.05"/>
    <n v="18.649999999999999"/>
    <n v="90.364000000000004"/>
    <n v="37.299999999999997"/>
    <n v="53.064000000000007"/>
    <n v="0.58722500110663545"/>
    <n v="2026"/>
    <s v="Q2"/>
    <n v="4"/>
    <s v="Apr"/>
  </r>
  <r>
    <n v="3179"/>
    <d v="2026-04-14T00:00:00"/>
    <n v="2026"/>
    <s v="Q2"/>
    <x v="3"/>
    <x v="1"/>
    <x v="14"/>
    <x v="0"/>
    <s v="New"/>
    <x v="1"/>
    <s v="Trail Boots"/>
    <n v="2"/>
    <n v="140.65"/>
    <n v="0.05"/>
    <n v="78.900000000000006"/>
    <n v="267.23500000000001"/>
    <n v="157.80000000000001"/>
    <n v="109.435"/>
    <n v="0.40950848504125581"/>
    <n v="2026"/>
    <s v="Q2"/>
    <n v="4"/>
    <s v="Apr"/>
  </r>
  <r>
    <n v="3301"/>
    <d v="2026-04-14T00:00:00"/>
    <n v="2026"/>
    <s v="Q2"/>
    <x v="3"/>
    <x v="3"/>
    <x v="4"/>
    <x v="2"/>
    <s v="New"/>
    <x v="0"/>
    <s v="Commuter Helmet"/>
    <n v="1"/>
    <n v="82.75"/>
    <n v="0"/>
    <n v="43.18"/>
    <n v="82.75"/>
    <n v="43.18"/>
    <n v="39.57"/>
    <n v="0.47818731117824775"/>
    <n v="2026"/>
    <s v="Q2"/>
    <n v="4"/>
    <s v="Apr"/>
  </r>
  <r>
    <n v="3349"/>
    <d v="2026-04-14T00:00:00"/>
    <n v="2026"/>
    <s v="Q2"/>
    <x v="3"/>
    <x v="3"/>
    <x v="8"/>
    <x v="0"/>
    <s v="Returning"/>
    <x v="4"/>
    <s v="Resistance Band Set"/>
    <n v="2"/>
    <n v="40.909999999999997"/>
    <n v="0.1"/>
    <n v="14.95"/>
    <n v="73.637999999999991"/>
    <n v="29.9"/>
    <n v="43.737999999999992"/>
    <n v="0.59395964040305271"/>
    <n v="2026"/>
    <s v="Q2"/>
    <n v="4"/>
    <s v="Apr"/>
  </r>
  <r>
    <n v="4874"/>
    <d v="2026-04-14T00:00:00"/>
    <n v="2026"/>
    <s v="Q2"/>
    <x v="3"/>
    <x v="0"/>
    <x v="0"/>
    <x v="2"/>
    <s v="Returning"/>
    <x v="2"/>
    <s v="Packing Cube Set"/>
    <n v="1"/>
    <n v="46.62"/>
    <n v="0"/>
    <n v="18.86"/>
    <n v="46.62"/>
    <n v="18.86"/>
    <n v="27.759999999999998"/>
    <n v="0.59545259545259543"/>
    <n v="2026"/>
    <s v="Q2"/>
    <n v="4"/>
    <s v="Apr"/>
  </r>
  <r>
    <n v="1045"/>
    <d v="2026-04-15T00:00:00"/>
    <n v="2026"/>
    <s v="Q2"/>
    <x v="3"/>
    <x v="0"/>
    <x v="15"/>
    <x v="0"/>
    <s v="Returning"/>
    <x v="3"/>
    <s v="Trail Tent 2P"/>
    <n v="2"/>
    <n v="196.57"/>
    <n v="0.05"/>
    <n v="106.2"/>
    <n v="373.48299999999995"/>
    <n v="212.4"/>
    <n v="161.08299999999994"/>
    <n v="0.43129941657317727"/>
    <n v="2026"/>
    <s v="Q2"/>
    <n v="4"/>
    <s v="Apr"/>
  </r>
  <r>
    <n v="1703"/>
    <d v="2026-04-15T00:00:00"/>
    <n v="2026"/>
    <s v="Q2"/>
    <x v="3"/>
    <x v="1"/>
    <x v="1"/>
    <x v="0"/>
    <s v="Returning"/>
    <x v="1"/>
    <s v="Hiking Daypack 20L"/>
    <n v="1"/>
    <n v="90.52"/>
    <n v="0"/>
    <n v="46.5"/>
    <n v="90.52"/>
    <n v="46.5"/>
    <n v="44.019999999999996"/>
    <n v="0.4863013698630137"/>
    <n v="2026"/>
    <s v="Q2"/>
    <n v="4"/>
    <s v="Apr"/>
  </r>
  <r>
    <n v="2107"/>
    <d v="2026-04-15T00:00:00"/>
    <n v="2026"/>
    <s v="Q2"/>
    <x v="3"/>
    <x v="0"/>
    <x v="15"/>
    <x v="0"/>
    <s v="Returning"/>
    <x v="2"/>
    <s v="Travel Backpack 35L"/>
    <n v="5"/>
    <n v="165.35"/>
    <n v="0.05"/>
    <n v="89.38"/>
    <n v="785.41249999999991"/>
    <n v="446.9"/>
    <n v="338.51249999999993"/>
    <n v="0.43099963395031271"/>
    <n v="2026"/>
    <s v="Q2"/>
    <n v="4"/>
    <s v="Apr"/>
  </r>
  <r>
    <n v="2265"/>
    <d v="2026-04-15T00:00:00"/>
    <n v="2026"/>
    <s v="Q2"/>
    <x v="3"/>
    <x v="1"/>
    <x v="11"/>
    <x v="2"/>
    <s v="Returning"/>
    <x v="2"/>
    <s v="Insulated Bottle"/>
    <n v="2"/>
    <n v="36.35"/>
    <n v="0"/>
    <n v="13.55"/>
    <n v="72.7"/>
    <n v="27.1"/>
    <n v="45.6"/>
    <n v="0.6272352132049519"/>
    <n v="2026"/>
    <s v="Q2"/>
    <n v="4"/>
    <s v="Apr"/>
  </r>
  <r>
    <n v="2839"/>
    <d v="2026-04-15T00:00:00"/>
    <n v="2026"/>
    <s v="Q2"/>
    <x v="3"/>
    <x v="1"/>
    <x v="14"/>
    <x v="2"/>
    <s v="New"/>
    <x v="2"/>
    <s v="Packing Cube Set"/>
    <n v="1"/>
    <n v="47"/>
    <n v="0"/>
    <n v="18.64"/>
    <n v="47"/>
    <n v="18.64"/>
    <n v="28.36"/>
    <n v="0.60340425531914887"/>
    <n v="2026"/>
    <s v="Q2"/>
    <n v="4"/>
    <s v="Apr"/>
  </r>
  <r>
    <n v="4742"/>
    <d v="2026-04-15T00:00:00"/>
    <n v="2026"/>
    <s v="Q2"/>
    <x v="3"/>
    <x v="3"/>
    <x v="13"/>
    <x v="3"/>
    <s v="Returning"/>
    <x v="2"/>
    <s v="Packing Cube Set"/>
    <n v="1"/>
    <n v="46.86"/>
    <n v="0"/>
    <n v="18.190000000000001"/>
    <n v="46.86"/>
    <n v="18.190000000000001"/>
    <n v="28.669999999999998"/>
    <n v="0.61182244985061884"/>
    <n v="2026"/>
    <s v="Q2"/>
    <n v="4"/>
    <s v="Apr"/>
  </r>
  <r>
    <n v="4899"/>
    <d v="2026-04-15T00:00:00"/>
    <n v="2026"/>
    <s v="Q2"/>
    <x v="3"/>
    <x v="0"/>
    <x v="9"/>
    <x v="0"/>
    <s v="New"/>
    <x v="3"/>
    <s v="Portable Camp Stove"/>
    <n v="2"/>
    <n v="82.13"/>
    <n v="0.05"/>
    <n v="39.909999999999997"/>
    <n v="156.047"/>
    <n v="79.819999999999993"/>
    <n v="76.227000000000004"/>
    <n v="0.48848744288579726"/>
    <n v="2026"/>
    <s v="Q2"/>
    <n v="4"/>
    <s v="Apr"/>
  </r>
  <r>
    <n v="5042"/>
    <d v="2026-04-15T00:00:00"/>
    <n v="2026"/>
    <s v="Q2"/>
    <x v="3"/>
    <x v="1"/>
    <x v="6"/>
    <x v="2"/>
    <s v="Business"/>
    <x v="2"/>
    <s v="Travel Backpack 35L"/>
    <n v="1"/>
    <n v="163.16"/>
    <n v="0"/>
    <n v="88.78"/>
    <n v="163.16"/>
    <n v="88.78"/>
    <n v="74.38"/>
    <n v="0.45587153714145623"/>
    <n v="2026"/>
    <s v="Q2"/>
    <n v="4"/>
    <s v="Apr"/>
  </r>
  <r>
    <n v="2248"/>
    <d v="2026-04-16T00:00:00"/>
    <n v="2026"/>
    <s v="Q2"/>
    <x v="3"/>
    <x v="0"/>
    <x v="15"/>
    <x v="2"/>
    <s v="New"/>
    <x v="2"/>
    <s v="Insulated Bottle"/>
    <n v="2"/>
    <n v="36.68"/>
    <n v="0.1"/>
    <n v="13.92"/>
    <n v="66.024000000000001"/>
    <n v="27.84"/>
    <n v="38.183999999999997"/>
    <n v="0.57833515085423481"/>
    <n v="2026"/>
    <s v="Q2"/>
    <n v="4"/>
    <s v="Apr"/>
  </r>
  <r>
    <n v="2427"/>
    <d v="2026-04-16T00:00:00"/>
    <n v="2026"/>
    <s v="Q2"/>
    <x v="3"/>
    <x v="3"/>
    <x v="13"/>
    <x v="0"/>
    <s v="New"/>
    <x v="2"/>
    <s v="Packing Cube Set"/>
    <n v="1"/>
    <n v="45.82"/>
    <n v="0.1"/>
    <n v="18.48"/>
    <n v="41.238"/>
    <n v="18.48"/>
    <n v="22.757999999999999"/>
    <n v="0.55186963480285167"/>
    <n v="2026"/>
    <s v="Q2"/>
    <n v="4"/>
    <s v="Apr"/>
  </r>
  <r>
    <n v="2445"/>
    <d v="2026-04-16T00:00:00"/>
    <n v="2026"/>
    <s v="Q2"/>
    <x v="3"/>
    <x v="0"/>
    <x v="15"/>
    <x v="0"/>
    <s v="Returning"/>
    <x v="1"/>
    <s v="Trekking Poles"/>
    <n v="1"/>
    <n v="70.95"/>
    <n v="0"/>
    <n v="31.43"/>
    <n v="70.95"/>
    <n v="31.43"/>
    <n v="39.520000000000003"/>
    <n v="0.55701198026779419"/>
    <n v="2026"/>
    <s v="Q2"/>
    <n v="4"/>
    <s v="Apr"/>
  </r>
  <r>
    <n v="3311"/>
    <d v="2026-04-16T00:00:00"/>
    <n v="2026"/>
    <s v="Q2"/>
    <x v="3"/>
    <x v="1"/>
    <x v="11"/>
    <x v="0"/>
    <s v="New"/>
    <x v="2"/>
    <s v="Packing Cube Set"/>
    <n v="1"/>
    <n v="46.68"/>
    <n v="0.05"/>
    <n v="18.350000000000001"/>
    <n v="44.345999999999997"/>
    <n v="18.350000000000001"/>
    <n v="25.995999999999995"/>
    <n v="0.58620845172056102"/>
    <n v="2026"/>
    <s v="Q2"/>
    <n v="4"/>
    <s v="Apr"/>
  </r>
  <r>
    <n v="3320"/>
    <d v="2026-04-16T00:00:00"/>
    <n v="2026"/>
    <s v="Q2"/>
    <x v="3"/>
    <x v="2"/>
    <x v="16"/>
    <x v="0"/>
    <s v="Business"/>
    <x v="2"/>
    <s v="Travel Backpack 35L"/>
    <n v="5"/>
    <n v="164.31"/>
    <n v="0.05"/>
    <n v="85.41"/>
    <n v="780.47249999999997"/>
    <n v="427.04999999999995"/>
    <n v="353.42250000000001"/>
    <n v="0.45283145786686912"/>
    <n v="2026"/>
    <s v="Q2"/>
    <n v="4"/>
    <s v="Apr"/>
  </r>
  <r>
    <n v="3321"/>
    <d v="2026-04-16T00:00:00"/>
    <n v="2026"/>
    <s v="Q2"/>
    <x v="3"/>
    <x v="1"/>
    <x v="6"/>
    <x v="0"/>
    <s v="Business"/>
    <x v="2"/>
    <s v="Insulated Bottle"/>
    <n v="3"/>
    <n v="35.57"/>
    <n v="0"/>
    <n v="13.67"/>
    <n v="106.71000000000001"/>
    <n v="41.01"/>
    <n v="65.700000000000017"/>
    <n v="0.61568737700309262"/>
    <n v="2026"/>
    <s v="Q2"/>
    <n v="4"/>
    <s v="Apr"/>
  </r>
  <r>
    <n v="5181"/>
    <d v="2026-04-16T00:00:00"/>
    <n v="2026"/>
    <s v="Q2"/>
    <x v="3"/>
    <x v="0"/>
    <x v="0"/>
    <x v="3"/>
    <s v="New"/>
    <x v="2"/>
    <s v="Packing Cube Set"/>
    <n v="2"/>
    <n v="45.51"/>
    <n v="0.1"/>
    <n v="18.809999999999999"/>
    <n v="81.917999999999992"/>
    <n v="37.619999999999997"/>
    <n v="44.297999999999995"/>
    <n v="0.54076027246758951"/>
    <n v="2026"/>
    <s v="Q2"/>
    <n v="4"/>
    <s v="Apr"/>
  </r>
  <r>
    <n v="5187"/>
    <d v="2026-04-16T00:00:00"/>
    <n v="2026"/>
    <s v="Q2"/>
    <x v="3"/>
    <x v="3"/>
    <x v="8"/>
    <x v="0"/>
    <s v="Returning"/>
    <x v="3"/>
    <s v="Trail Tent 2P"/>
    <n v="2"/>
    <n v="198.32"/>
    <n v="0"/>
    <n v="106.8"/>
    <n v="396.64"/>
    <n v="213.6"/>
    <n v="183.04"/>
    <n v="0.46147640177490923"/>
    <n v="2026"/>
    <s v="Q2"/>
    <n v="4"/>
    <s v="Apr"/>
  </r>
  <r>
    <n v="605"/>
    <d v="2026-04-17T00:00:00"/>
    <n v="2026"/>
    <s v="Q2"/>
    <x v="3"/>
    <x v="3"/>
    <x v="8"/>
    <x v="3"/>
    <s v="Business"/>
    <x v="2"/>
    <s v="Carry-On Duffel"/>
    <n v="2"/>
    <n v="130.94"/>
    <n v="0"/>
    <n v="67.459999999999994"/>
    <n v="261.88"/>
    <n v="134.91999999999999"/>
    <n v="126.96000000000001"/>
    <n v="0.48480219948067821"/>
    <n v="2026"/>
    <s v="Q2"/>
    <n v="4"/>
    <s v="Apr"/>
  </r>
  <r>
    <n v="3244"/>
    <d v="2026-04-17T00:00:00"/>
    <n v="2026"/>
    <s v="Q2"/>
    <x v="3"/>
    <x v="1"/>
    <x v="11"/>
    <x v="3"/>
    <s v="Returning"/>
    <x v="2"/>
    <s v="Carry-On Duffel"/>
    <n v="1"/>
    <n v="131.62"/>
    <n v="0"/>
    <n v="66.95"/>
    <n v="131.62"/>
    <n v="66.95"/>
    <n v="64.67"/>
    <n v="0.49133870232487464"/>
    <n v="2026"/>
    <s v="Q2"/>
    <n v="4"/>
    <s v="Apr"/>
  </r>
  <r>
    <n v="4047"/>
    <d v="2026-04-17T00:00:00"/>
    <n v="2026"/>
    <s v="Q2"/>
    <x v="3"/>
    <x v="0"/>
    <x v="0"/>
    <x v="1"/>
    <s v="Business"/>
    <x v="2"/>
    <s v="Travel Backpack 35L"/>
    <n v="8"/>
    <n v="168.34"/>
    <n v="0.15"/>
    <n v="88.7"/>
    <n v="1144.712"/>
    <n v="709.6"/>
    <n v="435.11199999999997"/>
    <n v="0.38010608781946897"/>
    <n v="2026"/>
    <s v="Q2"/>
    <n v="4"/>
    <s v="Apr"/>
  </r>
  <r>
    <n v="4101"/>
    <d v="2026-04-17T00:00:00"/>
    <n v="2026"/>
    <s v="Q2"/>
    <x v="3"/>
    <x v="1"/>
    <x v="6"/>
    <x v="0"/>
    <s v="Returning"/>
    <x v="3"/>
    <s v="Portable Camp Stove"/>
    <n v="1"/>
    <n v="81.040000000000006"/>
    <n v="0"/>
    <n v="39.97"/>
    <n v="81.040000000000006"/>
    <n v="39.97"/>
    <n v="41.070000000000007"/>
    <n v="0.50678677196446209"/>
    <n v="2026"/>
    <s v="Q2"/>
    <n v="4"/>
    <s v="Apr"/>
  </r>
  <r>
    <n v="4537"/>
    <d v="2026-04-17T00:00:00"/>
    <n v="2026"/>
    <s v="Q2"/>
    <x v="3"/>
    <x v="3"/>
    <x v="8"/>
    <x v="0"/>
    <s v="Business"/>
    <x v="3"/>
    <s v="Portable Camp Stove"/>
    <n v="3"/>
    <n v="81.53"/>
    <n v="0.05"/>
    <n v="38.630000000000003"/>
    <n v="232.3605"/>
    <n v="115.89000000000001"/>
    <n v="116.47049999999999"/>
    <n v="0.50124913657872139"/>
    <n v="2026"/>
    <s v="Q2"/>
    <n v="4"/>
    <s v="Apr"/>
  </r>
  <r>
    <n v="754"/>
    <d v="2026-04-18T00:00:00"/>
    <n v="2026"/>
    <s v="Q2"/>
    <x v="3"/>
    <x v="2"/>
    <x v="10"/>
    <x v="3"/>
    <s v="Returning"/>
    <x v="0"/>
    <s v="Cycling Pack 12L"/>
    <n v="3"/>
    <n v="104.8"/>
    <n v="0.1"/>
    <n v="50.59"/>
    <n v="282.95999999999998"/>
    <n v="151.77000000000001"/>
    <n v="131.18999999999997"/>
    <n v="0.46363443596268017"/>
    <n v="2026"/>
    <s v="Q2"/>
    <n v="4"/>
    <s v="Apr"/>
  </r>
  <r>
    <n v="1340"/>
    <d v="2026-04-18T00:00:00"/>
    <n v="2026"/>
    <s v="Q2"/>
    <x v="3"/>
    <x v="3"/>
    <x v="8"/>
    <x v="0"/>
    <s v="New"/>
    <x v="4"/>
    <s v="Training Mat"/>
    <n v="2"/>
    <n v="51.24"/>
    <n v="0"/>
    <n v="22.52"/>
    <n v="102.48"/>
    <n v="45.04"/>
    <n v="57.440000000000005"/>
    <n v="0.56049960967993762"/>
    <n v="2026"/>
    <s v="Q2"/>
    <n v="4"/>
    <s v="Apr"/>
  </r>
  <r>
    <n v="1444"/>
    <d v="2026-04-18T00:00:00"/>
    <n v="2026"/>
    <s v="Q2"/>
    <x v="3"/>
    <x v="2"/>
    <x v="10"/>
    <x v="2"/>
    <s v="Returning"/>
    <x v="3"/>
    <s v="Compact Sleeping Bag"/>
    <n v="1"/>
    <n v="120.52"/>
    <n v="0.1"/>
    <n v="59.01"/>
    <n v="108.468"/>
    <n v="59.01"/>
    <n v="49.458000000000006"/>
    <n v="0.45596858059519862"/>
    <n v="2026"/>
    <s v="Q2"/>
    <n v="4"/>
    <s v="Apr"/>
  </r>
  <r>
    <n v="2390"/>
    <d v="2026-04-18T00:00:00"/>
    <n v="2026"/>
    <s v="Q2"/>
    <x v="3"/>
    <x v="3"/>
    <x v="8"/>
    <x v="2"/>
    <s v="Returning"/>
    <x v="3"/>
    <s v="Portable Camp Stove"/>
    <n v="1"/>
    <n v="80.98"/>
    <n v="0"/>
    <n v="40.19"/>
    <n v="80.98"/>
    <n v="40.19"/>
    <n v="40.790000000000006"/>
    <n v="0.50370461842430236"/>
    <n v="2026"/>
    <s v="Q2"/>
    <n v="4"/>
    <s v="Apr"/>
  </r>
  <r>
    <n v="3076"/>
    <d v="2026-04-18T00:00:00"/>
    <n v="2026"/>
    <s v="Q2"/>
    <x v="3"/>
    <x v="2"/>
    <x v="2"/>
    <x v="0"/>
    <s v="Business"/>
    <x v="3"/>
    <s v="Portable Camp Stove"/>
    <n v="2"/>
    <n v="82.58"/>
    <n v="0.1"/>
    <n v="39.93"/>
    <n v="148.64400000000001"/>
    <n v="79.86"/>
    <n v="68.784000000000006"/>
    <n v="0.46274319851457174"/>
    <n v="2026"/>
    <s v="Q2"/>
    <n v="4"/>
    <s v="Apr"/>
  </r>
  <r>
    <n v="3157"/>
    <d v="2026-04-18T00:00:00"/>
    <n v="2026"/>
    <s v="Q2"/>
    <x v="3"/>
    <x v="3"/>
    <x v="8"/>
    <x v="0"/>
    <s v="New"/>
    <x v="3"/>
    <s v="Trail Tent 2P"/>
    <n v="2"/>
    <n v="200.36"/>
    <n v="0"/>
    <n v="105.12"/>
    <n v="400.72"/>
    <n v="210.24"/>
    <n v="190.48000000000002"/>
    <n v="0.47534438011579161"/>
    <n v="2026"/>
    <s v="Q2"/>
    <n v="4"/>
    <s v="Apr"/>
  </r>
  <r>
    <n v="4516"/>
    <d v="2026-04-18T00:00:00"/>
    <n v="2026"/>
    <s v="Q2"/>
    <x v="3"/>
    <x v="2"/>
    <x v="5"/>
    <x v="0"/>
    <s v="Returning"/>
    <x v="3"/>
    <s v="Trail Tent 2P"/>
    <n v="1"/>
    <n v="196.24"/>
    <n v="0"/>
    <n v="106.34"/>
    <n v="196.24"/>
    <n v="106.34"/>
    <n v="89.9"/>
    <n v="0.45811251528740321"/>
    <n v="2026"/>
    <s v="Q2"/>
    <n v="4"/>
    <s v="Apr"/>
  </r>
  <r>
    <n v="5119"/>
    <d v="2026-04-18T00:00:00"/>
    <n v="2026"/>
    <s v="Q2"/>
    <x v="3"/>
    <x v="0"/>
    <x v="15"/>
    <x v="0"/>
    <s v="Business"/>
    <x v="1"/>
    <s v="Hiking Daypack 20L"/>
    <n v="1"/>
    <n v="93.32"/>
    <n v="0"/>
    <n v="44.82"/>
    <n v="93.32"/>
    <n v="44.82"/>
    <n v="48.499999999999993"/>
    <n v="0.51971710244320612"/>
    <n v="2026"/>
    <s v="Q2"/>
    <n v="4"/>
    <s v="Apr"/>
  </r>
  <r>
    <n v="125"/>
    <d v="2026-04-19T00:00:00"/>
    <n v="2026"/>
    <s v="Q2"/>
    <x v="3"/>
    <x v="3"/>
    <x v="7"/>
    <x v="0"/>
    <s v="Returning"/>
    <x v="0"/>
    <s v="Cycling Pack 12L"/>
    <n v="2"/>
    <n v="101.61"/>
    <n v="0"/>
    <n v="49.9"/>
    <n v="203.22"/>
    <n v="99.8"/>
    <n v="103.42"/>
    <n v="0.50890660368074014"/>
    <n v="2026"/>
    <s v="Q2"/>
    <n v="4"/>
    <s v="Apr"/>
  </r>
  <r>
    <n v="728"/>
    <d v="2026-04-19T00:00:00"/>
    <n v="2026"/>
    <s v="Q2"/>
    <x v="3"/>
    <x v="1"/>
    <x v="14"/>
    <x v="0"/>
    <s v="Returning"/>
    <x v="0"/>
    <s v="Cycling Pack 12L"/>
    <n v="1"/>
    <n v="104.91"/>
    <n v="0"/>
    <n v="51.68"/>
    <n v="104.91"/>
    <n v="51.68"/>
    <n v="53.23"/>
    <n v="0.50738728433895719"/>
    <n v="2026"/>
    <s v="Q2"/>
    <n v="4"/>
    <s v="Apr"/>
  </r>
  <r>
    <n v="1271"/>
    <d v="2026-04-19T00:00:00"/>
    <n v="2026"/>
    <s v="Q2"/>
    <x v="3"/>
    <x v="2"/>
    <x v="2"/>
    <x v="1"/>
    <s v="Business"/>
    <x v="4"/>
    <s v="Resistance Band Set"/>
    <n v="8"/>
    <n v="39.99"/>
    <n v="0.15"/>
    <n v="14.92"/>
    <n v="271.93200000000002"/>
    <n v="119.36"/>
    <n v="152.572"/>
    <n v="0.56106673727255341"/>
    <n v="2026"/>
    <s v="Q2"/>
    <n v="4"/>
    <s v="Apr"/>
  </r>
  <r>
    <n v="1284"/>
    <d v="2026-04-19T00:00:00"/>
    <n v="2026"/>
    <s v="Q2"/>
    <x v="3"/>
    <x v="1"/>
    <x v="12"/>
    <x v="2"/>
    <s v="New"/>
    <x v="2"/>
    <s v="Carry-On Duffel"/>
    <n v="1"/>
    <n v="136.01"/>
    <n v="0"/>
    <n v="66.59"/>
    <n v="136.01"/>
    <n v="66.59"/>
    <n v="69.419999999999987"/>
    <n v="0.51040364679067707"/>
    <n v="2026"/>
    <s v="Q2"/>
    <n v="4"/>
    <s v="Apr"/>
  </r>
  <r>
    <n v="1657"/>
    <d v="2026-04-19T00:00:00"/>
    <n v="2026"/>
    <s v="Q2"/>
    <x v="3"/>
    <x v="0"/>
    <x v="0"/>
    <x v="1"/>
    <s v="Business"/>
    <x v="3"/>
    <s v="Compact Sleeping Bag"/>
    <n v="15"/>
    <n v="122.1"/>
    <n v="0.15"/>
    <n v="62.33"/>
    <n v="1556.7749999999999"/>
    <n v="934.94999999999993"/>
    <n v="621.82499999999993"/>
    <n v="0.39943151707857588"/>
    <n v="2026"/>
    <s v="Q2"/>
    <n v="4"/>
    <s v="Apr"/>
  </r>
  <r>
    <n v="2240"/>
    <d v="2026-04-19T00:00:00"/>
    <n v="2026"/>
    <s v="Q2"/>
    <x v="3"/>
    <x v="0"/>
    <x v="15"/>
    <x v="3"/>
    <s v="Returning"/>
    <x v="3"/>
    <s v="Alpine Tent 4P"/>
    <n v="4"/>
    <n v="341.75"/>
    <n v="0.1"/>
    <n v="191.91"/>
    <n v="1230.3"/>
    <n v="767.64"/>
    <n v="462.65999999999997"/>
    <n v="0.37605462082418922"/>
    <n v="2026"/>
    <s v="Q2"/>
    <n v="4"/>
    <s v="Apr"/>
  </r>
  <r>
    <n v="3050"/>
    <d v="2026-04-19T00:00:00"/>
    <n v="2026"/>
    <s v="Q2"/>
    <x v="3"/>
    <x v="3"/>
    <x v="13"/>
    <x v="2"/>
    <s v="Returning"/>
    <x v="1"/>
    <s v="Summit Backpack 45L"/>
    <n v="3"/>
    <n v="156.16"/>
    <n v="0.05"/>
    <n v="77.81"/>
    <n v="445.05599999999998"/>
    <n v="233.43"/>
    <n v="211.62599999999998"/>
    <n v="0.47550420621225192"/>
    <n v="2026"/>
    <s v="Q2"/>
    <n v="4"/>
    <s v="Apr"/>
  </r>
  <r>
    <n v="3213"/>
    <d v="2026-04-19T00:00:00"/>
    <n v="2026"/>
    <s v="Q2"/>
    <x v="3"/>
    <x v="0"/>
    <x v="15"/>
    <x v="0"/>
    <s v="Returning"/>
    <x v="2"/>
    <s v="Carry-On Duffel"/>
    <n v="2"/>
    <n v="132.53"/>
    <n v="0.05"/>
    <n v="66.39"/>
    <n v="251.80699999999999"/>
    <n v="132.78"/>
    <n v="119.02699999999999"/>
    <n v="0.47269138665724142"/>
    <n v="2026"/>
    <s v="Q2"/>
    <n v="4"/>
    <s v="Apr"/>
  </r>
  <r>
    <n v="3367"/>
    <d v="2026-04-19T00:00:00"/>
    <n v="2026"/>
    <s v="Q2"/>
    <x v="3"/>
    <x v="2"/>
    <x v="3"/>
    <x v="0"/>
    <s v="Returning"/>
    <x v="2"/>
    <s v="Packing Cube Set"/>
    <n v="3"/>
    <n v="45.79"/>
    <n v="0"/>
    <n v="17.98"/>
    <n v="137.37"/>
    <n v="53.94"/>
    <n v="83.43"/>
    <n v="0.60733784669141733"/>
    <n v="2026"/>
    <s v="Q2"/>
    <n v="4"/>
    <s v="Apr"/>
  </r>
  <r>
    <n v="3885"/>
    <d v="2026-04-19T00:00:00"/>
    <n v="2026"/>
    <s v="Q2"/>
    <x v="3"/>
    <x v="0"/>
    <x v="15"/>
    <x v="0"/>
    <s v="New"/>
    <x v="2"/>
    <s v="Carry-On Duffel"/>
    <n v="2"/>
    <n v="133.97"/>
    <n v="0.15"/>
    <n v="67.36"/>
    <n v="227.749"/>
    <n v="134.72"/>
    <n v="93.028999999999996"/>
    <n v="0.40847160690057915"/>
    <n v="2026"/>
    <s v="Q2"/>
    <n v="4"/>
    <s v="Apr"/>
  </r>
  <r>
    <n v="4372"/>
    <d v="2026-04-19T00:00:00"/>
    <n v="2026"/>
    <s v="Q2"/>
    <x v="3"/>
    <x v="0"/>
    <x v="15"/>
    <x v="0"/>
    <s v="New"/>
    <x v="4"/>
    <s v="Recovery Roller"/>
    <n v="1"/>
    <n v="37.11"/>
    <n v="0.1"/>
    <n v="14.27"/>
    <n v="33.399000000000001"/>
    <n v="14.27"/>
    <n v="19.129000000000001"/>
    <n v="0.5727416988532591"/>
    <n v="2026"/>
    <s v="Q2"/>
    <n v="4"/>
    <s v="Apr"/>
  </r>
  <r>
    <n v="4417"/>
    <d v="2026-04-19T00:00:00"/>
    <n v="2026"/>
    <s v="Q2"/>
    <x v="3"/>
    <x v="3"/>
    <x v="8"/>
    <x v="2"/>
    <s v="New"/>
    <x v="3"/>
    <s v="Alpine Tent 4P"/>
    <n v="3"/>
    <n v="334.01"/>
    <n v="0.15"/>
    <n v="192.17"/>
    <n v="851.72550000000001"/>
    <n v="576.51"/>
    <n v="275.21550000000002"/>
    <n v="0.32312699337990941"/>
    <n v="2026"/>
    <s v="Q2"/>
    <n v="4"/>
    <s v="Apr"/>
  </r>
  <r>
    <n v="1147"/>
    <d v="2026-04-20T00:00:00"/>
    <n v="2026"/>
    <s v="Q2"/>
    <x v="3"/>
    <x v="3"/>
    <x v="7"/>
    <x v="0"/>
    <s v="New"/>
    <x v="2"/>
    <s v="Carry-On Duffel"/>
    <n v="1"/>
    <n v="131.46"/>
    <n v="0"/>
    <n v="67.77"/>
    <n v="131.46"/>
    <n v="67.77"/>
    <n v="63.690000000000012"/>
    <n v="0.48448197170241902"/>
    <n v="2026"/>
    <s v="Q2"/>
    <n v="4"/>
    <s v="Apr"/>
  </r>
  <r>
    <n v="1514"/>
    <d v="2026-04-20T00:00:00"/>
    <n v="2026"/>
    <s v="Q2"/>
    <x v="3"/>
    <x v="2"/>
    <x v="3"/>
    <x v="2"/>
    <s v="Returning"/>
    <x v="1"/>
    <s v="Trekking Poles"/>
    <n v="3"/>
    <n v="72.48"/>
    <n v="0"/>
    <n v="32.36"/>
    <n v="217.44"/>
    <n v="97.08"/>
    <n v="120.36"/>
    <n v="0.55353200883002207"/>
    <n v="2026"/>
    <s v="Q2"/>
    <n v="4"/>
    <s v="Apr"/>
  </r>
  <r>
    <n v="1538"/>
    <d v="2026-04-20T00:00:00"/>
    <n v="2026"/>
    <s v="Q2"/>
    <x v="3"/>
    <x v="2"/>
    <x v="2"/>
    <x v="3"/>
    <s v="New"/>
    <x v="0"/>
    <s v="Commuter Helmet"/>
    <n v="1"/>
    <n v="81.98"/>
    <n v="0"/>
    <n v="43.15"/>
    <n v="81.98"/>
    <n v="43.15"/>
    <n v="38.830000000000005"/>
    <n v="0.47365211027079779"/>
    <n v="2026"/>
    <s v="Q2"/>
    <n v="4"/>
    <s v="Apr"/>
  </r>
  <r>
    <n v="1679"/>
    <d v="2026-04-20T00:00:00"/>
    <n v="2026"/>
    <s v="Q2"/>
    <x v="3"/>
    <x v="3"/>
    <x v="13"/>
    <x v="3"/>
    <s v="Returning"/>
    <x v="2"/>
    <s v="Packing Cube Set"/>
    <n v="1"/>
    <n v="46.71"/>
    <n v="0"/>
    <n v="18.18"/>
    <n v="46.71"/>
    <n v="18.18"/>
    <n v="28.53"/>
    <n v="0.61078998073217727"/>
    <n v="2026"/>
    <s v="Q2"/>
    <n v="4"/>
    <s v="Apr"/>
  </r>
  <r>
    <n v="1708"/>
    <d v="2026-04-20T00:00:00"/>
    <n v="2026"/>
    <s v="Q2"/>
    <x v="3"/>
    <x v="2"/>
    <x v="5"/>
    <x v="3"/>
    <s v="New"/>
    <x v="4"/>
    <s v="Resistance Band Set"/>
    <n v="1"/>
    <n v="41.01"/>
    <n v="0"/>
    <n v="14.5"/>
    <n v="41.01"/>
    <n v="14.5"/>
    <n v="26.509999999999998"/>
    <n v="0.64642770056083876"/>
    <n v="2026"/>
    <s v="Q2"/>
    <n v="4"/>
    <s v="Apr"/>
  </r>
  <r>
    <n v="2686"/>
    <d v="2026-04-20T00:00:00"/>
    <n v="2026"/>
    <s v="Q2"/>
    <x v="3"/>
    <x v="1"/>
    <x v="12"/>
    <x v="0"/>
    <s v="Returning"/>
    <x v="1"/>
    <s v="Trekking Poles"/>
    <n v="1"/>
    <n v="70.45"/>
    <n v="0.05"/>
    <n v="31.98"/>
    <n v="66.927499999999995"/>
    <n v="31.98"/>
    <n v="34.947499999999991"/>
    <n v="0.52216951178514059"/>
    <n v="2026"/>
    <s v="Q2"/>
    <n v="4"/>
    <s v="Apr"/>
  </r>
  <r>
    <n v="3307"/>
    <d v="2026-04-20T00:00:00"/>
    <n v="2026"/>
    <s v="Q2"/>
    <x v="3"/>
    <x v="3"/>
    <x v="13"/>
    <x v="2"/>
    <s v="Business"/>
    <x v="0"/>
    <s v="Trail Bike Light"/>
    <n v="2"/>
    <n v="51.39"/>
    <n v="0.05"/>
    <n v="22.28"/>
    <n v="97.640999999999991"/>
    <n v="44.56"/>
    <n v="53.080999999999989"/>
    <n v="0.54363433393758764"/>
    <n v="2026"/>
    <s v="Q2"/>
    <n v="4"/>
    <s v="Apr"/>
  </r>
  <r>
    <n v="3772"/>
    <d v="2026-04-20T00:00:00"/>
    <n v="2026"/>
    <s v="Q2"/>
    <x v="3"/>
    <x v="0"/>
    <x v="15"/>
    <x v="2"/>
    <s v="Returning"/>
    <x v="3"/>
    <s v="Compact Sleeping Bag"/>
    <n v="2"/>
    <n v="122.03"/>
    <n v="0"/>
    <n v="59.43"/>
    <n v="244.06"/>
    <n v="118.86"/>
    <n v="125.2"/>
    <n v="0.51298860935835455"/>
    <n v="2026"/>
    <s v="Q2"/>
    <n v="4"/>
    <s v="Apr"/>
  </r>
  <r>
    <n v="3877"/>
    <d v="2026-04-20T00:00:00"/>
    <n v="2026"/>
    <s v="Q2"/>
    <x v="3"/>
    <x v="3"/>
    <x v="4"/>
    <x v="0"/>
    <s v="New"/>
    <x v="2"/>
    <s v="Carry-On Duffel"/>
    <n v="3"/>
    <n v="132.07"/>
    <n v="0.05"/>
    <n v="66.41"/>
    <n v="376.39949999999999"/>
    <n v="199.23"/>
    <n v="177.1695"/>
    <n v="0.47069536489819991"/>
    <n v="2026"/>
    <s v="Q2"/>
    <n v="4"/>
    <s v="Apr"/>
  </r>
  <r>
    <n v="4117"/>
    <d v="2026-04-20T00:00:00"/>
    <n v="2026"/>
    <s v="Q2"/>
    <x v="3"/>
    <x v="3"/>
    <x v="7"/>
    <x v="3"/>
    <s v="Returning"/>
    <x v="0"/>
    <s v="Compact Repair Kit"/>
    <n v="1"/>
    <n v="41.04"/>
    <n v="0.1"/>
    <n v="17.02"/>
    <n v="36.936"/>
    <n v="17.02"/>
    <n v="19.916"/>
    <n v="0.53920294563569415"/>
    <n v="2026"/>
    <s v="Q2"/>
    <n v="4"/>
    <s v="Apr"/>
  </r>
  <r>
    <n v="4562"/>
    <d v="2026-04-20T00:00:00"/>
    <n v="2026"/>
    <s v="Q2"/>
    <x v="3"/>
    <x v="1"/>
    <x v="1"/>
    <x v="2"/>
    <s v="New"/>
    <x v="4"/>
    <s v="Resistance Band Set"/>
    <n v="2"/>
    <n v="40.56"/>
    <n v="0"/>
    <n v="15.09"/>
    <n v="81.12"/>
    <n v="30.18"/>
    <n v="50.940000000000005"/>
    <n v="0.62795857988165682"/>
    <n v="2026"/>
    <s v="Q2"/>
    <n v="4"/>
    <s v="Apr"/>
  </r>
  <r>
    <n v="4683"/>
    <d v="2026-04-20T00:00:00"/>
    <n v="2026"/>
    <s v="Q2"/>
    <x v="3"/>
    <x v="2"/>
    <x v="16"/>
    <x v="0"/>
    <s v="Business"/>
    <x v="4"/>
    <s v="Training Mat"/>
    <n v="3"/>
    <n v="51.36"/>
    <n v="0"/>
    <n v="22.05"/>
    <n v="154.07999999999998"/>
    <n v="66.150000000000006"/>
    <n v="87.929999999999978"/>
    <n v="0.57067757009345788"/>
    <n v="2026"/>
    <s v="Q2"/>
    <n v="4"/>
    <s v="Apr"/>
  </r>
  <r>
    <n v="308"/>
    <d v="2026-04-21T00:00:00"/>
    <n v="2026"/>
    <s v="Q2"/>
    <x v="3"/>
    <x v="3"/>
    <x v="7"/>
    <x v="0"/>
    <s v="Returning"/>
    <x v="1"/>
    <s v="Hiking Daypack 20L"/>
    <n v="6"/>
    <n v="93.58"/>
    <n v="0"/>
    <n v="46.68"/>
    <n v="561.48"/>
    <n v="280.08"/>
    <n v="281.40000000000003"/>
    <n v="0.5011754648429152"/>
    <n v="2026"/>
    <s v="Q2"/>
    <n v="4"/>
    <s v="Apr"/>
  </r>
  <r>
    <n v="773"/>
    <d v="2026-04-21T00:00:00"/>
    <n v="2026"/>
    <s v="Q2"/>
    <x v="3"/>
    <x v="3"/>
    <x v="7"/>
    <x v="0"/>
    <s v="Business"/>
    <x v="0"/>
    <s v="Commuter Helmet"/>
    <n v="5"/>
    <n v="80.16"/>
    <n v="0.1"/>
    <n v="42.5"/>
    <n v="360.71999999999997"/>
    <n v="212.5"/>
    <n v="148.21999999999997"/>
    <n v="0.41090042137946325"/>
    <n v="2026"/>
    <s v="Q2"/>
    <n v="4"/>
    <s v="Apr"/>
  </r>
  <r>
    <n v="1303"/>
    <d v="2026-04-21T00:00:00"/>
    <n v="2026"/>
    <s v="Q2"/>
    <x v="3"/>
    <x v="1"/>
    <x v="12"/>
    <x v="0"/>
    <s v="New"/>
    <x v="1"/>
    <s v="Trail Boots"/>
    <n v="1"/>
    <n v="142.22999999999999"/>
    <n v="0.05"/>
    <n v="77.66"/>
    <n v="135.11849999999998"/>
    <n v="77.66"/>
    <n v="57.458499999999987"/>
    <n v="0.42524524768999061"/>
    <n v="2026"/>
    <s v="Q2"/>
    <n v="4"/>
    <s v="Apr"/>
  </r>
  <r>
    <n v="1348"/>
    <d v="2026-04-21T00:00:00"/>
    <n v="2026"/>
    <s v="Q2"/>
    <x v="3"/>
    <x v="1"/>
    <x v="14"/>
    <x v="0"/>
    <s v="Returning"/>
    <x v="1"/>
    <s v="Trekking Poles"/>
    <n v="2"/>
    <n v="71.77"/>
    <n v="0"/>
    <n v="32.450000000000003"/>
    <n v="143.54"/>
    <n v="64.900000000000006"/>
    <n v="78.639999999999986"/>
    <n v="0.54786122335237553"/>
    <n v="2026"/>
    <s v="Q2"/>
    <n v="4"/>
    <s v="Apr"/>
  </r>
  <r>
    <n v="1496"/>
    <d v="2026-04-21T00:00:00"/>
    <n v="2026"/>
    <s v="Q2"/>
    <x v="3"/>
    <x v="0"/>
    <x v="0"/>
    <x v="3"/>
    <s v="Returning"/>
    <x v="1"/>
    <s v="Trekking Poles"/>
    <n v="1"/>
    <n v="71.23"/>
    <n v="0.05"/>
    <n v="33.28"/>
    <n v="67.668499999999995"/>
    <n v="33.28"/>
    <n v="34.388499999999993"/>
    <n v="0.50819066478494423"/>
    <n v="2026"/>
    <s v="Q2"/>
    <n v="4"/>
    <s v="Apr"/>
  </r>
  <r>
    <n v="1695"/>
    <d v="2026-04-21T00:00:00"/>
    <n v="2026"/>
    <s v="Q2"/>
    <x v="3"/>
    <x v="0"/>
    <x v="0"/>
    <x v="2"/>
    <s v="Returning"/>
    <x v="1"/>
    <s v="Trekking Poles"/>
    <n v="1"/>
    <n v="71.239999999999995"/>
    <n v="0.1"/>
    <n v="33.07"/>
    <n v="64.116"/>
    <n v="33.07"/>
    <n v="31.045999999999999"/>
    <n v="0.48421610830369954"/>
    <n v="2026"/>
    <s v="Q2"/>
    <n v="4"/>
    <s v="Apr"/>
  </r>
  <r>
    <n v="2812"/>
    <d v="2026-04-21T00:00:00"/>
    <n v="2026"/>
    <s v="Q2"/>
    <x v="3"/>
    <x v="1"/>
    <x v="6"/>
    <x v="0"/>
    <s v="New"/>
    <x v="0"/>
    <s v="Trail Bike Light"/>
    <n v="1"/>
    <n v="51.39"/>
    <n v="0"/>
    <n v="22.08"/>
    <n v="51.39"/>
    <n v="22.08"/>
    <n v="29.310000000000002"/>
    <n v="0.57034442498540572"/>
    <n v="2026"/>
    <s v="Q2"/>
    <n v="4"/>
    <s v="Apr"/>
  </r>
  <r>
    <n v="3017"/>
    <d v="2026-04-21T00:00:00"/>
    <n v="2026"/>
    <s v="Q2"/>
    <x v="3"/>
    <x v="1"/>
    <x v="12"/>
    <x v="0"/>
    <s v="Returning"/>
    <x v="0"/>
    <s v="Cycling Pack 12L"/>
    <n v="1"/>
    <n v="102.64"/>
    <n v="0"/>
    <n v="51.86"/>
    <n v="102.64"/>
    <n v="51.86"/>
    <n v="50.78"/>
    <n v="0.49473889321901793"/>
    <n v="2026"/>
    <s v="Q2"/>
    <n v="4"/>
    <s v="Apr"/>
  </r>
  <r>
    <n v="3719"/>
    <d v="2026-04-21T00:00:00"/>
    <n v="2026"/>
    <s v="Q2"/>
    <x v="3"/>
    <x v="2"/>
    <x v="2"/>
    <x v="0"/>
    <s v="New"/>
    <x v="4"/>
    <s v="Recovery Roller"/>
    <n v="2"/>
    <n v="35.56"/>
    <n v="0.1"/>
    <n v="13.85"/>
    <n v="64.00800000000001"/>
    <n v="27.7"/>
    <n v="36.308000000000007"/>
    <n v="0.56724159480064995"/>
    <n v="2026"/>
    <s v="Q2"/>
    <n v="4"/>
    <s v="Apr"/>
  </r>
  <r>
    <n v="3920"/>
    <d v="2026-04-21T00:00:00"/>
    <n v="2026"/>
    <s v="Q2"/>
    <x v="3"/>
    <x v="1"/>
    <x v="11"/>
    <x v="0"/>
    <s v="Returning"/>
    <x v="0"/>
    <s v="Cycling Pack 12L"/>
    <n v="2"/>
    <n v="100.39"/>
    <n v="0"/>
    <n v="49.05"/>
    <n v="200.78"/>
    <n v="98.1"/>
    <n v="102.68"/>
    <n v="0.51140551847793603"/>
    <n v="2026"/>
    <s v="Q2"/>
    <n v="4"/>
    <s v="Apr"/>
  </r>
  <r>
    <n v="4654"/>
    <d v="2026-04-21T00:00:00"/>
    <n v="2026"/>
    <s v="Q2"/>
    <x v="3"/>
    <x v="0"/>
    <x v="15"/>
    <x v="2"/>
    <s v="Returning"/>
    <x v="3"/>
    <s v="Trail Tent 2P"/>
    <n v="2"/>
    <n v="191.51"/>
    <n v="0.1"/>
    <n v="101.25"/>
    <n v="344.71800000000002"/>
    <n v="202.5"/>
    <n v="142.21800000000002"/>
    <n v="0.41256331262075091"/>
    <n v="2026"/>
    <s v="Q2"/>
    <n v="4"/>
    <s v="Apr"/>
  </r>
  <r>
    <n v="4920"/>
    <d v="2026-04-21T00:00:00"/>
    <n v="2026"/>
    <s v="Q2"/>
    <x v="3"/>
    <x v="1"/>
    <x v="12"/>
    <x v="2"/>
    <s v="New"/>
    <x v="1"/>
    <s v="Trail Boots"/>
    <n v="2"/>
    <n v="147.30000000000001"/>
    <n v="0"/>
    <n v="81.2"/>
    <n v="294.60000000000002"/>
    <n v="162.4"/>
    <n v="132.20000000000002"/>
    <n v="0.44874405974202308"/>
    <n v="2026"/>
    <s v="Q2"/>
    <n v="4"/>
    <s v="Apr"/>
  </r>
  <r>
    <n v="5191"/>
    <d v="2026-04-21T00:00:00"/>
    <n v="2026"/>
    <s v="Q2"/>
    <x v="3"/>
    <x v="1"/>
    <x v="11"/>
    <x v="2"/>
    <s v="Returning"/>
    <x v="0"/>
    <s v="Commuter Helmet"/>
    <n v="1"/>
    <n v="79.92"/>
    <n v="0.1"/>
    <n v="43.13"/>
    <n v="71.927999999999997"/>
    <n v="43.13"/>
    <n v="28.797999999999995"/>
    <n v="0.40037259481703918"/>
    <n v="2026"/>
    <s v="Q2"/>
    <n v="4"/>
    <s v="Apr"/>
  </r>
  <r>
    <n v="413"/>
    <d v="2026-04-22T00:00:00"/>
    <n v="2026"/>
    <s v="Q2"/>
    <x v="3"/>
    <x v="1"/>
    <x v="1"/>
    <x v="0"/>
    <s v="Returning"/>
    <x v="3"/>
    <s v="Alpine Tent 4P"/>
    <n v="2"/>
    <n v="344.29"/>
    <n v="0.1"/>
    <n v="192.66"/>
    <n v="619.72200000000009"/>
    <n v="385.32"/>
    <n v="234.4020000000001"/>
    <n v="0.37823733867766524"/>
    <n v="2026"/>
    <s v="Q2"/>
    <n v="4"/>
    <s v="Apr"/>
  </r>
  <r>
    <n v="1658"/>
    <d v="2026-04-22T00:00:00"/>
    <n v="2026"/>
    <s v="Q2"/>
    <x v="3"/>
    <x v="2"/>
    <x v="5"/>
    <x v="0"/>
    <s v="Returning"/>
    <x v="1"/>
    <s v="Summit Backpack 45L"/>
    <n v="1"/>
    <n v="151.15"/>
    <n v="0"/>
    <n v="77.680000000000007"/>
    <n v="151.15"/>
    <n v="77.680000000000007"/>
    <n v="73.47"/>
    <n v="0.48607343698312933"/>
    <n v="2026"/>
    <s v="Q2"/>
    <n v="4"/>
    <s v="Apr"/>
  </r>
  <r>
    <n v="2024"/>
    <d v="2026-04-22T00:00:00"/>
    <n v="2026"/>
    <s v="Q2"/>
    <x v="3"/>
    <x v="1"/>
    <x v="6"/>
    <x v="2"/>
    <s v="New"/>
    <x v="3"/>
    <s v="Portable Camp Stove"/>
    <n v="1"/>
    <n v="81.73"/>
    <n v="0.05"/>
    <n v="39.979999999999997"/>
    <n v="77.643500000000003"/>
    <n v="39.979999999999997"/>
    <n v="37.663500000000006"/>
    <n v="0.48508246021882068"/>
    <n v="2026"/>
    <s v="Q2"/>
    <n v="4"/>
    <s v="Apr"/>
  </r>
  <r>
    <n v="3980"/>
    <d v="2026-04-22T00:00:00"/>
    <n v="2026"/>
    <s v="Q2"/>
    <x v="3"/>
    <x v="3"/>
    <x v="4"/>
    <x v="2"/>
    <s v="New"/>
    <x v="1"/>
    <s v="Trail Boots"/>
    <n v="1"/>
    <n v="142.53"/>
    <n v="0.05"/>
    <n v="77.77"/>
    <n v="135.40350000000001"/>
    <n v="77.77"/>
    <n v="57.633500000000012"/>
    <n v="0.4256426163282338"/>
    <n v="2026"/>
    <s v="Q2"/>
    <n v="4"/>
    <s v="Apr"/>
  </r>
  <r>
    <n v="4239"/>
    <d v="2026-04-22T00:00:00"/>
    <n v="2026"/>
    <s v="Q2"/>
    <x v="3"/>
    <x v="1"/>
    <x v="1"/>
    <x v="0"/>
    <s v="New"/>
    <x v="3"/>
    <s v="Portable Camp Stove"/>
    <n v="2"/>
    <n v="83.24"/>
    <n v="0"/>
    <n v="40.03"/>
    <n v="166.48"/>
    <n v="80.06"/>
    <n v="86.419999999999987"/>
    <n v="0.51910139356078799"/>
    <n v="2026"/>
    <s v="Q2"/>
    <n v="4"/>
    <s v="Apr"/>
  </r>
  <r>
    <n v="4761"/>
    <d v="2026-04-22T00:00:00"/>
    <n v="2026"/>
    <s v="Q2"/>
    <x v="3"/>
    <x v="0"/>
    <x v="0"/>
    <x v="3"/>
    <s v="New"/>
    <x v="1"/>
    <s v="Trail Boots"/>
    <n v="1"/>
    <n v="141.99"/>
    <n v="0.05"/>
    <n v="79.7"/>
    <n v="134.8905"/>
    <n v="79.7"/>
    <n v="55.1905"/>
    <n v="0.40915038494186023"/>
    <n v="2026"/>
    <s v="Q2"/>
    <n v="4"/>
    <s v="Apr"/>
  </r>
  <r>
    <n v="5160"/>
    <d v="2026-04-22T00:00:00"/>
    <n v="2026"/>
    <s v="Q2"/>
    <x v="3"/>
    <x v="1"/>
    <x v="12"/>
    <x v="0"/>
    <s v="New"/>
    <x v="4"/>
    <s v="Recovery Roller"/>
    <n v="2"/>
    <n v="35.94"/>
    <n v="0.05"/>
    <n v="14.17"/>
    <n v="68.285999999999987"/>
    <n v="28.34"/>
    <n v="39.945999999999984"/>
    <n v="0.5849808159798493"/>
    <n v="2026"/>
    <s v="Q2"/>
    <n v="4"/>
    <s v="Apr"/>
  </r>
  <r>
    <n v="2224"/>
    <d v="2026-04-23T00:00:00"/>
    <n v="2026"/>
    <s v="Q2"/>
    <x v="3"/>
    <x v="1"/>
    <x v="1"/>
    <x v="0"/>
    <s v="New"/>
    <x v="4"/>
    <s v="Training Mat"/>
    <n v="3"/>
    <n v="49.55"/>
    <n v="0"/>
    <n v="22.55"/>
    <n v="148.64999999999998"/>
    <n v="67.650000000000006"/>
    <n v="80.999999999999972"/>
    <n v="0.54490413723511588"/>
    <n v="2026"/>
    <s v="Q2"/>
    <n v="4"/>
    <s v="Apr"/>
  </r>
  <r>
    <n v="2832"/>
    <d v="2026-04-23T00:00:00"/>
    <n v="2026"/>
    <s v="Q2"/>
    <x v="3"/>
    <x v="3"/>
    <x v="8"/>
    <x v="3"/>
    <s v="Returning"/>
    <x v="4"/>
    <s v="Resistance Band Set"/>
    <n v="1"/>
    <n v="39.89"/>
    <n v="0.05"/>
    <n v="15.06"/>
    <n v="37.895499999999998"/>
    <n v="15.06"/>
    <n v="22.835499999999996"/>
    <n v="0.60259133670224685"/>
    <n v="2026"/>
    <s v="Q2"/>
    <n v="4"/>
    <s v="Apr"/>
  </r>
  <r>
    <n v="3000"/>
    <d v="2026-04-23T00:00:00"/>
    <n v="2026"/>
    <s v="Q2"/>
    <x v="3"/>
    <x v="3"/>
    <x v="7"/>
    <x v="3"/>
    <s v="New"/>
    <x v="4"/>
    <s v="Resistance Band Set"/>
    <n v="1"/>
    <n v="40.630000000000003"/>
    <n v="0.1"/>
    <n v="14.67"/>
    <n v="36.567"/>
    <n v="14.67"/>
    <n v="21.896999999999998"/>
    <n v="0.59881860694068423"/>
    <n v="2026"/>
    <s v="Q2"/>
    <n v="4"/>
    <s v="Apr"/>
  </r>
  <r>
    <n v="3206"/>
    <d v="2026-04-23T00:00:00"/>
    <n v="2026"/>
    <s v="Q2"/>
    <x v="3"/>
    <x v="3"/>
    <x v="8"/>
    <x v="3"/>
    <s v="Returning"/>
    <x v="0"/>
    <s v="Compact Repair Kit"/>
    <n v="4"/>
    <n v="39.78"/>
    <n v="0.05"/>
    <n v="16.7"/>
    <n v="151.16399999999999"/>
    <n v="66.8"/>
    <n v="84.36399999999999"/>
    <n v="0.55809584292556425"/>
    <n v="2026"/>
    <s v="Q2"/>
    <n v="4"/>
    <s v="Apr"/>
  </r>
  <r>
    <n v="3777"/>
    <d v="2026-04-23T00:00:00"/>
    <n v="2026"/>
    <s v="Q2"/>
    <x v="3"/>
    <x v="3"/>
    <x v="4"/>
    <x v="3"/>
    <s v="Business"/>
    <x v="1"/>
    <s v="Hiking Daypack 20L"/>
    <n v="1"/>
    <n v="92.74"/>
    <n v="0"/>
    <n v="46.1"/>
    <n v="92.74"/>
    <n v="46.1"/>
    <n v="46.639999999999993"/>
    <n v="0.50291136510675005"/>
    <n v="2026"/>
    <s v="Q2"/>
    <n v="4"/>
    <s v="Apr"/>
  </r>
  <r>
    <n v="4980"/>
    <d v="2026-04-23T00:00:00"/>
    <n v="2026"/>
    <s v="Q2"/>
    <x v="3"/>
    <x v="1"/>
    <x v="6"/>
    <x v="2"/>
    <s v="Returning"/>
    <x v="3"/>
    <s v="Compact Sleeping Bag"/>
    <n v="2"/>
    <n v="120.49"/>
    <n v="0.1"/>
    <n v="62.23"/>
    <n v="216.88200000000001"/>
    <n v="124.46"/>
    <n v="92.422000000000011"/>
    <n v="0.42613955976060719"/>
    <n v="2026"/>
    <s v="Q2"/>
    <n v="4"/>
    <s v="Apr"/>
  </r>
  <r>
    <n v="1102"/>
    <d v="2026-04-24T00:00:00"/>
    <n v="2026"/>
    <s v="Q2"/>
    <x v="3"/>
    <x v="1"/>
    <x v="6"/>
    <x v="0"/>
    <s v="Business"/>
    <x v="1"/>
    <s v="Trekking Poles"/>
    <n v="2"/>
    <n v="70.53"/>
    <n v="0"/>
    <n v="32.229999999999997"/>
    <n v="141.06"/>
    <n v="64.459999999999994"/>
    <n v="76.600000000000009"/>
    <n v="0.54303133418403526"/>
    <n v="2026"/>
    <s v="Q2"/>
    <n v="4"/>
    <s v="Apr"/>
  </r>
  <r>
    <n v="1333"/>
    <d v="2026-04-24T00:00:00"/>
    <n v="2026"/>
    <s v="Q2"/>
    <x v="3"/>
    <x v="1"/>
    <x v="14"/>
    <x v="0"/>
    <s v="New"/>
    <x v="1"/>
    <s v="Hiking Daypack 20L"/>
    <n v="1"/>
    <n v="90.87"/>
    <n v="0.1"/>
    <n v="44.4"/>
    <n v="81.783000000000001"/>
    <n v="44.4"/>
    <n v="37.383000000000003"/>
    <n v="0.45709988628443565"/>
    <n v="2026"/>
    <s v="Q2"/>
    <n v="4"/>
    <s v="Apr"/>
  </r>
  <r>
    <n v="1369"/>
    <d v="2026-04-24T00:00:00"/>
    <n v="2026"/>
    <s v="Q2"/>
    <x v="3"/>
    <x v="1"/>
    <x v="14"/>
    <x v="1"/>
    <s v="Returning"/>
    <x v="4"/>
    <s v="Weighted Vest"/>
    <n v="3"/>
    <n v="124.31"/>
    <n v="0.2"/>
    <n v="67.97"/>
    <n v="298.34399999999999"/>
    <n v="203.91"/>
    <n v="94.433999999999997"/>
    <n v="0.31652723031131846"/>
    <n v="2026"/>
    <s v="Q2"/>
    <n v="4"/>
    <s v="Apr"/>
  </r>
  <r>
    <n v="1712"/>
    <d v="2026-04-24T00:00:00"/>
    <n v="2026"/>
    <s v="Q2"/>
    <x v="3"/>
    <x v="1"/>
    <x v="1"/>
    <x v="1"/>
    <s v="Returning"/>
    <x v="0"/>
    <s v="Compact Repair Kit"/>
    <n v="15"/>
    <n v="41.21"/>
    <n v="0.15"/>
    <n v="16.760000000000002"/>
    <n v="525.42750000000001"/>
    <n v="251.40000000000003"/>
    <n v="274.02749999999997"/>
    <n v="0.52153246642020068"/>
    <n v="2026"/>
    <s v="Q2"/>
    <n v="4"/>
    <s v="Apr"/>
  </r>
  <r>
    <n v="2229"/>
    <d v="2026-04-24T00:00:00"/>
    <n v="2026"/>
    <s v="Q2"/>
    <x v="3"/>
    <x v="0"/>
    <x v="0"/>
    <x v="0"/>
    <s v="New"/>
    <x v="1"/>
    <s v="Trail Boots"/>
    <n v="2"/>
    <n v="145.75"/>
    <n v="0.1"/>
    <n v="78.900000000000006"/>
    <n v="262.35000000000002"/>
    <n v="157.80000000000001"/>
    <n v="104.55000000000001"/>
    <n v="0.39851343624928531"/>
    <n v="2026"/>
    <s v="Q2"/>
    <n v="4"/>
    <s v="Apr"/>
  </r>
  <r>
    <n v="3458"/>
    <d v="2026-04-24T00:00:00"/>
    <n v="2026"/>
    <s v="Q2"/>
    <x v="3"/>
    <x v="2"/>
    <x v="3"/>
    <x v="0"/>
    <s v="New"/>
    <x v="2"/>
    <s v="Carry-On Duffel"/>
    <n v="1"/>
    <n v="134.86000000000001"/>
    <n v="0"/>
    <n v="66.040000000000006"/>
    <n v="134.86000000000001"/>
    <n v="66.040000000000006"/>
    <n v="68.820000000000007"/>
    <n v="0.51030698502150373"/>
    <n v="2026"/>
    <s v="Q2"/>
    <n v="4"/>
    <s v="Apr"/>
  </r>
  <r>
    <n v="4637"/>
    <d v="2026-04-24T00:00:00"/>
    <n v="2026"/>
    <s v="Q2"/>
    <x v="3"/>
    <x v="3"/>
    <x v="13"/>
    <x v="2"/>
    <s v="New"/>
    <x v="2"/>
    <s v="Carry-On Duffel"/>
    <n v="1"/>
    <n v="136.07"/>
    <n v="0"/>
    <n v="65.17"/>
    <n v="136.07"/>
    <n v="65.17"/>
    <n v="70.899999999999991"/>
    <n v="0.52105533916366575"/>
    <n v="2026"/>
    <s v="Q2"/>
    <n v="4"/>
    <s v="Apr"/>
  </r>
  <r>
    <n v="4726"/>
    <d v="2026-04-24T00:00:00"/>
    <n v="2026"/>
    <s v="Q2"/>
    <x v="3"/>
    <x v="0"/>
    <x v="15"/>
    <x v="2"/>
    <s v="Business"/>
    <x v="2"/>
    <s v="Packing Cube Set"/>
    <n v="1"/>
    <n v="47.25"/>
    <n v="0.1"/>
    <n v="18.25"/>
    <n v="42.524999999999999"/>
    <n v="18.25"/>
    <n v="24.274999999999999"/>
    <n v="0.57084068195179305"/>
    <n v="2026"/>
    <s v="Q2"/>
    <n v="4"/>
    <s v="Apr"/>
  </r>
  <r>
    <n v="4838"/>
    <d v="2026-04-24T00:00:00"/>
    <n v="2026"/>
    <s v="Q2"/>
    <x v="3"/>
    <x v="0"/>
    <x v="0"/>
    <x v="0"/>
    <s v="Business"/>
    <x v="0"/>
    <s v="Compact Repair Kit"/>
    <n v="2"/>
    <n v="41.32"/>
    <n v="0.1"/>
    <n v="16.66"/>
    <n v="74.376000000000005"/>
    <n v="33.32"/>
    <n v="41.056000000000004"/>
    <n v="0.5520060234484242"/>
    <n v="2026"/>
    <s v="Q2"/>
    <n v="4"/>
    <s v="Apr"/>
  </r>
  <r>
    <n v="5075"/>
    <d v="2026-04-24T00:00:00"/>
    <n v="2026"/>
    <s v="Q2"/>
    <x v="3"/>
    <x v="0"/>
    <x v="15"/>
    <x v="3"/>
    <s v="New"/>
    <x v="0"/>
    <s v="Commuter Helmet"/>
    <n v="2"/>
    <n v="81.75"/>
    <n v="0"/>
    <n v="41.92"/>
    <n v="163.5"/>
    <n v="83.84"/>
    <n v="79.66"/>
    <n v="0.48721712538226297"/>
    <n v="2026"/>
    <s v="Q2"/>
    <n v="4"/>
    <s v="Apr"/>
  </r>
  <r>
    <n v="149"/>
    <d v="2026-04-25T00:00:00"/>
    <n v="2026"/>
    <s v="Q2"/>
    <x v="3"/>
    <x v="1"/>
    <x v="12"/>
    <x v="0"/>
    <s v="Returning"/>
    <x v="2"/>
    <s v="Insulated Bottle"/>
    <n v="1"/>
    <n v="36.020000000000003"/>
    <n v="0.05"/>
    <n v="13.72"/>
    <n v="34.219000000000001"/>
    <n v="13.72"/>
    <n v="20.499000000000002"/>
    <n v="0.59905315760250155"/>
    <n v="2026"/>
    <s v="Q2"/>
    <n v="4"/>
    <s v="Apr"/>
  </r>
  <r>
    <n v="449"/>
    <d v="2026-04-25T00:00:00"/>
    <n v="2026"/>
    <s v="Q2"/>
    <x v="3"/>
    <x v="2"/>
    <x v="5"/>
    <x v="0"/>
    <s v="Business"/>
    <x v="2"/>
    <s v="Insulated Bottle"/>
    <n v="1"/>
    <n v="36.68"/>
    <n v="0"/>
    <n v="13.27"/>
    <n v="36.68"/>
    <n v="13.27"/>
    <n v="23.41"/>
    <n v="0.63822246455834242"/>
    <n v="2026"/>
    <s v="Q2"/>
    <n v="4"/>
    <s v="Apr"/>
  </r>
  <r>
    <n v="1422"/>
    <d v="2026-04-25T00:00:00"/>
    <n v="2026"/>
    <s v="Q2"/>
    <x v="3"/>
    <x v="3"/>
    <x v="8"/>
    <x v="1"/>
    <s v="Business"/>
    <x v="3"/>
    <s v="Alpine Tent 4P"/>
    <n v="6"/>
    <n v="348.16"/>
    <n v="0.1"/>
    <n v="198.24"/>
    <n v="1880.0640000000001"/>
    <n v="1189.44"/>
    <n v="690.62400000000002"/>
    <n v="0.36734068627450978"/>
    <n v="2026"/>
    <s v="Q2"/>
    <n v="4"/>
    <s v="Apr"/>
  </r>
  <r>
    <n v="3248"/>
    <d v="2026-04-25T00:00:00"/>
    <n v="2026"/>
    <s v="Q2"/>
    <x v="3"/>
    <x v="2"/>
    <x v="16"/>
    <x v="0"/>
    <s v="Returning"/>
    <x v="0"/>
    <s v="Compact Repair Kit"/>
    <n v="2"/>
    <n v="39.799999999999997"/>
    <n v="0.05"/>
    <n v="16.23"/>
    <n v="75.61999999999999"/>
    <n v="32.46"/>
    <n v="43.159999999999989"/>
    <n v="0.57074847923829664"/>
    <n v="2026"/>
    <s v="Q2"/>
    <n v="4"/>
    <s v="Apr"/>
  </r>
  <r>
    <n v="3445"/>
    <d v="2026-04-25T00:00:00"/>
    <n v="2026"/>
    <s v="Q2"/>
    <x v="3"/>
    <x v="0"/>
    <x v="15"/>
    <x v="0"/>
    <s v="Returning"/>
    <x v="0"/>
    <s v="Compact Repair Kit"/>
    <n v="5"/>
    <n v="39.369999999999997"/>
    <n v="0.05"/>
    <n v="16.760000000000002"/>
    <n v="187.00749999999999"/>
    <n v="83.800000000000011"/>
    <n v="103.20749999999998"/>
    <n v="0.55188963009504954"/>
    <n v="2026"/>
    <s v="Q2"/>
    <n v="4"/>
    <s v="Apr"/>
  </r>
  <r>
    <n v="3930"/>
    <d v="2026-04-25T00:00:00"/>
    <n v="2026"/>
    <s v="Q2"/>
    <x v="3"/>
    <x v="1"/>
    <x v="12"/>
    <x v="3"/>
    <s v="Returning"/>
    <x v="4"/>
    <s v="Resistance Band Set"/>
    <n v="2"/>
    <n v="40.85"/>
    <n v="0"/>
    <n v="14.99"/>
    <n v="81.7"/>
    <n v="29.98"/>
    <n v="51.72"/>
    <n v="0.633047735618115"/>
    <n v="2026"/>
    <s v="Q2"/>
    <n v="4"/>
    <s v="Apr"/>
  </r>
  <r>
    <n v="3969"/>
    <d v="2026-04-25T00:00:00"/>
    <n v="2026"/>
    <s v="Q2"/>
    <x v="3"/>
    <x v="3"/>
    <x v="8"/>
    <x v="3"/>
    <s v="Returning"/>
    <x v="1"/>
    <s v="Hiking Daypack 20L"/>
    <n v="1"/>
    <n v="92.91"/>
    <n v="0.05"/>
    <n v="46"/>
    <n v="88.264499999999998"/>
    <n v="46"/>
    <n v="42.264499999999998"/>
    <n v="0.4788391709010984"/>
    <n v="2026"/>
    <s v="Q2"/>
    <n v="4"/>
    <s v="Apr"/>
  </r>
  <r>
    <n v="4190"/>
    <d v="2026-04-25T00:00:00"/>
    <n v="2026"/>
    <s v="Q2"/>
    <x v="3"/>
    <x v="3"/>
    <x v="13"/>
    <x v="0"/>
    <s v="New"/>
    <x v="1"/>
    <s v="Summit Backpack 45L"/>
    <n v="1"/>
    <n v="152.01"/>
    <n v="0"/>
    <n v="80.33"/>
    <n v="152.01"/>
    <n v="80.33"/>
    <n v="71.679999999999993"/>
    <n v="0.47154792447865268"/>
    <n v="2026"/>
    <s v="Q2"/>
    <n v="4"/>
    <s v="Apr"/>
  </r>
  <r>
    <n v="4442"/>
    <d v="2026-04-25T00:00:00"/>
    <n v="2026"/>
    <s v="Q2"/>
    <x v="3"/>
    <x v="1"/>
    <x v="6"/>
    <x v="3"/>
    <s v="New"/>
    <x v="2"/>
    <s v="Insulated Bottle"/>
    <n v="1"/>
    <n v="36.65"/>
    <n v="0"/>
    <n v="13.28"/>
    <n v="36.65"/>
    <n v="13.28"/>
    <n v="23.369999999999997"/>
    <n v="0.63765347885402446"/>
    <n v="2026"/>
    <s v="Q2"/>
    <n v="4"/>
    <s v="Apr"/>
  </r>
  <r>
    <n v="228"/>
    <d v="2026-04-26T00:00:00"/>
    <n v="2026"/>
    <s v="Q2"/>
    <x v="3"/>
    <x v="3"/>
    <x v="8"/>
    <x v="0"/>
    <s v="Returning"/>
    <x v="3"/>
    <s v="Portable Camp Stove"/>
    <n v="5"/>
    <n v="80.819999999999993"/>
    <n v="0"/>
    <n v="40.47"/>
    <n v="404.09999999999997"/>
    <n v="202.35"/>
    <n v="201.74999999999997"/>
    <n v="0.49925760950259834"/>
    <n v="2026"/>
    <s v="Q2"/>
    <n v="4"/>
    <s v="Apr"/>
  </r>
  <r>
    <n v="2101"/>
    <d v="2026-04-26T00:00:00"/>
    <n v="2026"/>
    <s v="Q2"/>
    <x v="3"/>
    <x v="3"/>
    <x v="4"/>
    <x v="0"/>
    <s v="New"/>
    <x v="1"/>
    <s v="Trail Boots"/>
    <n v="4"/>
    <n v="144.69999999999999"/>
    <n v="0"/>
    <n v="79.41"/>
    <n v="578.79999999999995"/>
    <n v="317.64"/>
    <n v="261.15999999999997"/>
    <n v="0.45120939875604699"/>
    <n v="2026"/>
    <s v="Q2"/>
    <n v="4"/>
    <s v="Apr"/>
  </r>
  <r>
    <n v="2590"/>
    <d v="2026-04-26T00:00:00"/>
    <n v="2026"/>
    <s v="Q2"/>
    <x v="3"/>
    <x v="1"/>
    <x v="6"/>
    <x v="2"/>
    <s v="New"/>
    <x v="4"/>
    <s v="Recovery Roller"/>
    <n v="2"/>
    <n v="36.51"/>
    <n v="0.1"/>
    <n v="14.18"/>
    <n v="65.718000000000004"/>
    <n v="28.36"/>
    <n v="37.358000000000004"/>
    <n v="0.56845917404668433"/>
    <n v="2026"/>
    <s v="Q2"/>
    <n v="4"/>
    <s v="Apr"/>
  </r>
  <r>
    <n v="2957"/>
    <d v="2026-04-26T00:00:00"/>
    <n v="2026"/>
    <s v="Q2"/>
    <x v="3"/>
    <x v="3"/>
    <x v="7"/>
    <x v="3"/>
    <s v="New"/>
    <x v="2"/>
    <s v="Insulated Bottle"/>
    <n v="3"/>
    <n v="36.58"/>
    <n v="0.05"/>
    <n v="13.71"/>
    <n v="104.25299999999999"/>
    <n v="41.13"/>
    <n v="63.122999999999983"/>
    <n v="0.60547897902218628"/>
    <n v="2026"/>
    <s v="Q2"/>
    <n v="4"/>
    <s v="Apr"/>
  </r>
  <r>
    <n v="4270"/>
    <d v="2026-04-26T00:00:00"/>
    <n v="2026"/>
    <s v="Q2"/>
    <x v="3"/>
    <x v="3"/>
    <x v="7"/>
    <x v="2"/>
    <s v="Business"/>
    <x v="3"/>
    <s v="Trail Tent 2P"/>
    <n v="2"/>
    <n v="191.59"/>
    <n v="0"/>
    <n v="102.52"/>
    <n v="383.18"/>
    <n v="205.04"/>
    <n v="178.14000000000001"/>
    <n v="0.46489900307949272"/>
    <n v="2026"/>
    <s v="Q2"/>
    <n v="4"/>
    <s v="Apr"/>
  </r>
  <r>
    <n v="4324"/>
    <d v="2026-04-26T00:00:00"/>
    <n v="2026"/>
    <s v="Q2"/>
    <x v="3"/>
    <x v="3"/>
    <x v="8"/>
    <x v="1"/>
    <s v="Business"/>
    <x v="3"/>
    <s v="Alpine Tent 4P"/>
    <n v="6"/>
    <n v="337.24"/>
    <n v="0.05"/>
    <n v="198.63"/>
    <n v="1922.268"/>
    <n v="1191.78"/>
    <n v="730.48800000000006"/>
    <n v="0.38001360892445801"/>
    <n v="2026"/>
    <s v="Q2"/>
    <n v="4"/>
    <s v="Apr"/>
  </r>
  <r>
    <n v="5010"/>
    <d v="2026-04-26T00:00:00"/>
    <n v="2026"/>
    <s v="Q2"/>
    <x v="3"/>
    <x v="3"/>
    <x v="7"/>
    <x v="1"/>
    <s v="Business"/>
    <x v="2"/>
    <s v="Packing Cube Set"/>
    <n v="3"/>
    <n v="46.2"/>
    <n v="0.1"/>
    <n v="18.149999999999999"/>
    <n v="124.74000000000002"/>
    <n v="54.449999999999996"/>
    <n v="70.29000000000002"/>
    <n v="0.5634920634920636"/>
    <n v="2026"/>
    <s v="Q2"/>
    <n v="4"/>
    <s v="Apr"/>
  </r>
  <r>
    <n v="5092"/>
    <d v="2026-04-26T00:00:00"/>
    <n v="2026"/>
    <s v="Q2"/>
    <x v="3"/>
    <x v="1"/>
    <x v="1"/>
    <x v="3"/>
    <s v="Business"/>
    <x v="4"/>
    <s v="Training Mat"/>
    <n v="4"/>
    <n v="50.84"/>
    <n v="0.05"/>
    <n v="22.63"/>
    <n v="193.19200000000001"/>
    <n v="90.52"/>
    <n v="102.67200000000001"/>
    <n v="0.53145057766367143"/>
    <n v="2026"/>
    <s v="Q2"/>
    <n v="4"/>
    <s v="Apr"/>
  </r>
  <r>
    <n v="1061"/>
    <d v="2026-04-27T00:00:00"/>
    <n v="2026"/>
    <s v="Q2"/>
    <x v="3"/>
    <x v="3"/>
    <x v="13"/>
    <x v="0"/>
    <s v="Returning"/>
    <x v="2"/>
    <s v="Travel Backpack 35L"/>
    <n v="1"/>
    <n v="166.5"/>
    <n v="0"/>
    <n v="85.55"/>
    <n v="166.5"/>
    <n v="85.55"/>
    <n v="80.95"/>
    <n v="0.4861861861861862"/>
    <n v="2026"/>
    <s v="Q2"/>
    <n v="4"/>
    <s v="Apr"/>
  </r>
  <r>
    <n v="1099"/>
    <d v="2026-04-27T00:00:00"/>
    <n v="2026"/>
    <s v="Q2"/>
    <x v="3"/>
    <x v="3"/>
    <x v="4"/>
    <x v="3"/>
    <s v="New"/>
    <x v="1"/>
    <s v="Trekking Poles"/>
    <n v="1"/>
    <n v="70.2"/>
    <n v="0"/>
    <n v="32.06"/>
    <n v="70.2"/>
    <n v="32.06"/>
    <n v="38.14"/>
    <n v="0.5433048433048433"/>
    <n v="2026"/>
    <s v="Q2"/>
    <n v="4"/>
    <s v="Apr"/>
  </r>
  <r>
    <n v="3500"/>
    <d v="2026-04-27T00:00:00"/>
    <n v="2026"/>
    <s v="Q2"/>
    <x v="3"/>
    <x v="1"/>
    <x v="12"/>
    <x v="0"/>
    <s v="New"/>
    <x v="4"/>
    <s v="Training Mat"/>
    <n v="4"/>
    <n v="50.67"/>
    <n v="0"/>
    <n v="22.62"/>
    <n v="202.68"/>
    <n v="90.48"/>
    <n v="112.2"/>
    <n v="0.55358200118413259"/>
    <n v="2026"/>
    <s v="Q2"/>
    <n v="4"/>
    <s v="Apr"/>
  </r>
  <r>
    <n v="3856"/>
    <d v="2026-04-27T00:00:00"/>
    <n v="2026"/>
    <s v="Q2"/>
    <x v="3"/>
    <x v="1"/>
    <x v="11"/>
    <x v="2"/>
    <s v="New"/>
    <x v="2"/>
    <s v="Travel Backpack 35L"/>
    <n v="3"/>
    <n v="161.05000000000001"/>
    <n v="0.05"/>
    <n v="87.43"/>
    <n v="458.99250000000001"/>
    <n v="262.29000000000002"/>
    <n v="196.70249999999999"/>
    <n v="0.4285527541299694"/>
    <n v="2026"/>
    <s v="Q2"/>
    <n v="4"/>
    <s v="Apr"/>
  </r>
  <r>
    <n v="4044"/>
    <d v="2026-04-27T00:00:00"/>
    <n v="2026"/>
    <s v="Q2"/>
    <x v="3"/>
    <x v="1"/>
    <x v="6"/>
    <x v="1"/>
    <s v="New"/>
    <x v="4"/>
    <s v="Weighted Vest"/>
    <n v="10"/>
    <n v="124.59"/>
    <n v="0.15"/>
    <n v="67.14"/>
    <n v="1059.0150000000001"/>
    <n v="671.4"/>
    <n v="387.61500000000012"/>
    <n v="0.36601464568490538"/>
    <n v="2026"/>
    <s v="Q2"/>
    <n v="4"/>
    <s v="Apr"/>
  </r>
  <r>
    <n v="4235"/>
    <d v="2026-04-27T00:00:00"/>
    <n v="2026"/>
    <s v="Q2"/>
    <x v="3"/>
    <x v="2"/>
    <x v="16"/>
    <x v="0"/>
    <s v="Business"/>
    <x v="4"/>
    <s v="Training Mat"/>
    <n v="1"/>
    <n v="50.18"/>
    <n v="0"/>
    <n v="22.05"/>
    <n v="50.18"/>
    <n v="22.05"/>
    <n v="28.13"/>
    <n v="0.56058190514149064"/>
    <n v="2026"/>
    <s v="Q2"/>
    <n v="4"/>
    <s v="Apr"/>
  </r>
  <r>
    <n v="122"/>
    <d v="2026-04-28T00:00:00"/>
    <n v="2026"/>
    <s v="Q2"/>
    <x v="3"/>
    <x v="1"/>
    <x v="11"/>
    <x v="0"/>
    <s v="New"/>
    <x v="3"/>
    <s v="Portable Camp Stove"/>
    <n v="1"/>
    <n v="83.38"/>
    <n v="0"/>
    <n v="38.979999999999997"/>
    <n v="83.38"/>
    <n v="38.979999999999997"/>
    <n v="44.4"/>
    <n v="0.53250179899256422"/>
    <n v="2026"/>
    <s v="Q2"/>
    <n v="4"/>
    <s v="Apr"/>
  </r>
  <r>
    <n v="239"/>
    <d v="2026-04-28T00:00:00"/>
    <n v="2026"/>
    <s v="Q2"/>
    <x v="3"/>
    <x v="3"/>
    <x v="7"/>
    <x v="0"/>
    <s v="Returning"/>
    <x v="2"/>
    <s v="Insulated Bottle"/>
    <n v="1"/>
    <n v="35.549999999999997"/>
    <n v="0.05"/>
    <n v="13.25"/>
    <n v="33.772499999999994"/>
    <n v="13.25"/>
    <n v="20.522499999999994"/>
    <n v="0.60766896143311855"/>
    <n v="2026"/>
    <s v="Q2"/>
    <n v="4"/>
    <s v="Apr"/>
  </r>
  <r>
    <n v="356"/>
    <d v="2026-04-28T00:00:00"/>
    <n v="2026"/>
    <s v="Q2"/>
    <x v="3"/>
    <x v="3"/>
    <x v="8"/>
    <x v="2"/>
    <s v="New"/>
    <x v="1"/>
    <s v="Summit Backpack 45L"/>
    <n v="1"/>
    <n v="154.36000000000001"/>
    <n v="0"/>
    <n v="77.760000000000005"/>
    <n v="154.36000000000001"/>
    <n v="77.760000000000005"/>
    <n v="76.600000000000009"/>
    <n v="0.49624254988338951"/>
    <n v="2026"/>
    <s v="Q2"/>
    <n v="4"/>
    <s v="Apr"/>
  </r>
  <r>
    <n v="785"/>
    <d v="2026-04-28T00:00:00"/>
    <n v="2026"/>
    <s v="Q2"/>
    <x v="3"/>
    <x v="0"/>
    <x v="9"/>
    <x v="3"/>
    <s v="New"/>
    <x v="1"/>
    <s v="Summit Backpack 45L"/>
    <n v="1"/>
    <n v="155.68"/>
    <n v="0"/>
    <n v="77.97"/>
    <n v="155.68"/>
    <n v="77.97"/>
    <n v="77.710000000000008"/>
    <n v="0.49916495375128472"/>
    <n v="2026"/>
    <s v="Q2"/>
    <n v="4"/>
    <s v="Apr"/>
  </r>
  <r>
    <n v="2325"/>
    <d v="2026-04-28T00:00:00"/>
    <n v="2026"/>
    <s v="Q2"/>
    <x v="3"/>
    <x v="0"/>
    <x v="0"/>
    <x v="0"/>
    <s v="Returning"/>
    <x v="4"/>
    <s v="Resistance Band Set"/>
    <n v="1"/>
    <n v="40.950000000000003"/>
    <n v="0.15"/>
    <n v="14.89"/>
    <n v="34.807500000000005"/>
    <n v="14.89"/>
    <n v="19.917500000000004"/>
    <n v="0.57221863104216053"/>
    <n v="2026"/>
    <s v="Q2"/>
    <n v="4"/>
    <s v="Apr"/>
  </r>
  <r>
    <n v="2566"/>
    <d v="2026-04-28T00:00:00"/>
    <n v="2026"/>
    <s v="Q2"/>
    <x v="3"/>
    <x v="3"/>
    <x v="13"/>
    <x v="3"/>
    <s v="Returning"/>
    <x v="2"/>
    <s v="Packing Cube Set"/>
    <n v="3"/>
    <n v="47.28"/>
    <n v="0.05"/>
    <n v="18.52"/>
    <n v="134.74799999999999"/>
    <n v="55.56"/>
    <n v="79.187999999999988"/>
    <n v="0.58767477068305274"/>
    <n v="2026"/>
    <s v="Q2"/>
    <n v="4"/>
    <s v="Apr"/>
  </r>
  <r>
    <n v="3105"/>
    <d v="2026-04-28T00:00:00"/>
    <n v="2026"/>
    <s v="Q2"/>
    <x v="3"/>
    <x v="3"/>
    <x v="7"/>
    <x v="0"/>
    <s v="Returning"/>
    <x v="4"/>
    <s v="Training Mat"/>
    <n v="4"/>
    <n v="51.57"/>
    <n v="0.1"/>
    <n v="22.58"/>
    <n v="185.65200000000002"/>
    <n v="90.32"/>
    <n v="95.332000000000022"/>
    <n v="0.51349837330058401"/>
    <n v="2026"/>
    <s v="Q2"/>
    <n v="4"/>
    <s v="Apr"/>
  </r>
  <r>
    <n v="3167"/>
    <d v="2026-04-28T00:00:00"/>
    <n v="2026"/>
    <s v="Q2"/>
    <x v="3"/>
    <x v="3"/>
    <x v="8"/>
    <x v="0"/>
    <s v="Business"/>
    <x v="0"/>
    <s v="Trail Bike Light"/>
    <n v="1"/>
    <n v="51.61"/>
    <n v="0"/>
    <n v="23"/>
    <n v="51.61"/>
    <n v="23"/>
    <n v="28.61"/>
    <n v="0.55434993218368533"/>
    <n v="2026"/>
    <s v="Q2"/>
    <n v="4"/>
    <s v="Apr"/>
  </r>
  <r>
    <n v="4396"/>
    <d v="2026-04-28T00:00:00"/>
    <n v="2026"/>
    <s v="Q2"/>
    <x v="3"/>
    <x v="0"/>
    <x v="15"/>
    <x v="2"/>
    <s v="Returning"/>
    <x v="4"/>
    <s v="Training Mat"/>
    <n v="1"/>
    <n v="50.56"/>
    <n v="0.05"/>
    <n v="22.06"/>
    <n v="48.031999999999996"/>
    <n v="22.06"/>
    <n v="25.971999999999998"/>
    <n v="0.54072285143237842"/>
    <n v="2026"/>
    <s v="Q2"/>
    <n v="4"/>
    <s v="Apr"/>
  </r>
  <r>
    <n v="4475"/>
    <d v="2026-04-28T00:00:00"/>
    <n v="2026"/>
    <s v="Q2"/>
    <x v="3"/>
    <x v="2"/>
    <x v="5"/>
    <x v="3"/>
    <s v="Business"/>
    <x v="2"/>
    <s v="Travel Backpack 35L"/>
    <n v="2"/>
    <n v="165.74"/>
    <n v="0"/>
    <n v="87.73"/>
    <n v="331.48"/>
    <n v="175.46"/>
    <n v="156.02000000000001"/>
    <n v="0.47067696391939184"/>
    <n v="2026"/>
    <s v="Q2"/>
    <n v="4"/>
    <s v="Apr"/>
  </r>
  <r>
    <n v="4482"/>
    <d v="2026-04-28T00:00:00"/>
    <n v="2026"/>
    <s v="Q2"/>
    <x v="3"/>
    <x v="2"/>
    <x v="2"/>
    <x v="0"/>
    <s v="Business"/>
    <x v="4"/>
    <s v="Recovery Roller"/>
    <n v="3"/>
    <n v="36.770000000000003"/>
    <n v="0"/>
    <n v="13.63"/>
    <n v="110.31"/>
    <n v="40.89"/>
    <n v="69.42"/>
    <n v="0.62931737829752521"/>
    <n v="2026"/>
    <s v="Q2"/>
    <n v="4"/>
    <s v="Apr"/>
  </r>
  <r>
    <n v="5022"/>
    <d v="2026-04-28T00:00:00"/>
    <n v="2026"/>
    <s v="Q2"/>
    <x v="3"/>
    <x v="3"/>
    <x v="7"/>
    <x v="0"/>
    <s v="Business"/>
    <x v="3"/>
    <s v="Trail Tent 2P"/>
    <n v="2"/>
    <n v="196.37"/>
    <n v="0"/>
    <n v="101.73"/>
    <n v="392.74"/>
    <n v="203.46"/>
    <n v="189.28"/>
    <n v="0.48194734429902736"/>
    <n v="2026"/>
    <s v="Q2"/>
    <n v="4"/>
    <s v="Apr"/>
  </r>
  <r>
    <n v="1304"/>
    <d v="2026-04-29T00:00:00"/>
    <n v="2026"/>
    <s v="Q2"/>
    <x v="3"/>
    <x v="0"/>
    <x v="0"/>
    <x v="3"/>
    <s v="Returning"/>
    <x v="2"/>
    <s v="Insulated Bottle"/>
    <n v="2"/>
    <n v="35.33"/>
    <n v="0"/>
    <n v="13.69"/>
    <n v="70.66"/>
    <n v="27.38"/>
    <n v="43.28"/>
    <n v="0.61251061420888764"/>
    <n v="2026"/>
    <s v="Q2"/>
    <n v="4"/>
    <s v="Apr"/>
  </r>
  <r>
    <n v="3008"/>
    <d v="2026-04-29T00:00:00"/>
    <n v="2026"/>
    <s v="Q2"/>
    <x v="3"/>
    <x v="2"/>
    <x v="2"/>
    <x v="1"/>
    <s v="Business"/>
    <x v="2"/>
    <s v="Packing Cube Set"/>
    <n v="4"/>
    <n v="46.43"/>
    <n v="0.1"/>
    <n v="18.04"/>
    <n v="167.148"/>
    <n v="72.16"/>
    <n v="94.988"/>
    <n v="0.56828678775695796"/>
    <n v="2026"/>
    <s v="Q2"/>
    <n v="4"/>
    <s v="Apr"/>
  </r>
  <r>
    <n v="4140"/>
    <d v="2026-04-29T00:00:00"/>
    <n v="2026"/>
    <s v="Q2"/>
    <x v="3"/>
    <x v="3"/>
    <x v="7"/>
    <x v="3"/>
    <s v="New"/>
    <x v="4"/>
    <s v="Weighted Vest"/>
    <n v="1"/>
    <n v="125.25"/>
    <n v="0"/>
    <n v="70.88"/>
    <n v="125.25"/>
    <n v="70.88"/>
    <n v="54.370000000000005"/>
    <n v="0.43409181636726552"/>
    <n v="2026"/>
    <s v="Q2"/>
    <n v="4"/>
    <s v="Apr"/>
  </r>
  <r>
    <n v="4151"/>
    <d v="2026-04-29T00:00:00"/>
    <n v="2026"/>
    <s v="Q2"/>
    <x v="3"/>
    <x v="1"/>
    <x v="14"/>
    <x v="0"/>
    <s v="Returning"/>
    <x v="3"/>
    <s v="Alpine Tent 4P"/>
    <n v="1"/>
    <n v="341.98"/>
    <n v="0"/>
    <n v="192.43"/>
    <n v="341.98"/>
    <n v="192.43"/>
    <n v="149.55000000000001"/>
    <n v="0.43730627522077314"/>
    <n v="2026"/>
    <s v="Q2"/>
    <n v="4"/>
    <s v="Apr"/>
  </r>
  <r>
    <n v="4650"/>
    <d v="2026-04-29T00:00:00"/>
    <n v="2026"/>
    <s v="Q2"/>
    <x v="3"/>
    <x v="1"/>
    <x v="6"/>
    <x v="3"/>
    <s v="Business"/>
    <x v="4"/>
    <s v="Resistance Band Set"/>
    <n v="1"/>
    <n v="40.04"/>
    <n v="0"/>
    <n v="14.72"/>
    <n v="40.04"/>
    <n v="14.72"/>
    <n v="25.32"/>
    <n v="0.63236763236763238"/>
    <n v="2026"/>
    <s v="Q2"/>
    <n v="4"/>
    <s v="Apr"/>
  </r>
  <r>
    <n v="4897"/>
    <d v="2026-04-29T00:00:00"/>
    <n v="2026"/>
    <s v="Q2"/>
    <x v="3"/>
    <x v="3"/>
    <x v="13"/>
    <x v="0"/>
    <s v="Returning"/>
    <x v="0"/>
    <s v="Compact Repair Kit"/>
    <n v="3"/>
    <n v="40.47"/>
    <n v="0.05"/>
    <n v="17.14"/>
    <n v="115.33949999999999"/>
    <n v="51.42"/>
    <n v="63.919499999999985"/>
    <n v="0.5541856866034619"/>
    <n v="2026"/>
    <s v="Q2"/>
    <n v="4"/>
    <s v="Apr"/>
  </r>
  <r>
    <n v="792"/>
    <d v="2026-04-30T00:00:00"/>
    <n v="2026"/>
    <s v="Q2"/>
    <x v="3"/>
    <x v="3"/>
    <x v="8"/>
    <x v="1"/>
    <s v="Returning"/>
    <x v="3"/>
    <s v="Portable Camp Stove"/>
    <n v="6"/>
    <n v="83.7"/>
    <n v="0.2"/>
    <n v="38.58"/>
    <n v="401.76000000000005"/>
    <n v="231.48"/>
    <n v="170.28000000000006"/>
    <n v="0.42383512544802876"/>
    <n v="2026"/>
    <s v="Q2"/>
    <n v="4"/>
    <s v="Apr"/>
  </r>
  <r>
    <n v="1796"/>
    <d v="2026-04-30T00:00:00"/>
    <n v="2026"/>
    <s v="Q2"/>
    <x v="3"/>
    <x v="0"/>
    <x v="15"/>
    <x v="0"/>
    <s v="Returning"/>
    <x v="3"/>
    <s v="Portable Camp Stove"/>
    <n v="4"/>
    <n v="83.27"/>
    <n v="0"/>
    <n v="39.979999999999997"/>
    <n v="333.08"/>
    <n v="159.91999999999999"/>
    <n v="173.16"/>
    <n v="0.51987510507986068"/>
    <n v="2026"/>
    <s v="Q2"/>
    <n v="4"/>
    <s v="Apr"/>
  </r>
  <r>
    <n v="3222"/>
    <d v="2026-04-30T00:00:00"/>
    <n v="2026"/>
    <s v="Q2"/>
    <x v="3"/>
    <x v="2"/>
    <x v="16"/>
    <x v="1"/>
    <s v="Business"/>
    <x v="3"/>
    <s v="Compact Sleeping Bag"/>
    <n v="3"/>
    <n v="126.03"/>
    <n v="0.1"/>
    <n v="61.75"/>
    <n v="340.28100000000006"/>
    <n v="185.25"/>
    <n v="155.03100000000006"/>
    <n v="0.45559699189787273"/>
    <n v="2026"/>
    <s v="Q2"/>
    <n v="4"/>
    <s v="Apr"/>
  </r>
  <r>
    <n v="3237"/>
    <d v="2026-04-30T00:00:00"/>
    <n v="2026"/>
    <s v="Q2"/>
    <x v="3"/>
    <x v="1"/>
    <x v="14"/>
    <x v="0"/>
    <s v="New"/>
    <x v="3"/>
    <s v="Compact Sleeping Bag"/>
    <n v="1"/>
    <n v="122.86"/>
    <n v="0.05"/>
    <n v="59.22"/>
    <n v="116.717"/>
    <n v="59.22"/>
    <n v="57.497"/>
    <n v="0.49261889870370212"/>
    <n v="2026"/>
    <s v="Q2"/>
    <n v="4"/>
    <s v="Apr"/>
  </r>
  <r>
    <n v="3695"/>
    <d v="2026-04-30T00:00:00"/>
    <n v="2026"/>
    <s v="Q2"/>
    <x v="3"/>
    <x v="2"/>
    <x v="2"/>
    <x v="0"/>
    <s v="New"/>
    <x v="0"/>
    <s v="Compact Repair Kit"/>
    <n v="1"/>
    <n v="39.44"/>
    <n v="0.1"/>
    <n v="16.63"/>
    <n v="35.496000000000002"/>
    <n v="16.63"/>
    <n v="18.866000000000003"/>
    <n v="0.53149650664863657"/>
    <n v="2026"/>
    <s v="Q2"/>
    <n v="4"/>
    <s v="Apr"/>
  </r>
  <r>
    <n v="5148"/>
    <d v="2026-04-30T00:00:00"/>
    <n v="2026"/>
    <s v="Q2"/>
    <x v="3"/>
    <x v="2"/>
    <x v="10"/>
    <x v="0"/>
    <s v="Returning"/>
    <x v="2"/>
    <s v="Carry-On Duffel"/>
    <n v="1"/>
    <n v="130.34"/>
    <n v="0.1"/>
    <n v="66.680000000000007"/>
    <n v="117.30600000000001"/>
    <n v="66.680000000000007"/>
    <n v="50.626000000000005"/>
    <n v="0.43157212759790631"/>
    <n v="2026"/>
    <s v="Q2"/>
    <n v="4"/>
    <s v="Apr"/>
  </r>
  <r>
    <n v="534"/>
    <d v="2026-05-01T00:00:00"/>
    <n v="2026"/>
    <s v="Q2"/>
    <x v="4"/>
    <x v="1"/>
    <x v="12"/>
    <x v="0"/>
    <s v="Business"/>
    <x v="1"/>
    <s v="Summit Backpack 45L"/>
    <n v="1"/>
    <n v="154.86000000000001"/>
    <n v="0"/>
    <n v="78.37"/>
    <n v="154.86000000000001"/>
    <n v="78.37"/>
    <n v="76.490000000000009"/>
    <n v="0.49393000129148912"/>
    <n v="2026"/>
    <s v="Q2"/>
    <n v="5"/>
    <s v="May"/>
  </r>
  <r>
    <n v="551"/>
    <d v="2026-05-01T00:00:00"/>
    <n v="2026"/>
    <s v="Q2"/>
    <x v="4"/>
    <x v="3"/>
    <x v="8"/>
    <x v="2"/>
    <s v="Returning"/>
    <x v="0"/>
    <s v="Cycling Pack 12L"/>
    <n v="4"/>
    <n v="103.64"/>
    <n v="0"/>
    <n v="50.59"/>
    <n v="414.56"/>
    <n v="202.36"/>
    <n v="212.2"/>
    <n v="0.51186800463141646"/>
    <n v="2026"/>
    <s v="Q2"/>
    <n v="5"/>
    <s v="May"/>
  </r>
  <r>
    <n v="2110"/>
    <d v="2026-05-01T00:00:00"/>
    <n v="2026"/>
    <s v="Q2"/>
    <x v="4"/>
    <x v="0"/>
    <x v="15"/>
    <x v="0"/>
    <s v="Returning"/>
    <x v="2"/>
    <s v="Travel Backpack 35L"/>
    <n v="1"/>
    <n v="164.49"/>
    <n v="0.05"/>
    <n v="87.81"/>
    <n v="156.2655"/>
    <n v="87.81"/>
    <n v="68.455500000000001"/>
    <n v="0.43807174328306631"/>
    <n v="2026"/>
    <s v="Q2"/>
    <n v="5"/>
    <s v="May"/>
  </r>
  <r>
    <n v="2217"/>
    <d v="2026-05-01T00:00:00"/>
    <n v="2026"/>
    <s v="Q2"/>
    <x v="4"/>
    <x v="3"/>
    <x v="8"/>
    <x v="1"/>
    <s v="Returning"/>
    <x v="2"/>
    <s v="Travel Backpack 35L"/>
    <n v="3"/>
    <n v="163.44999999999999"/>
    <n v="0.05"/>
    <n v="87.54"/>
    <n v="465.83249999999992"/>
    <n v="262.62"/>
    <n v="203.21249999999992"/>
    <n v="0.4362351274331438"/>
    <n v="2026"/>
    <s v="Q2"/>
    <n v="5"/>
    <s v="May"/>
  </r>
  <r>
    <n v="2544"/>
    <d v="2026-05-01T00:00:00"/>
    <n v="2026"/>
    <s v="Q2"/>
    <x v="4"/>
    <x v="3"/>
    <x v="4"/>
    <x v="0"/>
    <s v="Returning"/>
    <x v="1"/>
    <s v="Trekking Poles"/>
    <n v="1"/>
    <n v="71.87"/>
    <n v="0.05"/>
    <n v="31.97"/>
    <n v="68.276499999999999"/>
    <n v="31.97"/>
    <n v="36.3065"/>
    <n v="0.53175690025118449"/>
    <n v="2026"/>
    <s v="Q2"/>
    <n v="5"/>
    <s v="May"/>
  </r>
  <r>
    <n v="3678"/>
    <d v="2026-05-01T00:00:00"/>
    <n v="2026"/>
    <s v="Q2"/>
    <x v="4"/>
    <x v="1"/>
    <x v="14"/>
    <x v="3"/>
    <s v="Returning"/>
    <x v="3"/>
    <s v="Trail Tent 2P"/>
    <n v="2"/>
    <n v="194.97"/>
    <n v="0"/>
    <n v="101.14"/>
    <n v="389.94"/>
    <n v="202.28"/>
    <n v="187.66"/>
    <n v="0.48125352618351541"/>
    <n v="2026"/>
    <s v="Q2"/>
    <n v="5"/>
    <s v="May"/>
  </r>
  <r>
    <n v="3726"/>
    <d v="2026-05-01T00:00:00"/>
    <n v="2026"/>
    <s v="Q2"/>
    <x v="4"/>
    <x v="3"/>
    <x v="8"/>
    <x v="3"/>
    <s v="Returning"/>
    <x v="0"/>
    <s v="Trail Bike Light"/>
    <n v="2"/>
    <n v="49.53"/>
    <n v="0"/>
    <n v="22.91"/>
    <n v="99.06"/>
    <n v="45.82"/>
    <n v="53.24"/>
    <n v="0.53745204926307288"/>
    <n v="2026"/>
    <s v="Q2"/>
    <n v="5"/>
    <s v="May"/>
  </r>
  <r>
    <n v="3897"/>
    <d v="2026-05-01T00:00:00"/>
    <n v="2026"/>
    <s v="Q2"/>
    <x v="4"/>
    <x v="3"/>
    <x v="8"/>
    <x v="1"/>
    <s v="Business"/>
    <x v="4"/>
    <s v="Recovery Roller"/>
    <n v="4"/>
    <n v="35.619999999999997"/>
    <n v="0.15"/>
    <n v="13.76"/>
    <n v="121.10799999999999"/>
    <n v="55.04"/>
    <n v="66.067999999999984"/>
    <n v="0.54552960993493405"/>
    <n v="2026"/>
    <s v="Q2"/>
    <n v="5"/>
    <s v="May"/>
  </r>
  <r>
    <n v="1262"/>
    <d v="2026-05-02T00:00:00"/>
    <n v="2026"/>
    <s v="Q2"/>
    <x v="4"/>
    <x v="3"/>
    <x v="7"/>
    <x v="2"/>
    <s v="Returning"/>
    <x v="2"/>
    <s v="Packing Cube Set"/>
    <n v="2"/>
    <n v="45.47"/>
    <n v="0"/>
    <n v="18.37"/>
    <n v="90.94"/>
    <n v="36.74"/>
    <n v="54.199999999999996"/>
    <n v="0.59599736089729494"/>
    <n v="2026"/>
    <s v="Q2"/>
    <n v="5"/>
    <s v="May"/>
  </r>
  <r>
    <n v="2657"/>
    <d v="2026-05-02T00:00:00"/>
    <n v="2026"/>
    <s v="Q2"/>
    <x v="4"/>
    <x v="0"/>
    <x v="0"/>
    <x v="2"/>
    <s v="New"/>
    <x v="1"/>
    <s v="Trail Boots"/>
    <n v="1"/>
    <n v="145.68"/>
    <n v="0"/>
    <n v="77.8"/>
    <n v="145.68"/>
    <n v="77.8"/>
    <n v="67.88000000000001"/>
    <n v="0.46595277320153766"/>
    <n v="2026"/>
    <s v="Q2"/>
    <n v="5"/>
    <s v="May"/>
  </r>
  <r>
    <n v="3238"/>
    <d v="2026-05-02T00:00:00"/>
    <n v="2026"/>
    <s v="Q2"/>
    <x v="4"/>
    <x v="3"/>
    <x v="8"/>
    <x v="3"/>
    <s v="Returning"/>
    <x v="3"/>
    <s v="Portable Camp Stove"/>
    <n v="2"/>
    <n v="82.65"/>
    <n v="0.05"/>
    <n v="40.46"/>
    <n v="157.035"/>
    <n v="80.92"/>
    <n v="76.114999999999995"/>
    <n v="0.48470086286496639"/>
    <n v="2026"/>
    <s v="Q2"/>
    <n v="5"/>
    <s v="May"/>
  </r>
  <r>
    <n v="3607"/>
    <d v="2026-05-02T00:00:00"/>
    <n v="2026"/>
    <s v="Q2"/>
    <x v="4"/>
    <x v="1"/>
    <x v="6"/>
    <x v="0"/>
    <s v="Business"/>
    <x v="2"/>
    <s v="Insulated Bottle"/>
    <n v="1"/>
    <n v="36.270000000000003"/>
    <n v="0"/>
    <n v="13.8"/>
    <n v="36.270000000000003"/>
    <n v="13.8"/>
    <n v="22.470000000000002"/>
    <n v="0.61952026468155497"/>
    <n v="2026"/>
    <s v="Q2"/>
    <n v="5"/>
    <s v="May"/>
  </r>
  <r>
    <n v="5070"/>
    <d v="2026-05-02T00:00:00"/>
    <n v="2026"/>
    <s v="Q2"/>
    <x v="4"/>
    <x v="2"/>
    <x v="16"/>
    <x v="2"/>
    <s v="New"/>
    <x v="3"/>
    <s v="Portable Camp Stove"/>
    <n v="1"/>
    <n v="80.819999999999993"/>
    <n v="0"/>
    <n v="39.950000000000003"/>
    <n v="80.819999999999993"/>
    <n v="39.950000000000003"/>
    <n v="40.86999999999999"/>
    <n v="0.50569166048007907"/>
    <n v="2026"/>
    <s v="Q2"/>
    <n v="5"/>
    <s v="May"/>
  </r>
  <r>
    <n v="5171"/>
    <d v="2026-05-02T00:00:00"/>
    <n v="2026"/>
    <s v="Q2"/>
    <x v="4"/>
    <x v="1"/>
    <x v="1"/>
    <x v="2"/>
    <s v="New"/>
    <x v="1"/>
    <s v="Summit Backpack 45L"/>
    <n v="2"/>
    <n v="157.84"/>
    <n v="0.1"/>
    <n v="79.28"/>
    <n v="284.11200000000002"/>
    <n v="158.56"/>
    <n v="125.55200000000002"/>
    <n v="0.44191023258433298"/>
    <n v="2026"/>
    <s v="Q2"/>
    <n v="5"/>
    <s v="May"/>
  </r>
  <r>
    <n v="617"/>
    <d v="2026-05-03T00:00:00"/>
    <n v="2026"/>
    <s v="Q2"/>
    <x v="4"/>
    <x v="1"/>
    <x v="14"/>
    <x v="3"/>
    <s v="Returning"/>
    <x v="4"/>
    <s v="Recovery Roller"/>
    <n v="4"/>
    <n v="36.909999999999997"/>
    <n v="0.1"/>
    <n v="13.85"/>
    <n v="132.876"/>
    <n v="55.4"/>
    <n v="77.475999999999999"/>
    <n v="0.58306992985941775"/>
    <n v="2026"/>
    <s v="Q2"/>
    <n v="5"/>
    <s v="May"/>
  </r>
  <r>
    <n v="849"/>
    <d v="2026-05-03T00:00:00"/>
    <n v="2026"/>
    <s v="Q2"/>
    <x v="4"/>
    <x v="1"/>
    <x v="14"/>
    <x v="1"/>
    <s v="Business"/>
    <x v="3"/>
    <s v="Trail Tent 2P"/>
    <n v="3"/>
    <n v="193.18"/>
    <n v="0.1"/>
    <n v="102.31"/>
    <n v="521.58600000000001"/>
    <n v="306.93"/>
    <n v="214.65600000000001"/>
    <n v="0.41154478839539405"/>
    <n v="2026"/>
    <s v="Q2"/>
    <n v="5"/>
    <s v="May"/>
  </r>
  <r>
    <n v="956"/>
    <d v="2026-05-03T00:00:00"/>
    <n v="2026"/>
    <s v="Q2"/>
    <x v="4"/>
    <x v="0"/>
    <x v="15"/>
    <x v="0"/>
    <s v="Business"/>
    <x v="1"/>
    <s v="Summit Backpack 45L"/>
    <n v="1"/>
    <n v="157.59"/>
    <n v="0.05"/>
    <n v="77.599999999999994"/>
    <n v="149.7105"/>
    <n v="77.599999999999994"/>
    <n v="72.110500000000002"/>
    <n v="0.48166628259206939"/>
    <n v="2026"/>
    <s v="Q2"/>
    <n v="5"/>
    <s v="May"/>
  </r>
  <r>
    <n v="1896"/>
    <d v="2026-05-03T00:00:00"/>
    <n v="2026"/>
    <s v="Q2"/>
    <x v="4"/>
    <x v="1"/>
    <x v="12"/>
    <x v="3"/>
    <s v="New"/>
    <x v="4"/>
    <s v="Training Mat"/>
    <n v="2"/>
    <n v="49.97"/>
    <n v="0"/>
    <n v="22.63"/>
    <n v="99.94"/>
    <n v="45.26"/>
    <n v="54.68"/>
    <n v="0.54712827696617972"/>
    <n v="2026"/>
    <s v="Q2"/>
    <n v="5"/>
    <s v="May"/>
  </r>
  <r>
    <n v="2317"/>
    <d v="2026-05-03T00:00:00"/>
    <n v="2026"/>
    <s v="Q2"/>
    <x v="4"/>
    <x v="0"/>
    <x v="15"/>
    <x v="1"/>
    <s v="Business"/>
    <x v="1"/>
    <s v="Summit Backpack 45L"/>
    <n v="5"/>
    <n v="155.54"/>
    <n v="0.1"/>
    <n v="78.02"/>
    <n v="699.93"/>
    <n v="390.09999999999997"/>
    <n v="309.83"/>
    <n v="0.44265855156944267"/>
    <n v="2026"/>
    <s v="Q2"/>
    <n v="5"/>
    <s v="May"/>
  </r>
  <r>
    <n v="2542"/>
    <d v="2026-05-03T00:00:00"/>
    <n v="2026"/>
    <s v="Q2"/>
    <x v="4"/>
    <x v="3"/>
    <x v="8"/>
    <x v="2"/>
    <s v="New"/>
    <x v="2"/>
    <s v="Carry-On Duffel"/>
    <n v="1"/>
    <n v="131.13"/>
    <n v="0.05"/>
    <n v="67.010000000000005"/>
    <n v="124.5735"/>
    <n v="67.010000000000005"/>
    <n v="57.563499999999991"/>
    <n v="0.46208463276700096"/>
    <n v="2026"/>
    <s v="Q2"/>
    <n v="5"/>
    <s v="May"/>
  </r>
  <r>
    <n v="4535"/>
    <d v="2026-05-03T00:00:00"/>
    <n v="2026"/>
    <s v="Q2"/>
    <x v="4"/>
    <x v="2"/>
    <x v="5"/>
    <x v="0"/>
    <s v="New"/>
    <x v="2"/>
    <s v="Insulated Bottle"/>
    <n v="1"/>
    <n v="36.82"/>
    <n v="0.1"/>
    <n v="13.4"/>
    <n v="33.137999999999998"/>
    <n v="13.4"/>
    <n v="19.738"/>
    <n v="0.5956303941094816"/>
    <n v="2026"/>
    <s v="Q2"/>
    <n v="5"/>
    <s v="May"/>
  </r>
  <r>
    <n v="4988"/>
    <d v="2026-05-03T00:00:00"/>
    <n v="2026"/>
    <s v="Q2"/>
    <x v="4"/>
    <x v="2"/>
    <x v="10"/>
    <x v="2"/>
    <s v="New"/>
    <x v="4"/>
    <s v="Weighted Vest"/>
    <n v="1"/>
    <n v="122.28"/>
    <n v="0"/>
    <n v="67.28"/>
    <n v="122.28"/>
    <n v="67.28"/>
    <n v="55"/>
    <n v="0.44978737324174028"/>
    <n v="2026"/>
    <s v="Q2"/>
    <n v="5"/>
    <s v="May"/>
  </r>
  <r>
    <n v="253"/>
    <d v="2026-05-04T00:00:00"/>
    <n v="2026"/>
    <s v="Q2"/>
    <x v="4"/>
    <x v="2"/>
    <x v="10"/>
    <x v="2"/>
    <s v="Business"/>
    <x v="1"/>
    <s v="Hiking Daypack 20L"/>
    <n v="1"/>
    <n v="90.92"/>
    <n v="0.15"/>
    <n v="44.93"/>
    <n v="77.281999999999996"/>
    <n v="44.93"/>
    <n v="32.351999999999997"/>
    <n v="0.41862270645169636"/>
    <n v="2026"/>
    <s v="Q2"/>
    <n v="5"/>
    <s v="May"/>
  </r>
  <r>
    <n v="1743"/>
    <d v="2026-05-04T00:00:00"/>
    <n v="2026"/>
    <s v="Q2"/>
    <x v="4"/>
    <x v="1"/>
    <x v="12"/>
    <x v="0"/>
    <s v="New"/>
    <x v="4"/>
    <s v="Training Mat"/>
    <n v="1"/>
    <n v="51.02"/>
    <n v="0"/>
    <n v="21.83"/>
    <n v="51.02"/>
    <n v="21.83"/>
    <n v="29.190000000000005"/>
    <n v="0.5721285770286163"/>
    <n v="2026"/>
    <s v="Q2"/>
    <n v="5"/>
    <s v="May"/>
  </r>
  <r>
    <n v="1801"/>
    <d v="2026-05-04T00:00:00"/>
    <n v="2026"/>
    <s v="Q2"/>
    <x v="4"/>
    <x v="2"/>
    <x v="2"/>
    <x v="0"/>
    <s v="Business"/>
    <x v="2"/>
    <s v="Insulated Bottle"/>
    <n v="2"/>
    <n v="36.299999999999997"/>
    <n v="0.05"/>
    <n v="13.9"/>
    <n v="68.969999999999985"/>
    <n v="27.8"/>
    <n v="41.169999999999987"/>
    <n v="0.59692619979701311"/>
    <n v="2026"/>
    <s v="Q2"/>
    <n v="5"/>
    <s v="May"/>
  </r>
  <r>
    <n v="2511"/>
    <d v="2026-05-04T00:00:00"/>
    <n v="2026"/>
    <s v="Q2"/>
    <x v="4"/>
    <x v="2"/>
    <x v="10"/>
    <x v="1"/>
    <s v="Business"/>
    <x v="3"/>
    <s v="Trail Tent 2P"/>
    <n v="8"/>
    <n v="195.03"/>
    <n v="0.15"/>
    <n v="101.13"/>
    <n v="1326.204"/>
    <n v="809.04"/>
    <n v="517.16399999999999"/>
    <n v="0.38995810599274322"/>
    <n v="2026"/>
    <s v="Q2"/>
    <n v="5"/>
    <s v="May"/>
  </r>
  <r>
    <n v="3186"/>
    <d v="2026-05-04T00:00:00"/>
    <n v="2026"/>
    <s v="Q2"/>
    <x v="4"/>
    <x v="1"/>
    <x v="6"/>
    <x v="0"/>
    <s v="New"/>
    <x v="1"/>
    <s v="Trail Boots"/>
    <n v="1"/>
    <n v="143.66"/>
    <n v="0.1"/>
    <n v="79.25"/>
    <n v="129.29400000000001"/>
    <n v="79.25"/>
    <n v="50.044000000000011"/>
    <n v="0.38705585719368268"/>
    <n v="2026"/>
    <s v="Q2"/>
    <n v="5"/>
    <s v="May"/>
  </r>
  <r>
    <n v="3378"/>
    <d v="2026-05-04T00:00:00"/>
    <n v="2026"/>
    <s v="Q2"/>
    <x v="4"/>
    <x v="0"/>
    <x v="0"/>
    <x v="1"/>
    <s v="Business"/>
    <x v="4"/>
    <s v="Weighted Vest"/>
    <n v="3"/>
    <n v="120.28"/>
    <n v="0.2"/>
    <n v="69.23"/>
    <n v="288.67200000000003"/>
    <n v="207.69"/>
    <n v="80.982000000000028"/>
    <n v="0.28053292317924849"/>
    <n v="2026"/>
    <s v="Q2"/>
    <n v="5"/>
    <s v="May"/>
  </r>
  <r>
    <n v="4255"/>
    <d v="2026-05-04T00:00:00"/>
    <n v="2026"/>
    <s v="Q2"/>
    <x v="4"/>
    <x v="3"/>
    <x v="7"/>
    <x v="3"/>
    <s v="Returning"/>
    <x v="2"/>
    <s v="Insulated Bottle"/>
    <n v="6"/>
    <n v="36.04"/>
    <n v="0"/>
    <n v="13.38"/>
    <n v="216.24"/>
    <n v="80.28"/>
    <n v="135.96"/>
    <n v="0.62874583795782468"/>
    <n v="2026"/>
    <s v="Q2"/>
    <n v="5"/>
    <s v="May"/>
  </r>
  <r>
    <n v="4587"/>
    <d v="2026-05-04T00:00:00"/>
    <n v="2026"/>
    <s v="Q2"/>
    <x v="4"/>
    <x v="2"/>
    <x v="2"/>
    <x v="3"/>
    <s v="Returning"/>
    <x v="1"/>
    <s v="Hiking Daypack 20L"/>
    <n v="2"/>
    <n v="91.72"/>
    <n v="0"/>
    <n v="45.67"/>
    <n v="183.44"/>
    <n v="91.34"/>
    <n v="92.1"/>
    <n v="0.50207152202354988"/>
    <n v="2026"/>
    <s v="Q2"/>
    <n v="5"/>
    <s v="May"/>
  </r>
  <r>
    <n v="830"/>
    <d v="2026-05-05T00:00:00"/>
    <n v="2026"/>
    <s v="Q2"/>
    <x v="4"/>
    <x v="3"/>
    <x v="8"/>
    <x v="0"/>
    <s v="Business"/>
    <x v="0"/>
    <s v="Trail Bike Light"/>
    <n v="2"/>
    <n v="50.4"/>
    <n v="0"/>
    <n v="22.21"/>
    <n v="100.8"/>
    <n v="44.42"/>
    <n v="56.379999999999995"/>
    <n v="0.55932539682539684"/>
    <n v="2026"/>
    <s v="Q2"/>
    <n v="5"/>
    <s v="May"/>
  </r>
  <r>
    <n v="4320"/>
    <d v="2026-05-05T00:00:00"/>
    <n v="2026"/>
    <s v="Q2"/>
    <x v="4"/>
    <x v="1"/>
    <x v="6"/>
    <x v="0"/>
    <s v="Returning"/>
    <x v="2"/>
    <s v="Travel Backpack 35L"/>
    <n v="2"/>
    <n v="165.17"/>
    <n v="0"/>
    <n v="87.78"/>
    <n v="330.34"/>
    <n v="175.56"/>
    <n v="154.77999999999997"/>
    <n v="0.46854755706242052"/>
    <n v="2026"/>
    <s v="Q2"/>
    <n v="5"/>
    <s v="May"/>
  </r>
  <r>
    <n v="4386"/>
    <d v="2026-05-05T00:00:00"/>
    <n v="2026"/>
    <s v="Q2"/>
    <x v="4"/>
    <x v="0"/>
    <x v="15"/>
    <x v="0"/>
    <s v="Returning"/>
    <x v="1"/>
    <s v="Trekking Poles"/>
    <n v="1"/>
    <n v="69.819999999999993"/>
    <n v="0.05"/>
    <n v="33.29"/>
    <n v="66.328999999999994"/>
    <n v="33.29"/>
    <n v="33.038999999999994"/>
    <n v="0.49810791659756665"/>
    <n v="2026"/>
    <s v="Q2"/>
    <n v="5"/>
    <s v="May"/>
  </r>
  <r>
    <n v="4602"/>
    <d v="2026-05-05T00:00:00"/>
    <n v="2026"/>
    <s v="Q2"/>
    <x v="4"/>
    <x v="1"/>
    <x v="12"/>
    <x v="3"/>
    <s v="New"/>
    <x v="2"/>
    <s v="Carry-On Duffel"/>
    <n v="2"/>
    <n v="131.36000000000001"/>
    <n v="0.1"/>
    <n v="65.3"/>
    <n v="236.44800000000004"/>
    <n v="130.6"/>
    <n v="105.84800000000004"/>
    <n v="0.4476586818243336"/>
    <n v="2026"/>
    <s v="Q2"/>
    <n v="5"/>
    <s v="May"/>
  </r>
  <r>
    <n v="5190"/>
    <d v="2026-05-05T00:00:00"/>
    <n v="2026"/>
    <s v="Q2"/>
    <x v="4"/>
    <x v="3"/>
    <x v="8"/>
    <x v="1"/>
    <s v="Returning"/>
    <x v="1"/>
    <s v="Hiking Daypack 20L"/>
    <n v="15"/>
    <n v="93.65"/>
    <n v="0.1"/>
    <n v="44.89"/>
    <n v="1264.2750000000001"/>
    <n v="673.35"/>
    <n v="590.92500000000007"/>
    <n v="0.46740226612089936"/>
    <n v="2026"/>
    <s v="Q2"/>
    <n v="5"/>
    <s v="May"/>
  </r>
  <r>
    <n v="393"/>
    <d v="2026-05-06T00:00:00"/>
    <n v="2026"/>
    <s v="Q2"/>
    <x v="4"/>
    <x v="1"/>
    <x v="12"/>
    <x v="3"/>
    <s v="New"/>
    <x v="3"/>
    <s v="Trail Tent 2P"/>
    <n v="3"/>
    <n v="199.93"/>
    <n v="0"/>
    <n v="104.86"/>
    <n v="599.79"/>
    <n v="314.58"/>
    <n v="285.20999999999998"/>
    <n v="0.47551643075076278"/>
    <n v="2026"/>
    <s v="Q2"/>
    <n v="5"/>
    <s v="May"/>
  </r>
  <r>
    <n v="812"/>
    <d v="2026-05-06T00:00:00"/>
    <n v="2026"/>
    <s v="Q2"/>
    <x v="4"/>
    <x v="0"/>
    <x v="0"/>
    <x v="0"/>
    <s v="New"/>
    <x v="1"/>
    <s v="Trekking Poles"/>
    <n v="5"/>
    <n v="70.150000000000006"/>
    <n v="0"/>
    <n v="32.700000000000003"/>
    <n v="350.75"/>
    <n v="163.5"/>
    <n v="187.25"/>
    <n v="0.53385602280826805"/>
    <n v="2026"/>
    <s v="Q2"/>
    <n v="5"/>
    <s v="May"/>
  </r>
  <r>
    <n v="1297"/>
    <d v="2026-05-06T00:00:00"/>
    <n v="2026"/>
    <s v="Q2"/>
    <x v="4"/>
    <x v="2"/>
    <x v="2"/>
    <x v="2"/>
    <s v="New"/>
    <x v="4"/>
    <s v="Recovery Roller"/>
    <n v="2"/>
    <n v="35.86"/>
    <n v="0"/>
    <n v="13.9"/>
    <n v="71.72"/>
    <n v="27.8"/>
    <n v="43.92"/>
    <n v="0.61238148354712774"/>
    <n v="2026"/>
    <s v="Q2"/>
    <n v="5"/>
    <s v="May"/>
  </r>
  <r>
    <n v="1574"/>
    <d v="2026-05-06T00:00:00"/>
    <n v="2026"/>
    <s v="Q2"/>
    <x v="4"/>
    <x v="1"/>
    <x v="6"/>
    <x v="0"/>
    <s v="Returning"/>
    <x v="1"/>
    <s v="Hiking Daypack 20L"/>
    <n v="1"/>
    <n v="92.27"/>
    <n v="0"/>
    <n v="46.5"/>
    <n v="92.27"/>
    <n v="46.5"/>
    <n v="45.769999999999996"/>
    <n v="0.49604421805570603"/>
    <n v="2026"/>
    <s v="Q2"/>
    <n v="5"/>
    <s v="May"/>
  </r>
  <r>
    <n v="3060"/>
    <d v="2026-05-06T00:00:00"/>
    <n v="2026"/>
    <s v="Q2"/>
    <x v="4"/>
    <x v="1"/>
    <x v="6"/>
    <x v="1"/>
    <s v="Business"/>
    <x v="1"/>
    <s v="Summit Backpack 45L"/>
    <n v="6"/>
    <n v="157.31"/>
    <n v="0.15"/>
    <n v="80.34"/>
    <n v="802.28099999999995"/>
    <n v="482.04"/>
    <n v="320.24099999999993"/>
    <n v="0.3991631361081715"/>
    <n v="2026"/>
    <s v="Q2"/>
    <n v="5"/>
    <s v="May"/>
  </r>
  <r>
    <n v="3490"/>
    <d v="2026-05-06T00:00:00"/>
    <n v="2026"/>
    <s v="Q2"/>
    <x v="4"/>
    <x v="1"/>
    <x v="11"/>
    <x v="0"/>
    <s v="New"/>
    <x v="2"/>
    <s v="Packing Cube Set"/>
    <n v="2"/>
    <n v="46.18"/>
    <n v="0.05"/>
    <n v="17.899999999999999"/>
    <n v="87.74199999999999"/>
    <n v="35.799999999999997"/>
    <n v="51.941999999999993"/>
    <n v="0.59198559412823959"/>
    <n v="2026"/>
    <s v="Q2"/>
    <n v="5"/>
    <s v="May"/>
  </r>
  <r>
    <n v="3654"/>
    <d v="2026-05-06T00:00:00"/>
    <n v="2026"/>
    <s v="Q2"/>
    <x v="4"/>
    <x v="2"/>
    <x v="10"/>
    <x v="0"/>
    <s v="Business"/>
    <x v="0"/>
    <s v="Trail Bike Light"/>
    <n v="1"/>
    <n v="51.44"/>
    <n v="0.1"/>
    <n v="22.88"/>
    <n v="46.295999999999999"/>
    <n v="22.88"/>
    <n v="23.416"/>
    <n v="0.50578883704855715"/>
    <n v="2026"/>
    <s v="Q2"/>
    <n v="5"/>
    <s v="May"/>
  </r>
  <r>
    <n v="4209"/>
    <d v="2026-05-06T00:00:00"/>
    <n v="2026"/>
    <s v="Q2"/>
    <x v="4"/>
    <x v="1"/>
    <x v="1"/>
    <x v="0"/>
    <s v="New"/>
    <x v="4"/>
    <s v="Training Mat"/>
    <n v="2"/>
    <n v="50.97"/>
    <n v="0.05"/>
    <n v="21.67"/>
    <n v="96.842999999999989"/>
    <n v="43.34"/>
    <n v="53.502999999999986"/>
    <n v="0.55247152607829153"/>
    <n v="2026"/>
    <s v="Q2"/>
    <n v="5"/>
    <s v="May"/>
  </r>
  <r>
    <n v="4227"/>
    <d v="2026-05-06T00:00:00"/>
    <n v="2026"/>
    <s v="Q2"/>
    <x v="4"/>
    <x v="1"/>
    <x v="1"/>
    <x v="0"/>
    <s v="New"/>
    <x v="0"/>
    <s v="Compact Repair Kit"/>
    <n v="2"/>
    <n v="40.549999999999997"/>
    <n v="0"/>
    <n v="16.52"/>
    <n v="81.099999999999994"/>
    <n v="33.04"/>
    <n v="48.059999999999995"/>
    <n v="0.59260172626387175"/>
    <n v="2026"/>
    <s v="Q2"/>
    <n v="5"/>
    <s v="May"/>
  </r>
  <r>
    <n v="4247"/>
    <d v="2026-05-06T00:00:00"/>
    <n v="2026"/>
    <s v="Q2"/>
    <x v="4"/>
    <x v="2"/>
    <x v="16"/>
    <x v="0"/>
    <s v="New"/>
    <x v="0"/>
    <s v="Trail Bike Light"/>
    <n v="2"/>
    <n v="51.3"/>
    <n v="0"/>
    <n v="23.12"/>
    <n v="102.6"/>
    <n v="46.24"/>
    <n v="56.359999999999992"/>
    <n v="0.54931773879142298"/>
    <n v="2026"/>
    <s v="Q2"/>
    <n v="5"/>
    <s v="May"/>
  </r>
  <r>
    <n v="5196"/>
    <d v="2026-05-06T00:00:00"/>
    <n v="2026"/>
    <s v="Q2"/>
    <x v="4"/>
    <x v="3"/>
    <x v="8"/>
    <x v="0"/>
    <s v="New"/>
    <x v="3"/>
    <s v="Portable Camp Stove"/>
    <n v="3"/>
    <n v="82.56"/>
    <n v="0"/>
    <n v="39.99"/>
    <n v="247.68"/>
    <n v="119.97"/>
    <n v="127.71000000000001"/>
    <n v="0.515625"/>
    <n v="2026"/>
    <s v="Q2"/>
    <n v="5"/>
    <s v="May"/>
  </r>
  <r>
    <n v="400"/>
    <d v="2026-05-07T00:00:00"/>
    <n v="2026"/>
    <s v="Q2"/>
    <x v="4"/>
    <x v="1"/>
    <x v="12"/>
    <x v="1"/>
    <s v="Business"/>
    <x v="1"/>
    <s v="Hiking Daypack 20L"/>
    <n v="6"/>
    <n v="92.66"/>
    <n v="0.15"/>
    <n v="44.71"/>
    <n v="472.56600000000003"/>
    <n v="268.26"/>
    <n v="204.30600000000004"/>
    <n v="0.43233326138571126"/>
    <n v="2026"/>
    <s v="Q2"/>
    <n v="5"/>
    <s v="May"/>
  </r>
  <r>
    <n v="829"/>
    <d v="2026-05-07T00:00:00"/>
    <n v="2026"/>
    <s v="Q2"/>
    <x v="4"/>
    <x v="2"/>
    <x v="16"/>
    <x v="3"/>
    <s v="New"/>
    <x v="4"/>
    <s v="Resistance Band Set"/>
    <n v="1"/>
    <n v="39.42"/>
    <n v="0"/>
    <n v="14.86"/>
    <n v="39.42"/>
    <n v="14.86"/>
    <n v="24.560000000000002"/>
    <n v="0.62303399289700667"/>
    <n v="2026"/>
    <s v="Q2"/>
    <n v="5"/>
    <s v="May"/>
  </r>
  <r>
    <n v="1236"/>
    <d v="2026-05-07T00:00:00"/>
    <n v="2026"/>
    <s v="Q2"/>
    <x v="4"/>
    <x v="0"/>
    <x v="9"/>
    <x v="2"/>
    <s v="Returning"/>
    <x v="4"/>
    <s v="Weighted Vest"/>
    <n v="2"/>
    <n v="124.25"/>
    <n v="0"/>
    <n v="69.510000000000005"/>
    <n v="248.5"/>
    <n v="139.02000000000001"/>
    <n v="109.47999999999999"/>
    <n v="0.44056338028169012"/>
    <n v="2026"/>
    <s v="Q2"/>
    <n v="5"/>
    <s v="May"/>
  </r>
  <r>
    <n v="1364"/>
    <d v="2026-05-07T00:00:00"/>
    <n v="2026"/>
    <s v="Q2"/>
    <x v="4"/>
    <x v="1"/>
    <x v="14"/>
    <x v="0"/>
    <s v="New"/>
    <x v="1"/>
    <s v="Summit Backpack 45L"/>
    <n v="2"/>
    <n v="156.43"/>
    <n v="0"/>
    <n v="78.569999999999993"/>
    <n v="312.86"/>
    <n v="157.13999999999999"/>
    <n v="155.72000000000003"/>
    <n v="0.49773061433228927"/>
    <n v="2026"/>
    <s v="Q2"/>
    <n v="5"/>
    <s v="May"/>
  </r>
  <r>
    <n v="2105"/>
    <d v="2026-05-07T00:00:00"/>
    <n v="2026"/>
    <s v="Q2"/>
    <x v="4"/>
    <x v="1"/>
    <x v="14"/>
    <x v="2"/>
    <s v="New"/>
    <x v="3"/>
    <s v="Portable Camp Stove"/>
    <n v="1"/>
    <n v="80.3"/>
    <n v="0"/>
    <n v="40.020000000000003"/>
    <n v="80.3"/>
    <n v="40.020000000000003"/>
    <n v="40.279999999999994"/>
    <n v="0.50161892901618921"/>
    <n v="2026"/>
    <s v="Q2"/>
    <n v="5"/>
    <s v="May"/>
  </r>
  <r>
    <n v="4706"/>
    <d v="2026-05-07T00:00:00"/>
    <n v="2026"/>
    <s v="Q2"/>
    <x v="4"/>
    <x v="3"/>
    <x v="13"/>
    <x v="2"/>
    <s v="New"/>
    <x v="3"/>
    <s v="Portable Camp Stove"/>
    <n v="1"/>
    <n v="79.89"/>
    <n v="0"/>
    <n v="39.549999999999997"/>
    <n v="79.89"/>
    <n v="39.549999999999997"/>
    <n v="40.340000000000003"/>
    <n v="0.50494429841031419"/>
    <n v="2026"/>
    <s v="Q2"/>
    <n v="5"/>
    <s v="May"/>
  </r>
  <r>
    <n v="68"/>
    <d v="2026-05-08T00:00:00"/>
    <n v="2026"/>
    <s v="Q2"/>
    <x v="4"/>
    <x v="3"/>
    <x v="7"/>
    <x v="2"/>
    <s v="New"/>
    <x v="4"/>
    <s v="Resistance Band Set"/>
    <n v="1"/>
    <n v="39.5"/>
    <n v="0"/>
    <n v="14.68"/>
    <n v="39.5"/>
    <n v="14.68"/>
    <n v="24.82"/>
    <n v="0.62835443037974681"/>
    <n v="2026"/>
    <s v="Q2"/>
    <n v="5"/>
    <s v="May"/>
  </r>
  <r>
    <n v="1352"/>
    <d v="2026-05-08T00:00:00"/>
    <n v="2026"/>
    <s v="Q2"/>
    <x v="4"/>
    <x v="3"/>
    <x v="7"/>
    <x v="0"/>
    <s v="Returning"/>
    <x v="0"/>
    <s v="Commuter Helmet"/>
    <n v="1"/>
    <n v="80.7"/>
    <n v="0"/>
    <n v="41.88"/>
    <n v="80.7"/>
    <n v="41.88"/>
    <n v="38.82"/>
    <n v="0.48104089219330853"/>
    <n v="2026"/>
    <s v="Q2"/>
    <n v="5"/>
    <s v="May"/>
  </r>
  <r>
    <n v="2526"/>
    <d v="2026-05-08T00:00:00"/>
    <n v="2026"/>
    <s v="Q2"/>
    <x v="4"/>
    <x v="1"/>
    <x v="14"/>
    <x v="0"/>
    <s v="New"/>
    <x v="3"/>
    <s v="Portable Camp Stove"/>
    <n v="1"/>
    <n v="80.86"/>
    <n v="0"/>
    <n v="38.44"/>
    <n v="80.86"/>
    <n v="38.44"/>
    <n v="42.42"/>
    <n v="0.52461043779371752"/>
    <n v="2026"/>
    <s v="Q2"/>
    <n v="5"/>
    <s v="May"/>
  </r>
  <r>
    <n v="3298"/>
    <d v="2026-05-08T00:00:00"/>
    <n v="2026"/>
    <s v="Q2"/>
    <x v="4"/>
    <x v="1"/>
    <x v="14"/>
    <x v="3"/>
    <s v="New"/>
    <x v="3"/>
    <s v="Alpine Tent 4P"/>
    <n v="2"/>
    <n v="337.7"/>
    <n v="0.1"/>
    <n v="192.16"/>
    <n v="607.86"/>
    <n v="384.32"/>
    <n v="223.54000000000002"/>
    <n v="0.36774915276543946"/>
    <n v="2026"/>
    <s v="Q2"/>
    <n v="5"/>
    <s v="May"/>
  </r>
  <r>
    <n v="3510"/>
    <d v="2026-05-08T00:00:00"/>
    <n v="2026"/>
    <s v="Q2"/>
    <x v="4"/>
    <x v="2"/>
    <x v="2"/>
    <x v="0"/>
    <s v="Returning"/>
    <x v="3"/>
    <s v="Compact Sleeping Bag"/>
    <n v="4"/>
    <n v="121.81"/>
    <n v="0"/>
    <n v="58.95"/>
    <n v="487.24"/>
    <n v="235.8"/>
    <n v="251.44"/>
    <n v="0.5160495854199163"/>
    <n v="2026"/>
    <s v="Q2"/>
    <n v="5"/>
    <s v="May"/>
  </r>
  <r>
    <n v="3638"/>
    <d v="2026-05-08T00:00:00"/>
    <n v="2026"/>
    <s v="Q2"/>
    <x v="4"/>
    <x v="3"/>
    <x v="7"/>
    <x v="1"/>
    <s v="Business"/>
    <x v="2"/>
    <s v="Travel Backpack 35L"/>
    <n v="10"/>
    <n v="168.55"/>
    <n v="0.1"/>
    <n v="88.85"/>
    <n v="1516.95"/>
    <n v="888.5"/>
    <n v="628.45000000000005"/>
    <n v="0.41428524341606515"/>
    <n v="2026"/>
    <s v="Q2"/>
    <n v="5"/>
    <s v="May"/>
  </r>
  <r>
    <n v="3754"/>
    <d v="2026-05-08T00:00:00"/>
    <n v="2026"/>
    <s v="Q2"/>
    <x v="4"/>
    <x v="1"/>
    <x v="12"/>
    <x v="0"/>
    <s v="Returning"/>
    <x v="0"/>
    <s v="Compact Repair Kit"/>
    <n v="1"/>
    <n v="39.42"/>
    <n v="0.05"/>
    <n v="16.77"/>
    <n v="37.448999999999998"/>
    <n v="16.77"/>
    <n v="20.678999999999998"/>
    <n v="0.55219097973243614"/>
    <n v="2026"/>
    <s v="Q2"/>
    <n v="5"/>
    <s v="May"/>
  </r>
  <r>
    <n v="4029"/>
    <d v="2026-05-08T00:00:00"/>
    <n v="2026"/>
    <s v="Q2"/>
    <x v="4"/>
    <x v="3"/>
    <x v="13"/>
    <x v="2"/>
    <s v="New"/>
    <x v="2"/>
    <s v="Travel Backpack 35L"/>
    <n v="1"/>
    <n v="161.36000000000001"/>
    <n v="0"/>
    <n v="87"/>
    <n v="161.36000000000001"/>
    <n v="87"/>
    <n v="74.360000000000014"/>
    <n v="0.46083292017848293"/>
    <n v="2026"/>
    <s v="Q2"/>
    <n v="5"/>
    <s v="May"/>
  </r>
  <r>
    <n v="4651"/>
    <d v="2026-05-08T00:00:00"/>
    <n v="2026"/>
    <s v="Q2"/>
    <x v="4"/>
    <x v="1"/>
    <x v="11"/>
    <x v="0"/>
    <s v="Business"/>
    <x v="3"/>
    <s v="Compact Sleeping Bag"/>
    <n v="1"/>
    <n v="123.68"/>
    <n v="0"/>
    <n v="59.26"/>
    <n v="123.68"/>
    <n v="59.26"/>
    <n v="64.420000000000016"/>
    <n v="0.52086028460543343"/>
    <n v="2026"/>
    <s v="Q2"/>
    <n v="5"/>
    <s v="May"/>
  </r>
  <r>
    <n v="4886"/>
    <d v="2026-05-08T00:00:00"/>
    <n v="2026"/>
    <s v="Q2"/>
    <x v="4"/>
    <x v="3"/>
    <x v="8"/>
    <x v="3"/>
    <s v="Returning"/>
    <x v="1"/>
    <s v="Trail Boots"/>
    <n v="1"/>
    <n v="146.29"/>
    <n v="0"/>
    <n v="81.16"/>
    <n v="146.29"/>
    <n v="81.16"/>
    <n v="65.13"/>
    <n v="0.44521156606740037"/>
    <n v="2026"/>
    <s v="Q2"/>
    <n v="5"/>
    <s v="May"/>
  </r>
  <r>
    <n v="162"/>
    <d v="2026-05-09T00:00:00"/>
    <n v="2026"/>
    <s v="Q2"/>
    <x v="4"/>
    <x v="0"/>
    <x v="0"/>
    <x v="0"/>
    <s v="New"/>
    <x v="2"/>
    <s v="Travel Backpack 35L"/>
    <n v="2"/>
    <n v="164.95"/>
    <n v="0.1"/>
    <n v="86.27"/>
    <n v="296.90999999999997"/>
    <n v="172.54"/>
    <n v="124.36999999999998"/>
    <n v="0.41888114243373409"/>
    <n v="2026"/>
    <s v="Q2"/>
    <n v="5"/>
    <s v="May"/>
  </r>
  <r>
    <n v="184"/>
    <d v="2026-05-09T00:00:00"/>
    <n v="2026"/>
    <s v="Q2"/>
    <x v="4"/>
    <x v="0"/>
    <x v="15"/>
    <x v="2"/>
    <s v="Business"/>
    <x v="1"/>
    <s v="Hiking Daypack 20L"/>
    <n v="2"/>
    <n v="91.59"/>
    <n v="0"/>
    <n v="44.97"/>
    <n v="183.18"/>
    <n v="89.94"/>
    <n v="93.240000000000009"/>
    <n v="0.50900753357353423"/>
    <n v="2026"/>
    <s v="Q2"/>
    <n v="5"/>
    <s v="May"/>
  </r>
  <r>
    <n v="328"/>
    <d v="2026-05-09T00:00:00"/>
    <n v="2026"/>
    <s v="Q2"/>
    <x v="4"/>
    <x v="3"/>
    <x v="13"/>
    <x v="0"/>
    <s v="Returning"/>
    <x v="4"/>
    <s v="Training Mat"/>
    <n v="1"/>
    <n v="51.78"/>
    <n v="0.1"/>
    <n v="21.63"/>
    <n v="46.602000000000004"/>
    <n v="21.63"/>
    <n v="24.972000000000005"/>
    <n v="0.53585683017896235"/>
    <n v="2026"/>
    <s v="Q2"/>
    <n v="5"/>
    <s v="May"/>
  </r>
  <r>
    <n v="908"/>
    <d v="2026-05-09T00:00:00"/>
    <n v="2026"/>
    <s v="Q2"/>
    <x v="4"/>
    <x v="3"/>
    <x v="8"/>
    <x v="2"/>
    <s v="Returning"/>
    <x v="2"/>
    <s v="Packing Cube Set"/>
    <n v="2"/>
    <n v="46.25"/>
    <n v="0"/>
    <n v="18.12"/>
    <n v="92.5"/>
    <n v="36.24"/>
    <n v="56.26"/>
    <n v="0.60821621621621624"/>
    <n v="2026"/>
    <s v="Q2"/>
    <n v="5"/>
    <s v="May"/>
  </r>
  <r>
    <n v="3159"/>
    <d v="2026-05-09T00:00:00"/>
    <n v="2026"/>
    <s v="Q2"/>
    <x v="4"/>
    <x v="0"/>
    <x v="0"/>
    <x v="0"/>
    <s v="Returning"/>
    <x v="3"/>
    <s v="Trail Tent 2P"/>
    <n v="3"/>
    <n v="198.5"/>
    <n v="0"/>
    <n v="102.23"/>
    <n v="595.5"/>
    <n v="306.69"/>
    <n v="288.81"/>
    <n v="0.48498740554156172"/>
    <n v="2026"/>
    <s v="Q2"/>
    <n v="5"/>
    <s v="May"/>
  </r>
  <r>
    <n v="4509"/>
    <d v="2026-05-09T00:00:00"/>
    <n v="2026"/>
    <s v="Q2"/>
    <x v="4"/>
    <x v="3"/>
    <x v="8"/>
    <x v="0"/>
    <s v="New"/>
    <x v="1"/>
    <s v="Summit Backpack 45L"/>
    <n v="1"/>
    <n v="152.80000000000001"/>
    <n v="0.1"/>
    <n v="77.67"/>
    <n v="137.52000000000001"/>
    <n v="77.67"/>
    <n v="59.850000000000009"/>
    <n v="0.43520942408376967"/>
    <n v="2026"/>
    <s v="Q2"/>
    <n v="5"/>
    <s v="May"/>
  </r>
  <r>
    <n v="4677"/>
    <d v="2026-05-09T00:00:00"/>
    <n v="2026"/>
    <s v="Q2"/>
    <x v="4"/>
    <x v="1"/>
    <x v="14"/>
    <x v="0"/>
    <s v="Business"/>
    <x v="2"/>
    <s v="Travel Backpack 35L"/>
    <n v="2"/>
    <n v="161.47999999999999"/>
    <n v="0"/>
    <n v="85.03"/>
    <n v="322.95999999999998"/>
    <n v="170.06"/>
    <n v="152.89999999999998"/>
    <n v="0.47343324250681196"/>
    <n v="2026"/>
    <s v="Q2"/>
    <n v="5"/>
    <s v="May"/>
  </r>
  <r>
    <n v="4867"/>
    <d v="2026-05-09T00:00:00"/>
    <n v="2026"/>
    <s v="Q2"/>
    <x v="4"/>
    <x v="1"/>
    <x v="6"/>
    <x v="2"/>
    <s v="Returning"/>
    <x v="0"/>
    <s v="Commuter Helmet"/>
    <n v="1"/>
    <n v="82.86"/>
    <n v="0"/>
    <n v="42.67"/>
    <n v="82.86"/>
    <n v="42.67"/>
    <n v="40.19"/>
    <n v="0.48503499879314504"/>
    <n v="2026"/>
    <s v="Q2"/>
    <n v="5"/>
    <s v="May"/>
  </r>
  <r>
    <n v="1615"/>
    <d v="2026-05-10T00:00:00"/>
    <n v="2026"/>
    <s v="Q2"/>
    <x v="4"/>
    <x v="3"/>
    <x v="4"/>
    <x v="0"/>
    <s v="New"/>
    <x v="4"/>
    <s v="Training Mat"/>
    <n v="1"/>
    <n v="51.15"/>
    <n v="0"/>
    <n v="21.39"/>
    <n v="51.15"/>
    <n v="21.39"/>
    <n v="29.759999999999998"/>
    <n v="0.58181818181818179"/>
    <n v="2026"/>
    <s v="Q2"/>
    <n v="5"/>
    <s v="May"/>
  </r>
  <r>
    <n v="1812"/>
    <d v="2026-05-10T00:00:00"/>
    <n v="2026"/>
    <s v="Q2"/>
    <x v="4"/>
    <x v="2"/>
    <x v="2"/>
    <x v="1"/>
    <s v="Business"/>
    <x v="4"/>
    <s v="Training Mat"/>
    <n v="12"/>
    <n v="50.53"/>
    <n v="0.1"/>
    <n v="22.09"/>
    <n v="545.72400000000005"/>
    <n v="265.08"/>
    <n v="280.64400000000006"/>
    <n v="0.5142599555819426"/>
    <n v="2026"/>
    <s v="Q2"/>
    <n v="5"/>
    <s v="May"/>
  </r>
  <r>
    <n v="3645"/>
    <d v="2026-05-10T00:00:00"/>
    <n v="2026"/>
    <s v="Q2"/>
    <x v="4"/>
    <x v="1"/>
    <x v="1"/>
    <x v="3"/>
    <s v="Returning"/>
    <x v="0"/>
    <s v="Trail Bike Light"/>
    <n v="2"/>
    <n v="50.93"/>
    <n v="0"/>
    <n v="22.91"/>
    <n v="101.86"/>
    <n v="45.82"/>
    <n v="56.04"/>
    <n v="0.55016689573924993"/>
    <n v="2026"/>
    <s v="Q2"/>
    <n v="5"/>
    <s v="May"/>
  </r>
  <r>
    <n v="3804"/>
    <d v="2026-05-10T00:00:00"/>
    <n v="2026"/>
    <s v="Q2"/>
    <x v="4"/>
    <x v="2"/>
    <x v="5"/>
    <x v="0"/>
    <s v="Returning"/>
    <x v="4"/>
    <s v="Training Mat"/>
    <n v="2"/>
    <n v="50.79"/>
    <n v="0.05"/>
    <n v="21.83"/>
    <n v="96.500999999999991"/>
    <n v="43.66"/>
    <n v="52.840999999999994"/>
    <n v="0.54756945523880585"/>
    <n v="2026"/>
    <s v="Q2"/>
    <n v="5"/>
    <s v="May"/>
  </r>
  <r>
    <n v="4367"/>
    <d v="2026-05-10T00:00:00"/>
    <n v="2026"/>
    <s v="Q2"/>
    <x v="4"/>
    <x v="3"/>
    <x v="8"/>
    <x v="0"/>
    <s v="Business"/>
    <x v="2"/>
    <s v="Travel Backpack 35L"/>
    <n v="5"/>
    <n v="160.94"/>
    <n v="0.1"/>
    <n v="88.89"/>
    <n v="724.23"/>
    <n v="444.45"/>
    <n v="279.78000000000003"/>
    <n v="0.38631374011018604"/>
    <n v="2026"/>
    <s v="Q2"/>
    <n v="5"/>
    <s v="May"/>
  </r>
  <r>
    <n v="4746"/>
    <d v="2026-05-10T00:00:00"/>
    <n v="2026"/>
    <s v="Q2"/>
    <x v="4"/>
    <x v="1"/>
    <x v="1"/>
    <x v="0"/>
    <s v="Returning"/>
    <x v="4"/>
    <s v="Recovery Roller"/>
    <n v="2"/>
    <n v="36.409999999999997"/>
    <n v="0"/>
    <n v="13.92"/>
    <n v="72.819999999999993"/>
    <n v="27.84"/>
    <n v="44.97999999999999"/>
    <n v="0.61768744850315838"/>
    <n v="2026"/>
    <s v="Q2"/>
    <n v="5"/>
    <s v="May"/>
  </r>
  <r>
    <n v="4795"/>
    <d v="2026-05-10T00:00:00"/>
    <n v="2026"/>
    <s v="Q2"/>
    <x v="4"/>
    <x v="3"/>
    <x v="4"/>
    <x v="3"/>
    <s v="Returning"/>
    <x v="1"/>
    <s v="Trekking Poles"/>
    <n v="2"/>
    <n v="72.25"/>
    <n v="0"/>
    <n v="32.25"/>
    <n v="144.5"/>
    <n v="64.5"/>
    <n v="80"/>
    <n v="0.55363321799307963"/>
    <n v="2026"/>
    <s v="Q2"/>
    <n v="5"/>
    <s v="May"/>
  </r>
  <r>
    <n v="4800"/>
    <d v="2026-05-10T00:00:00"/>
    <n v="2026"/>
    <s v="Q2"/>
    <x v="4"/>
    <x v="3"/>
    <x v="8"/>
    <x v="2"/>
    <s v="New"/>
    <x v="0"/>
    <s v="Cycling Pack 12L"/>
    <n v="4"/>
    <n v="103.36"/>
    <n v="0"/>
    <n v="51.59"/>
    <n v="413.44"/>
    <n v="206.36"/>
    <n v="207.07999999999998"/>
    <n v="0.50087074303405565"/>
    <n v="2026"/>
    <s v="Q2"/>
    <n v="5"/>
    <s v="May"/>
  </r>
  <r>
    <n v="5018"/>
    <d v="2026-05-10T00:00:00"/>
    <n v="2026"/>
    <s v="Q2"/>
    <x v="4"/>
    <x v="2"/>
    <x v="2"/>
    <x v="1"/>
    <s v="Business"/>
    <x v="1"/>
    <s v="Trail Boots"/>
    <n v="4"/>
    <n v="145.85"/>
    <n v="0.15"/>
    <n v="79.69"/>
    <n v="495.89"/>
    <n v="318.76"/>
    <n v="177.13"/>
    <n v="0.35719615237250196"/>
    <n v="2026"/>
    <s v="Q2"/>
    <n v="5"/>
    <s v="May"/>
  </r>
  <r>
    <n v="474"/>
    <d v="2026-05-11T00:00:00"/>
    <n v="2026"/>
    <s v="Q2"/>
    <x v="4"/>
    <x v="1"/>
    <x v="12"/>
    <x v="0"/>
    <s v="Returning"/>
    <x v="0"/>
    <s v="Cycling Pack 12L"/>
    <n v="2"/>
    <n v="100.49"/>
    <n v="0.1"/>
    <n v="50.11"/>
    <n v="180.88200000000001"/>
    <n v="100.22"/>
    <n v="80.662000000000006"/>
    <n v="0.44593713028383147"/>
    <n v="2026"/>
    <s v="Q2"/>
    <n v="5"/>
    <s v="May"/>
  </r>
  <r>
    <n v="1175"/>
    <d v="2026-05-11T00:00:00"/>
    <n v="2026"/>
    <s v="Q2"/>
    <x v="4"/>
    <x v="2"/>
    <x v="16"/>
    <x v="1"/>
    <s v="Returning"/>
    <x v="3"/>
    <s v="Alpine Tent 4P"/>
    <n v="4"/>
    <n v="332.89"/>
    <n v="0.1"/>
    <n v="198.06"/>
    <n v="1198.404"/>
    <n v="792.24"/>
    <n v="406.16399999999999"/>
    <n v="0.33892076461694054"/>
    <n v="2026"/>
    <s v="Q2"/>
    <n v="5"/>
    <s v="May"/>
  </r>
  <r>
    <n v="2015"/>
    <d v="2026-05-11T00:00:00"/>
    <n v="2026"/>
    <s v="Q2"/>
    <x v="4"/>
    <x v="1"/>
    <x v="12"/>
    <x v="0"/>
    <s v="New"/>
    <x v="1"/>
    <s v="Summit Backpack 45L"/>
    <n v="1"/>
    <n v="154.6"/>
    <n v="0"/>
    <n v="80.05"/>
    <n v="154.6"/>
    <n v="80.05"/>
    <n v="74.55"/>
    <n v="0.48221216041397152"/>
    <n v="2026"/>
    <s v="Q2"/>
    <n v="5"/>
    <s v="May"/>
  </r>
  <r>
    <n v="2196"/>
    <d v="2026-05-11T00:00:00"/>
    <n v="2026"/>
    <s v="Q2"/>
    <x v="4"/>
    <x v="3"/>
    <x v="4"/>
    <x v="3"/>
    <s v="Returning"/>
    <x v="0"/>
    <s v="Commuter Helmet"/>
    <n v="1"/>
    <n v="83.23"/>
    <n v="0.05"/>
    <n v="43.82"/>
    <n v="79.0685"/>
    <n v="43.82"/>
    <n v="35.2485"/>
    <n v="0.44579699880483376"/>
    <n v="2026"/>
    <s v="Q2"/>
    <n v="5"/>
    <s v="May"/>
  </r>
  <r>
    <n v="3508"/>
    <d v="2026-05-11T00:00:00"/>
    <n v="2026"/>
    <s v="Q2"/>
    <x v="4"/>
    <x v="1"/>
    <x v="12"/>
    <x v="3"/>
    <s v="Returning"/>
    <x v="2"/>
    <s v="Packing Cube Set"/>
    <n v="3"/>
    <n v="46.23"/>
    <n v="0"/>
    <n v="18.47"/>
    <n v="138.69"/>
    <n v="55.41"/>
    <n v="83.28"/>
    <n v="0.60047588146225395"/>
    <n v="2026"/>
    <s v="Q2"/>
    <n v="5"/>
    <s v="May"/>
  </r>
  <r>
    <n v="3516"/>
    <d v="2026-05-11T00:00:00"/>
    <n v="2026"/>
    <s v="Q2"/>
    <x v="4"/>
    <x v="3"/>
    <x v="7"/>
    <x v="3"/>
    <s v="Returning"/>
    <x v="3"/>
    <s v="Compact Sleeping Bag"/>
    <n v="1"/>
    <n v="125.3"/>
    <n v="0.05"/>
    <n v="59.62"/>
    <n v="119.035"/>
    <n v="59.62"/>
    <n v="59.414999999999999"/>
    <n v="0.49913890872432476"/>
    <n v="2026"/>
    <s v="Q2"/>
    <n v="5"/>
    <s v="May"/>
  </r>
  <r>
    <n v="3570"/>
    <d v="2026-05-11T00:00:00"/>
    <n v="2026"/>
    <s v="Q2"/>
    <x v="4"/>
    <x v="1"/>
    <x v="12"/>
    <x v="0"/>
    <s v="Business"/>
    <x v="2"/>
    <s v="Insulated Bottle"/>
    <n v="1"/>
    <n v="36.159999999999997"/>
    <n v="0.1"/>
    <n v="13.38"/>
    <n v="32.543999999999997"/>
    <n v="13.38"/>
    <n v="19.163999999999994"/>
    <n v="0.58886430678466062"/>
    <n v="2026"/>
    <s v="Q2"/>
    <n v="5"/>
    <s v="May"/>
  </r>
  <r>
    <n v="4799"/>
    <d v="2026-05-11T00:00:00"/>
    <n v="2026"/>
    <s v="Q2"/>
    <x v="4"/>
    <x v="3"/>
    <x v="13"/>
    <x v="0"/>
    <s v="Returning"/>
    <x v="3"/>
    <s v="Compact Sleeping Bag"/>
    <n v="1"/>
    <n v="121.41"/>
    <n v="0.05"/>
    <n v="60.75"/>
    <n v="115.33949999999999"/>
    <n v="60.75"/>
    <n v="54.589499999999987"/>
    <n v="0.47329405797666879"/>
    <n v="2026"/>
    <s v="Q2"/>
    <n v="5"/>
    <s v="May"/>
  </r>
  <r>
    <n v="5156"/>
    <d v="2026-05-11T00:00:00"/>
    <n v="2026"/>
    <s v="Q2"/>
    <x v="4"/>
    <x v="0"/>
    <x v="0"/>
    <x v="2"/>
    <s v="New"/>
    <x v="2"/>
    <s v="Carry-On Duffel"/>
    <n v="3"/>
    <n v="132.58000000000001"/>
    <n v="0.1"/>
    <n v="67.88"/>
    <n v="357.96600000000001"/>
    <n v="203.64"/>
    <n v="154.32600000000002"/>
    <n v="0.43111915656794225"/>
    <n v="2026"/>
    <s v="Q2"/>
    <n v="5"/>
    <s v="May"/>
  </r>
  <r>
    <n v="526"/>
    <d v="2026-05-12T00:00:00"/>
    <n v="2026"/>
    <s v="Q2"/>
    <x v="4"/>
    <x v="1"/>
    <x v="1"/>
    <x v="2"/>
    <s v="Returning"/>
    <x v="3"/>
    <s v="Portable Camp Stove"/>
    <n v="2"/>
    <n v="81.11"/>
    <n v="0.05"/>
    <n v="40.049999999999997"/>
    <n v="154.10899999999998"/>
    <n v="80.099999999999994"/>
    <n v="74.008999999999986"/>
    <n v="0.48023801335418437"/>
    <n v="2026"/>
    <s v="Q2"/>
    <n v="5"/>
    <s v="May"/>
  </r>
  <r>
    <n v="712"/>
    <d v="2026-05-12T00:00:00"/>
    <n v="2026"/>
    <s v="Q2"/>
    <x v="4"/>
    <x v="1"/>
    <x v="14"/>
    <x v="3"/>
    <s v="Business"/>
    <x v="0"/>
    <s v="Cycling Pack 12L"/>
    <n v="3"/>
    <n v="104.54"/>
    <n v="0"/>
    <n v="51.45"/>
    <n v="313.62"/>
    <n v="154.35000000000002"/>
    <n v="159.26999999999998"/>
    <n v="0.50784388750717424"/>
    <n v="2026"/>
    <s v="Q2"/>
    <n v="5"/>
    <s v="May"/>
  </r>
  <r>
    <n v="1533"/>
    <d v="2026-05-12T00:00:00"/>
    <n v="2026"/>
    <s v="Q2"/>
    <x v="4"/>
    <x v="2"/>
    <x v="16"/>
    <x v="2"/>
    <s v="New"/>
    <x v="1"/>
    <s v="Trail Boots"/>
    <n v="3"/>
    <n v="143.87"/>
    <n v="0"/>
    <n v="79.2"/>
    <n v="431.61"/>
    <n v="237.60000000000002"/>
    <n v="194.01"/>
    <n v="0.44950302356293875"/>
    <n v="2026"/>
    <s v="Q2"/>
    <n v="5"/>
    <s v="May"/>
  </r>
  <r>
    <n v="1933"/>
    <d v="2026-05-12T00:00:00"/>
    <n v="2026"/>
    <s v="Q2"/>
    <x v="4"/>
    <x v="3"/>
    <x v="13"/>
    <x v="0"/>
    <s v="Returning"/>
    <x v="2"/>
    <s v="Insulated Bottle"/>
    <n v="1"/>
    <n v="36.950000000000003"/>
    <n v="0.1"/>
    <n v="13.26"/>
    <n v="33.255000000000003"/>
    <n v="13.26"/>
    <n v="19.995000000000005"/>
    <n v="0.60126296797474077"/>
    <n v="2026"/>
    <s v="Q2"/>
    <n v="5"/>
    <s v="May"/>
  </r>
  <r>
    <n v="3128"/>
    <d v="2026-05-12T00:00:00"/>
    <n v="2026"/>
    <s v="Q2"/>
    <x v="4"/>
    <x v="2"/>
    <x v="5"/>
    <x v="0"/>
    <s v="New"/>
    <x v="3"/>
    <s v="Compact Sleeping Bag"/>
    <n v="1"/>
    <n v="121.38"/>
    <n v="0"/>
    <n v="59.68"/>
    <n v="121.38"/>
    <n v="59.68"/>
    <n v="61.699999999999996"/>
    <n v="0.50832097544900312"/>
    <n v="2026"/>
    <s v="Q2"/>
    <n v="5"/>
    <s v="May"/>
  </r>
  <r>
    <n v="4922"/>
    <d v="2026-05-12T00:00:00"/>
    <n v="2026"/>
    <s v="Q2"/>
    <x v="4"/>
    <x v="3"/>
    <x v="8"/>
    <x v="0"/>
    <s v="Returning"/>
    <x v="4"/>
    <s v="Resistance Band Set"/>
    <n v="2"/>
    <n v="39.79"/>
    <n v="0.1"/>
    <n v="14.33"/>
    <n v="71.622"/>
    <n v="28.66"/>
    <n v="42.962000000000003"/>
    <n v="0.59984362346764963"/>
    <n v="2026"/>
    <s v="Q2"/>
    <n v="5"/>
    <s v="May"/>
  </r>
  <r>
    <n v="5051"/>
    <d v="2026-05-12T00:00:00"/>
    <n v="2026"/>
    <s v="Q2"/>
    <x v="4"/>
    <x v="0"/>
    <x v="15"/>
    <x v="2"/>
    <s v="Returning"/>
    <x v="0"/>
    <s v="Trail Bike Light"/>
    <n v="4"/>
    <n v="51.31"/>
    <n v="0"/>
    <n v="22.19"/>
    <n v="205.24"/>
    <n v="88.76"/>
    <n v="116.48"/>
    <n v="0.56753069577080495"/>
    <n v="2026"/>
    <s v="Q2"/>
    <n v="5"/>
    <s v="May"/>
  </r>
  <r>
    <n v="5182"/>
    <d v="2026-05-12T00:00:00"/>
    <n v="2026"/>
    <s v="Q2"/>
    <x v="4"/>
    <x v="3"/>
    <x v="7"/>
    <x v="0"/>
    <s v="Returning"/>
    <x v="4"/>
    <s v="Training Mat"/>
    <n v="2"/>
    <n v="51.15"/>
    <n v="0"/>
    <n v="22.53"/>
    <n v="102.3"/>
    <n v="45.06"/>
    <n v="57.239999999999995"/>
    <n v="0.55953079178885623"/>
    <n v="2026"/>
    <s v="Q2"/>
    <n v="5"/>
    <s v="May"/>
  </r>
  <r>
    <n v="1071"/>
    <d v="2026-05-13T00:00:00"/>
    <n v="2026"/>
    <s v="Q2"/>
    <x v="4"/>
    <x v="1"/>
    <x v="12"/>
    <x v="2"/>
    <s v="Business"/>
    <x v="4"/>
    <s v="Training Mat"/>
    <n v="1"/>
    <n v="50.83"/>
    <n v="0.1"/>
    <n v="21.82"/>
    <n v="45.747"/>
    <n v="21.82"/>
    <n v="23.927"/>
    <n v="0.52302883249174803"/>
    <n v="2026"/>
    <s v="Q2"/>
    <n v="5"/>
    <s v="May"/>
  </r>
  <r>
    <n v="1210"/>
    <d v="2026-05-13T00:00:00"/>
    <n v="2026"/>
    <s v="Q2"/>
    <x v="4"/>
    <x v="2"/>
    <x v="2"/>
    <x v="1"/>
    <s v="Business"/>
    <x v="1"/>
    <s v="Trail Boots"/>
    <n v="6"/>
    <n v="141.9"/>
    <n v="0.1"/>
    <n v="79.64"/>
    <n v="766.2600000000001"/>
    <n v="477.84000000000003"/>
    <n v="288.42000000000007"/>
    <n v="0.37639965546942294"/>
    <n v="2026"/>
    <s v="Q2"/>
    <n v="5"/>
    <s v="May"/>
  </r>
  <r>
    <n v="1244"/>
    <d v="2026-05-13T00:00:00"/>
    <n v="2026"/>
    <s v="Q2"/>
    <x v="4"/>
    <x v="3"/>
    <x v="8"/>
    <x v="0"/>
    <s v="Returning"/>
    <x v="3"/>
    <s v="Compact Sleeping Bag"/>
    <n v="1"/>
    <n v="122.11"/>
    <n v="0"/>
    <n v="59.86"/>
    <n v="122.11"/>
    <n v="59.86"/>
    <n v="62.25"/>
    <n v="0.50978625829170421"/>
    <n v="2026"/>
    <s v="Q2"/>
    <n v="5"/>
    <s v="May"/>
  </r>
  <r>
    <n v="1403"/>
    <d v="2026-05-13T00:00:00"/>
    <n v="2026"/>
    <s v="Q2"/>
    <x v="4"/>
    <x v="1"/>
    <x v="11"/>
    <x v="0"/>
    <s v="Returning"/>
    <x v="0"/>
    <s v="Cycling Pack 12L"/>
    <n v="1"/>
    <n v="102.38"/>
    <n v="0"/>
    <n v="50.82"/>
    <n v="102.38"/>
    <n v="50.82"/>
    <n v="51.559999999999995"/>
    <n v="0.50361398710685679"/>
    <n v="2026"/>
    <s v="Q2"/>
    <n v="5"/>
    <s v="May"/>
  </r>
  <r>
    <n v="1592"/>
    <d v="2026-05-13T00:00:00"/>
    <n v="2026"/>
    <s v="Q2"/>
    <x v="4"/>
    <x v="2"/>
    <x v="16"/>
    <x v="2"/>
    <s v="Returning"/>
    <x v="4"/>
    <s v="Recovery Roller"/>
    <n v="5"/>
    <n v="37.119999999999997"/>
    <n v="0.1"/>
    <n v="13.96"/>
    <n v="167.04"/>
    <n v="69.800000000000011"/>
    <n v="97.239999999999981"/>
    <n v="0.58213601532567039"/>
    <n v="2026"/>
    <s v="Q2"/>
    <n v="5"/>
    <s v="May"/>
  </r>
  <r>
    <n v="2581"/>
    <d v="2026-05-13T00:00:00"/>
    <n v="2026"/>
    <s v="Q2"/>
    <x v="4"/>
    <x v="1"/>
    <x v="12"/>
    <x v="0"/>
    <s v="New"/>
    <x v="1"/>
    <s v="Hiking Daypack 20L"/>
    <n v="2"/>
    <n v="91.76"/>
    <n v="0.05"/>
    <n v="46.31"/>
    <n v="174.34399999999999"/>
    <n v="92.62"/>
    <n v="81.72399999999999"/>
    <n v="0.46875143394668006"/>
    <n v="2026"/>
    <s v="Q2"/>
    <n v="5"/>
    <s v="May"/>
  </r>
  <r>
    <n v="3428"/>
    <d v="2026-05-13T00:00:00"/>
    <n v="2026"/>
    <s v="Q2"/>
    <x v="4"/>
    <x v="3"/>
    <x v="4"/>
    <x v="0"/>
    <s v="Returning"/>
    <x v="1"/>
    <s v="Trail Boots"/>
    <n v="1"/>
    <n v="144.51"/>
    <n v="0"/>
    <n v="79.22"/>
    <n v="144.51"/>
    <n v="79.22"/>
    <n v="65.289999999999992"/>
    <n v="0.45180264341568055"/>
    <n v="2026"/>
    <s v="Q2"/>
    <n v="5"/>
    <s v="May"/>
  </r>
  <r>
    <n v="765"/>
    <d v="2026-05-14T00:00:00"/>
    <n v="2026"/>
    <s v="Q2"/>
    <x v="4"/>
    <x v="1"/>
    <x v="6"/>
    <x v="1"/>
    <s v="Business"/>
    <x v="4"/>
    <s v="Training Mat"/>
    <n v="3"/>
    <n v="49.7"/>
    <n v="0.1"/>
    <n v="21.84"/>
    <n v="134.19000000000003"/>
    <n v="65.52"/>
    <n v="68.67000000000003"/>
    <n v="0.5117370892018781"/>
    <n v="2026"/>
    <s v="Q2"/>
    <n v="5"/>
    <s v="May"/>
  </r>
  <r>
    <n v="854"/>
    <d v="2026-05-14T00:00:00"/>
    <n v="2026"/>
    <s v="Q2"/>
    <x v="4"/>
    <x v="0"/>
    <x v="0"/>
    <x v="0"/>
    <s v="Returning"/>
    <x v="3"/>
    <s v="Compact Sleeping Bag"/>
    <n v="1"/>
    <n v="120.9"/>
    <n v="0"/>
    <n v="59.31"/>
    <n v="120.9"/>
    <n v="59.31"/>
    <n v="61.59"/>
    <n v="0.50942928039702229"/>
    <n v="2026"/>
    <s v="Q2"/>
    <n v="5"/>
    <s v="May"/>
  </r>
  <r>
    <n v="1087"/>
    <d v="2026-05-14T00:00:00"/>
    <n v="2026"/>
    <s v="Q2"/>
    <x v="4"/>
    <x v="2"/>
    <x v="10"/>
    <x v="0"/>
    <s v="Returning"/>
    <x v="3"/>
    <s v="Trail Tent 2P"/>
    <n v="1"/>
    <n v="195.72"/>
    <n v="0.05"/>
    <n v="105.73"/>
    <n v="185.934"/>
    <n v="105.73"/>
    <n v="80.203999999999994"/>
    <n v="0.43135736336549524"/>
    <n v="2026"/>
    <s v="Q2"/>
    <n v="5"/>
    <s v="May"/>
  </r>
  <r>
    <n v="1150"/>
    <d v="2026-05-14T00:00:00"/>
    <n v="2026"/>
    <s v="Q2"/>
    <x v="4"/>
    <x v="0"/>
    <x v="0"/>
    <x v="1"/>
    <s v="Returning"/>
    <x v="0"/>
    <s v="Compact Repair Kit"/>
    <n v="8"/>
    <n v="40.15"/>
    <n v="0.15"/>
    <n v="16.91"/>
    <n v="273.02"/>
    <n v="135.28"/>
    <n v="137.73999999999998"/>
    <n v="0.50450516445681637"/>
    <n v="2026"/>
    <s v="Q2"/>
    <n v="5"/>
    <s v="May"/>
  </r>
  <r>
    <n v="1902"/>
    <d v="2026-05-14T00:00:00"/>
    <n v="2026"/>
    <s v="Q2"/>
    <x v="4"/>
    <x v="1"/>
    <x v="14"/>
    <x v="2"/>
    <s v="Business"/>
    <x v="2"/>
    <s v="Carry-On Duffel"/>
    <n v="4"/>
    <n v="130.83000000000001"/>
    <n v="0"/>
    <n v="66.959999999999994"/>
    <n v="523.32000000000005"/>
    <n v="267.83999999999997"/>
    <n v="255.48000000000008"/>
    <n v="0.48819078193074994"/>
    <n v="2026"/>
    <s v="Q2"/>
    <n v="5"/>
    <s v="May"/>
  </r>
  <r>
    <n v="3913"/>
    <d v="2026-05-14T00:00:00"/>
    <n v="2026"/>
    <s v="Q2"/>
    <x v="4"/>
    <x v="1"/>
    <x v="12"/>
    <x v="0"/>
    <s v="New"/>
    <x v="0"/>
    <s v="Trail Bike Light"/>
    <n v="1"/>
    <n v="50.34"/>
    <n v="0.05"/>
    <n v="22.23"/>
    <n v="47.823"/>
    <n v="22.23"/>
    <n v="25.593"/>
    <n v="0.53516090584028608"/>
    <n v="2026"/>
    <s v="Q2"/>
    <n v="5"/>
    <s v="May"/>
  </r>
  <r>
    <n v="4378"/>
    <d v="2026-05-14T00:00:00"/>
    <n v="2026"/>
    <s v="Q2"/>
    <x v="4"/>
    <x v="2"/>
    <x v="10"/>
    <x v="0"/>
    <s v="Returning"/>
    <x v="0"/>
    <s v="Cycling Pack 12L"/>
    <n v="2"/>
    <n v="103.37"/>
    <n v="0"/>
    <n v="50.49"/>
    <n v="206.74"/>
    <n v="100.98"/>
    <n v="105.76"/>
    <n v="0.51156041404662866"/>
    <n v="2026"/>
    <s v="Q2"/>
    <n v="5"/>
    <s v="May"/>
  </r>
  <r>
    <n v="4551"/>
    <d v="2026-05-14T00:00:00"/>
    <n v="2026"/>
    <s v="Q2"/>
    <x v="4"/>
    <x v="1"/>
    <x v="14"/>
    <x v="2"/>
    <s v="Business"/>
    <x v="4"/>
    <s v="Weighted Vest"/>
    <n v="3"/>
    <n v="122.31"/>
    <n v="0.05"/>
    <n v="71.11"/>
    <n v="348.58350000000002"/>
    <n v="213.32999999999998"/>
    <n v="135.25350000000003"/>
    <n v="0.38800889887214979"/>
    <n v="2026"/>
    <s v="Q2"/>
    <n v="5"/>
    <s v="May"/>
  </r>
  <r>
    <n v="787"/>
    <d v="2026-05-15T00:00:00"/>
    <n v="2026"/>
    <s v="Q2"/>
    <x v="4"/>
    <x v="0"/>
    <x v="9"/>
    <x v="0"/>
    <s v="Business"/>
    <x v="2"/>
    <s v="Travel Backpack 35L"/>
    <n v="1"/>
    <n v="166.48"/>
    <n v="0"/>
    <n v="89.42"/>
    <n v="166.48"/>
    <n v="89.42"/>
    <n v="77.059999999999988"/>
    <n v="0.4628784238346948"/>
    <n v="2026"/>
    <s v="Q2"/>
    <n v="5"/>
    <s v="May"/>
  </r>
  <r>
    <n v="1133"/>
    <d v="2026-05-15T00:00:00"/>
    <n v="2026"/>
    <s v="Q2"/>
    <x v="4"/>
    <x v="0"/>
    <x v="15"/>
    <x v="2"/>
    <s v="New"/>
    <x v="3"/>
    <s v="Trail Tent 2P"/>
    <n v="3"/>
    <n v="192.21"/>
    <n v="0"/>
    <n v="103.51"/>
    <n v="576.63"/>
    <n v="310.53000000000003"/>
    <n v="266.09999999999997"/>
    <n v="0.46147442900993701"/>
    <n v="2026"/>
    <s v="Q2"/>
    <n v="5"/>
    <s v="May"/>
  </r>
  <r>
    <n v="2075"/>
    <d v="2026-05-15T00:00:00"/>
    <n v="2026"/>
    <s v="Q2"/>
    <x v="4"/>
    <x v="0"/>
    <x v="9"/>
    <x v="1"/>
    <s v="Business"/>
    <x v="3"/>
    <s v="Portable Camp Stove"/>
    <n v="6"/>
    <n v="81.13"/>
    <n v="0.05"/>
    <n v="39.409999999999997"/>
    <n v="462.44099999999997"/>
    <n v="236.45999999999998"/>
    <n v="225.98099999999999"/>
    <n v="0.48866990599881932"/>
    <n v="2026"/>
    <s v="Q2"/>
    <n v="5"/>
    <s v="May"/>
  </r>
  <r>
    <n v="2172"/>
    <d v="2026-05-15T00:00:00"/>
    <n v="2026"/>
    <s v="Q2"/>
    <x v="4"/>
    <x v="2"/>
    <x v="10"/>
    <x v="1"/>
    <s v="Business"/>
    <x v="2"/>
    <s v="Insulated Bottle"/>
    <n v="6"/>
    <n v="37.1"/>
    <n v="0.1"/>
    <n v="13.63"/>
    <n v="200.34000000000003"/>
    <n v="81.78"/>
    <n v="118.56000000000003"/>
    <n v="0.59179395028451642"/>
    <n v="2026"/>
    <s v="Q2"/>
    <n v="5"/>
    <s v="May"/>
  </r>
  <r>
    <n v="2977"/>
    <d v="2026-05-15T00:00:00"/>
    <n v="2026"/>
    <s v="Q2"/>
    <x v="4"/>
    <x v="1"/>
    <x v="14"/>
    <x v="1"/>
    <s v="Business"/>
    <x v="2"/>
    <s v="Insulated Bottle"/>
    <n v="6"/>
    <n v="35.92"/>
    <n v="0.15"/>
    <n v="13.3"/>
    <n v="183.19200000000001"/>
    <n v="79.800000000000011"/>
    <n v="103.392"/>
    <n v="0.56439145814227687"/>
    <n v="2026"/>
    <s v="Q2"/>
    <n v="5"/>
    <s v="May"/>
  </r>
  <r>
    <n v="3531"/>
    <d v="2026-05-15T00:00:00"/>
    <n v="2026"/>
    <s v="Q2"/>
    <x v="4"/>
    <x v="3"/>
    <x v="13"/>
    <x v="2"/>
    <s v="Business"/>
    <x v="4"/>
    <s v="Recovery Roller"/>
    <n v="4"/>
    <n v="36.21"/>
    <n v="0"/>
    <n v="14.3"/>
    <n v="144.84"/>
    <n v="57.2"/>
    <n v="87.64"/>
    <n v="0.60508146920740125"/>
    <n v="2026"/>
    <s v="Q2"/>
    <n v="5"/>
    <s v="May"/>
  </r>
  <r>
    <n v="3881"/>
    <d v="2026-05-15T00:00:00"/>
    <n v="2026"/>
    <s v="Q2"/>
    <x v="4"/>
    <x v="2"/>
    <x v="10"/>
    <x v="0"/>
    <s v="Business"/>
    <x v="1"/>
    <s v="Trekking Poles"/>
    <n v="3"/>
    <n v="73.03"/>
    <n v="0.05"/>
    <n v="33.200000000000003"/>
    <n v="208.13550000000001"/>
    <n v="99.600000000000009"/>
    <n v="108.5355"/>
    <n v="0.52146558371829888"/>
    <n v="2026"/>
    <s v="Q2"/>
    <n v="5"/>
    <s v="May"/>
  </r>
  <r>
    <n v="4469"/>
    <d v="2026-05-15T00:00:00"/>
    <n v="2026"/>
    <s v="Q2"/>
    <x v="4"/>
    <x v="2"/>
    <x v="5"/>
    <x v="2"/>
    <s v="Returning"/>
    <x v="0"/>
    <s v="Commuter Helmet"/>
    <n v="2"/>
    <n v="80.81"/>
    <n v="0"/>
    <n v="42.53"/>
    <n v="161.62"/>
    <n v="85.06"/>
    <n v="76.56"/>
    <n v="0.47370374953594852"/>
    <n v="2026"/>
    <s v="Q2"/>
    <n v="5"/>
    <s v="May"/>
  </r>
  <r>
    <n v="5037"/>
    <d v="2026-05-15T00:00:00"/>
    <n v="2026"/>
    <s v="Q2"/>
    <x v="4"/>
    <x v="1"/>
    <x v="11"/>
    <x v="0"/>
    <s v="New"/>
    <x v="0"/>
    <s v="Trail Bike Light"/>
    <n v="1"/>
    <n v="51.53"/>
    <n v="0.1"/>
    <n v="23.06"/>
    <n v="46.377000000000002"/>
    <n v="23.06"/>
    <n v="23.317000000000004"/>
    <n v="0.50277076999374692"/>
    <n v="2026"/>
    <s v="Q2"/>
    <n v="5"/>
    <s v="May"/>
  </r>
  <r>
    <n v="35"/>
    <d v="2026-05-16T00:00:00"/>
    <n v="2026"/>
    <s v="Q2"/>
    <x v="4"/>
    <x v="3"/>
    <x v="13"/>
    <x v="1"/>
    <s v="Business"/>
    <x v="3"/>
    <s v="Portable Camp Stove"/>
    <n v="5"/>
    <n v="81.75"/>
    <n v="0.05"/>
    <n v="39.159999999999997"/>
    <n v="388.3125"/>
    <n v="195.79999999999998"/>
    <n v="192.51250000000002"/>
    <n v="0.49576694028649609"/>
    <n v="2026"/>
    <s v="Q2"/>
    <n v="5"/>
    <s v="May"/>
  </r>
  <r>
    <n v="226"/>
    <d v="2026-05-16T00:00:00"/>
    <n v="2026"/>
    <s v="Q2"/>
    <x v="4"/>
    <x v="2"/>
    <x v="10"/>
    <x v="0"/>
    <s v="New"/>
    <x v="2"/>
    <s v="Travel Backpack 35L"/>
    <n v="1"/>
    <n v="165.99"/>
    <n v="0.1"/>
    <n v="89.9"/>
    <n v="149.39100000000002"/>
    <n v="89.9"/>
    <n v="59.491000000000014"/>
    <n v="0.3982234538894579"/>
    <n v="2026"/>
    <s v="Q2"/>
    <n v="5"/>
    <s v="May"/>
  </r>
  <r>
    <n v="1713"/>
    <d v="2026-05-16T00:00:00"/>
    <n v="2026"/>
    <s v="Q2"/>
    <x v="4"/>
    <x v="0"/>
    <x v="15"/>
    <x v="2"/>
    <s v="New"/>
    <x v="3"/>
    <s v="Compact Sleeping Bag"/>
    <n v="2"/>
    <n v="121.22"/>
    <n v="0"/>
    <n v="60.38"/>
    <n v="242.44"/>
    <n v="120.76"/>
    <n v="121.67999999999999"/>
    <n v="0.50189737667051637"/>
    <n v="2026"/>
    <s v="Q2"/>
    <n v="5"/>
    <s v="May"/>
  </r>
  <r>
    <n v="2320"/>
    <d v="2026-05-16T00:00:00"/>
    <n v="2026"/>
    <s v="Q2"/>
    <x v="4"/>
    <x v="1"/>
    <x v="12"/>
    <x v="2"/>
    <s v="Business"/>
    <x v="2"/>
    <s v="Carry-On Duffel"/>
    <n v="2"/>
    <n v="131.1"/>
    <n v="0"/>
    <n v="65.55"/>
    <n v="262.2"/>
    <n v="131.1"/>
    <n v="131.1"/>
    <n v="0.5"/>
    <n v="2026"/>
    <s v="Q2"/>
    <n v="5"/>
    <s v="May"/>
  </r>
  <r>
    <n v="2496"/>
    <d v="2026-05-16T00:00:00"/>
    <n v="2026"/>
    <s v="Q2"/>
    <x v="4"/>
    <x v="1"/>
    <x v="6"/>
    <x v="0"/>
    <s v="Returning"/>
    <x v="2"/>
    <s v="Packing Cube Set"/>
    <n v="2"/>
    <n v="46.44"/>
    <n v="0"/>
    <n v="18.63"/>
    <n v="92.88"/>
    <n v="37.26"/>
    <n v="55.62"/>
    <n v="0.59883720930232553"/>
    <n v="2026"/>
    <s v="Q2"/>
    <n v="5"/>
    <s v="May"/>
  </r>
  <r>
    <n v="2504"/>
    <d v="2026-05-16T00:00:00"/>
    <n v="2026"/>
    <s v="Q2"/>
    <x v="4"/>
    <x v="3"/>
    <x v="7"/>
    <x v="0"/>
    <s v="New"/>
    <x v="2"/>
    <s v="Insulated Bottle"/>
    <n v="1"/>
    <n v="36.659999999999997"/>
    <n v="0"/>
    <n v="13.61"/>
    <n v="36.659999999999997"/>
    <n v="13.61"/>
    <n v="23.049999999999997"/>
    <n v="0.62875068194217132"/>
    <n v="2026"/>
    <s v="Q2"/>
    <n v="5"/>
    <s v="May"/>
  </r>
  <r>
    <n v="2598"/>
    <d v="2026-05-16T00:00:00"/>
    <n v="2026"/>
    <s v="Q2"/>
    <x v="4"/>
    <x v="3"/>
    <x v="8"/>
    <x v="0"/>
    <s v="New"/>
    <x v="1"/>
    <s v="Summit Backpack 45L"/>
    <n v="5"/>
    <n v="156.16999999999999"/>
    <n v="0.1"/>
    <n v="80.59"/>
    <n v="702.76499999999999"/>
    <n v="402.95000000000005"/>
    <n v="299.81499999999994"/>
    <n v="0.42662198601239382"/>
    <n v="2026"/>
    <s v="Q2"/>
    <n v="5"/>
    <s v="May"/>
  </r>
  <r>
    <n v="2600"/>
    <d v="2026-05-16T00:00:00"/>
    <n v="2026"/>
    <s v="Q2"/>
    <x v="4"/>
    <x v="1"/>
    <x v="12"/>
    <x v="2"/>
    <s v="New"/>
    <x v="2"/>
    <s v="Insulated Bottle"/>
    <n v="1"/>
    <n v="35.97"/>
    <n v="0.1"/>
    <n v="13.54"/>
    <n v="32.372999999999998"/>
    <n v="13.54"/>
    <n v="18.832999999999998"/>
    <n v="0.58175022395205878"/>
    <n v="2026"/>
    <s v="Q2"/>
    <n v="5"/>
    <s v="May"/>
  </r>
  <r>
    <n v="2856"/>
    <d v="2026-05-16T00:00:00"/>
    <n v="2026"/>
    <s v="Q2"/>
    <x v="4"/>
    <x v="1"/>
    <x v="11"/>
    <x v="1"/>
    <s v="Business"/>
    <x v="4"/>
    <s v="Weighted Vest"/>
    <n v="4"/>
    <n v="125.11"/>
    <n v="0.15"/>
    <n v="70.010000000000005"/>
    <n v="425.37399999999997"/>
    <n v="280.04000000000002"/>
    <n v="145.33399999999995"/>
    <n v="0.34166169065340135"/>
    <n v="2026"/>
    <s v="Q2"/>
    <n v="5"/>
    <s v="May"/>
  </r>
  <r>
    <n v="3478"/>
    <d v="2026-05-16T00:00:00"/>
    <n v="2026"/>
    <s v="Q2"/>
    <x v="4"/>
    <x v="3"/>
    <x v="8"/>
    <x v="0"/>
    <s v="New"/>
    <x v="4"/>
    <s v="Recovery Roller"/>
    <n v="4"/>
    <n v="36.29"/>
    <n v="0.1"/>
    <n v="13.77"/>
    <n v="130.64400000000001"/>
    <n v="55.08"/>
    <n v="75.564000000000007"/>
    <n v="0.57839625241113257"/>
    <n v="2026"/>
    <s v="Q2"/>
    <n v="5"/>
    <s v="May"/>
  </r>
  <r>
    <n v="3599"/>
    <d v="2026-05-16T00:00:00"/>
    <n v="2026"/>
    <s v="Q2"/>
    <x v="4"/>
    <x v="1"/>
    <x v="6"/>
    <x v="0"/>
    <s v="New"/>
    <x v="1"/>
    <s v="Trail Boots"/>
    <n v="4"/>
    <n v="143.34"/>
    <n v="0"/>
    <n v="80.55"/>
    <n v="573.36"/>
    <n v="322.2"/>
    <n v="251.16000000000003"/>
    <n v="0.43804939305148599"/>
    <n v="2026"/>
    <s v="Q2"/>
    <n v="5"/>
    <s v="May"/>
  </r>
  <r>
    <n v="282"/>
    <d v="2026-05-17T00:00:00"/>
    <n v="2026"/>
    <s v="Q2"/>
    <x v="4"/>
    <x v="1"/>
    <x v="12"/>
    <x v="3"/>
    <s v="New"/>
    <x v="0"/>
    <s v="Trail Bike Light"/>
    <n v="3"/>
    <n v="51.68"/>
    <n v="0"/>
    <n v="22.4"/>
    <n v="155.04"/>
    <n v="67.199999999999989"/>
    <n v="87.84"/>
    <n v="0.56656346749226016"/>
    <n v="2026"/>
    <s v="Q2"/>
    <n v="5"/>
    <s v="May"/>
  </r>
  <r>
    <n v="980"/>
    <d v="2026-05-17T00:00:00"/>
    <n v="2026"/>
    <s v="Q2"/>
    <x v="4"/>
    <x v="3"/>
    <x v="7"/>
    <x v="0"/>
    <s v="Returning"/>
    <x v="2"/>
    <s v="Packing Cube Set"/>
    <n v="1"/>
    <n v="46.84"/>
    <n v="0"/>
    <n v="17.93"/>
    <n v="46.84"/>
    <n v="17.93"/>
    <n v="28.910000000000004"/>
    <n v="0.61720751494449189"/>
    <n v="2026"/>
    <s v="Q2"/>
    <n v="5"/>
    <s v="May"/>
  </r>
  <r>
    <n v="1155"/>
    <d v="2026-05-17T00:00:00"/>
    <n v="2026"/>
    <s v="Q2"/>
    <x v="4"/>
    <x v="2"/>
    <x v="2"/>
    <x v="3"/>
    <s v="New"/>
    <x v="1"/>
    <s v="Trekking Poles"/>
    <n v="5"/>
    <n v="72.900000000000006"/>
    <n v="0.05"/>
    <n v="31.57"/>
    <n v="346.27499999999998"/>
    <n v="157.85"/>
    <n v="188.42499999999998"/>
    <n v="0.54414843693596127"/>
    <n v="2026"/>
    <s v="Q2"/>
    <n v="5"/>
    <s v="May"/>
  </r>
  <r>
    <n v="1816"/>
    <d v="2026-05-17T00:00:00"/>
    <n v="2026"/>
    <s v="Q2"/>
    <x v="4"/>
    <x v="3"/>
    <x v="7"/>
    <x v="0"/>
    <s v="New"/>
    <x v="1"/>
    <s v="Hiking Daypack 20L"/>
    <n v="1"/>
    <n v="91.07"/>
    <n v="0"/>
    <n v="45.3"/>
    <n v="91.07"/>
    <n v="45.3"/>
    <n v="45.769999999999996"/>
    <n v="0.50258043263423735"/>
    <n v="2026"/>
    <s v="Q2"/>
    <n v="5"/>
    <s v="May"/>
  </r>
  <r>
    <n v="2128"/>
    <d v="2026-05-17T00:00:00"/>
    <n v="2026"/>
    <s v="Q2"/>
    <x v="4"/>
    <x v="2"/>
    <x v="10"/>
    <x v="2"/>
    <s v="New"/>
    <x v="0"/>
    <s v="Commuter Helmet"/>
    <n v="1"/>
    <n v="81.86"/>
    <n v="0"/>
    <n v="43.14"/>
    <n v="81.86"/>
    <n v="43.14"/>
    <n v="38.72"/>
    <n v="0.47300268751526997"/>
    <n v="2026"/>
    <s v="Q2"/>
    <n v="5"/>
    <s v="May"/>
  </r>
  <r>
    <n v="2296"/>
    <d v="2026-05-17T00:00:00"/>
    <n v="2026"/>
    <s v="Q2"/>
    <x v="4"/>
    <x v="3"/>
    <x v="8"/>
    <x v="0"/>
    <s v="Returning"/>
    <x v="2"/>
    <s v="Packing Cube Set"/>
    <n v="1"/>
    <n v="45.45"/>
    <n v="0"/>
    <n v="17.93"/>
    <n v="45.45"/>
    <n v="17.93"/>
    <n v="27.520000000000003"/>
    <n v="0.60550055005500558"/>
    <n v="2026"/>
    <s v="Q2"/>
    <n v="5"/>
    <s v="May"/>
  </r>
  <r>
    <n v="2322"/>
    <d v="2026-05-17T00:00:00"/>
    <n v="2026"/>
    <s v="Q2"/>
    <x v="4"/>
    <x v="2"/>
    <x v="10"/>
    <x v="2"/>
    <s v="Business"/>
    <x v="1"/>
    <s v="Trekking Poles"/>
    <n v="1"/>
    <n v="70.62"/>
    <n v="0"/>
    <n v="32.53"/>
    <n v="70.62"/>
    <n v="32.53"/>
    <n v="38.090000000000003"/>
    <n v="0.53936561880487111"/>
    <n v="2026"/>
    <s v="Q2"/>
    <n v="5"/>
    <s v="May"/>
  </r>
  <r>
    <n v="3480"/>
    <d v="2026-05-17T00:00:00"/>
    <n v="2026"/>
    <s v="Q2"/>
    <x v="4"/>
    <x v="3"/>
    <x v="8"/>
    <x v="0"/>
    <s v="New"/>
    <x v="4"/>
    <s v="Training Mat"/>
    <n v="2"/>
    <n v="51.56"/>
    <n v="0"/>
    <n v="22.46"/>
    <n v="103.12"/>
    <n v="44.92"/>
    <n v="58.2"/>
    <n v="0.56439100077579518"/>
    <n v="2026"/>
    <s v="Q2"/>
    <n v="5"/>
    <s v="May"/>
  </r>
  <r>
    <n v="4426"/>
    <d v="2026-05-17T00:00:00"/>
    <n v="2026"/>
    <s v="Q2"/>
    <x v="4"/>
    <x v="3"/>
    <x v="8"/>
    <x v="0"/>
    <s v="New"/>
    <x v="1"/>
    <s v="Trail Boots"/>
    <n v="2"/>
    <n v="146.22"/>
    <n v="0"/>
    <n v="81.069999999999993"/>
    <n v="292.44"/>
    <n v="162.13999999999999"/>
    <n v="130.30000000000001"/>
    <n v="0.4455614826973055"/>
    <n v="2026"/>
    <s v="Q2"/>
    <n v="5"/>
    <s v="May"/>
  </r>
  <r>
    <n v="4938"/>
    <d v="2026-05-17T00:00:00"/>
    <n v="2026"/>
    <s v="Q2"/>
    <x v="4"/>
    <x v="3"/>
    <x v="13"/>
    <x v="2"/>
    <s v="Returning"/>
    <x v="4"/>
    <s v="Training Mat"/>
    <n v="2"/>
    <n v="51.34"/>
    <n v="0"/>
    <n v="22.17"/>
    <n v="102.68"/>
    <n v="44.34"/>
    <n v="58.34"/>
    <n v="0.56817296455005839"/>
    <n v="2026"/>
    <s v="Q2"/>
    <n v="5"/>
    <s v="May"/>
  </r>
  <r>
    <n v="915"/>
    <d v="2026-05-18T00:00:00"/>
    <n v="2026"/>
    <s v="Q2"/>
    <x v="4"/>
    <x v="3"/>
    <x v="8"/>
    <x v="0"/>
    <s v="New"/>
    <x v="1"/>
    <s v="Summit Backpack 45L"/>
    <n v="1"/>
    <n v="153.61000000000001"/>
    <n v="0.05"/>
    <n v="79.94"/>
    <n v="145.92950000000002"/>
    <n v="79.94"/>
    <n v="65.989500000000021"/>
    <n v="0.45220123415758989"/>
    <n v="2026"/>
    <s v="Q2"/>
    <n v="5"/>
    <s v="May"/>
  </r>
  <r>
    <n v="1188"/>
    <d v="2026-05-18T00:00:00"/>
    <n v="2026"/>
    <s v="Q2"/>
    <x v="4"/>
    <x v="1"/>
    <x v="6"/>
    <x v="0"/>
    <s v="Returning"/>
    <x v="3"/>
    <s v="Portable Camp Stove"/>
    <n v="1"/>
    <n v="82.44"/>
    <n v="0.15"/>
    <n v="39.380000000000003"/>
    <n v="70.073999999999998"/>
    <n v="39.380000000000003"/>
    <n v="30.693999999999996"/>
    <n v="0.43802266175757054"/>
    <n v="2026"/>
    <s v="Q2"/>
    <n v="5"/>
    <s v="May"/>
  </r>
  <r>
    <n v="1594"/>
    <d v="2026-05-18T00:00:00"/>
    <n v="2026"/>
    <s v="Q2"/>
    <x v="4"/>
    <x v="0"/>
    <x v="0"/>
    <x v="1"/>
    <s v="Business"/>
    <x v="1"/>
    <s v="Hiking Daypack 20L"/>
    <n v="10"/>
    <n v="92.09"/>
    <n v="0.15"/>
    <n v="45.13"/>
    <n v="782.7650000000001"/>
    <n v="451.3"/>
    <n v="331.46500000000009"/>
    <n v="0.42345403792964686"/>
    <n v="2026"/>
    <s v="Q2"/>
    <n v="5"/>
    <s v="May"/>
  </r>
  <r>
    <n v="3022"/>
    <d v="2026-05-18T00:00:00"/>
    <n v="2026"/>
    <s v="Q2"/>
    <x v="4"/>
    <x v="3"/>
    <x v="8"/>
    <x v="3"/>
    <s v="New"/>
    <x v="2"/>
    <s v="Insulated Bottle"/>
    <n v="1"/>
    <n v="36.72"/>
    <n v="0"/>
    <n v="13.67"/>
    <n v="36.72"/>
    <n v="13.67"/>
    <n v="23.049999999999997"/>
    <n v="0.62772331154684091"/>
    <n v="2026"/>
    <s v="Q2"/>
    <n v="5"/>
    <s v="May"/>
  </r>
  <r>
    <n v="588"/>
    <d v="2026-05-19T00:00:00"/>
    <n v="2026"/>
    <s v="Q2"/>
    <x v="4"/>
    <x v="1"/>
    <x v="1"/>
    <x v="1"/>
    <s v="Business"/>
    <x v="2"/>
    <s v="Carry-On Duffel"/>
    <n v="3"/>
    <n v="132.41999999999999"/>
    <n v="0.05"/>
    <n v="67.09"/>
    <n v="377.39699999999999"/>
    <n v="201.27"/>
    <n v="176.12699999999998"/>
    <n v="0.46668892439526544"/>
    <n v="2026"/>
    <s v="Q2"/>
    <n v="5"/>
    <s v="May"/>
  </r>
  <r>
    <n v="1016"/>
    <d v="2026-05-19T00:00:00"/>
    <n v="2026"/>
    <s v="Q2"/>
    <x v="4"/>
    <x v="3"/>
    <x v="13"/>
    <x v="2"/>
    <s v="Returning"/>
    <x v="3"/>
    <s v="Trail Tent 2P"/>
    <n v="2"/>
    <n v="192.1"/>
    <n v="0.05"/>
    <n v="106.07"/>
    <n v="364.98999999999995"/>
    <n v="212.14"/>
    <n v="152.84999999999997"/>
    <n v="0.41877859667388145"/>
    <n v="2026"/>
    <s v="Q2"/>
    <n v="5"/>
    <s v="May"/>
  </r>
  <r>
    <n v="1930"/>
    <d v="2026-05-19T00:00:00"/>
    <n v="2026"/>
    <s v="Q2"/>
    <x v="4"/>
    <x v="2"/>
    <x v="16"/>
    <x v="2"/>
    <s v="New"/>
    <x v="2"/>
    <s v="Insulated Bottle"/>
    <n v="4"/>
    <n v="36.94"/>
    <n v="0"/>
    <n v="13.63"/>
    <n v="147.76"/>
    <n v="54.52"/>
    <n v="93.239999999999981"/>
    <n v="0.63102328099620997"/>
    <n v="2026"/>
    <s v="Q2"/>
    <n v="5"/>
    <s v="May"/>
  </r>
  <r>
    <n v="2658"/>
    <d v="2026-05-19T00:00:00"/>
    <n v="2026"/>
    <s v="Q2"/>
    <x v="4"/>
    <x v="0"/>
    <x v="15"/>
    <x v="0"/>
    <s v="Business"/>
    <x v="1"/>
    <s v="Summit Backpack 45L"/>
    <n v="1"/>
    <n v="153.16999999999999"/>
    <n v="0"/>
    <n v="78.489999999999995"/>
    <n v="153.16999999999999"/>
    <n v="78.489999999999995"/>
    <n v="74.679999999999993"/>
    <n v="0.48756283867598094"/>
    <n v="2026"/>
    <s v="Q2"/>
    <n v="5"/>
    <s v="May"/>
  </r>
  <r>
    <n v="2951"/>
    <d v="2026-05-19T00:00:00"/>
    <n v="2026"/>
    <s v="Q2"/>
    <x v="4"/>
    <x v="0"/>
    <x v="0"/>
    <x v="0"/>
    <s v="Business"/>
    <x v="0"/>
    <s v="Commuter Helmet"/>
    <n v="2"/>
    <n v="82.85"/>
    <n v="0"/>
    <n v="42.53"/>
    <n v="165.7"/>
    <n v="85.06"/>
    <n v="80.639999999999986"/>
    <n v="0.48666264333132164"/>
    <n v="2026"/>
    <s v="Q2"/>
    <n v="5"/>
    <s v="May"/>
  </r>
  <r>
    <n v="4328"/>
    <d v="2026-05-19T00:00:00"/>
    <n v="2026"/>
    <s v="Q2"/>
    <x v="4"/>
    <x v="2"/>
    <x v="5"/>
    <x v="3"/>
    <s v="New"/>
    <x v="1"/>
    <s v="Trail Boots"/>
    <n v="1"/>
    <n v="143.52000000000001"/>
    <n v="0"/>
    <n v="81.040000000000006"/>
    <n v="143.52000000000001"/>
    <n v="81.040000000000006"/>
    <n v="62.480000000000004"/>
    <n v="0.435340022296544"/>
    <n v="2026"/>
    <s v="Q2"/>
    <n v="5"/>
    <s v="May"/>
  </r>
  <r>
    <n v="4591"/>
    <d v="2026-05-19T00:00:00"/>
    <n v="2026"/>
    <s v="Q2"/>
    <x v="4"/>
    <x v="2"/>
    <x v="16"/>
    <x v="2"/>
    <s v="New"/>
    <x v="3"/>
    <s v="Trail Tent 2P"/>
    <n v="1"/>
    <n v="192.94"/>
    <n v="0"/>
    <n v="105.15"/>
    <n v="192.94"/>
    <n v="105.15"/>
    <n v="87.789999999999992"/>
    <n v="0.45501192080439512"/>
    <n v="2026"/>
    <s v="Q2"/>
    <n v="5"/>
    <s v="May"/>
  </r>
  <r>
    <n v="280"/>
    <d v="2026-05-20T00:00:00"/>
    <n v="2026"/>
    <s v="Q2"/>
    <x v="4"/>
    <x v="3"/>
    <x v="8"/>
    <x v="2"/>
    <s v="Business"/>
    <x v="2"/>
    <s v="Travel Backpack 35L"/>
    <n v="1"/>
    <n v="168.56"/>
    <n v="0"/>
    <n v="85.46"/>
    <n v="168.56"/>
    <n v="85.46"/>
    <n v="83.100000000000009"/>
    <n v="0.49299952539155201"/>
    <n v="2026"/>
    <s v="Q2"/>
    <n v="5"/>
    <s v="May"/>
  </r>
  <r>
    <n v="409"/>
    <d v="2026-05-20T00:00:00"/>
    <n v="2026"/>
    <s v="Q2"/>
    <x v="4"/>
    <x v="0"/>
    <x v="0"/>
    <x v="0"/>
    <s v="New"/>
    <x v="3"/>
    <s v="Compact Sleeping Bag"/>
    <n v="2"/>
    <n v="123.9"/>
    <n v="0"/>
    <n v="58.95"/>
    <n v="247.8"/>
    <n v="117.9"/>
    <n v="129.9"/>
    <n v="0.52421307506053272"/>
    <n v="2026"/>
    <s v="Q2"/>
    <n v="5"/>
    <s v="May"/>
  </r>
  <r>
    <n v="1372"/>
    <d v="2026-05-20T00:00:00"/>
    <n v="2026"/>
    <s v="Q2"/>
    <x v="4"/>
    <x v="0"/>
    <x v="9"/>
    <x v="0"/>
    <s v="New"/>
    <x v="1"/>
    <s v="Trail Boots"/>
    <n v="2"/>
    <n v="140.93"/>
    <n v="0"/>
    <n v="81.040000000000006"/>
    <n v="281.86"/>
    <n v="162.08000000000001"/>
    <n v="119.78"/>
    <n v="0.42496274746327961"/>
    <n v="2026"/>
    <s v="Q2"/>
    <n v="5"/>
    <s v="May"/>
  </r>
  <r>
    <n v="2327"/>
    <d v="2026-05-20T00:00:00"/>
    <n v="2026"/>
    <s v="Q2"/>
    <x v="4"/>
    <x v="2"/>
    <x v="5"/>
    <x v="2"/>
    <s v="Returning"/>
    <x v="1"/>
    <s v="Trekking Poles"/>
    <n v="1"/>
    <n v="73.150000000000006"/>
    <n v="0"/>
    <n v="32.950000000000003"/>
    <n v="73.150000000000006"/>
    <n v="32.950000000000003"/>
    <n v="40.200000000000003"/>
    <n v="0.54955570745044424"/>
    <n v="2026"/>
    <s v="Q2"/>
    <n v="5"/>
    <s v="May"/>
  </r>
  <r>
    <n v="2703"/>
    <d v="2026-05-20T00:00:00"/>
    <n v="2026"/>
    <s v="Q2"/>
    <x v="4"/>
    <x v="3"/>
    <x v="8"/>
    <x v="2"/>
    <s v="Business"/>
    <x v="3"/>
    <s v="Trail Tent 2P"/>
    <n v="2"/>
    <n v="197.35"/>
    <n v="0.05"/>
    <n v="102.63"/>
    <n v="374.96499999999997"/>
    <n v="205.26"/>
    <n v="169.70499999999998"/>
    <n v="0.45258890829810783"/>
    <n v="2026"/>
    <s v="Q2"/>
    <n v="5"/>
    <s v="May"/>
  </r>
  <r>
    <n v="2776"/>
    <d v="2026-05-20T00:00:00"/>
    <n v="2026"/>
    <s v="Q2"/>
    <x v="4"/>
    <x v="3"/>
    <x v="4"/>
    <x v="0"/>
    <s v="Business"/>
    <x v="2"/>
    <s v="Insulated Bottle"/>
    <n v="3"/>
    <n v="36.74"/>
    <n v="0.05"/>
    <n v="13.97"/>
    <n v="104.70899999999999"/>
    <n v="41.910000000000004"/>
    <n v="62.798999999999985"/>
    <n v="0.59974787267570118"/>
    <n v="2026"/>
    <s v="Q2"/>
    <n v="5"/>
    <s v="May"/>
  </r>
  <r>
    <n v="3411"/>
    <d v="2026-05-20T00:00:00"/>
    <n v="2026"/>
    <s v="Q2"/>
    <x v="4"/>
    <x v="1"/>
    <x v="11"/>
    <x v="0"/>
    <s v="Returning"/>
    <x v="1"/>
    <s v="Summit Backpack 45L"/>
    <n v="2"/>
    <n v="151.35"/>
    <n v="0.05"/>
    <n v="77.150000000000006"/>
    <n v="287.565"/>
    <n v="154.30000000000001"/>
    <n v="133.26499999999999"/>
    <n v="0.46342566028550064"/>
    <n v="2026"/>
    <s v="Q2"/>
    <n v="5"/>
    <s v="May"/>
  </r>
  <r>
    <n v="3841"/>
    <d v="2026-05-20T00:00:00"/>
    <n v="2026"/>
    <s v="Q2"/>
    <x v="4"/>
    <x v="0"/>
    <x v="15"/>
    <x v="2"/>
    <s v="New"/>
    <x v="0"/>
    <s v="Trail Bike Light"/>
    <n v="2"/>
    <n v="50.09"/>
    <n v="0.05"/>
    <n v="23.16"/>
    <n v="95.171000000000006"/>
    <n v="46.32"/>
    <n v="48.851000000000006"/>
    <n v="0.51329711781950382"/>
    <n v="2026"/>
    <s v="Q2"/>
    <n v="5"/>
    <s v="May"/>
  </r>
  <r>
    <n v="5121"/>
    <d v="2026-05-20T00:00:00"/>
    <n v="2026"/>
    <s v="Q2"/>
    <x v="4"/>
    <x v="0"/>
    <x v="9"/>
    <x v="0"/>
    <s v="New"/>
    <x v="4"/>
    <s v="Weighted Vest"/>
    <n v="2"/>
    <n v="121.96"/>
    <n v="0.05"/>
    <n v="71.2"/>
    <n v="231.72399999999999"/>
    <n v="142.4"/>
    <n v="89.323999999999984"/>
    <n v="0.38547582468799085"/>
    <n v="2026"/>
    <s v="Q2"/>
    <n v="5"/>
    <s v="May"/>
  </r>
  <r>
    <n v="53"/>
    <d v="2026-05-21T00:00:00"/>
    <n v="2026"/>
    <s v="Q2"/>
    <x v="4"/>
    <x v="3"/>
    <x v="13"/>
    <x v="0"/>
    <s v="Business"/>
    <x v="2"/>
    <s v="Carry-On Duffel"/>
    <n v="1"/>
    <n v="134.28"/>
    <n v="0.05"/>
    <n v="65.44"/>
    <n v="127.56599999999999"/>
    <n v="65.44"/>
    <n v="62.125999999999991"/>
    <n v="0.487010645469796"/>
    <n v="2026"/>
    <s v="Q2"/>
    <n v="5"/>
    <s v="May"/>
  </r>
  <r>
    <n v="127"/>
    <d v="2026-05-21T00:00:00"/>
    <n v="2026"/>
    <s v="Q2"/>
    <x v="4"/>
    <x v="3"/>
    <x v="7"/>
    <x v="0"/>
    <s v="Business"/>
    <x v="0"/>
    <s v="Cycling Pack 12L"/>
    <n v="3"/>
    <n v="100.48"/>
    <n v="0.05"/>
    <n v="50.68"/>
    <n v="286.36799999999999"/>
    <n v="152.04"/>
    <n v="134.328"/>
    <n v="0.46907475695608447"/>
    <n v="2026"/>
    <s v="Q2"/>
    <n v="5"/>
    <s v="May"/>
  </r>
  <r>
    <n v="1092"/>
    <d v="2026-05-21T00:00:00"/>
    <n v="2026"/>
    <s v="Q2"/>
    <x v="4"/>
    <x v="3"/>
    <x v="8"/>
    <x v="0"/>
    <s v="New"/>
    <x v="4"/>
    <s v="Recovery Roller"/>
    <n v="3"/>
    <n v="36.229999999999997"/>
    <n v="0"/>
    <n v="13.55"/>
    <n v="108.69"/>
    <n v="40.650000000000006"/>
    <n v="68.039999999999992"/>
    <n v="0.62600055202870541"/>
    <n v="2026"/>
    <s v="Q2"/>
    <n v="5"/>
    <s v="May"/>
  </r>
  <r>
    <n v="1213"/>
    <d v="2026-05-21T00:00:00"/>
    <n v="2026"/>
    <s v="Q2"/>
    <x v="4"/>
    <x v="2"/>
    <x v="2"/>
    <x v="3"/>
    <s v="Returning"/>
    <x v="3"/>
    <s v="Compact Sleeping Bag"/>
    <n v="3"/>
    <n v="120.61"/>
    <n v="0"/>
    <n v="60.17"/>
    <n v="361.83"/>
    <n v="180.51"/>
    <n v="181.32"/>
    <n v="0.50111931017328581"/>
    <n v="2026"/>
    <s v="Q2"/>
    <n v="5"/>
    <s v="May"/>
  </r>
  <r>
    <n v="1849"/>
    <d v="2026-05-21T00:00:00"/>
    <n v="2026"/>
    <s v="Q2"/>
    <x v="4"/>
    <x v="2"/>
    <x v="5"/>
    <x v="3"/>
    <s v="Returning"/>
    <x v="2"/>
    <s v="Packing Cube Set"/>
    <n v="3"/>
    <n v="46.46"/>
    <n v="0"/>
    <n v="18.71"/>
    <n v="139.38"/>
    <n v="56.13"/>
    <n v="83.25"/>
    <n v="0.59728798966853214"/>
    <n v="2026"/>
    <s v="Q2"/>
    <n v="5"/>
    <s v="May"/>
  </r>
  <r>
    <n v="2395"/>
    <d v="2026-05-21T00:00:00"/>
    <n v="2026"/>
    <s v="Q2"/>
    <x v="4"/>
    <x v="1"/>
    <x v="12"/>
    <x v="0"/>
    <s v="Business"/>
    <x v="4"/>
    <s v="Recovery Roller"/>
    <n v="1"/>
    <n v="36.9"/>
    <n v="0.05"/>
    <n v="13.89"/>
    <n v="35.055"/>
    <n v="13.89"/>
    <n v="21.164999999999999"/>
    <n v="0.60376551133932388"/>
    <n v="2026"/>
    <s v="Q2"/>
    <n v="5"/>
    <s v="May"/>
  </r>
  <r>
    <n v="4166"/>
    <d v="2026-05-21T00:00:00"/>
    <n v="2026"/>
    <s v="Q2"/>
    <x v="4"/>
    <x v="2"/>
    <x v="3"/>
    <x v="0"/>
    <s v="New"/>
    <x v="4"/>
    <s v="Resistance Band Set"/>
    <n v="6"/>
    <n v="40.61"/>
    <n v="0.05"/>
    <n v="15.14"/>
    <n v="231.47699999999998"/>
    <n v="90.84"/>
    <n v="140.63699999999997"/>
    <n v="0.607563602431343"/>
    <n v="2026"/>
    <s v="Q2"/>
    <n v="5"/>
    <s v="May"/>
  </r>
  <r>
    <n v="1004"/>
    <d v="2026-05-22T00:00:00"/>
    <n v="2026"/>
    <s v="Q2"/>
    <x v="4"/>
    <x v="3"/>
    <x v="13"/>
    <x v="0"/>
    <s v="Business"/>
    <x v="2"/>
    <s v="Insulated Bottle"/>
    <n v="2"/>
    <n v="36.86"/>
    <n v="0.05"/>
    <n v="13.85"/>
    <n v="70.033999999999992"/>
    <n v="27.7"/>
    <n v="42.333999999999989"/>
    <n v="0.60447782505640113"/>
    <n v="2026"/>
    <s v="Q2"/>
    <n v="5"/>
    <s v="May"/>
  </r>
  <r>
    <n v="1012"/>
    <d v="2026-05-22T00:00:00"/>
    <n v="2026"/>
    <s v="Q2"/>
    <x v="4"/>
    <x v="1"/>
    <x v="6"/>
    <x v="0"/>
    <s v="New"/>
    <x v="1"/>
    <s v="Summit Backpack 45L"/>
    <n v="3"/>
    <n v="156.74"/>
    <n v="0"/>
    <n v="79.819999999999993"/>
    <n v="470.22"/>
    <n v="239.45999999999998"/>
    <n v="230.76000000000005"/>
    <n v="0.49074901110118674"/>
    <n v="2026"/>
    <s v="Q2"/>
    <n v="5"/>
    <s v="May"/>
  </r>
  <r>
    <n v="2180"/>
    <d v="2026-05-22T00:00:00"/>
    <n v="2026"/>
    <s v="Q2"/>
    <x v="4"/>
    <x v="0"/>
    <x v="9"/>
    <x v="1"/>
    <s v="Returning"/>
    <x v="0"/>
    <s v="Trail Bike Light"/>
    <n v="3"/>
    <n v="51.04"/>
    <n v="0.2"/>
    <n v="22.32"/>
    <n v="122.49600000000001"/>
    <n v="66.960000000000008"/>
    <n v="55.536000000000001"/>
    <n v="0.45336990595611282"/>
    <n v="2026"/>
    <s v="Q2"/>
    <n v="5"/>
    <s v="May"/>
  </r>
  <r>
    <n v="3659"/>
    <d v="2026-05-22T00:00:00"/>
    <n v="2026"/>
    <s v="Q2"/>
    <x v="4"/>
    <x v="3"/>
    <x v="13"/>
    <x v="2"/>
    <s v="New"/>
    <x v="1"/>
    <s v="Hiking Daypack 20L"/>
    <n v="2"/>
    <n v="93.55"/>
    <n v="0"/>
    <n v="44.31"/>
    <n v="187.1"/>
    <n v="88.62"/>
    <n v="98.47999999999999"/>
    <n v="0.52634954569748793"/>
    <n v="2026"/>
    <s v="Q2"/>
    <n v="5"/>
    <s v="May"/>
  </r>
  <r>
    <n v="3775"/>
    <d v="2026-05-22T00:00:00"/>
    <n v="2026"/>
    <s v="Q2"/>
    <x v="4"/>
    <x v="2"/>
    <x v="2"/>
    <x v="0"/>
    <s v="Business"/>
    <x v="2"/>
    <s v="Carry-On Duffel"/>
    <n v="1"/>
    <n v="131.74"/>
    <n v="0"/>
    <n v="66.650000000000006"/>
    <n v="131.74"/>
    <n v="66.650000000000006"/>
    <n v="65.09"/>
    <n v="0.49407924700166994"/>
    <n v="2026"/>
    <s v="Q2"/>
    <n v="5"/>
    <s v="May"/>
  </r>
  <r>
    <n v="4071"/>
    <d v="2026-05-22T00:00:00"/>
    <n v="2026"/>
    <s v="Q2"/>
    <x v="4"/>
    <x v="3"/>
    <x v="8"/>
    <x v="0"/>
    <s v="New"/>
    <x v="1"/>
    <s v="Hiking Daypack 20L"/>
    <n v="5"/>
    <n v="91.79"/>
    <n v="0.05"/>
    <n v="44.48"/>
    <n v="436.0025"/>
    <n v="222.39999999999998"/>
    <n v="213.60250000000002"/>
    <n v="0.48991118170193981"/>
    <n v="2026"/>
    <s v="Q2"/>
    <n v="5"/>
    <s v="May"/>
  </r>
  <r>
    <n v="5137"/>
    <d v="2026-05-22T00:00:00"/>
    <n v="2026"/>
    <s v="Q2"/>
    <x v="4"/>
    <x v="3"/>
    <x v="13"/>
    <x v="0"/>
    <s v="Business"/>
    <x v="1"/>
    <s v="Summit Backpack 45L"/>
    <n v="4"/>
    <n v="155.4"/>
    <n v="0.05"/>
    <n v="77.31"/>
    <n v="590.52"/>
    <n v="309.24"/>
    <n v="281.27999999999997"/>
    <n v="0.47632595001016048"/>
    <n v="2026"/>
    <s v="Q2"/>
    <n v="5"/>
    <s v="May"/>
  </r>
  <r>
    <n v="133"/>
    <d v="2026-05-23T00:00:00"/>
    <n v="2026"/>
    <s v="Q2"/>
    <x v="4"/>
    <x v="1"/>
    <x v="1"/>
    <x v="0"/>
    <s v="New"/>
    <x v="2"/>
    <s v="Insulated Bottle"/>
    <n v="1"/>
    <n v="36.57"/>
    <n v="0.05"/>
    <n v="13.33"/>
    <n v="34.741500000000002"/>
    <n v="13.33"/>
    <n v="21.411500000000004"/>
    <n v="0.61630902522919284"/>
    <n v="2026"/>
    <s v="Q2"/>
    <n v="5"/>
    <s v="May"/>
  </r>
  <r>
    <n v="1385"/>
    <d v="2026-05-23T00:00:00"/>
    <n v="2026"/>
    <s v="Q2"/>
    <x v="4"/>
    <x v="2"/>
    <x v="16"/>
    <x v="0"/>
    <s v="New"/>
    <x v="0"/>
    <s v="Compact Repair Kit"/>
    <n v="2"/>
    <n v="41.19"/>
    <n v="0"/>
    <n v="17.190000000000001"/>
    <n v="82.38"/>
    <n v="34.380000000000003"/>
    <n v="47.999999999999993"/>
    <n v="0.58266569555717407"/>
    <n v="2026"/>
    <s v="Q2"/>
    <n v="5"/>
    <s v="May"/>
  </r>
  <r>
    <n v="1597"/>
    <d v="2026-05-23T00:00:00"/>
    <n v="2026"/>
    <s v="Q2"/>
    <x v="4"/>
    <x v="3"/>
    <x v="8"/>
    <x v="0"/>
    <s v="Returning"/>
    <x v="2"/>
    <s v="Carry-On Duffel"/>
    <n v="1"/>
    <n v="136.66999999999999"/>
    <n v="0.05"/>
    <n v="67.099999999999994"/>
    <n v="129.83649999999997"/>
    <n v="67.099999999999994"/>
    <n v="62.736499999999978"/>
    <n v="0.48319617364916639"/>
    <n v="2026"/>
    <s v="Q2"/>
    <n v="5"/>
    <s v="May"/>
  </r>
  <r>
    <n v="2273"/>
    <d v="2026-05-23T00:00:00"/>
    <n v="2026"/>
    <s v="Q2"/>
    <x v="4"/>
    <x v="2"/>
    <x v="2"/>
    <x v="2"/>
    <s v="New"/>
    <x v="4"/>
    <s v="Recovery Roller"/>
    <n v="2"/>
    <n v="35.700000000000003"/>
    <n v="0"/>
    <n v="13.52"/>
    <n v="71.400000000000006"/>
    <n v="27.04"/>
    <n v="44.360000000000007"/>
    <n v="0.62128851540616248"/>
    <n v="2026"/>
    <s v="Q2"/>
    <n v="5"/>
    <s v="May"/>
  </r>
  <r>
    <n v="2931"/>
    <d v="2026-05-23T00:00:00"/>
    <n v="2026"/>
    <s v="Q2"/>
    <x v="4"/>
    <x v="0"/>
    <x v="0"/>
    <x v="0"/>
    <s v="Returning"/>
    <x v="0"/>
    <s v="Cycling Pack 12L"/>
    <n v="1"/>
    <n v="100.87"/>
    <n v="0"/>
    <n v="50.4"/>
    <n v="100.87"/>
    <n v="50.4"/>
    <n v="50.470000000000006"/>
    <n v="0.5003469812630118"/>
    <n v="2026"/>
    <s v="Q2"/>
    <n v="5"/>
    <s v="May"/>
  </r>
  <r>
    <n v="4143"/>
    <d v="2026-05-23T00:00:00"/>
    <n v="2026"/>
    <s v="Q2"/>
    <x v="4"/>
    <x v="2"/>
    <x v="16"/>
    <x v="2"/>
    <s v="Returning"/>
    <x v="2"/>
    <s v="Carry-On Duffel"/>
    <n v="1"/>
    <n v="130.80000000000001"/>
    <n v="0"/>
    <n v="68.7"/>
    <n v="130.80000000000001"/>
    <n v="68.7"/>
    <n v="62.100000000000009"/>
    <n v="0.4747706422018349"/>
    <n v="2026"/>
    <s v="Q2"/>
    <n v="5"/>
    <s v="May"/>
  </r>
  <r>
    <n v="4504"/>
    <d v="2026-05-23T00:00:00"/>
    <n v="2026"/>
    <s v="Q2"/>
    <x v="4"/>
    <x v="0"/>
    <x v="9"/>
    <x v="3"/>
    <s v="Returning"/>
    <x v="1"/>
    <s v="Summit Backpack 45L"/>
    <n v="1"/>
    <n v="153.88999999999999"/>
    <n v="0"/>
    <n v="79.64"/>
    <n v="153.88999999999999"/>
    <n v="79.64"/>
    <n v="74.249999999999986"/>
    <n v="0.4824874910650464"/>
    <n v="2026"/>
    <s v="Q2"/>
    <n v="5"/>
    <s v="May"/>
  </r>
  <r>
    <n v="656"/>
    <d v="2026-05-24T00:00:00"/>
    <n v="2026"/>
    <s v="Q2"/>
    <x v="4"/>
    <x v="3"/>
    <x v="7"/>
    <x v="0"/>
    <s v="New"/>
    <x v="3"/>
    <s v="Compact Sleeping Bag"/>
    <n v="1"/>
    <n v="122.51"/>
    <n v="0.15"/>
    <n v="62.2"/>
    <n v="104.1335"/>
    <n v="62.2"/>
    <n v="41.933499999999995"/>
    <n v="0.40268981643755369"/>
    <n v="2026"/>
    <s v="Q2"/>
    <n v="5"/>
    <s v="May"/>
  </r>
  <r>
    <n v="979"/>
    <d v="2026-05-24T00:00:00"/>
    <n v="2026"/>
    <s v="Q2"/>
    <x v="4"/>
    <x v="3"/>
    <x v="4"/>
    <x v="1"/>
    <s v="Returning"/>
    <x v="0"/>
    <s v="Commuter Helmet"/>
    <n v="8"/>
    <n v="79.94"/>
    <n v="0.15"/>
    <n v="41.65"/>
    <n v="543.59199999999998"/>
    <n v="333.2"/>
    <n v="210.392"/>
    <n v="0.38704028021015763"/>
    <n v="2026"/>
    <s v="Q2"/>
    <n v="5"/>
    <s v="May"/>
  </r>
  <r>
    <n v="1510"/>
    <d v="2026-05-24T00:00:00"/>
    <n v="2026"/>
    <s v="Q2"/>
    <x v="4"/>
    <x v="3"/>
    <x v="7"/>
    <x v="0"/>
    <s v="New"/>
    <x v="0"/>
    <s v="Trail Bike Light"/>
    <n v="2"/>
    <n v="50.78"/>
    <n v="0.05"/>
    <n v="23.03"/>
    <n v="96.481999999999999"/>
    <n v="46.06"/>
    <n v="50.421999999999997"/>
    <n v="0.52260525279326708"/>
    <n v="2026"/>
    <s v="Q2"/>
    <n v="5"/>
    <s v="May"/>
  </r>
  <r>
    <n v="1959"/>
    <d v="2026-05-24T00:00:00"/>
    <n v="2026"/>
    <s v="Q2"/>
    <x v="4"/>
    <x v="0"/>
    <x v="15"/>
    <x v="3"/>
    <s v="Business"/>
    <x v="0"/>
    <s v="Commuter Helmet"/>
    <n v="2"/>
    <n v="80.59"/>
    <n v="0.05"/>
    <n v="41.44"/>
    <n v="153.12100000000001"/>
    <n v="82.88"/>
    <n v="70.241000000000014"/>
    <n v="0.45872871781140412"/>
    <n v="2026"/>
    <s v="Q2"/>
    <n v="5"/>
    <s v="May"/>
  </r>
  <r>
    <n v="2089"/>
    <d v="2026-05-24T00:00:00"/>
    <n v="2026"/>
    <s v="Q2"/>
    <x v="4"/>
    <x v="0"/>
    <x v="15"/>
    <x v="3"/>
    <s v="New"/>
    <x v="4"/>
    <s v="Recovery Roller"/>
    <n v="3"/>
    <n v="35.75"/>
    <n v="0.15"/>
    <n v="13.54"/>
    <n v="91.162499999999994"/>
    <n v="40.619999999999997"/>
    <n v="50.542499999999997"/>
    <n v="0.55442204853969557"/>
    <n v="2026"/>
    <s v="Q2"/>
    <n v="5"/>
    <s v="May"/>
  </r>
  <r>
    <n v="2446"/>
    <d v="2026-05-24T00:00:00"/>
    <n v="2026"/>
    <s v="Q2"/>
    <x v="4"/>
    <x v="1"/>
    <x v="12"/>
    <x v="0"/>
    <s v="New"/>
    <x v="3"/>
    <s v="Trail Tent 2P"/>
    <n v="5"/>
    <n v="195.78"/>
    <n v="0.1"/>
    <n v="101.98"/>
    <n v="881.01"/>
    <n v="509.90000000000003"/>
    <n v="371.10999999999996"/>
    <n v="0.4212324491208953"/>
    <n v="2026"/>
    <s v="Q2"/>
    <n v="5"/>
    <s v="May"/>
  </r>
  <r>
    <n v="2847"/>
    <d v="2026-05-24T00:00:00"/>
    <n v="2026"/>
    <s v="Q2"/>
    <x v="4"/>
    <x v="3"/>
    <x v="13"/>
    <x v="0"/>
    <s v="Returning"/>
    <x v="3"/>
    <s v="Compact Sleeping Bag"/>
    <n v="2"/>
    <n v="125.95"/>
    <n v="0.05"/>
    <n v="61.74"/>
    <n v="239.30500000000001"/>
    <n v="123.48"/>
    <n v="115.825"/>
    <n v="0.48400576669940032"/>
    <n v="2026"/>
    <s v="Q2"/>
    <n v="5"/>
    <s v="May"/>
  </r>
  <r>
    <n v="3454"/>
    <d v="2026-05-24T00:00:00"/>
    <n v="2026"/>
    <s v="Q2"/>
    <x v="4"/>
    <x v="3"/>
    <x v="7"/>
    <x v="0"/>
    <s v="New"/>
    <x v="4"/>
    <s v="Resistance Band Set"/>
    <n v="2"/>
    <n v="41.32"/>
    <n v="0"/>
    <n v="14.91"/>
    <n v="82.64"/>
    <n v="29.82"/>
    <n v="52.82"/>
    <n v="0.63915779283639884"/>
    <n v="2026"/>
    <s v="Q2"/>
    <n v="5"/>
    <s v="May"/>
  </r>
  <r>
    <n v="4472"/>
    <d v="2026-05-24T00:00:00"/>
    <n v="2026"/>
    <s v="Q2"/>
    <x v="4"/>
    <x v="3"/>
    <x v="8"/>
    <x v="3"/>
    <s v="New"/>
    <x v="1"/>
    <s v="Trail Boots"/>
    <n v="2"/>
    <n v="144.01"/>
    <n v="0"/>
    <n v="79.37"/>
    <n v="288.02"/>
    <n v="158.74"/>
    <n v="129.27999999999997"/>
    <n v="0.44885771821401282"/>
    <n v="2026"/>
    <s v="Q2"/>
    <n v="5"/>
    <s v="May"/>
  </r>
  <r>
    <n v="4852"/>
    <d v="2026-05-24T00:00:00"/>
    <n v="2026"/>
    <s v="Q2"/>
    <x v="4"/>
    <x v="0"/>
    <x v="15"/>
    <x v="0"/>
    <s v="Business"/>
    <x v="0"/>
    <s v="Trail Bike Light"/>
    <n v="2"/>
    <n v="51.17"/>
    <n v="0.05"/>
    <n v="21.97"/>
    <n v="97.222999999999999"/>
    <n v="43.94"/>
    <n v="53.283000000000001"/>
    <n v="0.54804932989107513"/>
    <n v="2026"/>
    <s v="Q2"/>
    <n v="5"/>
    <s v="May"/>
  </r>
  <r>
    <n v="4959"/>
    <d v="2026-05-24T00:00:00"/>
    <n v="2026"/>
    <s v="Q2"/>
    <x v="4"/>
    <x v="0"/>
    <x v="0"/>
    <x v="1"/>
    <s v="Business"/>
    <x v="3"/>
    <s v="Portable Camp Stove"/>
    <n v="6"/>
    <n v="83.58"/>
    <n v="0.2"/>
    <n v="40.5"/>
    <n v="401.18400000000003"/>
    <n v="243"/>
    <n v="158.18400000000003"/>
    <n v="0.39429289303661169"/>
    <n v="2026"/>
    <s v="Q2"/>
    <n v="5"/>
    <s v="May"/>
  </r>
  <r>
    <n v="5056"/>
    <d v="2026-05-24T00:00:00"/>
    <n v="2026"/>
    <s v="Q2"/>
    <x v="4"/>
    <x v="2"/>
    <x v="16"/>
    <x v="3"/>
    <s v="Returning"/>
    <x v="3"/>
    <s v="Portable Camp Stove"/>
    <n v="2"/>
    <n v="80.010000000000005"/>
    <n v="0"/>
    <n v="38.54"/>
    <n v="160.02000000000001"/>
    <n v="77.08"/>
    <n v="82.940000000000012"/>
    <n v="0.51831021122359711"/>
    <n v="2026"/>
    <s v="Q2"/>
    <n v="5"/>
    <s v="May"/>
  </r>
  <r>
    <n v="1152"/>
    <d v="2026-05-25T00:00:00"/>
    <n v="2026"/>
    <s v="Q2"/>
    <x v="4"/>
    <x v="3"/>
    <x v="7"/>
    <x v="0"/>
    <s v="New"/>
    <x v="1"/>
    <s v="Hiking Daypack 20L"/>
    <n v="2"/>
    <n v="94.4"/>
    <n v="0"/>
    <n v="46.39"/>
    <n v="188.8"/>
    <n v="92.78"/>
    <n v="96.02000000000001"/>
    <n v="0.50858050847457625"/>
    <n v="2026"/>
    <s v="Q2"/>
    <n v="5"/>
    <s v="May"/>
  </r>
  <r>
    <n v="3919"/>
    <d v="2026-05-25T00:00:00"/>
    <n v="2026"/>
    <s v="Q2"/>
    <x v="4"/>
    <x v="2"/>
    <x v="2"/>
    <x v="2"/>
    <s v="Business"/>
    <x v="1"/>
    <s v="Summit Backpack 45L"/>
    <n v="6"/>
    <n v="157.33000000000001"/>
    <n v="0"/>
    <n v="78.849999999999994"/>
    <n v="943.98"/>
    <n v="473.09999999999997"/>
    <n v="470.88000000000005"/>
    <n v="0.4988241276298227"/>
    <n v="2026"/>
    <s v="Q2"/>
    <n v="5"/>
    <s v="May"/>
  </r>
  <r>
    <n v="4202"/>
    <d v="2026-05-25T00:00:00"/>
    <n v="2026"/>
    <s v="Q2"/>
    <x v="4"/>
    <x v="2"/>
    <x v="3"/>
    <x v="0"/>
    <s v="New"/>
    <x v="3"/>
    <s v="Compact Sleeping Bag"/>
    <n v="1"/>
    <n v="125.44"/>
    <n v="0"/>
    <n v="59.92"/>
    <n v="125.44"/>
    <n v="59.92"/>
    <n v="65.52"/>
    <n v="0.5223214285714286"/>
    <n v="2026"/>
    <s v="Q2"/>
    <n v="5"/>
    <s v="May"/>
  </r>
  <r>
    <n v="4274"/>
    <d v="2026-05-25T00:00:00"/>
    <n v="2026"/>
    <s v="Q2"/>
    <x v="4"/>
    <x v="1"/>
    <x v="12"/>
    <x v="3"/>
    <s v="Returning"/>
    <x v="4"/>
    <s v="Recovery Roller"/>
    <n v="2"/>
    <n v="36.18"/>
    <n v="0"/>
    <n v="13.71"/>
    <n v="72.36"/>
    <n v="27.42"/>
    <n v="44.94"/>
    <n v="0.62106135986733002"/>
    <n v="2026"/>
    <s v="Q2"/>
    <n v="5"/>
    <s v="May"/>
  </r>
  <r>
    <n v="4364"/>
    <d v="2026-05-25T00:00:00"/>
    <n v="2026"/>
    <s v="Q2"/>
    <x v="4"/>
    <x v="0"/>
    <x v="15"/>
    <x v="2"/>
    <s v="Returning"/>
    <x v="4"/>
    <s v="Resistance Band Set"/>
    <n v="1"/>
    <n v="41"/>
    <n v="0.05"/>
    <n v="14.51"/>
    <n v="38.949999999999996"/>
    <n v="14.51"/>
    <n v="24.439999999999998"/>
    <n v="0.62747111681643131"/>
    <n v="2026"/>
    <s v="Q2"/>
    <n v="5"/>
    <s v="May"/>
  </r>
  <r>
    <n v="4896"/>
    <d v="2026-05-25T00:00:00"/>
    <n v="2026"/>
    <s v="Q2"/>
    <x v="4"/>
    <x v="2"/>
    <x v="5"/>
    <x v="0"/>
    <s v="Returning"/>
    <x v="1"/>
    <s v="Trekking Poles"/>
    <n v="1"/>
    <n v="72.33"/>
    <n v="0.1"/>
    <n v="32.61"/>
    <n v="65.096999999999994"/>
    <n v="32.61"/>
    <n v="32.486999999999995"/>
    <n v="0.49905525600258072"/>
    <n v="2026"/>
    <s v="Q2"/>
    <n v="5"/>
    <s v="May"/>
  </r>
  <r>
    <n v="5109"/>
    <d v="2026-05-25T00:00:00"/>
    <n v="2026"/>
    <s v="Q2"/>
    <x v="4"/>
    <x v="3"/>
    <x v="4"/>
    <x v="0"/>
    <s v="Business"/>
    <x v="3"/>
    <s v="Compact Sleeping Bag"/>
    <n v="2"/>
    <n v="125.42"/>
    <n v="0"/>
    <n v="62.28"/>
    <n v="250.84"/>
    <n v="124.56"/>
    <n v="126.28"/>
    <n v="0.50342848030617127"/>
    <n v="2026"/>
    <s v="Q2"/>
    <n v="5"/>
    <s v="May"/>
  </r>
  <r>
    <n v="289"/>
    <d v="2026-05-26T00:00:00"/>
    <n v="2026"/>
    <s v="Q2"/>
    <x v="4"/>
    <x v="0"/>
    <x v="15"/>
    <x v="0"/>
    <s v="Business"/>
    <x v="0"/>
    <s v="Compact Repair Kit"/>
    <n v="2"/>
    <n v="41.29"/>
    <n v="0.15"/>
    <n v="16.43"/>
    <n v="70.192999999999998"/>
    <n v="32.86"/>
    <n v="37.332999999999998"/>
    <n v="0.531862151496588"/>
    <n v="2026"/>
    <s v="Q2"/>
    <n v="5"/>
    <s v="May"/>
  </r>
  <r>
    <n v="4092"/>
    <d v="2026-05-26T00:00:00"/>
    <n v="2026"/>
    <s v="Q2"/>
    <x v="4"/>
    <x v="3"/>
    <x v="8"/>
    <x v="1"/>
    <s v="Business"/>
    <x v="2"/>
    <s v="Carry-On Duffel"/>
    <n v="8"/>
    <n v="131.4"/>
    <n v="0.05"/>
    <n v="66.489999999999995"/>
    <n v="998.64"/>
    <n v="531.91999999999996"/>
    <n v="466.72"/>
    <n v="0.46735560362092449"/>
    <n v="2026"/>
    <s v="Q2"/>
    <n v="5"/>
    <s v="May"/>
  </r>
  <r>
    <n v="4727"/>
    <d v="2026-05-26T00:00:00"/>
    <n v="2026"/>
    <s v="Q2"/>
    <x v="4"/>
    <x v="2"/>
    <x v="16"/>
    <x v="0"/>
    <s v="New"/>
    <x v="1"/>
    <s v="Trail Boots"/>
    <n v="4"/>
    <n v="140.66999999999999"/>
    <n v="0"/>
    <n v="80.72"/>
    <n v="562.67999999999995"/>
    <n v="322.88"/>
    <n v="239.79999999999995"/>
    <n v="0.42617473519584842"/>
    <n v="2026"/>
    <s v="Q2"/>
    <n v="5"/>
    <s v="May"/>
  </r>
  <r>
    <n v="4753"/>
    <d v="2026-05-26T00:00:00"/>
    <n v="2026"/>
    <s v="Q2"/>
    <x v="4"/>
    <x v="3"/>
    <x v="8"/>
    <x v="0"/>
    <s v="Returning"/>
    <x v="4"/>
    <s v="Recovery Roller"/>
    <n v="1"/>
    <n v="36.659999999999997"/>
    <n v="0.05"/>
    <n v="13.51"/>
    <n v="34.826999999999998"/>
    <n v="13.51"/>
    <n v="21.317"/>
    <n v="0.61208257960777557"/>
    <n v="2026"/>
    <s v="Q2"/>
    <n v="5"/>
    <s v="May"/>
  </r>
  <r>
    <n v="942"/>
    <d v="2026-05-27T00:00:00"/>
    <n v="2026"/>
    <s v="Q2"/>
    <x v="4"/>
    <x v="3"/>
    <x v="4"/>
    <x v="0"/>
    <s v="Returning"/>
    <x v="2"/>
    <s v="Packing Cube Set"/>
    <n v="1"/>
    <n v="46.28"/>
    <n v="0.05"/>
    <n v="17.95"/>
    <n v="43.966000000000001"/>
    <n v="17.95"/>
    <n v="26.016000000000002"/>
    <n v="0.591729973161079"/>
    <n v="2026"/>
    <s v="Q2"/>
    <n v="5"/>
    <s v="May"/>
  </r>
  <r>
    <n v="1755"/>
    <d v="2026-05-27T00:00:00"/>
    <n v="2026"/>
    <s v="Q2"/>
    <x v="4"/>
    <x v="3"/>
    <x v="13"/>
    <x v="3"/>
    <s v="Returning"/>
    <x v="1"/>
    <s v="Hiking Daypack 20L"/>
    <n v="2"/>
    <n v="92.12"/>
    <n v="0"/>
    <n v="46.64"/>
    <n v="184.24"/>
    <n v="93.28"/>
    <n v="90.960000000000008"/>
    <n v="0.49370386452453324"/>
    <n v="2026"/>
    <s v="Q2"/>
    <n v="5"/>
    <s v="May"/>
  </r>
  <r>
    <n v="3073"/>
    <d v="2026-05-27T00:00:00"/>
    <n v="2026"/>
    <s v="Q2"/>
    <x v="4"/>
    <x v="3"/>
    <x v="13"/>
    <x v="0"/>
    <s v="Returning"/>
    <x v="4"/>
    <s v="Resistance Band Set"/>
    <n v="3"/>
    <n v="39.549999999999997"/>
    <n v="0"/>
    <n v="14.87"/>
    <n v="118.64999999999999"/>
    <n v="44.61"/>
    <n v="74.039999999999992"/>
    <n v="0.6240202275600506"/>
    <n v="2026"/>
    <s v="Q2"/>
    <n v="5"/>
    <s v="May"/>
  </r>
  <r>
    <n v="4230"/>
    <d v="2026-05-27T00:00:00"/>
    <n v="2026"/>
    <s v="Q2"/>
    <x v="4"/>
    <x v="0"/>
    <x v="0"/>
    <x v="2"/>
    <s v="New"/>
    <x v="0"/>
    <s v="Commuter Helmet"/>
    <n v="1"/>
    <n v="83.3"/>
    <n v="0"/>
    <n v="41.93"/>
    <n v="83.3"/>
    <n v="41.93"/>
    <n v="41.37"/>
    <n v="0.49663865546218489"/>
    <n v="2026"/>
    <s v="Q2"/>
    <n v="5"/>
    <s v="May"/>
  </r>
  <r>
    <n v="644"/>
    <d v="2026-05-28T00:00:00"/>
    <n v="2026"/>
    <s v="Q2"/>
    <x v="4"/>
    <x v="3"/>
    <x v="13"/>
    <x v="2"/>
    <s v="New"/>
    <x v="1"/>
    <s v="Hiking Daypack 20L"/>
    <n v="2"/>
    <n v="93.84"/>
    <n v="0"/>
    <n v="44.72"/>
    <n v="187.68"/>
    <n v="89.44"/>
    <n v="98.240000000000009"/>
    <n v="0.52344416027280483"/>
    <n v="2026"/>
    <s v="Q2"/>
    <n v="5"/>
    <s v="May"/>
  </r>
  <r>
    <n v="1122"/>
    <d v="2026-05-28T00:00:00"/>
    <n v="2026"/>
    <s v="Q2"/>
    <x v="4"/>
    <x v="2"/>
    <x v="16"/>
    <x v="0"/>
    <s v="Returning"/>
    <x v="0"/>
    <s v="Trail Bike Light"/>
    <n v="2"/>
    <n v="51.25"/>
    <n v="0"/>
    <n v="22.57"/>
    <n v="102.5"/>
    <n v="45.14"/>
    <n v="57.36"/>
    <n v="0.55960975609756092"/>
    <n v="2026"/>
    <s v="Q2"/>
    <n v="5"/>
    <s v="May"/>
  </r>
  <r>
    <n v="2019"/>
    <d v="2026-05-28T00:00:00"/>
    <n v="2026"/>
    <s v="Q2"/>
    <x v="4"/>
    <x v="3"/>
    <x v="13"/>
    <x v="1"/>
    <s v="Business"/>
    <x v="0"/>
    <s v="Commuter Helmet"/>
    <n v="8"/>
    <n v="80.13"/>
    <n v="0.1"/>
    <n v="43.8"/>
    <n v="576.93600000000004"/>
    <n v="350.4"/>
    <n v="226.53600000000006"/>
    <n v="0.39265360455925796"/>
    <n v="2026"/>
    <s v="Q2"/>
    <n v="5"/>
    <s v="May"/>
  </r>
  <r>
    <n v="2432"/>
    <d v="2026-05-28T00:00:00"/>
    <n v="2026"/>
    <s v="Q2"/>
    <x v="4"/>
    <x v="1"/>
    <x v="12"/>
    <x v="0"/>
    <s v="Returning"/>
    <x v="4"/>
    <s v="Resistance Band Set"/>
    <n v="1"/>
    <n v="41.13"/>
    <n v="0"/>
    <n v="14.8"/>
    <n v="41.13"/>
    <n v="14.8"/>
    <n v="26.330000000000002"/>
    <n v="0.64016532944322879"/>
    <n v="2026"/>
    <s v="Q2"/>
    <n v="5"/>
    <s v="May"/>
  </r>
  <r>
    <n v="2989"/>
    <d v="2026-05-28T00:00:00"/>
    <n v="2026"/>
    <s v="Q2"/>
    <x v="4"/>
    <x v="3"/>
    <x v="13"/>
    <x v="0"/>
    <s v="Returning"/>
    <x v="3"/>
    <s v="Portable Camp Stove"/>
    <n v="1"/>
    <n v="81.28"/>
    <n v="0.15"/>
    <n v="39.020000000000003"/>
    <n v="69.087999999999994"/>
    <n v="39.020000000000003"/>
    <n v="30.067999999999991"/>
    <n v="0.43521306160259371"/>
    <n v="2026"/>
    <s v="Q2"/>
    <n v="5"/>
    <s v="May"/>
  </r>
  <r>
    <n v="3019"/>
    <d v="2026-05-28T00:00:00"/>
    <n v="2026"/>
    <s v="Q2"/>
    <x v="4"/>
    <x v="2"/>
    <x v="3"/>
    <x v="0"/>
    <s v="Business"/>
    <x v="2"/>
    <s v="Packing Cube Set"/>
    <n v="1"/>
    <n v="46.19"/>
    <n v="0"/>
    <n v="18.329999999999998"/>
    <n v="46.19"/>
    <n v="18.329999999999998"/>
    <n v="27.86"/>
    <n v="0.60316085732842606"/>
    <n v="2026"/>
    <s v="Q2"/>
    <n v="5"/>
    <s v="May"/>
  </r>
  <r>
    <n v="3798"/>
    <d v="2026-05-28T00:00:00"/>
    <n v="2026"/>
    <s v="Q2"/>
    <x v="4"/>
    <x v="3"/>
    <x v="8"/>
    <x v="0"/>
    <s v="Returning"/>
    <x v="1"/>
    <s v="Summit Backpack 45L"/>
    <n v="3"/>
    <n v="156.58000000000001"/>
    <n v="0"/>
    <n v="79.099999999999994"/>
    <n v="469.74"/>
    <n v="237.29999999999998"/>
    <n v="232.44000000000003"/>
    <n v="0.49482692553327379"/>
    <n v="2026"/>
    <s v="Q2"/>
    <n v="5"/>
    <s v="May"/>
  </r>
  <r>
    <n v="3862"/>
    <d v="2026-05-28T00:00:00"/>
    <n v="2026"/>
    <s v="Q2"/>
    <x v="4"/>
    <x v="3"/>
    <x v="13"/>
    <x v="3"/>
    <s v="New"/>
    <x v="4"/>
    <s v="Weighted Vest"/>
    <n v="1"/>
    <n v="123.91"/>
    <n v="0"/>
    <n v="68.89"/>
    <n v="123.91"/>
    <n v="68.89"/>
    <n v="55.019999999999996"/>
    <n v="0.44403195867968687"/>
    <n v="2026"/>
    <s v="Q2"/>
    <n v="5"/>
    <s v="May"/>
  </r>
  <r>
    <n v="4281"/>
    <d v="2026-05-28T00:00:00"/>
    <n v="2026"/>
    <s v="Q2"/>
    <x v="4"/>
    <x v="2"/>
    <x v="2"/>
    <x v="3"/>
    <s v="New"/>
    <x v="0"/>
    <s v="Trail Bike Light"/>
    <n v="1"/>
    <n v="50.64"/>
    <n v="0"/>
    <n v="22.97"/>
    <n v="50.64"/>
    <n v="22.97"/>
    <n v="27.67"/>
    <n v="0.54640600315955767"/>
    <n v="2026"/>
    <s v="Q2"/>
    <n v="5"/>
    <s v="May"/>
  </r>
  <r>
    <n v="191"/>
    <d v="2026-05-29T00:00:00"/>
    <n v="2026"/>
    <s v="Q2"/>
    <x v="4"/>
    <x v="2"/>
    <x v="5"/>
    <x v="0"/>
    <s v="Returning"/>
    <x v="1"/>
    <s v="Trekking Poles"/>
    <n v="2"/>
    <n v="70.48"/>
    <n v="0.1"/>
    <n v="33.229999999999997"/>
    <n v="126.864"/>
    <n v="66.459999999999994"/>
    <n v="60.404000000000011"/>
    <n v="0.47613192079707412"/>
    <n v="2026"/>
    <s v="Q2"/>
    <n v="5"/>
    <s v="May"/>
  </r>
  <r>
    <n v="1039"/>
    <d v="2026-05-29T00:00:00"/>
    <n v="2026"/>
    <s v="Q2"/>
    <x v="4"/>
    <x v="1"/>
    <x v="11"/>
    <x v="3"/>
    <s v="New"/>
    <x v="0"/>
    <s v="Compact Repair Kit"/>
    <n v="1"/>
    <n v="41.27"/>
    <n v="0.05"/>
    <n v="17.149999999999999"/>
    <n v="39.206499999999998"/>
    <n v="17.149999999999999"/>
    <n v="22.0565"/>
    <n v="0.56257253261576523"/>
    <n v="2026"/>
    <s v="Q2"/>
    <n v="5"/>
    <s v="May"/>
  </r>
  <r>
    <n v="2641"/>
    <d v="2026-05-29T00:00:00"/>
    <n v="2026"/>
    <s v="Q2"/>
    <x v="4"/>
    <x v="0"/>
    <x v="15"/>
    <x v="3"/>
    <s v="Returning"/>
    <x v="4"/>
    <s v="Recovery Roller"/>
    <n v="2"/>
    <n v="36.9"/>
    <n v="0"/>
    <n v="14.07"/>
    <n v="73.8"/>
    <n v="28.14"/>
    <n v="45.66"/>
    <n v="0.61869918699186988"/>
    <n v="2026"/>
    <s v="Q2"/>
    <n v="5"/>
    <s v="May"/>
  </r>
  <r>
    <n v="3058"/>
    <d v="2026-05-29T00:00:00"/>
    <n v="2026"/>
    <s v="Q2"/>
    <x v="4"/>
    <x v="1"/>
    <x v="11"/>
    <x v="0"/>
    <s v="Returning"/>
    <x v="3"/>
    <s v="Trail Tent 2P"/>
    <n v="1"/>
    <n v="196.91"/>
    <n v="0"/>
    <n v="106.31"/>
    <n v="196.91"/>
    <n v="106.31"/>
    <n v="90.6"/>
    <n v="0.46010867909197095"/>
    <n v="2026"/>
    <s v="Q2"/>
    <n v="5"/>
    <s v="May"/>
  </r>
  <r>
    <n v="3110"/>
    <d v="2026-05-29T00:00:00"/>
    <n v="2026"/>
    <s v="Q2"/>
    <x v="4"/>
    <x v="1"/>
    <x v="6"/>
    <x v="2"/>
    <s v="Business"/>
    <x v="4"/>
    <s v="Recovery Roller"/>
    <n v="3"/>
    <n v="35.79"/>
    <n v="0"/>
    <n v="13.67"/>
    <n v="107.37"/>
    <n v="41.01"/>
    <n v="66.360000000000014"/>
    <n v="0.61804973456272716"/>
    <n v="2026"/>
    <s v="Q2"/>
    <n v="5"/>
    <s v="May"/>
  </r>
  <r>
    <n v="3981"/>
    <d v="2026-05-29T00:00:00"/>
    <n v="2026"/>
    <s v="Q2"/>
    <x v="4"/>
    <x v="3"/>
    <x v="13"/>
    <x v="0"/>
    <s v="New"/>
    <x v="0"/>
    <s v="Commuter Helmet"/>
    <n v="2"/>
    <n v="82.22"/>
    <n v="0.05"/>
    <n v="42.35"/>
    <n v="156.21799999999999"/>
    <n v="84.7"/>
    <n v="71.517999999999986"/>
    <n v="0.45780895927485943"/>
    <n v="2026"/>
    <s v="Q2"/>
    <n v="5"/>
    <s v="May"/>
  </r>
  <r>
    <n v="4663"/>
    <d v="2026-05-29T00:00:00"/>
    <n v="2026"/>
    <s v="Q2"/>
    <x v="4"/>
    <x v="2"/>
    <x v="5"/>
    <x v="0"/>
    <s v="New"/>
    <x v="0"/>
    <s v="Compact Repair Kit"/>
    <n v="1"/>
    <n v="40.57"/>
    <n v="0"/>
    <n v="16.809999999999999"/>
    <n v="40.57"/>
    <n v="16.809999999999999"/>
    <n v="23.76"/>
    <n v="0.58565442445156524"/>
    <n v="2026"/>
    <s v="Q2"/>
    <n v="5"/>
    <s v="May"/>
  </r>
  <r>
    <n v="5021"/>
    <d v="2026-05-29T00:00:00"/>
    <n v="2026"/>
    <s v="Q2"/>
    <x v="4"/>
    <x v="2"/>
    <x v="10"/>
    <x v="2"/>
    <s v="Returning"/>
    <x v="3"/>
    <s v="Trail Tent 2P"/>
    <n v="1"/>
    <n v="191.62"/>
    <n v="0.05"/>
    <n v="106.15"/>
    <n v="182.03899999999999"/>
    <n v="106.15"/>
    <n v="75.888999999999982"/>
    <n v="0.41688319535923613"/>
    <n v="2026"/>
    <s v="Q2"/>
    <n v="5"/>
    <s v="May"/>
  </r>
  <r>
    <n v="5107"/>
    <d v="2026-05-29T00:00:00"/>
    <n v="2026"/>
    <s v="Q2"/>
    <x v="4"/>
    <x v="1"/>
    <x v="6"/>
    <x v="3"/>
    <s v="Returning"/>
    <x v="1"/>
    <s v="Summit Backpack 45L"/>
    <n v="1"/>
    <n v="154.07"/>
    <n v="0.05"/>
    <n v="78.400000000000006"/>
    <n v="146.36649999999997"/>
    <n v="78.400000000000006"/>
    <n v="67.966499999999968"/>
    <n v="0.46435830603314271"/>
    <n v="2026"/>
    <s v="Q2"/>
    <n v="5"/>
    <s v="May"/>
  </r>
  <r>
    <n v="454"/>
    <d v="2026-05-30T00:00:00"/>
    <n v="2026"/>
    <s v="Q2"/>
    <x v="4"/>
    <x v="2"/>
    <x v="10"/>
    <x v="3"/>
    <s v="Returning"/>
    <x v="3"/>
    <s v="Compact Sleeping Bag"/>
    <n v="1"/>
    <n v="120.8"/>
    <n v="0"/>
    <n v="61.4"/>
    <n v="120.8"/>
    <n v="61.4"/>
    <n v="59.4"/>
    <n v="0.49172185430463577"/>
    <n v="2026"/>
    <s v="Q2"/>
    <n v="5"/>
    <s v="May"/>
  </r>
  <r>
    <n v="873"/>
    <d v="2026-05-30T00:00:00"/>
    <n v="2026"/>
    <s v="Q2"/>
    <x v="4"/>
    <x v="2"/>
    <x v="10"/>
    <x v="0"/>
    <s v="Business"/>
    <x v="0"/>
    <s v="Compact Repair Kit"/>
    <n v="1"/>
    <n v="40.15"/>
    <n v="0"/>
    <n v="16.82"/>
    <n v="40.15"/>
    <n v="16.82"/>
    <n v="23.33"/>
    <n v="0.58107098381070976"/>
    <n v="2026"/>
    <s v="Q2"/>
    <n v="5"/>
    <s v="May"/>
  </r>
  <r>
    <n v="1116"/>
    <d v="2026-05-30T00:00:00"/>
    <n v="2026"/>
    <s v="Q2"/>
    <x v="4"/>
    <x v="1"/>
    <x v="12"/>
    <x v="1"/>
    <s v="Business"/>
    <x v="2"/>
    <s v="Carry-On Duffel"/>
    <n v="5"/>
    <n v="134.4"/>
    <n v="0.15"/>
    <n v="67.709999999999994"/>
    <n v="571.19999999999993"/>
    <n v="338.54999999999995"/>
    <n v="232.64999999999998"/>
    <n v="0.40730042016806722"/>
    <n v="2026"/>
    <s v="Q2"/>
    <n v="5"/>
    <s v="May"/>
  </r>
  <r>
    <n v="1206"/>
    <d v="2026-05-30T00:00:00"/>
    <n v="2026"/>
    <s v="Q2"/>
    <x v="4"/>
    <x v="3"/>
    <x v="13"/>
    <x v="0"/>
    <s v="Returning"/>
    <x v="2"/>
    <s v="Insulated Bottle"/>
    <n v="2"/>
    <n v="37.130000000000003"/>
    <n v="0.05"/>
    <n v="13.44"/>
    <n v="70.546999999999997"/>
    <n v="26.88"/>
    <n v="43.667000000000002"/>
    <n v="0.6189774193091131"/>
    <n v="2026"/>
    <s v="Q2"/>
    <n v="5"/>
    <s v="May"/>
  </r>
  <r>
    <n v="1576"/>
    <d v="2026-05-30T00:00:00"/>
    <n v="2026"/>
    <s v="Q2"/>
    <x v="4"/>
    <x v="1"/>
    <x v="1"/>
    <x v="0"/>
    <s v="Business"/>
    <x v="3"/>
    <s v="Compact Sleeping Bag"/>
    <n v="6"/>
    <n v="123.82"/>
    <n v="0"/>
    <n v="61.91"/>
    <n v="742.92"/>
    <n v="371.46"/>
    <n v="371.46"/>
    <n v="0.5"/>
    <n v="2026"/>
    <s v="Q2"/>
    <n v="5"/>
    <s v="May"/>
  </r>
  <r>
    <n v="2634"/>
    <d v="2026-05-30T00:00:00"/>
    <n v="2026"/>
    <s v="Q2"/>
    <x v="4"/>
    <x v="2"/>
    <x v="16"/>
    <x v="3"/>
    <s v="Returning"/>
    <x v="2"/>
    <s v="Insulated Bottle"/>
    <n v="2"/>
    <n v="36.94"/>
    <n v="0.05"/>
    <n v="13.82"/>
    <n v="70.185999999999993"/>
    <n v="27.64"/>
    <n v="42.545999999999992"/>
    <n v="0.60618926851508848"/>
    <n v="2026"/>
    <s v="Q2"/>
    <n v="5"/>
    <s v="May"/>
  </r>
  <r>
    <n v="2649"/>
    <d v="2026-05-30T00:00:00"/>
    <n v="2026"/>
    <s v="Q2"/>
    <x v="4"/>
    <x v="0"/>
    <x v="0"/>
    <x v="0"/>
    <s v="New"/>
    <x v="3"/>
    <s v="Trail Tent 2P"/>
    <n v="3"/>
    <n v="199.17"/>
    <n v="0.05"/>
    <n v="105.24"/>
    <n v="567.6345"/>
    <n v="315.71999999999997"/>
    <n v="251.91450000000003"/>
    <n v="0.4437970207941907"/>
    <n v="2026"/>
    <s v="Q2"/>
    <n v="5"/>
    <s v="May"/>
  </r>
  <r>
    <n v="2774"/>
    <d v="2026-05-30T00:00:00"/>
    <n v="2026"/>
    <s v="Q2"/>
    <x v="4"/>
    <x v="0"/>
    <x v="9"/>
    <x v="0"/>
    <s v="Returning"/>
    <x v="3"/>
    <s v="Portable Camp Stove"/>
    <n v="3"/>
    <n v="83.17"/>
    <n v="0"/>
    <n v="40.520000000000003"/>
    <n v="249.51"/>
    <n v="121.56"/>
    <n v="127.94999999999999"/>
    <n v="0.51280509799206442"/>
    <n v="2026"/>
    <s v="Q2"/>
    <n v="5"/>
    <s v="May"/>
  </r>
  <r>
    <n v="3037"/>
    <d v="2026-05-30T00:00:00"/>
    <n v="2026"/>
    <s v="Q2"/>
    <x v="4"/>
    <x v="1"/>
    <x v="6"/>
    <x v="0"/>
    <s v="Business"/>
    <x v="2"/>
    <s v="Packing Cube Set"/>
    <n v="1"/>
    <n v="45.8"/>
    <n v="0.05"/>
    <n v="17.88"/>
    <n v="43.51"/>
    <n v="17.88"/>
    <n v="25.63"/>
    <n v="0.58905998621006661"/>
    <n v="2026"/>
    <s v="Q2"/>
    <n v="5"/>
    <s v="May"/>
  </r>
  <r>
    <n v="3138"/>
    <d v="2026-05-30T00:00:00"/>
    <n v="2026"/>
    <s v="Q2"/>
    <x v="4"/>
    <x v="2"/>
    <x v="2"/>
    <x v="3"/>
    <s v="Returning"/>
    <x v="1"/>
    <s v="Summit Backpack 45L"/>
    <n v="1"/>
    <n v="154.85"/>
    <n v="0"/>
    <n v="80.17"/>
    <n v="154.85"/>
    <n v="80.17"/>
    <n v="74.679999999999993"/>
    <n v="0.48227316758153049"/>
    <n v="2026"/>
    <s v="Q2"/>
    <n v="5"/>
    <s v="May"/>
  </r>
  <r>
    <n v="3228"/>
    <d v="2026-05-30T00:00:00"/>
    <n v="2026"/>
    <s v="Q2"/>
    <x v="4"/>
    <x v="3"/>
    <x v="13"/>
    <x v="0"/>
    <s v="Business"/>
    <x v="3"/>
    <s v="Trail Tent 2P"/>
    <n v="1"/>
    <n v="194.99"/>
    <n v="0"/>
    <n v="101.21"/>
    <n v="194.99"/>
    <n v="101.21"/>
    <n v="93.780000000000015"/>
    <n v="0.48094774090979031"/>
    <n v="2026"/>
    <s v="Q2"/>
    <n v="5"/>
    <s v="May"/>
  </r>
  <r>
    <n v="3401"/>
    <d v="2026-05-30T00:00:00"/>
    <n v="2026"/>
    <s v="Q2"/>
    <x v="4"/>
    <x v="2"/>
    <x v="10"/>
    <x v="0"/>
    <s v="Returning"/>
    <x v="4"/>
    <s v="Recovery Roller"/>
    <n v="1"/>
    <n v="36.31"/>
    <n v="0"/>
    <n v="13.93"/>
    <n v="36.31"/>
    <n v="13.93"/>
    <n v="22.380000000000003"/>
    <n v="0.61635912971633167"/>
    <n v="2026"/>
    <s v="Q2"/>
    <n v="5"/>
    <s v="May"/>
  </r>
  <r>
    <n v="3511"/>
    <d v="2026-05-30T00:00:00"/>
    <n v="2026"/>
    <s v="Q2"/>
    <x v="4"/>
    <x v="0"/>
    <x v="0"/>
    <x v="0"/>
    <s v="Returning"/>
    <x v="2"/>
    <s v="Packing Cube Set"/>
    <n v="1"/>
    <n v="47.19"/>
    <n v="0"/>
    <n v="18.54"/>
    <n v="47.19"/>
    <n v="18.54"/>
    <n v="28.65"/>
    <n v="0.60712015257469798"/>
    <n v="2026"/>
    <s v="Q2"/>
    <n v="5"/>
    <s v="May"/>
  </r>
  <r>
    <n v="4485"/>
    <d v="2026-05-30T00:00:00"/>
    <n v="2026"/>
    <s v="Q2"/>
    <x v="4"/>
    <x v="3"/>
    <x v="8"/>
    <x v="0"/>
    <s v="New"/>
    <x v="4"/>
    <s v="Weighted Vest"/>
    <n v="1"/>
    <n v="124.14"/>
    <n v="0"/>
    <n v="70.900000000000006"/>
    <n v="124.14"/>
    <n v="70.900000000000006"/>
    <n v="53.239999999999995"/>
    <n v="0.42887062993394548"/>
    <n v="2026"/>
    <s v="Q2"/>
    <n v="5"/>
    <s v="May"/>
  </r>
  <r>
    <n v="447"/>
    <d v="2026-05-31T00:00:00"/>
    <n v="2026"/>
    <s v="Q2"/>
    <x v="4"/>
    <x v="3"/>
    <x v="8"/>
    <x v="0"/>
    <s v="Returning"/>
    <x v="2"/>
    <s v="Carry-On Duffel"/>
    <n v="1"/>
    <n v="131.94999999999999"/>
    <n v="0"/>
    <n v="65.17"/>
    <n v="131.94999999999999"/>
    <n v="65.17"/>
    <n v="66.779999999999987"/>
    <n v="0.50610079575596811"/>
    <n v="2026"/>
    <s v="Q2"/>
    <n v="5"/>
    <s v="May"/>
  </r>
  <r>
    <n v="1208"/>
    <d v="2026-05-31T00:00:00"/>
    <n v="2026"/>
    <s v="Q2"/>
    <x v="4"/>
    <x v="3"/>
    <x v="8"/>
    <x v="3"/>
    <s v="New"/>
    <x v="0"/>
    <s v="Cycling Pack 12L"/>
    <n v="1"/>
    <n v="102.24"/>
    <n v="0"/>
    <n v="50.75"/>
    <n v="102.24"/>
    <n v="50.75"/>
    <n v="51.489999999999995"/>
    <n v="0.50361893583724571"/>
    <n v="2026"/>
    <s v="Q2"/>
    <n v="5"/>
    <s v="May"/>
  </r>
  <r>
    <n v="1355"/>
    <d v="2026-05-31T00:00:00"/>
    <n v="2026"/>
    <s v="Q2"/>
    <x v="4"/>
    <x v="3"/>
    <x v="13"/>
    <x v="3"/>
    <s v="New"/>
    <x v="1"/>
    <s v="Summit Backpack 45L"/>
    <n v="2"/>
    <n v="152.07"/>
    <n v="0"/>
    <n v="76.849999999999994"/>
    <n v="304.14"/>
    <n v="153.69999999999999"/>
    <n v="150.44"/>
    <n v="0.49464062602748737"/>
    <n v="2026"/>
    <s v="Q2"/>
    <n v="5"/>
    <s v="May"/>
  </r>
  <r>
    <n v="1474"/>
    <d v="2026-05-31T00:00:00"/>
    <n v="2026"/>
    <s v="Q2"/>
    <x v="4"/>
    <x v="2"/>
    <x v="3"/>
    <x v="0"/>
    <s v="New"/>
    <x v="3"/>
    <s v="Compact Sleeping Bag"/>
    <n v="2"/>
    <n v="123.34"/>
    <n v="0.05"/>
    <n v="58.96"/>
    <n v="234.346"/>
    <n v="117.92"/>
    <n v="116.426"/>
    <n v="0.49681240558831813"/>
    <n v="2026"/>
    <s v="Q2"/>
    <n v="5"/>
    <s v="May"/>
  </r>
  <r>
    <n v="1625"/>
    <d v="2026-05-31T00:00:00"/>
    <n v="2026"/>
    <s v="Q2"/>
    <x v="4"/>
    <x v="2"/>
    <x v="2"/>
    <x v="2"/>
    <s v="Returning"/>
    <x v="1"/>
    <s v="Summit Backpack 45L"/>
    <n v="1"/>
    <n v="155.81"/>
    <n v="0"/>
    <n v="80.31"/>
    <n v="155.81"/>
    <n v="80.31"/>
    <n v="75.5"/>
    <n v="0.48456453372697517"/>
    <n v="2026"/>
    <s v="Q2"/>
    <n v="5"/>
    <s v="May"/>
  </r>
  <r>
    <n v="1877"/>
    <d v="2026-05-31T00:00:00"/>
    <n v="2026"/>
    <s v="Q2"/>
    <x v="4"/>
    <x v="2"/>
    <x v="16"/>
    <x v="0"/>
    <s v="Returning"/>
    <x v="2"/>
    <s v="Travel Backpack 35L"/>
    <n v="1"/>
    <n v="163.19"/>
    <n v="0.05"/>
    <n v="87.95"/>
    <n v="155.03049999999999"/>
    <n v="87.95"/>
    <n v="67.080499999999986"/>
    <n v="0.4326922766810401"/>
    <n v="2026"/>
    <s v="Q2"/>
    <n v="5"/>
    <s v="May"/>
  </r>
  <r>
    <n v="1978"/>
    <d v="2026-05-31T00:00:00"/>
    <n v="2026"/>
    <s v="Q2"/>
    <x v="4"/>
    <x v="1"/>
    <x v="12"/>
    <x v="0"/>
    <s v="Returning"/>
    <x v="1"/>
    <s v="Trail Boots"/>
    <n v="1"/>
    <n v="147.30000000000001"/>
    <n v="0.05"/>
    <n v="81.510000000000005"/>
    <n v="139.935"/>
    <n v="81.510000000000005"/>
    <n v="58.424999999999997"/>
    <n v="0.41751527494908347"/>
    <n v="2026"/>
    <s v="Q2"/>
    <n v="5"/>
    <s v="May"/>
  </r>
  <r>
    <n v="3616"/>
    <d v="2026-05-31T00:00:00"/>
    <n v="2026"/>
    <s v="Q2"/>
    <x v="4"/>
    <x v="2"/>
    <x v="2"/>
    <x v="0"/>
    <s v="Returning"/>
    <x v="4"/>
    <s v="Weighted Vest"/>
    <n v="5"/>
    <n v="126.16"/>
    <n v="0"/>
    <n v="68.59"/>
    <n v="630.79999999999995"/>
    <n v="342.95000000000005"/>
    <n v="287.84999999999991"/>
    <n v="0.45632530120481918"/>
    <n v="2026"/>
    <s v="Q2"/>
    <n v="5"/>
    <s v="May"/>
  </r>
  <r>
    <n v="3992"/>
    <d v="2026-05-31T00:00:00"/>
    <n v="2026"/>
    <s v="Q2"/>
    <x v="4"/>
    <x v="3"/>
    <x v="8"/>
    <x v="0"/>
    <s v="New"/>
    <x v="2"/>
    <s v="Travel Backpack 35L"/>
    <n v="2"/>
    <n v="163.57"/>
    <n v="0"/>
    <n v="85.72"/>
    <n v="327.14"/>
    <n v="171.44"/>
    <n v="155.69999999999999"/>
    <n v="0.47594302133643085"/>
    <n v="2026"/>
    <s v="Q2"/>
    <n v="5"/>
    <s v="May"/>
  </r>
  <r>
    <n v="4091"/>
    <d v="2026-05-31T00:00:00"/>
    <n v="2026"/>
    <s v="Q2"/>
    <x v="4"/>
    <x v="2"/>
    <x v="16"/>
    <x v="0"/>
    <s v="New"/>
    <x v="1"/>
    <s v="Trail Boots"/>
    <n v="1"/>
    <n v="142.06"/>
    <n v="0"/>
    <n v="77.36"/>
    <n v="142.06"/>
    <n v="77.36"/>
    <n v="64.7"/>
    <n v="0.45544136280444886"/>
    <n v="2026"/>
    <s v="Q2"/>
    <n v="5"/>
    <s v="May"/>
  </r>
  <r>
    <n v="4204"/>
    <d v="2026-05-31T00:00:00"/>
    <n v="2026"/>
    <s v="Q2"/>
    <x v="4"/>
    <x v="1"/>
    <x v="11"/>
    <x v="0"/>
    <s v="New"/>
    <x v="0"/>
    <s v="Commuter Helmet"/>
    <n v="1"/>
    <n v="81.37"/>
    <n v="0"/>
    <n v="42.01"/>
    <n v="81.37"/>
    <n v="42.01"/>
    <n v="39.360000000000007"/>
    <n v="0.48371635737986979"/>
    <n v="2026"/>
    <s v="Q2"/>
    <n v="5"/>
    <s v="May"/>
  </r>
  <r>
    <n v="4234"/>
    <d v="2026-05-31T00:00:00"/>
    <n v="2026"/>
    <s v="Q2"/>
    <x v="4"/>
    <x v="3"/>
    <x v="8"/>
    <x v="2"/>
    <s v="New"/>
    <x v="3"/>
    <s v="Compact Sleeping Bag"/>
    <n v="1"/>
    <n v="120.75"/>
    <n v="0"/>
    <n v="61.21"/>
    <n v="120.75"/>
    <n v="61.21"/>
    <n v="59.54"/>
    <n v="0.49308488612836437"/>
    <n v="2026"/>
    <s v="Q2"/>
    <n v="5"/>
    <s v="May"/>
  </r>
  <r>
    <n v="4696"/>
    <d v="2026-05-31T00:00:00"/>
    <n v="2026"/>
    <s v="Q2"/>
    <x v="4"/>
    <x v="1"/>
    <x v="14"/>
    <x v="0"/>
    <s v="New"/>
    <x v="0"/>
    <s v="Commuter Helmet"/>
    <n v="4"/>
    <n v="81.790000000000006"/>
    <n v="0"/>
    <n v="42.96"/>
    <n v="327.16000000000003"/>
    <n v="171.84"/>
    <n v="155.32000000000002"/>
    <n v="0.47475241472062601"/>
    <n v="2026"/>
    <s v="Q2"/>
    <n v="5"/>
    <s v="May"/>
  </r>
  <r>
    <n v="4755"/>
    <d v="2026-05-31T00:00:00"/>
    <n v="2026"/>
    <s v="Q2"/>
    <x v="4"/>
    <x v="0"/>
    <x v="15"/>
    <x v="0"/>
    <s v="New"/>
    <x v="3"/>
    <s v="Portable Camp Stove"/>
    <n v="1"/>
    <n v="81.2"/>
    <n v="0.1"/>
    <n v="40.270000000000003"/>
    <n v="73.08"/>
    <n v="40.270000000000003"/>
    <n v="32.809999999999995"/>
    <n v="0.44896004378762994"/>
    <n v="2026"/>
    <s v="Q2"/>
    <n v="5"/>
    <s v="May"/>
  </r>
  <r>
    <n v="5090"/>
    <d v="2026-05-31T00:00:00"/>
    <n v="2026"/>
    <s v="Q2"/>
    <x v="4"/>
    <x v="1"/>
    <x v="1"/>
    <x v="3"/>
    <s v="New"/>
    <x v="2"/>
    <s v="Packing Cube Set"/>
    <n v="2"/>
    <n v="46.52"/>
    <n v="0.05"/>
    <n v="18.739999999999998"/>
    <n v="88.388000000000005"/>
    <n v="37.479999999999997"/>
    <n v="50.908000000000008"/>
    <n v="0.57596053762954258"/>
    <n v="2026"/>
    <s v="Q2"/>
    <n v="5"/>
    <s v="May"/>
  </r>
  <r>
    <n v="27"/>
    <d v="2026-06-01T00:00:00"/>
    <n v="2026"/>
    <s v="Q2"/>
    <x v="5"/>
    <x v="3"/>
    <x v="13"/>
    <x v="0"/>
    <s v="Returning"/>
    <x v="3"/>
    <s v="Trail Tent 2P"/>
    <n v="1"/>
    <n v="195.22"/>
    <n v="0"/>
    <n v="105.91"/>
    <n v="195.22"/>
    <n v="105.91"/>
    <n v="89.31"/>
    <n v="0.45748386435816002"/>
    <n v="2026"/>
    <s v="Q2"/>
    <n v="6"/>
    <s v="Jun"/>
  </r>
  <r>
    <n v="463"/>
    <d v="2026-06-01T00:00:00"/>
    <n v="2026"/>
    <s v="Q2"/>
    <x v="5"/>
    <x v="3"/>
    <x v="4"/>
    <x v="0"/>
    <s v="New"/>
    <x v="0"/>
    <s v="Compact Repair Kit"/>
    <n v="1"/>
    <n v="40.71"/>
    <n v="0.05"/>
    <n v="16.559999999999999"/>
    <n v="38.674500000000002"/>
    <n v="16.559999999999999"/>
    <n v="22.114500000000003"/>
    <n v="0.57181088314005357"/>
    <n v="2026"/>
    <s v="Q2"/>
    <n v="6"/>
    <s v="Jun"/>
  </r>
  <r>
    <n v="653"/>
    <d v="2026-06-01T00:00:00"/>
    <n v="2026"/>
    <s v="Q2"/>
    <x v="5"/>
    <x v="1"/>
    <x v="11"/>
    <x v="0"/>
    <s v="Returning"/>
    <x v="4"/>
    <s v="Resistance Band Set"/>
    <n v="1"/>
    <n v="41.26"/>
    <n v="0.05"/>
    <n v="14.32"/>
    <n v="39.196999999999996"/>
    <n v="14.32"/>
    <n v="24.876999999999995"/>
    <n v="0.63466591831007468"/>
    <n v="2026"/>
    <s v="Q2"/>
    <n v="6"/>
    <s v="Jun"/>
  </r>
  <r>
    <n v="1485"/>
    <d v="2026-06-01T00:00:00"/>
    <n v="2026"/>
    <s v="Q2"/>
    <x v="5"/>
    <x v="1"/>
    <x v="11"/>
    <x v="2"/>
    <s v="New"/>
    <x v="4"/>
    <s v="Resistance Band Set"/>
    <n v="2"/>
    <n v="40.840000000000003"/>
    <n v="0"/>
    <n v="14.48"/>
    <n v="81.680000000000007"/>
    <n v="28.96"/>
    <n v="52.720000000000006"/>
    <n v="0.64544564152791384"/>
    <n v="2026"/>
    <s v="Q2"/>
    <n v="6"/>
    <s v="Jun"/>
  </r>
  <r>
    <n v="1925"/>
    <d v="2026-06-01T00:00:00"/>
    <n v="2026"/>
    <s v="Q2"/>
    <x v="5"/>
    <x v="3"/>
    <x v="4"/>
    <x v="0"/>
    <s v="Returning"/>
    <x v="1"/>
    <s v="Trail Boots"/>
    <n v="1"/>
    <n v="143.32"/>
    <n v="0"/>
    <n v="80.36"/>
    <n v="143.32"/>
    <n v="80.36"/>
    <n v="62.959999999999994"/>
    <n v="0.43929667876081496"/>
    <n v="2026"/>
    <s v="Q2"/>
    <n v="6"/>
    <s v="Jun"/>
  </r>
  <r>
    <n v="1952"/>
    <d v="2026-06-01T00:00:00"/>
    <n v="2026"/>
    <s v="Q2"/>
    <x v="5"/>
    <x v="0"/>
    <x v="15"/>
    <x v="0"/>
    <s v="New"/>
    <x v="1"/>
    <s v="Summit Backpack 45L"/>
    <n v="2"/>
    <n v="156.31"/>
    <n v="0"/>
    <n v="79.87"/>
    <n v="312.62"/>
    <n v="159.74"/>
    <n v="152.88"/>
    <n v="0.4890282131661442"/>
    <n v="2026"/>
    <s v="Q2"/>
    <n v="6"/>
    <s v="Jun"/>
  </r>
  <r>
    <n v="2010"/>
    <d v="2026-06-01T00:00:00"/>
    <n v="2026"/>
    <s v="Q2"/>
    <x v="5"/>
    <x v="3"/>
    <x v="8"/>
    <x v="0"/>
    <s v="New"/>
    <x v="0"/>
    <s v="Cycling Pack 12L"/>
    <n v="3"/>
    <n v="100.69"/>
    <n v="0.1"/>
    <n v="51.31"/>
    <n v="271.863"/>
    <n v="153.93"/>
    <n v="117.93299999999999"/>
    <n v="0.43379569856876438"/>
    <n v="2026"/>
    <s v="Q2"/>
    <n v="6"/>
    <s v="Jun"/>
  </r>
  <r>
    <n v="2114"/>
    <d v="2026-06-01T00:00:00"/>
    <n v="2026"/>
    <s v="Q2"/>
    <x v="5"/>
    <x v="3"/>
    <x v="13"/>
    <x v="2"/>
    <s v="Business"/>
    <x v="2"/>
    <s v="Packing Cube Set"/>
    <n v="2"/>
    <n v="45.54"/>
    <n v="0.1"/>
    <n v="18.309999999999999"/>
    <n v="81.971999999999994"/>
    <n v="36.619999999999997"/>
    <n v="45.351999999999997"/>
    <n v="0.5532620894939736"/>
    <n v="2026"/>
    <s v="Q2"/>
    <n v="6"/>
    <s v="Jun"/>
  </r>
  <r>
    <n v="3104"/>
    <d v="2026-06-01T00:00:00"/>
    <n v="2026"/>
    <s v="Q2"/>
    <x v="5"/>
    <x v="2"/>
    <x v="3"/>
    <x v="1"/>
    <s v="Business"/>
    <x v="1"/>
    <s v="Summit Backpack 45L"/>
    <n v="5"/>
    <n v="153.97"/>
    <n v="0.15"/>
    <n v="79.81"/>
    <n v="654.37249999999995"/>
    <n v="399.05"/>
    <n v="255.32249999999993"/>
    <n v="0.39017914108554369"/>
    <n v="2026"/>
    <s v="Q2"/>
    <n v="6"/>
    <s v="Jun"/>
  </r>
  <r>
    <n v="3230"/>
    <d v="2026-06-01T00:00:00"/>
    <n v="2026"/>
    <s v="Q2"/>
    <x v="5"/>
    <x v="2"/>
    <x v="16"/>
    <x v="2"/>
    <s v="Returning"/>
    <x v="4"/>
    <s v="Weighted Vest"/>
    <n v="1"/>
    <n v="124.17"/>
    <n v="0"/>
    <n v="71.040000000000006"/>
    <n v="124.17"/>
    <n v="71.040000000000006"/>
    <n v="53.129999999999995"/>
    <n v="0.4278811307079004"/>
    <n v="2026"/>
    <s v="Q2"/>
    <n v="6"/>
    <s v="Jun"/>
  </r>
  <r>
    <n v="3415"/>
    <d v="2026-06-01T00:00:00"/>
    <n v="2026"/>
    <s v="Q2"/>
    <x v="5"/>
    <x v="2"/>
    <x v="5"/>
    <x v="2"/>
    <s v="Returning"/>
    <x v="1"/>
    <s v="Summit Backpack 45L"/>
    <n v="1"/>
    <n v="152.94999999999999"/>
    <n v="0.05"/>
    <n v="76.97"/>
    <n v="145.30249999999998"/>
    <n v="76.97"/>
    <n v="68.332499999999982"/>
    <n v="0.47027752447480248"/>
    <n v="2026"/>
    <s v="Q2"/>
    <n v="6"/>
    <s v="Jun"/>
  </r>
  <r>
    <n v="4130"/>
    <d v="2026-06-01T00:00:00"/>
    <n v="2026"/>
    <s v="Q2"/>
    <x v="5"/>
    <x v="3"/>
    <x v="13"/>
    <x v="0"/>
    <s v="New"/>
    <x v="0"/>
    <s v="Commuter Helmet"/>
    <n v="3"/>
    <n v="80.099999999999994"/>
    <n v="0"/>
    <n v="43.51"/>
    <n v="240.29999999999998"/>
    <n v="130.53"/>
    <n v="109.76999999999998"/>
    <n v="0.45680399500624214"/>
    <n v="2026"/>
    <s v="Q2"/>
    <n v="6"/>
    <s v="Jun"/>
  </r>
  <r>
    <n v="4314"/>
    <d v="2026-06-01T00:00:00"/>
    <n v="2026"/>
    <s v="Q2"/>
    <x v="5"/>
    <x v="3"/>
    <x v="4"/>
    <x v="2"/>
    <s v="New"/>
    <x v="4"/>
    <s v="Recovery Roller"/>
    <n v="2"/>
    <n v="36.61"/>
    <n v="0"/>
    <n v="14.15"/>
    <n v="73.22"/>
    <n v="28.3"/>
    <n v="44.92"/>
    <n v="0.61349358098880091"/>
    <n v="2026"/>
    <s v="Q2"/>
    <n v="6"/>
    <s v="Jun"/>
  </r>
  <r>
    <n v="998"/>
    <d v="2026-06-02T00:00:00"/>
    <n v="2026"/>
    <s v="Q2"/>
    <x v="5"/>
    <x v="1"/>
    <x v="11"/>
    <x v="0"/>
    <s v="Returning"/>
    <x v="2"/>
    <s v="Carry-On Duffel"/>
    <n v="2"/>
    <n v="131.81"/>
    <n v="0.05"/>
    <n v="66.09"/>
    <n v="250.43899999999999"/>
    <n v="132.18"/>
    <n v="118.25899999999999"/>
    <n v="0.47220680485068217"/>
    <n v="2026"/>
    <s v="Q2"/>
    <n v="6"/>
    <s v="Jun"/>
  </r>
  <r>
    <n v="1172"/>
    <d v="2026-06-02T00:00:00"/>
    <n v="2026"/>
    <s v="Q2"/>
    <x v="5"/>
    <x v="0"/>
    <x v="15"/>
    <x v="0"/>
    <s v="Returning"/>
    <x v="1"/>
    <s v="Summit Backpack 45L"/>
    <n v="1"/>
    <n v="153.43"/>
    <n v="0.05"/>
    <n v="78.16"/>
    <n v="145.7585"/>
    <n v="78.16"/>
    <n v="67.598500000000001"/>
    <n v="0.46377055197467043"/>
    <n v="2026"/>
    <s v="Q2"/>
    <n v="6"/>
    <s v="Jun"/>
  </r>
  <r>
    <n v="1261"/>
    <d v="2026-06-02T00:00:00"/>
    <n v="2026"/>
    <s v="Q2"/>
    <x v="5"/>
    <x v="1"/>
    <x v="14"/>
    <x v="0"/>
    <s v="New"/>
    <x v="0"/>
    <s v="Commuter Helmet"/>
    <n v="2"/>
    <n v="80.06"/>
    <n v="0"/>
    <n v="42.87"/>
    <n v="160.12"/>
    <n v="85.74"/>
    <n v="74.38000000000001"/>
    <n v="0.4645266050462154"/>
    <n v="2026"/>
    <s v="Q2"/>
    <n v="6"/>
    <s v="Jun"/>
  </r>
  <r>
    <n v="1762"/>
    <d v="2026-06-02T00:00:00"/>
    <n v="2026"/>
    <s v="Q2"/>
    <x v="5"/>
    <x v="3"/>
    <x v="13"/>
    <x v="2"/>
    <s v="Business"/>
    <x v="4"/>
    <s v="Resistance Band Set"/>
    <n v="1"/>
    <n v="40.549999999999997"/>
    <n v="0"/>
    <n v="15.16"/>
    <n v="40.549999999999997"/>
    <n v="15.16"/>
    <n v="25.389999999999997"/>
    <n v="0.62614056720098643"/>
    <n v="2026"/>
    <s v="Q2"/>
    <n v="6"/>
    <s v="Jun"/>
  </r>
  <r>
    <n v="1851"/>
    <d v="2026-06-02T00:00:00"/>
    <n v="2026"/>
    <s v="Q2"/>
    <x v="5"/>
    <x v="1"/>
    <x v="6"/>
    <x v="0"/>
    <s v="New"/>
    <x v="2"/>
    <s v="Packing Cube Set"/>
    <n v="3"/>
    <n v="45.43"/>
    <n v="0.15"/>
    <n v="17.850000000000001"/>
    <n v="115.84649999999999"/>
    <n v="53.550000000000004"/>
    <n v="62.296499999999988"/>
    <n v="0.53775038520801222"/>
    <n v="2026"/>
    <s v="Q2"/>
    <n v="6"/>
    <s v="Jun"/>
  </r>
  <r>
    <n v="3205"/>
    <d v="2026-06-02T00:00:00"/>
    <n v="2026"/>
    <s v="Q2"/>
    <x v="5"/>
    <x v="3"/>
    <x v="4"/>
    <x v="1"/>
    <s v="Business"/>
    <x v="1"/>
    <s v="Trail Boots"/>
    <n v="6"/>
    <n v="146.85"/>
    <n v="0.15"/>
    <n v="80.45"/>
    <n v="748.93499999999995"/>
    <n v="482.70000000000005"/>
    <n v="266.2349999999999"/>
    <n v="0.35548478839952724"/>
    <n v="2026"/>
    <s v="Q2"/>
    <n v="6"/>
    <s v="Jun"/>
  </r>
  <r>
    <n v="1396"/>
    <d v="2026-06-03T00:00:00"/>
    <n v="2026"/>
    <s v="Q2"/>
    <x v="5"/>
    <x v="2"/>
    <x v="3"/>
    <x v="0"/>
    <s v="Business"/>
    <x v="3"/>
    <s v="Trail Tent 2P"/>
    <n v="1"/>
    <n v="192.33"/>
    <n v="0.1"/>
    <n v="105.15"/>
    <n v="173.09700000000001"/>
    <n v="105.15"/>
    <n v="67.947000000000003"/>
    <n v="0.39253713235931298"/>
    <n v="2026"/>
    <s v="Q2"/>
    <n v="6"/>
    <s v="Jun"/>
  </r>
  <r>
    <n v="1441"/>
    <d v="2026-06-03T00:00:00"/>
    <n v="2026"/>
    <s v="Q2"/>
    <x v="5"/>
    <x v="2"/>
    <x v="10"/>
    <x v="3"/>
    <s v="New"/>
    <x v="2"/>
    <s v="Carry-On Duffel"/>
    <n v="3"/>
    <n v="135.4"/>
    <n v="0"/>
    <n v="65.16"/>
    <n v="406.20000000000005"/>
    <n v="195.48"/>
    <n v="210.72000000000006"/>
    <n v="0.51875923190546536"/>
    <n v="2026"/>
    <s v="Q2"/>
    <n v="6"/>
    <s v="Jun"/>
  </r>
  <r>
    <n v="1511"/>
    <d v="2026-06-03T00:00:00"/>
    <n v="2026"/>
    <s v="Q2"/>
    <x v="5"/>
    <x v="2"/>
    <x v="5"/>
    <x v="0"/>
    <s v="New"/>
    <x v="4"/>
    <s v="Recovery Roller"/>
    <n v="2"/>
    <n v="36.08"/>
    <n v="0.05"/>
    <n v="13.73"/>
    <n v="68.551999999999992"/>
    <n v="27.46"/>
    <n v="41.091999999999992"/>
    <n v="0.59942817131520587"/>
    <n v="2026"/>
    <s v="Q2"/>
    <n v="6"/>
    <s v="Jun"/>
  </r>
  <r>
    <n v="1701"/>
    <d v="2026-06-03T00:00:00"/>
    <n v="2026"/>
    <s v="Q2"/>
    <x v="5"/>
    <x v="0"/>
    <x v="9"/>
    <x v="0"/>
    <s v="New"/>
    <x v="2"/>
    <s v="Packing Cube Set"/>
    <n v="1"/>
    <n v="46.16"/>
    <n v="0"/>
    <n v="18.36"/>
    <n v="46.16"/>
    <n v="18.36"/>
    <n v="27.799999999999997"/>
    <n v="0.60225303292894283"/>
    <n v="2026"/>
    <s v="Q2"/>
    <n v="6"/>
    <s v="Jun"/>
  </r>
  <r>
    <n v="1984"/>
    <d v="2026-06-03T00:00:00"/>
    <n v="2026"/>
    <s v="Q2"/>
    <x v="5"/>
    <x v="1"/>
    <x v="1"/>
    <x v="0"/>
    <s v="Returning"/>
    <x v="0"/>
    <s v="Trail Bike Light"/>
    <n v="2"/>
    <n v="50.77"/>
    <n v="0"/>
    <n v="22.93"/>
    <n v="101.54"/>
    <n v="45.86"/>
    <n v="55.680000000000007"/>
    <n v="0.54835532794957653"/>
    <n v="2026"/>
    <s v="Q2"/>
    <n v="6"/>
    <s v="Jun"/>
  </r>
  <r>
    <n v="2572"/>
    <d v="2026-06-03T00:00:00"/>
    <n v="2026"/>
    <s v="Q2"/>
    <x v="5"/>
    <x v="3"/>
    <x v="8"/>
    <x v="3"/>
    <s v="Business"/>
    <x v="1"/>
    <s v="Trekking Poles"/>
    <n v="2"/>
    <n v="70.97"/>
    <n v="0.05"/>
    <n v="32.54"/>
    <n v="134.84299999999999"/>
    <n v="65.08"/>
    <n v="69.762999999999991"/>
    <n v="0.51736463887632278"/>
    <n v="2026"/>
    <s v="Q2"/>
    <n v="6"/>
    <s v="Jun"/>
  </r>
  <r>
    <n v="2833"/>
    <d v="2026-06-03T00:00:00"/>
    <n v="2026"/>
    <s v="Q2"/>
    <x v="5"/>
    <x v="3"/>
    <x v="13"/>
    <x v="0"/>
    <s v="Returning"/>
    <x v="1"/>
    <s v="Trail Boots"/>
    <n v="3"/>
    <n v="141.6"/>
    <n v="0"/>
    <n v="78.02"/>
    <n v="424.79999999999995"/>
    <n v="234.06"/>
    <n v="190.73999999999995"/>
    <n v="0.44901129943502821"/>
    <n v="2026"/>
    <s v="Q2"/>
    <n v="6"/>
    <s v="Jun"/>
  </r>
  <r>
    <n v="3522"/>
    <d v="2026-06-03T00:00:00"/>
    <n v="2026"/>
    <s v="Q2"/>
    <x v="5"/>
    <x v="3"/>
    <x v="13"/>
    <x v="0"/>
    <s v="New"/>
    <x v="0"/>
    <s v="Compact Repair Kit"/>
    <n v="1"/>
    <n v="40.57"/>
    <n v="0"/>
    <n v="16.329999999999998"/>
    <n v="40.57"/>
    <n v="16.329999999999998"/>
    <n v="24.240000000000002"/>
    <n v="0.59748582696573826"/>
    <n v="2026"/>
    <s v="Q2"/>
    <n v="6"/>
    <s v="Jun"/>
  </r>
  <r>
    <n v="146"/>
    <d v="2026-06-04T00:00:00"/>
    <n v="2026"/>
    <s v="Q2"/>
    <x v="5"/>
    <x v="1"/>
    <x v="14"/>
    <x v="3"/>
    <s v="Returning"/>
    <x v="0"/>
    <s v="Commuter Helmet"/>
    <n v="2"/>
    <n v="81.81"/>
    <n v="0"/>
    <n v="42.54"/>
    <n v="163.62"/>
    <n v="85.08"/>
    <n v="78.540000000000006"/>
    <n v="0.48001466813348004"/>
    <n v="2026"/>
    <s v="Q2"/>
    <n v="6"/>
    <s v="Jun"/>
  </r>
  <r>
    <n v="161"/>
    <d v="2026-06-04T00:00:00"/>
    <n v="2026"/>
    <s v="Q2"/>
    <x v="5"/>
    <x v="0"/>
    <x v="0"/>
    <x v="3"/>
    <s v="Returning"/>
    <x v="0"/>
    <s v="Trail Bike Light"/>
    <n v="2"/>
    <n v="50.09"/>
    <n v="0"/>
    <n v="22.91"/>
    <n v="100.18"/>
    <n v="45.82"/>
    <n v="54.360000000000007"/>
    <n v="0.54262327809942112"/>
    <n v="2026"/>
    <s v="Q2"/>
    <n v="6"/>
    <s v="Jun"/>
  </r>
  <r>
    <n v="819"/>
    <d v="2026-06-04T00:00:00"/>
    <n v="2026"/>
    <s v="Q2"/>
    <x v="5"/>
    <x v="3"/>
    <x v="8"/>
    <x v="0"/>
    <s v="Returning"/>
    <x v="1"/>
    <s v="Trekking Poles"/>
    <n v="1"/>
    <n v="72.38"/>
    <n v="0"/>
    <n v="32.68"/>
    <n v="72.38"/>
    <n v="32.68"/>
    <n v="39.699999999999996"/>
    <n v="0.54849405913235694"/>
    <n v="2026"/>
    <s v="Q2"/>
    <n v="6"/>
    <s v="Jun"/>
  </r>
  <r>
    <n v="2104"/>
    <d v="2026-06-04T00:00:00"/>
    <n v="2026"/>
    <s v="Q2"/>
    <x v="5"/>
    <x v="1"/>
    <x v="1"/>
    <x v="0"/>
    <s v="New"/>
    <x v="1"/>
    <s v="Hiking Daypack 20L"/>
    <n v="1"/>
    <n v="92.31"/>
    <n v="0"/>
    <n v="45.58"/>
    <n v="92.31"/>
    <n v="45.58"/>
    <n v="46.730000000000004"/>
    <n v="0.50622901094139316"/>
    <n v="2026"/>
    <s v="Q2"/>
    <n v="6"/>
    <s v="Jun"/>
  </r>
  <r>
    <n v="2678"/>
    <d v="2026-06-04T00:00:00"/>
    <n v="2026"/>
    <s v="Q2"/>
    <x v="5"/>
    <x v="3"/>
    <x v="8"/>
    <x v="1"/>
    <s v="Returning"/>
    <x v="2"/>
    <s v="Packing Cube Set"/>
    <n v="12"/>
    <n v="47.6"/>
    <n v="0.15"/>
    <n v="18.670000000000002"/>
    <n v="485.52000000000004"/>
    <n v="224.04000000000002"/>
    <n v="261.48"/>
    <n v="0.53855659911023235"/>
    <n v="2026"/>
    <s v="Q2"/>
    <n v="6"/>
    <s v="Jun"/>
  </r>
  <r>
    <n v="3015"/>
    <d v="2026-06-04T00:00:00"/>
    <n v="2026"/>
    <s v="Q2"/>
    <x v="5"/>
    <x v="1"/>
    <x v="14"/>
    <x v="0"/>
    <s v="Returning"/>
    <x v="2"/>
    <s v="Packing Cube Set"/>
    <n v="1"/>
    <n v="45.5"/>
    <n v="0.05"/>
    <n v="18.89"/>
    <n v="43.225000000000001"/>
    <n v="18.89"/>
    <n v="24.335000000000001"/>
    <n v="0.56298438403701567"/>
    <n v="2026"/>
    <s v="Q2"/>
    <n v="6"/>
    <s v="Jun"/>
  </r>
  <r>
    <n v="3243"/>
    <d v="2026-06-04T00:00:00"/>
    <n v="2026"/>
    <s v="Q2"/>
    <x v="5"/>
    <x v="2"/>
    <x v="5"/>
    <x v="0"/>
    <s v="Returning"/>
    <x v="4"/>
    <s v="Recovery Roller"/>
    <n v="1"/>
    <n v="35.99"/>
    <n v="0"/>
    <n v="14.05"/>
    <n v="35.99"/>
    <n v="14.05"/>
    <n v="21.94"/>
    <n v="0.60961378160600166"/>
    <n v="2026"/>
    <s v="Q2"/>
    <n v="6"/>
    <s v="Jun"/>
  </r>
  <r>
    <n v="3283"/>
    <d v="2026-06-04T00:00:00"/>
    <n v="2026"/>
    <s v="Q2"/>
    <x v="5"/>
    <x v="1"/>
    <x v="12"/>
    <x v="3"/>
    <s v="Returning"/>
    <x v="4"/>
    <s v="Weighted Vest"/>
    <n v="1"/>
    <n v="122.55"/>
    <n v="0"/>
    <n v="68.97"/>
    <n v="122.55"/>
    <n v="68.97"/>
    <n v="53.58"/>
    <n v="0.43720930232558142"/>
    <n v="2026"/>
    <s v="Q2"/>
    <n v="6"/>
    <s v="Jun"/>
  </r>
  <r>
    <n v="3966"/>
    <d v="2026-06-04T00:00:00"/>
    <n v="2026"/>
    <s v="Q2"/>
    <x v="5"/>
    <x v="3"/>
    <x v="8"/>
    <x v="0"/>
    <s v="New"/>
    <x v="4"/>
    <s v="Weighted Vest"/>
    <n v="3"/>
    <n v="126.22"/>
    <n v="0"/>
    <n v="69.599999999999994"/>
    <n v="378.65999999999997"/>
    <n v="208.79999999999998"/>
    <n v="169.85999999999999"/>
    <n v="0.4485818412295991"/>
    <n v="2026"/>
    <s v="Q2"/>
    <n v="6"/>
    <s v="Jun"/>
  </r>
  <r>
    <n v="1349"/>
    <d v="2026-06-05T00:00:00"/>
    <n v="2026"/>
    <s v="Q2"/>
    <x v="5"/>
    <x v="0"/>
    <x v="15"/>
    <x v="2"/>
    <s v="Returning"/>
    <x v="1"/>
    <s v="Hiking Daypack 20L"/>
    <n v="6"/>
    <n v="91.98"/>
    <n v="0.05"/>
    <n v="46.46"/>
    <n v="524.28599999999994"/>
    <n v="278.76"/>
    <n v="245.52599999999995"/>
    <n v="0.46830546686350577"/>
    <n v="2026"/>
    <s v="Q2"/>
    <n v="6"/>
    <s v="Jun"/>
  </r>
  <r>
    <n v="2333"/>
    <d v="2026-06-05T00:00:00"/>
    <n v="2026"/>
    <s v="Q2"/>
    <x v="5"/>
    <x v="2"/>
    <x v="5"/>
    <x v="0"/>
    <s v="Business"/>
    <x v="3"/>
    <s v="Compact Sleeping Bag"/>
    <n v="1"/>
    <n v="125.32"/>
    <n v="0"/>
    <n v="59.03"/>
    <n v="125.32"/>
    <n v="59.03"/>
    <n v="66.289999999999992"/>
    <n v="0.52896584743057773"/>
    <n v="2026"/>
    <s v="Q2"/>
    <n v="6"/>
    <s v="Jun"/>
  </r>
  <r>
    <n v="2628"/>
    <d v="2026-06-05T00:00:00"/>
    <n v="2026"/>
    <s v="Q2"/>
    <x v="5"/>
    <x v="3"/>
    <x v="8"/>
    <x v="3"/>
    <s v="Returning"/>
    <x v="2"/>
    <s v="Travel Backpack 35L"/>
    <n v="2"/>
    <n v="167.26"/>
    <n v="0"/>
    <n v="89.65"/>
    <n v="334.52"/>
    <n v="179.3"/>
    <n v="155.21999999999997"/>
    <n v="0.46400813105344968"/>
    <n v="2026"/>
    <s v="Q2"/>
    <n v="6"/>
    <s v="Jun"/>
  </r>
  <r>
    <n v="2718"/>
    <d v="2026-06-05T00:00:00"/>
    <n v="2026"/>
    <s v="Q2"/>
    <x v="5"/>
    <x v="0"/>
    <x v="0"/>
    <x v="3"/>
    <s v="Returning"/>
    <x v="0"/>
    <s v="Commuter Helmet"/>
    <n v="1"/>
    <n v="80.19"/>
    <n v="0"/>
    <n v="42.18"/>
    <n v="80.19"/>
    <n v="42.18"/>
    <n v="38.01"/>
    <n v="0.47399925177702956"/>
    <n v="2026"/>
    <s v="Q2"/>
    <n v="6"/>
    <s v="Jun"/>
  </r>
  <r>
    <n v="3185"/>
    <d v="2026-06-05T00:00:00"/>
    <n v="2026"/>
    <s v="Q2"/>
    <x v="5"/>
    <x v="0"/>
    <x v="15"/>
    <x v="0"/>
    <s v="New"/>
    <x v="0"/>
    <s v="Trail Bike Light"/>
    <n v="1"/>
    <n v="49.86"/>
    <n v="0"/>
    <n v="22.72"/>
    <n v="49.86"/>
    <n v="22.72"/>
    <n v="27.14"/>
    <n v="0.5443241075010028"/>
    <n v="2026"/>
    <s v="Q2"/>
    <n v="6"/>
    <s v="Jun"/>
  </r>
  <r>
    <n v="4495"/>
    <d v="2026-06-05T00:00:00"/>
    <n v="2026"/>
    <s v="Q2"/>
    <x v="5"/>
    <x v="2"/>
    <x v="10"/>
    <x v="2"/>
    <s v="New"/>
    <x v="3"/>
    <s v="Trail Tent 2P"/>
    <n v="2"/>
    <n v="195.51"/>
    <n v="0"/>
    <n v="102.97"/>
    <n v="391.02"/>
    <n v="205.94"/>
    <n v="185.07999999999998"/>
    <n v="0.47332617257429288"/>
    <n v="2026"/>
    <s v="Q2"/>
    <n v="6"/>
    <s v="Jun"/>
  </r>
  <r>
    <n v="815"/>
    <d v="2026-06-06T00:00:00"/>
    <n v="2026"/>
    <s v="Q2"/>
    <x v="5"/>
    <x v="0"/>
    <x v="0"/>
    <x v="2"/>
    <s v="New"/>
    <x v="4"/>
    <s v="Resistance Band Set"/>
    <n v="1"/>
    <n v="39.61"/>
    <n v="0"/>
    <n v="14.75"/>
    <n v="39.61"/>
    <n v="14.75"/>
    <n v="24.86"/>
    <n v="0.62761928805857103"/>
    <n v="2026"/>
    <s v="Q2"/>
    <n v="6"/>
    <s v="Jun"/>
  </r>
  <r>
    <n v="1140"/>
    <d v="2026-06-06T00:00:00"/>
    <n v="2026"/>
    <s v="Q2"/>
    <x v="5"/>
    <x v="1"/>
    <x v="1"/>
    <x v="2"/>
    <s v="Returning"/>
    <x v="1"/>
    <s v="Trekking Poles"/>
    <n v="1"/>
    <n v="70.86"/>
    <n v="0"/>
    <n v="31.47"/>
    <n v="70.86"/>
    <n v="31.47"/>
    <n v="39.39"/>
    <n v="0.55588484335309063"/>
    <n v="2026"/>
    <s v="Q2"/>
    <n v="6"/>
    <s v="Jun"/>
  </r>
  <r>
    <n v="1544"/>
    <d v="2026-06-06T00:00:00"/>
    <n v="2026"/>
    <s v="Q2"/>
    <x v="5"/>
    <x v="3"/>
    <x v="7"/>
    <x v="1"/>
    <s v="Returning"/>
    <x v="4"/>
    <s v="Resistance Band Set"/>
    <n v="8"/>
    <n v="40.46"/>
    <n v="0.2"/>
    <n v="14.7"/>
    <n v="258.94400000000002"/>
    <n v="117.6"/>
    <n v="141.34400000000002"/>
    <n v="0.54584775086505199"/>
    <n v="2026"/>
    <s v="Q2"/>
    <n v="6"/>
    <s v="Jun"/>
  </r>
  <r>
    <n v="2420"/>
    <d v="2026-06-06T00:00:00"/>
    <n v="2026"/>
    <s v="Q2"/>
    <x v="5"/>
    <x v="2"/>
    <x v="5"/>
    <x v="0"/>
    <s v="New"/>
    <x v="2"/>
    <s v="Carry-On Duffel"/>
    <n v="1"/>
    <n v="131.79"/>
    <n v="0"/>
    <n v="68.22"/>
    <n v="131.79"/>
    <n v="68.22"/>
    <n v="63.569999999999993"/>
    <n v="0.48235829729114499"/>
    <n v="2026"/>
    <s v="Q2"/>
    <n v="6"/>
    <s v="Jun"/>
  </r>
  <r>
    <n v="2805"/>
    <d v="2026-06-06T00:00:00"/>
    <n v="2026"/>
    <s v="Q2"/>
    <x v="5"/>
    <x v="2"/>
    <x v="10"/>
    <x v="1"/>
    <s v="Returning"/>
    <x v="3"/>
    <s v="Alpine Tent 4P"/>
    <n v="12"/>
    <n v="338.45"/>
    <n v="0.1"/>
    <n v="196.78"/>
    <n v="3655.2599999999998"/>
    <n v="2361.36"/>
    <n v="1293.8999999999996"/>
    <n v="0.35398302719915947"/>
    <n v="2026"/>
    <s v="Q2"/>
    <n v="6"/>
    <s v="Jun"/>
  </r>
  <r>
    <n v="3160"/>
    <d v="2026-06-06T00:00:00"/>
    <n v="2026"/>
    <s v="Q2"/>
    <x v="5"/>
    <x v="2"/>
    <x v="3"/>
    <x v="2"/>
    <s v="Returning"/>
    <x v="4"/>
    <s v="Resistance Band Set"/>
    <n v="2"/>
    <n v="40.99"/>
    <n v="0"/>
    <n v="14.53"/>
    <n v="81.98"/>
    <n v="29.06"/>
    <n v="52.92"/>
    <n v="0.64552329836545497"/>
    <n v="2026"/>
    <s v="Q2"/>
    <n v="6"/>
    <s v="Jun"/>
  </r>
  <r>
    <n v="3278"/>
    <d v="2026-06-06T00:00:00"/>
    <n v="2026"/>
    <s v="Q2"/>
    <x v="5"/>
    <x v="1"/>
    <x v="12"/>
    <x v="2"/>
    <s v="Returning"/>
    <x v="0"/>
    <s v="Cycling Pack 12L"/>
    <n v="1"/>
    <n v="101.85"/>
    <n v="0"/>
    <n v="51.59"/>
    <n v="101.85"/>
    <n v="51.59"/>
    <n v="50.259999999999991"/>
    <n v="0.49347079037800679"/>
    <n v="2026"/>
    <s v="Q2"/>
    <n v="6"/>
    <s v="Jun"/>
  </r>
  <r>
    <n v="3555"/>
    <d v="2026-06-06T00:00:00"/>
    <n v="2026"/>
    <s v="Q2"/>
    <x v="5"/>
    <x v="2"/>
    <x v="2"/>
    <x v="1"/>
    <s v="Business"/>
    <x v="3"/>
    <s v="Alpine Tent 4P"/>
    <n v="4"/>
    <n v="346.14"/>
    <n v="0.05"/>
    <n v="198.97"/>
    <n v="1315.3319999999999"/>
    <n v="795.88"/>
    <n v="519.45199999999988"/>
    <n v="0.39492082607280893"/>
    <n v="2026"/>
    <s v="Q2"/>
    <n v="6"/>
    <s v="Jun"/>
  </r>
  <r>
    <n v="3702"/>
    <d v="2026-06-06T00:00:00"/>
    <n v="2026"/>
    <s v="Q2"/>
    <x v="5"/>
    <x v="0"/>
    <x v="9"/>
    <x v="2"/>
    <s v="Business"/>
    <x v="0"/>
    <s v="Commuter Helmet"/>
    <n v="2"/>
    <n v="83.28"/>
    <n v="0"/>
    <n v="43.56"/>
    <n v="166.56"/>
    <n v="87.12"/>
    <n v="79.44"/>
    <n v="0.47694524495677232"/>
    <n v="2026"/>
    <s v="Q2"/>
    <n v="6"/>
    <s v="Jun"/>
  </r>
  <r>
    <n v="4349"/>
    <d v="2026-06-06T00:00:00"/>
    <n v="2026"/>
    <s v="Q2"/>
    <x v="5"/>
    <x v="3"/>
    <x v="7"/>
    <x v="2"/>
    <s v="Business"/>
    <x v="0"/>
    <s v="Commuter Helmet"/>
    <n v="1"/>
    <n v="80.349999999999994"/>
    <n v="0.15"/>
    <n v="43.51"/>
    <n v="68.297499999999999"/>
    <n v="43.51"/>
    <n v="24.787500000000001"/>
    <n v="0.3629342216040119"/>
    <n v="2026"/>
    <s v="Q2"/>
    <n v="6"/>
    <s v="Jun"/>
  </r>
  <r>
    <n v="4989"/>
    <d v="2026-06-06T00:00:00"/>
    <n v="2026"/>
    <s v="Q2"/>
    <x v="5"/>
    <x v="1"/>
    <x v="1"/>
    <x v="0"/>
    <s v="Returning"/>
    <x v="0"/>
    <s v="Compact Repair Kit"/>
    <n v="1"/>
    <n v="40.86"/>
    <n v="0.05"/>
    <n v="16.899999999999999"/>
    <n v="38.817"/>
    <n v="16.899999999999999"/>
    <n v="21.917000000000002"/>
    <n v="0.564623747327202"/>
    <n v="2026"/>
    <s v="Q2"/>
    <n v="6"/>
    <s v="Jun"/>
  </r>
  <r>
    <n v="713"/>
    <d v="2026-06-07T00:00:00"/>
    <n v="2026"/>
    <s v="Q2"/>
    <x v="5"/>
    <x v="1"/>
    <x v="6"/>
    <x v="2"/>
    <s v="Returning"/>
    <x v="2"/>
    <s v="Insulated Bottle"/>
    <n v="4"/>
    <n v="36.299999999999997"/>
    <n v="0.05"/>
    <n v="13.16"/>
    <n v="137.93999999999997"/>
    <n v="52.64"/>
    <n v="85.299999999999969"/>
    <n v="0.61838480498767567"/>
    <n v="2026"/>
    <s v="Q2"/>
    <n v="6"/>
    <s v="Jun"/>
  </r>
  <r>
    <n v="3355"/>
    <d v="2026-06-07T00:00:00"/>
    <n v="2026"/>
    <s v="Q2"/>
    <x v="5"/>
    <x v="0"/>
    <x v="15"/>
    <x v="1"/>
    <s v="New"/>
    <x v="3"/>
    <s v="Alpine Tent 4P"/>
    <n v="10"/>
    <n v="338.26"/>
    <n v="0.05"/>
    <n v="197.42"/>
    <n v="3213.47"/>
    <n v="1974.1999999999998"/>
    <n v="1239.27"/>
    <n v="0.38564853569505864"/>
    <n v="2026"/>
    <s v="Q2"/>
    <n v="6"/>
    <s v="Jun"/>
  </r>
  <r>
    <n v="3879"/>
    <d v="2026-06-07T00:00:00"/>
    <n v="2026"/>
    <s v="Q2"/>
    <x v="5"/>
    <x v="0"/>
    <x v="9"/>
    <x v="3"/>
    <s v="Returning"/>
    <x v="0"/>
    <s v="Compact Repair Kit"/>
    <n v="2"/>
    <n v="41.25"/>
    <n v="0"/>
    <n v="17.13"/>
    <n v="82.5"/>
    <n v="34.26"/>
    <n v="48.24"/>
    <n v="0.58472727272727276"/>
    <n v="2026"/>
    <s v="Q2"/>
    <n v="6"/>
    <s v="Jun"/>
  </r>
  <r>
    <n v="3989"/>
    <d v="2026-06-07T00:00:00"/>
    <n v="2026"/>
    <s v="Q2"/>
    <x v="5"/>
    <x v="1"/>
    <x v="12"/>
    <x v="0"/>
    <s v="Returning"/>
    <x v="1"/>
    <s v="Hiking Daypack 20L"/>
    <n v="2"/>
    <n v="92"/>
    <n v="0"/>
    <n v="44.27"/>
    <n v="184"/>
    <n v="88.54"/>
    <n v="95.46"/>
    <n v="0.51880434782608698"/>
    <n v="2026"/>
    <s v="Q2"/>
    <n v="6"/>
    <s v="Jun"/>
  </r>
  <r>
    <n v="4193"/>
    <d v="2026-06-07T00:00:00"/>
    <n v="2026"/>
    <s v="Q2"/>
    <x v="5"/>
    <x v="1"/>
    <x v="6"/>
    <x v="0"/>
    <s v="New"/>
    <x v="3"/>
    <s v="Portable Camp Stove"/>
    <n v="1"/>
    <n v="80.89"/>
    <n v="0.1"/>
    <n v="40.32"/>
    <n v="72.801000000000002"/>
    <n v="40.32"/>
    <n v="32.481000000000002"/>
    <n v="0.44616145382618372"/>
    <n v="2026"/>
    <s v="Q2"/>
    <n v="6"/>
    <s v="Jun"/>
  </r>
  <r>
    <n v="4413"/>
    <d v="2026-06-07T00:00:00"/>
    <n v="2026"/>
    <s v="Q2"/>
    <x v="5"/>
    <x v="0"/>
    <x v="0"/>
    <x v="2"/>
    <s v="New"/>
    <x v="3"/>
    <s v="Trail Tent 2P"/>
    <n v="1"/>
    <n v="194.73"/>
    <n v="0"/>
    <n v="101.91"/>
    <n v="194.73"/>
    <n v="101.91"/>
    <n v="92.82"/>
    <n v="0.47665999075643195"/>
    <n v="2026"/>
    <s v="Q2"/>
    <n v="6"/>
    <s v="Jun"/>
  </r>
  <r>
    <n v="4598"/>
    <d v="2026-06-07T00:00:00"/>
    <n v="2026"/>
    <s v="Q2"/>
    <x v="5"/>
    <x v="3"/>
    <x v="4"/>
    <x v="1"/>
    <s v="Business"/>
    <x v="1"/>
    <s v="Hiking Daypack 20L"/>
    <n v="5"/>
    <n v="93.82"/>
    <n v="0.15"/>
    <n v="46.06"/>
    <n v="398.73499999999996"/>
    <n v="230.3"/>
    <n v="168.43499999999995"/>
    <n v="0.4224234140469233"/>
    <n v="2026"/>
    <s v="Q2"/>
    <n v="6"/>
    <s v="Jun"/>
  </r>
  <r>
    <n v="72"/>
    <d v="2026-06-08T00:00:00"/>
    <n v="2026"/>
    <s v="Q2"/>
    <x v="5"/>
    <x v="2"/>
    <x v="10"/>
    <x v="2"/>
    <s v="New"/>
    <x v="1"/>
    <s v="Trail Boots"/>
    <n v="3"/>
    <n v="142.53"/>
    <n v="0"/>
    <n v="80.67"/>
    <n v="427.59000000000003"/>
    <n v="242.01"/>
    <n v="185.58000000000004"/>
    <n v="0.43401389181225014"/>
    <n v="2026"/>
    <s v="Q2"/>
    <n v="6"/>
    <s v="Jun"/>
  </r>
  <r>
    <n v="176"/>
    <d v="2026-06-08T00:00:00"/>
    <n v="2026"/>
    <s v="Q2"/>
    <x v="5"/>
    <x v="1"/>
    <x v="14"/>
    <x v="0"/>
    <s v="Returning"/>
    <x v="3"/>
    <s v="Trail Tent 2P"/>
    <n v="1"/>
    <n v="196.33"/>
    <n v="0"/>
    <n v="103.27"/>
    <n v="196.33"/>
    <n v="103.27"/>
    <n v="93.060000000000016"/>
    <n v="0.47399786074466466"/>
    <n v="2026"/>
    <s v="Q2"/>
    <n v="6"/>
    <s v="Jun"/>
  </r>
  <r>
    <n v="205"/>
    <d v="2026-06-08T00:00:00"/>
    <n v="2026"/>
    <s v="Q2"/>
    <x v="5"/>
    <x v="3"/>
    <x v="7"/>
    <x v="0"/>
    <s v="New"/>
    <x v="0"/>
    <s v="Compact Repair Kit"/>
    <n v="2"/>
    <n v="41.05"/>
    <n v="0"/>
    <n v="16.690000000000001"/>
    <n v="82.1"/>
    <n v="33.380000000000003"/>
    <n v="48.719999999999992"/>
    <n v="0.59342265529841653"/>
    <n v="2026"/>
    <s v="Q2"/>
    <n v="6"/>
    <s v="Jun"/>
  </r>
  <r>
    <n v="896"/>
    <d v="2026-06-08T00:00:00"/>
    <n v="2026"/>
    <s v="Q2"/>
    <x v="5"/>
    <x v="3"/>
    <x v="8"/>
    <x v="0"/>
    <s v="New"/>
    <x v="4"/>
    <s v="Weighted Vest"/>
    <n v="1"/>
    <n v="123.09"/>
    <n v="0"/>
    <n v="68.03"/>
    <n v="123.09"/>
    <n v="68.03"/>
    <n v="55.06"/>
    <n v="0.44731497278414167"/>
    <n v="2026"/>
    <s v="Q2"/>
    <n v="6"/>
    <s v="Jun"/>
  </r>
  <r>
    <n v="1697"/>
    <d v="2026-06-08T00:00:00"/>
    <n v="2026"/>
    <s v="Q2"/>
    <x v="5"/>
    <x v="1"/>
    <x v="12"/>
    <x v="0"/>
    <s v="Business"/>
    <x v="1"/>
    <s v="Trail Boots"/>
    <n v="2"/>
    <n v="141.09"/>
    <n v="0"/>
    <n v="81.69"/>
    <n v="282.18"/>
    <n v="163.38"/>
    <n v="118.80000000000001"/>
    <n v="0.42100786731873274"/>
    <n v="2026"/>
    <s v="Q2"/>
    <n v="6"/>
    <s v="Jun"/>
  </r>
  <r>
    <n v="2159"/>
    <d v="2026-06-08T00:00:00"/>
    <n v="2026"/>
    <s v="Q2"/>
    <x v="5"/>
    <x v="2"/>
    <x v="10"/>
    <x v="2"/>
    <s v="New"/>
    <x v="1"/>
    <s v="Summit Backpack 45L"/>
    <n v="1"/>
    <n v="157.04"/>
    <n v="0"/>
    <n v="77.540000000000006"/>
    <n v="157.04"/>
    <n v="77.540000000000006"/>
    <n v="79.499999999999986"/>
    <n v="0.5062404482934284"/>
    <n v="2026"/>
    <s v="Q2"/>
    <n v="6"/>
    <s v="Jun"/>
  </r>
  <r>
    <n v="2772"/>
    <d v="2026-06-08T00:00:00"/>
    <n v="2026"/>
    <s v="Q2"/>
    <x v="5"/>
    <x v="3"/>
    <x v="7"/>
    <x v="2"/>
    <s v="New"/>
    <x v="2"/>
    <s v="Carry-On Duffel"/>
    <n v="6"/>
    <n v="136.46"/>
    <n v="0"/>
    <n v="68.61"/>
    <n v="818.76"/>
    <n v="411.65999999999997"/>
    <n v="407.1"/>
    <n v="0.49721530118716112"/>
    <n v="2026"/>
    <s v="Q2"/>
    <n v="6"/>
    <s v="Jun"/>
  </r>
  <r>
    <n v="3091"/>
    <d v="2026-06-08T00:00:00"/>
    <n v="2026"/>
    <s v="Q2"/>
    <x v="5"/>
    <x v="0"/>
    <x v="0"/>
    <x v="0"/>
    <s v="New"/>
    <x v="4"/>
    <s v="Recovery Roller"/>
    <n v="1"/>
    <n v="36.1"/>
    <n v="0"/>
    <n v="13.65"/>
    <n v="36.1"/>
    <n v="13.65"/>
    <n v="22.450000000000003"/>
    <n v="0.62188365650969535"/>
    <n v="2026"/>
    <s v="Q2"/>
    <n v="6"/>
    <s v="Jun"/>
  </r>
  <r>
    <n v="4241"/>
    <d v="2026-06-08T00:00:00"/>
    <n v="2026"/>
    <s v="Q2"/>
    <x v="5"/>
    <x v="3"/>
    <x v="13"/>
    <x v="0"/>
    <s v="New"/>
    <x v="1"/>
    <s v="Hiking Daypack 20L"/>
    <n v="3"/>
    <n v="92.73"/>
    <n v="0"/>
    <n v="44.68"/>
    <n v="278.19"/>
    <n v="134.04"/>
    <n v="144.15"/>
    <n v="0.51817103418526911"/>
    <n v="2026"/>
    <s v="Q2"/>
    <n v="6"/>
    <s v="Jun"/>
  </r>
  <r>
    <n v="5185"/>
    <d v="2026-06-08T00:00:00"/>
    <n v="2026"/>
    <s v="Q2"/>
    <x v="5"/>
    <x v="1"/>
    <x v="12"/>
    <x v="0"/>
    <s v="New"/>
    <x v="2"/>
    <s v="Travel Backpack 35L"/>
    <n v="3"/>
    <n v="164.31"/>
    <n v="0.05"/>
    <n v="86"/>
    <n v="468.2835"/>
    <n v="258"/>
    <n v="210.2835"/>
    <n v="0.44905169624810615"/>
    <n v="2026"/>
    <s v="Q2"/>
    <n v="6"/>
    <s v="Jun"/>
  </r>
  <r>
    <n v="1437"/>
    <d v="2026-06-09T00:00:00"/>
    <n v="2026"/>
    <s v="Q2"/>
    <x v="5"/>
    <x v="3"/>
    <x v="8"/>
    <x v="3"/>
    <s v="New"/>
    <x v="2"/>
    <s v="Insulated Bottle"/>
    <n v="2"/>
    <n v="36.85"/>
    <n v="0.1"/>
    <n v="13.92"/>
    <n v="66.33"/>
    <n v="27.84"/>
    <n v="38.489999999999995"/>
    <n v="0.58028041610131154"/>
    <n v="2026"/>
    <s v="Q2"/>
    <n v="6"/>
    <s v="Jun"/>
  </r>
  <r>
    <n v="2316"/>
    <d v="2026-06-09T00:00:00"/>
    <n v="2026"/>
    <s v="Q2"/>
    <x v="5"/>
    <x v="1"/>
    <x v="11"/>
    <x v="3"/>
    <s v="New"/>
    <x v="4"/>
    <s v="Recovery Roller"/>
    <n v="1"/>
    <n v="35.619999999999997"/>
    <n v="0"/>
    <n v="14.05"/>
    <n v="35.619999999999997"/>
    <n v="14.05"/>
    <n v="21.569999999999997"/>
    <n v="0.60555867490174053"/>
    <n v="2026"/>
    <s v="Q2"/>
    <n v="6"/>
    <s v="Jun"/>
  </r>
  <r>
    <n v="2329"/>
    <d v="2026-06-09T00:00:00"/>
    <n v="2026"/>
    <s v="Q2"/>
    <x v="5"/>
    <x v="3"/>
    <x v="8"/>
    <x v="0"/>
    <s v="New"/>
    <x v="1"/>
    <s v="Summit Backpack 45L"/>
    <n v="3"/>
    <n v="157.43"/>
    <n v="0.15"/>
    <n v="77.56"/>
    <n v="401.44650000000001"/>
    <n v="232.68"/>
    <n v="168.76650000000001"/>
    <n v="0.42039599299034863"/>
    <n v="2026"/>
    <s v="Q2"/>
    <n v="6"/>
    <s v="Jun"/>
  </r>
  <r>
    <n v="3036"/>
    <d v="2026-06-09T00:00:00"/>
    <n v="2026"/>
    <s v="Q2"/>
    <x v="5"/>
    <x v="1"/>
    <x v="12"/>
    <x v="2"/>
    <s v="New"/>
    <x v="0"/>
    <s v="Commuter Helmet"/>
    <n v="1"/>
    <n v="81.2"/>
    <n v="0.1"/>
    <n v="41.64"/>
    <n v="73.08"/>
    <n v="41.64"/>
    <n v="31.439999999999998"/>
    <n v="0.43021346469622329"/>
    <n v="2026"/>
    <s v="Q2"/>
    <n v="6"/>
    <s v="Jun"/>
  </r>
  <r>
    <n v="3429"/>
    <d v="2026-06-09T00:00:00"/>
    <n v="2026"/>
    <s v="Q2"/>
    <x v="5"/>
    <x v="3"/>
    <x v="13"/>
    <x v="0"/>
    <s v="Returning"/>
    <x v="1"/>
    <s v="Hiking Daypack 20L"/>
    <n v="4"/>
    <n v="93.58"/>
    <n v="0.1"/>
    <n v="44.56"/>
    <n v="336.88799999999998"/>
    <n v="178.24"/>
    <n v="158.64799999999997"/>
    <n v="0.4709220868656645"/>
    <n v="2026"/>
    <s v="Q2"/>
    <n v="6"/>
    <s v="Jun"/>
  </r>
  <r>
    <n v="3615"/>
    <d v="2026-06-09T00:00:00"/>
    <n v="2026"/>
    <s v="Q2"/>
    <x v="5"/>
    <x v="1"/>
    <x v="14"/>
    <x v="0"/>
    <s v="New"/>
    <x v="1"/>
    <s v="Summit Backpack 45L"/>
    <n v="4"/>
    <n v="155.22"/>
    <n v="0"/>
    <n v="77.209999999999994"/>
    <n v="620.88"/>
    <n v="308.83999999999997"/>
    <n v="312.04000000000002"/>
    <n v="0.50257698750161062"/>
    <n v="2026"/>
    <s v="Q2"/>
    <n v="6"/>
    <s v="Jun"/>
  </r>
  <r>
    <n v="3661"/>
    <d v="2026-06-09T00:00:00"/>
    <n v="2026"/>
    <s v="Q2"/>
    <x v="5"/>
    <x v="3"/>
    <x v="8"/>
    <x v="0"/>
    <s v="New"/>
    <x v="0"/>
    <s v="Cycling Pack 12L"/>
    <n v="4"/>
    <n v="100.33"/>
    <n v="0"/>
    <n v="49.99"/>
    <n v="401.32"/>
    <n v="199.96"/>
    <n v="201.35999999999999"/>
    <n v="0.5017442439948171"/>
    <n v="2026"/>
    <s v="Q2"/>
    <n v="6"/>
    <s v="Jun"/>
  </r>
  <r>
    <n v="3831"/>
    <d v="2026-06-09T00:00:00"/>
    <n v="2026"/>
    <s v="Q2"/>
    <x v="5"/>
    <x v="2"/>
    <x v="3"/>
    <x v="0"/>
    <s v="Business"/>
    <x v="2"/>
    <s v="Carry-On Duffel"/>
    <n v="2"/>
    <n v="134.28"/>
    <n v="0"/>
    <n v="69.12"/>
    <n v="268.56"/>
    <n v="138.24"/>
    <n v="130.32"/>
    <n v="0.48525469168900803"/>
    <n v="2026"/>
    <s v="Q2"/>
    <n v="6"/>
    <s v="Jun"/>
  </r>
  <r>
    <n v="4394"/>
    <d v="2026-06-09T00:00:00"/>
    <n v="2026"/>
    <s v="Q2"/>
    <x v="5"/>
    <x v="2"/>
    <x v="2"/>
    <x v="0"/>
    <s v="New"/>
    <x v="4"/>
    <s v="Training Mat"/>
    <n v="2"/>
    <n v="51.16"/>
    <n v="0"/>
    <n v="21.57"/>
    <n v="102.32"/>
    <n v="43.14"/>
    <n v="59.179999999999993"/>
    <n v="0.57838154808444098"/>
    <n v="2026"/>
    <s v="Q2"/>
    <n v="6"/>
    <s v="Jun"/>
  </r>
  <r>
    <n v="372"/>
    <d v="2026-06-10T00:00:00"/>
    <n v="2026"/>
    <s v="Q2"/>
    <x v="5"/>
    <x v="1"/>
    <x v="12"/>
    <x v="0"/>
    <s v="Returning"/>
    <x v="4"/>
    <s v="Recovery Roller"/>
    <n v="3"/>
    <n v="35.94"/>
    <n v="0.1"/>
    <n v="14.04"/>
    <n v="97.037999999999997"/>
    <n v="42.12"/>
    <n v="54.917999999999999"/>
    <n v="0.56594323873121866"/>
    <n v="2026"/>
    <s v="Q2"/>
    <n v="6"/>
    <s v="Jun"/>
  </r>
  <r>
    <n v="532"/>
    <d v="2026-06-10T00:00:00"/>
    <n v="2026"/>
    <s v="Q2"/>
    <x v="5"/>
    <x v="2"/>
    <x v="10"/>
    <x v="2"/>
    <s v="Returning"/>
    <x v="1"/>
    <s v="Trail Boots"/>
    <n v="1"/>
    <n v="145.34"/>
    <n v="0.05"/>
    <n v="77.89"/>
    <n v="138.07300000000001"/>
    <n v="77.89"/>
    <n v="60.183000000000007"/>
    <n v="0.43587812244247609"/>
    <n v="2026"/>
    <s v="Q2"/>
    <n v="6"/>
    <s v="Jun"/>
  </r>
  <r>
    <n v="910"/>
    <d v="2026-06-10T00:00:00"/>
    <n v="2026"/>
    <s v="Q2"/>
    <x v="5"/>
    <x v="2"/>
    <x v="16"/>
    <x v="0"/>
    <s v="Business"/>
    <x v="2"/>
    <s v="Insulated Bottle"/>
    <n v="1"/>
    <n v="35.950000000000003"/>
    <n v="0.1"/>
    <n v="13.63"/>
    <n v="32.355000000000004"/>
    <n v="13.63"/>
    <n v="18.725000000000001"/>
    <n v="0.57873589862463293"/>
    <n v="2026"/>
    <s v="Q2"/>
    <n v="6"/>
    <s v="Jun"/>
  </r>
  <r>
    <n v="938"/>
    <d v="2026-06-10T00:00:00"/>
    <n v="2026"/>
    <s v="Q2"/>
    <x v="5"/>
    <x v="3"/>
    <x v="13"/>
    <x v="2"/>
    <s v="Business"/>
    <x v="4"/>
    <s v="Training Mat"/>
    <n v="1"/>
    <n v="51.09"/>
    <n v="0"/>
    <n v="22.4"/>
    <n v="51.09"/>
    <n v="22.4"/>
    <n v="28.690000000000005"/>
    <n v="0.56155803484047762"/>
    <n v="2026"/>
    <s v="Q2"/>
    <n v="6"/>
    <s v="Jun"/>
  </r>
  <r>
    <n v="1079"/>
    <d v="2026-06-10T00:00:00"/>
    <n v="2026"/>
    <s v="Q2"/>
    <x v="5"/>
    <x v="1"/>
    <x v="14"/>
    <x v="2"/>
    <s v="Returning"/>
    <x v="3"/>
    <s v="Trail Tent 2P"/>
    <n v="2"/>
    <n v="198.69"/>
    <n v="0.15"/>
    <n v="104.25"/>
    <n v="337.77299999999997"/>
    <n v="208.5"/>
    <n v="129.27299999999997"/>
    <n v="0.38272153191640534"/>
    <n v="2026"/>
    <s v="Q2"/>
    <n v="6"/>
    <s v="Jun"/>
  </r>
  <r>
    <n v="1662"/>
    <d v="2026-06-10T00:00:00"/>
    <n v="2026"/>
    <s v="Q2"/>
    <x v="5"/>
    <x v="1"/>
    <x v="6"/>
    <x v="2"/>
    <s v="New"/>
    <x v="0"/>
    <s v="Commuter Helmet"/>
    <n v="3"/>
    <n v="83.45"/>
    <n v="0"/>
    <n v="43.73"/>
    <n v="250.35000000000002"/>
    <n v="131.19"/>
    <n v="119.16000000000003"/>
    <n v="0.47597363690832839"/>
    <n v="2026"/>
    <s v="Q2"/>
    <n v="6"/>
    <s v="Jun"/>
  </r>
  <r>
    <n v="2748"/>
    <d v="2026-06-10T00:00:00"/>
    <n v="2026"/>
    <s v="Q2"/>
    <x v="5"/>
    <x v="2"/>
    <x v="2"/>
    <x v="0"/>
    <s v="New"/>
    <x v="4"/>
    <s v="Resistance Band Set"/>
    <n v="2"/>
    <n v="40.86"/>
    <n v="0"/>
    <n v="14.59"/>
    <n v="81.72"/>
    <n v="29.18"/>
    <n v="52.54"/>
    <n v="0.64292706803720023"/>
    <n v="2026"/>
    <s v="Q2"/>
    <n v="6"/>
    <s v="Jun"/>
  </r>
  <r>
    <n v="3354"/>
    <d v="2026-06-10T00:00:00"/>
    <n v="2026"/>
    <s v="Q2"/>
    <x v="5"/>
    <x v="1"/>
    <x v="6"/>
    <x v="2"/>
    <s v="New"/>
    <x v="3"/>
    <s v="Portable Camp Stove"/>
    <n v="1"/>
    <n v="82.21"/>
    <n v="0.05"/>
    <n v="39.04"/>
    <n v="78.099499999999992"/>
    <n v="39.04"/>
    <n v="39.059499999999993"/>
    <n v="0.50012484074802011"/>
    <n v="2026"/>
    <s v="Q2"/>
    <n v="6"/>
    <s v="Jun"/>
  </r>
  <r>
    <n v="3532"/>
    <d v="2026-06-10T00:00:00"/>
    <n v="2026"/>
    <s v="Q2"/>
    <x v="5"/>
    <x v="2"/>
    <x v="10"/>
    <x v="3"/>
    <s v="Business"/>
    <x v="4"/>
    <s v="Recovery Roller"/>
    <n v="1"/>
    <n v="35.93"/>
    <n v="0.1"/>
    <n v="13.52"/>
    <n v="32.337000000000003"/>
    <n v="13.52"/>
    <n v="18.817000000000004"/>
    <n v="0.58190308315551853"/>
    <n v="2026"/>
    <s v="Q2"/>
    <n v="6"/>
    <s v="Jun"/>
  </r>
  <r>
    <n v="3636"/>
    <d v="2026-06-10T00:00:00"/>
    <n v="2026"/>
    <s v="Q2"/>
    <x v="5"/>
    <x v="0"/>
    <x v="0"/>
    <x v="3"/>
    <s v="New"/>
    <x v="2"/>
    <s v="Travel Backpack 35L"/>
    <n v="2"/>
    <n v="164.77"/>
    <n v="0"/>
    <n v="89.07"/>
    <n v="329.54"/>
    <n v="178.14"/>
    <n v="151.40000000000003"/>
    <n v="0.45942829398555568"/>
    <n v="2026"/>
    <s v="Q2"/>
    <n v="6"/>
    <s v="Jun"/>
  </r>
  <r>
    <n v="3810"/>
    <d v="2026-06-10T00:00:00"/>
    <n v="2026"/>
    <s v="Q2"/>
    <x v="5"/>
    <x v="2"/>
    <x v="2"/>
    <x v="1"/>
    <s v="Business"/>
    <x v="2"/>
    <s v="Packing Cube Set"/>
    <n v="4"/>
    <n v="47.36"/>
    <n v="0.1"/>
    <n v="18.87"/>
    <n v="170.49600000000001"/>
    <n v="75.48"/>
    <n v="95.016000000000005"/>
    <n v="0.55729166666666663"/>
    <n v="2026"/>
    <s v="Q2"/>
    <n v="6"/>
    <s v="Jun"/>
  </r>
  <r>
    <n v="4137"/>
    <d v="2026-06-10T00:00:00"/>
    <n v="2026"/>
    <s v="Q2"/>
    <x v="5"/>
    <x v="3"/>
    <x v="8"/>
    <x v="0"/>
    <s v="Returning"/>
    <x v="1"/>
    <s v="Hiking Daypack 20L"/>
    <n v="1"/>
    <n v="90.7"/>
    <n v="0"/>
    <n v="44.18"/>
    <n v="90.7"/>
    <n v="44.18"/>
    <n v="46.52"/>
    <n v="0.51289966923925034"/>
    <n v="2026"/>
    <s v="Q2"/>
    <n v="6"/>
    <s v="Jun"/>
  </r>
  <r>
    <n v="4303"/>
    <d v="2026-06-10T00:00:00"/>
    <n v="2026"/>
    <s v="Q2"/>
    <x v="5"/>
    <x v="2"/>
    <x v="10"/>
    <x v="3"/>
    <s v="Returning"/>
    <x v="2"/>
    <s v="Packing Cube Set"/>
    <n v="1"/>
    <n v="45.59"/>
    <n v="0"/>
    <n v="18.57"/>
    <n v="45.59"/>
    <n v="18.57"/>
    <n v="27.020000000000003"/>
    <n v="0.59267383198069756"/>
    <n v="2026"/>
    <s v="Q2"/>
    <n v="6"/>
    <s v="Jun"/>
  </r>
  <r>
    <n v="4991"/>
    <d v="2026-06-10T00:00:00"/>
    <n v="2026"/>
    <s v="Q2"/>
    <x v="5"/>
    <x v="3"/>
    <x v="4"/>
    <x v="0"/>
    <s v="New"/>
    <x v="1"/>
    <s v="Trail Boots"/>
    <n v="3"/>
    <n v="146.55000000000001"/>
    <n v="0.1"/>
    <n v="79.59"/>
    <n v="395.68500000000006"/>
    <n v="238.77"/>
    <n v="156.91500000000005"/>
    <n v="0.39656544978960545"/>
    <n v="2026"/>
    <s v="Q2"/>
    <n v="6"/>
    <s v="Jun"/>
  </r>
  <r>
    <n v="39"/>
    <d v="2026-06-11T00:00:00"/>
    <n v="2026"/>
    <s v="Q2"/>
    <x v="5"/>
    <x v="3"/>
    <x v="8"/>
    <x v="3"/>
    <s v="Business"/>
    <x v="0"/>
    <s v="Compact Repair Kit"/>
    <n v="4"/>
    <n v="40.33"/>
    <n v="0.1"/>
    <n v="17.170000000000002"/>
    <n v="145.18799999999999"/>
    <n v="68.680000000000007"/>
    <n v="76.507999999999981"/>
    <n v="0.52695815081136177"/>
    <n v="2026"/>
    <s v="Q2"/>
    <n v="6"/>
    <s v="Jun"/>
  </r>
  <r>
    <n v="206"/>
    <d v="2026-06-11T00:00:00"/>
    <n v="2026"/>
    <s v="Q2"/>
    <x v="5"/>
    <x v="0"/>
    <x v="0"/>
    <x v="2"/>
    <s v="New"/>
    <x v="0"/>
    <s v="Trail Bike Light"/>
    <n v="2"/>
    <n v="51.83"/>
    <n v="0.1"/>
    <n v="23.1"/>
    <n v="93.293999999999997"/>
    <n v="46.2"/>
    <n v="47.093999999999994"/>
    <n v="0.50479130490706792"/>
    <n v="2026"/>
    <s v="Q2"/>
    <n v="6"/>
    <s v="Jun"/>
  </r>
  <r>
    <n v="397"/>
    <d v="2026-06-11T00:00:00"/>
    <n v="2026"/>
    <s v="Q2"/>
    <x v="5"/>
    <x v="3"/>
    <x v="8"/>
    <x v="0"/>
    <s v="Business"/>
    <x v="3"/>
    <s v="Compact Sleeping Bag"/>
    <n v="2"/>
    <n v="121.19"/>
    <n v="0.05"/>
    <n v="58.91"/>
    <n v="230.261"/>
    <n v="117.82"/>
    <n v="112.441"/>
    <n v="0.48831977625390321"/>
    <n v="2026"/>
    <s v="Q2"/>
    <n v="6"/>
    <s v="Jun"/>
  </r>
  <r>
    <n v="763"/>
    <d v="2026-06-11T00:00:00"/>
    <n v="2026"/>
    <s v="Q2"/>
    <x v="5"/>
    <x v="3"/>
    <x v="13"/>
    <x v="2"/>
    <s v="New"/>
    <x v="1"/>
    <s v="Summit Backpack 45L"/>
    <n v="1"/>
    <n v="154.09"/>
    <n v="0"/>
    <n v="77.37"/>
    <n v="154.09"/>
    <n v="77.37"/>
    <n v="76.72"/>
    <n v="0.49789084301382308"/>
    <n v="2026"/>
    <s v="Q2"/>
    <n v="6"/>
    <s v="Jun"/>
  </r>
  <r>
    <n v="1059"/>
    <d v="2026-06-11T00:00:00"/>
    <n v="2026"/>
    <s v="Q2"/>
    <x v="5"/>
    <x v="0"/>
    <x v="0"/>
    <x v="0"/>
    <s v="New"/>
    <x v="0"/>
    <s v="Commuter Helmet"/>
    <n v="1"/>
    <n v="80.64"/>
    <n v="0.05"/>
    <n v="43.85"/>
    <n v="76.60799999999999"/>
    <n v="43.85"/>
    <n v="32.757999999999988"/>
    <n v="0.42760547201336668"/>
    <n v="2026"/>
    <s v="Q2"/>
    <n v="6"/>
    <s v="Jun"/>
  </r>
  <r>
    <n v="1332"/>
    <d v="2026-06-11T00:00:00"/>
    <n v="2026"/>
    <s v="Q2"/>
    <x v="5"/>
    <x v="1"/>
    <x v="12"/>
    <x v="3"/>
    <s v="Returning"/>
    <x v="1"/>
    <s v="Hiking Daypack 20L"/>
    <n v="1"/>
    <n v="94.01"/>
    <n v="0.15"/>
    <n v="46.12"/>
    <n v="79.908500000000004"/>
    <n v="46.12"/>
    <n v="33.788500000000006"/>
    <n v="0.42283987310486376"/>
    <n v="2026"/>
    <s v="Q2"/>
    <n v="6"/>
    <s v="Jun"/>
  </r>
  <r>
    <n v="1447"/>
    <d v="2026-06-11T00:00:00"/>
    <n v="2026"/>
    <s v="Q2"/>
    <x v="5"/>
    <x v="1"/>
    <x v="6"/>
    <x v="0"/>
    <s v="Returning"/>
    <x v="0"/>
    <s v="Trail Bike Light"/>
    <n v="1"/>
    <n v="51.09"/>
    <n v="0"/>
    <n v="22.78"/>
    <n v="51.09"/>
    <n v="22.78"/>
    <n v="28.310000000000002"/>
    <n v="0.55412018007437858"/>
    <n v="2026"/>
    <s v="Q2"/>
    <n v="6"/>
    <s v="Jun"/>
  </r>
  <r>
    <n v="2990"/>
    <d v="2026-06-11T00:00:00"/>
    <n v="2026"/>
    <s v="Q2"/>
    <x v="5"/>
    <x v="1"/>
    <x v="6"/>
    <x v="3"/>
    <s v="Returning"/>
    <x v="1"/>
    <s v="Trail Boots"/>
    <n v="1"/>
    <n v="146.66"/>
    <n v="0"/>
    <n v="78.709999999999994"/>
    <n v="146.66"/>
    <n v="78.709999999999994"/>
    <n v="67.95"/>
    <n v="0.4633165143870176"/>
    <n v="2026"/>
    <s v="Q2"/>
    <n v="6"/>
    <s v="Jun"/>
  </r>
  <r>
    <n v="3769"/>
    <d v="2026-06-11T00:00:00"/>
    <n v="2026"/>
    <s v="Q2"/>
    <x v="5"/>
    <x v="1"/>
    <x v="12"/>
    <x v="2"/>
    <s v="New"/>
    <x v="3"/>
    <s v="Trail Tent 2P"/>
    <n v="2"/>
    <n v="199.03"/>
    <n v="0"/>
    <n v="104.7"/>
    <n v="398.06"/>
    <n v="209.4"/>
    <n v="188.66"/>
    <n v="0.47394865095714211"/>
    <n v="2026"/>
    <s v="Q2"/>
    <n v="6"/>
    <s v="Jun"/>
  </r>
  <r>
    <n v="4152"/>
    <d v="2026-06-11T00:00:00"/>
    <n v="2026"/>
    <s v="Q2"/>
    <x v="5"/>
    <x v="2"/>
    <x v="2"/>
    <x v="0"/>
    <s v="Returning"/>
    <x v="0"/>
    <s v="Compact Repair Kit"/>
    <n v="5"/>
    <n v="41.18"/>
    <n v="0.05"/>
    <n v="16.87"/>
    <n v="195.60499999999999"/>
    <n v="84.350000000000009"/>
    <n v="111.25499999999998"/>
    <n v="0.56877380435060443"/>
    <n v="2026"/>
    <s v="Q2"/>
    <n v="6"/>
    <s v="Jun"/>
  </r>
  <r>
    <n v="4242"/>
    <d v="2026-06-11T00:00:00"/>
    <n v="2026"/>
    <s v="Q2"/>
    <x v="5"/>
    <x v="1"/>
    <x v="12"/>
    <x v="2"/>
    <s v="Business"/>
    <x v="1"/>
    <s v="Trail Boots"/>
    <n v="2"/>
    <n v="141.18"/>
    <n v="0"/>
    <n v="78.66"/>
    <n v="282.36"/>
    <n v="157.32"/>
    <n v="125.04000000000002"/>
    <n v="0.44283892902677441"/>
    <n v="2026"/>
    <s v="Q2"/>
    <n v="6"/>
    <s v="Jun"/>
  </r>
  <r>
    <n v="4780"/>
    <d v="2026-06-11T00:00:00"/>
    <n v="2026"/>
    <s v="Q2"/>
    <x v="5"/>
    <x v="1"/>
    <x v="12"/>
    <x v="2"/>
    <s v="Returning"/>
    <x v="0"/>
    <s v="Commuter Helmet"/>
    <n v="1"/>
    <n v="82.47"/>
    <n v="0.1"/>
    <n v="42.73"/>
    <n v="74.222999999999999"/>
    <n v="42.73"/>
    <n v="31.493000000000002"/>
    <n v="0.42430243994449163"/>
    <n v="2026"/>
    <s v="Q2"/>
    <n v="6"/>
    <s v="Jun"/>
  </r>
  <r>
    <n v="63"/>
    <d v="2026-06-12T00:00:00"/>
    <n v="2026"/>
    <s v="Q2"/>
    <x v="5"/>
    <x v="1"/>
    <x v="1"/>
    <x v="3"/>
    <s v="Returning"/>
    <x v="2"/>
    <s v="Travel Backpack 35L"/>
    <n v="1"/>
    <n v="166.91"/>
    <n v="0"/>
    <n v="85.58"/>
    <n v="166.91"/>
    <n v="85.58"/>
    <n v="81.33"/>
    <n v="0.48726858786172189"/>
    <n v="2026"/>
    <s v="Q2"/>
    <n v="6"/>
    <s v="Jun"/>
  </r>
  <r>
    <n v="190"/>
    <d v="2026-06-12T00:00:00"/>
    <n v="2026"/>
    <s v="Q2"/>
    <x v="5"/>
    <x v="0"/>
    <x v="0"/>
    <x v="2"/>
    <s v="Business"/>
    <x v="2"/>
    <s v="Packing Cube Set"/>
    <n v="1"/>
    <n v="45.99"/>
    <n v="0"/>
    <n v="18.579999999999998"/>
    <n v="45.99"/>
    <n v="18.579999999999998"/>
    <n v="27.410000000000004"/>
    <n v="0.59599913024570561"/>
    <n v="2026"/>
    <s v="Q2"/>
    <n v="6"/>
    <s v="Jun"/>
  </r>
  <r>
    <n v="268"/>
    <d v="2026-06-12T00:00:00"/>
    <n v="2026"/>
    <s v="Q2"/>
    <x v="5"/>
    <x v="3"/>
    <x v="13"/>
    <x v="2"/>
    <s v="Business"/>
    <x v="4"/>
    <s v="Recovery Roller"/>
    <n v="1"/>
    <n v="37.01"/>
    <n v="0.05"/>
    <n v="14.18"/>
    <n v="35.159499999999994"/>
    <n v="14.18"/>
    <n v="20.979499999999994"/>
    <n v="0.59669506107879799"/>
    <n v="2026"/>
    <s v="Q2"/>
    <n v="6"/>
    <s v="Jun"/>
  </r>
  <r>
    <n v="691"/>
    <d v="2026-06-12T00:00:00"/>
    <n v="2026"/>
    <s v="Q2"/>
    <x v="5"/>
    <x v="3"/>
    <x v="8"/>
    <x v="3"/>
    <s v="Business"/>
    <x v="1"/>
    <s v="Trail Boots"/>
    <n v="5"/>
    <n v="140.9"/>
    <n v="0"/>
    <n v="80.16"/>
    <n v="704.5"/>
    <n v="400.79999999999995"/>
    <n v="303.70000000000005"/>
    <n v="0.43108587650816188"/>
    <n v="2026"/>
    <s v="Q2"/>
    <n v="6"/>
    <s v="Jun"/>
  </r>
  <r>
    <n v="810"/>
    <d v="2026-06-12T00:00:00"/>
    <n v="2026"/>
    <s v="Q2"/>
    <x v="5"/>
    <x v="1"/>
    <x v="12"/>
    <x v="2"/>
    <s v="New"/>
    <x v="4"/>
    <s v="Recovery Roller"/>
    <n v="3"/>
    <n v="36.659999999999997"/>
    <n v="0"/>
    <n v="13.55"/>
    <n v="109.97999999999999"/>
    <n v="40.650000000000006"/>
    <n v="69.329999999999984"/>
    <n v="0.63038734315330047"/>
    <n v="2026"/>
    <s v="Q2"/>
    <n v="6"/>
    <s v="Jun"/>
  </r>
  <r>
    <n v="855"/>
    <d v="2026-06-12T00:00:00"/>
    <n v="2026"/>
    <s v="Q2"/>
    <x v="5"/>
    <x v="1"/>
    <x v="6"/>
    <x v="0"/>
    <s v="Business"/>
    <x v="2"/>
    <s v="Insulated Bottle"/>
    <n v="1"/>
    <n v="36.299999999999997"/>
    <n v="0.1"/>
    <n v="13.69"/>
    <n v="32.67"/>
    <n v="13.69"/>
    <n v="18.980000000000004"/>
    <n v="0.58096112641567199"/>
    <n v="2026"/>
    <s v="Q2"/>
    <n v="6"/>
    <s v="Jun"/>
  </r>
  <r>
    <n v="1612"/>
    <d v="2026-06-12T00:00:00"/>
    <n v="2026"/>
    <s v="Q2"/>
    <x v="5"/>
    <x v="2"/>
    <x v="16"/>
    <x v="0"/>
    <s v="New"/>
    <x v="3"/>
    <s v="Compact Sleeping Bag"/>
    <n v="2"/>
    <n v="120.64"/>
    <n v="0"/>
    <n v="61.66"/>
    <n v="241.28"/>
    <n v="123.32"/>
    <n v="117.96000000000001"/>
    <n v="0.48889257294429711"/>
    <n v="2026"/>
    <s v="Q2"/>
    <n v="6"/>
    <s v="Jun"/>
  </r>
  <r>
    <n v="1704"/>
    <d v="2026-06-12T00:00:00"/>
    <n v="2026"/>
    <s v="Q2"/>
    <x v="5"/>
    <x v="2"/>
    <x v="16"/>
    <x v="0"/>
    <s v="Returning"/>
    <x v="2"/>
    <s v="Packing Cube Set"/>
    <n v="1"/>
    <n v="47.07"/>
    <n v="0"/>
    <n v="18.7"/>
    <n v="47.07"/>
    <n v="18.7"/>
    <n v="28.37"/>
    <n v="0.60271935415338862"/>
    <n v="2026"/>
    <s v="Q2"/>
    <n v="6"/>
    <s v="Jun"/>
  </r>
  <r>
    <n v="1857"/>
    <d v="2026-06-12T00:00:00"/>
    <n v="2026"/>
    <s v="Q2"/>
    <x v="5"/>
    <x v="2"/>
    <x v="3"/>
    <x v="3"/>
    <s v="Business"/>
    <x v="1"/>
    <s v="Summit Backpack 45L"/>
    <n v="2"/>
    <n v="154.94"/>
    <n v="0.05"/>
    <n v="77.260000000000005"/>
    <n v="294.38599999999997"/>
    <n v="154.52000000000001"/>
    <n v="139.86599999999996"/>
    <n v="0.47511090880680457"/>
    <n v="2026"/>
    <s v="Q2"/>
    <n v="6"/>
    <s v="Jun"/>
  </r>
  <r>
    <n v="1888"/>
    <d v="2026-06-12T00:00:00"/>
    <n v="2026"/>
    <s v="Q2"/>
    <x v="5"/>
    <x v="1"/>
    <x v="12"/>
    <x v="0"/>
    <s v="Returning"/>
    <x v="2"/>
    <s v="Packing Cube Set"/>
    <n v="1"/>
    <n v="45.97"/>
    <n v="0.05"/>
    <n v="18.41"/>
    <n v="43.671499999999995"/>
    <n v="18.41"/>
    <n v="25.261499999999995"/>
    <n v="0.57844360738696854"/>
    <n v="2026"/>
    <s v="Q2"/>
    <n v="6"/>
    <s v="Jun"/>
  </r>
  <r>
    <n v="2683"/>
    <d v="2026-06-12T00:00:00"/>
    <n v="2026"/>
    <s v="Q2"/>
    <x v="5"/>
    <x v="3"/>
    <x v="8"/>
    <x v="0"/>
    <s v="Returning"/>
    <x v="3"/>
    <s v="Trail Tent 2P"/>
    <n v="1"/>
    <n v="198.64"/>
    <n v="0.05"/>
    <n v="101.89"/>
    <n v="188.70799999999997"/>
    <n v="101.89"/>
    <n v="86.817999999999969"/>
    <n v="0.46006528605040581"/>
    <n v="2026"/>
    <s v="Q2"/>
    <n v="6"/>
    <s v="Jun"/>
  </r>
  <r>
    <n v="4211"/>
    <d v="2026-06-12T00:00:00"/>
    <n v="2026"/>
    <s v="Q2"/>
    <x v="5"/>
    <x v="2"/>
    <x v="3"/>
    <x v="0"/>
    <s v="New"/>
    <x v="2"/>
    <s v="Travel Backpack 35L"/>
    <n v="5"/>
    <n v="168.57"/>
    <n v="0"/>
    <n v="88.65"/>
    <n v="842.84999999999991"/>
    <n v="443.25"/>
    <n v="399.59999999999991"/>
    <n v="0.47410571276027758"/>
    <n v="2026"/>
    <s v="Q2"/>
    <n v="6"/>
    <s v="Jun"/>
  </r>
  <r>
    <n v="4353"/>
    <d v="2026-06-12T00:00:00"/>
    <n v="2026"/>
    <s v="Q2"/>
    <x v="5"/>
    <x v="1"/>
    <x v="6"/>
    <x v="2"/>
    <s v="New"/>
    <x v="2"/>
    <s v="Insulated Bottle"/>
    <n v="1"/>
    <n v="36.65"/>
    <n v="0"/>
    <n v="13.97"/>
    <n v="36.65"/>
    <n v="13.97"/>
    <n v="22.68"/>
    <n v="0.61882673942701227"/>
    <n v="2026"/>
    <s v="Q2"/>
    <n v="6"/>
    <s v="Jun"/>
  </r>
  <r>
    <n v="5020"/>
    <d v="2026-06-12T00:00:00"/>
    <n v="2026"/>
    <s v="Q2"/>
    <x v="5"/>
    <x v="2"/>
    <x v="5"/>
    <x v="2"/>
    <s v="Returning"/>
    <x v="2"/>
    <s v="Insulated Bottle"/>
    <n v="2"/>
    <n v="35.450000000000003"/>
    <n v="0.05"/>
    <n v="13.39"/>
    <n v="67.355000000000004"/>
    <n v="26.78"/>
    <n v="40.575000000000003"/>
    <n v="0.60240516665429444"/>
    <n v="2026"/>
    <s v="Q2"/>
    <n v="6"/>
    <s v="Jun"/>
  </r>
  <r>
    <n v="564"/>
    <d v="2026-06-13T00:00:00"/>
    <n v="2026"/>
    <s v="Q2"/>
    <x v="5"/>
    <x v="2"/>
    <x v="5"/>
    <x v="2"/>
    <s v="New"/>
    <x v="2"/>
    <s v="Packing Cube Set"/>
    <n v="3"/>
    <n v="45.82"/>
    <n v="0.1"/>
    <n v="18.61"/>
    <n v="123.71400000000001"/>
    <n v="55.83"/>
    <n v="67.884000000000015"/>
    <n v="0.54871720258014456"/>
    <n v="2026"/>
    <s v="Q2"/>
    <n v="6"/>
    <s v="Jun"/>
  </r>
  <r>
    <n v="736"/>
    <d v="2026-06-13T00:00:00"/>
    <n v="2026"/>
    <s v="Q2"/>
    <x v="5"/>
    <x v="3"/>
    <x v="13"/>
    <x v="2"/>
    <s v="Business"/>
    <x v="1"/>
    <s v="Summit Backpack 45L"/>
    <n v="1"/>
    <n v="152.78"/>
    <n v="0"/>
    <n v="78.540000000000006"/>
    <n v="152.78"/>
    <n v="78.540000000000006"/>
    <n v="74.239999999999995"/>
    <n v="0.48592747741851022"/>
    <n v="2026"/>
    <s v="Q2"/>
    <n v="6"/>
    <s v="Jun"/>
  </r>
  <r>
    <n v="1300"/>
    <d v="2026-06-13T00:00:00"/>
    <n v="2026"/>
    <s v="Q2"/>
    <x v="5"/>
    <x v="1"/>
    <x v="6"/>
    <x v="0"/>
    <s v="New"/>
    <x v="0"/>
    <s v="Trail Bike Light"/>
    <n v="1"/>
    <n v="49.76"/>
    <n v="0.05"/>
    <n v="22.58"/>
    <n v="47.271999999999998"/>
    <n v="22.58"/>
    <n v="24.692"/>
    <n v="0.52233880521238796"/>
    <n v="2026"/>
    <s v="Q2"/>
    <n v="6"/>
    <s v="Jun"/>
  </r>
  <r>
    <n v="1948"/>
    <d v="2026-06-13T00:00:00"/>
    <n v="2026"/>
    <s v="Q2"/>
    <x v="5"/>
    <x v="3"/>
    <x v="8"/>
    <x v="2"/>
    <s v="New"/>
    <x v="1"/>
    <s v="Summit Backpack 45L"/>
    <n v="1"/>
    <n v="157.6"/>
    <n v="0.05"/>
    <n v="79.34"/>
    <n v="149.72"/>
    <n v="79.34"/>
    <n v="70.38"/>
    <n v="0.47007747795885652"/>
    <n v="2026"/>
    <s v="Q2"/>
    <n v="6"/>
    <s v="Jun"/>
  </r>
  <r>
    <n v="2272"/>
    <d v="2026-06-13T00:00:00"/>
    <n v="2026"/>
    <s v="Q2"/>
    <x v="5"/>
    <x v="3"/>
    <x v="8"/>
    <x v="0"/>
    <s v="Returning"/>
    <x v="4"/>
    <s v="Weighted Vest"/>
    <n v="1"/>
    <n v="125.01"/>
    <n v="0.15"/>
    <n v="70.39"/>
    <n v="106.2585"/>
    <n v="70.39"/>
    <n v="35.868499999999997"/>
    <n v="0.33755887764272974"/>
    <n v="2026"/>
    <s v="Q2"/>
    <n v="6"/>
    <s v="Jun"/>
  </r>
  <r>
    <n v="2680"/>
    <d v="2026-06-13T00:00:00"/>
    <n v="2026"/>
    <s v="Q2"/>
    <x v="5"/>
    <x v="1"/>
    <x v="14"/>
    <x v="0"/>
    <s v="Returning"/>
    <x v="1"/>
    <s v="Hiking Daypack 20L"/>
    <n v="1"/>
    <n v="93.59"/>
    <n v="0.15"/>
    <n v="46.48"/>
    <n v="79.551500000000004"/>
    <n v="46.48"/>
    <n v="33.071500000000007"/>
    <n v="0.41572440494522422"/>
    <n v="2026"/>
    <s v="Q2"/>
    <n v="6"/>
    <s v="Jun"/>
  </r>
  <r>
    <n v="4178"/>
    <d v="2026-06-13T00:00:00"/>
    <n v="2026"/>
    <s v="Q2"/>
    <x v="5"/>
    <x v="2"/>
    <x v="2"/>
    <x v="2"/>
    <s v="Returning"/>
    <x v="1"/>
    <s v="Trail Boots"/>
    <n v="4"/>
    <n v="143.9"/>
    <n v="0.05"/>
    <n v="79.709999999999994"/>
    <n v="546.82000000000005"/>
    <n v="318.83999999999997"/>
    <n v="227.98000000000008"/>
    <n v="0.41691964448996022"/>
    <n v="2026"/>
    <s v="Q2"/>
    <n v="6"/>
    <s v="Jun"/>
  </r>
  <r>
    <n v="4272"/>
    <d v="2026-06-13T00:00:00"/>
    <n v="2026"/>
    <s v="Q2"/>
    <x v="5"/>
    <x v="3"/>
    <x v="7"/>
    <x v="3"/>
    <s v="Returning"/>
    <x v="3"/>
    <s v="Trail Tent 2P"/>
    <n v="4"/>
    <n v="190.97"/>
    <n v="0"/>
    <n v="103.36"/>
    <n v="763.88"/>
    <n v="413.44"/>
    <n v="350.44"/>
    <n v="0.45876315651673039"/>
    <n v="2026"/>
    <s v="Q2"/>
    <n v="6"/>
    <s v="Jun"/>
  </r>
  <r>
    <n v="4713"/>
    <d v="2026-06-13T00:00:00"/>
    <n v="2026"/>
    <s v="Q2"/>
    <x v="5"/>
    <x v="3"/>
    <x v="13"/>
    <x v="2"/>
    <s v="Business"/>
    <x v="4"/>
    <s v="Recovery Roller"/>
    <n v="1"/>
    <n v="35.78"/>
    <n v="0"/>
    <n v="14"/>
    <n v="35.78"/>
    <n v="14"/>
    <n v="21.78"/>
    <n v="0.60871995528228062"/>
    <n v="2026"/>
    <s v="Q2"/>
    <n v="6"/>
    <s v="Jun"/>
  </r>
  <r>
    <n v="5166"/>
    <d v="2026-06-13T00:00:00"/>
    <n v="2026"/>
    <s v="Q2"/>
    <x v="5"/>
    <x v="3"/>
    <x v="7"/>
    <x v="3"/>
    <s v="New"/>
    <x v="3"/>
    <s v="Compact Sleeping Bag"/>
    <n v="3"/>
    <n v="125.25"/>
    <n v="0.05"/>
    <n v="58.95"/>
    <n v="356.96249999999998"/>
    <n v="176.85000000000002"/>
    <n v="180.11249999999995"/>
    <n v="0.50456980775291516"/>
    <n v="2026"/>
    <s v="Q2"/>
    <n v="6"/>
    <s v="Jun"/>
  </r>
  <r>
    <n v="486"/>
    <d v="2026-06-14T00:00:00"/>
    <n v="2026"/>
    <s v="Q2"/>
    <x v="5"/>
    <x v="0"/>
    <x v="9"/>
    <x v="1"/>
    <s v="Business"/>
    <x v="1"/>
    <s v="Trekking Poles"/>
    <n v="8"/>
    <n v="72.36"/>
    <n v="0.1"/>
    <n v="32.229999999999997"/>
    <n v="520.99199999999996"/>
    <n v="257.83999999999997"/>
    <n v="263.15199999999999"/>
    <n v="0.5050979669553467"/>
    <n v="2026"/>
    <s v="Q2"/>
    <n v="6"/>
    <s v="Jun"/>
  </r>
  <r>
    <n v="1507"/>
    <d v="2026-06-14T00:00:00"/>
    <n v="2026"/>
    <s v="Q2"/>
    <x v="5"/>
    <x v="0"/>
    <x v="15"/>
    <x v="2"/>
    <s v="Returning"/>
    <x v="2"/>
    <s v="Travel Backpack 35L"/>
    <n v="1"/>
    <n v="162.51"/>
    <n v="0"/>
    <n v="88.29"/>
    <n v="162.51"/>
    <n v="88.29"/>
    <n v="74.219999999999985"/>
    <n v="0.45671035628576695"/>
    <n v="2026"/>
    <s v="Q2"/>
    <n v="6"/>
    <s v="Jun"/>
  </r>
  <r>
    <n v="1821"/>
    <d v="2026-06-14T00:00:00"/>
    <n v="2026"/>
    <s v="Q2"/>
    <x v="5"/>
    <x v="0"/>
    <x v="15"/>
    <x v="2"/>
    <s v="Business"/>
    <x v="1"/>
    <s v="Trekking Poles"/>
    <n v="3"/>
    <n v="70.52"/>
    <n v="0"/>
    <n v="33.119999999999997"/>
    <n v="211.56"/>
    <n v="99.359999999999985"/>
    <n v="112.20000000000002"/>
    <n v="0.53034600113442998"/>
    <n v="2026"/>
    <s v="Q2"/>
    <n v="6"/>
    <s v="Jun"/>
  </r>
  <r>
    <n v="2588"/>
    <d v="2026-06-14T00:00:00"/>
    <n v="2026"/>
    <s v="Q2"/>
    <x v="5"/>
    <x v="3"/>
    <x v="8"/>
    <x v="3"/>
    <s v="Returning"/>
    <x v="1"/>
    <s v="Hiking Daypack 20L"/>
    <n v="1"/>
    <n v="90.28"/>
    <n v="0"/>
    <n v="46.04"/>
    <n v="90.28"/>
    <n v="46.04"/>
    <n v="44.24"/>
    <n v="0.4900310146211786"/>
    <n v="2026"/>
    <s v="Q2"/>
    <n v="6"/>
    <s v="Jun"/>
  </r>
  <r>
    <n v="2815"/>
    <d v="2026-06-14T00:00:00"/>
    <n v="2026"/>
    <s v="Q2"/>
    <x v="5"/>
    <x v="3"/>
    <x v="13"/>
    <x v="3"/>
    <s v="New"/>
    <x v="3"/>
    <s v="Alpine Tent 4P"/>
    <n v="2"/>
    <n v="342.25"/>
    <n v="0"/>
    <n v="196.86"/>
    <n v="684.5"/>
    <n v="393.72"/>
    <n v="290.77999999999997"/>
    <n v="0.42480642804967128"/>
    <n v="2026"/>
    <s v="Q2"/>
    <n v="6"/>
    <s v="Jun"/>
  </r>
  <r>
    <n v="3258"/>
    <d v="2026-06-14T00:00:00"/>
    <n v="2026"/>
    <s v="Q2"/>
    <x v="5"/>
    <x v="1"/>
    <x v="1"/>
    <x v="0"/>
    <s v="Business"/>
    <x v="0"/>
    <s v="Trail Bike Light"/>
    <n v="6"/>
    <n v="50.92"/>
    <n v="0.05"/>
    <n v="22.87"/>
    <n v="290.24399999999997"/>
    <n v="137.22"/>
    <n v="153.02399999999997"/>
    <n v="0.52722536899987593"/>
    <n v="2026"/>
    <s v="Q2"/>
    <n v="6"/>
    <s v="Jun"/>
  </r>
  <r>
    <n v="3361"/>
    <d v="2026-06-14T00:00:00"/>
    <n v="2026"/>
    <s v="Q2"/>
    <x v="5"/>
    <x v="0"/>
    <x v="0"/>
    <x v="2"/>
    <s v="Returning"/>
    <x v="2"/>
    <s v="Insulated Bottle"/>
    <n v="5"/>
    <n v="36.72"/>
    <n v="0.15"/>
    <n v="13.2"/>
    <n v="156.06"/>
    <n v="66"/>
    <n v="90.06"/>
    <n v="0.57708573625528647"/>
    <n v="2026"/>
    <s v="Q2"/>
    <n v="6"/>
    <s v="Jun"/>
  </r>
  <r>
    <n v="3629"/>
    <d v="2026-06-14T00:00:00"/>
    <n v="2026"/>
    <s v="Q2"/>
    <x v="5"/>
    <x v="0"/>
    <x v="15"/>
    <x v="0"/>
    <s v="New"/>
    <x v="3"/>
    <s v="Alpine Tent 4P"/>
    <n v="4"/>
    <n v="348.96"/>
    <n v="0.15"/>
    <n v="197.02"/>
    <n v="1186.4639999999999"/>
    <n v="788.08"/>
    <n v="398.3839999999999"/>
    <n v="0.3357741996385899"/>
    <n v="2026"/>
    <s v="Q2"/>
    <n v="6"/>
    <s v="Jun"/>
  </r>
  <r>
    <n v="3750"/>
    <d v="2026-06-14T00:00:00"/>
    <n v="2026"/>
    <s v="Q2"/>
    <x v="5"/>
    <x v="0"/>
    <x v="0"/>
    <x v="0"/>
    <s v="Returning"/>
    <x v="1"/>
    <s v="Trekking Poles"/>
    <n v="1"/>
    <n v="71.28"/>
    <n v="0"/>
    <n v="31.92"/>
    <n v="71.28"/>
    <n v="31.92"/>
    <n v="39.36"/>
    <n v="0.55218855218855212"/>
    <n v="2026"/>
    <s v="Q2"/>
    <n v="6"/>
    <s v="Jun"/>
  </r>
  <r>
    <n v="5088"/>
    <d v="2026-06-14T00:00:00"/>
    <n v="2026"/>
    <s v="Q2"/>
    <x v="5"/>
    <x v="1"/>
    <x v="12"/>
    <x v="0"/>
    <s v="New"/>
    <x v="2"/>
    <s v="Travel Backpack 35L"/>
    <n v="1"/>
    <n v="160.99"/>
    <n v="0.05"/>
    <n v="89.15"/>
    <n v="152.94050000000001"/>
    <n v="89.15"/>
    <n v="63.790500000000009"/>
    <n v="0.41709357560619981"/>
    <n v="2026"/>
    <s v="Q2"/>
    <n v="6"/>
    <s v="Jun"/>
  </r>
  <r>
    <n v="1450"/>
    <d v="2026-06-15T00:00:00"/>
    <n v="2026"/>
    <s v="Q2"/>
    <x v="5"/>
    <x v="1"/>
    <x v="14"/>
    <x v="0"/>
    <s v="Returning"/>
    <x v="4"/>
    <s v="Weighted Vest"/>
    <n v="1"/>
    <n v="124.19"/>
    <n v="0.05"/>
    <n v="67.209999999999994"/>
    <n v="117.98049999999999"/>
    <n v="67.209999999999994"/>
    <n v="50.770499999999998"/>
    <n v="0.43032958836417884"/>
    <n v="2026"/>
    <s v="Q2"/>
    <n v="6"/>
    <s v="Jun"/>
  </r>
  <r>
    <n v="2330"/>
    <d v="2026-06-15T00:00:00"/>
    <n v="2026"/>
    <s v="Q2"/>
    <x v="5"/>
    <x v="1"/>
    <x v="1"/>
    <x v="0"/>
    <s v="New"/>
    <x v="2"/>
    <s v="Insulated Bottle"/>
    <n v="2"/>
    <n v="36.11"/>
    <n v="0.05"/>
    <n v="13.29"/>
    <n v="68.608999999999995"/>
    <n v="26.58"/>
    <n v="42.028999999999996"/>
    <n v="0.6125872698917052"/>
    <n v="2026"/>
    <s v="Q2"/>
    <n v="6"/>
    <s v="Jun"/>
  </r>
  <r>
    <n v="4655"/>
    <d v="2026-06-15T00:00:00"/>
    <n v="2026"/>
    <s v="Q2"/>
    <x v="5"/>
    <x v="0"/>
    <x v="0"/>
    <x v="1"/>
    <s v="Business"/>
    <x v="4"/>
    <s v="Resistance Band Set"/>
    <n v="4"/>
    <n v="40.909999999999997"/>
    <n v="0.05"/>
    <n v="14.42"/>
    <n v="155.45799999999997"/>
    <n v="57.68"/>
    <n v="97.777999999999963"/>
    <n v="0.62896730949838531"/>
    <n v="2026"/>
    <s v="Q2"/>
    <n v="6"/>
    <s v="Jun"/>
  </r>
  <r>
    <n v="137"/>
    <d v="2026-06-16T00:00:00"/>
    <n v="2026"/>
    <s v="Q2"/>
    <x v="5"/>
    <x v="1"/>
    <x v="6"/>
    <x v="0"/>
    <s v="Returning"/>
    <x v="1"/>
    <s v="Trail Boots"/>
    <n v="5"/>
    <n v="141.66999999999999"/>
    <n v="0.1"/>
    <n v="80.59"/>
    <n v="637.51499999999999"/>
    <n v="402.95000000000005"/>
    <n v="234.56499999999994"/>
    <n v="0.36793644071119885"/>
    <n v="2026"/>
    <s v="Q2"/>
    <n v="6"/>
    <s v="Jun"/>
  </r>
  <r>
    <n v="141"/>
    <d v="2026-06-16T00:00:00"/>
    <n v="2026"/>
    <s v="Q2"/>
    <x v="5"/>
    <x v="3"/>
    <x v="7"/>
    <x v="0"/>
    <s v="Returning"/>
    <x v="2"/>
    <s v="Packing Cube Set"/>
    <n v="1"/>
    <n v="47.53"/>
    <n v="0.05"/>
    <n v="18.5"/>
    <n v="45.153500000000001"/>
    <n v="18.5"/>
    <n v="26.653500000000001"/>
    <n v="0.59028646727274736"/>
    <n v="2026"/>
    <s v="Q2"/>
    <n v="6"/>
    <s v="Jun"/>
  </r>
  <r>
    <n v="335"/>
    <d v="2026-06-16T00:00:00"/>
    <n v="2026"/>
    <s v="Q2"/>
    <x v="5"/>
    <x v="3"/>
    <x v="8"/>
    <x v="0"/>
    <s v="Returning"/>
    <x v="2"/>
    <s v="Travel Backpack 35L"/>
    <n v="3"/>
    <n v="163.65"/>
    <n v="0.15"/>
    <n v="85.8"/>
    <n v="417.3075"/>
    <n v="257.39999999999998"/>
    <n v="159.90750000000003"/>
    <n v="0.38318865584730688"/>
    <n v="2026"/>
    <s v="Q2"/>
    <n v="6"/>
    <s v="Jun"/>
  </r>
  <r>
    <n v="498"/>
    <d v="2026-06-16T00:00:00"/>
    <n v="2026"/>
    <s v="Q2"/>
    <x v="5"/>
    <x v="0"/>
    <x v="15"/>
    <x v="1"/>
    <s v="Business"/>
    <x v="2"/>
    <s v="Carry-On Duffel"/>
    <n v="5"/>
    <n v="130.94999999999999"/>
    <n v="0.15"/>
    <n v="68.47"/>
    <n v="556.53750000000002"/>
    <n v="342.35"/>
    <n v="214.1875"/>
    <n v="0.38485726478449339"/>
    <n v="2026"/>
    <s v="Q2"/>
    <n v="6"/>
    <s v="Jun"/>
  </r>
  <r>
    <n v="2611"/>
    <d v="2026-06-16T00:00:00"/>
    <n v="2026"/>
    <s v="Q2"/>
    <x v="5"/>
    <x v="3"/>
    <x v="13"/>
    <x v="0"/>
    <s v="Returning"/>
    <x v="2"/>
    <s v="Travel Backpack 35L"/>
    <n v="5"/>
    <n v="160.82"/>
    <n v="0"/>
    <n v="90.14"/>
    <n v="804.09999999999991"/>
    <n v="450.7"/>
    <n v="353.39999999999992"/>
    <n v="0.43949757492849145"/>
    <n v="2026"/>
    <s v="Q2"/>
    <n v="6"/>
    <s v="Jun"/>
  </r>
  <r>
    <n v="3197"/>
    <d v="2026-06-16T00:00:00"/>
    <n v="2026"/>
    <s v="Q2"/>
    <x v="5"/>
    <x v="1"/>
    <x v="12"/>
    <x v="2"/>
    <s v="New"/>
    <x v="0"/>
    <s v="Compact Repair Kit"/>
    <n v="3"/>
    <n v="40.51"/>
    <n v="0"/>
    <n v="16.940000000000001"/>
    <n v="121.53"/>
    <n v="50.820000000000007"/>
    <n v="70.709999999999994"/>
    <n v="0.58183164650703523"/>
    <n v="2026"/>
    <s v="Q2"/>
    <n v="6"/>
    <s v="Jun"/>
  </r>
  <r>
    <n v="4668"/>
    <d v="2026-06-16T00:00:00"/>
    <n v="2026"/>
    <s v="Q2"/>
    <x v="5"/>
    <x v="1"/>
    <x v="11"/>
    <x v="0"/>
    <s v="Business"/>
    <x v="0"/>
    <s v="Commuter Helmet"/>
    <n v="1"/>
    <n v="81.08"/>
    <n v="0"/>
    <n v="41.52"/>
    <n v="81.08"/>
    <n v="41.52"/>
    <n v="39.559999999999995"/>
    <n v="0.48791317217562896"/>
    <n v="2026"/>
    <s v="Q2"/>
    <n v="6"/>
    <s v="Jun"/>
  </r>
  <r>
    <n v="4994"/>
    <d v="2026-06-16T00:00:00"/>
    <n v="2026"/>
    <s v="Q2"/>
    <x v="5"/>
    <x v="2"/>
    <x v="10"/>
    <x v="1"/>
    <s v="Business"/>
    <x v="1"/>
    <s v="Summit Backpack 45L"/>
    <n v="4"/>
    <n v="150.43"/>
    <n v="0.1"/>
    <n v="77.650000000000006"/>
    <n v="541.548"/>
    <n v="310.60000000000002"/>
    <n v="230.94799999999998"/>
    <n v="0.42645896577957998"/>
    <n v="2026"/>
    <s v="Q2"/>
    <n v="6"/>
    <s v="Jun"/>
  </r>
  <r>
    <n v="512"/>
    <d v="2026-06-17T00:00:00"/>
    <n v="2026"/>
    <s v="Q2"/>
    <x v="5"/>
    <x v="1"/>
    <x v="12"/>
    <x v="3"/>
    <s v="Returning"/>
    <x v="3"/>
    <s v="Trail Tent 2P"/>
    <n v="1"/>
    <n v="192.42"/>
    <n v="0"/>
    <n v="103.31"/>
    <n v="192.42"/>
    <n v="103.31"/>
    <n v="89.109999999999985"/>
    <n v="0.46310154869556175"/>
    <n v="2026"/>
    <s v="Q2"/>
    <n v="6"/>
    <s v="Jun"/>
  </r>
  <r>
    <n v="717"/>
    <d v="2026-06-17T00:00:00"/>
    <n v="2026"/>
    <s v="Q2"/>
    <x v="5"/>
    <x v="3"/>
    <x v="7"/>
    <x v="1"/>
    <s v="Business"/>
    <x v="3"/>
    <s v="Alpine Tent 4P"/>
    <n v="10"/>
    <n v="333.14"/>
    <n v="0.15"/>
    <n v="194.52"/>
    <n v="2831.6899999999996"/>
    <n v="1945.2"/>
    <n v="886.48999999999955"/>
    <n v="0.31306039856057677"/>
    <n v="2026"/>
    <s v="Q2"/>
    <n v="6"/>
    <s v="Jun"/>
  </r>
  <r>
    <n v="952"/>
    <d v="2026-06-17T00:00:00"/>
    <n v="2026"/>
    <s v="Q2"/>
    <x v="5"/>
    <x v="0"/>
    <x v="0"/>
    <x v="0"/>
    <s v="Business"/>
    <x v="3"/>
    <s v="Portable Camp Stove"/>
    <n v="1"/>
    <n v="79.900000000000006"/>
    <n v="0.05"/>
    <n v="40.19"/>
    <n v="75.905000000000001"/>
    <n v="40.19"/>
    <n v="35.715000000000003"/>
    <n v="0.47052236348066667"/>
    <n v="2026"/>
    <s v="Q2"/>
    <n v="6"/>
    <s v="Jun"/>
  </r>
  <r>
    <n v="1081"/>
    <d v="2026-06-17T00:00:00"/>
    <n v="2026"/>
    <s v="Q2"/>
    <x v="5"/>
    <x v="3"/>
    <x v="13"/>
    <x v="0"/>
    <s v="Returning"/>
    <x v="0"/>
    <s v="Trail Bike Light"/>
    <n v="1"/>
    <n v="51.12"/>
    <n v="0"/>
    <n v="22.43"/>
    <n v="51.12"/>
    <n v="22.43"/>
    <n v="28.689999999999998"/>
    <n v="0.56122848200312991"/>
    <n v="2026"/>
    <s v="Q2"/>
    <n v="6"/>
    <s v="Jun"/>
  </r>
  <r>
    <n v="2043"/>
    <d v="2026-06-17T00:00:00"/>
    <n v="2026"/>
    <s v="Q2"/>
    <x v="5"/>
    <x v="1"/>
    <x v="6"/>
    <x v="0"/>
    <s v="New"/>
    <x v="1"/>
    <s v="Hiking Daypack 20L"/>
    <n v="2"/>
    <n v="90.33"/>
    <n v="0"/>
    <n v="46.3"/>
    <n v="180.66"/>
    <n v="92.6"/>
    <n v="88.06"/>
    <n v="0.48743496069965686"/>
    <n v="2026"/>
    <s v="Q2"/>
    <n v="6"/>
    <s v="Jun"/>
  </r>
  <r>
    <n v="4040"/>
    <d v="2026-06-17T00:00:00"/>
    <n v="2026"/>
    <s v="Q2"/>
    <x v="5"/>
    <x v="3"/>
    <x v="7"/>
    <x v="0"/>
    <s v="Business"/>
    <x v="2"/>
    <s v="Insulated Bottle"/>
    <n v="2"/>
    <n v="36.799999999999997"/>
    <n v="0.05"/>
    <n v="13.94"/>
    <n v="69.919999999999987"/>
    <n v="27.88"/>
    <n v="42.039999999999992"/>
    <n v="0.60125858123569798"/>
    <n v="2026"/>
    <s v="Q2"/>
    <n v="6"/>
    <s v="Jun"/>
  </r>
  <r>
    <n v="2295"/>
    <d v="2026-06-18T00:00:00"/>
    <n v="2026"/>
    <s v="Q2"/>
    <x v="5"/>
    <x v="1"/>
    <x v="11"/>
    <x v="3"/>
    <s v="New"/>
    <x v="2"/>
    <s v="Packing Cube Set"/>
    <n v="1"/>
    <n v="45.7"/>
    <n v="0.1"/>
    <n v="18.600000000000001"/>
    <n v="41.13"/>
    <n v="18.600000000000001"/>
    <n v="22.53"/>
    <n v="0.5477753464624362"/>
    <n v="2026"/>
    <s v="Q2"/>
    <n v="6"/>
    <s v="Jun"/>
  </r>
  <r>
    <n v="2670"/>
    <d v="2026-06-18T00:00:00"/>
    <n v="2026"/>
    <s v="Q2"/>
    <x v="5"/>
    <x v="2"/>
    <x v="5"/>
    <x v="3"/>
    <s v="Returning"/>
    <x v="2"/>
    <s v="Travel Backpack 35L"/>
    <n v="3"/>
    <n v="162.30000000000001"/>
    <n v="0.1"/>
    <n v="86.43"/>
    <n v="438.21000000000004"/>
    <n v="259.29000000000002"/>
    <n v="178.92000000000002"/>
    <n v="0.40829739166153217"/>
    <n v="2026"/>
    <s v="Q2"/>
    <n v="6"/>
    <s v="Jun"/>
  </r>
  <r>
    <n v="2777"/>
    <d v="2026-06-18T00:00:00"/>
    <n v="2026"/>
    <s v="Q2"/>
    <x v="5"/>
    <x v="1"/>
    <x v="14"/>
    <x v="1"/>
    <s v="Business"/>
    <x v="1"/>
    <s v="Trekking Poles"/>
    <n v="5"/>
    <n v="72.37"/>
    <n v="0.2"/>
    <n v="32.840000000000003"/>
    <n v="289.48"/>
    <n v="164.20000000000002"/>
    <n v="125.28"/>
    <n v="0.43277601215973466"/>
    <n v="2026"/>
    <s v="Q2"/>
    <n v="6"/>
    <s v="Jun"/>
  </r>
  <r>
    <n v="2780"/>
    <d v="2026-06-18T00:00:00"/>
    <n v="2026"/>
    <s v="Q2"/>
    <x v="5"/>
    <x v="2"/>
    <x v="3"/>
    <x v="0"/>
    <s v="New"/>
    <x v="4"/>
    <s v="Recovery Roller"/>
    <n v="2"/>
    <n v="35.61"/>
    <n v="0.15"/>
    <n v="13.96"/>
    <n v="60.536999999999999"/>
    <n v="27.92"/>
    <n v="32.616999999999997"/>
    <n v="0.53879445628293432"/>
    <n v="2026"/>
    <s v="Q2"/>
    <n v="6"/>
    <s v="Jun"/>
  </r>
  <r>
    <n v="3209"/>
    <d v="2026-06-18T00:00:00"/>
    <n v="2026"/>
    <s v="Q2"/>
    <x v="5"/>
    <x v="3"/>
    <x v="13"/>
    <x v="0"/>
    <s v="Returning"/>
    <x v="2"/>
    <s v="Carry-On Duffel"/>
    <n v="2"/>
    <n v="133.12"/>
    <n v="0"/>
    <n v="67.02"/>
    <n v="266.24"/>
    <n v="134.04"/>
    <n v="132.20000000000002"/>
    <n v="0.4965444711538462"/>
    <n v="2026"/>
    <s v="Q2"/>
    <n v="6"/>
    <s v="Jun"/>
  </r>
  <r>
    <n v="3414"/>
    <d v="2026-06-18T00:00:00"/>
    <n v="2026"/>
    <s v="Q2"/>
    <x v="5"/>
    <x v="0"/>
    <x v="15"/>
    <x v="3"/>
    <s v="Returning"/>
    <x v="0"/>
    <s v="Trail Bike Light"/>
    <n v="1"/>
    <n v="51.23"/>
    <n v="0.05"/>
    <n v="23.12"/>
    <n v="48.668499999999995"/>
    <n v="23.12"/>
    <n v="25.548499999999994"/>
    <n v="0.5249494025909982"/>
    <n v="2026"/>
    <s v="Q2"/>
    <n v="6"/>
    <s v="Jun"/>
  </r>
  <r>
    <n v="3846"/>
    <d v="2026-06-18T00:00:00"/>
    <n v="2026"/>
    <s v="Q2"/>
    <x v="5"/>
    <x v="1"/>
    <x v="12"/>
    <x v="0"/>
    <s v="Business"/>
    <x v="1"/>
    <s v="Hiking Daypack 20L"/>
    <n v="1"/>
    <n v="93.5"/>
    <n v="0"/>
    <n v="46.63"/>
    <n v="93.5"/>
    <n v="46.63"/>
    <n v="46.87"/>
    <n v="0.50128342245989299"/>
    <n v="2026"/>
    <s v="Q2"/>
    <n v="6"/>
    <s v="Jun"/>
  </r>
  <r>
    <n v="4120"/>
    <d v="2026-06-18T00:00:00"/>
    <n v="2026"/>
    <s v="Q2"/>
    <x v="5"/>
    <x v="3"/>
    <x v="4"/>
    <x v="2"/>
    <s v="Returning"/>
    <x v="4"/>
    <s v="Resistance Band Set"/>
    <n v="3"/>
    <n v="41.16"/>
    <n v="0"/>
    <n v="14.79"/>
    <n v="123.47999999999999"/>
    <n v="44.37"/>
    <n v="79.109999999999985"/>
    <n v="0.64067055393586003"/>
    <n v="2026"/>
    <s v="Q2"/>
    <n v="6"/>
    <s v="Jun"/>
  </r>
  <r>
    <n v="4217"/>
    <d v="2026-06-18T00:00:00"/>
    <n v="2026"/>
    <s v="Q2"/>
    <x v="5"/>
    <x v="1"/>
    <x v="12"/>
    <x v="3"/>
    <s v="New"/>
    <x v="4"/>
    <s v="Resistance Band Set"/>
    <n v="1"/>
    <n v="39.74"/>
    <n v="0.05"/>
    <n v="14.39"/>
    <n v="37.753"/>
    <n v="14.39"/>
    <n v="23.363"/>
    <n v="0.6188382380208195"/>
    <n v="2026"/>
    <s v="Q2"/>
    <n v="6"/>
    <s v="Jun"/>
  </r>
  <r>
    <n v="4786"/>
    <d v="2026-06-18T00:00:00"/>
    <n v="2026"/>
    <s v="Q2"/>
    <x v="5"/>
    <x v="3"/>
    <x v="7"/>
    <x v="0"/>
    <s v="Returning"/>
    <x v="2"/>
    <s v="Packing Cube Set"/>
    <n v="3"/>
    <n v="46.79"/>
    <n v="0.1"/>
    <n v="18.25"/>
    <n v="126.33300000000001"/>
    <n v="54.75"/>
    <n v="71.583000000000013"/>
    <n v="0.56662154781411034"/>
    <n v="2026"/>
    <s v="Q2"/>
    <n v="6"/>
    <s v="Jun"/>
  </r>
  <r>
    <n v="23"/>
    <d v="2026-06-19T00:00:00"/>
    <n v="2026"/>
    <s v="Q2"/>
    <x v="5"/>
    <x v="3"/>
    <x v="13"/>
    <x v="1"/>
    <s v="Business"/>
    <x v="1"/>
    <s v="Hiking Daypack 20L"/>
    <n v="4"/>
    <n v="91.74"/>
    <n v="0.2"/>
    <n v="44.74"/>
    <n v="293.56799999999998"/>
    <n v="178.96"/>
    <n v="114.60799999999998"/>
    <n v="0.39039677349029861"/>
    <n v="2026"/>
    <s v="Q2"/>
    <n v="6"/>
    <s v="Jun"/>
  </r>
  <r>
    <n v="99"/>
    <d v="2026-06-19T00:00:00"/>
    <n v="2026"/>
    <s v="Q2"/>
    <x v="5"/>
    <x v="3"/>
    <x v="13"/>
    <x v="0"/>
    <s v="New"/>
    <x v="4"/>
    <s v="Recovery Roller"/>
    <n v="1"/>
    <n v="36.28"/>
    <n v="0.1"/>
    <n v="13.8"/>
    <n v="32.652000000000001"/>
    <n v="13.8"/>
    <n v="18.852"/>
    <n v="0.5773612642410878"/>
    <n v="2026"/>
    <s v="Q2"/>
    <n v="6"/>
    <s v="Jun"/>
  </r>
  <r>
    <n v="269"/>
    <d v="2026-06-19T00:00:00"/>
    <n v="2026"/>
    <s v="Q2"/>
    <x v="5"/>
    <x v="3"/>
    <x v="13"/>
    <x v="1"/>
    <s v="Returning"/>
    <x v="1"/>
    <s v="Trekking Poles"/>
    <n v="3"/>
    <n v="73.02"/>
    <n v="0.1"/>
    <n v="32.69"/>
    <n v="197.154"/>
    <n v="98.07"/>
    <n v="99.084000000000003"/>
    <n v="0.50257159377948202"/>
    <n v="2026"/>
    <s v="Q2"/>
    <n v="6"/>
    <s v="Jun"/>
  </r>
  <r>
    <n v="1772"/>
    <d v="2026-06-19T00:00:00"/>
    <n v="2026"/>
    <s v="Q2"/>
    <x v="5"/>
    <x v="3"/>
    <x v="4"/>
    <x v="0"/>
    <s v="New"/>
    <x v="1"/>
    <s v="Summit Backpack 45L"/>
    <n v="4"/>
    <n v="153.38"/>
    <n v="0"/>
    <n v="76.92"/>
    <n v="613.52"/>
    <n v="307.68"/>
    <n v="305.83999999999997"/>
    <n v="0.49850045638283996"/>
    <n v="2026"/>
    <s v="Q2"/>
    <n v="6"/>
    <s v="Jun"/>
  </r>
  <r>
    <n v="1906"/>
    <d v="2026-06-19T00:00:00"/>
    <n v="2026"/>
    <s v="Q2"/>
    <x v="5"/>
    <x v="3"/>
    <x v="8"/>
    <x v="3"/>
    <s v="Returning"/>
    <x v="3"/>
    <s v="Compact Sleeping Bag"/>
    <n v="2"/>
    <n v="125.5"/>
    <n v="0"/>
    <n v="61.67"/>
    <n v="251"/>
    <n v="123.34"/>
    <n v="127.66"/>
    <n v="0.50860557768924297"/>
    <n v="2026"/>
    <s v="Q2"/>
    <n v="6"/>
    <s v="Jun"/>
  </r>
  <r>
    <n v="2473"/>
    <d v="2026-06-19T00:00:00"/>
    <n v="2026"/>
    <s v="Q2"/>
    <x v="5"/>
    <x v="0"/>
    <x v="0"/>
    <x v="1"/>
    <s v="Returning"/>
    <x v="0"/>
    <s v="Commuter Helmet"/>
    <n v="3"/>
    <n v="80.75"/>
    <n v="0.15"/>
    <n v="42.81"/>
    <n v="205.91249999999999"/>
    <n v="128.43"/>
    <n v="77.482499999999987"/>
    <n v="0.37628847204516475"/>
    <n v="2026"/>
    <s v="Q2"/>
    <n v="6"/>
    <s v="Jun"/>
  </r>
  <r>
    <n v="2549"/>
    <d v="2026-06-19T00:00:00"/>
    <n v="2026"/>
    <s v="Q2"/>
    <x v="5"/>
    <x v="3"/>
    <x v="13"/>
    <x v="1"/>
    <s v="Returning"/>
    <x v="4"/>
    <s v="Recovery Roller"/>
    <n v="8"/>
    <n v="36.15"/>
    <n v="0.05"/>
    <n v="13.55"/>
    <n v="274.73999999999995"/>
    <n v="108.4"/>
    <n v="166.33999999999995"/>
    <n v="0.60544514814005956"/>
    <n v="2026"/>
    <s v="Q2"/>
    <n v="6"/>
    <s v="Jun"/>
  </r>
  <r>
    <n v="3341"/>
    <d v="2026-06-19T00:00:00"/>
    <n v="2026"/>
    <s v="Q2"/>
    <x v="5"/>
    <x v="0"/>
    <x v="15"/>
    <x v="0"/>
    <s v="New"/>
    <x v="1"/>
    <s v="Trail Boots"/>
    <n v="2"/>
    <n v="143.1"/>
    <n v="0"/>
    <n v="78.11"/>
    <n v="286.2"/>
    <n v="156.22"/>
    <n v="129.97999999999999"/>
    <n v="0.45415793151642209"/>
    <n v="2026"/>
    <s v="Q2"/>
    <n v="6"/>
    <s v="Jun"/>
  </r>
  <r>
    <n v="3351"/>
    <d v="2026-06-19T00:00:00"/>
    <n v="2026"/>
    <s v="Q2"/>
    <x v="5"/>
    <x v="1"/>
    <x v="1"/>
    <x v="3"/>
    <s v="New"/>
    <x v="3"/>
    <s v="Compact Sleeping Bag"/>
    <n v="4"/>
    <n v="123.89"/>
    <n v="0"/>
    <n v="59.42"/>
    <n v="495.56"/>
    <n v="237.68"/>
    <n v="257.88"/>
    <n v="0.5203809831301961"/>
    <n v="2026"/>
    <s v="Q2"/>
    <n v="6"/>
    <s v="Jun"/>
  </r>
  <r>
    <n v="3366"/>
    <d v="2026-06-19T00:00:00"/>
    <n v="2026"/>
    <s v="Q2"/>
    <x v="5"/>
    <x v="1"/>
    <x v="11"/>
    <x v="0"/>
    <s v="Business"/>
    <x v="2"/>
    <s v="Carry-On Duffel"/>
    <n v="1"/>
    <n v="135.41999999999999"/>
    <n v="0.05"/>
    <n v="68.180000000000007"/>
    <n v="128.64899999999997"/>
    <n v="68.180000000000007"/>
    <n v="60.468999999999966"/>
    <n v="0.47003085915941811"/>
    <n v="2026"/>
    <s v="Q2"/>
    <n v="6"/>
    <s v="Jun"/>
  </r>
  <r>
    <n v="3691"/>
    <d v="2026-06-19T00:00:00"/>
    <n v="2026"/>
    <s v="Q2"/>
    <x v="5"/>
    <x v="1"/>
    <x v="6"/>
    <x v="2"/>
    <s v="Returning"/>
    <x v="1"/>
    <s v="Hiking Daypack 20L"/>
    <n v="1"/>
    <n v="93.48"/>
    <n v="0.05"/>
    <n v="44.31"/>
    <n v="88.805999999999997"/>
    <n v="44.31"/>
    <n v="44.495999999999995"/>
    <n v="0.50104722653874734"/>
    <n v="2026"/>
    <s v="Q2"/>
    <n v="6"/>
    <s v="Jun"/>
  </r>
  <r>
    <n v="3909"/>
    <d v="2026-06-19T00:00:00"/>
    <n v="2026"/>
    <s v="Q2"/>
    <x v="5"/>
    <x v="1"/>
    <x v="1"/>
    <x v="3"/>
    <s v="Returning"/>
    <x v="1"/>
    <s v="Summit Backpack 45L"/>
    <n v="1"/>
    <n v="156.05000000000001"/>
    <n v="0.05"/>
    <n v="81.28"/>
    <n v="148.2475"/>
    <n v="81.28"/>
    <n v="66.967500000000001"/>
    <n v="0.45172768512116562"/>
    <n v="2026"/>
    <s v="Q2"/>
    <n v="6"/>
    <s v="Jun"/>
  </r>
  <r>
    <n v="4862"/>
    <d v="2026-06-19T00:00:00"/>
    <n v="2026"/>
    <s v="Q2"/>
    <x v="5"/>
    <x v="1"/>
    <x v="6"/>
    <x v="0"/>
    <s v="Returning"/>
    <x v="4"/>
    <s v="Recovery Roller"/>
    <n v="1"/>
    <n v="36.74"/>
    <n v="0"/>
    <n v="14.15"/>
    <n v="36.74"/>
    <n v="14.15"/>
    <n v="22.590000000000003"/>
    <n v="0.61486118671747425"/>
    <n v="2026"/>
    <s v="Q2"/>
    <n v="6"/>
    <s v="Jun"/>
  </r>
  <r>
    <n v="5096"/>
    <d v="2026-06-19T00:00:00"/>
    <n v="2026"/>
    <s v="Q2"/>
    <x v="5"/>
    <x v="0"/>
    <x v="15"/>
    <x v="0"/>
    <s v="Returning"/>
    <x v="3"/>
    <s v="Trail Tent 2P"/>
    <n v="2"/>
    <n v="199.28"/>
    <n v="0"/>
    <n v="102.85"/>
    <n v="398.56"/>
    <n v="205.7"/>
    <n v="192.86"/>
    <n v="0.48389201124046571"/>
    <n v="2026"/>
    <s v="Q2"/>
    <n v="6"/>
    <s v="Jun"/>
  </r>
  <r>
    <n v="5112"/>
    <d v="2026-06-19T00:00:00"/>
    <n v="2026"/>
    <s v="Q2"/>
    <x v="5"/>
    <x v="0"/>
    <x v="0"/>
    <x v="3"/>
    <s v="Returning"/>
    <x v="4"/>
    <s v="Recovery Roller"/>
    <n v="2"/>
    <n v="37.04"/>
    <n v="0.05"/>
    <n v="13.76"/>
    <n v="70.375999999999991"/>
    <n v="27.52"/>
    <n v="42.855999999999995"/>
    <n v="0.60895759918153913"/>
    <n v="2026"/>
    <s v="Q2"/>
    <n v="6"/>
    <s v="Jun"/>
  </r>
  <r>
    <n v="501"/>
    <d v="2026-06-20T00:00:00"/>
    <n v="2026"/>
    <s v="Q2"/>
    <x v="5"/>
    <x v="3"/>
    <x v="4"/>
    <x v="0"/>
    <s v="New"/>
    <x v="3"/>
    <s v="Portable Camp Stove"/>
    <n v="2"/>
    <n v="80.95"/>
    <n v="0.1"/>
    <n v="39.44"/>
    <n v="145.71"/>
    <n v="78.88"/>
    <n v="66.830000000000013"/>
    <n v="0.45865074462974409"/>
    <n v="2026"/>
    <s v="Q2"/>
    <n v="6"/>
    <s v="Jun"/>
  </r>
  <r>
    <n v="540"/>
    <d v="2026-06-20T00:00:00"/>
    <n v="2026"/>
    <s v="Q2"/>
    <x v="5"/>
    <x v="0"/>
    <x v="9"/>
    <x v="3"/>
    <s v="Returning"/>
    <x v="1"/>
    <s v="Summit Backpack 45L"/>
    <n v="1"/>
    <n v="151.46"/>
    <n v="0.05"/>
    <n v="77.98"/>
    <n v="143.887"/>
    <n v="77.98"/>
    <n v="65.906999999999996"/>
    <n v="0.45804693961233467"/>
    <n v="2026"/>
    <s v="Q2"/>
    <n v="6"/>
    <s v="Jun"/>
  </r>
  <r>
    <n v="2255"/>
    <d v="2026-06-20T00:00:00"/>
    <n v="2026"/>
    <s v="Q2"/>
    <x v="5"/>
    <x v="0"/>
    <x v="9"/>
    <x v="0"/>
    <s v="Business"/>
    <x v="1"/>
    <s v="Hiking Daypack 20L"/>
    <n v="5"/>
    <n v="90.1"/>
    <n v="0"/>
    <n v="44.32"/>
    <n v="450.5"/>
    <n v="221.6"/>
    <n v="228.9"/>
    <n v="0.50810210876803552"/>
    <n v="2026"/>
    <s v="Q2"/>
    <n v="6"/>
    <s v="Jun"/>
  </r>
  <r>
    <n v="3126"/>
    <d v="2026-06-20T00:00:00"/>
    <n v="2026"/>
    <s v="Q2"/>
    <x v="5"/>
    <x v="0"/>
    <x v="0"/>
    <x v="3"/>
    <s v="Business"/>
    <x v="1"/>
    <s v="Summit Backpack 45L"/>
    <n v="1"/>
    <n v="155.69"/>
    <n v="0.1"/>
    <n v="79.42"/>
    <n v="140.12100000000001"/>
    <n v="79.42"/>
    <n v="60.701000000000008"/>
    <n v="0.43320415926235184"/>
    <n v="2026"/>
    <s v="Q2"/>
    <n v="6"/>
    <s v="Jun"/>
  </r>
  <r>
    <n v="3223"/>
    <d v="2026-06-20T00:00:00"/>
    <n v="2026"/>
    <s v="Q2"/>
    <x v="5"/>
    <x v="1"/>
    <x v="14"/>
    <x v="2"/>
    <s v="Returning"/>
    <x v="4"/>
    <s v="Training Mat"/>
    <n v="1"/>
    <n v="50.11"/>
    <n v="0.05"/>
    <n v="21.38"/>
    <n v="47.604499999999994"/>
    <n v="21.38"/>
    <n v="26.224499999999995"/>
    <n v="0.55088279469377888"/>
    <n v="2026"/>
    <s v="Q2"/>
    <n v="6"/>
    <s v="Jun"/>
  </r>
  <r>
    <n v="3260"/>
    <d v="2026-06-20T00:00:00"/>
    <n v="2026"/>
    <s v="Q2"/>
    <x v="5"/>
    <x v="2"/>
    <x v="2"/>
    <x v="2"/>
    <s v="Returning"/>
    <x v="1"/>
    <s v="Trail Boots"/>
    <n v="1"/>
    <n v="142.55000000000001"/>
    <n v="0.1"/>
    <n v="79.709999999999994"/>
    <n v="128.29500000000002"/>
    <n v="79.709999999999994"/>
    <n v="48.585000000000022"/>
    <n v="0.37869753302934656"/>
    <n v="2026"/>
    <s v="Q2"/>
    <n v="6"/>
    <s v="Jun"/>
  </r>
  <r>
    <n v="3404"/>
    <d v="2026-06-20T00:00:00"/>
    <n v="2026"/>
    <s v="Q2"/>
    <x v="5"/>
    <x v="3"/>
    <x v="8"/>
    <x v="0"/>
    <s v="New"/>
    <x v="3"/>
    <s v="Trail Tent 2P"/>
    <n v="3"/>
    <n v="191.11"/>
    <n v="0.05"/>
    <n v="102.82"/>
    <n v="544.6635"/>
    <n v="308.45999999999998"/>
    <n v="236.20350000000002"/>
    <n v="0.43366867800026992"/>
    <n v="2026"/>
    <s v="Q2"/>
    <n v="6"/>
    <s v="Jun"/>
  </r>
  <r>
    <n v="4267"/>
    <d v="2026-06-20T00:00:00"/>
    <n v="2026"/>
    <s v="Q2"/>
    <x v="5"/>
    <x v="3"/>
    <x v="13"/>
    <x v="1"/>
    <s v="Business"/>
    <x v="0"/>
    <s v="Compact Repair Kit"/>
    <n v="6"/>
    <n v="40.229999999999997"/>
    <n v="0.15"/>
    <n v="17.079999999999998"/>
    <n v="205.173"/>
    <n v="102.47999999999999"/>
    <n v="102.69300000000001"/>
    <n v="0.50051907414718322"/>
    <n v="2026"/>
    <s v="Q2"/>
    <n v="6"/>
    <s v="Jun"/>
  </r>
  <r>
    <n v="5082"/>
    <d v="2026-06-20T00:00:00"/>
    <n v="2026"/>
    <s v="Q2"/>
    <x v="5"/>
    <x v="1"/>
    <x v="11"/>
    <x v="0"/>
    <s v="Business"/>
    <x v="0"/>
    <s v="Commuter Helmet"/>
    <n v="2"/>
    <n v="81.489999999999995"/>
    <n v="0"/>
    <n v="42.15"/>
    <n v="162.97999999999999"/>
    <n v="84.3"/>
    <n v="78.679999999999993"/>
    <n v="0.48275862068965514"/>
    <n v="2026"/>
    <s v="Q2"/>
    <n v="6"/>
    <s v="Jun"/>
  </r>
  <r>
    <n v="5108"/>
    <d v="2026-06-20T00:00:00"/>
    <n v="2026"/>
    <s v="Q2"/>
    <x v="5"/>
    <x v="1"/>
    <x v="6"/>
    <x v="1"/>
    <s v="Business"/>
    <x v="2"/>
    <s v="Travel Backpack 35L"/>
    <n v="8"/>
    <n v="162.71"/>
    <n v="0.2"/>
    <n v="85.27"/>
    <n v="1041.3440000000001"/>
    <n v="682.16"/>
    <n v="359.18400000000008"/>
    <n v="0.34492348349824847"/>
    <n v="2026"/>
    <s v="Q2"/>
    <n v="6"/>
    <s v="Jun"/>
  </r>
  <r>
    <n v="1105"/>
    <d v="2026-06-21T00:00:00"/>
    <n v="2026"/>
    <s v="Q2"/>
    <x v="5"/>
    <x v="2"/>
    <x v="5"/>
    <x v="3"/>
    <s v="Returning"/>
    <x v="2"/>
    <s v="Insulated Bottle"/>
    <n v="1"/>
    <n v="36.479999999999997"/>
    <n v="0.1"/>
    <n v="13.9"/>
    <n v="32.832000000000001"/>
    <n v="13.9"/>
    <n v="18.932000000000002"/>
    <n v="0.57663255360623789"/>
    <n v="2026"/>
    <s v="Q2"/>
    <n v="6"/>
    <s v="Jun"/>
  </r>
  <r>
    <n v="2757"/>
    <d v="2026-06-21T00:00:00"/>
    <n v="2026"/>
    <s v="Q2"/>
    <x v="5"/>
    <x v="1"/>
    <x v="6"/>
    <x v="1"/>
    <s v="Business"/>
    <x v="2"/>
    <s v="Carry-On Duffel"/>
    <n v="6"/>
    <n v="136.65"/>
    <n v="0.15"/>
    <n v="68.56"/>
    <n v="696.91500000000008"/>
    <n v="411.36"/>
    <n v="285.55500000000006"/>
    <n v="0.4097415036266977"/>
    <n v="2026"/>
    <s v="Q2"/>
    <n v="6"/>
    <s v="Jun"/>
  </r>
  <r>
    <n v="3325"/>
    <d v="2026-06-21T00:00:00"/>
    <n v="2026"/>
    <s v="Q2"/>
    <x v="5"/>
    <x v="2"/>
    <x v="2"/>
    <x v="0"/>
    <s v="New"/>
    <x v="0"/>
    <s v="Trail Bike Light"/>
    <n v="4"/>
    <n v="50.57"/>
    <n v="0"/>
    <n v="21.85"/>
    <n v="202.28"/>
    <n v="87.4"/>
    <n v="114.88"/>
    <n v="0.56792564761716435"/>
    <n v="2026"/>
    <s v="Q2"/>
    <n v="6"/>
    <s v="Jun"/>
  </r>
  <r>
    <n v="4070"/>
    <d v="2026-06-21T00:00:00"/>
    <n v="2026"/>
    <s v="Q2"/>
    <x v="5"/>
    <x v="3"/>
    <x v="8"/>
    <x v="0"/>
    <s v="New"/>
    <x v="0"/>
    <s v="Cycling Pack 12L"/>
    <n v="3"/>
    <n v="103.72"/>
    <n v="0"/>
    <n v="50.34"/>
    <n v="311.15999999999997"/>
    <n v="151.02000000000001"/>
    <n v="160.13999999999996"/>
    <n v="0.51465483995372152"/>
    <n v="2026"/>
    <s v="Q2"/>
    <n v="6"/>
    <s v="Jun"/>
  </r>
  <r>
    <n v="4339"/>
    <d v="2026-06-21T00:00:00"/>
    <n v="2026"/>
    <s v="Q2"/>
    <x v="5"/>
    <x v="2"/>
    <x v="16"/>
    <x v="3"/>
    <s v="Returning"/>
    <x v="2"/>
    <s v="Carry-On Duffel"/>
    <n v="1"/>
    <n v="132.49"/>
    <n v="0"/>
    <n v="67.09"/>
    <n v="132.49"/>
    <n v="67.09"/>
    <n v="65.400000000000006"/>
    <n v="0.49362216016303118"/>
    <n v="2026"/>
    <s v="Q2"/>
    <n v="6"/>
    <s v="Jun"/>
  </r>
  <r>
    <n v="731"/>
    <d v="2026-06-22T00:00:00"/>
    <n v="2026"/>
    <s v="Q2"/>
    <x v="5"/>
    <x v="2"/>
    <x v="3"/>
    <x v="0"/>
    <s v="New"/>
    <x v="3"/>
    <s v="Portable Camp Stove"/>
    <n v="2"/>
    <n v="80.650000000000006"/>
    <n v="0"/>
    <n v="39.18"/>
    <n v="161.30000000000001"/>
    <n v="78.36"/>
    <n v="82.940000000000012"/>
    <n v="0.51419714817110973"/>
    <n v="2026"/>
    <s v="Q2"/>
    <n v="6"/>
    <s v="Jun"/>
  </r>
  <r>
    <n v="1362"/>
    <d v="2026-06-22T00:00:00"/>
    <n v="2026"/>
    <s v="Q2"/>
    <x v="5"/>
    <x v="1"/>
    <x v="1"/>
    <x v="2"/>
    <s v="New"/>
    <x v="4"/>
    <s v="Recovery Roller"/>
    <n v="1"/>
    <n v="35.409999999999997"/>
    <n v="0.05"/>
    <n v="13.9"/>
    <n v="33.639499999999998"/>
    <n v="13.9"/>
    <n v="19.7395"/>
    <n v="0.58679528530447833"/>
    <n v="2026"/>
    <s v="Q2"/>
    <n v="6"/>
    <s v="Jun"/>
  </r>
  <r>
    <n v="1512"/>
    <d v="2026-06-22T00:00:00"/>
    <n v="2026"/>
    <s v="Q2"/>
    <x v="5"/>
    <x v="0"/>
    <x v="0"/>
    <x v="3"/>
    <s v="Returning"/>
    <x v="4"/>
    <s v="Resistance Band Set"/>
    <n v="3"/>
    <n v="41.01"/>
    <n v="0"/>
    <n v="14.33"/>
    <n v="123.03"/>
    <n v="42.99"/>
    <n v="80.039999999999992"/>
    <n v="0.65057303096805652"/>
    <n v="2026"/>
    <s v="Q2"/>
    <n v="6"/>
    <s v="Jun"/>
  </r>
  <r>
    <n v="1647"/>
    <d v="2026-06-22T00:00:00"/>
    <n v="2026"/>
    <s v="Q2"/>
    <x v="5"/>
    <x v="3"/>
    <x v="8"/>
    <x v="0"/>
    <s v="Business"/>
    <x v="2"/>
    <s v="Insulated Bottle"/>
    <n v="1"/>
    <n v="36.01"/>
    <n v="0"/>
    <n v="13.23"/>
    <n v="36.01"/>
    <n v="13.23"/>
    <n v="22.779999999999998"/>
    <n v="0.63260205498472644"/>
    <n v="2026"/>
    <s v="Q2"/>
    <n v="6"/>
    <s v="Jun"/>
  </r>
  <r>
    <n v="2358"/>
    <d v="2026-06-22T00:00:00"/>
    <n v="2026"/>
    <s v="Q2"/>
    <x v="5"/>
    <x v="0"/>
    <x v="0"/>
    <x v="3"/>
    <s v="Returning"/>
    <x v="4"/>
    <s v="Training Mat"/>
    <n v="2"/>
    <n v="50.21"/>
    <n v="0.05"/>
    <n v="21.74"/>
    <n v="95.399000000000001"/>
    <n v="43.48"/>
    <n v="51.919000000000004"/>
    <n v="0.54423002337550708"/>
    <n v="2026"/>
    <s v="Q2"/>
    <n v="6"/>
    <s v="Jun"/>
  </r>
  <r>
    <n v="2366"/>
    <d v="2026-06-22T00:00:00"/>
    <n v="2026"/>
    <s v="Q2"/>
    <x v="5"/>
    <x v="2"/>
    <x v="10"/>
    <x v="3"/>
    <s v="Returning"/>
    <x v="0"/>
    <s v="Cycling Pack 12L"/>
    <n v="3"/>
    <n v="100.3"/>
    <n v="0"/>
    <n v="49.26"/>
    <n v="300.89999999999998"/>
    <n v="147.78"/>
    <n v="153.11999999999998"/>
    <n v="0.5088733798604187"/>
    <n v="2026"/>
    <s v="Q2"/>
    <n v="6"/>
    <s v="Jun"/>
  </r>
  <r>
    <n v="3481"/>
    <d v="2026-06-22T00:00:00"/>
    <n v="2026"/>
    <s v="Q2"/>
    <x v="5"/>
    <x v="3"/>
    <x v="8"/>
    <x v="2"/>
    <s v="New"/>
    <x v="2"/>
    <s v="Packing Cube Set"/>
    <n v="1"/>
    <n v="47.7"/>
    <n v="0.1"/>
    <n v="18.760000000000002"/>
    <n v="42.930000000000007"/>
    <n v="18.760000000000002"/>
    <n v="24.170000000000005"/>
    <n v="0.56300955043093415"/>
    <n v="2026"/>
    <s v="Q2"/>
    <n v="6"/>
    <s v="Jun"/>
  </r>
  <r>
    <n v="3595"/>
    <d v="2026-06-22T00:00:00"/>
    <n v="2026"/>
    <s v="Q2"/>
    <x v="5"/>
    <x v="1"/>
    <x v="14"/>
    <x v="0"/>
    <s v="New"/>
    <x v="0"/>
    <s v="Compact Repair Kit"/>
    <n v="2"/>
    <n v="40.94"/>
    <n v="0.1"/>
    <n v="16.88"/>
    <n v="73.691999999999993"/>
    <n v="33.76"/>
    <n v="39.931999999999995"/>
    <n v="0.54187700157411933"/>
    <n v="2026"/>
    <s v="Q2"/>
    <n v="6"/>
    <s v="Jun"/>
  </r>
  <r>
    <n v="3766"/>
    <d v="2026-06-22T00:00:00"/>
    <n v="2026"/>
    <s v="Q2"/>
    <x v="5"/>
    <x v="3"/>
    <x v="8"/>
    <x v="2"/>
    <s v="Returning"/>
    <x v="1"/>
    <s v="Hiking Daypack 20L"/>
    <n v="1"/>
    <n v="93.78"/>
    <n v="0"/>
    <n v="46.62"/>
    <n v="93.78"/>
    <n v="46.62"/>
    <n v="47.160000000000004"/>
    <n v="0.50287907869481774"/>
    <n v="2026"/>
    <s v="Q2"/>
    <n v="6"/>
    <s v="Jun"/>
  </r>
  <r>
    <n v="3933"/>
    <d v="2026-06-22T00:00:00"/>
    <n v="2026"/>
    <s v="Q2"/>
    <x v="5"/>
    <x v="3"/>
    <x v="4"/>
    <x v="2"/>
    <s v="New"/>
    <x v="4"/>
    <s v="Training Mat"/>
    <n v="2"/>
    <n v="51.42"/>
    <n v="0"/>
    <n v="22.19"/>
    <n v="102.84"/>
    <n v="44.38"/>
    <n v="58.46"/>
    <n v="0.56845585375340335"/>
    <n v="2026"/>
    <s v="Q2"/>
    <n v="6"/>
    <s v="Jun"/>
  </r>
  <r>
    <n v="3951"/>
    <d v="2026-06-22T00:00:00"/>
    <n v="2026"/>
    <s v="Q2"/>
    <x v="5"/>
    <x v="2"/>
    <x v="2"/>
    <x v="2"/>
    <s v="New"/>
    <x v="2"/>
    <s v="Travel Backpack 35L"/>
    <n v="1"/>
    <n v="164.99"/>
    <n v="0.1"/>
    <n v="86.6"/>
    <n v="148.49100000000001"/>
    <n v="86.6"/>
    <n v="61.89100000000002"/>
    <n v="0.41679967136055396"/>
    <n v="2026"/>
    <s v="Q2"/>
    <n v="6"/>
    <s v="Jun"/>
  </r>
  <r>
    <n v="4078"/>
    <d v="2026-06-22T00:00:00"/>
    <n v="2026"/>
    <s v="Q2"/>
    <x v="5"/>
    <x v="2"/>
    <x v="5"/>
    <x v="3"/>
    <s v="Returning"/>
    <x v="1"/>
    <s v="Trail Boots"/>
    <n v="1"/>
    <n v="145.65"/>
    <n v="0"/>
    <n v="79.87"/>
    <n v="145.65"/>
    <n v="79.87"/>
    <n v="65.78"/>
    <n v="0.45163062135255749"/>
    <n v="2026"/>
    <s v="Q2"/>
    <n v="6"/>
    <s v="Jun"/>
  </r>
  <r>
    <n v="4182"/>
    <d v="2026-06-22T00:00:00"/>
    <n v="2026"/>
    <s v="Q2"/>
    <x v="5"/>
    <x v="1"/>
    <x v="11"/>
    <x v="0"/>
    <s v="New"/>
    <x v="4"/>
    <s v="Weighted Vest"/>
    <n v="4"/>
    <n v="120.94"/>
    <n v="0.05"/>
    <n v="70.84"/>
    <n v="459.57199999999995"/>
    <n v="283.36"/>
    <n v="176.21199999999993"/>
    <n v="0.38342631840059871"/>
    <n v="2026"/>
    <s v="Q2"/>
    <n v="6"/>
    <s v="Jun"/>
  </r>
  <r>
    <n v="323"/>
    <d v="2026-06-23T00:00:00"/>
    <n v="2026"/>
    <s v="Q2"/>
    <x v="5"/>
    <x v="3"/>
    <x v="13"/>
    <x v="0"/>
    <s v="Returning"/>
    <x v="2"/>
    <s v="Insulated Bottle"/>
    <n v="1"/>
    <n v="36.94"/>
    <n v="0"/>
    <n v="13.25"/>
    <n v="36.94"/>
    <n v="13.25"/>
    <n v="23.689999999999998"/>
    <n v="0.64131023280996213"/>
    <n v="2026"/>
    <s v="Q2"/>
    <n v="6"/>
    <s v="Jun"/>
  </r>
  <r>
    <n v="544"/>
    <d v="2026-06-23T00:00:00"/>
    <n v="2026"/>
    <s v="Q2"/>
    <x v="5"/>
    <x v="0"/>
    <x v="15"/>
    <x v="0"/>
    <s v="Business"/>
    <x v="1"/>
    <s v="Hiking Daypack 20L"/>
    <n v="1"/>
    <n v="90.3"/>
    <n v="0.05"/>
    <n v="45.07"/>
    <n v="85.784999999999997"/>
    <n v="45.07"/>
    <n v="40.714999999999996"/>
    <n v="0.47461677449437545"/>
    <n v="2026"/>
    <s v="Q2"/>
    <n v="6"/>
    <s v="Jun"/>
  </r>
  <r>
    <n v="1570"/>
    <d v="2026-06-23T00:00:00"/>
    <n v="2026"/>
    <s v="Q2"/>
    <x v="5"/>
    <x v="3"/>
    <x v="13"/>
    <x v="3"/>
    <s v="Returning"/>
    <x v="3"/>
    <s v="Alpine Tent 4P"/>
    <n v="1"/>
    <n v="335.05"/>
    <n v="0"/>
    <n v="191.67"/>
    <n v="335.05"/>
    <n v="191.67"/>
    <n v="143.38000000000002"/>
    <n v="0.42793612893597976"/>
    <n v="2026"/>
    <s v="Q2"/>
    <n v="6"/>
    <s v="Jun"/>
  </r>
  <r>
    <n v="1932"/>
    <d v="2026-06-23T00:00:00"/>
    <n v="2026"/>
    <s v="Q2"/>
    <x v="5"/>
    <x v="3"/>
    <x v="8"/>
    <x v="0"/>
    <s v="New"/>
    <x v="2"/>
    <s v="Insulated Bottle"/>
    <n v="1"/>
    <n v="35.9"/>
    <n v="0.05"/>
    <n v="13.81"/>
    <n v="34.104999999999997"/>
    <n v="13.81"/>
    <n v="20.294999999999995"/>
    <n v="0.59507403606509301"/>
    <n v="2026"/>
    <s v="Q2"/>
    <n v="6"/>
    <s v="Jun"/>
  </r>
  <r>
    <n v="4352"/>
    <d v="2026-06-23T00:00:00"/>
    <n v="2026"/>
    <s v="Q2"/>
    <x v="5"/>
    <x v="3"/>
    <x v="13"/>
    <x v="0"/>
    <s v="Returning"/>
    <x v="0"/>
    <s v="Trail Bike Light"/>
    <n v="6"/>
    <n v="51.34"/>
    <n v="0.1"/>
    <n v="22.47"/>
    <n v="277.23600000000005"/>
    <n v="134.82"/>
    <n v="142.41600000000005"/>
    <n v="0.51369951954291659"/>
    <n v="2026"/>
    <s v="Q2"/>
    <n v="6"/>
    <s v="Jun"/>
  </r>
  <r>
    <n v="4561"/>
    <d v="2026-06-23T00:00:00"/>
    <n v="2026"/>
    <s v="Q2"/>
    <x v="5"/>
    <x v="0"/>
    <x v="0"/>
    <x v="2"/>
    <s v="Returning"/>
    <x v="1"/>
    <s v="Summit Backpack 45L"/>
    <n v="1"/>
    <n v="157.91"/>
    <n v="0"/>
    <n v="77.12"/>
    <n v="157.91"/>
    <n v="77.12"/>
    <n v="80.789999999999992"/>
    <n v="0.51162054334747642"/>
    <n v="2026"/>
    <s v="Q2"/>
    <n v="6"/>
    <s v="Jun"/>
  </r>
  <r>
    <n v="4741"/>
    <d v="2026-06-23T00:00:00"/>
    <n v="2026"/>
    <s v="Q2"/>
    <x v="5"/>
    <x v="3"/>
    <x v="13"/>
    <x v="0"/>
    <s v="New"/>
    <x v="0"/>
    <s v="Compact Repair Kit"/>
    <n v="3"/>
    <n v="41.09"/>
    <n v="0.05"/>
    <n v="16.809999999999999"/>
    <n v="117.10650000000001"/>
    <n v="50.429999999999993"/>
    <n v="66.676500000000019"/>
    <n v="0.569366346018368"/>
    <n v="2026"/>
    <s v="Q2"/>
    <n v="6"/>
    <s v="Jun"/>
  </r>
  <r>
    <n v="4882"/>
    <d v="2026-06-23T00:00:00"/>
    <n v="2026"/>
    <s v="Q2"/>
    <x v="5"/>
    <x v="1"/>
    <x v="12"/>
    <x v="0"/>
    <s v="Returning"/>
    <x v="3"/>
    <s v="Compact Sleeping Bag"/>
    <n v="2"/>
    <n v="120.18"/>
    <n v="0.05"/>
    <n v="59.4"/>
    <n v="228.34200000000001"/>
    <n v="118.8"/>
    <n v="109.54200000000002"/>
    <n v="0.47972777675591882"/>
    <n v="2026"/>
    <s v="Q2"/>
    <n v="6"/>
    <s v="Jun"/>
  </r>
  <r>
    <n v="4885"/>
    <d v="2026-06-23T00:00:00"/>
    <n v="2026"/>
    <s v="Q2"/>
    <x v="5"/>
    <x v="3"/>
    <x v="13"/>
    <x v="3"/>
    <s v="New"/>
    <x v="3"/>
    <s v="Trail Tent 2P"/>
    <n v="1"/>
    <n v="198.1"/>
    <n v="0.1"/>
    <n v="103.46"/>
    <n v="178.29"/>
    <n v="103.46"/>
    <n v="74.83"/>
    <n v="0.41970946211228899"/>
    <n v="2026"/>
    <s v="Q2"/>
    <n v="6"/>
    <s v="Jun"/>
  </r>
  <r>
    <n v="4982"/>
    <d v="2026-06-23T00:00:00"/>
    <n v="2026"/>
    <s v="Q2"/>
    <x v="5"/>
    <x v="2"/>
    <x v="10"/>
    <x v="0"/>
    <s v="Returning"/>
    <x v="2"/>
    <s v="Insulated Bottle"/>
    <n v="1"/>
    <n v="36.700000000000003"/>
    <n v="0.15"/>
    <n v="13.59"/>
    <n v="31.195"/>
    <n v="13.59"/>
    <n v="17.605"/>
    <n v="0.56435326174066358"/>
    <n v="2026"/>
    <s v="Q2"/>
    <n v="6"/>
    <s v="Jun"/>
  </r>
  <r>
    <n v="40"/>
    <d v="2026-06-24T00:00:00"/>
    <n v="2026"/>
    <s v="Q2"/>
    <x v="5"/>
    <x v="3"/>
    <x v="7"/>
    <x v="2"/>
    <s v="New"/>
    <x v="2"/>
    <s v="Travel Backpack 35L"/>
    <n v="1"/>
    <n v="167.23"/>
    <n v="0.05"/>
    <n v="85.14"/>
    <n v="158.86849999999998"/>
    <n v="85.14"/>
    <n v="73.728499999999983"/>
    <n v="0.46408507665144438"/>
    <n v="2026"/>
    <s v="Q2"/>
    <n v="6"/>
    <s v="Jun"/>
  </r>
  <r>
    <n v="110"/>
    <d v="2026-06-24T00:00:00"/>
    <n v="2026"/>
    <s v="Q2"/>
    <x v="5"/>
    <x v="1"/>
    <x v="12"/>
    <x v="2"/>
    <s v="Business"/>
    <x v="1"/>
    <s v="Trekking Poles"/>
    <n v="2"/>
    <n v="72.97"/>
    <n v="0"/>
    <n v="31.57"/>
    <n v="145.94"/>
    <n v="63.14"/>
    <n v="82.8"/>
    <n v="0.56735644785528294"/>
    <n v="2026"/>
    <s v="Q2"/>
    <n v="6"/>
    <s v="Jun"/>
  </r>
  <r>
    <n v="1169"/>
    <d v="2026-06-24T00:00:00"/>
    <n v="2026"/>
    <s v="Q2"/>
    <x v="5"/>
    <x v="1"/>
    <x v="11"/>
    <x v="2"/>
    <s v="New"/>
    <x v="0"/>
    <s v="Commuter Helmet"/>
    <n v="3"/>
    <n v="82.91"/>
    <n v="0"/>
    <n v="42.29"/>
    <n v="248.73"/>
    <n v="126.87"/>
    <n v="121.85999999999999"/>
    <n v="0.4899288384995778"/>
    <n v="2026"/>
    <s v="Q2"/>
    <n v="6"/>
    <s v="Jun"/>
  </r>
  <r>
    <n v="2211"/>
    <d v="2026-06-24T00:00:00"/>
    <n v="2026"/>
    <s v="Q2"/>
    <x v="5"/>
    <x v="2"/>
    <x v="10"/>
    <x v="3"/>
    <s v="New"/>
    <x v="4"/>
    <s v="Resistance Band Set"/>
    <n v="2"/>
    <n v="41.25"/>
    <n v="0"/>
    <n v="14.72"/>
    <n v="82.5"/>
    <n v="29.44"/>
    <n v="53.06"/>
    <n v="0.64315151515151514"/>
    <n v="2026"/>
    <s v="Q2"/>
    <n v="6"/>
    <s v="Jun"/>
  </r>
  <r>
    <n v="3494"/>
    <d v="2026-06-24T00:00:00"/>
    <n v="2026"/>
    <s v="Q2"/>
    <x v="5"/>
    <x v="3"/>
    <x v="8"/>
    <x v="1"/>
    <s v="Business"/>
    <x v="3"/>
    <s v="Trail Tent 2P"/>
    <n v="6"/>
    <n v="194.79"/>
    <n v="0.15"/>
    <n v="106.78"/>
    <n v="993.42899999999997"/>
    <n v="640.68000000000006"/>
    <n v="352.74899999999991"/>
    <n v="0.3550822454347517"/>
    <n v="2026"/>
    <s v="Q2"/>
    <n v="6"/>
    <s v="Jun"/>
  </r>
  <r>
    <n v="3586"/>
    <d v="2026-06-24T00:00:00"/>
    <n v="2026"/>
    <s v="Q2"/>
    <x v="5"/>
    <x v="0"/>
    <x v="15"/>
    <x v="1"/>
    <s v="Business"/>
    <x v="3"/>
    <s v="Trail Tent 2P"/>
    <n v="6"/>
    <n v="193.13"/>
    <n v="0.15"/>
    <n v="106.49"/>
    <n v="984.96299999999997"/>
    <n v="638.93999999999994"/>
    <n v="346.02300000000002"/>
    <n v="0.35130558203709178"/>
    <n v="2026"/>
    <s v="Q2"/>
    <n v="6"/>
    <s v="Jun"/>
  </r>
  <r>
    <n v="3660"/>
    <d v="2026-06-24T00:00:00"/>
    <n v="2026"/>
    <s v="Q2"/>
    <x v="5"/>
    <x v="2"/>
    <x v="3"/>
    <x v="0"/>
    <s v="New"/>
    <x v="0"/>
    <s v="Commuter Helmet"/>
    <n v="1"/>
    <n v="82.7"/>
    <n v="0.05"/>
    <n v="42.16"/>
    <n v="78.564999999999998"/>
    <n v="42.16"/>
    <n v="36.405000000000001"/>
    <n v="0.46337427607713361"/>
    <n v="2026"/>
    <s v="Q2"/>
    <n v="6"/>
    <s v="Jun"/>
  </r>
  <r>
    <n v="4307"/>
    <d v="2026-06-24T00:00:00"/>
    <n v="2026"/>
    <s v="Q2"/>
    <x v="5"/>
    <x v="3"/>
    <x v="8"/>
    <x v="0"/>
    <s v="Business"/>
    <x v="0"/>
    <s v="Compact Repair Kit"/>
    <n v="1"/>
    <n v="40.33"/>
    <n v="0"/>
    <n v="16.48"/>
    <n v="40.33"/>
    <n v="16.48"/>
    <n v="23.849999999999998"/>
    <n v="0.59137118770146291"/>
    <n v="2026"/>
    <s v="Q2"/>
    <n v="6"/>
    <s v="Jun"/>
  </r>
  <r>
    <n v="5133"/>
    <d v="2026-06-24T00:00:00"/>
    <n v="2026"/>
    <s v="Q2"/>
    <x v="5"/>
    <x v="0"/>
    <x v="0"/>
    <x v="0"/>
    <s v="Business"/>
    <x v="3"/>
    <s v="Portable Camp Stove"/>
    <n v="1"/>
    <n v="81.99"/>
    <n v="0.15"/>
    <n v="40.29"/>
    <n v="69.691499999999991"/>
    <n v="40.29"/>
    <n v="29.401499999999992"/>
    <n v="0.4218807171606293"/>
    <n v="2026"/>
    <s v="Q2"/>
    <n v="6"/>
    <s v="Jun"/>
  </r>
  <r>
    <n v="472"/>
    <d v="2026-06-25T00:00:00"/>
    <n v="2026"/>
    <s v="Q2"/>
    <x v="5"/>
    <x v="1"/>
    <x v="6"/>
    <x v="2"/>
    <s v="Business"/>
    <x v="2"/>
    <s v="Packing Cube Set"/>
    <n v="3"/>
    <n v="46.29"/>
    <n v="0"/>
    <n v="18.309999999999999"/>
    <n v="138.87"/>
    <n v="54.929999999999993"/>
    <n v="83.940000000000012"/>
    <n v="0.60445020522791104"/>
    <n v="2026"/>
    <s v="Q2"/>
    <n v="6"/>
    <s v="Jun"/>
  </r>
  <r>
    <n v="689"/>
    <d v="2026-06-25T00:00:00"/>
    <n v="2026"/>
    <s v="Q2"/>
    <x v="5"/>
    <x v="3"/>
    <x v="7"/>
    <x v="0"/>
    <s v="New"/>
    <x v="0"/>
    <s v="Compact Repair Kit"/>
    <n v="1"/>
    <n v="39.729999999999997"/>
    <n v="0"/>
    <n v="16.55"/>
    <n v="39.729999999999997"/>
    <n v="16.55"/>
    <n v="23.179999999999996"/>
    <n v="0.58343820790334755"/>
    <n v="2026"/>
    <s v="Q2"/>
    <n v="6"/>
    <s v="Jun"/>
  </r>
  <r>
    <n v="864"/>
    <d v="2026-06-25T00:00:00"/>
    <n v="2026"/>
    <s v="Q2"/>
    <x v="5"/>
    <x v="3"/>
    <x v="8"/>
    <x v="0"/>
    <s v="New"/>
    <x v="2"/>
    <s v="Carry-On Duffel"/>
    <n v="4"/>
    <n v="131.02000000000001"/>
    <n v="0.05"/>
    <n v="67.42"/>
    <n v="497.87600000000003"/>
    <n v="269.68"/>
    <n v="228.19600000000003"/>
    <n v="0.45833902417469413"/>
    <n v="2026"/>
    <s v="Q2"/>
    <n v="6"/>
    <s v="Jun"/>
  </r>
  <r>
    <n v="1163"/>
    <d v="2026-06-25T00:00:00"/>
    <n v="2026"/>
    <s v="Q2"/>
    <x v="5"/>
    <x v="1"/>
    <x v="12"/>
    <x v="0"/>
    <s v="New"/>
    <x v="2"/>
    <s v="Packing Cube Set"/>
    <n v="2"/>
    <n v="46.69"/>
    <n v="0.05"/>
    <n v="18.23"/>
    <n v="88.710999999999999"/>
    <n v="36.46"/>
    <n v="52.250999999999998"/>
    <n v="0.58900249123558523"/>
    <n v="2026"/>
    <s v="Q2"/>
    <n v="6"/>
    <s v="Jun"/>
  </r>
  <r>
    <n v="1323"/>
    <d v="2026-06-25T00:00:00"/>
    <n v="2026"/>
    <s v="Q2"/>
    <x v="5"/>
    <x v="1"/>
    <x v="12"/>
    <x v="0"/>
    <s v="Returning"/>
    <x v="4"/>
    <s v="Resistance Band Set"/>
    <n v="2"/>
    <n v="39.57"/>
    <n v="0.1"/>
    <n v="14.64"/>
    <n v="71.225999999999999"/>
    <n v="29.28"/>
    <n v="41.945999999999998"/>
    <n v="0.58891416055934631"/>
    <n v="2026"/>
    <s v="Q2"/>
    <n v="6"/>
    <s v="Jun"/>
  </r>
  <r>
    <n v="2098"/>
    <d v="2026-06-25T00:00:00"/>
    <n v="2026"/>
    <s v="Q2"/>
    <x v="5"/>
    <x v="2"/>
    <x v="2"/>
    <x v="0"/>
    <s v="Returning"/>
    <x v="1"/>
    <s v="Trail Boots"/>
    <n v="1"/>
    <n v="146.46"/>
    <n v="0.15"/>
    <n v="80.760000000000005"/>
    <n v="124.491"/>
    <n v="80.760000000000005"/>
    <n v="43.730999999999995"/>
    <n v="0.35127840566787955"/>
    <n v="2026"/>
    <s v="Q2"/>
    <n v="6"/>
    <s v="Jun"/>
  </r>
  <r>
    <n v="2190"/>
    <d v="2026-06-25T00:00:00"/>
    <n v="2026"/>
    <s v="Q2"/>
    <x v="5"/>
    <x v="1"/>
    <x v="6"/>
    <x v="2"/>
    <s v="Business"/>
    <x v="0"/>
    <s v="Trail Bike Light"/>
    <n v="5"/>
    <n v="50.78"/>
    <n v="0"/>
    <n v="22.68"/>
    <n v="253.9"/>
    <n v="113.4"/>
    <n v="140.5"/>
    <n v="0.55336746750689247"/>
    <n v="2026"/>
    <s v="Q2"/>
    <n v="6"/>
    <s v="Jun"/>
  </r>
  <r>
    <n v="2664"/>
    <d v="2026-06-25T00:00:00"/>
    <n v="2026"/>
    <s v="Q2"/>
    <x v="5"/>
    <x v="2"/>
    <x v="10"/>
    <x v="3"/>
    <s v="Returning"/>
    <x v="2"/>
    <s v="Packing Cube Set"/>
    <n v="3"/>
    <n v="47.61"/>
    <n v="0"/>
    <n v="18.21"/>
    <n v="142.82999999999998"/>
    <n v="54.63"/>
    <n v="88.199999999999989"/>
    <n v="0.61751732829237549"/>
    <n v="2026"/>
    <s v="Q2"/>
    <n v="6"/>
    <s v="Jun"/>
  </r>
  <r>
    <n v="2992"/>
    <d v="2026-06-25T00:00:00"/>
    <n v="2026"/>
    <s v="Q2"/>
    <x v="5"/>
    <x v="2"/>
    <x v="16"/>
    <x v="0"/>
    <s v="New"/>
    <x v="0"/>
    <s v="Trail Bike Light"/>
    <n v="1"/>
    <n v="50.75"/>
    <n v="0.1"/>
    <n v="22.94"/>
    <n v="45.675000000000004"/>
    <n v="22.94"/>
    <n v="22.735000000000003"/>
    <n v="0.49775588396278053"/>
    <n v="2026"/>
    <s v="Q2"/>
    <n v="6"/>
    <s v="Jun"/>
  </r>
  <r>
    <n v="3120"/>
    <d v="2026-06-25T00:00:00"/>
    <n v="2026"/>
    <s v="Q2"/>
    <x v="5"/>
    <x v="2"/>
    <x v="5"/>
    <x v="3"/>
    <s v="Returning"/>
    <x v="4"/>
    <s v="Training Mat"/>
    <n v="1"/>
    <n v="50.33"/>
    <n v="0"/>
    <n v="21.66"/>
    <n v="50.33"/>
    <n v="21.66"/>
    <n v="28.669999999999998"/>
    <n v="0.56964037353467112"/>
    <n v="2026"/>
    <s v="Q2"/>
    <n v="6"/>
    <s v="Jun"/>
  </r>
  <r>
    <n v="189"/>
    <d v="2026-06-26T00:00:00"/>
    <n v="2026"/>
    <s v="Q2"/>
    <x v="5"/>
    <x v="2"/>
    <x v="10"/>
    <x v="0"/>
    <s v="Business"/>
    <x v="2"/>
    <s v="Packing Cube Set"/>
    <n v="1"/>
    <n v="47.5"/>
    <n v="0.1"/>
    <n v="18.8"/>
    <n v="42.75"/>
    <n v="18.8"/>
    <n v="23.95"/>
    <n v="0.56023391812865497"/>
    <n v="2026"/>
    <s v="Q2"/>
    <n v="6"/>
    <s v="Jun"/>
  </r>
  <r>
    <n v="927"/>
    <d v="2026-06-26T00:00:00"/>
    <n v="2026"/>
    <s v="Q2"/>
    <x v="5"/>
    <x v="2"/>
    <x v="10"/>
    <x v="3"/>
    <s v="Returning"/>
    <x v="2"/>
    <s v="Carry-On Duffel"/>
    <n v="2"/>
    <n v="130.33000000000001"/>
    <n v="0.1"/>
    <n v="67.319999999999993"/>
    <n v="234.59400000000002"/>
    <n v="134.63999999999999"/>
    <n v="99.954000000000036"/>
    <n v="0.42607227806337772"/>
    <n v="2026"/>
    <s v="Q2"/>
    <n v="6"/>
    <s v="Jun"/>
  </r>
  <r>
    <n v="1388"/>
    <d v="2026-06-26T00:00:00"/>
    <n v="2026"/>
    <s v="Q2"/>
    <x v="5"/>
    <x v="1"/>
    <x v="14"/>
    <x v="0"/>
    <s v="Returning"/>
    <x v="1"/>
    <s v="Summit Backpack 45L"/>
    <n v="3"/>
    <n v="156.76"/>
    <n v="0.05"/>
    <n v="78.63"/>
    <n v="446.76599999999996"/>
    <n v="235.89"/>
    <n v="210.87599999999998"/>
    <n v="0.47200547937846654"/>
    <n v="2026"/>
    <s v="Q2"/>
    <n v="6"/>
    <s v="Jun"/>
  </r>
  <r>
    <n v="3932"/>
    <d v="2026-06-26T00:00:00"/>
    <n v="2026"/>
    <s v="Q2"/>
    <x v="5"/>
    <x v="2"/>
    <x v="10"/>
    <x v="0"/>
    <s v="New"/>
    <x v="4"/>
    <s v="Recovery Roller"/>
    <n v="4"/>
    <n v="35.770000000000003"/>
    <n v="0"/>
    <n v="13.75"/>
    <n v="143.08000000000001"/>
    <n v="55"/>
    <n v="88.080000000000013"/>
    <n v="0.61559966452334358"/>
    <n v="2026"/>
    <s v="Q2"/>
    <n v="6"/>
    <s v="Jun"/>
  </r>
  <r>
    <n v="4008"/>
    <d v="2026-06-26T00:00:00"/>
    <n v="2026"/>
    <s v="Q2"/>
    <x v="5"/>
    <x v="1"/>
    <x v="14"/>
    <x v="0"/>
    <s v="Returning"/>
    <x v="0"/>
    <s v="Cycling Pack 12L"/>
    <n v="2"/>
    <n v="102.49"/>
    <n v="0"/>
    <n v="50.07"/>
    <n v="204.98"/>
    <n v="100.14"/>
    <n v="104.83999999999999"/>
    <n v="0.51146453312518292"/>
    <n v="2026"/>
    <s v="Q2"/>
    <n v="6"/>
    <s v="Jun"/>
  </r>
  <r>
    <n v="4701"/>
    <d v="2026-06-26T00:00:00"/>
    <n v="2026"/>
    <s v="Q2"/>
    <x v="5"/>
    <x v="0"/>
    <x v="0"/>
    <x v="1"/>
    <s v="Business"/>
    <x v="0"/>
    <s v="Commuter Helmet"/>
    <n v="8"/>
    <n v="82.47"/>
    <n v="0.15"/>
    <n v="42.58"/>
    <n v="560.79599999999994"/>
    <n v="340.64"/>
    <n v="220.15599999999995"/>
    <n v="0.39257769313618496"/>
    <n v="2026"/>
    <s v="Q2"/>
    <n v="6"/>
    <s v="Jun"/>
  </r>
  <r>
    <n v="4805"/>
    <d v="2026-06-26T00:00:00"/>
    <n v="2026"/>
    <s v="Q2"/>
    <x v="5"/>
    <x v="2"/>
    <x v="10"/>
    <x v="0"/>
    <s v="Returning"/>
    <x v="3"/>
    <s v="Compact Sleeping Bag"/>
    <n v="1"/>
    <n v="121.44"/>
    <n v="0"/>
    <n v="62.34"/>
    <n v="121.44"/>
    <n v="62.34"/>
    <n v="59.099999999999994"/>
    <n v="0.48666007905138337"/>
    <n v="2026"/>
    <s v="Q2"/>
    <n v="6"/>
    <s v="Jun"/>
  </r>
  <r>
    <n v="912"/>
    <d v="2026-06-27T00:00:00"/>
    <n v="2026"/>
    <s v="Q2"/>
    <x v="5"/>
    <x v="0"/>
    <x v="0"/>
    <x v="3"/>
    <s v="New"/>
    <x v="2"/>
    <s v="Packing Cube Set"/>
    <n v="4"/>
    <n v="46.44"/>
    <n v="0.05"/>
    <n v="18.2"/>
    <n v="176.47199999999998"/>
    <n v="72.8"/>
    <n v="103.67199999999998"/>
    <n v="0.58746996690693143"/>
    <n v="2026"/>
    <s v="Q2"/>
    <n v="6"/>
    <s v="Jun"/>
  </r>
  <r>
    <n v="1837"/>
    <d v="2026-06-27T00:00:00"/>
    <n v="2026"/>
    <s v="Q2"/>
    <x v="5"/>
    <x v="0"/>
    <x v="0"/>
    <x v="3"/>
    <s v="Business"/>
    <x v="3"/>
    <s v="Trail Tent 2P"/>
    <n v="2"/>
    <n v="194.13"/>
    <n v="0.1"/>
    <n v="106.51"/>
    <n v="349.43400000000003"/>
    <n v="213.02"/>
    <n v="136.41400000000002"/>
    <n v="0.39038559499075648"/>
    <n v="2026"/>
    <s v="Q2"/>
    <n v="6"/>
    <s v="Jun"/>
  </r>
  <r>
    <n v="2216"/>
    <d v="2026-06-27T00:00:00"/>
    <n v="2026"/>
    <s v="Q2"/>
    <x v="5"/>
    <x v="0"/>
    <x v="9"/>
    <x v="0"/>
    <s v="Business"/>
    <x v="0"/>
    <s v="Commuter Helmet"/>
    <n v="4"/>
    <n v="81.86"/>
    <n v="0.05"/>
    <n v="42.22"/>
    <n v="311.06799999999998"/>
    <n v="168.88"/>
    <n v="142.18799999999999"/>
    <n v="0.45709619761595532"/>
    <n v="2026"/>
    <s v="Q2"/>
    <n v="6"/>
    <s v="Jun"/>
  </r>
  <r>
    <n v="2451"/>
    <d v="2026-06-27T00:00:00"/>
    <n v="2026"/>
    <s v="Q2"/>
    <x v="5"/>
    <x v="0"/>
    <x v="9"/>
    <x v="1"/>
    <s v="Business"/>
    <x v="2"/>
    <s v="Travel Backpack 35L"/>
    <n v="4"/>
    <n v="162.61000000000001"/>
    <n v="0.05"/>
    <n v="88.64"/>
    <n v="617.91800000000001"/>
    <n v="354.56"/>
    <n v="263.358"/>
    <n v="0.4262021821665658"/>
    <n v="2026"/>
    <s v="Q2"/>
    <n v="6"/>
    <s v="Jun"/>
  </r>
  <r>
    <n v="2874"/>
    <d v="2026-06-27T00:00:00"/>
    <n v="2026"/>
    <s v="Q2"/>
    <x v="5"/>
    <x v="1"/>
    <x v="12"/>
    <x v="2"/>
    <s v="New"/>
    <x v="0"/>
    <s v="Compact Repair Kit"/>
    <n v="1"/>
    <n v="40.26"/>
    <n v="0"/>
    <n v="16.62"/>
    <n v="40.26"/>
    <n v="16.62"/>
    <n v="23.639999999999997"/>
    <n v="0.58718330849478384"/>
    <n v="2026"/>
    <s v="Q2"/>
    <n v="6"/>
    <s v="Jun"/>
  </r>
  <r>
    <n v="2885"/>
    <d v="2026-06-27T00:00:00"/>
    <n v="2026"/>
    <s v="Q2"/>
    <x v="5"/>
    <x v="0"/>
    <x v="0"/>
    <x v="0"/>
    <s v="Business"/>
    <x v="2"/>
    <s v="Packing Cube Set"/>
    <n v="1"/>
    <n v="47.23"/>
    <n v="0.1"/>
    <n v="17.829999999999998"/>
    <n v="42.506999999999998"/>
    <n v="17.829999999999998"/>
    <n v="24.677"/>
    <n v="0.58053967581810062"/>
    <n v="2026"/>
    <s v="Q2"/>
    <n v="6"/>
    <s v="Jun"/>
  </r>
  <r>
    <n v="3014"/>
    <d v="2026-06-27T00:00:00"/>
    <n v="2026"/>
    <s v="Q2"/>
    <x v="5"/>
    <x v="2"/>
    <x v="10"/>
    <x v="0"/>
    <s v="New"/>
    <x v="4"/>
    <s v="Training Mat"/>
    <n v="1"/>
    <n v="50.13"/>
    <n v="0.15"/>
    <n v="22.22"/>
    <n v="42.610500000000002"/>
    <n v="22.22"/>
    <n v="20.390500000000003"/>
    <n v="0.47853228664296366"/>
    <n v="2026"/>
    <s v="Q2"/>
    <n v="6"/>
    <s v="Jun"/>
  </r>
  <r>
    <n v="3273"/>
    <d v="2026-06-27T00:00:00"/>
    <n v="2026"/>
    <s v="Q2"/>
    <x v="5"/>
    <x v="2"/>
    <x v="3"/>
    <x v="0"/>
    <s v="Business"/>
    <x v="3"/>
    <s v="Alpine Tent 4P"/>
    <n v="2"/>
    <n v="345.82"/>
    <n v="0.05"/>
    <n v="196.24"/>
    <n v="657.05799999999999"/>
    <n v="392.48"/>
    <n v="264.57799999999997"/>
    <n v="0.40267069269379563"/>
    <n v="2026"/>
    <s v="Q2"/>
    <n v="6"/>
    <s v="Jun"/>
  </r>
  <r>
    <n v="5041"/>
    <d v="2026-06-27T00:00:00"/>
    <n v="2026"/>
    <s v="Q2"/>
    <x v="5"/>
    <x v="0"/>
    <x v="15"/>
    <x v="2"/>
    <s v="New"/>
    <x v="3"/>
    <s v="Compact Sleeping Bag"/>
    <n v="1"/>
    <n v="126.12"/>
    <n v="0"/>
    <n v="62.18"/>
    <n v="126.12"/>
    <n v="62.18"/>
    <n v="63.940000000000005"/>
    <n v="0.50697748176339996"/>
    <n v="2026"/>
    <s v="Q2"/>
    <n v="6"/>
    <s v="Jun"/>
  </r>
  <r>
    <n v="312"/>
    <d v="2026-06-28T00:00:00"/>
    <n v="2026"/>
    <s v="Q2"/>
    <x v="5"/>
    <x v="3"/>
    <x v="7"/>
    <x v="3"/>
    <s v="Returning"/>
    <x v="4"/>
    <s v="Recovery Roller"/>
    <n v="1"/>
    <n v="36"/>
    <n v="0"/>
    <n v="13.95"/>
    <n v="36"/>
    <n v="13.95"/>
    <n v="22.05"/>
    <n v="0.61250000000000004"/>
    <n v="2026"/>
    <s v="Q2"/>
    <n v="6"/>
    <s v="Jun"/>
  </r>
  <r>
    <n v="647"/>
    <d v="2026-06-28T00:00:00"/>
    <n v="2026"/>
    <s v="Q2"/>
    <x v="5"/>
    <x v="0"/>
    <x v="0"/>
    <x v="0"/>
    <s v="Returning"/>
    <x v="2"/>
    <s v="Travel Backpack 35L"/>
    <n v="1"/>
    <n v="162.25"/>
    <n v="0.05"/>
    <n v="89.28"/>
    <n v="154.13749999999999"/>
    <n v="89.28"/>
    <n v="64.857499999999987"/>
    <n v="0.42077690373854509"/>
    <n v="2026"/>
    <s v="Q2"/>
    <n v="6"/>
    <s v="Jun"/>
  </r>
  <r>
    <n v="708"/>
    <d v="2026-06-28T00:00:00"/>
    <n v="2026"/>
    <s v="Q2"/>
    <x v="5"/>
    <x v="1"/>
    <x v="11"/>
    <x v="0"/>
    <s v="Returning"/>
    <x v="1"/>
    <s v="Summit Backpack 45L"/>
    <n v="1"/>
    <n v="150.44"/>
    <n v="0"/>
    <n v="80.5"/>
    <n v="150.44"/>
    <n v="80.5"/>
    <n v="69.94"/>
    <n v="0.46490295134272797"/>
    <n v="2026"/>
    <s v="Q2"/>
    <n v="6"/>
    <s v="Jun"/>
  </r>
  <r>
    <n v="886"/>
    <d v="2026-06-28T00:00:00"/>
    <n v="2026"/>
    <s v="Q2"/>
    <x v="5"/>
    <x v="0"/>
    <x v="0"/>
    <x v="2"/>
    <s v="Business"/>
    <x v="3"/>
    <s v="Compact Sleeping Bag"/>
    <n v="2"/>
    <n v="126.17"/>
    <n v="0.05"/>
    <n v="61.13"/>
    <n v="239.72299999999998"/>
    <n v="122.26"/>
    <n v="117.46299999999998"/>
    <n v="0.48999470221881081"/>
    <n v="2026"/>
    <s v="Q2"/>
    <n v="6"/>
    <s v="Jun"/>
  </r>
  <r>
    <n v="944"/>
    <d v="2026-06-28T00:00:00"/>
    <n v="2026"/>
    <s v="Q2"/>
    <x v="5"/>
    <x v="3"/>
    <x v="7"/>
    <x v="3"/>
    <s v="Returning"/>
    <x v="3"/>
    <s v="Portable Camp Stove"/>
    <n v="2"/>
    <n v="83.72"/>
    <n v="0"/>
    <n v="38.96"/>
    <n v="167.44"/>
    <n v="77.92"/>
    <n v="89.52"/>
    <n v="0.53463927376970855"/>
    <n v="2026"/>
    <s v="Q2"/>
    <n v="6"/>
    <s v="Jun"/>
  </r>
  <r>
    <n v="1050"/>
    <d v="2026-06-28T00:00:00"/>
    <n v="2026"/>
    <s v="Q2"/>
    <x v="5"/>
    <x v="3"/>
    <x v="8"/>
    <x v="3"/>
    <s v="New"/>
    <x v="1"/>
    <s v="Trekking Poles"/>
    <n v="1"/>
    <n v="70.58"/>
    <n v="0"/>
    <n v="32.78"/>
    <n v="70.58"/>
    <n v="32.78"/>
    <n v="37.799999999999997"/>
    <n v="0.53556248228960046"/>
    <n v="2026"/>
    <s v="Q2"/>
    <n v="6"/>
    <s v="Jun"/>
  </r>
  <r>
    <n v="1677"/>
    <d v="2026-06-28T00:00:00"/>
    <n v="2026"/>
    <s v="Q2"/>
    <x v="5"/>
    <x v="3"/>
    <x v="13"/>
    <x v="1"/>
    <s v="Business"/>
    <x v="3"/>
    <s v="Portable Camp Stove"/>
    <n v="5"/>
    <n v="81.96"/>
    <n v="0.05"/>
    <n v="39.130000000000003"/>
    <n v="389.30999999999995"/>
    <n v="195.65"/>
    <n v="193.65999999999994"/>
    <n v="0.497444196141892"/>
    <n v="2026"/>
    <s v="Q2"/>
    <n v="6"/>
    <s v="Jun"/>
  </r>
  <r>
    <n v="2109"/>
    <d v="2026-06-28T00:00:00"/>
    <n v="2026"/>
    <s v="Q2"/>
    <x v="5"/>
    <x v="1"/>
    <x v="14"/>
    <x v="0"/>
    <s v="New"/>
    <x v="0"/>
    <s v="Compact Repair Kit"/>
    <n v="1"/>
    <n v="40.67"/>
    <n v="0"/>
    <n v="16.5"/>
    <n v="40.67"/>
    <n v="16.5"/>
    <n v="24.17"/>
    <n v="0.59429554954511932"/>
    <n v="2026"/>
    <s v="Q2"/>
    <n v="6"/>
    <s v="Jun"/>
  </r>
  <r>
    <n v="3688"/>
    <d v="2026-06-28T00:00:00"/>
    <n v="2026"/>
    <s v="Q2"/>
    <x v="5"/>
    <x v="2"/>
    <x v="16"/>
    <x v="2"/>
    <s v="New"/>
    <x v="4"/>
    <s v="Resistance Band Set"/>
    <n v="1"/>
    <n v="40.94"/>
    <n v="0"/>
    <n v="14.47"/>
    <n v="40.94"/>
    <n v="14.47"/>
    <n v="26.47"/>
    <n v="0.64655593551538837"/>
    <n v="2026"/>
    <s v="Q2"/>
    <n v="6"/>
    <s v="Jun"/>
  </r>
  <r>
    <n v="521"/>
    <d v="2026-06-29T00:00:00"/>
    <n v="2026"/>
    <s v="Q2"/>
    <x v="5"/>
    <x v="3"/>
    <x v="8"/>
    <x v="1"/>
    <s v="Business"/>
    <x v="0"/>
    <s v="Cycling Pack 12L"/>
    <n v="3"/>
    <n v="100.89"/>
    <n v="0.05"/>
    <n v="49.08"/>
    <n v="287.53649999999999"/>
    <n v="147.24"/>
    <n v="140.29649999999998"/>
    <n v="0.48792588071427451"/>
    <n v="2026"/>
    <s v="Q2"/>
    <n v="6"/>
    <s v="Jun"/>
  </r>
  <r>
    <n v="557"/>
    <d v="2026-06-29T00:00:00"/>
    <n v="2026"/>
    <s v="Q2"/>
    <x v="5"/>
    <x v="1"/>
    <x v="12"/>
    <x v="1"/>
    <s v="Business"/>
    <x v="0"/>
    <s v="Compact Repair Kit"/>
    <n v="3"/>
    <n v="39.78"/>
    <n v="0.15"/>
    <n v="16.850000000000001"/>
    <n v="101.43900000000001"/>
    <n v="50.550000000000004"/>
    <n v="50.889000000000003"/>
    <n v="0.50167095495815217"/>
    <n v="2026"/>
    <s v="Q2"/>
    <n v="6"/>
    <s v="Jun"/>
  </r>
  <r>
    <n v="929"/>
    <d v="2026-06-29T00:00:00"/>
    <n v="2026"/>
    <s v="Q2"/>
    <x v="5"/>
    <x v="0"/>
    <x v="0"/>
    <x v="0"/>
    <s v="Returning"/>
    <x v="4"/>
    <s v="Resistance Band Set"/>
    <n v="1"/>
    <n v="40.299999999999997"/>
    <n v="0.05"/>
    <n v="14.79"/>
    <n v="38.284999999999997"/>
    <n v="14.79"/>
    <n v="23.494999999999997"/>
    <n v="0.61368682251534545"/>
    <n v="2026"/>
    <s v="Q2"/>
    <n v="6"/>
    <s v="Jun"/>
  </r>
  <r>
    <n v="1089"/>
    <d v="2026-06-29T00:00:00"/>
    <n v="2026"/>
    <s v="Q2"/>
    <x v="5"/>
    <x v="1"/>
    <x v="11"/>
    <x v="2"/>
    <s v="Returning"/>
    <x v="1"/>
    <s v="Hiking Daypack 20L"/>
    <n v="1"/>
    <n v="90.91"/>
    <n v="0.05"/>
    <n v="45.9"/>
    <n v="86.364499999999992"/>
    <n v="45.9"/>
    <n v="40.464499999999994"/>
    <n v="0.46853163047316893"/>
    <n v="2026"/>
    <s v="Q2"/>
    <n v="6"/>
    <s v="Jun"/>
  </r>
  <r>
    <n v="1655"/>
    <d v="2026-06-29T00:00:00"/>
    <n v="2026"/>
    <s v="Q2"/>
    <x v="5"/>
    <x v="0"/>
    <x v="0"/>
    <x v="1"/>
    <s v="Business"/>
    <x v="2"/>
    <s v="Travel Backpack 35L"/>
    <n v="5"/>
    <n v="162.29"/>
    <n v="0.15"/>
    <n v="86.66"/>
    <n v="689.73249999999996"/>
    <n v="433.29999999999995"/>
    <n v="256.4325"/>
    <n v="0.37178543855770174"/>
    <n v="2026"/>
    <s v="Q2"/>
    <n v="6"/>
    <s v="Jun"/>
  </r>
  <r>
    <n v="1897"/>
    <d v="2026-06-29T00:00:00"/>
    <n v="2026"/>
    <s v="Q2"/>
    <x v="5"/>
    <x v="1"/>
    <x v="11"/>
    <x v="0"/>
    <s v="Business"/>
    <x v="0"/>
    <s v="Trail Bike Light"/>
    <n v="2"/>
    <n v="51.03"/>
    <n v="0"/>
    <n v="22.59"/>
    <n v="102.06"/>
    <n v="45.18"/>
    <n v="56.88"/>
    <n v="0.55731922398589062"/>
    <n v="2026"/>
    <s v="Q2"/>
    <n v="6"/>
    <s v="Jun"/>
  </r>
  <r>
    <n v="2417"/>
    <d v="2026-06-29T00:00:00"/>
    <n v="2026"/>
    <s v="Q2"/>
    <x v="5"/>
    <x v="1"/>
    <x v="12"/>
    <x v="0"/>
    <s v="Business"/>
    <x v="4"/>
    <s v="Training Mat"/>
    <n v="1"/>
    <n v="50.67"/>
    <n v="0"/>
    <n v="22.18"/>
    <n v="50.67"/>
    <n v="22.18"/>
    <n v="28.490000000000002"/>
    <n v="0.56226564041839355"/>
    <n v="2026"/>
    <s v="Q2"/>
    <n v="6"/>
    <s v="Jun"/>
  </r>
  <r>
    <n v="3474"/>
    <d v="2026-06-29T00:00:00"/>
    <n v="2026"/>
    <s v="Q2"/>
    <x v="5"/>
    <x v="3"/>
    <x v="8"/>
    <x v="1"/>
    <s v="Returning"/>
    <x v="2"/>
    <s v="Carry-On Duffel"/>
    <n v="10"/>
    <n v="130.62"/>
    <n v="0.05"/>
    <n v="67.05"/>
    <n v="1240.8899999999999"/>
    <n v="670.5"/>
    <n v="570.38999999999987"/>
    <n v="0.45966201677828006"/>
    <n v="2026"/>
    <s v="Q2"/>
    <n v="6"/>
    <s v="Jun"/>
  </r>
  <r>
    <n v="4079"/>
    <d v="2026-06-29T00:00:00"/>
    <n v="2026"/>
    <s v="Q2"/>
    <x v="5"/>
    <x v="2"/>
    <x v="5"/>
    <x v="0"/>
    <s v="New"/>
    <x v="3"/>
    <s v="Trail Tent 2P"/>
    <n v="4"/>
    <n v="194.6"/>
    <n v="0"/>
    <n v="104.64"/>
    <n v="778.4"/>
    <n v="418.56"/>
    <n v="359.84"/>
    <n v="0.46228160328879753"/>
    <n v="2026"/>
    <s v="Q2"/>
    <n v="6"/>
    <s v="Jun"/>
  </r>
  <r>
    <n v="45"/>
    <d v="2026-06-30T00:00:00"/>
    <n v="2026"/>
    <s v="Q2"/>
    <x v="5"/>
    <x v="2"/>
    <x v="2"/>
    <x v="2"/>
    <s v="New"/>
    <x v="1"/>
    <s v="Hiking Daypack 20L"/>
    <n v="1"/>
    <n v="94"/>
    <n v="0"/>
    <n v="45.62"/>
    <n v="94"/>
    <n v="45.62"/>
    <n v="48.38"/>
    <n v="0.51468085106382977"/>
    <n v="2026"/>
    <s v="Q2"/>
    <n v="6"/>
    <s v="Jun"/>
  </r>
  <r>
    <n v="2895"/>
    <d v="2026-06-30T00:00:00"/>
    <n v="2026"/>
    <s v="Q2"/>
    <x v="5"/>
    <x v="3"/>
    <x v="8"/>
    <x v="0"/>
    <s v="Returning"/>
    <x v="4"/>
    <s v="Resistance Band Set"/>
    <n v="2"/>
    <n v="40.46"/>
    <n v="0"/>
    <n v="15.15"/>
    <n v="80.92"/>
    <n v="30.3"/>
    <n v="50.620000000000005"/>
    <n v="0.62555610479485912"/>
    <n v="2026"/>
    <s v="Q2"/>
    <n v="6"/>
    <s v="Jun"/>
  </r>
  <r>
    <n v="5158"/>
    <d v="2026-06-30T00:00:00"/>
    <n v="2026"/>
    <s v="Q2"/>
    <x v="5"/>
    <x v="1"/>
    <x v="6"/>
    <x v="2"/>
    <s v="New"/>
    <x v="1"/>
    <s v="Summit Backpack 45L"/>
    <n v="1"/>
    <n v="156.11000000000001"/>
    <n v="0"/>
    <n v="79.52"/>
    <n v="156.11000000000001"/>
    <n v="79.52"/>
    <n v="76.590000000000018"/>
    <n v="0.49061559157004681"/>
    <n v="2026"/>
    <s v="Q2"/>
    <n v="6"/>
    <s v="Jun"/>
  </r>
  <r>
    <n v="1217"/>
    <d v="2026-07-01T00:00:00"/>
    <n v="2026"/>
    <s v="Q3"/>
    <x v="6"/>
    <x v="2"/>
    <x v="3"/>
    <x v="0"/>
    <s v="Returning"/>
    <x v="3"/>
    <s v="Compact Sleeping Bag"/>
    <n v="2"/>
    <n v="121.78"/>
    <n v="0.1"/>
    <n v="59.62"/>
    <n v="219.20400000000001"/>
    <n v="119.24"/>
    <n v="99.964000000000013"/>
    <n v="0.45603182423678407"/>
    <n v="2026"/>
    <s v="Q3"/>
    <n v="7"/>
    <s v="Jul"/>
  </r>
  <r>
    <n v="2249"/>
    <d v="2026-07-01T00:00:00"/>
    <n v="2026"/>
    <s v="Q3"/>
    <x v="6"/>
    <x v="0"/>
    <x v="15"/>
    <x v="3"/>
    <s v="New"/>
    <x v="4"/>
    <s v="Recovery Roller"/>
    <n v="3"/>
    <n v="36.22"/>
    <n v="0.1"/>
    <n v="13.83"/>
    <n v="97.793999999999997"/>
    <n v="41.49"/>
    <n v="56.303999999999995"/>
    <n v="0.57574084299650286"/>
    <n v="2026"/>
    <s v="Q3"/>
    <n v="7"/>
    <s v="Jul"/>
  </r>
  <r>
    <n v="2650"/>
    <d v="2026-07-01T00:00:00"/>
    <n v="2026"/>
    <s v="Q3"/>
    <x v="6"/>
    <x v="3"/>
    <x v="7"/>
    <x v="1"/>
    <s v="Business"/>
    <x v="2"/>
    <s v="Travel Backpack 35L"/>
    <n v="10"/>
    <n v="161.78"/>
    <n v="0.1"/>
    <n v="85.11"/>
    <n v="1456.02"/>
    <n v="851.1"/>
    <n v="604.91999999999996"/>
    <n v="0.4154613260806857"/>
    <n v="2026"/>
    <s v="Q3"/>
    <n v="7"/>
    <s v="Jul"/>
  </r>
  <r>
    <n v="3937"/>
    <d v="2026-07-01T00:00:00"/>
    <n v="2026"/>
    <s v="Q3"/>
    <x v="6"/>
    <x v="3"/>
    <x v="7"/>
    <x v="0"/>
    <s v="Business"/>
    <x v="3"/>
    <s v="Compact Sleeping Bag"/>
    <n v="3"/>
    <n v="126.23"/>
    <n v="0.05"/>
    <n v="61.81"/>
    <n v="359.75549999999998"/>
    <n v="185.43"/>
    <n v="174.32549999999998"/>
    <n v="0.4845666014835075"/>
    <n v="2026"/>
    <s v="Q3"/>
    <n v="7"/>
    <s v="Jul"/>
  </r>
  <r>
    <n v="4122"/>
    <d v="2026-07-01T00:00:00"/>
    <n v="2026"/>
    <s v="Q3"/>
    <x v="6"/>
    <x v="3"/>
    <x v="8"/>
    <x v="0"/>
    <s v="Returning"/>
    <x v="0"/>
    <s v="Commuter Helmet"/>
    <n v="4"/>
    <n v="79.97"/>
    <n v="0.1"/>
    <n v="43.36"/>
    <n v="287.892"/>
    <n v="173.44"/>
    <n v="114.452"/>
    <n v="0.39755185972517471"/>
    <n v="2026"/>
    <s v="Q3"/>
    <n v="7"/>
    <s v="Jul"/>
  </r>
  <r>
    <n v="4589"/>
    <d v="2026-07-01T00:00:00"/>
    <n v="2026"/>
    <s v="Q3"/>
    <x v="6"/>
    <x v="3"/>
    <x v="8"/>
    <x v="2"/>
    <s v="New"/>
    <x v="0"/>
    <s v="Cycling Pack 12L"/>
    <n v="2"/>
    <n v="102.37"/>
    <n v="0"/>
    <n v="50.25"/>
    <n v="204.74"/>
    <n v="100.5"/>
    <n v="104.24000000000001"/>
    <n v="0.50913353521539517"/>
    <n v="2026"/>
    <s v="Q3"/>
    <n v="7"/>
    <s v="Jul"/>
  </r>
  <r>
    <n v="4873"/>
    <d v="2026-07-01T00:00:00"/>
    <n v="2026"/>
    <s v="Q3"/>
    <x v="6"/>
    <x v="3"/>
    <x v="13"/>
    <x v="0"/>
    <s v="New"/>
    <x v="0"/>
    <s v="Cycling Pack 12L"/>
    <n v="1"/>
    <n v="102.13"/>
    <n v="0"/>
    <n v="49.17"/>
    <n v="102.13"/>
    <n v="49.17"/>
    <n v="52.959999999999994"/>
    <n v="0.5185547831195535"/>
    <n v="2026"/>
    <s v="Q3"/>
    <n v="7"/>
    <s v="Jul"/>
  </r>
  <r>
    <n v="729"/>
    <d v="2026-07-02T00:00:00"/>
    <n v="2026"/>
    <s v="Q3"/>
    <x v="6"/>
    <x v="2"/>
    <x v="2"/>
    <x v="0"/>
    <s v="Returning"/>
    <x v="2"/>
    <s v="Travel Backpack 35L"/>
    <n v="1"/>
    <n v="161.82"/>
    <n v="0"/>
    <n v="87.15"/>
    <n v="161.82"/>
    <n v="87.15"/>
    <n v="74.669999999999987"/>
    <n v="0.46143863552094916"/>
    <n v="2026"/>
    <s v="Q3"/>
    <n v="7"/>
    <s v="Jul"/>
  </r>
  <r>
    <n v="906"/>
    <d v="2026-07-02T00:00:00"/>
    <n v="2026"/>
    <s v="Q3"/>
    <x v="6"/>
    <x v="3"/>
    <x v="8"/>
    <x v="0"/>
    <s v="New"/>
    <x v="0"/>
    <s v="Commuter Helmet"/>
    <n v="2"/>
    <n v="83.29"/>
    <n v="0"/>
    <n v="42.45"/>
    <n v="166.58"/>
    <n v="84.9"/>
    <n v="81.680000000000007"/>
    <n v="0.49033497418657701"/>
    <n v="2026"/>
    <s v="Q3"/>
    <n v="7"/>
    <s v="Jul"/>
  </r>
  <r>
    <n v="1531"/>
    <d v="2026-07-02T00:00:00"/>
    <n v="2026"/>
    <s v="Q3"/>
    <x v="6"/>
    <x v="2"/>
    <x v="16"/>
    <x v="0"/>
    <s v="New"/>
    <x v="2"/>
    <s v="Carry-On Duffel"/>
    <n v="2"/>
    <n v="136.72999999999999"/>
    <n v="0"/>
    <n v="66.03"/>
    <n v="273.45999999999998"/>
    <n v="132.06"/>
    <n v="141.39999999999998"/>
    <n v="0.5170774519125283"/>
    <n v="2026"/>
    <s v="Q3"/>
    <n v="7"/>
    <s v="Jul"/>
  </r>
  <r>
    <n v="1683"/>
    <d v="2026-07-02T00:00:00"/>
    <n v="2026"/>
    <s v="Q3"/>
    <x v="6"/>
    <x v="2"/>
    <x v="2"/>
    <x v="3"/>
    <s v="Returning"/>
    <x v="1"/>
    <s v="Summit Backpack 45L"/>
    <n v="2"/>
    <n v="152.44"/>
    <n v="0"/>
    <n v="81.23"/>
    <n v="304.88"/>
    <n v="162.46"/>
    <n v="142.41999999999999"/>
    <n v="0.46713461033849379"/>
    <n v="2026"/>
    <s v="Q3"/>
    <n v="7"/>
    <s v="Jul"/>
  </r>
  <r>
    <n v="2363"/>
    <d v="2026-07-02T00:00:00"/>
    <n v="2026"/>
    <s v="Q3"/>
    <x v="6"/>
    <x v="3"/>
    <x v="7"/>
    <x v="0"/>
    <s v="New"/>
    <x v="1"/>
    <s v="Trekking Poles"/>
    <n v="2"/>
    <n v="71.28"/>
    <n v="0.1"/>
    <n v="32.67"/>
    <n v="128.304"/>
    <n v="65.34"/>
    <n v="62.963999999999999"/>
    <n v="0.4907407407407407"/>
    <n v="2026"/>
    <s v="Q3"/>
    <n v="7"/>
    <s v="Jul"/>
  </r>
  <r>
    <n v="3858"/>
    <d v="2026-07-02T00:00:00"/>
    <n v="2026"/>
    <s v="Q3"/>
    <x v="6"/>
    <x v="2"/>
    <x v="3"/>
    <x v="3"/>
    <s v="Returning"/>
    <x v="0"/>
    <s v="Commuter Helmet"/>
    <n v="1"/>
    <n v="80.290000000000006"/>
    <n v="0.1"/>
    <n v="43.47"/>
    <n v="72.26100000000001"/>
    <n v="43.47"/>
    <n v="28.791000000000011"/>
    <n v="0.39843068875326948"/>
    <n v="2026"/>
    <s v="Q3"/>
    <n v="7"/>
    <s v="Jul"/>
  </r>
  <r>
    <n v="4233"/>
    <d v="2026-07-02T00:00:00"/>
    <n v="2026"/>
    <s v="Q3"/>
    <x v="6"/>
    <x v="1"/>
    <x v="6"/>
    <x v="3"/>
    <s v="New"/>
    <x v="1"/>
    <s v="Trail Boots"/>
    <n v="1"/>
    <n v="142.38"/>
    <n v="0.05"/>
    <n v="77.17"/>
    <n v="135.261"/>
    <n v="77.17"/>
    <n v="58.090999999999994"/>
    <n v="0.42947338848596417"/>
    <n v="2026"/>
    <s v="Q3"/>
    <n v="7"/>
    <s v="Jul"/>
  </r>
  <r>
    <n v="5071"/>
    <d v="2026-07-02T00:00:00"/>
    <n v="2026"/>
    <s v="Q3"/>
    <x v="6"/>
    <x v="3"/>
    <x v="7"/>
    <x v="0"/>
    <s v="New"/>
    <x v="1"/>
    <s v="Hiking Daypack 20L"/>
    <n v="3"/>
    <n v="91.47"/>
    <n v="0.05"/>
    <n v="45.6"/>
    <n v="260.68949999999995"/>
    <n v="136.80000000000001"/>
    <n v="123.88949999999994"/>
    <n v="0.47523778287963253"/>
    <n v="2026"/>
    <s v="Q3"/>
    <n v="7"/>
    <s v="Jul"/>
  </r>
  <r>
    <n v="5174"/>
    <d v="2026-07-02T00:00:00"/>
    <n v="2026"/>
    <s v="Q3"/>
    <x v="6"/>
    <x v="1"/>
    <x v="11"/>
    <x v="2"/>
    <s v="New"/>
    <x v="2"/>
    <s v="Packing Cube Set"/>
    <n v="1"/>
    <n v="45.92"/>
    <n v="0.05"/>
    <n v="17.91"/>
    <n v="43.624000000000002"/>
    <n v="17.91"/>
    <n v="25.714000000000002"/>
    <n v="0.58944617641665142"/>
    <n v="2026"/>
    <s v="Q3"/>
    <n v="7"/>
    <s v="Jul"/>
  </r>
  <r>
    <n v="727"/>
    <d v="2026-07-03T00:00:00"/>
    <n v="2026"/>
    <s v="Q3"/>
    <x v="6"/>
    <x v="3"/>
    <x v="4"/>
    <x v="2"/>
    <s v="New"/>
    <x v="4"/>
    <s v="Recovery Roller"/>
    <n v="1"/>
    <n v="36.01"/>
    <n v="0"/>
    <n v="14.11"/>
    <n v="36.01"/>
    <n v="14.11"/>
    <n v="21.9"/>
    <n v="0.60816439877811723"/>
    <n v="2026"/>
    <s v="Q3"/>
    <n v="7"/>
    <s v="Jul"/>
  </r>
  <r>
    <n v="1546"/>
    <d v="2026-07-03T00:00:00"/>
    <n v="2026"/>
    <s v="Q3"/>
    <x v="6"/>
    <x v="3"/>
    <x v="13"/>
    <x v="0"/>
    <s v="Business"/>
    <x v="2"/>
    <s v="Travel Backpack 35L"/>
    <n v="1"/>
    <n v="165.8"/>
    <n v="0.1"/>
    <n v="88.32"/>
    <n v="149.22000000000003"/>
    <n v="88.32"/>
    <n v="60.900000000000034"/>
    <n v="0.40812223562525146"/>
    <n v="2026"/>
    <s v="Q3"/>
    <n v="7"/>
    <s v="Jul"/>
  </r>
  <r>
    <n v="3610"/>
    <d v="2026-07-03T00:00:00"/>
    <n v="2026"/>
    <s v="Q3"/>
    <x v="6"/>
    <x v="2"/>
    <x v="2"/>
    <x v="1"/>
    <s v="Business"/>
    <x v="4"/>
    <s v="Resistance Band Set"/>
    <n v="5"/>
    <n v="40.36"/>
    <n v="0.15"/>
    <n v="14.57"/>
    <n v="171.53"/>
    <n v="72.849999999999994"/>
    <n v="98.68"/>
    <n v="0.57529295167026184"/>
    <n v="2026"/>
    <s v="Q3"/>
    <n v="7"/>
    <s v="Jul"/>
  </r>
  <r>
    <n v="3931"/>
    <d v="2026-07-03T00:00:00"/>
    <n v="2026"/>
    <s v="Q3"/>
    <x v="6"/>
    <x v="2"/>
    <x v="16"/>
    <x v="1"/>
    <s v="Business"/>
    <x v="1"/>
    <s v="Trail Boots"/>
    <n v="12"/>
    <n v="143.77000000000001"/>
    <n v="0.1"/>
    <n v="81.680000000000007"/>
    <n v="1552.7160000000003"/>
    <n v="980.16000000000008"/>
    <n v="572.55600000000027"/>
    <n v="0.3687448316369511"/>
    <n v="2026"/>
    <s v="Q3"/>
    <n v="7"/>
    <s v="Jul"/>
  </r>
  <r>
    <n v="3942"/>
    <d v="2026-07-03T00:00:00"/>
    <n v="2026"/>
    <s v="Q3"/>
    <x v="6"/>
    <x v="1"/>
    <x v="12"/>
    <x v="0"/>
    <s v="New"/>
    <x v="1"/>
    <s v="Trekking Poles"/>
    <n v="2"/>
    <n v="70.5"/>
    <n v="0"/>
    <n v="32.51"/>
    <n v="141"/>
    <n v="65.02"/>
    <n v="75.98"/>
    <n v="0.53886524822695037"/>
    <n v="2026"/>
    <s v="Q3"/>
    <n v="7"/>
    <s v="Jul"/>
  </r>
  <r>
    <n v="4165"/>
    <d v="2026-07-03T00:00:00"/>
    <n v="2026"/>
    <s v="Q3"/>
    <x v="6"/>
    <x v="1"/>
    <x v="14"/>
    <x v="0"/>
    <s v="New"/>
    <x v="1"/>
    <s v="Summit Backpack 45L"/>
    <n v="2"/>
    <n v="152.88999999999999"/>
    <n v="0"/>
    <n v="81.34"/>
    <n v="305.77999999999997"/>
    <n v="162.68"/>
    <n v="143.09999999999997"/>
    <n v="0.46798351756164558"/>
    <n v="2026"/>
    <s v="Q3"/>
    <n v="7"/>
    <s v="Jul"/>
  </r>
  <r>
    <n v="1149"/>
    <d v="2026-07-04T00:00:00"/>
    <n v="2026"/>
    <s v="Q3"/>
    <x v="6"/>
    <x v="0"/>
    <x v="15"/>
    <x v="0"/>
    <s v="New"/>
    <x v="0"/>
    <s v="Commuter Helmet"/>
    <n v="2"/>
    <n v="81.900000000000006"/>
    <n v="0"/>
    <n v="42.61"/>
    <n v="163.80000000000001"/>
    <n v="85.22"/>
    <n v="78.580000000000013"/>
    <n v="0.47973137973137975"/>
    <n v="2026"/>
    <s v="Q3"/>
    <n v="7"/>
    <s v="Jul"/>
  </r>
  <r>
    <n v="1310"/>
    <d v="2026-07-04T00:00:00"/>
    <n v="2026"/>
    <s v="Q3"/>
    <x v="6"/>
    <x v="2"/>
    <x v="10"/>
    <x v="2"/>
    <s v="New"/>
    <x v="0"/>
    <s v="Cycling Pack 12L"/>
    <n v="1"/>
    <n v="103.58"/>
    <n v="0"/>
    <n v="51.94"/>
    <n v="103.58"/>
    <n v="51.94"/>
    <n v="51.64"/>
    <n v="0.49855184398532537"/>
    <n v="2026"/>
    <s v="Q3"/>
    <n v="7"/>
    <s v="Jul"/>
  </r>
  <r>
    <n v="2352"/>
    <d v="2026-07-04T00:00:00"/>
    <n v="2026"/>
    <s v="Q3"/>
    <x v="6"/>
    <x v="2"/>
    <x v="3"/>
    <x v="1"/>
    <s v="Returning"/>
    <x v="1"/>
    <s v="Trekking Poles"/>
    <n v="4"/>
    <n v="69.7"/>
    <n v="0.1"/>
    <n v="32.799999999999997"/>
    <n v="250.92000000000002"/>
    <n v="131.19999999999999"/>
    <n v="119.72000000000003"/>
    <n v="0.47712418300653603"/>
    <n v="2026"/>
    <s v="Q3"/>
    <n v="7"/>
    <s v="Jul"/>
  </r>
  <r>
    <n v="2547"/>
    <d v="2026-07-04T00:00:00"/>
    <n v="2026"/>
    <s v="Q3"/>
    <x v="6"/>
    <x v="1"/>
    <x v="12"/>
    <x v="0"/>
    <s v="Business"/>
    <x v="4"/>
    <s v="Resistance Band Set"/>
    <n v="1"/>
    <n v="40.549999999999997"/>
    <n v="0.05"/>
    <n v="14.44"/>
    <n v="38.522499999999994"/>
    <n v="14.44"/>
    <n v="24.082499999999996"/>
    <n v="0.62515413070283599"/>
    <n v="2026"/>
    <s v="Q3"/>
    <n v="7"/>
    <s v="Jul"/>
  </r>
  <r>
    <n v="2720"/>
    <d v="2026-07-04T00:00:00"/>
    <n v="2026"/>
    <s v="Q3"/>
    <x v="6"/>
    <x v="3"/>
    <x v="8"/>
    <x v="0"/>
    <s v="New"/>
    <x v="1"/>
    <s v="Trail Boots"/>
    <n v="2"/>
    <n v="145.88999999999999"/>
    <n v="0"/>
    <n v="80.709999999999994"/>
    <n v="291.77999999999997"/>
    <n v="161.41999999999999"/>
    <n v="130.35999999999999"/>
    <n v="0.4467749674412228"/>
    <n v="2026"/>
    <s v="Q3"/>
    <n v="7"/>
    <s v="Jul"/>
  </r>
  <r>
    <n v="3591"/>
    <d v="2026-07-04T00:00:00"/>
    <n v="2026"/>
    <s v="Q3"/>
    <x v="6"/>
    <x v="3"/>
    <x v="13"/>
    <x v="0"/>
    <s v="Returning"/>
    <x v="2"/>
    <s v="Travel Backpack 35L"/>
    <n v="1"/>
    <n v="163.25"/>
    <n v="0"/>
    <n v="89.71"/>
    <n v="163.25"/>
    <n v="89.71"/>
    <n v="73.540000000000006"/>
    <n v="0.45047473200612559"/>
    <n v="2026"/>
    <s v="Q3"/>
    <n v="7"/>
    <s v="Jul"/>
  </r>
  <r>
    <n v="3819"/>
    <d v="2026-07-04T00:00:00"/>
    <n v="2026"/>
    <s v="Q3"/>
    <x v="6"/>
    <x v="1"/>
    <x v="1"/>
    <x v="0"/>
    <s v="Returning"/>
    <x v="4"/>
    <s v="Resistance Band Set"/>
    <n v="1"/>
    <n v="40.39"/>
    <n v="0.1"/>
    <n v="14.38"/>
    <n v="36.350999999999999"/>
    <n v="14.38"/>
    <n v="21.970999999999997"/>
    <n v="0.60441253335534095"/>
    <n v="2026"/>
    <s v="Q3"/>
    <n v="7"/>
    <s v="Jul"/>
  </r>
  <r>
    <n v="4869"/>
    <d v="2026-07-04T00:00:00"/>
    <n v="2026"/>
    <s v="Q3"/>
    <x v="6"/>
    <x v="0"/>
    <x v="15"/>
    <x v="2"/>
    <s v="Returning"/>
    <x v="3"/>
    <s v="Trail Tent 2P"/>
    <n v="1"/>
    <n v="200.22"/>
    <n v="0"/>
    <n v="104.38"/>
    <n v="200.22"/>
    <n v="104.38"/>
    <n v="95.84"/>
    <n v="0.47867345919488563"/>
    <n v="2026"/>
    <s v="Q3"/>
    <n v="7"/>
    <s v="Jul"/>
  </r>
  <r>
    <n v="4940"/>
    <d v="2026-07-04T00:00:00"/>
    <n v="2026"/>
    <s v="Q3"/>
    <x v="6"/>
    <x v="1"/>
    <x v="6"/>
    <x v="0"/>
    <s v="Returning"/>
    <x v="2"/>
    <s v="Travel Backpack 35L"/>
    <n v="1"/>
    <n v="164.78"/>
    <n v="0.1"/>
    <n v="88.72"/>
    <n v="148.30199999999999"/>
    <n v="88.72"/>
    <n v="59.581999999999994"/>
    <n v="0.4017612709201494"/>
    <n v="2026"/>
    <s v="Q3"/>
    <n v="7"/>
    <s v="Jul"/>
  </r>
  <r>
    <n v="5164"/>
    <d v="2026-07-04T00:00:00"/>
    <n v="2026"/>
    <s v="Q3"/>
    <x v="6"/>
    <x v="1"/>
    <x v="14"/>
    <x v="0"/>
    <s v="Returning"/>
    <x v="1"/>
    <s v="Trail Boots"/>
    <n v="4"/>
    <n v="142.86000000000001"/>
    <n v="0"/>
    <n v="81.62"/>
    <n v="571.44000000000005"/>
    <n v="326.48"/>
    <n v="244.96000000000004"/>
    <n v="0.42867142657146862"/>
    <n v="2026"/>
    <s v="Q3"/>
    <n v="7"/>
    <s v="Jul"/>
  </r>
  <r>
    <n v="659"/>
    <d v="2026-07-05T00:00:00"/>
    <n v="2026"/>
    <s v="Q3"/>
    <x v="6"/>
    <x v="3"/>
    <x v="13"/>
    <x v="3"/>
    <s v="Business"/>
    <x v="0"/>
    <s v="Compact Repair Kit"/>
    <n v="1"/>
    <n v="41.18"/>
    <n v="0"/>
    <n v="16.25"/>
    <n v="41.18"/>
    <n v="16.25"/>
    <n v="24.93"/>
    <n v="0.6053909664885867"/>
    <n v="2026"/>
    <s v="Q3"/>
    <n v="7"/>
    <s v="Jul"/>
  </r>
  <r>
    <n v="969"/>
    <d v="2026-07-05T00:00:00"/>
    <n v="2026"/>
    <s v="Q3"/>
    <x v="6"/>
    <x v="1"/>
    <x v="11"/>
    <x v="1"/>
    <s v="Business"/>
    <x v="4"/>
    <s v="Recovery Roller"/>
    <n v="12"/>
    <n v="35.81"/>
    <n v="0.15"/>
    <n v="14.29"/>
    <n v="365.262"/>
    <n v="171.48"/>
    <n v="193.78200000000001"/>
    <n v="0.53052877112866936"/>
    <n v="2026"/>
    <s v="Q3"/>
    <n v="7"/>
    <s v="Jul"/>
  </r>
  <r>
    <n v="1096"/>
    <d v="2026-07-05T00:00:00"/>
    <n v="2026"/>
    <s v="Q3"/>
    <x v="6"/>
    <x v="1"/>
    <x v="14"/>
    <x v="2"/>
    <s v="New"/>
    <x v="3"/>
    <s v="Alpine Tent 4P"/>
    <n v="3"/>
    <n v="345.42"/>
    <n v="0"/>
    <n v="198.69"/>
    <n v="1036.26"/>
    <n v="596.06999999999994"/>
    <n v="440.19000000000005"/>
    <n v="0.42478721556366167"/>
    <n v="2026"/>
    <s v="Q3"/>
    <n v="7"/>
    <s v="Jul"/>
  </r>
  <r>
    <n v="1440"/>
    <d v="2026-07-05T00:00:00"/>
    <n v="2026"/>
    <s v="Q3"/>
    <x v="6"/>
    <x v="3"/>
    <x v="8"/>
    <x v="0"/>
    <s v="Returning"/>
    <x v="0"/>
    <s v="Cycling Pack 12L"/>
    <n v="4"/>
    <n v="101.66"/>
    <n v="0.1"/>
    <n v="51.55"/>
    <n v="365.976"/>
    <n v="206.2"/>
    <n v="159.77600000000001"/>
    <n v="0.43657507596126527"/>
    <n v="2026"/>
    <s v="Q3"/>
    <n v="7"/>
    <s v="Jul"/>
  </r>
  <r>
    <n v="2052"/>
    <d v="2026-07-05T00:00:00"/>
    <n v="2026"/>
    <s v="Q3"/>
    <x v="6"/>
    <x v="3"/>
    <x v="13"/>
    <x v="0"/>
    <s v="Business"/>
    <x v="1"/>
    <s v="Trail Boots"/>
    <n v="3"/>
    <n v="146.88999999999999"/>
    <n v="0"/>
    <n v="77.650000000000006"/>
    <n v="440.66999999999996"/>
    <n v="232.95000000000002"/>
    <n v="207.71999999999994"/>
    <n v="0.47137313636054179"/>
    <n v="2026"/>
    <s v="Q3"/>
    <n v="7"/>
    <s v="Jul"/>
  </r>
  <r>
    <n v="2096"/>
    <d v="2026-07-05T00:00:00"/>
    <n v="2026"/>
    <s v="Q3"/>
    <x v="6"/>
    <x v="3"/>
    <x v="13"/>
    <x v="3"/>
    <s v="Returning"/>
    <x v="2"/>
    <s v="Travel Backpack 35L"/>
    <n v="2"/>
    <n v="161.21"/>
    <n v="0"/>
    <n v="85.2"/>
    <n v="322.42"/>
    <n v="170.4"/>
    <n v="152.02000000000001"/>
    <n v="0.47149680540909372"/>
    <n v="2026"/>
    <s v="Q3"/>
    <n v="7"/>
    <s v="Jul"/>
  </r>
  <r>
    <n v="2488"/>
    <d v="2026-07-05T00:00:00"/>
    <n v="2026"/>
    <s v="Q3"/>
    <x v="6"/>
    <x v="3"/>
    <x v="8"/>
    <x v="2"/>
    <s v="New"/>
    <x v="1"/>
    <s v="Trekking Poles"/>
    <n v="2"/>
    <n v="71.27"/>
    <n v="0.05"/>
    <n v="32.85"/>
    <n v="135.41299999999998"/>
    <n v="65.7"/>
    <n v="69.71299999999998"/>
    <n v="0.5148176319851121"/>
    <n v="2026"/>
    <s v="Q3"/>
    <n v="7"/>
    <s v="Jul"/>
  </r>
  <r>
    <n v="3220"/>
    <d v="2026-07-05T00:00:00"/>
    <n v="2026"/>
    <s v="Q3"/>
    <x v="6"/>
    <x v="0"/>
    <x v="9"/>
    <x v="2"/>
    <s v="Returning"/>
    <x v="4"/>
    <s v="Training Mat"/>
    <n v="3"/>
    <n v="50.16"/>
    <n v="0.05"/>
    <n v="22.24"/>
    <n v="142.95599999999999"/>
    <n v="66.72"/>
    <n v="76.23599999999999"/>
    <n v="0.53328296818601528"/>
    <n v="2026"/>
    <s v="Q3"/>
    <n v="7"/>
    <s v="Jul"/>
  </r>
  <r>
    <n v="3711"/>
    <d v="2026-07-05T00:00:00"/>
    <n v="2026"/>
    <s v="Q3"/>
    <x v="6"/>
    <x v="3"/>
    <x v="4"/>
    <x v="3"/>
    <s v="New"/>
    <x v="1"/>
    <s v="Trail Boots"/>
    <n v="1"/>
    <n v="145.37"/>
    <n v="0.05"/>
    <n v="81.02"/>
    <n v="138.10149999999999"/>
    <n v="81.02"/>
    <n v="57.081499999999991"/>
    <n v="0.41333005072356199"/>
    <n v="2026"/>
    <s v="Q3"/>
    <n v="7"/>
    <s v="Jul"/>
  </r>
  <r>
    <n v="3823"/>
    <d v="2026-07-05T00:00:00"/>
    <n v="2026"/>
    <s v="Q3"/>
    <x v="6"/>
    <x v="3"/>
    <x v="7"/>
    <x v="2"/>
    <s v="New"/>
    <x v="2"/>
    <s v="Packing Cube Set"/>
    <n v="2"/>
    <n v="47.1"/>
    <n v="0"/>
    <n v="17.920000000000002"/>
    <n v="94.2"/>
    <n v="35.840000000000003"/>
    <n v="58.36"/>
    <n v="0.6195329087048832"/>
    <n v="2026"/>
    <s v="Q3"/>
    <n v="7"/>
    <s v="Jul"/>
  </r>
  <r>
    <n v="4058"/>
    <d v="2026-07-05T00:00:00"/>
    <n v="2026"/>
    <s v="Q3"/>
    <x v="6"/>
    <x v="3"/>
    <x v="13"/>
    <x v="1"/>
    <s v="Business"/>
    <x v="1"/>
    <s v="Summit Backpack 45L"/>
    <n v="5"/>
    <n v="155.09"/>
    <n v="0.1"/>
    <n v="78.52"/>
    <n v="697.90500000000009"/>
    <n v="392.59999999999997"/>
    <n v="305.30500000000012"/>
    <n v="0.43745925305020034"/>
    <n v="2026"/>
    <s v="Q3"/>
    <n v="7"/>
    <s v="Jul"/>
  </r>
  <r>
    <n v="4126"/>
    <d v="2026-07-05T00:00:00"/>
    <n v="2026"/>
    <s v="Q3"/>
    <x v="6"/>
    <x v="3"/>
    <x v="13"/>
    <x v="0"/>
    <s v="New"/>
    <x v="0"/>
    <s v="Commuter Helmet"/>
    <n v="3"/>
    <n v="82.89"/>
    <n v="0"/>
    <n v="42.31"/>
    <n v="248.67000000000002"/>
    <n v="126.93"/>
    <n v="121.74000000000001"/>
    <n v="0.48956448304982508"/>
    <n v="2026"/>
    <s v="Q3"/>
    <n v="7"/>
    <s v="Jul"/>
  </r>
  <r>
    <n v="5080"/>
    <d v="2026-07-05T00:00:00"/>
    <n v="2026"/>
    <s v="Q3"/>
    <x v="6"/>
    <x v="2"/>
    <x v="3"/>
    <x v="2"/>
    <s v="New"/>
    <x v="0"/>
    <s v="Commuter Helmet"/>
    <n v="2"/>
    <n v="80.8"/>
    <n v="0"/>
    <n v="42.21"/>
    <n v="161.6"/>
    <n v="84.42"/>
    <n v="77.179999999999993"/>
    <n v="0.47759900990099008"/>
    <n v="2026"/>
    <s v="Q3"/>
    <n v="7"/>
    <s v="Jul"/>
  </r>
  <r>
    <n v="923"/>
    <d v="2026-07-06T00:00:00"/>
    <n v="2026"/>
    <s v="Q3"/>
    <x v="6"/>
    <x v="2"/>
    <x v="5"/>
    <x v="0"/>
    <s v="New"/>
    <x v="4"/>
    <s v="Resistance Band Set"/>
    <n v="2"/>
    <n v="39.54"/>
    <n v="0.05"/>
    <n v="14.68"/>
    <n v="75.125999999999991"/>
    <n v="29.36"/>
    <n v="45.765999999999991"/>
    <n v="0.60918989431089099"/>
    <n v="2026"/>
    <s v="Q3"/>
    <n v="7"/>
    <s v="Jul"/>
  </r>
  <r>
    <n v="1549"/>
    <d v="2026-07-06T00:00:00"/>
    <n v="2026"/>
    <s v="Q3"/>
    <x v="6"/>
    <x v="2"/>
    <x v="2"/>
    <x v="0"/>
    <s v="New"/>
    <x v="4"/>
    <s v="Weighted Vest"/>
    <n v="2"/>
    <n v="121.35"/>
    <n v="0"/>
    <n v="71.06"/>
    <n v="242.7"/>
    <n v="142.12"/>
    <n v="100.57999999999998"/>
    <n v="0.41442109600329619"/>
    <n v="2026"/>
    <s v="Q3"/>
    <n v="7"/>
    <s v="Jul"/>
  </r>
  <r>
    <n v="1839"/>
    <d v="2026-07-06T00:00:00"/>
    <n v="2026"/>
    <s v="Q3"/>
    <x v="6"/>
    <x v="3"/>
    <x v="8"/>
    <x v="2"/>
    <s v="Returning"/>
    <x v="4"/>
    <s v="Resistance Band Set"/>
    <n v="1"/>
    <n v="41.37"/>
    <n v="0"/>
    <n v="15.12"/>
    <n v="41.37"/>
    <n v="15.12"/>
    <n v="26.25"/>
    <n v="0.63451776649746194"/>
    <n v="2026"/>
    <s v="Q3"/>
    <n v="7"/>
    <s v="Jul"/>
  </r>
  <r>
    <n v="2053"/>
    <d v="2026-07-06T00:00:00"/>
    <n v="2026"/>
    <s v="Q3"/>
    <x v="6"/>
    <x v="1"/>
    <x v="12"/>
    <x v="0"/>
    <s v="New"/>
    <x v="0"/>
    <s v="Commuter Helmet"/>
    <n v="5"/>
    <n v="81.63"/>
    <n v="0.05"/>
    <n v="42.36"/>
    <n v="387.74249999999995"/>
    <n v="211.8"/>
    <n v="175.94249999999994"/>
    <n v="0.45376119460724568"/>
    <n v="2026"/>
    <s v="Q3"/>
    <n v="7"/>
    <s v="Jul"/>
  </r>
  <r>
    <n v="2342"/>
    <d v="2026-07-06T00:00:00"/>
    <n v="2026"/>
    <s v="Q3"/>
    <x v="6"/>
    <x v="1"/>
    <x v="1"/>
    <x v="0"/>
    <s v="Returning"/>
    <x v="4"/>
    <s v="Recovery Roller"/>
    <n v="1"/>
    <n v="36.19"/>
    <n v="0"/>
    <n v="13.91"/>
    <n v="36.19"/>
    <n v="13.91"/>
    <n v="22.279999999999998"/>
    <n v="0.61563967946946663"/>
    <n v="2026"/>
    <s v="Q3"/>
    <n v="7"/>
    <s v="Jul"/>
  </r>
  <r>
    <n v="2465"/>
    <d v="2026-07-06T00:00:00"/>
    <n v="2026"/>
    <s v="Q3"/>
    <x v="6"/>
    <x v="1"/>
    <x v="1"/>
    <x v="3"/>
    <s v="New"/>
    <x v="1"/>
    <s v="Trail Boots"/>
    <n v="1"/>
    <n v="142.04"/>
    <n v="0"/>
    <n v="81.67"/>
    <n v="142.04"/>
    <n v="81.67"/>
    <n v="60.36999999999999"/>
    <n v="0.4250211208110391"/>
    <n v="2026"/>
    <s v="Q3"/>
    <n v="7"/>
    <s v="Jul"/>
  </r>
  <r>
    <n v="3990"/>
    <d v="2026-07-06T00:00:00"/>
    <n v="2026"/>
    <s v="Q3"/>
    <x v="6"/>
    <x v="2"/>
    <x v="5"/>
    <x v="0"/>
    <s v="Business"/>
    <x v="2"/>
    <s v="Carry-On Duffel"/>
    <n v="1"/>
    <n v="133.66999999999999"/>
    <n v="0"/>
    <n v="68.25"/>
    <n v="133.66999999999999"/>
    <n v="68.25"/>
    <n v="65.419999999999987"/>
    <n v="0.48941422907159415"/>
    <n v="2026"/>
    <s v="Q3"/>
    <n v="7"/>
    <s v="Jul"/>
  </r>
  <r>
    <n v="4370"/>
    <d v="2026-07-06T00:00:00"/>
    <n v="2026"/>
    <s v="Q3"/>
    <x v="6"/>
    <x v="2"/>
    <x v="10"/>
    <x v="0"/>
    <s v="New"/>
    <x v="2"/>
    <s v="Travel Backpack 35L"/>
    <n v="6"/>
    <n v="166.6"/>
    <n v="0"/>
    <n v="88.14"/>
    <n v="999.59999999999991"/>
    <n v="528.84"/>
    <n v="470.75999999999988"/>
    <n v="0.47094837935174061"/>
    <n v="2026"/>
    <s v="Q3"/>
    <n v="7"/>
    <s v="Jul"/>
  </r>
  <r>
    <n v="4856"/>
    <d v="2026-07-06T00:00:00"/>
    <n v="2026"/>
    <s v="Q3"/>
    <x v="6"/>
    <x v="1"/>
    <x v="12"/>
    <x v="0"/>
    <s v="Returning"/>
    <x v="0"/>
    <s v="Cycling Pack 12L"/>
    <n v="2"/>
    <n v="99.93"/>
    <n v="0.1"/>
    <n v="51.96"/>
    <n v="179.87400000000002"/>
    <n v="103.92"/>
    <n v="75.954000000000022"/>
    <n v="0.422262250241836"/>
    <n v="2026"/>
    <s v="Q3"/>
    <n v="7"/>
    <s v="Jul"/>
  </r>
  <r>
    <n v="337"/>
    <d v="2026-07-07T00:00:00"/>
    <n v="2026"/>
    <s v="Q3"/>
    <x v="6"/>
    <x v="0"/>
    <x v="15"/>
    <x v="2"/>
    <s v="Returning"/>
    <x v="0"/>
    <s v="Cycling Pack 12L"/>
    <n v="6"/>
    <n v="100.56"/>
    <n v="0"/>
    <n v="49.47"/>
    <n v="603.36"/>
    <n v="296.82"/>
    <n v="306.54000000000002"/>
    <n v="0.508054892601432"/>
    <n v="2026"/>
    <s v="Q3"/>
    <n v="7"/>
    <s v="Jul"/>
  </r>
  <r>
    <n v="1001"/>
    <d v="2026-07-07T00:00:00"/>
    <n v="2026"/>
    <s v="Q3"/>
    <x v="6"/>
    <x v="0"/>
    <x v="9"/>
    <x v="0"/>
    <s v="Returning"/>
    <x v="3"/>
    <s v="Trail Tent 2P"/>
    <n v="1"/>
    <n v="200.48"/>
    <n v="0.05"/>
    <n v="104.11"/>
    <n v="190.45599999999999"/>
    <n v="104.11"/>
    <n v="86.345999999999989"/>
    <n v="0.45336455664300412"/>
    <n v="2026"/>
    <s v="Q3"/>
    <n v="7"/>
    <s v="Jul"/>
  </r>
  <r>
    <n v="2424"/>
    <d v="2026-07-07T00:00:00"/>
    <n v="2026"/>
    <s v="Q3"/>
    <x v="6"/>
    <x v="3"/>
    <x v="8"/>
    <x v="0"/>
    <s v="New"/>
    <x v="0"/>
    <s v="Trail Bike Light"/>
    <n v="1"/>
    <n v="51.06"/>
    <n v="0.15"/>
    <n v="22.56"/>
    <n v="43.401000000000003"/>
    <n v="22.56"/>
    <n v="20.841000000000005"/>
    <n v="0.48019630884081022"/>
    <n v="2026"/>
    <s v="Q3"/>
    <n v="7"/>
    <s v="Jul"/>
  </r>
  <r>
    <n v="2751"/>
    <d v="2026-07-07T00:00:00"/>
    <n v="2026"/>
    <s v="Q3"/>
    <x v="6"/>
    <x v="0"/>
    <x v="15"/>
    <x v="2"/>
    <s v="New"/>
    <x v="4"/>
    <s v="Weighted Vest"/>
    <n v="2"/>
    <n v="125.9"/>
    <n v="0.15"/>
    <n v="70.27"/>
    <n v="214.03"/>
    <n v="140.54"/>
    <n v="73.490000000000009"/>
    <n v="0.34336307994206422"/>
    <n v="2026"/>
    <s v="Q3"/>
    <n v="7"/>
    <s v="Jul"/>
  </r>
  <r>
    <n v="375"/>
    <d v="2026-07-08T00:00:00"/>
    <n v="2026"/>
    <s v="Q3"/>
    <x v="6"/>
    <x v="1"/>
    <x v="12"/>
    <x v="2"/>
    <s v="Returning"/>
    <x v="3"/>
    <s v="Trail Tent 2P"/>
    <n v="2"/>
    <n v="192.24"/>
    <n v="0.05"/>
    <n v="103.65"/>
    <n v="365.25599999999997"/>
    <n v="207.3"/>
    <n v="157.95599999999996"/>
    <n v="0.43245285498390162"/>
    <n v="2026"/>
    <s v="Q3"/>
    <n v="7"/>
    <s v="Jul"/>
  </r>
  <r>
    <n v="650"/>
    <d v="2026-07-08T00:00:00"/>
    <n v="2026"/>
    <s v="Q3"/>
    <x v="6"/>
    <x v="0"/>
    <x v="0"/>
    <x v="0"/>
    <s v="Business"/>
    <x v="4"/>
    <s v="Resistance Band Set"/>
    <n v="2"/>
    <n v="40.79"/>
    <n v="0"/>
    <n v="14.61"/>
    <n v="81.58"/>
    <n v="29.22"/>
    <n v="52.36"/>
    <n v="0.64182397646481981"/>
    <n v="2026"/>
    <s v="Q3"/>
    <n v="7"/>
    <s v="Jul"/>
  </r>
  <r>
    <n v="941"/>
    <d v="2026-07-08T00:00:00"/>
    <n v="2026"/>
    <s v="Q3"/>
    <x v="6"/>
    <x v="0"/>
    <x v="9"/>
    <x v="2"/>
    <s v="New"/>
    <x v="3"/>
    <s v="Compact Sleeping Bag"/>
    <n v="2"/>
    <n v="125.73"/>
    <n v="0.15"/>
    <n v="61.75"/>
    <n v="213.74100000000001"/>
    <n v="123.5"/>
    <n v="90.241000000000014"/>
    <n v="0.42219789371248384"/>
    <n v="2026"/>
    <s v="Q3"/>
    <n v="7"/>
    <s v="Jul"/>
  </r>
  <r>
    <n v="2719"/>
    <d v="2026-07-08T00:00:00"/>
    <n v="2026"/>
    <s v="Q3"/>
    <x v="6"/>
    <x v="0"/>
    <x v="15"/>
    <x v="0"/>
    <s v="Business"/>
    <x v="2"/>
    <s v="Travel Backpack 35L"/>
    <n v="1"/>
    <n v="164.92"/>
    <n v="0"/>
    <n v="89.47"/>
    <n v="164.92"/>
    <n v="89.47"/>
    <n v="75.449999999999989"/>
    <n v="0.45749454280863444"/>
    <n v="2026"/>
    <s v="Q3"/>
    <n v="7"/>
    <s v="Jul"/>
  </r>
  <r>
    <n v="3833"/>
    <d v="2026-07-08T00:00:00"/>
    <n v="2026"/>
    <s v="Q3"/>
    <x v="6"/>
    <x v="1"/>
    <x v="6"/>
    <x v="2"/>
    <s v="New"/>
    <x v="0"/>
    <s v="Cycling Pack 12L"/>
    <n v="5"/>
    <n v="103.91"/>
    <n v="0"/>
    <n v="51.19"/>
    <n v="519.54999999999995"/>
    <n v="255.95"/>
    <n v="263.59999999999997"/>
    <n v="0.50736214031373306"/>
    <n v="2026"/>
    <s v="Q3"/>
    <n v="7"/>
    <s v="Jul"/>
  </r>
  <r>
    <n v="211"/>
    <d v="2026-07-09T00:00:00"/>
    <n v="2026"/>
    <s v="Q3"/>
    <x v="6"/>
    <x v="2"/>
    <x v="16"/>
    <x v="1"/>
    <s v="Business"/>
    <x v="0"/>
    <s v="Trail Bike Light"/>
    <n v="10"/>
    <n v="49.69"/>
    <n v="0.1"/>
    <n v="21.82"/>
    <n v="447.21"/>
    <n v="218.2"/>
    <n v="229.01"/>
    <n v="0.51208604458755391"/>
    <n v="2026"/>
    <s v="Q3"/>
    <n v="7"/>
    <s v="Jul"/>
  </r>
  <r>
    <n v="392"/>
    <d v="2026-07-09T00:00:00"/>
    <n v="2026"/>
    <s v="Q3"/>
    <x v="6"/>
    <x v="3"/>
    <x v="7"/>
    <x v="2"/>
    <s v="Returning"/>
    <x v="1"/>
    <s v="Hiking Daypack 20L"/>
    <n v="3"/>
    <n v="94.19"/>
    <n v="0"/>
    <n v="44.1"/>
    <n v="282.57"/>
    <n v="132.30000000000001"/>
    <n v="150.26999999999998"/>
    <n v="0.53179743072512997"/>
    <n v="2026"/>
    <s v="Q3"/>
    <n v="7"/>
    <s v="Jul"/>
  </r>
  <r>
    <n v="1302"/>
    <d v="2026-07-09T00:00:00"/>
    <n v="2026"/>
    <s v="Q3"/>
    <x v="6"/>
    <x v="1"/>
    <x v="14"/>
    <x v="2"/>
    <s v="Returning"/>
    <x v="2"/>
    <s v="Packing Cube Set"/>
    <n v="1"/>
    <n v="46.87"/>
    <n v="0"/>
    <n v="18.649999999999999"/>
    <n v="46.87"/>
    <n v="18.649999999999999"/>
    <n v="28.22"/>
    <n v="0.60209088969490077"/>
    <n v="2026"/>
    <s v="Q3"/>
    <n v="7"/>
    <s v="Jul"/>
  </r>
  <r>
    <n v="1366"/>
    <d v="2026-07-09T00:00:00"/>
    <n v="2026"/>
    <s v="Q3"/>
    <x v="6"/>
    <x v="2"/>
    <x v="16"/>
    <x v="0"/>
    <s v="Returning"/>
    <x v="2"/>
    <s v="Insulated Bottle"/>
    <n v="1"/>
    <n v="36.99"/>
    <n v="0.1"/>
    <n v="13.2"/>
    <n v="33.291000000000004"/>
    <n v="13.2"/>
    <n v="20.091000000000005"/>
    <n v="0.60349644047940887"/>
    <n v="2026"/>
    <s v="Q3"/>
    <n v="7"/>
    <s v="Jul"/>
  </r>
  <r>
    <n v="1974"/>
    <d v="2026-07-09T00:00:00"/>
    <n v="2026"/>
    <s v="Q3"/>
    <x v="6"/>
    <x v="0"/>
    <x v="15"/>
    <x v="0"/>
    <s v="Returning"/>
    <x v="2"/>
    <s v="Carry-On Duffel"/>
    <n v="1"/>
    <n v="135.44"/>
    <n v="0"/>
    <n v="65.48"/>
    <n v="135.44"/>
    <n v="65.48"/>
    <n v="69.959999999999994"/>
    <n v="0.51653868871825159"/>
    <n v="2026"/>
    <s v="Q3"/>
    <n v="7"/>
    <s v="Jul"/>
  </r>
  <r>
    <n v="2716"/>
    <d v="2026-07-09T00:00:00"/>
    <n v="2026"/>
    <s v="Q3"/>
    <x v="6"/>
    <x v="1"/>
    <x v="1"/>
    <x v="0"/>
    <s v="New"/>
    <x v="1"/>
    <s v="Hiking Daypack 20L"/>
    <n v="3"/>
    <n v="92.25"/>
    <n v="0"/>
    <n v="46.27"/>
    <n v="276.75"/>
    <n v="138.81"/>
    <n v="137.94"/>
    <n v="0.49842818428184282"/>
    <n v="2026"/>
    <s v="Q3"/>
    <n v="7"/>
    <s v="Jul"/>
  </r>
  <r>
    <n v="3161"/>
    <d v="2026-07-09T00:00:00"/>
    <n v="2026"/>
    <s v="Q3"/>
    <x v="6"/>
    <x v="2"/>
    <x v="5"/>
    <x v="0"/>
    <s v="New"/>
    <x v="3"/>
    <s v="Trail Tent 2P"/>
    <n v="2"/>
    <n v="192.6"/>
    <n v="0"/>
    <n v="104.89"/>
    <n v="385.2"/>
    <n v="209.78"/>
    <n v="175.42"/>
    <n v="0.45539979231568017"/>
    <n v="2026"/>
    <s v="Q3"/>
    <n v="7"/>
    <s v="Jul"/>
  </r>
  <r>
    <n v="3240"/>
    <d v="2026-07-09T00:00:00"/>
    <n v="2026"/>
    <s v="Q3"/>
    <x v="6"/>
    <x v="3"/>
    <x v="8"/>
    <x v="0"/>
    <s v="Returning"/>
    <x v="0"/>
    <s v="Compact Repair Kit"/>
    <n v="1"/>
    <n v="39.94"/>
    <n v="0"/>
    <n v="16.89"/>
    <n v="39.94"/>
    <n v="16.89"/>
    <n v="23.049999999999997"/>
    <n v="0.57711567351026538"/>
    <n v="2026"/>
    <s v="Q3"/>
    <n v="7"/>
    <s v="Jul"/>
  </r>
  <r>
    <n v="3682"/>
    <d v="2026-07-09T00:00:00"/>
    <n v="2026"/>
    <s v="Q3"/>
    <x v="6"/>
    <x v="2"/>
    <x v="2"/>
    <x v="0"/>
    <s v="Returning"/>
    <x v="1"/>
    <s v="Summit Backpack 45L"/>
    <n v="3"/>
    <n v="150.61000000000001"/>
    <n v="0"/>
    <n v="79.900000000000006"/>
    <n v="451.83000000000004"/>
    <n v="239.70000000000002"/>
    <n v="212.13000000000002"/>
    <n v="0.46949073766682159"/>
    <n v="2026"/>
    <s v="Q3"/>
    <n v="7"/>
    <s v="Jul"/>
  </r>
  <r>
    <n v="4725"/>
    <d v="2026-07-09T00:00:00"/>
    <n v="2026"/>
    <s v="Q3"/>
    <x v="6"/>
    <x v="3"/>
    <x v="13"/>
    <x v="0"/>
    <s v="Returning"/>
    <x v="1"/>
    <s v="Trekking Poles"/>
    <n v="2"/>
    <n v="71.069999999999993"/>
    <n v="0"/>
    <n v="31.57"/>
    <n v="142.13999999999999"/>
    <n v="63.14"/>
    <n v="78.999999999999986"/>
    <n v="0.55579006613198245"/>
    <n v="2026"/>
    <s v="Q3"/>
    <n v="7"/>
    <s v="Jul"/>
  </r>
  <r>
    <n v="758"/>
    <d v="2026-07-10T00:00:00"/>
    <n v="2026"/>
    <s v="Q3"/>
    <x v="6"/>
    <x v="0"/>
    <x v="0"/>
    <x v="2"/>
    <s v="New"/>
    <x v="0"/>
    <s v="Trail Bike Light"/>
    <n v="1"/>
    <n v="50.78"/>
    <n v="0"/>
    <n v="22.29"/>
    <n v="50.78"/>
    <n v="22.29"/>
    <n v="28.490000000000002"/>
    <n v="0.56104765655769995"/>
    <n v="2026"/>
    <s v="Q3"/>
    <n v="7"/>
    <s v="Jul"/>
  </r>
  <r>
    <n v="1910"/>
    <d v="2026-07-10T00:00:00"/>
    <n v="2026"/>
    <s v="Q3"/>
    <x v="6"/>
    <x v="0"/>
    <x v="15"/>
    <x v="0"/>
    <s v="Returning"/>
    <x v="1"/>
    <s v="Trail Boots"/>
    <n v="2"/>
    <n v="141.51"/>
    <n v="0.05"/>
    <n v="77.040000000000006"/>
    <n v="268.86899999999997"/>
    <n v="154.08000000000001"/>
    <n v="114.78899999999996"/>
    <n v="0.42693281858451504"/>
    <n v="2026"/>
    <s v="Q3"/>
    <n v="7"/>
    <s v="Jul"/>
  </r>
  <r>
    <n v="1941"/>
    <d v="2026-07-10T00:00:00"/>
    <n v="2026"/>
    <s v="Q3"/>
    <x v="6"/>
    <x v="1"/>
    <x v="12"/>
    <x v="3"/>
    <s v="Returning"/>
    <x v="1"/>
    <s v="Summit Backpack 45L"/>
    <n v="1"/>
    <n v="156.44"/>
    <n v="0.1"/>
    <n v="80.72"/>
    <n v="140.79599999999999"/>
    <n v="80.72"/>
    <n v="60.075999999999993"/>
    <n v="0.42668825818915307"/>
    <n v="2026"/>
    <s v="Q3"/>
    <n v="7"/>
    <s v="Jul"/>
  </r>
  <r>
    <n v="2324"/>
    <d v="2026-07-10T00:00:00"/>
    <n v="2026"/>
    <s v="Q3"/>
    <x v="6"/>
    <x v="1"/>
    <x v="12"/>
    <x v="0"/>
    <s v="New"/>
    <x v="4"/>
    <s v="Training Mat"/>
    <n v="2"/>
    <n v="51.75"/>
    <n v="0"/>
    <n v="21.4"/>
    <n v="103.5"/>
    <n v="42.8"/>
    <n v="60.7"/>
    <n v="0.58647342995169083"/>
    <n v="2026"/>
    <s v="Q3"/>
    <n v="7"/>
    <s v="Jul"/>
  </r>
  <r>
    <n v="2869"/>
    <d v="2026-07-10T00:00:00"/>
    <n v="2026"/>
    <s v="Q3"/>
    <x v="6"/>
    <x v="2"/>
    <x v="5"/>
    <x v="3"/>
    <s v="New"/>
    <x v="3"/>
    <s v="Portable Camp Stove"/>
    <n v="1"/>
    <n v="82.23"/>
    <n v="0.1"/>
    <n v="38.340000000000003"/>
    <n v="74.007000000000005"/>
    <n v="38.340000000000003"/>
    <n v="35.667000000000002"/>
    <n v="0.48194089748267055"/>
    <n v="2026"/>
    <s v="Q3"/>
    <n v="7"/>
    <s v="Jul"/>
  </r>
  <r>
    <n v="3236"/>
    <d v="2026-07-10T00:00:00"/>
    <n v="2026"/>
    <s v="Q3"/>
    <x v="6"/>
    <x v="1"/>
    <x v="6"/>
    <x v="0"/>
    <s v="New"/>
    <x v="1"/>
    <s v="Trail Boots"/>
    <n v="1"/>
    <n v="144.16999999999999"/>
    <n v="0.1"/>
    <n v="78.13"/>
    <n v="129.75299999999999"/>
    <n v="78.13"/>
    <n v="51.62299999999999"/>
    <n v="0.39785592625989374"/>
    <n v="2026"/>
    <s v="Q3"/>
    <n v="7"/>
    <s v="Jul"/>
  </r>
  <r>
    <n v="3582"/>
    <d v="2026-07-10T00:00:00"/>
    <n v="2026"/>
    <s v="Q3"/>
    <x v="6"/>
    <x v="1"/>
    <x v="12"/>
    <x v="0"/>
    <s v="Returning"/>
    <x v="3"/>
    <s v="Portable Camp Stove"/>
    <n v="4"/>
    <n v="82.47"/>
    <n v="0"/>
    <n v="40.22"/>
    <n v="329.88"/>
    <n v="160.88"/>
    <n v="169"/>
    <n v="0.51230750575967021"/>
    <n v="2026"/>
    <s v="Q3"/>
    <n v="7"/>
    <s v="Jul"/>
  </r>
  <r>
    <n v="3715"/>
    <d v="2026-07-10T00:00:00"/>
    <n v="2026"/>
    <s v="Q3"/>
    <x v="6"/>
    <x v="3"/>
    <x v="8"/>
    <x v="0"/>
    <s v="New"/>
    <x v="3"/>
    <s v="Compact Sleeping Bag"/>
    <n v="1"/>
    <n v="122.14"/>
    <n v="0.15"/>
    <n v="59.87"/>
    <n v="103.819"/>
    <n v="59.87"/>
    <n v="43.949000000000005"/>
    <n v="0.42332328379198414"/>
    <n v="2026"/>
    <s v="Q3"/>
    <n v="7"/>
    <s v="Jul"/>
  </r>
  <r>
    <n v="3940"/>
    <d v="2026-07-10T00:00:00"/>
    <n v="2026"/>
    <s v="Q3"/>
    <x v="6"/>
    <x v="2"/>
    <x v="16"/>
    <x v="2"/>
    <s v="Returning"/>
    <x v="1"/>
    <s v="Trail Boots"/>
    <n v="3"/>
    <n v="143.59"/>
    <n v="0"/>
    <n v="78.91"/>
    <n v="430.77"/>
    <n v="236.73"/>
    <n v="194.04"/>
    <n v="0.45044919562643637"/>
    <n v="2026"/>
    <s v="Q3"/>
    <n v="7"/>
    <s v="Jul"/>
  </r>
  <r>
    <n v="4760"/>
    <d v="2026-07-10T00:00:00"/>
    <n v="2026"/>
    <s v="Q3"/>
    <x v="6"/>
    <x v="3"/>
    <x v="13"/>
    <x v="0"/>
    <s v="Business"/>
    <x v="1"/>
    <s v="Summit Backpack 45L"/>
    <n v="2"/>
    <n v="157.66"/>
    <n v="0"/>
    <n v="78.760000000000005"/>
    <n v="315.32"/>
    <n v="157.52000000000001"/>
    <n v="157.79999999999998"/>
    <n v="0.50044399340352652"/>
    <n v="2026"/>
    <s v="Q3"/>
    <n v="7"/>
    <s v="Jul"/>
  </r>
  <r>
    <n v="4768"/>
    <d v="2026-07-10T00:00:00"/>
    <n v="2026"/>
    <s v="Q3"/>
    <x v="6"/>
    <x v="1"/>
    <x v="1"/>
    <x v="0"/>
    <s v="Business"/>
    <x v="0"/>
    <s v="Cycling Pack 12L"/>
    <n v="1"/>
    <n v="101.58"/>
    <n v="0"/>
    <n v="49.83"/>
    <n v="101.58"/>
    <n v="49.83"/>
    <n v="51.75"/>
    <n v="0.50945067926757237"/>
    <n v="2026"/>
    <s v="Q3"/>
    <n v="7"/>
    <s v="Jul"/>
  </r>
  <r>
    <n v="5025"/>
    <d v="2026-07-10T00:00:00"/>
    <n v="2026"/>
    <s v="Q3"/>
    <x v="6"/>
    <x v="2"/>
    <x v="3"/>
    <x v="0"/>
    <s v="Returning"/>
    <x v="2"/>
    <s v="Travel Backpack 35L"/>
    <n v="4"/>
    <n v="166.71"/>
    <n v="0"/>
    <n v="86.55"/>
    <n v="666.84"/>
    <n v="346.2"/>
    <n v="320.64000000000004"/>
    <n v="0.48083498290444487"/>
    <n v="2026"/>
    <s v="Q3"/>
    <n v="7"/>
    <s v="Jul"/>
  </r>
  <r>
    <n v="165"/>
    <d v="2026-07-11T00:00:00"/>
    <n v="2026"/>
    <s v="Q3"/>
    <x v="6"/>
    <x v="1"/>
    <x v="12"/>
    <x v="2"/>
    <s v="New"/>
    <x v="0"/>
    <s v="Commuter Helmet"/>
    <n v="2"/>
    <n v="83.33"/>
    <n v="0"/>
    <n v="42.11"/>
    <n v="166.66"/>
    <n v="84.22"/>
    <n v="82.44"/>
    <n v="0.49465978639145564"/>
    <n v="2026"/>
    <s v="Q3"/>
    <n v="7"/>
    <s v="Jul"/>
  </r>
  <r>
    <n v="198"/>
    <d v="2026-07-11T00:00:00"/>
    <n v="2026"/>
    <s v="Q3"/>
    <x v="6"/>
    <x v="0"/>
    <x v="15"/>
    <x v="0"/>
    <s v="New"/>
    <x v="1"/>
    <s v="Trekking Poles"/>
    <n v="2"/>
    <n v="71.77"/>
    <n v="0.05"/>
    <n v="32.9"/>
    <n v="136.363"/>
    <n v="65.8"/>
    <n v="70.563000000000002"/>
    <n v="0.5174644148339359"/>
    <n v="2026"/>
    <s v="Q3"/>
    <n v="7"/>
    <s v="Jul"/>
  </r>
  <r>
    <n v="1480"/>
    <d v="2026-07-11T00:00:00"/>
    <n v="2026"/>
    <s v="Q3"/>
    <x v="6"/>
    <x v="0"/>
    <x v="15"/>
    <x v="0"/>
    <s v="New"/>
    <x v="2"/>
    <s v="Travel Backpack 35L"/>
    <n v="3"/>
    <n v="164.5"/>
    <n v="0"/>
    <n v="87.06"/>
    <n v="493.5"/>
    <n v="261.18"/>
    <n v="232.32"/>
    <n v="0.47075987841945288"/>
    <n v="2026"/>
    <s v="Q3"/>
    <n v="7"/>
    <s v="Jul"/>
  </r>
  <r>
    <n v="1990"/>
    <d v="2026-07-11T00:00:00"/>
    <n v="2026"/>
    <s v="Q3"/>
    <x v="6"/>
    <x v="0"/>
    <x v="15"/>
    <x v="0"/>
    <s v="Returning"/>
    <x v="3"/>
    <s v="Portable Camp Stove"/>
    <n v="3"/>
    <n v="82.28"/>
    <n v="0.1"/>
    <n v="39.51"/>
    <n v="222.15600000000001"/>
    <n v="118.53"/>
    <n v="103.626"/>
    <n v="0.46645600388915898"/>
    <n v="2026"/>
    <s v="Q3"/>
    <n v="7"/>
    <s v="Jul"/>
  </r>
  <r>
    <n v="2298"/>
    <d v="2026-07-11T00:00:00"/>
    <n v="2026"/>
    <s v="Q3"/>
    <x v="6"/>
    <x v="2"/>
    <x v="2"/>
    <x v="2"/>
    <s v="New"/>
    <x v="0"/>
    <s v="Cycling Pack 12L"/>
    <n v="2"/>
    <n v="103.17"/>
    <n v="0"/>
    <n v="50.49"/>
    <n v="206.34"/>
    <n v="100.98"/>
    <n v="105.36"/>
    <n v="0.51061355045071244"/>
    <n v="2026"/>
    <s v="Q3"/>
    <n v="7"/>
    <s v="Jul"/>
  </r>
  <r>
    <n v="2886"/>
    <d v="2026-07-11T00:00:00"/>
    <n v="2026"/>
    <s v="Q3"/>
    <x v="6"/>
    <x v="0"/>
    <x v="15"/>
    <x v="0"/>
    <s v="New"/>
    <x v="0"/>
    <s v="Trail Bike Light"/>
    <n v="1"/>
    <n v="50.33"/>
    <n v="0.05"/>
    <n v="22.06"/>
    <n v="47.813499999999998"/>
    <n v="22.06"/>
    <n v="25.753499999999999"/>
    <n v="0.53862402877848303"/>
    <n v="2026"/>
    <s v="Q3"/>
    <n v="7"/>
    <s v="Jul"/>
  </r>
  <r>
    <n v="2893"/>
    <d v="2026-07-11T00:00:00"/>
    <n v="2026"/>
    <s v="Q3"/>
    <x v="6"/>
    <x v="1"/>
    <x v="11"/>
    <x v="1"/>
    <s v="Business"/>
    <x v="1"/>
    <s v="Trail Boots"/>
    <n v="6"/>
    <n v="142.78"/>
    <n v="0.15"/>
    <n v="80.38"/>
    <n v="728.178"/>
    <n v="482.28"/>
    <n v="245.89800000000002"/>
    <n v="0.33768941110552642"/>
    <n v="2026"/>
    <s v="Q3"/>
    <n v="7"/>
    <s v="Jul"/>
  </r>
  <r>
    <n v="2939"/>
    <d v="2026-07-11T00:00:00"/>
    <n v="2026"/>
    <s v="Q3"/>
    <x v="6"/>
    <x v="1"/>
    <x v="6"/>
    <x v="0"/>
    <s v="New"/>
    <x v="3"/>
    <s v="Trail Tent 2P"/>
    <n v="1"/>
    <n v="195.38"/>
    <n v="0.05"/>
    <n v="101.67"/>
    <n v="185.61099999999999"/>
    <n v="101.67"/>
    <n v="83.940999999999988"/>
    <n v="0.45224151585843508"/>
    <n v="2026"/>
    <s v="Q3"/>
    <n v="7"/>
    <s v="Jul"/>
  </r>
  <r>
    <n v="3249"/>
    <d v="2026-07-11T00:00:00"/>
    <n v="2026"/>
    <s v="Q3"/>
    <x v="6"/>
    <x v="3"/>
    <x v="4"/>
    <x v="2"/>
    <s v="Returning"/>
    <x v="0"/>
    <s v="Cycling Pack 12L"/>
    <n v="5"/>
    <n v="104.8"/>
    <n v="0"/>
    <n v="50.94"/>
    <n v="524"/>
    <n v="254.7"/>
    <n v="269.3"/>
    <n v="0.51393129770992374"/>
    <n v="2026"/>
    <s v="Q3"/>
    <n v="7"/>
    <s v="Jul"/>
  </r>
  <r>
    <n v="3832"/>
    <d v="2026-07-11T00:00:00"/>
    <n v="2026"/>
    <s v="Q3"/>
    <x v="6"/>
    <x v="3"/>
    <x v="7"/>
    <x v="0"/>
    <s v="Returning"/>
    <x v="3"/>
    <s v="Portable Camp Stove"/>
    <n v="3"/>
    <n v="82.26"/>
    <n v="0"/>
    <n v="40.020000000000003"/>
    <n v="246.78000000000003"/>
    <n v="120.06"/>
    <n v="126.72000000000003"/>
    <n v="0.51349380014587898"/>
    <n v="2026"/>
    <s v="Q3"/>
    <n v="7"/>
    <s v="Jul"/>
  </r>
  <r>
    <n v="3868"/>
    <d v="2026-07-11T00:00:00"/>
    <n v="2026"/>
    <s v="Q3"/>
    <x v="6"/>
    <x v="2"/>
    <x v="10"/>
    <x v="0"/>
    <s v="Business"/>
    <x v="1"/>
    <s v="Hiking Daypack 20L"/>
    <n v="1"/>
    <n v="90.79"/>
    <n v="0"/>
    <n v="46.39"/>
    <n v="90.79"/>
    <n v="46.39"/>
    <n v="44.400000000000006"/>
    <n v="0.4890406432426479"/>
    <n v="2026"/>
    <s v="Q3"/>
    <n v="7"/>
    <s v="Jul"/>
  </r>
  <r>
    <n v="4365"/>
    <d v="2026-07-11T00:00:00"/>
    <n v="2026"/>
    <s v="Q3"/>
    <x v="6"/>
    <x v="1"/>
    <x v="11"/>
    <x v="0"/>
    <s v="Returning"/>
    <x v="0"/>
    <s v="Compact Repair Kit"/>
    <n v="1"/>
    <n v="41.33"/>
    <n v="0"/>
    <n v="17.2"/>
    <n v="41.33"/>
    <n v="17.2"/>
    <n v="24.13"/>
    <n v="0.58383740624243896"/>
    <n v="2026"/>
    <s v="Q3"/>
    <n v="7"/>
    <s v="Jul"/>
  </r>
  <r>
    <n v="314"/>
    <d v="2026-07-12T00:00:00"/>
    <n v="2026"/>
    <s v="Q3"/>
    <x v="6"/>
    <x v="2"/>
    <x v="2"/>
    <x v="0"/>
    <s v="Returning"/>
    <x v="4"/>
    <s v="Resistance Band Set"/>
    <n v="2"/>
    <n v="41.09"/>
    <n v="0.05"/>
    <n v="14.54"/>
    <n v="78.070999999999998"/>
    <n v="29.08"/>
    <n v="48.991"/>
    <n v="0.62751854081541159"/>
    <n v="2026"/>
    <s v="Q3"/>
    <n v="7"/>
    <s v="Jul"/>
  </r>
  <r>
    <n v="552"/>
    <d v="2026-07-12T00:00:00"/>
    <n v="2026"/>
    <s v="Q3"/>
    <x v="6"/>
    <x v="1"/>
    <x v="12"/>
    <x v="1"/>
    <s v="Business"/>
    <x v="3"/>
    <s v="Portable Camp Stove"/>
    <n v="5"/>
    <n v="82.39"/>
    <n v="0.05"/>
    <n v="39.479999999999997"/>
    <n v="391.35249999999996"/>
    <n v="197.39999999999998"/>
    <n v="193.95249999999999"/>
    <n v="0.49559540312122702"/>
    <n v="2026"/>
    <s v="Q3"/>
    <n v="7"/>
    <s v="Jul"/>
  </r>
  <r>
    <n v="1317"/>
    <d v="2026-07-12T00:00:00"/>
    <n v="2026"/>
    <s v="Q3"/>
    <x v="6"/>
    <x v="1"/>
    <x v="14"/>
    <x v="0"/>
    <s v="Business"/>
    <x v="4"/>
    <s v="Recovery Roller"/>
    <n v="3"/>
    <n v="37"/>
    <n v="0"/>
    <n v="13.69"/>
    <n v="111"/>
    <n v="41.07"/>
    <n v="69.930000000000007"/>
    <n v="0.63000000000000012"/>
    <n v="2026"/>
    <s v="Q3"/>
    <n v="7"/>
    <s v="Jul"/>
  </r>
  <r>
    <n v="1515"/>
    <d v="2026-07-12T00:00:00"/>
    <n v="2026"/>
    <s v="Q3"/>
    <x v="6"/>
    <x v="3"/>
    <x v="8"/>
    <x v="2"/>
    <s v="New"/>
    <x v="4"/>
    <s v="Resistance Band Set"/>
    <n v="2"/>
    <n v="40.9"/>
    <n v="0"/>
    <n v="14.81"/>
    <n v="81.8"/>
    <n v="29.62"/>
    <n v="52.179999999999993"/>
    <n v="0.63789731051344734"/>
    <n v="2026"/>
    <s v="Q3"/>
    <n v="7"/>
    <s v="Jul"/>
  </r>
  <r>
    <n v="1674"/>
    <d v="2026-07-12T00:00:00"/>
    <n v="2026"/>
    <s v="Q3"/>
    <x v="6"/>
    <x v="0"/>
    <x v="0"/>
    <x v="0"/>
    <s v="New"/>
    <x v="4"/>
    <s v="Weighted Vest"/>
    <n v="1"/>
    <n v="123.33"/>
    <n v="0.1"/>
    <n v="70.900000000000006"/>
    <n v="110.997"/>
    <n v="70.900000000000006"/>
    <n v="40.096999999999994"/>
    <n v="0.36124399758552028"/>
    <n v="2026"/>
    <s v="Q3"/>
    <n v="7"/>
    <s v="Jul"/>
  </r>
  <r>
    <n v="2407"/>
    <d v="2026-07-12T00:00:00"/>
    <n v="2026"/>
    <s v="Q3"/>
    <x v="6"/>
    <x v="1"/>
    <x v="12"/>
    <x v="3"/>
    <s v="Business"/>
    <x v="1"/>
    <s v="Summit Backpack 45L"/>
    <n v="1"/>
    <n v="153.25"/>
    <n v="0.15"/>
    <n v="78.28"/>
    <n v="130.26249999999999"/>
    <n v="78.28"/>
    <n v="51.982499999999987"/>
    <n v="0.39905959121005657"/>
    <n v="2026"/>
    <s v="Q3"/>
    <n v="7"/>
    <s v="Jul"/>
  </r>
  <r>
    <n v="2817"/>
    <d v="2026-07-12T00:00:00"/>
    <n v="2026"/>
    <s v="Q3"/>
    <x v="6"/>
    <x v="3"/>
    <x v="7"/>
    <x v="3"/>
    <s v="New"/>
    <x v="2"/>
    <s v="Carry-On Duffel"/>
    <n v="3"/>
    <n v="134.43"/>
    <n v="0.1"/>
    <n v="65.78"/>
    <n v="362.96100000000001"/>
    <n v="197.34"/>
    <n v="165.62100000000001"/>
    <n v="0.45630522287518493"/>
    <n v="2026"/>
    <s v="Q3"/>
    <n v="7"/>
    <s v="Jul"/>
  </r>
  <r>
    <n v="3059"/>
    <d v="2026-07-12T00:00:00"/>
    <n v="2026"/>
    <s v="Q3"/>
    <x v="6"/>
    <x v="0"/>
    <x v="0"/>
    <x v="0"/>
    <s v="Returning"/>
    <x v="1"/>
    <s v="Hiking Daypack 20L"/>
    <n v="1"/>
    <n v="93.73"/>
    <n v="0.05"/>
    <n v="44.51"/>
    <n v="89.043499999999995"/>
    <n v="44.51"/>
    <n v="44.533499999999997"/>
    <n v="0.50013195797559618"/>
    <n v="2026"/>
    <s v="Q3"/>
    <n v="7"/>
    <s v="Jul"/>
  </r>
  <r>
    <n v="3210"/>
    <d v="2026-07-12T00:00:00"/>
    <n v="2026"/>
    <s v="Q3"/>
    <x v="6"/>
    <x v="0"/>
    <x v="0"/>
    <x v="0"/>
    <s v="Returning"/>
    <x v="2"/>
    <s v="Insulated Bottle"/>
    <n v="1"/>
    <n v="37.090000000000003"/>
    <n v="0"/>
    <n v="13.43"/>
    <n v="37.090000000000003"/>
    <n v="13.43"/>
    <n v="23.660000000000004"/>
    <n v="0.63790779185764357"/>
    <n v="2026"/>
    <s v="Q3"/>
    <n v="7"/>
    <s v="Jul"/>
  </r>
  <r>
    <n v="3670"/>
    <d v="2026-07-12T00:00:00"/>
    <n v="2026"/>
    <s v="Q3"/>
    <x v="6"/>
    <x v="0"/>
    <x v="0"/>
    <x v="2"/>
    <s v="New"/>
    <x v="2"/>
    <s v="Packing Cube Set"/>
    <n v="1"/>
    <n v="45.43"/>
    <n v="0"/>
    <n v="18.66"/>
    <n v="45.43"/>
    <n v="18.66"/>
    <n v="26.77"/>
    <n v="0.58925819942769098"/>
    <n v="2026"/>
    <s v="Q3"/>
    <n v="7"/>
    <s v="Jul"/>
  </r>
  <r>
    <n v="4017"/>
    <d v="2026-07-12T00:00:00"/>
    <n v="2026"/>
    <s v="Q3"/>
    <x v="6"/>
    <x v="3"/>
    <x v="8"/>
    <x v="3"/>
    <s v="New"/>
    <x v="4"/>
    <s v="Resistance Band Set"/>
    <n v="1"/>
    <n v="39.5"/>
    <n v="0.1"/>
    <n v="14.86"/>
    <n v="35.550000000000004"/>
    <n v="14.86"/>
    <n v="20.690000000000005"/>
    <n v="0.58199718706047832"/>
    <n v="2026"/>
    <s v="Q3"/>
    <n v="7"/>
    <s v="Jul"/>
  </r>
  <r>
    <n v="5012"/>
    <d v="2026-07-12T00:00:00"/>
    <n v="2026"/>
    <s v="Q3"/>
    <x v="6"/>
    <x v="2"/>
    <x v="16"/>
    <x v="2"/>
    <s v="Returning"/>
    <x v="4"/>
    <s v="Weighted Vest"/>
    <n v="2"/>
    <n v="123.58"/>
    <n v="0.1"/>
    <n v="68.739999999999995"/>
    <n v="222.44399999999999"/>
    <n v="137.47999999999999"/>
    <n v="84.963999999999999"/>
    <n v="0.3819568071065077"/>
    <n v="2026"/>
    <s v="Q3"/>
    <n v="7"/>
    <s v="Jul"/>
  </r>
  <r>
    <n v="884"/>
    <d v="2026-07-13T00:00:00"/>
    <n v="2026"/>
    <s v="Q3"/>
    <x v="6"/>
    <x v="3"/>
    <x v="13"/>
    <x v="2"/>
    <s v="Returning"/>
    <x v="0"/>
    <s v="Cycling Pack 12L"/>
    <n v="1"/>
    <n v="103.61"/>
    <n v="0"/>
    <n v="51.84"/>
    <n v="103.61"/>
    <n v="51.84"/>
    <n v="51.769999999999996"/>
    <n v="0.49966219476884466"/>
    <n v="2026"/>
    <s v="Q3"/>
    <n v="7"/>
    <s v="Jul"/>
  </r>
  <r>
    <n v="1025"/>
    <d v="2026-07-13T00:00:00"/>
    <n v="2026"/>
    <s v="Q3"/>
    <x v="6"/>
    <x v="2"/>
    <x v="2"/>
    <x v="2"/>
    <s v="Returning"/>
    <x v="1"/>
    <s v="Trail Boots"/>
    <n v="2"/>
    <n v="145.75"/>
    <n v="0.05"/>
    <n v="79.319999999999993"/>
    <n v="276.92500000000001"/>
    <n v="158.63999999999999"/>
    <n v="118.28500000000003"/>
    <n v="0.42713731154644768"/>
    <n v="2026"/>
    <s v="Q3"/>
    <n v="7"/>
    <s v="Jul"/>
  </r>
  <r>
    <n v="1279"/>
    <d v="2026-07-13T00:00:00"/>
    <n v="2026"/>
    <s v="Q3"/>
    <x v="6"/>
    <x v="3"/>
    <x v="8"/>
    <x v="3"/>
    <s v="New"/>
    <x v="3"/>
    <s v="Trail Tent 2P"/>
    <n v="2"/>
    <n v="193.76"/>
    <n v="0.1"/>
    <n v="104.66"/>
    <n v="348.76799999999997"/>
    <n v="209.32"/>
    <n v="139.44799999999998"/>
    <n v="0.39983025965684921"/>
    <n v="2026"/>
    <s v="Q3"/>
    <n v="7"/>
    <s v="Jul"/>
  </r>
  <r>
    <n v="1534"/>
    <d v="2026-07-13T00:00:00"/>
    <n v="2026"/>
    <s v="Q3"/>
    <x v="6"/>
    <x v="2"/>
    <x v="16"/>
    <x v="0"/>
    <s v="Returning"/>
    <x v="1"/>
    <s v="Trail Boots"/>
    <n v="2"/>
    <n v="146.09"/>
    <n v="0.1"/>
    <n v="79.36"/>
    <n v="262.96199999999999"/>
    <n v="158.72"/>
    <n v="104.24199999999999"/>
    <n v="0.39641469109605187"/>
    <n v="2026"/>
    <s v="Q3"/>
    <n v="7"/>
    <s v="Jul"/>
  </r>
  <r>
    <n v="2147"/>
    <d v="2026-07-13T00:00:00"/>
    <n v="2026"/>
    <s v="Q3"/>
    <x v="6"/>
    <x v="1"/>
    <x v="14"/>
    <x v="2"/>
    <s v="New"/>
    <x v="2"/>
    <s v="Carry-On Duffel"/>
    <n v="1"/>
    <n v="131.91999999999999"/>
    <n v="0"/>
    <n v="66.19"/>
    <n v="131.91999999999999"/>
    <n v="66.19"/>
    <n v="65.72999999999999"/>
    <n v="0.49825651910248631"/>
    <n v="2026"/>
    <s v="Q3"/>
    <n v="7"/>
    <s v="Jul"/>
  </r>
  <r>
    <n v="2385"/>
    <d v="2026-07-13T00:00:00"/>
    <n v="2026"/>
    <s v="Q3"/>
    <x v="6"/>
    <x v="1"/>
    <x v="11"/>
    <x v="1"/>
    <s v="Business"/>
    <x v="3"/>
    <s v="Portable Camp Stove"/>
    <n v="6"/>
    <n v="83.28"/>
    <n v="0.15"/>
    <n v="38.76"/>
    <n v="424.72800000000001"/>
    <n v="232.56"/>
    <n v="192.16800000000001"/>
    <n v="0.45244956772334294"/>
    <n v="2026"/>
    <s v="Q3"/>
    <n v="7"/>
    <s v="Jul"/>
  </r>
  <r>
    <n v="2517"/>
    <d v="2026-07-13T00:00:00"/>
    <n v="2026"/>
    <s v="Q3"/>
    <x v="6"/>
    <x v="1"/>
    <x v="6"/>
    <x v="0"/>
    <s v="New"/>
    <x v="2"/>
    <s v="Insulated Bottle"/>
    <n v="1"/>
    <n v="36.479999999999997"/>
    <n v="0.05"/>
    <n v="13.22"/>
    <n v="34.655999999999999"/>
    <n v="13.22"/>
    <n v="21.436"/>
    <n v="0.61853647276084955"/>
    <n v="2026"/>
    <s v="Q3"/>
    <n v="7"/>
    <s v="Jul"/>
  </r>
  <r>
    <n v="2746"/>
    <d v="2026-07-13T00:00:00"/>
    <n v="2026"/>
    <s v="Q3"/>
    <x v="6"/>
    <x v="0"/>
    <x v="0"/>
    <x v="2"/>
    <s v="New"/>
    <x v="1"/>
    <s v="Summit Backpack 45L"/>
    <n v="3"/>
    <n v="155.44"/>
    <n v="0.05"/>
    <n v="79.95"/>
    <n v="443.00399999999996"/>
    <n v="239.85000000000002"/>
    <n v="203.15399999999994"/>
    <n v="0.45858276674702703"/>
    <n v="2026"/>
    <s v="Q3"/>
    <n v="7"/>
    <s v="Jul"/>
  </r>
  <r>
    <n v="3297"/>
    <d v="2026-07-13T00:00:00"/>
    <n v="2026"/>
    <s v="Q3"/>
    <x v="6"/>
    <x v="0"/>
    <x v="15"/>
    <x v="1"/>
    <s v="Returning"/>
    <x v="4"/>
    <s v="Resistance Band Set"/>
    <n v="6"/>
    <n v="40.58"/>
    <n v="0.15"/>
    <n v="15.06"/>
    <n v="206.958"/>
    <n v="90.36"/>
    <n v="116.598"/>
    <n v="0.5633896732670397"/>
    <n v="2026"/>
    <s v="Q3"/>
    <n v="7"/>
    <s v="Jul"/>
  </r>
  <r>
    <n v="772"/>
    <d v="2026-07-14T00:00:00"/>
    <n v="2026"/>
    <s v="Q3"/>
    <x v="6"/>
    <x v="3"/>
    <x v="13"/>
    <x v="0"/>
    <s v="Returning"/>
    <x v="0"/>
    <s v="Cycling Pack 12L"/>
    <n v="2"/>
    <n v="101.03"/>
    <n v="0.1"/>
    <n v="50.98"/>
    <n v="181.85400000000001"/>
    <n v="101.96"/>
    <n v="79.89400000000002"/>
    <n v="0.43933045190097558"/>
    <n v="2026"/>
    <s v="Q3"/>
    <n v="7"/>
    <s v="Jul"/>
  </r>
  <r>
    <n v="838"/>
    <d v="2026-07-14T00:00:00"/>
    <n v="2026"/>
    <s v="Q3"/>
    <x v="6"/>
    <x v="0"/>
    <x v="9"/>
    <x v="2"/>
    <s v="Returning"/>
    <x v="3"/>
    <s v="Portable Camp Stove"/>
    <n v="1"/>
    <n v="80.150000000000006"/>
    <n v="0.05"/>
    <n v="38.89"/>
    <n v="76.142499999999998"/>
    <n v="38.89"/>
    <n v="37.252499999999998"/>
    <n v="0.48924713530551267"/>
    <n v="2026"/>
    <s v="Q3"/>
    <n v="7"/>
    <s v="Jul"/>
  </r>
  <r>
    <n v="1144"/>
    <d v="2026-07-14T00:00:00"/>
    <n v="2026"/>
    <s v="Q3"/>
    <x v="6"/>
    <x v="2"/>
    <x v="2"/>
    <x v="2"/>
    <s v="New"/>
    <x v="3"/>
    <s v="Portable Camp Stove"/>
    <n v="1"/>
    <n v="83.74"/>
    <n v="0"/>
    <n v="38.96"/>
    <n v="83.74"/>
    <n v="38.96"/>
    <n v="44.779999999999994"/>
    <n v="0.53475041796035339"/>
    <n v="2026"/>
    <s v="Q3"/>
    <n v="7"/>
    <s v="Jul"/>
  </r>
  <r>
    <n v="1686"/>
    <d v="2026-07-14T00:00:00"/>
    <n v="2026"/>
    <s v="Q3"/>
    <x v="6"/>
    <x v="2"/>
    <x v="5"/>
    <x v="1"/>
    <s v="Returning"/>
    <x v="2"/>
    <s v="Insulated Bottle"/>
    <n v="8"/>
    <n v="35.75"/>
    <n v="0.15"/>
    <n v="13.56"/>
    <n v="243.1"/>
    <n v="108.48"/>
    <n v="134.62"/>
    <n v="0.55376388317564795"/>
    <n v="2026"/>
    <s v="Q3"/>
    <n v="7"/>
    <s v="Jul"/>
  </r>
  <r>
    <n v="2823"/>
    <d v="2026-07-14T00:00:00"/>
    <n v="2026"/>
    <s v="Q3"/>
    <x v="6"/>
    <x v="0"/>
    <x v="15"/>
    <x v="0"/>
    <s v="New"/>
    <x v="0"/>
    <s v="Commuter Helmet"/>
    <n v="3"/>
    <n v="81.39"/>
    <n v="0"/>
    <n v="43.54"/>
    <n v="244.17000000000002"/>
    <n v="130.62"/>
    <n v="113.55000000000001"/>
    <n v="0.46504484580415284"/>
    <n v="2026"/>
    <s v="Q3"/>
    <n v="7"/>
    <s v="Jul"/>
  </r>
  <r>
    <n v="2883"/>
    <d v="2026-07-14T00:00:00"/>
    <n v="2026"/>
    <s v="Q3"/>
    <x v="6"/>
    <x v="2"/>
    <x v="10"/>
    <x v="3"/>
    <s v="New"/>
    <x v="2"/>
    <s v="Insulated Bottle"/>
    <n v="1"/>
    <n v="36.799999999999997"/>
    <n v="0"/>
    <n v="13.91"/>
    <n v="36.799999999999997"/>
    <n v="13.91"/>
    <n v="22.889999999999997"/>
    <n v="0.62201086956521734"/>
    <n v="2026"/>
    <s v="Q3"/>
    <n v="7"/>
    <s v="Jul"/>
  </r>
  <r>
    <n v="3259"/>
    <d v="2026-07-14T00:00:00"/>
    <n v="2026"/>
    <s v="Q3"/>
    <x v="6"/>
    <x v="2"/>
    <x v="16"/>
    <x v="1"/>
    <s v="Returning"/>
    <x v="3"/>
    <s v="Trail Tent 2P"/>
    <n v="6"/>
    <n v="194.15"/>
    <n v="0.1"/>
    <n v="105.12"/>
    <n v="1048.4100000000001"/>
    <n v="630.72"/>
    <n v="417.69000000000005"/>
    <n v="0.3984032964202936"/>
    <n v="2026"/>
    <s v="Q3"/>
    <n v="7"/>
    <s v="Jul"/>
  </r>
  <r>
    <n v="3709"/>
    <d v="2026-07-14T00:00:00"/>
    <n v="2026"/>
    <s v="Q3"/>
    <x v="6"/>
    <x v="0"/>
    <x v="9"/>
    <x v="0"/>
    <s v="New"/>
    <x v="4"/>
    <s v="Training Mat"/>
    <n v="1"/>
    <n v="50.94"/>
    <n v="0"/>
    <n v="22.28"/>
    <n v="50.94"/>
    <n v="22.28"/>
    <n v="28.659999999999997"/>
    <n v="0.5626226933647428"/>
    <n v="2026"/>
    <s v="Q3"/>
    <n v="7"/>
    <s v="Jul"/>
  </r>
  <r>
    <n v="61"/>
    <d v="2026-07-15T00:00:00"/>
    <n v="2026"/>
    <s v="Q3"/>
    <x v="6"/>
    <x v="3"/>
    <x v="8"/>
    <x v="0"/>
    <s v="Returning"/>
    <x v="4"/>
    <s v="Weighted Vest"/>
    <n v="2"/>
    <n v="125.89"/>
    <n v="0"/>
    <n v="70.8"/>
    <n v="251.78"/>
    <n v="141.6"/>
    <n v="110.18"/>
    <n v="0.43760425768528083"/>
    <n v="2026"/>
    <s v="Q3"/>
    <n v="7"/>
    <s v="Jul"/>
  </r>
  <r>
    <n v="357"/>
    <d v="2026-07-15T00:00:00"/>
    <n v="2026"/>
    <s v="Q3"/>
    <x v="6"/>
    <x v="0"/>
    <x v="9"/>
    <x v="0"/>
    <s v="New"/>
    <x v="4"/>
    <s v="Training Mat"/>
    <n v="2"/>
    <n v="51.9"/>
    <n v="0"/>
    <n v="21.82"/>
    <n v="103.8"/>
    <n v="43.64"/>
    <n v="60.16"/>
    <n v="0.57957610789980729"/>
    <n v="2026"/>
    <s v="Q3"/>
    <n v="7"/>
    <s v="Jul"/>
  </r>
  <r>
    <n v="1607"/>
    <d v="2026-07-15T00:00:00"/>
    <n v="2026"/>
    <s v="Q3"/>
    <x v="6"/>
    <x v="0"/>
    <x v="0"/>
    <x v="2"/>
    <s v="New"/>
    <x v="4"/>
    <s v="Resistance Band Set"/>
    <n v="2"/>
    <n v="39.75"/>
    <n v="0"/>
    <n v="14.78"/>
    <n v="79.5"/>
    <n v="29.56"/>
    <n v="49.94"/>
    <n v="0.62817610062893081"/>
    <n v="2026"/>
    <s v="Q3"/>
    <n v="7"/>
    <s v="Jul"/>
  </r>
  <r>
    <n v="3295"/>
    <d v="2026-07-15T00:00:00"/>
    <n v="2026"/>
    <s v="Q3"/>
    <x v="6"/>
    <x v="1"/>
    <x v="12"/>
    <x v="3"/>
    <s v="Returning"/>
    <x v="1"/>
    <s v="Hiking Daypack 20L"/>
    <n v="1"/>
    <n v="93.46"/>
    <n v="0.15"/>
    <n v="46.65"/>
    <n v="79.440999999999988"/>
    <n v="46.65"/>
    <n v="32.79099999999999"/>
    <n v="0.41277174255107557"/>
    <n v="2026"/>
    <s v="Q3"/>
    <n v="7"/>
    <s v="Jul"/>
  </r>
  <r>
    <n v="4048"/>
    <d v="2026-07-15T00:00:00"/>
    <n v="2026"/>
    <s v="Q3"/>
    <x v="6"/>
    <x v="3"/>
    <x v="13"/>
    <x v="1"/>
    <s v="Business"/>
    <x v="0"/>
    <s v="Commuter Helmet"/>
    <n v="3"/>
    <n v="82.79"/>
    <n v="0.1"/>
    <n v="43.07"/>
    <n v="223.53300000000002"/>
    <n v="129.21"/>
    <n v="94.323000000000008"/>
    <n v="0.42196454214813922"/>
    <n v="2026"/>
    <s v="Q3"/>
    <n v="7"/>
    <s v="Jul"/>
  </r>
  <r>
    <n v="4424"/>
    <d v="2026-07-15T00:00:00"/>
    <n v="2026"/>
    <s v="Q3"/>
    <x v="6"/>
    <x v="2"/>
    <x v="2"/>
    <x v="2"/>
    <s v="Business"/>
    <x v="1"/>
    <s v="Hiking Daypack 20L"/>
    <n v="1"/>
    <n v="92.54"/>
    <n v="0"/>
    <n v="44.48"/>
    <n v="92.54"/>
    <n v="44.48"/>
    <n v="48.060000000000009"/>
    <n v="0.51934298681651181"/>
    <n v="2026"/>
    <s v="Q3"/>
    <n v="7"/>
    <s v="Jul"/>
  </r>
  <r>
    <n v="4732"/>
    <d v="2026-07-15T00:00:00"/>
    <n v="2026"/>
    <s v="Q3"/>
    <x v="6"/>
    <x v="1"/>
    <x v="14"/>
    <x v="2"/>
    <s v="New"/>
    <x v="2"/>
    <s v="Packing Cube Set"/>
    <n v="1"/>
    <n v="46.53"/>
    <n v="0"/>
    <n v="18.829999999999998"/>
    <n v="46.53"/>
    <n v="18.829999999999998"/>
    <n v="27.700000000000003"/>
    <n v="0.59531485063399958"/>
    <n v="2026"/>
    <s v="Q3"/>
    <n v="7"/>
    <s v="Jul"/>
  </r>
  <r>
    <n v="194"/>
    <d v="2026-07-16T00:00:00"/>
    <n v="2026"/>
    <s v="Q3"/>
    <x v="6"/>
    <x v="1"/>
    <x v="12"/>
    <x v="0"/>
    <s v="Returning"/>
    <x v="0"/>
    <s v="Trail Bike Light"/>
    <n v="2"/>
    <n v="49.69"/>
    <n v="0"/>
    <n v="21.97"/>
    <n v="99.38"/>
    <n v="43.94"/>
    <n v="55.44"/>
    <n v="0.557858724089354"/>
    <n v="2026"/>
    <s v="Q3"/>
    <n v="7"/>
    <s v="Jul"/>
  </r>
  <r>
    <n v="258"/>
    <d v="2026-07-16T00:00:00"/>
    <n v="2026"/>
    <s v="Q3"/>
    <x v="6"/>
    <x v="3"/>
    <x v="8"/>
    <x v="3"/>
    <s v="New"/>
    <x v="1"/>
    <s v="Trekking Poles"/>
    <n v="3"/>
    <n v="71.34"/>
    <n v="0.1"/>
    <n v="31.71"/>
    <n v="192.61800000000002"/>
    <n v="95.13"/>
    <n v="97.488000000000028"/>
    <n v="0.50612092327819835"/>
    <n v="2026"/>
    <s v="Q3"/>
    <n v="7"/>
    <s v="Jul"/>
  </r>
  <r>
    <n v="543"/>
    <d v="2026-07-16T00:00:00"/>
    <n v="2026"/>
    <s v="Q3"/>
    <x v="6"/>
    <x v="1"/>
    <x v="14"/>
    <x v="3"/>
    <s v="Returning"/>
    <x v="0"/>
    <s v="Commuter Helmet"/>
    <n v="1"/>
    <n v="83.03"/>
    <n v="0"/>
    <n v="42.41"/>
    <n v="83.03"/>
    <n v="42.41"/>
    <n v="40.620000000000005"/>
    <n v="0.48922076357942917"/>
    <n v="2026"/>
    <s v="Q3"/>
    <n v="7"/>
    <s v="Jul"/>
  </r>
  <r>
    <n v="972"/>
    <d v="2026-07-16T00:00:00"/>
    <n v="2026"/>
    <s v="Q3"/>
    <x v="6"/>
    <x v="3"/>
    <x v="4"/>
    <x v="0"/>
    <s v="Returning"/>
    <x v="4"/>
    <s v="Resistance Band Set"/>
    <n v="1"/>
    <n v="40.799999999999997"/>
    <n v="0"/>
    <n v="14.42"/>
    <n v="40.799999999999997"/>
    <n v="14.42"/>
    <n v="26.379999999999995"/>
    <n v="0.64656862745098032"/>
    <n v="2026"/>
    <s v="Q3"/>
    <n v="7"/>
    <s v="Jul"/>
  </r>
  <r>
    <n v="1146"/>
    <d v="2026-07-16T00:00:00"/>
    <n v="2026"/>
    <s v="Q3"/>
    <x v="6"/>
    <x v="1"/>
    <x v="6"/>
    <x v="3"/>
    <s v="Returning"/>
    <x v="3"/>
    <s v="Compact Sleeping Bag"/>
    <n v="2"/>
    <n v="125.34"/>
    <n v="0.15"/>
    <n v="59.04"/>
    <n v="213.078"/>
    <n v="118.08"/>
    <n v="94.998000000000005"/>
    <n v="0.44583673584321237"/>
    <n v="2026"/>
    <s v="Q3"/>
    <n v="7"/>
    <s v="Jul"/>
  </r>
  <r>
    <n v="1464"/>
    <d v="2026-07-16T00:00:00"/>
    <n v="2026"/>
    <s v="Q3"/>
    <x v="6"/>
    <x v="0"/>
    <x v="9"/>
    <x v="0"/>
    <s v="Returning"/>
    <x v="4"/>
    <s v="Weighted Vest"/>
    <n v="1"/>
    <n v="122.73"/>
    <n v="0.1"/>
    <n v="70.540000000000006"/>
    <n v="110.45700000000001"/>
    <n v="70.540000000000006"/>
    <n v="39.917000000000002"/>
    <n v="0.36138044668966202"/>
    <n v="2026"/>
    <s v="Q3"/>
    <n v="7"/>
    <s v="Jul"/>
  </r>
  <r>
    <n v="1581"/>
    <d v="2026-07-16T00:00:00"/>
    <n v="2026"/>
    <s v="Q3"/>
    <x v="6"/>
    <x v="2"/>
    <x v="5"/>
    <x v="2"/>
    <s v="New"/>
    <x v="1"/>
    <s v="Hiking Daypack 20L"/>
    <n v="5"/>
    <n v="92.72"/>
    <n v="0.1"/>
    <n v="46.2"/>
    <n v="417.24"/>
    <n v="231"/>
    <n v="186.24"/>
    <n v="0.44636180615473109"/>
    <n v="2026"/>
    <s v="Q3"/>
    <n v="7"/>
    <s v="Jul"/>
  </r>
  <r>
    <n v="1894"/>
    <d v="2026-07-16T00:00:00"/>
    <n v="2026"/>
    <s v="Q3"/>
    <x v="6"/>
    <x v="3"/>
    <x v="7"/>
    <x v="1"/>
    <s v="Business"/>
    <x v="4"/>
    <s v="Recovery Roller"/>
    <n v="5"/>
    <n v="36.29"/>
    <n v="0.05"/>
    <n v="13.52"/>
    <n v="172.37749999999997"/>
    <n v="67.599999999999994"/>
    <n v="104.77749999999997"/>
    <n v="0.60783744978317933"/>
    <n v="2026"/>
    <s v="Q3"/>
    <n v="7"/>
    <s v="Jul"/>
  </r>
  <r>
    <n v="2100"/>
    <d v="2026-07-16T00:00:00"/>
    <n v="2026"/>
    <s v="Q3"/>
    <x v="6"/>
    <x v="2"/>
    <x v="2"/>
    <x v="0"/>
    <s v="Business"/>
    <x v="0"/>
    <s v="Trail Bike Light"/>
    <n v="2"/>
    <n v="49.84"/>
    <n v="0.1"/>
    <n v="23.06"/>
    <n v="89.712000000000003"/>
    <n v="46.12"/>
    <n v="43.592000000000006"/>
    <n v="0.48591046905653651"/>
    <n v="2026"/>
    <s v="Q3"/>
    <n v="7"/>
    <s v="Jul"/>
  </r>
  <r>
    <n v="2902"/>
    <d v="2026-07-16T00:00:00"/>
    <n v="2026"/>
    <s v="Q3"/>
    <x v="6"/>
    <x v="1"/>
    <x v="12"/>
    <x v="3"/>
    <s v="Business"/>
    <x v="4"/>
    <s v="Recovery Roller"/>
    <n v="1"/>
    <n v="35.799999999999997"/>
    <n v="0"/>
    <n v="14.05"/>
    <n v="35.799999999999997"/>
    <n v="14.05"/>
    <n v="21.749999999999996"/>
    <n v="0.60754189944134074"/>
    <n v="2026"/>
    <s v="Q3"/>
    <n v="7"/>
    <s v="Jul"/>
  </r>
  <r>
    <n v="3115"/>
    <d v="2026-07-16T00:00:00"/>
    <n v="2026"/>
    <s v="Q3"/>
    <x v="6"/>
    <x v="3"/>
    <x v="13"/>
    <x v="0"/>
    <s v="New"/>
    <x v="3"/>
    <s v="Trail Tent 2P"/>
    <n v="1"/>
    <n v="195.12"/>
    <n v="0"/>
    <n v="101.14"/>
    <n v="195.12"/>
    <n v="101.14"/>
    <n v="93.98"/>
    <n v="0.48165231652316526"/>
    <n v="2026"/>
    <s v="Q3"/>
    <n v="7"/>
    <s v="Jul"/>
  </r>
  <r>
    <n v="3546"/>
    <d v="2026-07-16T00:00:00"/>
    <n v="2026"/>
    <s v="Q3"/>
    <x v="6"/>
    <x v="0"/>
    <x v="15"/>
    <x v="0"/>
    <s v="New"/>
    <x v="0"/>
    <s v="Compact Repair Kit"/>
    <n v="2"/>
    <n v="39.69"/>
    <n v="0.05"/>
    <n v="16.88"/>
    <n v="75.410999999999987"/>
    <n v="33.76"/>
    <n v="41.650999999999989"/>
    <n v="0.55231995332245953"/>
    <n v="2026"/>
    <s v="Q3"/>
    <n v="7"/>
    <s v="Jul"/>
  </r>
  <r>
    <n v="4224"/>
    <d v="2026-07-16T00:00:00"/>
    <n v="2026"/>
    <s v="Q3"/>
    <x v="6"/>
    <x v="2"/>
    <x v="3"/>
    <x v="2"/>
    <s v="Returning"/>
    <x v="3"/>
    <s v="Alpine Tent 4P"/>
    <n v="1"/>
    <n v="348.73"/>
    <n v="0.15"/>
    <n v="190.33"/>
    <n v="296.4205"/>
    <n v="190.33"/>
    <n v="106.09049999999999"/>
    <n v="0.35790540802677273"/>
    <n v="2026"/>
    <s v="Q3"/>
    <n v="7"/>
    <s v="Jul"/>
  </r>
  <r>
    <n v="4858"/>
    <d v="2026-07-16T00:00:00"/>
    <n v="2026"/>
    <s v="Q3"/>
    <x v="6"/>
    <x v="1"/>
    <x v="12"/>
    <x v="2"/>
    <s v="Returning"/>
    <x v="2"/>
    <s v="Insulated Bottle"/>
    <n v="1"/>
    <n v="35.5"/>
    <n v="0"/>
    <n v="13.26"/>
    <n v="35.5"/>
    <n v="13.26"/>
    <n v="22.240000000000002"/>
    <n v="0.62647887323943663"/>
    <n v="2026"/>
    <s v="Q3"/>
    <n v="7"/>
    <s v="Jul"/>
  </r>
  <r>
    <n v="768"/>
    <d v="2026-07-17T00:00:00"/>
    <n v="2026"/>
    <s v="Q3"/>
    <x v="6"/>
    <x v="0"/>
    <x v="9"/>
    <x v="0"/>
    <s v="Business"/>
    <x v="2"/>
    <s v="Packing Cube Set"/>
    <n v="1"/>
    <n v="46.44"/>
    <n v="0"/>
    <n v="18.47"/>
    <n v="46.44"/>
    <n v="18.47"/>
    <n v="27.97"/>
    <n v="0.60228251507321273"/>
    <n v="2026"/>
    <s v="Q3"/>
    <n v="7"/>
    <s v="Jul"/>
  </r>
  <r>
    <n v="1901"/>
    <d v="2026-07-17T00:00:00"/>
    <n v="2026"/>
    <s v="Q3"/>
    <x v="6"/>
    <x v="1"/>
    <x v="14"/>
    <x v="0"/>
    <s v="New"/>
    <x v="1"/>
    <s v="Trekking Poles"/>
    <n v="1"/>
    <n v="70.44"/>
    <n v="0.05"/>
    <n v="32.229999999999997"/>
    <n v="66.917999999999992"/>
    <n v="32.229999999999997"/>
    <n v="34.687999999999995"/>
    <n v="0.51836576108072563"/>
    <n v="2026"/>
    <s v="Q3"/>
    <n v="7"/>
    <s v="Jul"/>
  </r>
  <r>
    <n v="2226"/>
    <d v="2026-07-17T00:00:00"/>
    <n v="2026"/>
    <s v="Q3"/>
    <x v="6"/>
    <x v="0"/>
    <x v="15"/>
    <x v="2"/>
    <s v="New"/>
    <x v="1"/>
    <s v="Trekking Poles"/>
    <n v="1"/>
    <n v="69.78"/>
    <n v="0.05"/>
    <n v="32.83"/>
    <n v="66.290999999999997"/>
    <n v="32.83"/>
    <n v="33.460999999999999"/>
    <n v="0.50475931876121949"/>
    <n v="2026"/>
    <s v="Q3"/>
    <n v="7"/>
    <s v="Jul"/>
  </r>
  <r>
    <n v="2660"/>
    <d v="2026-07-17T00:00:00"/>
    <n v="2026"/>
    <s v="Q3"/>
    <x v="6"/>
    <x v="2"/>
    <x v="5"/>
    <x v="2"/>
    <s v="New"/>
    <x v="2"/>
    <s v="Insulated Bottle"/>
    <n v="4"/>
    <n v="35.450000000000003"/>
    <n v="0.1"/>
    <n v="13.83"/>
    <n v="127.62000000000002"/>
    <n v="55.32"/>
    <n v="72.300000000000011"/>
    <n v="0.56652562294311237"/>
    <n v="2026"/>
    <s v="Q3"/>
    <n v="7"/>
    <s v="Jul"/>
  </r>
  <r>
    <n v="3004"/>
    <d v="2026-07-17T00:00:00"/>
    <n v="2026"/>
    <s v="Q3"/>
    <x v="6"/>
    <x v="3"/>
    <x v="8"/>
    <x v="0"/>
    <s v="Returning"/>
    <x v="0"/>
    <s v="Trail Bike Light"/>
    <n v="1"/>
    <n v="50.82"/>
    <n v="0.05"/>
    <n v="22.36"/>
    <n v="48.278999999999996"/>
    <n v="22.36"/>
    <n v="25.918999999999997"/>
    <n v="0.5368586756146565"/>
    <n v="2026"/>
    <s v="Q3"/>
    <n v="7"/>
    <s v="Jul"/>
  </r>
  <r>
    <n v="4020"/>
    <d v="2026-07-17T00:00:00"/>
    <n v="2026"/>
    <s v="Q3"/>
    <x v="6"/>
    <x v="2"/>
    <x v="2"/>
    <x v="0"/>
    <s v="Returning"/>
    <x v="3"/>
    <s v="Compact Sleeping Bag"/>
    <n v="1"/>
    <n v="126.13"/>
    <n v="0.15"/>
    <n v="60.43"/>
    <n v="107.2105"/>
    <n v="60.43"/>
    <n v="46.780499999999996"/>
    <n v="0.43634252242084498"/>
    <n v="2026"/>
    <s v="Q3"/>
    <n v="7"/>
    <s v="Jul"/>
  </r>
  <r>
    <n v="4154"/>
    <d v="2026-07-17T00:00:00"/>
    <n v="2026"/>
    <s v="Q3"/>
    <x v="6"/>
    <x v="2"/>
    <x v="10"/>
    <x v="0"/>
    <s v="Returning"/>
    <x v="1"/>
    <s v="Trekking Poles"/>
    <n v="3"/>
    <n v="72.150000000000006"/>
    <n v="0"/>
    <n v="33.01"/>
    <n v="216.45000000000002"/>
    <n v="99.03"/>
    <n v="117.42000000000002"/>
    <n v="0.54248094248094247"/>
    <n v="2026"/>
    <s v="Q3"/>
    <n v="7"/>
    <s v="Jul"/>
  </r>
  <r>
    <n v="4957"/>
    <d v="2026-07-17T00:00:00"/>
    <n v="2026"/>
    <s v="Q3"/>
    <x v="6"/>
    <x v="1"/>
    <x v="1"/>
    <x v="0"/>
    <s v="Returning"/>
    <x v="4"/>
    <s v="Recovery Roller"/>
    <n v="1"/>
    <n v="35.58"/>
    <n v="0"/>
    <n v="13.68"/>
    <n v="35.58"/>
    <n v="13.68"/>
    <n v="21.9"/>
    <n v="0.61551433389544685"/>
    <n v="2026"/>
    <s v="Q3"/>
    <n v="7"/>
    <s v="Jul"/>
  </r>
  <r>
    <n v="945"/>
    <d v="2026-07-18T00:00:00"/>
    <n v="2026"/>
    <s v="Q3"/>
    <x v="6"/>
    <x v="2"/>
    <x v="3"/>
    <x v="0"/>
    <s v="New"/>
    <x v="1"/>
    <s v="Summit Backpack 45L"/>
    <n v="1"/>
    <n v="154.9"/>
    <n v="0.05"/>
    <n v="77.819999999999993"/>
    <n v="147.155"/>
    <n v="77.819999999999993"/>
    <n v="69.335000000000008"/>
    <n v="0.47116985491488572"/>
    <n v="2026"/>
    <s v="Q3"/>
    <n v="7"/>
    <s v="Jul"/>
  </r>
  <r>
    <n v="1726"/>
    <d v="2026-07-18T00:00:00"/>
    <n v="2026"/>
    <s v="Q3"/>
    <x v="6"/>
    <x v="1"/>
    <x v="14"/>
    <x v="2"/>
    <s v="Business"/>
    <x v="3"/>
    <s v="Portable Camp Stove"/>
    <n v="2"/>
    <n v="80.98"/>
    <n v="0.05"/>
    <n v="39.85"/>
    <n v="153.86199999999999"/>
    <n v="79.7"/>
    <n v="74.161999999999992"/>
    <n v="0.48200335365457353"/>
    <n v="2026"/>
    <s v="Q3"/>
    <n v="7"/>
    <s v="Jul"/>
  </r>
  <r>
    <n v="1790"/>
    <d v="2026-07-18T00:00:00"/>
    <n v="2026"/>
    <s v="Q3"/>
    <x v="6"/>
    <x v="1"/>
    <x v="12"/>
    <x v="0"/>
    <s v="New"/>
    <x v="1"/>
    <s v="Hiking Daypack 20L"/>
    <n v="1"/>
    <n v="91.36"/>
    <n v="0"/>
    <n v="44.86"/>
    <n v="91.36"/>
    <n v="44.86"/>
    <n v="46.5"/>
    <n v="0.50897548161120842"/>
    <n v="2026"/>
    <s v="Q3"/>
    <n v="7"/>
    <s v="Jul"/>
  </r>
  <r>
    <n v="2193"/>
    <d v="2026-07-18T00:00:00"/>
    <n v="2026"/>
    <s v="Q3"/>
    <x v="6"/>
    <x v="2"/>
    <x v="2"/>
    <x v="0"/>
    <s v="Returning"/>
    <x v="0"/>
    <s v="Compact Repair Kit"/>
    <n v="2"/>
    <n v="39.409999999999997"/>
    <n v="0"/>
    <n v="16.8"/>
    <n v="78.819999999999993"/>
    <n v="33.6"/>
    <n v="45.219999999999992"/>
    <n v="0.57371225577264651"/>
    <n v="2026"/>
    <s v="Q3"/>
    <n v="7"/>
    <s v="Jul"/>
  </r>
  <r>
    <n v="2781"/>
    <d v="2026-07-18T00:00:00"/>
    <n v="2026"/>
    <s v="Q3"/>
    <x v="6"/>
    <x v="0"/>
    <x v="0"/>
    <x v="0"/>
    <s v="Returning"/>
    <x v="2"/>
    <s v="Carry-On Duffel"/>
    <n v="2"/>
    <n v="134.99"/>
    <n v="0"/>
    <n v="68.77"/>
    <n v="269.98"/>
    <n v="137.54"/>
    <n v="132.44000000000003"/>
    <n v="0.49055485591525305"/>
    <n v="2026"/>
    <s v="Q3"/>
    <n v="7"/>
    <s v="Jul"/>
  </r>
  <r>
    <n v="3043"/>
    <d v="2026-07-18T00:00:00"/>
    <n v="2026"/>
    <s v="Q3"/>
    <x v="6"/>
    <x v="1"/>
    <x v="12"/>
    <x v="3"/>
    <s v="New"/>
    <x v="0"/>
    <s v="Compact Repair Kit"/>
    <n v="2"/>
    <n v="40.93"/>
    <n v="0.05"/>
    <n v="16.89"/>
    <n v="77.766999999999996"/>
    <n v="33.78"/>
    <n v="43.986999999999995"/>
    <n v="0.56562552239381736"/>
    <n v="2026"/>
    <s v="Q3"/>
    <n v="7"/>
    <s v="Jul"/>
  </r>
  <r>
    <n v="3102"/>
    <d v="2026-07-18T00:00:00"/>
    <n v="2026"/>
    <s v="Q3"/>
    <x v="6"/>
    <x v="3"/>
    <x v="13"/>
    <x v="3"/>
    <s v="Returning"/>
    <x v="1"/>
    <s v="Hiking Daypack 20L"/>
    <n v="1"/>
    <n v="90.02"/>
    <n v="0.05"/>
    <n v="45.83"/>
    <n v="85.518999999999991"/>
    <n v="45.83"/>
    <n v="39.688999999999993"/>
    <n v="0.46409569803201622"/>
    <n v="2026"/>
    <s v="Q3"/>
    <n v="7"/>
    <s v="Jul"/>
  </r>
  <r>
    <n v="3156"/>
    <d v="2026-07-18T00:00:00"/>
    <n v="2026"/>
    <s v="Q3"/>
    <x v="6"/>
    <x v="0"/>
    <x v="0"/>
    <x v="2"/>
    <s v="Returning"/>
    <x v="4"/>
    <s v="Training Mat"/>
    <n v="2"/>
    <n v="50.73"/>
    <n v="0"/>
    <n v="21.87"/>
    <n v="101.46"/>
    <n v="43.74"/>
    <n v="57.719999999999992"/>
    <n v="0.56889414547604966"/>
    <n v="2026"/>
    <s v="Q3"/>
    <n v="7"/>
    <s v="Jul"/>
  </r>
  <r>
    <n v="3308"/>
    <d v="2026-07-18T00:00:00"/>
    <n v="2026"/>
    <s v="Q3"/>
    <x v="6"/>
    <x v="3"/>
    <x v="13"/>
    <x v="2"/>
    <s v="New"/>
    <x v="4"/>
    <s v="Weighted Vest"/>
    <n v="3"/>
    <n v="121.05"/>
    <n v="0.05"/>
    <n v="68.56"/>
    <n v="344.99249999999995"/>
    <n v="205.68"/>
    <n v="139.31249999999994"/>
    <n v="0.40381312637231231"/>
    <n v="2026"/>
    <s v="Q3"/>
    <n v="7"/>
    <s v="Jul"/>
  </r>
  <r>
    <n v="3329"/>
    <d v="2026-07-18T00:00:00"/>
    <n v="2026"/>
    <s v="Q3"/>
    <x v="6"/>
    <x v="1"/>
    <x v="11"/>
    <x v="0"/>
    <s v="New"/>
    <x v="0"/>
    <s v="Commuter Helmet"/>
    <n v="2"/>
    <n v="81.739999999999995"/>
    <n v="0"/>
    <n v="42.75"/>
    <n v="163.47999999999999"/>
    <n v="85.5"/>
    <n v="77.97999999999999"/>
    <n v="0.47700024467824809"/>
    <n v="2026"/>
    <s v="Q3"/>
    <n v="7"/>
    <s v="Jul"/>
  </r>
  <r>
    <n v="4102"/>
    <d v="2026-07-18T00:00:00"/>
    <n v="2026"/>
    <s v="Q3"/>
    <x v="6"/>
    <x v="1"/>
    <x v="12"/>
    <x v="0"/>
    <s v="Returning"/>
    <x v="1"/>
    <s v="Summit Backpack 45L"/>
    <n v="3"/>
    <n v="154.01"/>
    <n v="0.1"/>
    <n v="78.78"/>
    <n v="415.827"/>
    <n v="236.34"/>
    <n v="179.48699999999999"/>
    <n v="0.43163863818366771"/>
    <n v="2026"/>
    <s v="Q3"/>
    <n v="7"/>
    <s v="Jul"/>
  </r>
  <r>
    <n v="4109"/>
    <d v="2026-07-18T00:00:00"/>
    <n v="2026"/>
    <s v="Q3"/>
    <x v="6"/>
    <x v="1"/>
    <x v="12"/>
    <x v="3"/>
    <s v="New"/>
    <x v="0"/>
    <s v="Cycling Pack 12L"/>
    <n v="4"/>
    <n v="101.61"/>
    <n v="0"/>
    <n v="51.68"/>
    <n v="406.44"/>
    <n v="206.72"/>
    <n v="199.72"/>
    <n v="0.49138864285011319"/>
    <n v="2026"/>
    <s v="Q3"/>
    <n v="7"/>
    <s v="Jul"/>
  </r>
  <r>
    <n v="4813"/>
    <d v="2026-07-18T00:00:00"/>
    <n v="2026"/>
    <s v="Q3"/>
    <x v="6"/>
    <x v="2"/>
    <x v="10"/>
    <x v="2"/>
    <s v="Returning"/>
    <x v="4"/>
    <s v="Recovery Roller"/>
    <n v="2"/>
    <n v="36.869999999999997"/>
    <n v="0.15"/>
    <n v="13.94"/>
    <n v="62.678999999999995"/>
    <n v="27.88"/>
    <n v="34.798999999999992"/>
    <n v="0.55519392459994565"/>
    <n v="2026"/>
    <s v="Q3"/>
    <n v="7"/>
    <s v="Jul"/>
  </r>
  <r>
    <n v="5054"/>
    <d v="2026-07-18T00:00:00"/>
    <n v="2026"/>
    <s v="Q3"/>
    <x v="6"/>
    <x v="3"/>
    <x v="8"/>
    <x v="0"/>
    <s v="New"/>
    <x v="3"/>
    <s v="Compact Sleeping Bag"/>
    <n v="2"/>
    <n v="121.06"/>
    <n v="0"/>
    <n v="59.62"/>
    <n v="242.12"/>
    <n v="119.24"/>
    <n v="122.88000000000001"/>
    <n v="0.50751693375185858"/>
    <n v="2026"/>
    <s v="Q3"/>
    <n v="7"/>
    <s v="Jul"/>
  </r>
  <r>
    <n v="138"/>
    <d v="2026-07-19T00:00:00"/>
    <n v="2026"/>
    <s v="Q3"/>
    <x v="6"/>
    <x v="1"/>
    <x v="12"/>
    <x v="0"/>
    <s v="New"/>
    <x v="1"/>
    <s v="Trekking Poles"/>
    <n v="2"/>
    <n v="71.81"/>
    <n v="0"/>
    <n v="32.35"/>
    <n v="143.62"/>
    <n v="64.7"/>
    <n v="78.92"/>
    <n v="0.54950563988302459"/>
    <n v="2026"/>
    <s v="Q3"/>
    <n v="7"/>
    <s v="Jul"/>
  </r>
  <r>
    <n v="433"/>
    <d v="2026-07-19T00:00:00"/>
    <n v="2026"/>
    <s v="Q3"/>
    <x v="6"/>
    <x v="1"/>
    <x v="12"/>
    <x v="0"/>
    <s v="New"/>
    <x v="1"/>
    <s v="Trail Boots"/>
    <n v="4"/>
    <n v="145.18"/>
    <n v="0"/>
    <n v="79.540000000000006"/>
    <n v="580.72"/>
    <n v="318.16000000000003"/>
    <n v="262.56"/>
    <n v="0.45212839234054275"/>
    <n v="2026"/>
    <s v="Q3"/>
    <n v="7"/>
    <s v="Jul"/>
  </r>
  <r>
    <n v="484"/>
    <d v="2026-07-19T00:00:00"/>
    <n v="2026"/>
    <s v="Q3"/>
    <x v="6"/>
    <x v="1"/>
    <x v="12"/>
    <x v="0"/>
    <s v="New"/>
    <x v="4"/>
    <s v="Recovery Roller"/>
    <n v="2"/>
    <n v="36.07"/>
    <n v="0"/>
    <n v="13.6"/>
    <n v="72.14"/>
    <n v="27.2"/>
    <n v="44.94"/>
    <n v="0.62295536456889378"/>
    <n v="2026"/>
    <s v="Q3"/>
    <n v="7"/>
    <s v="Jul"/>
  </r>
  <r>
    <n v="492"/>
    <d v="2026-07-19T00:00:00"/>
    <n v="2026"/>
    <s v="Q3"/>
    <x v="6"/>
    <x v="1"/>
    <x v="14"/>
    <x v="2"/>
    <s v="New"/>
    <x v="1"/>
    <s v="Trekking Poles"/>
    <n v="3"/>
    <n v="72.23"/>
    <n v="0.1"/>
    <n v="31.67"/>
    <n v="195.02100000000002"/>
    <n v="95.01"/>
    <n v="100.01100000000001"/>
    <n v="0.5128216961250327"/>
    <n v="2026"/>
    <s v="Q3"/>
    <n v="7"/>
    <s v="Jul"/>
  </r>
  <r>
    <n v="626"/>
    <d v="2026-07-19T00:00:00"/>
    <n v="2026"/>
    <s v="Q3"/>
    <x v="6"/>
    <x v="1"/>
    <x v="14"/>
    <x v="2"/>
    <s v="Returning"/>
    <x v="2"/>
    <s v="Insulated Bottle"/>
    <n v="1"/>
    <n v="36.549999999999997"/>
    <n v="0.1"/>
    <n v="13.2"/>
    <n v="32.894999999999996"/>
    <n v="13.2"/>
    <n v="19.694999999999997"/>
    <n v="0.59872321021431829"/>
    <n v="2026"/>
    <s v="Q3"/>
    <n v="7"/>
    <s v="Jul"/>
  </r>
  <r>
    <n v="1409"/>
    <d v="2026-07-19T00:00:00"/>
    <n v="2026"/>
    <s v="Q3"/>
    <x v="6"/>
    <x v="1"/>
    <x v="14"/>
    <x v="0"/>
    <s v="New"/>
    <x v="3"/>
    <s v="Compact Sleeping Bag"/>
    <n v="5"/>
    <n v="124.68"/>
    <n v="0.05"/>
    <n v="60.61"/>
    <n v="592.23"/>
    <n v="303.05"/>
    <n v="289.18"/>
    <n v="0.48829002245749115"/>
    <n v="2026"/>
    <s v="Q3"/>
    <n v="7"/>
    <s v="Jul"/>
  </r>
  <r>
    <n v="1486"/>
    <d v="2026-07-19T00:00:00"/>
    <n v="2026"/>
    <s v="Q3"/>
    <x v="6"/>
    <x v="3"/>
    <x v="8"/>
    <x v="0"/>
    <s v="Returning"/>
    <x v="0"/>
    <s v="Cycling Pack 12L"/>
    <n v="1"/>
    <n v="101.7"/>
    <n v="0.05"/>
    <n v="49.92"/>
    <n v="96.614999999999995"/>
    <n v="49.92"/>
    <n v="46.694999999999993"/>
    <n v="0.48331004502406455"/>
    <n v="2026"/>
    <s v="Q3"/>
    <n v="7"/>
    <s v="Jul"/>
  </r>
  <r>
    <n v="1940"/>
    <d v="2026-07-19T00:00:00"/>
    <n v="2026"/>
    <s v="Q3"/>
    <x v="6"/>
    <x v="2"/>
    <x v="16"/>
    <x v="0"/>
    <s v="New"/>
    <x v="4"/>
    <s v="Training Mat"/>
    <n v="2"/>
    <n v="50.24"/>
    <n v="0.05"/>
    <n v="21.88"/>
    <n v="95.456000000000003"/>
    <n v="43.76"/>
    <n v="51.696000000000005"/>
    <n v="0.54156889037881328"/>
    <n v="2026"/>
    <s v="Q3"/>
    <n v="7"/>
    <s v="Jul"/>
  </r>
  <r>
    <n v="2215"/>
    <d v="2026-07-19T00:00:00"/>
    <n v="2026"/>
    <s v="Q3"/>
    <x v="6"/>
    <x v="3"/>
    <x v="13"/>
    <x v="2"/>
    <s v="Returning"/>
    <x v="4"/>
    <s v="Recovery Roller"/>
    <n v="3"/>
    <n v="35.53"/>
    <n v="0"/>
    <n v="14"/>
    <n v="106.59"/>
    <n v="42"/>
    <n v="64.59"/>
    <n v="0.60596678862932729"/>
    <n v="2026"/>
    <s v="Q3"/>
    <n v="7"/>
    <s v="Jul"/>
  </r>
  <r>
    <n v="2555"/>
    <d v="2026-07-19T00:00:00"/>
    <n v="2026"/>
    <s v="Q3"/>
    <x v="6"/>
    <x v="2"/>
    <x v="2"/>
    <x v="3"/>
    <s v="New"/>
    <x v="2"/>
    <s v="Packing Cube Set"/>
    <n v="2"/>
    <n v="46.89"/>
    <n v="0.1"/>
    <n v="18.53"/>
    <n v="84.402000000000001"/>
    <n v="37.06"/>
    <n v="47.341999999999999"/>
    <n v="0.56091087888912583"/>
    <n v="2026"/>
    <s v="Q3"/>
    <n v="7"/>
    <s v="Jul"/>
  </r>
  <r>
    <n v="4710"/>
    <d v="2026-07-19T00:00:00"/>
    <n v="2026"/>
    <s v="Q3"/>
    <x v="6"/>
    <x v="0"/>
    <x v="0"/>
    <x v="2"/>
    <s v="Returning"/>
    <x v="3"/>
    <s v="Trail Tent 2P"/>
    <n v="1"/>
    <n v="197.29"/>
    <n v="0.1"/>
    <n v="104.7"/>
    <n v="177.56100000000001"/>
    <n v="104.7"/>
    <n v="72.861000000000004"/>
    <n v="0.4103434875901803"/>
    <n v="2026"/>
    <s v="Q3"/>
    <n v="7"/>
    <s v="Jul"/>
  </r>
  <r>
    <n v="4974"/>
    <d v="2026-07-19T00:00:00"/>
    <n v="2026"/>
    <s v="Q3"/>
    <x v="6"/>
    <x v="0"/>
    <x v="9"/>
    <x v="2"/>
    <s v="Business"/>
    <x v="1"/>
    <s v="Trekking Poles"/>
    <n v="1"/>
    <n v="70.52"/>
    <n v="0.1"/>
    <n v="33.28"/>
    <n v="63.467999999999996"/>
    <n v="33.28"/>
    <n v="30.187999999999995"/>
    <n v="0.47564126804058732"/>
    <n v="2026"/>
    <s v="Q3"/>
    <n v="7"/>
    <s v="Jul"/>
  </r>
  <r>
    <n v="5048"/>
    <d v="2026-07-19T00:00:00"/>
    <n v="2026"/>
    <s v="Q3"/>
    <x v="6"/>
    <x v="1"/>
    <x v="12"/>
    <x v="3"/>
    <s v="New"/>
    <x v="4"/>
    <s v="Training Mat"/>
    <n v="3"/>
    <n v="49.9"/>
    <n v="0.05"/>
    <n v="22.27"/>
    <n v="142.21499999999997"/>
    <n v="66.81"/>
    <n v="75.404999999999973"/>
    <n v="0.53021833139964125"/>
    <n v="2026"/>
    <s v="Q3"/>
    <n v="7"/>
    <s v="Jul"/>
  </r>
  <r>
    <n v="1"/>
    <d v="2026-07-20T00:00:00"/>
    <n v="2026"/>
    <s v="Q3"/>
    <x v="6"/>
    <x v="3"/>
    <x v="7"/>
    <x v="2"/>
    <s v="New"/>
    <x v="1"/>
    <s v="Summit Backpack 45L"/>
    <n v="3"/>
    <n v="156.25"/>
    <n v="0"/>
    <n v="79.900000000000006"/>
    <n v="468.75"/>
    <n v="239.70000000000002"/>
    <n v="229.04999999999998"/>
    <n v="0.48863999999999996"/>
    <n v="2026"/>
    <s v="Q3"/>
    <n v="7"/>
    <s v="Jul"/>
  </r>
  <r>
    <n v="270"/>
    <d v="2026-07-20T00:00:00"/>
    <n v="2026"/>
    <s v="Q3"/>
    <x v="6"/>
    <x v="2"/>
    <x v="2"/>
    <x v="3"/>
    <s v="Returning"/>
    <x v="3"/>
    <s v="Compact Sleeping Bag"/>
    <n v="3"/>
    <n v="120.14"/>
    <n v="0"/>
    <n v="58.9"/>
    <n v="360.42"/>
    <n v="176.7"/>
    <n v="183.72000000000003"/>
    <n v="0.5097386382553688"/>
    <n v="2026"/>
    <s v="Q3"/>
    <n v="7"/>
    <s v="Jul"/>
  </r>
  <r>
    <n v="2130"/>
    <d v="2026-07-20T00:00:00"/>
    <n v="2026"/>
    <s v="Q3"/>
    <x v="6"/>
    <x v="1"/>
    <x v="14"/>
    <x v="2"/>
    <s v="Returning"/>
    <x v="1"/>
    <s v="Trail Boots"/>
    <n v="1"/>
    <n v="145.21"/>
    <n v="0"/>
    <n v="80.52"/>
    <n v="145.21"/>
    <n v="80.52"/>
    <n v="64.690000000000012"/>
    <n v="0.44549273466014744"/>
    <n v="2026"/>
    <s v="Q3"/>
    <n v="7"/>
    <s v="Jul"/>
  </r>
  <r>
    <n v="2474"/>
    <d v="2026-07-20T00:00:00"/>
    <n v="2026"/>
    <s v="Q3"/>
    <x v="6"/>
    <x v="2"/>
    <x v="2"/>
    <x v="2"/>
    <s v="Returning"/>
    <x v="0"/>
    <s v="Compact Repair Kit"/>
    <n v="2"/>
    <n v="39.78"/>
    <n v="0.1"/>
    <n v="16.260000000000002"/>
    <n v="71.603999999999999"/>
    <n v="32.520000000000003"/>
    <n v="39.083999999999996"/>
    <n v="0.54583542818836928"/>
    <n v="2026"/>
    <s v="Q3"/>
    <n v="7"/>
    <s v="Jul"/>
  </r>
  <r>
    <n v="2514"/>
    <d v="2026-07-20T00:00:00"/>
    <n v="2026"/>
    <s v="Q3"/>
    <x v="6"/>
    <x v="1"/>
    <x v="6"/>
    <x v="0"/>
    <s v="New"/>
    <x v="2"/>
    <s v="Travel Backpack 35L"/>
    <n v="2"/>
    <n v="161.97"/>
    <n v="0.1"/>
    <n v="88.57"/>
    <n v="291.54599999999999"/>
    <n v="177.14"/>
    <n v="114.40600000000001"/>
    <n v="0.39241148909606033"/>
    <n v="2026"/>
    <s v="Q3"/>
    <n v="7"/>
    <s v="Jul"/>
  </r>
  <r>
    <n v="2616"/>
    <d v="2026-07-20T00:00:00"/>
    <n v="2026"/>
    <s v="Q3"/>
    <x v="6"/>
    <x v="2"/>
    <x v="3"/>
    <x v="2"/>
    <s v="New"/>
    <x v="4"/>
    <s v="Weighted Vest"/>
    <n v="2"/>
    <n v="125.37"/>
    <n v="0"/>
    <n v="68.040000000000006"/>
    <n v="250.74"/>
    <n v="136.08000000000001"/>
    <n v="114.66"/>
    <n v="0.457286432160804"/>
    <n v="2026"/>
    <s v="Q3"/>
    <n v="7"/>
    <s v="Jul"/>
  </r>
  <r>
    <n v="2632"/>
    <d v="2026-07-20T00:00:00"/>
    <n v="2026"/>
    <s v="Q3"/>
    <x v="6"/>
    <x v="0"/>
    <x v="15"/>
    <x v="0"/>
    <s v="New"/>
    <x v="3"/>
    <s v="Trail Tent 2P"/>
    <n v="1"/>
    <n v="196.57"/>
    <n v="0"/>
    <n v="104.78"/>
    <n v="196.57"/>
    <n v="104.78"/>
    <n v="91.789999999999992"/>
    <n v="0.46695833545301924"/>
    <n v="2026"/>
    <s v="Q3"/>
    <n v="7"/>
    <s v="Jul"/>
  </r>
  <r>
    <n v="3725"/>
    <d v="2026-07-20T00:00:00"/>
    <n v="2026"/>
    <s v="Q3"/>
    <x v="6"/>
    <x v="2"/>
    <x v="16"/>
    <x v="0"/>
    <s v="Returning"/>
    <x v="3"/>
    <s v="Trail Tent 2P"/>
    <n v="2"/>
    <n v="195.74"/>
    <n v="0.05"/>
    <n v="107.17"/>
    <n v="371.90600000000001"/>
    <n v="214.34"/>
    <n v="157.566"/>
    <n v="0.4236715729243411"/>
    <n v="2026"/>
    <s v="Q3"/>
    <n v="7"/>
    <s v="Jul"/>
  </r>
  <r>
    <n v="3834"/>
    <d v="2026-07-20T00:00:00"/>
    <n v="2026"/>
    <s v="Q3"/>
    <x v="6"/>
    <x v="1"/>
    <x v="14"/>
    <x v="2"/>
    <s v="New"/>
    <x v="3"/>
    <s v="Trail Tent 2P"/>
    <n v="3"/>
    <n v="192.28"/>
    <n v="0"/>
    <n v="104.3"/>
    <n v="576.84"/>
    <n v="312.89999999999998"/>
    <n v="263.94000000000005"/>
    <n v="0.45756188891200339"/>
    <n v="2026"/>
    <s v="Q3"/>
    <n v="7"/>
    <s v="Jul"/>
  </r>
  <r>
    <n v="159"/>
    <d v="2026-07-21T00:00:00"/>
    <n v="2026"/>
    <s v="Q3"/>
    <x v="6"/>
    <x v="1"/>
    <x v="1"/>
    <x v="0"/>
    <s v="Returning"/>
    <x v="1"/>
    <s v="Trekking Poles"/>
    <n v="2"/>
    <n v="70.150000000000006"/>
    <n v="0.05"/>
    <n v="32.950000000000003"/>
    <n v="133.285"/>
    <n v="65.900000000000006"/>
    <n v="67.384999999999991"/>
    <n v="0.50557076940390888"/>
    <n v="2026"/>
    <s v="Q3"/>
    <n v="7"/>
    <s v="Jul"/>
  </r>
  <r>
    <n v="435"/>
    <d v="2026-07-21T00:00:00"/>
    <n v="2026"/>
    <s v="Q3"/>
    <x v="6"/>
    <x v="2"/>
    <x v="2"/>
    <x v="0"/>
    <s v="Returning"/>
    <x v="3"/>
    <s v="Alpine Tent 4P"/>
    <n v="2"/>
    <n v="342.38"/>
    <n v="0.05"/>
    <n v="192.01"/>
    <n v="650.52199999999993"/>
    <n v="384.02"/>
    <n v="266.50199999999995"/>
    <n v="0.40967407712575438"/>
    <n v="2026"/>
    <s v="Q3"/>
    <n v="7"/>
    <s v="Jul"/>
  </r>
  <r>
    <n v="1467"/>
    <d v="2026-07-21T00:00:00"/>
    <n v="2026"/>
    <s v="Q3"/>
    <x v="6"/>
    <x v="1"/>
    <x v="14"/>
    <x v="3"/>
    <s v="New"/>
    <x v="4"/>
    <s v="Training Mat"/>
    <n v="1"/>
    <n v="50.59"/>
    <n v="0.05"/>
    <n v="22.04"/>
    <n v="48.060499999999998"/>
    <n v="22.04"/>
    <n v="26.020499999999998"/>
    <n v="0.54141134611583319"/>
    <n v="2026"/>
    <s v="Q3"/>
    <n v="7"/>
    <s v="Jul"/>
  </r>
  <r>
    <n v="1552"/>
    <d v="2026-07-21T00:00:00"/>
    <n v="2026"/>
    <s v="Q3"/>
    <x v="6"/>
    <x v="3"/>
    <x v="4"/>
    <x v="2"/>
    <s v="New"/>
    <x v="2"/>
    <s v="Packing Cube Set"/>
    <n v="2"/>
    <n v="46.34"/>
    <n v="0.1"/>
    <n v="18.41"/>
    <n v="83.412000000000006"/>
    <n v="36.82"/>
    <n v="46.592000000000006"/>
    <n v="0.55857670359180933"/>
    <n v="2026"/>
    <s v="Q3"/>
    <n v="7"/>
    <s v="Jul"/>
  </r>
  <r>
    <n v="1745"/>
    <d v="2026-07-21T00:00:00"/>
    <n v="2026"/>
    <s v="Q3"/>
    <x v="6"/>
    <x v="1"/>
    <x v="6"/>
    <x v="3"/>
    <s v="New"/>
    <x v="1"/>
    <s v="Hiking Daypack 20L"/>
    <n v="1"/>
    <n v="91.45"/>
    <n v="0"/>
    <n v="44.16"/>
    <n v="91.45"/>
    <n v="44.16"/>
    <n v="47.290000000000006"/>
    <n v="0.51711317659923461"/>
    <n v="2026"/>
    <s v="Q3"/>
    <n v="7"/>
    <s v="Jul"/>
  </r>
  <r>
    <n v="2174"/>
    <d v="2026-07-21T00:00:00"/>
    <n v="2026"/>
    <s v="Q3"/>
    <x v="6"/>
    <x v="3"/>
    <x v="8"/>
    <x v="3"/>
    <s v="Returning"/>
    <x v="0"/>
    <s v="Compact Repair Kit"/>
    <n v="3"/>
    <n v="40.28"/>
    <n v="0"/>
    <n v="17.12"/>
    <n v="120.84"/>
    <n v="51.36"/>
    <n v="69.48"/>
    <n v="0.57497517378351537"/>
    <n v="2026"/>
    <s v="Q3"/>
    <n v="7"/>
    <s v="Jul"/>
  </r>
  <r>
    <n v="3444"/>
    <d v="2026-07-21T00:00:00"/>
    <n v="2026"/>
    <s v="Q3"/>
    <x v="6"/>
    <x v="1"/>
    <x v="14"/>
    <x v="0"/>
    <s v="Returning"/>
    <x v="4"/>
    <s v="Recovery Roller"/>
    <n v="2"/>
    <n v="36.93"/>
    <n v="0"/>
    <n v="13.63"/>
    <n v="73.86"/>
    <n v="27.26"/>
    <n v="46.599999999999994"/>
    <n v="0.63092336853506625"/>
    <n v="2026"/>
    <s v="Q3"/>
    <n v="7"/>
    <s v="Jul"/>
  </r>
  <r>
    <n v="3646"/>
    <d v="2026-07-21T00:00:00"/>
    <n v="2026"/>
    <s v="Q3"/>
    <x v="6"/>
    <x v="2"/>
    <x v="2"/>
    <x v="3"/>
    <s v="Returning"/>
    <x v="1"/>
    <s v="Trail Boots"/>
    <n v="1"/>
    <n v="143.69"/>
    <n v="0"/>
    <n v="80.87"/>
    <n v="143.69"/>
    <n v="80.87"/>
    <n v="62.819999999999993"/>
    <n v="0.43719117544714309"/>
    <n v="2026"/>
    <s v="Q3"/>
    <n v="7"/>
    <s v="Jul"/>
  </r>
  <r>
    <n v="4558"/>
    <d v="2026-07-21T00:00:00"/>
    <n v="2026"/>
    <s v="Q3"/>
    <x v="6"/>
    <x v="1"/>
    <x v="14"/>
    <x v="3"/>
    <s v="New"/>
    <x v="1"/>
    <s v="Trail Boots"/>
    <n v="2"/>
    <n v="147.09"/>
    <n v="0"/>
    <n v="81.58"/>
    <n v="294.18"/>
    <n v="163.16"/>
    <n v="131.02000000000001"/>
    <n v="0.44537358080087025"/>
    <n v="2026"/>
    <s v="Q3"/>
    <n v="7"/>
    <s v="Jul"/>
  </r>
  <r>
    <n v="4564"/>
    <d v="2026-07-21T00:00:00"/>
    <n v="2026"/>
    <s v="Q3"/>
    <x v="6"/>
    <x v="2"/>
    <x v="5"/>
    <x v="0"/>
    <s v="New"/>
    <x v="1"/>
    <s v="Summit Backpack 45L"/>
    <n v="1"/>
    <n v="153.88"/>
    <n v="0"/>
    <n v="80.98"/>
    <n v="153.88"/>
    <n v="80.98"/>
    <n v="72.899999999999991"/>
    <n v="0.47374577592929551"/>
    <n v="2026"/>
    <s v="Q3"/>
    <n v="7"/>
    <s v="Jul"/>
  </r>
  <r>
    <n v="4616"/>
    <d v="2026-07-21T00:00:00"/>
    <n v="2026"/>
    <s v="Q3"/>
    <x v="6"/>
    <x v="3"/>
    <x v="13"/>
    <x v="3"/>
    <s v="New"/>
    <x v="1"/>
    <s v="Trekking Poles"/>
    <n v="3"/>
    <n v="72.2"/>
    <n v="0"/>
    <n v="31.45"/>
    <n v="216.60000000000002"/>
    <n v="94.35"/>
    <n v="122.25000000000003"/>
    <n v="0.5644044321329641"/>
    <n v="2026"/>
    <s v="Q3"/>
    <n v="7"/>
    <s v="Jul"/>
  </r>
  <r>
    <n v="536"/>
    <d v="2026-07-22T00:00:00"/>
    <n v="2026"/>
    <s v="Q3"/>
    <x v="6"/>
    <x v="3"/>
    <x v="13"/>
    <x v="2"/>
    <s v="Business"/>
    <x v="4"/>
    <s v="Resistance Band Set"/>
    <n v="1"/>
    <n v="40.67"/>
    <n v="0"/>
    <n v="14.28"/>
    <n v="40.67"/>
    <n v="14.28"/>
    <n v="26.39"/>
    <n v="0.64888123924268504"/>
    <n v="2026"/>
    <s v="Q3"/>
    <n v="7"/>
    <s v="Jul"/>
  </r>
  <r>
    <n v="571"/>
    <d v="2026-07-22T00:00:00"/>
    <n v="2026"/>
    <s v="Q3"/>
    <x v="6"/>
    <x v="0"/>
    <x v="0"/>
    <x v="0"/>
    <s v="New"/>
    <x v="1"/>
    <s v="Summit Backpack 45L"/>
    <n v="3"/>
    <n v="152.53"/>
    <n v="0"/>
    <n v="80.88"/>
    <n v="457.59000000000003"/>
    <n v="242.64"/>
    <n v="214.95000000000005"/>
    <n v="0.46974365698551113"/>
    <n v="2026"/>
    <s v="Q3"/>
    <n v="7"/>
    <s v="Jul"/>
  </r>
  <r>
    <n v="965"/>
    <d v="2026-07-22T00:00:00"/>
    <n v="2026"/>
    <s v="Q3"/>
    <x v="6"/>
    <x v="1"/>
    <x v="11"/>
    <x v="2"/>
    <s v="Returning"/>
    <x v="2"/>
    <s v="Insulated Bottle"/>
    <n v="2"/>
    <n v="35.39"/>
    <n v="0.05"/>
    <n v="13.39"/>
    <n v="67.241"/>
    <n v="26.78"/>
    <n v="40.460999999999999"/>
    <n v="0.60173108668818132"/>
    <n v="2026"/>
    <s v="Q3"/>
    <n v="7"/>
    <s v="Jul"/>
  </r>
  <r>
    <n v="1504"/>
    <d v="2026-07-22T00:00:00"/>
    <n v="2026"/>
    <s v="Q3"/>
    <x v="6"/>
    <x v="3"/>
    <x v="4"/>
    <x v="0"/>
    <s v="Returning"/>
    <x v="1"/>
    <s v="Hiking Daypack 20L"/>
    <n v="5"/>
    <n v="93.35"/>
    <n v="0"/>
    <n v="46.31"/>
    <n v="466.75"/>
    <n v="231.55"/>
    <n v="235.2"/>
    <n v="0.50391001606855912"/>
    <n v="2026"/>
    <s v="Q3"/>
    <n v="7"/>
    <s v="Jul"/>
  </r>
  <r>
    <n v="2560"/>
    <d v="2026-07-22T00:00:00"/>
    <n v="2026"/>
    <s v="Q3"/>
    <x v="6"/>
    <x v="1"/>
    <x v="12"/>
    <x v="0"/>
    <s v="Returning"/>
    <x v="0"/>
    <s v="Trail Bike Light"/>
    <n v="2"/>
    <n v="51.71"/>
    <n v="0"/>
    <n v="22.75"/>
    <n v="103.42"/>
    <n v="45.5"/>
    <n v="57.92"/>
    <n v="0.5600464126861342"/>
    <n v="2026"/>
    <s v="Q3"/>
    <n v="7"/>
    <s v="Jul"/>
  </r>
  <r>
    <n v="2758"/>
    <d v="2026-07-22T00:00:00"/>
    <n v="2026"/>
    <s v="Q3"/>
    <x v="6"/>
    <x v="0"/>
    <x v="0"/>
    <x v="0"/>
    <s v="New"/>
    <x v="0"/>
    <s v="Compact Repair Kit"/>
    <n v="1"/>
    <n v="39.86"/>
    <n v="0"/>
    <n v="16.53"/>
    <n v="39.86"/>
    <n v="16.53"/>
    <n v="23.33"/>
    <n v="0.58529854490717503"/>
    <n v="2026"/>
    <s v="Q3"/>
    <n v="7"/>
    <s v="Jul"/>
  </r>
  <r>
    <n v="4030"/>
    <d v="2026-07-22T00:00:00"/>
    <n v="2026"/>
    <s v="Q3"/>
    <x v="6"/>
    <x v="3"/>
    <x v="8"/>
    <x v="0"/>
    <s v="New"/>
    <x v="3"/>
    <s v="Portable Camp Stove"/>
    <n v="2"/>
    <n v="83.71"/>
    <n v="0"/>
    <n v="39.29"/>
    <n v="167.42"/>
    <n v="78.58"/>
    <n v="88.839999999999989"/>
    <n v="0.53064150041811009"/>
    <n v="2026"/>
    <s v="Q3"/>
    <n v="7"/>
    <s v="Jul"/>
  </r>
  <r>
    <n v="4337"/>
    <d v="2026-07-22T00:00:00"/>
    <n v="2026"/>
    <s v="Q3"/>
    <x v="6"/>
    <x v="1"/>
    <x v="14"/>
    <x v="2"/>
    <s v="New"/>
    <x v="2"/>
    <s v="Packing Cube Set"/>
    <n v="1"/>
    <n v="47.62"/>
    <n v="0"/>
    <n v="17.82"/>
    <n v="47.62"/>
    <n v="17.82"/>
    <n v="29.799999999999997"/>
    <n v="0.62578748425031494"/>
    <n v="2026"/>
    <s v="Q3"/>
    <n v="7"/>
    <s v="Jul"/>
  </r>
  <r>
    <n v="5129"/>
    <d v="2026-07-22T00:00:00"/>
    <n v="2026"/>
    <s v="Q3"/>
    <x v="6"/>
    <x v="1"/>
    <x v="12"/>
    <x v="0"/>
    <s v="Returning"/>
    <x v="0"/>
    <s v="Commuter Helmet"/>
    <n v="1"/>
    <n v="80.05"/>
    <n v="0.05"/>
    <n v="43.81"/>
    <n v="76.047499999999999"/>
    <n v="43.81"/>
    <n v="32.237499999999997"/>
    <n v="0.42391268615010352"/>
    <n v="2026"/>
    <s v="Q3"/>
    <n v="7"/>
    <s v="Jul"/>
  </r>
  <r>
    <n v="81"/>
    <d v="2026-07-23T00:00:00"/>
    <n v="2026"/>
    <s v="Q3"/>
    <x v="6"/>
    <x v="3"/>
    <x v="8"/>
    <x v="2"/>
    <s v="Returning"/>
    <x v="4"/>
    <s v="Training Mat"/>
    <n v="1"/>
    <n v="51.82"/>
    <n v="0"/>
    <n v="21.43"/>
    <n v="51.82"/>
    <n v="21.43"/>
    <n v="30.39"/>
    <n v="0.58645310690852959"/>
    <n v="2026"/>
    <s v="Q3"/>
    <n v="7"/>
    <s v="Jul"/>
  </r>
  <r>
    <n v="493"/>
    <d v="2026-07-23T00:00:00"/>
    <n v="2026"/>
    <s v="Q3"/>
    <x v="6"/>
    <x v="1"/>
    <x v="11"/>
    <x v="0"/>
    <s v="Business"/>
    <x v="2"/>
    <s v="Travel Backpack 35L"/>
    <n v="4"/>
    <n v="161.28"/>
    <n v="0.15"/>
    <n v="89.2"/>
    <n v="548.35199999999998"/>
    <n v="356.8"/>
    <n v="191.55199999999996"/>
    <n v="0.3493230625583566"/>
    <n v="2026"/>
    <s v="Q3"/>
    <n v="7"/>
    <s v="Jul"/>
  </r>
  <r>
    <n v="613"/>
    <d v="2026-07-23T00:00:00"/>
    <n v="2026"/>
    <s v="Q3"/>
    <x v="6"/>
    <x v="0"/>
    <x v="0"/>
    <x v="0"/>
    <s v="New"/>
    <x v="0"/>
    <s v="Compact Repair Kit"/>
    <n v="1"/>
    <n v="39.86"/>
    <n v="0.05"/>
    <n v="16.989999999999998"/>
    <n v="37.866999999999997"/>
    <n v="16.989999999999998"/>
    <n v="20.876999999999999"/>
    <n v="0.55132437214461139"/>
    <n v="2026"/>
    <s v="Q3"/>
    <n v="7"/>
    <s v="Jul"/>
  </r>
  <r>
    <n v="958"/>
    <d v="2026-07-23T00:00:00"/>
    <n v="2026"/>
    <s v="Q3"/>
    <x v="6"/>
    <x v="3"/>
    <x v="8"/>
    <x v="3"/>
    <s v="New"/>
    <x v="0"/>
    <s v="Cycling Pack 12L"/>
    <n v="6"/>
    <n v="102.96"/>
    <n v="0.05"/>
    <n v="51.74"/>
    <n v="586.87199999999996"/>
    <n v="310.44"/>
    <n v="276.43199999999996"/>
    <n v="0.47102604997341835"/>
    <n v="2026"/>
    <s v="Q3"/>
    <n v="7"/>
    <s v="Jul"/>
  </r>
  <r>
    <n v="1270"/>
    <d v="2026-07-23T00:00:00"/>
    <n v="2026"/>
    <s v="Q3"/>
    <x v="6"/>
    <x v="1"/>
    <x v="12"/>
    <x v="3"/>
    <s v="Returning"/>
    <x v="1"/>
    <s v="Hiking Daypack 20L"/>
    <n v="1"/>
    <n v="94.04"/>
    <n v="0"/>
    <n v="44.88"/>
    <n v="94.04"/>
    <n v="44.88"/>
    <n v="49.160000000000004"/>
    <n v="0.52275627392598889"/>
    <n v="2026"/>
    <s v="Q3"/>
    <n v="7"/>
    <s v="Jul"/>
  </r>
  <r>
    <n v="1513"/>
    <d v="2026-07-23T00:00:00"/>
    <n v="2026"/>
    <s v="Q3"/>
    <x v="6"/>
    <x v="3"/>
    <x v="8"/>
    <x v="0"/>
    <s v="New"/>
    <x v="1"/>
    <s v="Trekking Poles"/>
    <n v="2"/>
    <n v="70.790000000000006"/>
    <n v="0"/>
    <n v="32.44"/>
    <n v="141.58000000000001"/>
    <n v="64.88"/>
    <n v="76.700000000000017"/>
    <n v="0.541743184065546"/>
    <n v="2026"/>
    <s v="Q3"/>
    <n v="7"/>
    <s v="Jul"/>
  </r>
  <r>
    <n v="2009"/>
    <d v="2026-07-23T00:00:00"/>
    <n v="2026"/>
    <s v="Q3"/>
    <x v="6"/>
    <x v="2"/>
    <x v="10"/>
    <x v="0"/>
    <s v="New"/>
    <x v="2"/>
    <s v="Packing Cube Set"/>
    <n v="2"/>
    <n v="46.41"/>
    <n v="0"/>
    <n v="18.600000000000001"/>
    <n v="92.82"/>
    <n v="37.200000000000003"/>
    <n v="55.61999999999999"/>
    <n v="0.59922430510665803"/>
    <n v="2026"/>
    <s v="Q3"/>
    <n v="7"/>
    <s v="Jul"/>
  </r>
  <r>
    <n v="2838"/>
    <d v="2026-07-23T00:00:00"/>
    <n v="2026"/>
    <s v="Q3"/>
    <x v="6"/>
    <x v="3"/>
    <x v="13"/>
    <x v="3"/>
    <s v="New"/>
    <x v="1"/>
    <s v="Trekking Poles"/>
    <n v="1"/>
    <n v="69.75"/>
    <n v="0"/>
    <n v="33.299999999999997"/>
    <n v="69.75"/>
    <n v="33.299999999999997"/>
    <n v="36.450000000000003"/>
    <n v="0.52258064516129032"/>
    <n v="2026"/>
    <s v="Q3"/>
    <n v="7"/>
    <s v="Jul"/>
  </r>
  <r>
    <n v="3730"/>
    <d v="2026-07-23T00:00:00"/>
    <n v="2026"/>
    <s v="Q3"/>
    <x v="6"/>
    <x v="0"/>
    <x v="15"/>
    <x v="2"/>
    <s v="Business"/>
    <x v="0"/>
    <s v="Compact Repair Kit"/>
    <n v="3"/>
    <n v="40.81"/>
    <n v="0"/>
    <n v="16.86"/>
    <n v="122.43"/>
    <n v="50.58"/>
    <n v="71.850000000000009"/>
    <n v="0.58686596422445481"/>
    <n v="2026"/>
    <s v="Q3"/>
    <n v="7"/>
    <s v="Jul"/>
  </r>
  <r>
    <n v="4287"/>
    <d v="2026-07-23T00:00:00"/>
    <n v="2026"/>
    <s v="Q3"/>
    <x v="6"/>
    <x v="3"/>
    <x v="8"/>
    <x v="3"/>
    <s v="Returning"/>
    <x v="1"/>
    <s v="Summit Backpack 45L"/>
    <n v="5"/>
    <n v="156.69"/>
    <n v="0"/>
    <n v="80.489999999999995"/>
    <n v="783.45"/>
    <n v="402.45"/>
    <n v="381.00000000000006"/>
    <n v="0.48631054949262881"/>
    <n v="2026"/>
    <s v="Q3"/>
    <n v="7"/>
    <s v="Jul"/>
  </r>
  <r>
    <n v="4297"/>
    <d v="2026-07-23T00:00:00"/>
    <n v="2026"/>
    <s v="Q3"/>
    <x v="6"/>
    <x v="1"/>
    <x v="6"/>
    <x v="3"/>
    <s v="Returning"/>
    <x v="2"/>
    <s v="Travel Backpack 35L"/>
    <n v="1"/>
    <n v="168.59"/>
    <n v="0.1"/>
    <n v="88.8"/>
    <n v="151.73099999999999"/>
    <n v="88.8"/>
    <n v="62.930999999999997"/>
    <n v="0.41475374181940405"/>
    <n v="2026"/>
    <s v="Q3"/>
    <n v="7"/>
    <s v="Jul"/>
  </r>
  <r>
    <n v="5118"/>
    <d v="2026-07-23T00:00:00"/>
    <n v="2026"/>
    <s v="Q3"/>
    <x v="6"/>
    <x v="1"/>
    <x v="12"/>
    <x v="0"/>
    <s v="Business"/>
    <x v="2"/>
    <s v="Insulated Bottle"/>
    <n v="5"/>
    <n v="36.880000000000003"/>
    <n v="0.1"/>
    <n v="13.76"/>
    <n v="165.96"/>
    <n v="68.8"/>
    <n v="97.160000000000011"/>
    <n v="0.58544227524704751"/>
    <n v="2026"/>
    <s v="Q3"/>
    <n v="7"/>
    <s v="Jul"/>
  </r>
  <r>
    <n v="363"/>
    <d v="2026-07-24T00:00:00"/>
    <n v="2026"/>
    <s v="Q3"/>
    <x v="6"/>
    <x v="0"/>
    <x v="0"/>
    <x v="1"/>
    <s v="Business"/>
    <x v="2"/>
    <s v="Carry-On Duffel"/>
    <n v="8"/>
    <n v="136.13"/>
    <n v="0.1"/>
    <n v="66.55"/>
    <n v="980.13599999999997"/>
    <n v="532.4"/>
    <n v="447.73599999999999"/>
    <n v="0.45681007533648393"/>
    <n v="2026"/>
    <s v="Q3"/>
    <n v="7"/>
    <s v="Jul"/>
  </r>
  <r>
    <n v="4243"/>
    <d v="2026-07-24T00:00:00"/>
    <n v="2026"/>
    <s v="Q3"/>
    <x v="6"/>
    <x v="1"/>
    <x v="14"/>
    <x v="3"/>
    <s v="Returning"/>
    <x v="0"/>
    <s v="Compact Repair Kit"/>
    <n v="2"/>
    <n v="40.479999999999997"/>
    <n v="0.05"/>
    <n v="16.93"/>
    <n v="76.911999999999992"/>
    <n v="33.86"/>
    <n v="43.051999999999992"/>
    <n v="0.5597566049511129"/>
    <n v="2026"/>
    <s v="Q3"/>
    <n v="7"/>
    <s v="Jul"/>
  </r>
  <r>
    <n v="4348"/>
    <d v="2026-07-24T00:00:00"/>
    <n v="2026"/>
    <s v="Q3"/>
    <x v="6"/>
    <x v="0"/>
    <x v="0"/>
    <x v="0"/>
    <s v="New"/>
    <x v="0"/>
    <s v="Trail Bike Light"/>
    <n v="4"/>
    <n v="50.09"/>
    <n v="0"/>
    <n v="22.11"/>
    <n v="200.36"/>
    <n v="88.44"/>
    <n v="111.92000000000002"/>
    <n v="0.55859452984627678"/>
    <n v="2026"/>
    <s v="Q3"/>
    <n v="7"/>
    <s v="Jul"/>
  </r>
  <r>
    <n v="4405"/>
    <d v="2026-07-24T00:00:00"/>
    <n v="2026"/>
    <s v="Q3"/>
    <x v="6"/>
    <x v="3"/>
    <x v="8"/>
    <x v="0"/>
    <s v="Returning"/>
    <x v="1"/>
    <s v="Summit Backpack 45L"/>
    <n v="1"/>
    <n v="156.54"/>
    <n v="0.1"/>
    <n v="77.38"/>
    <n v="140.886"/>
    <n v="77.38"/>
    <n v="63.506"/>
    <n v="0.4507616086765186"/>
    <n v="2026"/>
    <s v="Q3"/>
    <n v="7"/>
    <s v="Jul"/>
  </r>
  <r>
    <n v="4857"/>
    <d v="2026-07-24T00:00:00"/>
    <n v="2026"/>
    <s v="Q3"/>
    <x v="6"/>
    <x v="1"/>
    <x v="6"/>
    <x v="2"/>
    <s v="Returning"/>
    <x v="1"/>
    <s v="Summit Backpack 45L"/>
    <n v="1"/>
    <n v="152.1"/>
    <n v="0.1"/>
    <n v="80.459999999999994"/>
    <n v="136.88999999999999"/>
    <n v="80.459999999999994"/>
    <n v="56.429999999999993"/>
    <n v="0.41222879684418146"/>
    <n v="2026"/>
    <s v="Q3"/>
    <n v="7"/>
    <s v="Jul"/>
  </r>
  <r>
    <n v="87"/>
    <d v="2026-07-25T00:00:00"/>
    <n v="2026"/>
    <s v="Q3"/>
    <x v="6"/>
    <x v="1"/>
    <x v="11"/>
    <x v="0"/>
    <s v="Returning"/>
    <x v="1"/>
    <s v="Summit Backpack 45L"/>
    <n v="1"/>
    <n v="155.35"/>
    <n v="0"/>
    <n v="80.47"/>
    <n v="155.35"/>
    <n v="80.47"/>
    <n v="74.88"/>
    <n v="0.48200836820083681"/>
    <n v="2026"/>
    <s v="Q3"/>
    <n v="7"/>
    <s v="Jul"/>
  </r>
  <r>
    <n v="315"/>
    <d v="2026-07-25T00:00:00"/>
    <n v="2026"/>
    <s v="Q3"/>
    <x v="6"/>
    <x v="2"/>
    <x v="3"/>
    <x v="3"/>
    <s v="New"/>
    <x v="0"/>
    <s v="Commuter Helmet"/>
    <n v="1"/>
    <n v="81.13"/>
    <n v="0.05"/>
    <n v="42.41"/>
    <n v="77.073499999999996"/>
    <n v="42.41"/>
    <n v="34.663499999999999"/>
    <n v="0.44974602165465433"/>
    <n v="2026"/>
    <s v="Q3"/>
    <n v="7"/>
    <s v="Jul"/>
  </r>
  <r>
    <n v="970"/>
    <d v="2026-07-25T00:00:00"/>
    <n v="2026"/>
    <s v="Q3"/>
    <x v="6"/>
    <x v="1"/>
    <x v="11"/>
    <x v="0"/>
    <s v="New"/>
    <x v="1"/>
    <s v="Trail Boots"/>
    <n v="1"/>
    <n v="145.87"/>
    <n v="0"/>
    <n v="81.430000000000007"/>
    <n v="145.87"/>
    <n v="81.430000000000007"/>
    <n v="64.44"/>
    <n v="0.44176321382052508"/>
    <n v="2026"/>
    <s v="Q3"/>
    <n v="7"/>
    <s v="Jul"/>
  </r>
  <r>
    <n v="1891"/>
    <d v="2026-07-25T00:00:00"/>
    <n v="2026"/>
    <s v="Q3"/>
    <x v="6"/>
    <x v="1"/>
    <x v="12"/>
    <x v="0"/>
    <s v="New"/>
    <x v="1"/>
    <s v="Summit Backpack 45L"/>
    <n v="6"/>
    <n v="151.88999999999999"/>
    <n v="0.15"/>
    <n v="76.83"/>
    <n v="774.6389999999999"/>
    <n v="460.98"/>
    <n v="313.65899999999988"/>
    <n v="0.40490989996630677"/>
    <n v="2026"/>
    <s v="Q3"/>
    <n v="7"/>
    <s v="Jul"/>
  </r>
  <r>
    <n v="2148"/>
    <d v="2026-07-25T00:00:00"/>
    <n v="2026"/>
    <s v="Q3"/>
    <x v="6"/>
    <x v="2"/>
    <x v="10"/>
    <x v="0"/>
    <s v="New"/>
    <x v="4"/>
    <s v="Resistance Band Set"/>
    <n v="2"/>
    <n v="41.14"/>
    <n v="0.1"/>
    <n v="14.84"/>
    <n v="74.052000000000007"/>
    <n v="29.68"/>
    <n v="44.372000000000007"/>
    <n v="0.59920056176740677"/>
    <n v="2026"/>
    <s v="Q3"/>
    <n v="7"/>
    <s v="Jul"/>
  </r>
  <r>
    <n v="2467"/>
    <d v="2026-07-25T00:00:00"/>
    <n v="2026"/>
    <s v="Q3"/>
    <x v="6"/>
    <x v="3"/>
    <x v="4"/>
    <x v="2"/>
    <s v="Returning"/>
    <x v="0"/>
    <s v="Trail Bike Light"/>
    <n v="1"/>
    <n v="49.5"/>
    <n v="0"/>
    <n v="21.83"/>
    <n v="49.5"/>
    <n v="21.83"/>
    <n v="27.67"/>
    <n v="0.55898989898989904"/>
    <n v="2026"/>
    <s v="Q3"/>
    <n v="7"/>
    <s v="Jul"/>
  </r>
  <r>
    <n v="3710"/>
    <d v="2026-07-25T00:00:00"/>
    <n v="2026"/>
    <s v="Q3"/>
    <x v="6"/>
    <x v="3"/>
    <x v="7"/>
    <x v="0"/>
    <s v="New"/>
    <x v="2"/>
    <s v="Packing Cube Set"/>
    <n v="2"/>
    <n v="46.48"/>
    <n v="0.05"/>
    <n v="18.760000000000002"/>
    <n v="88.311999999999983"/>
    <n v="37.520000000000003"/>
    <n v="50.79199999999998"/>
    <n v="0.57514267596702584"/>
    <n v="2026"/>
    <s v="Q3"/>
    <n v="7"/>
    <s v="Jul"/>
  </r>
  <r>
    <n v="3714"/>
    <d v="2026-07-25T00:00:00"/>
    <n v="2026"/>
    <s v="Q3"/>
    <x v="6"/>
    <x v="2"/>
    <x v="2"/>
    <x v="3"/>
    <s v="Returning"/>
    <x v="2"/>
    <s v="Insulated Bottle"/>
    <n v="1"/>
    <n v="36.909999999999997"/>
    <n v="0"/>
    <n v="13.56"/>
    <n v="36.909999999999997"/>
    <n v="13.56"/>
    <n v="23.349999999999994"/>
    <n v="0.63261988620969922"/>
    <n v="2026"/>
    <s v="Q3"/>
    <n v="7"/>
    <s v="Jul"/>
  </r>
  <r>
    <n v="3893"/>
    <d v="2026-07-25T00:00:00"/>
    <n v="2026"/>
    <s v="Q3"/>
    <x v="6"/>
    <x v="0"/>
    <x v="0"/>
    <x v="0"/>
    <s v="Returning"/>
    <x v="2"/>
    <s v="Insulated Bottle"/>
    <n v="1"/>
    <n v="35.6"/>
    <n v="0"/>
    <n v="13.91"/>
    <n v="35.6"/>
    <n v="13.91"/>
    <n v="21.69"/>
    <n v="0.60926966292134832"/>
    <n v="2026"/>
    <s v="Q3"/>
    <n v="7"/>
    <s v="Jul"/>
  </r>
  <r>
    <n v="4136"/>
    <d v="2026-07-25T00:00:00"/>
    <n v="2026"/>
    <s v="Q3"/>
    <x v="6"/>
    <x v="1"/>
    <x v="11"/>
    <x v="2"/>
    <s v="New"/>
    <x v="0"/>
    <s v="Commuter Helmet"/>
    <n v="2"/>
    <n v="80.25"/>
    <n v="0.05"/>
    <n v="42.39"/>
    <n v="152.47499999999999"/>
    <n v="84.78"/>
    <n v="67.694999999999993"/>
    <n v="0.44397442203639936"/>
    <n v="2026"/>
    <s v="Q3"/>
    <n v="7"/>
    <s v="Jul"/>
  </r>
  <r>
    <n v="4212"/>
    <d v="2026-07-25T00:00:00"/>
    <n v="2026"/>
    <s v="Q3"/>
    <x v="6"/>
    <x v="0"/>
    <x v="0"/>
    <x v="3"/>
    <s v="Returning"/>
    <x v="2"/>
    <s v="Packing Cube Set"/>
    <n v="2"/>
    <n v="47.52"/>
    <n v="0.1"/>
    <n v="17.86"/>
    <n v="85.536000000000001"/>
    <n v="35.72"/>
    <n v="49.816000000000003"/>
    <n v="0.58239805462027683"/>
    <n v="2026"/>
    <s v="Q3"/>
    <n v="7"/>
    <s v="Jul"/>
  </r>
  <r>
    <n v="4332"/>
    <d v="2026-07-25T00:00:00"/>
    <n v="2026"/>
    <s v="Q3"/>
    <x v="6"/>
    <x v="3"/>
    <x v="13"/>
    <x v="0"/>
    <s v="New"/>
    <x v="2"/>
    <s v="Travel Backpack 35L"/>
    <n v="2"/>
    <n v="164.58"/>
    <n v="0.1"/>
    <n v="86.55"/>
    <n v="296.24400000000003"/>
    <n v="173.1"/>
    <n v="123.14400000000003"/>
    <n v="0.41568436829100341"/>
    <n v="2026"/>
    <s v="Q3"/>
    <n v="7"/>
    <s v="Jul"/>
  </r>
  <r>
    <n v="702"/>
    <d v="2026-07-26T00:00:00"/>
    <n v="2026"/>
    <s v="Q3"/>
    <x v="6"/>
    <x v="0"/>
    <x v="9"/>
    <x v="0"/>
    <s v="New"/>
    <x v="0"/>
    <s v="Compact Repair Kit"/>
    <n v="1"/>
    <n v="39.99"/>
    <n v="0.05"/>
    <n v="16.739999999999998"/>
    <n v="37.990499999999997"/>
    <n v="16.739999999999998"/>
    <n v="21.250499999999999"/>
    <n v="0.55936352509179932"/>
    <n v="2026"/>
    <s v="Q3"/>
    <n v="7"/>
    <s v="Jul"/>
  </r>
  <r>
    <n v="1223"/>
    <d v="2026-07-26T00:00:00"/>
    <n v="2026"/>
    <s v="Q3"/>
    <x v="6"/>
    <x v="1"/>
    <x v="12"/>
    <x v="2"/>
    <s v="New"/>
    <x v="1"/>
    <s v="Trail Boots"/>
    <n v="1"/>
    <n v="140.44"/>
    <n v="0"/>
    <n v="77.08"/>
    <n v="140.44"/>
    <n v="77.08"/>
    <n v="63.36"/>
    <n v="0.45115351751637711"/>
    <n v="2026"/>
    <s v="Q3"/>
    <n v="7"/>
    <s v="Jul"/>
  </r>
  <r>
    <n v="1370"/>
    <d v="2026-07-26T00:00:00"/>
    <n v="2026"/>
    <s v="Q3"/>
    <x v="6"/>
    <x v="2"/>
    <x v="10"/>
    <x v="3"/>
    <s v="New"/>
    <x v="4"/>
    <s v="Weighted Vest"/>
    <n v="2"/>
    <n v="123.73"/>
    <n v="0.05"/>
    <n v="68.22"/>
    <n v="235.08699999999999"/>
    <n v="136.44"/>
    <n v="98.646999999999991"/>
    <n v="0.41961911973014243"/>
    <n v="2026"/>
    <s v="Q3"/>
    <n v="7"/>
    <s v="Jul"/>
  </r>
  <r>
    <n v="3476"/>
    <d v="2026-07-26T00:00:00"/>
    <n v="2026"/>
    <s v="Q3"/>
    <x v="6"/>
    <x v="3"/>
    <x v="13"/>
    <x v="1"/>
    <s v="New"/>
    <x v="2"/>
    <s v="Carry-On Duffel"/>
    <n v="3"/>
    <n v="132.68"/>
    <n v="0.15"/>
    <n v="67.38"/>
    <n v="338.334"/>
    <n v="202.14"/>
    <n v="136.19400000000002"/>
    <n v="0.40254304917625783"/>
    <n v="2026"/>
    <s v="Q3"/>
    <n v="7"/>
    <s v="Jul"/>
  </r>
  <r>
    <n v="4066"/>
    <d v="2026-07-26T00:00:00"/>
    <n v="2026"/>
    <s v="Q3"/>
    <x v="6"/>
    <x v="3"/>
    <x v="7"/>
    <x v="2"/>
    <s v="New"/>
    <x v="4"/>
    <s v="Recovery Roller"/>
    <n v="1"/>
    <n v="35.479999999999997"/>
    <n v="0.05"/>
    <n v="14.15"/>
    <n v="33.705999999999996"/>
    <n v="14.15"/>
    <n v="19.555999999999997"/>
    <n v="0.58019343737020113"/>
    <n v="2026"/>
    <s v="Q3"/>
    <n v="7"/>
    <s v="Jul"/>
  </r>
  <r>
    <n v="4153"/>
    <d v="2026-07-26T00:00:00"/>
    <n v="2026"/>
    <s v="Q3"/>
    <x v="6"/>
    <x v="3"/>
    <x v="7"/>
    <x v="0"/>
    <s v="Business"/>
    <x v="2"/>
    <s v="Carry-On Duffel"/>
    <n v="3"/>
    <n v="134.63"/>
    <n v="0"/>
    <n v="67.2"/>
    <n v="403.89"/>
    <n v="201.60000000000002"/>
    <n v="202.28999999999996"/>
    <n v="0.50085419297333422"/>
    <n v="2026"/>
    <s v="Q3"/>
    <n v="7"/>
    <s v="Jul"/>
  </r>
  <r>
    <n v="379"/>
    <d v="2026-07-27T00:00:00"/>
    <n v="2026"/>
    <s v="Q3"/>
    <x v="6"/>
    <x v="0"/>
    <x v="9"/>
    <x v="3"/>
    <s v="New"/>
    <x v="1"/>
    <s v="Trekking Poles"/>
    <n v="3"/>
    <n v="72.03"/>
    <n v="0"/>
    <n v="32.46"/>
    <n v="216.09"/>
    <n v="97.38"/>
    <n v="118.71000000000001"/>
    <n v="0.54935443565181175"/>
    <n v="2026"/>
    <s v="Q3"/>
    <n v="7"/>
    <s v="Jul"/>
  </r>
  <r>
    <n v="820"/>
    <d v="2026-07-27T00:00:00"/>
    <n v="2026"/>
    <s v="Q3"/>
    <x v="6"/>
    <x v="3"/>
    <x v="7"/>
    <x v="3"/>
    <s v="Returning"/>
    <x v="4"/>
    <s v="Resistance Band Set"/>
    <n v="1"/>
    <n v="40.24"/>
    <n v="0"/>
    <n v="15.05"/>
    <n v="40.24"/>
    <n v="15.05"/>
    <n v="25.19"/>
    <n v="0.62599403578528823"/>
    <n v="2026"/>
    <s v="Q3"/>
    <n v="7"/>
    <s v="Jul"/>
  </r>
  <r>
    <n v="2003"/>
    <d v="2026-07-27T00:00:00"/>
    <n v="2026"/>
    <s v="Q3"/>
    <x v="6"/>
    <x v="2"/>
    <x v="5"/>
    <x v="2"/>
    <s v="Returning"/>
    <x v="2"/>
    <s v="Insulated Bottle"/>
    <n v="1"/>
    <n v="36.14"/>
    <n v="0"/>
    <n v="13.52"/>
    <n v="36.14"/>
    <n v="13.52"/>
    <n v="22.62"/>
    <n v="0.62589928057553956"/>
    <n v="2026"/>
    <s v="Q3"/>
    <n v="7"/>
    <s v="Jul"/>
  </r>
  <r>
    <n v="2682"/>
    <d v="2026-07-27T00:00:00"/>
    <n v="2026"/>
    <s v="Q3"/>
    <x v="6"/>
    <x v="1"/>
    <x v="11"/>
    <x v="0"/>
    <s v="New"/>
    <x v="4"/>
    <s v="Resistance Band Set"/>
    <n v="2"/>
    <n v="40.22"/>
    <n v="0.05"/>
    <n v="14.72"/>
    <n v="76.417999999999992"/>
    <n v="29.44"/>
    <n v="46.977999999999994"/>
    <n v="0.61475045146431473"/>
    <n v="2026"/>
    <s v="Q3"/>
    <n v="7"/>
    <s v="Jul"/>
  </r>
  <r>
    <n v="3860"/>
    <d v="2026-07-27T00:00:00"/>
    <n v="2026"/>
    <s v="Q3"/>
    <x v="6"/>
    <x v="3"/>
    <x v="7"/>
    <x v="0"/>
    <s v="Returning"/>
    <x v="4"/>
    <s v="Recovery Roller"/>
    <n v="3"/>
    <n v="37.130000000000003"/>
    <n v="0.05"/>
    <n v="14.29"/>
    <n v="105.82050000000001"/>
    <n v="42.87"/>
    <n v="62.950500000000012"/>
    <n v="0.59488000907196625"/>
    <n v="2026"/>
    <s v="Q3"/>
    <n v="7"/>
    <s v="Jul"/>
  </r>
  <r>
    <n v="4063"/>
    <d v="2026-07-27T00:00:00"/>
    <n v="2026"/>
    <s v="Q3"/>
    <x v="6"/>
    <x v="0"/>
    <x v="9"/>
    <x v="0"/>
    <s v="New"/>
    <x v="3"/>
    <s v="Compact Sleeping Bag"/>
    <n v="4"/>
    <n v="125.07"/>
    <n v="0.05"/>
    <n v="60"/>
    <n v="475.26599999999996"/>
    <n v="240"/>
    <n v="235.26599999999996"/>
    <n v="0.4950196311118405"/>
    <n v="2026"/>
    <s v="Q3"/>
    <n v="7"/>
    <s v="Jul"/>
  </r>
  <r>
    <n v="4474"/>
    <d v="2026-07-27T00:00:00"/>
    <n v="2026"/>
    <s v="Q3"/>
    <x v="6"/>
    <x v="3"/>
    <x v="13"/>
    <x v="1"/>
    <s v="Returning"/>
    <x v="4"/>
    <s v="Weighted Vest"/>
    <n v="5"/>
    <n v="122.14"/>
    <n v="0.05"/>
    <n v="70.64"/>
    <n v="580.16499999999996"/>
    <n v="353.2"/>
    <n v="226.96499999999997"/>
    <n v="0.39120767367903958"/>
    <n v="2026"/>
    <s v="Q3"/>
    <n v="7"/>
    <s v="Jul"/>
  </r>
  <r>
    <n v="21"/>
    <d v="2026-07-28T00:00:00"/>
    <n v="2026"/>
    <s v="Q3"/>
    <x v="6"/>
    <x v="1"/>
    <x v="11"/>
    <x v="0"/>
    <s v="Business"/>
    <x v="3"/>
    <s v="Compact Sleeping Bag"/>
    <n v="1"/>
    <n v="120.09"/>
    <n v="0"/>
    <n v="62.18"/>
    <n v="120.09"/>
    <n v="62.18"/>
    <n v="57.910000000000004"/>
    <n v="0.48222166708302111"/>
    <n v="2026"/>
    <s v="Q3"/>
    <n v="7"/>
    <s v="Jul"/>
  </r>
  <r>
    <n v="368"/>
    <d v="2026-07-28T00:00:00"/>
    <n v="2026"/>
    <s v="Q3"/>
    <x v="6"/>
    <x v="3"/>
    <x v="4"/>
    <x v="3"/>
    <s v="Returning"/>
    <x v="0"/>
    <s v="Cycling Pack 12L"/>
    <n v="6"/>
    <n v="102.75"/>
    <n v="0"/>
    <n v="51.55"/>
    <n v="616.5"/>
    <n v="309.29999999999995"/>
    <n v="307.20000000000005"/>
    <n v="0.49829683698296845"/>
    <n v="2026"/>
    <s v="Q3"/>
    <n v="7"/>
    <s v="Jul"/>
  </r>
  <r>
    <n v="457"/>
    <d v="2026-07-28T00:00:00"/>
    <n v="2026"/>
    <s v="Q3"/>
    <x v="6"/>
    <x v="2"/>
    <x v="2"/>
    <x v="0"/>
    <s v="Returning"/>
    <x v="3"/>
    <s v="Trail Tent 2P"/>
    <n v="4"/>
    <n v="191.15"/>
    <n v="0"/>
    <n v="105.01"/>
    <n v="764.6"/>
    <n v="420.04"/>
    <n v="344.56"/>
    <n v="0.45064085796494896"/>
    <n v="2026"/>
    <s v="Q3"/>
    <n v="7"/>
    <s v="Jul"/>
  </r>
  <r>
    <n v="1516"/>
    <d v="2026-07-28T00:00:00"/>
    <n v="2026"/>
    <s v="Q3"/>
    <x v="6"/>
    <x v="0"/>
    <x v="9"/>
    <x v="0"/>
    <s v="Business"/>
    <x v="4"/>
    <s v="Resistance Band Set"/>
    <n v="2"/>
    <n v="40.15"/>
    <n v="0.1"/>
    <n v="14.86"/>
    <n v="72.27"/>
    <n v="29.72"/>
    <n v="42.55"/>
    <n v="0.58876435588764353"/>
    <n v="2026"/>
    <s v="Q3"/>
    <n v="7"/>
    <s v="Jul"/>
  </r>
  <r>
    <n v="2266"/>
    <d v="2026-07-28T00:00:00"/>
    <n v="2026"/>
    <s v="Q3"/>
    <x v="6"/>
    <x v="1"/>
    <x v="11"/>
    <x v="3"/>
    <s v="Business"/>
    <x v="3"/>
    <s v="Portable Camp Stove"/>
    <n v="1"/>
    <n v="83.05"/>
    <n v="0"/>
    <n v="38.86"/>
    <n v="83.05"/>
    <n v="38.86"/>
    <n v="44.19"/>
    <n v="0.53208910295003009"/>
    <n v="2026"/>
    <s v="Q3"/>
    <n v="7"/>
    <s v="Jul"/>
  </r>
  <r>
    <n v="2802"/>
    <d v="2026-07-28T00:00:00"/>
    <n v="2026"/>
    <s v="Q3"/>
    <x v="6"/>
    <x v="0"/>
    <x v="9"/>
    <x v="0"/>
    <s v="Returning"/>
    <x v="1"/>
    <s v="Trail Boots"/>
    <n v="2"/>
    <n v="146.22999999999999"/>
    <n v="0"/>
    <n v="79.040000000000006"/>
    <n v="292.45999999999998"/>
    <n v="158.08000000000001"/>
    <n v="134.37999999999997"/>
    <n v="0.45948163851466861"/>
    <n v="2026"/>
    <s v="Q3"/>
    <n v="7"/>
    <s v="Jul"/>
  </r>
  <r>
    <n v="3604"/>
    <d v="2026-07-28T00:00:00"/>
    <n v="2026"/>
    <s v="Q3"/>
    <x v="6"/>
    <x v="1"/>
    <x v="14"/>
    <x v="0"/>
    <s v="Returning"/>
    <x v="1"/>
    <s v="Trail Boots"/>
    <n v="2"/>
    <n v="144.09"/>
    <n v="0"/>
    <n v="77.67"/>
    <n v="288.18"/>
    <n v="155.34"/>
    <n v="132.84"/>
    <n v="0.46096189881324173"/>
    <n v="2026"/>
    <s v="Q3"/>
    <n v="7"/>
    <s v="Jul"/>
  </r>
  <r>
    <n v="3644"/>
    <d v="2026-07-28T00:00:00"/>
    <n v="2026"/>
    <s v="Q3"/>
    <x v="6"/>
    <x v="2"/>
    <x v="10"/>
    <x v="2"/>
    <s v="Business"/>
    <x v="1"/>
    <s v="Hiking Daypack 20L"/>
    <n v="3"/>
    <n v="93.01"/>
    <n v="0.15"/>
    <n v="46.68"/>
    <n v="237.17550000000003"/>
    <n v="140.04"/>
    <n v="97.135500000000036"/>
    <n v="0.4095511551572571"/>
    <n v="2026"/>
    <s v="Q3"/>
    <n v="7"/>
    <s v="Jul"/>
  </r>
  <r>
    <n v="4271"/>
    <d v="2026-07-28T00:00:00"/>
    <n v="2026"/>
    <s v="Q3"/>
    <x v="6"/>
    <x v="0"/>
    <x v="0"/>
    <x v="2"/>
    <s v="New"/>
    <x v="3"/>
    <s v="Compact Sleeping Bag"/>
    <n v="1"/>
    <n v="121.61"/>
    <n v="0.1"/>
    <n v="60.58"/>
    <n v="109.449"/>
    <n v="60.58"/>
    <n v="48.869"/>
    <n v="0.4465001964385239"/>
    <n v="2026"/>
    <s v="Q3"/>
    <n v="7"/>
    <s v="Jul"/>
  </r>
  <r>
    <n v="272"/>
    <d v="2026-07-29T00:00:00"/>
    <n v="2026"/>
    <s v="Q3"/>
    <x v="6"/>
    <x v="3"/>
    <x v="4"/>
    <x v="0"/>
    <s v="Business"/>
    <x v="3"/>
    <s v="Trail Tent 2P"/>
    <n v="2"/>
    <n v="195.09"/>
    <n v="0"/>
    <n v="106.82"/>
    <n v="390.18"/>
    <n v="213.64"/>
    <n v="176.54000000000002"/>
    <n v="0.45245783997129535"/>
    <n v="2026"/>
    <s v="Q3"/>
    <n v="7"/>
    <s v="Jul"/>
  </r>
  <r>
    <n v="1469"/>
    <d v="2026-07-29T00:00:00"/>
    <n v="2026"/>
    <s v="Q3"/>
    <x v="6"/>
    <x v="2"/>
    <x v="10"/>
    <x v="2"/>
    <s v="Returning"/>
    <x v="2"/>
    <s v="Travel Backpack 35L"/>
    <n v="3"/>
    <n v="167.52"/>
    <n v="0"/>
    <n v="87.26"/>
    <n v="502.56000000000006"/>
    <n v="261.78000000000003"/>
    <n v="240.78000000000003"/>
    <n v="0.4791069723018147"/>
    <n v="2026"/>
    <s v="Q3"/>
    <n v="7"/>
    <s v="Jul"/>
  </r>
  <r>
    <n v="2253"/>
    <d v="2026-07-29T00:00:00"/>
    <n v="2026"/>
    <s v="Q3"/>
    <x v="6"/>
    <x v="1"/>
    <x v="14"/>
    <x v="3"/>
    <s v="New"/>
    <x v="0"/>
    <s v="Trail Bike Light"/>
    <n v="3"/>
    <n v="50.98"/>
    <n v="0"/>
    <n v="22.63"/>
    <n v="152.94"/>
    <n v="67.89"/>
    <n v="85.05"/>
    <n v="0.55610043154178113"/>
    <n v="2026"/>
    <s v="Q3"/>
    <n v="7"/>
    <s v="Jul"/>
  </r>
  <r>
    <n v="2554"/>
    <d v="2026-07-29T00:00:00"/>
    <n v="2026"/>
    <s v="Q3"/>
    <x v="6"/>
    <x v="1"/>
    <x v="11"/>
    <x v="3"/>
    <s v="New"/>
    <x v="4"/>
    <s v="Training Mat"/>
    <n v="2"/>
    <n v="49.98"/>
    <n v="0.1"/>
    <n v="21.91"/>
    <n v="89.963999999999999"/>
    <n v="43.82"/>
    <n v="46.143999999999998"/>
    <n v="0.51291627762215997"/>
    <n v="2026"/>
    <s v="Q3"/>
    <n v="7"/>
    <s v="Jul"/>
  </r>
  <r>
    <n v="2624"/>
    <d v="2026-07-29T00:00:00"/>
    <n v="2026"/>
    <s v="Q3"/>
    <x v="6"/>
    <x v="3"/>
    <x v="4"/>
    <x v="1"/>
    <s v="Business"/>
    <x v="2"/>
    <s v="Insulated Bottle"/>
    <n v="4"/>
    <n v="36.44"/>
    <n v="0.15"/>
    <n v="13.32"/>
    <n v="123.89599999999999"/>
    <n v="53.28"/>
    <n v="70.615999999999985"/>
    <n v="0.5699619035319945"/>
    <n v="2026"/>
    <s v="Q3"/>
    <n v="7"/>
    <s v="Jul"/>
  </r>
  <r>
    <n v="3338"/>
    <d v="2026-07-29T00:00:00"/>
    <n v="2026"/>
    <s v="Q3"/>
    <x v="6"/>
    <x v="0"/>
    <x v="0"/>
    <x v="0"/>
    <s v="Returning"/>
    <x v="3"/>
    <s v="Trail Tent 2P"/>
    <n v="1"/>
    <n v="195.34"/>
    <n v="0.05"/>
    <n v="106.6"/>
    <n v="185.57300000000001"/>
    <n v="106.6"/>
    <n v="78.973000000000013"/>
    <n v="0.42556298599472991"/>
    <n v="2026"/>
    <s v="Q3"/>
    <n v="7"/>
    <s v="Jul"/>
  </r>
  <r>
    <n v="4575"/>
    <d v="2026-07-29T00:00:00"/>
    <n v="2026"/>
    <s v="Q3"/>
    <x v="6"/>
    <x v="2"/>
    <x v="5"/>
    <x v="0"/>
    <s v="Business"/>
    <x v="0"/>
    <s v="Cycling Pack 12L"/>
    <n v="1"/>
    <n v="103.31"/>
    <n v="0"/>
    <n v="50.93"/>
    <n v="103.31"/>
    <n v="50.93"/>
    <n v="52.38"/>
    <n v="0.50701771367728199"/>
    <n v="2026"/>
    <s v="Q3"/>
    <n v="7"/>
    <s v="Jul"/>
  </r>
  <r>
    <n v="4871"/>
    <d v="2026-07-29T00:00:00"/>
    <n v="2026"/>
    <s v="Q3"/>
    <x v="6"/>
    <x v="0"/>
    <x v="0"/>
    <x v="0"/>
    <s v="New"/>
    <x v="3"/>
    <s v="Compact Sleeping Bag"/>
    <n v="3"/>
    <n v="123.31"/>
    <n v="0"/>
    <n v="59.16"/>
    <n v="369.93"/>
    <n v="177.48"/>
    <n v="192.45000000000002"/>
    <n v="0.52023355770010549"/>
    <n v="2026"/>
    <s v="Q3"/>
    <n v="7"/>
    <s v="Jul"/>
  </r>
  <r>
    <n v="4931"/>
    <d v="2026-07-29T00:00:00"/>
    <n v="2026"/>
    <s v="Q3"/>
    <x v="6"/>
    <x v="0"/>
    <x v="15"/>
    <x v="0"/>
    <s v="New"/>
    <x v="4"/>
    <s v="Resistance Band Set"/>
    <n v="1"/>
    <n v="40.36"/>
    <n v="0.1"/>
    <n v="14.82"/>
    <n v="36.323999999999998"/>
    <n v="14.82"/>
    <n v="21.503999999999998"/>
    <n v="0.59200528576148004"/>
    <n v="2026"/>
    <s v="Q3"/>
    <n v="7"/>
    <s v="Jul"/>
  </r>
  <r>
    <n v="4962"/>
    <d v="2026-07-29T00:00:00"/>
    <n v="2026"/>
    <s v="Q3"/>
    <x v="6"/>
    <x v="0"/>
    <x v="15"/>
    <x v="2"/>
    <s v="New"/>
    <x v="3"/>
    <s v="Portable Camp Stove"/>
    <n v="2"/>
    <n v="83.06"/>
    <n v="0"/>
    <n v="38.74"/>
    <n v="166.12"/>
    <n v="77.48"/>
    <n v="88.64"/>
    <n v="0.5335901757765471"/>
    <n v="2026"/>
    <s v="Q3"/>
    <n v="7"/>
    <s v="Jul"/>
  </r>
  <r>
    <n v="5006"/>
    <d v="2026-07-29T00:00:00"/>
    <n v="2026"/>
    <s v="Q3"/>
    <x v="6"/>
    <x v="2"/>
    <x v="3"/>
    <x v="0"/>
    <s v="Returning"/>
    <x v="1"/>
    <s v="Summit Backpack 45L"/>
    <n v="2"/>
    <n v="151.72999999999999"/>
    <n v="0"/>
    <n v="81.209999999999994"/>
    <n v="303.45999999999998"/>
    <n v="162.41999999999999"/>
    <n v="141.04"/>
    <n v="0.46477295195412904"/>
    <n v="2026"/>
    <s v="Q3"/>
    <n v="7"/>
    <s v="Jul"/>
  </r>
  <r>
    <n v="5033"/>
    <d v="2026-07-29T00:00:00"/>
    <n v="2026"/>
    <s v="Q3"/>
    <x v="6"/>
    <x v="3"/>
    <x v="8"/>
    <x v="0"/>
    <s v="New"/>
    <x v="1"/>
    <s v="Trekking Poles"/>
    <n v="4"/>
    <n v="72.010000000000005"/>
    <n v="0.05"/>
    <n v="32.36"/>
    <n v="273.63800000000003"/>
    <n v="129.44"/>
    <n v="144.19800000000004"/>
    <n v="0.52696628392255473"/>
    <n v="2026"/>
    <s v="Q3"/>
    <n v="7"/>
    <s v="Jul"/>
  </r>
  <r>
    <n v="5117"/>
    <d v="2026-07-29T00:00:00"/>
    <n v="2026"/>
    <s v="Q3"/>
    <x v="6"/>
    <x v="1"/>
    <x v="11"/>
    <x v="0"/>
    <s v="Business"/>
    <x v="1"/>
    <s v="Summit Backpack 45L"/>
    <n v="1"/>
    <n v="154.87"/>
    <n v="0"/>
    <n v="80.459999999999994"/>
    <n v="154.87"/>
    <n v="80.459999999999994"/>
    <n v="74.410000000000011"/>
    <n v="0.48046748886162594"/>
    <n v="2026"/>
    <s v="Q3"/>
    <n v="7"/>
    <s v="Jul"/>
  </r>
  <r>
    <n v="954"/>
    <d v="2026-07-30T00:00:00"/>
    <n v="2026"/>
    <s v="Q3"/>
    <x v="6"/>
    <x v="1"/>
    <x v="1"/>
    <x v="0"/>
    <s v="New"/>
    <x v="2"/>
    <s v="Carry-On Duffel"/>
    <n v="3"/>
    <n v="134.61000000000001"/>
    <n v="0.1"/>
    <n v="65.77"/>
    <n v="363.44700000000006"/>
    <n v="197.31"/>
    <n v="166.13700000000006"/>
    <n v="0.45711479252820914"/>
    <n v="2026"/>
    <s v="Q3"/>
    <n v="7"/>
    <s v="Jul"/>
  </r>
  <r>
    <n v="1644"/>
    <d v="2026-07-30T00:00:00"/>
    <n v="2026"/>
    <s v="Q3"/>
    <x v="6"/>
    <x v="3"/>
    <x v="13"/>
    <x v="0"/>
    <s v="Returning"/>
    <x v="0"/>
    <s v="Commuter Helmet"/>
    <n v="3"/>
    <n v="81.5"/>
    <n v="0.05"/>
    <n v="43.85"/>
    <n v="232.27499999999998"/>
    <n v="131.55000000000001"/>
    <n v="100.72499999999997"/>
    <n v="0.43364546335163051"/>
    <n v="2026"/>
    <s v="Q3"/>
    <n v="7"/>
    <s v="Jul"/>
  </r>
  <r>
    <n v="2030"/>
    <d v="2026-07-30T00:00:00"/>
    <n v="2026"/>
    <s v="Q3"/>
    <x v="6"/>
    <x v="0"/>
    <x v="0"/>
    <x v="3"/>
    <s v="Business"/>
    <x v="2"/>
    <s v="Carry-On Duffel"/>
    <n v="2"/>
    <n v="135.63"/>
    <n v="0"/>
    <n v="66.63"/>
    <n v="271.26"/>
    <n v="133.26"/>
    <n v="138"/>
    <n v="0.50873700508737008"/>
    <n v="2026"/>
    <s v="Q3"/>
    <n v="7"/>
    <s v="Jul"/>
  </r>
  <r>
    <n v="2595"/>
    <d v="2026-07-30T00:00:00"/>
    <n v="2026"/>
    <s v="Q3"/>
    <x v="6"/>
    <x v="0"/>
    <x v="9"/>
    <x v="1"/>
    <s v="Business"/>
    <x v="2"/>
    <s v="Carry-On Duffel"/>
    <n v="15"/>
    <n v="133.44999999999999"/>
    <n v="0.2"/>
    <n v="65.819999999999993"/>
    <n v="1601.3999999999999"/>
    <n v="987.3"/>
    <n v="614.09999999999991"/>
    <n v="0.3834769576620457"/>
    <n v="2026"/>
    <s v="Q3"/>
    <n v="7"/>
    <s v="Jul"/>
  </r>
  <r>
    <n v="2763"/>
    <d v="2026-07-30T00:00:00"/>
    <n v="2026"/>
    <s v="Q3"/>
    <x v="6"/>
    <x v="0"/>
    <x v="15"/>
    <x v="0"/>
    <s v="Business"/>
    <x v="3"/>
    <s v="Compact Sleeping Bag"/>
    <n v="1"/>
    <n v="120.94"/>
    <n v="0"/>
    <n v="62.24"/>
    <n v="120.94"/>
    <n v="62.24"/>
    <n v="58.699999999999996"/>
    <n v="0.48536464362493797"/>
    <n v="2026"/>
    <s v="Q3"/>
    <n v="7"/>
    <s v="Jul"/>
  </r>
  <r>
    <n v="3537"/>
    <d v="2026-07-30T00:00:00"/>
    <n v="2026"/>
    <s v="Q3"/>
    <x v="6"/>
    <x v="1"/>
    <x v="11"/>
    <x v="0"/>
    <s v="Returning"/>
    <x v="3"/>
    <s v="Alpine Tent 4P"/>
    <n v="2"/>
    <n v="332.99"/>
    <n v="0.15"/>
    <n v="199.09"/>
    <n v="566.08299999999997"/>
    <n v="398.18"/>
    <n v="167.90299999999996"/>
    <n v="0.29660491482697759"/>
    <n v="2026"/>
    <s v="Q3"/>
    <n v="7"/>
    <s v="Jul"/>
  </r>
  <r>
    <n v="3550"/>
    <d v="2026-07-30T00:00:00"/>
    <n v="2026"/>
    <s v="Q3"/>
    <x v="6"/>
    <x v="0"/>
    <x v="15"/>
    <x v="0"/>
    <s v="Returning"/>
    <x v="3"/>
    <s v="Compact Sleeping Bag"/>
    <n v="3"/>
    <n v="120.88"/>
    <n v="0"/>
    <n v="60.97"/>
    <n v="362.64"/>
    <n v="182.91"/>
    <n v="179.73"/>
    <n v="0.49561548643282594"/>
    <n v="2026"/>
    <s v="Q3"/>
    <n v="7"/>
    <s v="Jul"/>
  </r>
  <r>
    <n v="3875"/>
    <d v="2026-07-30T00:00:00"/>
    <n v="2026"/>
    <s v="Q3"/>
    <x v="6"/>
    <x v="3"/>
    <x v="8"/>
    <x v="0"/>
    <s v="Returning"/>
    <x v="0"/>
    <s v="Cycling Pack 12L"/>
    <n v="1"/>
    <n v="101.73"/>
    <n v="0.05"/>
    <n v="51.63"/>
    <n v="96.643500000000003"/>
    <n v="51.63"/>
    <n v="45.013500000000001"/>
    <n v="0.46576852038678235"/>
    <n v="2026"/>
    <s v="Q3"/>
    <n v="7"/>
    <s v="Jul"/>
  </r>
  <r>
    <n v="4467"/>
    <d v="2026-07-30T00:00:00"/>
    <n v="2026"/>
    <s v="Q3"/>
    <x v="6"/>
    <x v="3"/>
    <x v="7"/>
    <x v="0"/>
    <s v="Returning"/>
    <x v="2"/>
    <s v="Insulated Bottle"/>
    <n v="2"/>
    <n v="36.21"/>
    <n v="0"/>
    <n v="13.5"/>
    <n v="72.42"/>
    <n v="27"/>
    <n v="45.42"/>
    <n v="0.62717481358740679"/>
    <n v="2026"/>
    <s v="Q3"/>
    <n v="7"/>
    <s v="Jul"/>
  </r>
  <r>
    <n v="739"/>
    <d v="2026-07-31T00:00:00"/>
    <n v="2026"/>
    <s v="Q3"/>
    <x v="6"/>
    <x v="3"/>
    <x v="7"/>
    <x v="0"/>
    <s v="Business"/>
    <x v="0"/>
    <s v="Cycling Pack 12L"/>
    <n v="5"/>
    <n v="104.65"/>
    <n v="0"/>
    <n v="49.2"/>
    <n v="523.25"/>
    <n v="246"/>
    <n v="277.25"/>
    <n v="0.52986144290492121"/>
    <n v="2026"/>
    <s v="Q3"/>
    <n v="7"/>
    <s v="Jul"/>
  </r>
  <r>
    <n v="2376"/>
    <d v="2026-07-31T00:00:00"/>
    <n v="2026"/>
    <s v="Q3"/>
    <x v="6"/>
    <x v="2"/>
    <x v="5"/>
    <x v="1"/>
    <s v="Returning"/>
    <x v="3"/>
    <s v="Trail Tent 2P"/>
    <n v="5"/>
    <n v="198.35"/>
    <n v="0.05"/>
    <n v="104.96"/>
    <n v="942.16249999999991"/>
    <n v="524.79999999999995"/>
    <n v="417.36249999999995"/>
    <n v="0.44298356175288234"/>
    <n v="2026"/>
    <s v="Q3"/>
    <n v="7"/>
    <s v="Jul"/>
  </r>
  <r>
    <n v="3109"/>
    <d v="2026-07-31T00:00:00"/>
    <n v="2026"/>
    <s v="Q3"/>
    <x v="6"/>
    <x v="0"/>
    <x v="0"/>
    <x v="3"/>
    <s v="Returning"/>
    <x v="4"/>
    <s v="Recovery Roller"/>
    <n v="2"/>
    <n v="36.56"/>
    <n v="0.05"/>
    <n v="13.76"/>
    <n v="69.463999999999999"/>
    <n v="27.52"/>
    <n v="41.944000000000003"/>
    <n v="0.60382356328457909"/>
    <n v="2026"/>
    <s v="Q3"/>
    <n v="7"/>
    <s v="Jul"/>
  </r>
  <r>
    <n v="4362"/>
    <d v="2026-07-31T00:00:00"/>
    <n v="2026"/>
    <s v="Q3"/>
    <x v="6"/>
    <x v="1"/>
    <x v="14"/>
    <x v="0"/>
    <s v="Returning"/>
    <x v="1"/>
    <s v="Hiking Daypack 20L"/>
    <n v="5"/>
    <n v="92.41"/>
    <n v="0"/>
    <n v="44.29"/>
    <n v="462.04999999999995"/>
    <n v="221.45"/>
    <n v="240.59999999999997"/>
    <n v="0.52072286549074775"/>
    <n v="2026"/>
    <s v="Q3"/>
    <n v="7"/>
    <s v="Jul"/>
  </r>
  <r>
    <n v="777"/>
    <d v="2026-08-01T00:00:00"/>
    <n v="2026"/>
    <s v="Q3"/>
    <x v="7"/>
    <x v="3"/>
    <x v="13"/>
    <x v="0"/>
    <s v="Returning"/>
    <x v="3"/>
    <s v="Compact Sleeping Bag"/>
    <n v="4"/>
    <n v="121.87"/>
    <n v="0"/>
    <n v="59.89"/>
    <n v="487.48"/>
    <n v="239.56"/>
    <n v="247.92000000000002"/>
    <n v="0.50857471075736438"/>
    <n v="2026"/>
    <s v="Q3"/>
    <n v="8"/>
    <s v="Aug"/>
  </r>
  <r>
    <n v="831"/>
    <d v="2026-08-01T00:00:00"/>
    <n v="2026"/>
    <s v="Q3"/>
    <x v="7"/>
    <x v="3"/>
    <x v="8"/>
    <x v="0"/>
    <s v="Returning"/>
    <x v="2"/>
    <s v="Carry-On Duffel"/>
    <n v="2"/>
    <n v="130.9"/>
    <n v="0.05"/>
    <n v="67.959999999999994"/>
    <n v="248.71"/>
    <n v="135.91999999999999"/>
    <n v="112.79000000000002"/>
    <n v="0.45350006031120588"/>
    <n v="2026"/>
    <s v="Q3"/>
    <n v="8"/>
    <s v="Aug"/>
  </r>
  <r>
    <n v="2059"/>
    <d v="2026-08-01T00:00:00"/>
    <n v="2026"/>
    <s v="Q3"/>
    <x v="7"/>
    <x v="2"/>
    <x v="2"/>
    <x v="2"/>
    <s v="New"/>
    <x v="0"/>
    <s v="Trail Bike Light"/>
    <n v="1"/>
    <n v="50.98"/>
    <n v="0"/>
    <n v="22.92"/>
    <n v="50.98"/>
    <n v="22.92"/>
    <n v="28.059999999999995"/>
    <n v="0.55041192624558644"/>
    <n v="2026"/>
    <s v="Q3"/>
    <n v="8"/>
    <s v="Aug"/>
  </r>
  <r>
    <n v="2519"/>
    <d v="2026-08-01T00:00:00"/>
    <n v="2026"/>
    <s v="Q3"/>
    <x v="7"/>
    <x v="2"/>
    <x v="2"/>
    <x v="0"/>
    <s v="Returning"/>
    <x v="1"/>
    <s v="Hiking Daypack 20L"/>
    <n v="2"/>
    <n v="91.11"/>
    <n v="0"/>
    <n v="44.19"/>
    <n v="182.22"/>
    <n v="88.38"/>
    <n v="93.84"/>
    <n v="0.51498189002304906"/>
    <n v="2026"/>
    <s v="Q3"/>
    <n v="8"/>
    <s v="Aug"/>
  </r>
  <r>
    <n v="2644"/>
    <d v="2026-08-01T00:00:00"/>
    <n v="2026"/>
    <s v="Q3"/>
    <x v="7"/>
    <x v="0"/>
    <x v="0"/>
    <x v="3"/>
    <s v="Returning"/>
    <x v="2"/>
    <s v="Insulated Bottle"/>
    <n v="3"/>
    <n v="35.619999999999997"/>
    <n v="0.05"/>
    <n v="13.47"/>
    <n v="101.51699999999998"/>
    <n v="40.410000000000004"/>
    <n v="61.106999999999978"/>
    <n v="0.60193859156594454"/>
    <n v="2026"/>
    <s v="Q3"/>
    <n v="8"/>
    <s v="Aug"/>
  </r>
  <r>
    <n v="4141"/>
    <d v="2026-08-01T00:00:00"/>
    <n v="2026"/>
    <s v="Q3"/>
    <x v="7"/>
    <x v="3"/>
    <x v="13"/>
    <x v="0"/>
    <s v="New"/>
    <x v="1"/>
    <s v="Hiking Daypack 20L"/>
    <n v="1"/>
    <n v="91.95"/>
    <n v="0.05"/>
    <n v="46.47"/>
    <n v="87.352499999999992"/>
    <n v="46.47"/>
    <n v="40.882499999999993"/>
    <n v="0.46801751523997592"/>
    <n v="2026"/>
    <s v="Q3"/>
    <n v="8"/>
    <s v="Aug"/>
  </r>
  <r>
    <n v="4804"/>
    <d v="2026-08-01T00:00:00"/>
    <n v="2026"/>
    <s v="Q3"/>
    <x v="7"/>
    <x v="0"/>
    <x v="9"/>
    <x v="0"/>
    <s v="Returning"/>
    <x v="4"/>
    <s v="Training Mat"/>
    <n v="1"/>
    <n v="49.46"/>
    <n v="0"/>
    <n v="21.47"/>
    <n v="49.46"/>
    <n v="21.47"/>
    <n v="27.990000000000002"/>
    <n v="0.5659118479579458"/>
    <n v="2026"/>
    <s v="Q3"/>
    <n v="8"/>
    <s v="Aug"/>
  </r>
  <r>
    <n v="5161"/>
    <d v="2026-08-01T00:00:00"/>
    <n v="2026"/>
    <s v="Q3"/>
    <x v="7"/>
    <x v="0"/>
    <x v="15"/>
    <x v="0"/>
    <s v="New"/>
    <x v="0"/>
    <s v="Compact Repair Kit"/>
    <n v="1"/>
    <n v="41.25"/>
    <n v="0.05"/>
    <n v="16.98"/>
    <n v="39.1875"/>
    <n v="16.98"/>
    <n v="22.2075"/>
    <n v="0.56669856459330148"/>
    <n v="2026"/>
    <s v="Q3"/>
    <n v="8"/>
    <s v="Aug"/>
  </r>
  <r>
    <n v="590"/>
    <d v="2026-08-02T00:00:00"/>
    <n v="2026"/>
    <s v="Q3"/>
    <x v="7"/>
    <x v="2"/>
    <x v="5"/>
    <x v="0"/>
    <s v="Returning"/>
    <x v="2"/>
    <s v="Carry-On Duffel"/>
    <n v="4"/>
    <n v="133.65"/>
    <n v="0"/>
    <n v="66"/>
    <n v="534.6"/>
    <n v="264"/>
    <n v="270.60000000000002"/>
    <n v="0.50617283950617287"/>
    <n v="2026"/>
    <s v="Q3"/>
    <n v="8"/>
    <s v="Aug"/>
  </r>
  <r>
    <n v="1599"/>
    <d v="2026-08-02T00:00:00"/>
    <n v="2026"/>
    <s v="Q3"/>
    <x v="7"/>
    <x v="3"/>
    <x v="4"/>
    <x v="0"/>
    <s v="Returning"/>
    <x v="3"/>
    <s v="Trail Tent 2P"/>
    <n v="2"/>
    <n v="200.45"/>
    <n v="0.05"/>
    <n v="105.42"/>
    <n v="380.85499999999996"/>
    <n v="210.84"/>
    <n v="170.01499999999996"/>
    <n v="0.44640348689133652"/>
    <n v="2026"/>
    <s v="Q3"/>
    <n v="8"/>
    <s v="Aug"/>
  </r>
  <r>
    <n v="1665"/>
    <d v="2026-08-02T00:00:00"/>
    <n v="2026"/>
    <s v="Q3"/>
    <x v="7"/>
    <x v="0"/>
    <x v="0"/>
    <x v="3"/>
    <s v="Returning"/>
    <x v="0"/>
    <s v="Trail Bike Light"/>
    <n v="2"/>
    <n v="51.87"/>
    <n v="0.05"/>
    <n v="21.98"/>
    <n v="98.552999999999997"/>
    <n v="43.96"/>
    <n v="54.592999999999996"/>
    <n v="0.55394559272675614"/>
    <n v="2026"/>
    <s v="Q3"/>
    <n v="8"/>
    <s v="Aug"/>
  </r>
  <r>
    <n v="2409"/>
    <d v="2026-08-02T00:00:00"/>
    <n v="2026"/>
    <s v="Q3"/>
    <x v="7"/>
    <x v="3"/>
    <x v="13"/>
    <x v="0"/>
    <s v="Returning"/>
    <x v="3"/>
    <s v="Portable Camp Stove"/>
    <n v="1"/>
    <n v="83.6"/>
    <n v="0.05"/>
    <n v="38.51"/>
    <n v="79.419999999999987"/>
    <n v="38.51"/>
    <n v="40.909999999999989"/>
    <n v="0.51510954419541677"/>
    <n v="2026"/>
    <s v="Q3"/>
    <n v="8"/>
    <s v="Aug"/>
  </r>
  <r>
    <n v="2936"/>
    <d v="2026-08-02T00:00:00"/>
    <n v="2026"/>
    <s v="Q3"/>
    <x v="7"/>
    <x v="2"/>
    <x v="16"/>
    <x v="0"/>
    <s v="New"/>
    <x v="2"/>
    <s v="Insulated Bottle"/>
    <n v="1"/>
    <n v="35.74"/>
    <n v="0"/>
    <n v="13.49"/>
    <n v="35.74"/>
    <n v="13.49"/>
    <n v="22.25"/>
    <n v="0.62255176273083379"/>
    <n v="2026"/>
    <s v="Q3"/>
    <n v="8"/>
    <s v="Aug"/>
  </r>
  <r>
    <n v="3397"/>
    <d v="2026-08-02T00:00:00"/>
    <n v="2026"/>
    <s v="Q3"/>
    <x v="7"/>
    <x v="3"/>
    <x v="4"/>
    <x v="0"/>
    <s v="Returning"/>
    <x v="0"/>
    <s v="Commuter Helmet"/>
    <n v="1"/>
    <n v="79.849999999999994"/>
    <n v="0.1"/>
    <n v="43.11"/>
    <n v="71.864999999999995"/>
    <n v="43.11"/>
    <n v="28.754999999999995"/>
    <n v="0.40012523481527862"/>
    <n v="2026"/>
    <s v="Q3"/>
    <n v="8"/>
    <s v="Aug"/>
  </r>
  <r>
    <n v="4556"/>
    <d v="2026-08-02T00:00:00"/>
    <n v="2026"/>
    <s v="Q3"/>
    <x v="7"/>
    <x v="0"/>
    <x v="15"/>
    <x v="0"/>
    <s v="Returning"/>
    <x v="2"/>
    <s v="Packing Cube Set"/>
    <n v="2"/>
    <n v="46.44"/>
    <n v="0"/>
    <n v="18.489999999999998"/>
    <n v="92.88"/>
    <n v="36.979999999999997"/>
    <n v="55.9"/>
    <n v="0.60185185185185186"/>
    <n v="2026"/>
    <s v="Q3"/>
    <n v="8"/>
    <s v="Aug"/>
  </r>
  <r>
    <n v="4614"/>
    <d v="2026-08-02T00:00:00"/>
    <n v="2026"/>
    <s v="Q3"/>
    <x v="7"/>
    <x v="3"/>
    <x v="8"/>
    <x v="2"/>
    <s v="Returning"/>
    <x v="0"/>
    <s v="Trail Bike Light"/>
    <n v="2"/>
    <n v="50.44"/>
    <n v="0"/>
    <n v="22.99"/>
    <n v="100.88"/>
    <n v="45.98"/>
    <n v="54.9"/>
    <n v="0.54421094369547984"/>
    <n v="2026"/>
    <s v="Q3"/>
    <n v="8"/>
    <s v="Aug"/>
  </r>
  <r>
    <n v="4999"/>
    <d v="2026-08-02T00:00:00"/>
    <n v="2026"/>
    <s v="Q3"/>
    <x v="7"/>
    <x v="3"/>
    <x v="8"/>
    <x v="0"/>
    <s v="Returning"/>
    <x v="0"/>
    <s v="Commuter Helmet"/>
    <n v="2"/>
    <n v="81.38"/>
    <n v="0"/>
    <n v="42.19"/>
    <n v="162.76"/>
    <n v="84.38"/>
    <n v="78.38"/>
    <n v="0.4815679528139592"/>
    <n v="2026"/>
    <s v="Q3"/>
    <n v="8"/>
    <s v="Aug"/>
  </r>
  <r>
    <n v="207"/>
    <d v="2026-08-03T00:00:00"/>
    <n v="2026"/>
    <s v="Q3"/>
    <x v="7"/>
    <x v="2"/>
    <x v="16"/>
    <x v="0"/>
    <s v="Returning"/>
    <x v="4"/>
    <s v="Resistance Band Set"/>
    <n v="1"/>
    <n v="41.3"/>
    <n v="0"/>
    <n v="14.52"/>
    <n v="41.3"/>
    <n v="14.52"/>
    <n v="26.779999999999998"/>
    <n v="0.64842615012106541"/>
    <n v="2026"/>
    <s v="Q3"/>
    <n v="8"/>
    <s v="Aug"/>
  </r>
  <r>
    <n v="295"/>
    <d v="2026-08-03T00:00:00"/>
    <n v="2026"/>
    <s v="Q3"/>
    <x v="7"/>
    <x v="3"/>
    <x v="8"/>
    <x v="3"/>
    <s v="Returning"/>
    <x v="2"/>
    <s v="Insulated Bottle"/>
    <n v="2"/>
    <n v="36.15"/>
    <n v="0.1"/>
    <n v="13.19"/>
    <n v="65.069999999999993"/>
    <n v="26.38"/>
    <n v="38.69"/>
    <n v="0.59459044106347014"/>
    <n v="2026"/>
    <s v="Q3"/>
    <n v="8"/>
    <s v="Aug"/>
  </r>
  <r>
    <n v="657"/>
    <d v="2026-08-03T00:00:00"/>
    <n v="2026"/>
    <s v="Q3"/>
    <x v="7"/>
    <x v="1"/>
    <x v="12"/>
    <x v="0"/>
    <s v="Returning"/>
    <x v="2"/>
    <s v="Carry-On Duffel"/>
    <n v="3"/>
    <n v="132.59"/>
    <n v="0.1"/>
    <n v="66.040000000000006"/>
    <n v="357.99299999999999"/>
    <n v="198.12"/>
    <n v="159.87299999999999"/>
    <n v="0.44658135773604507"/>
    <n v="2026"/>
    <s v="Q3"/>
    <n v="8"/>
    <s v="Aug"/>
  </r>
  <r>
    <n v="694"/>
    <d v="2026-08-03T00:00:00"/>
    <n v="2026"/>
    <s v="Q3"/>
    <x v="7"/>
    <x v="2"/>
    <x v="3"/>
    <x v="0"/>
    <s v="New"/>
    <x v="1"/>
    <s v="Trail Boots"/>
    <n v="3"/>
    <n v="144"/>
    <n v="0"/>
    <n v="78.89"/>
    <n v="432"/>
    <n v="236.67000000000002"/>
    <n v="195.32999999999998"/>
    <n v="0.45215277777777774"/>
    <n v="2026"/>
    <s v="Q3"/>
    <n v="8"/>
    <s v="Aug"/>
  </r>
  <r>
    <n v="1187"/>
    <d v="2026-08-03T00:00:00"/>
    <n v="2026"/>
    <s v="Q3"/>
    <x v="7"/>
    <x v="0"/>
    <x v="0"/>
    <x v="0"/>
    <s v="Returning"/>
    <x v="2"/>
    <s v="Packing Cube Set"/>
    <n v="2"/>
    <n v="45.45"/>
    <n v="0.05"/>
    <n v="18.829999999999998"/>
    <n v="86.355000000000004"/>
    <n v="37.659999999999997"/>
    <n v="48.695000000000007"/>
    <n v="0.56389323142840608"/>
    <n v="2026"/>
    <s v="Q3"/>
    <n v="8"/>
    <s v="Aug"/>
  </r>
  <r>
    <n v="1915"/>
    <d v="2026-08-03T00:00:00"/>
    <n v="2026"/>
    <s v="Q3"/>
    <x v="7"/>
    <x v="1"/>
    <x v="6"/>
    <x v="0"/>
    <s v="Returning"/>
    <x v="0"/>
    <s v="Compact Repair Kit"/>
    <n v="1"/>
    <n v="41.16"/>
    <n v="0.05"/>
    <n v="16.66"/>
    <n v="39.101999999999997"/>
    <n v="16.66"/>
    <n v="22.441999999999997"/>
    <n v="0.57393483709273174"/>
    <n v="2026"/>
    <s v="Q3"/>
    <n v="8"/>
    <s v="Aug"/>
  </r>
  <r>
    <n v="2156"/>
    <d v="2026-08-03T00:00:00"/>
    <n v="2026"/>
    <s v="Q3"/>
    <x v="7"/>
    <x v="0"/>
    <x v="0"/>
    <x v="2"/>
    <s v="Returning"/>
    <x v="2"/>
    <s v="Travel Backpack 35L"/>
    <n v="1"/>
    <n v="162.78"/>
    <n v="0"/>
    <n v="85.08"/>
    <n v="162.78"/>
    <n v="85.08"/>
    <n v="77.7"/>
    <n v="0.47733136748986366"/>
    <n v="2026"/>
    <s v="Q3"/>
    <n v="8"/>
    <s v="Aug"/>
  </r>
  <r>
    <n v="2539"/>
    <d v="2026-08-03T00:00:00"/>
    <n v="2026"/>
    <s v="Q3"/>
    <x v="7"/>
    <x v="2"/>
    <x v="16"/>
    <x v="2"/>
    <s v="New"/>
    <x v="0"/>
    <s v="Commuter Helmet"/>
    <n v="1"/>
    <n v="80.040000000000006"/>
    <n v="0.1"/>
    <n v="41.88"/>
    <n v="72.036000000000001"/>
    <n v="41.88"/>
    <n v="30.155999999999999"/>
    <n v="0.41862402132267196"/>
    <n v="2026"/>
    <s v="Q3"/>
    <n v="8"/>
    <s v="Aug"/>
  </r>
  <r>
    <n v="3803"/>
    <d v="2026-08-03T00:00:00"/>
    <n v="2026"/>
    <s v="Q3"/>
    <x v="7"/>
    <x v="2"/>
    <x v="5"/>
    <x v="0"/>
    <s v="New"/>
    <x v="1"/>
    <s v="Hiking Daypack 20L"/>
    <n v="1"/>
    <n v="90.21"/>
    <n v="0"/>
    <n v="46.31"/>
    <n v="90.21"/>
    <n v="46.31"/>
    <n v="43.899999999999991"/>
    <n v="0.48664227912648261"/>
    <n v="2026"/>
    <s v="Q3"/>
    <n v="8"/>
    <s v="Aug"/>
  </r>
  <r>
    <n v="100"/>
    <d v="2026-08-04T00:00:00"/>
    <n v="2026"/>
    <s v="Q3"/>
    <x v="7"/>
    <x v="0"/>
    <x v="9"/>
    <x v="2"/>
    <s v="Business"/>
    <x v="2"/>
    <s v="Carry-On Duffel"/>
    <n v="1"/>
    <n v="133.6"/>
    <n v="0.1"/>
    <n v="67.3"/>
    <n v="120.24"/>
    <n v="67.3"/>
    <n v="52.94"/>
    <n v="0.44028609447771122"/>
    <n v="2026"/>
    <s v="Q3"/>
    <n v="8"/>
    <s v="Aug"/>
  </r>
  <r>
    <n v="118"/>
    <d v="2026-08-04T00:00:00"/>
    <n v="2026"/>
    <s v="Q3"/>
    <x v="7"/>
    <x v="3"/>
    <x v="4"/>
    <x v="0"/>
    <s v="Returning"/>
    <x v="2"/>
    <s v="Packing Cube Set"/>
    <n v="1"/>
    <n v="47.53"/>
    <n v="0"/>
    <n v="18.04"/>
    <n v="47.53"/>
    <n v="18.04"/>
    <n v="29.490000000000002"/>
    <n v="0.62045024195245113"/>
    <n v="2026"/>
    <s v="Q3"/>
    <n v="8"/>
    <s v="Aug"/>
  </r>
  <r>
    <n v="220"/>
    <d v="2026-08-04T00:00:00"/>
    <n v="2026"/>
    <s v="Q3"/>
    <x v="7"/>
    <x v="0"/>
    <x v="15"/>
    <x v="0"/>
    <s v="Returning"/>
    <x v="2"/>
    <s v="Packing Cube Set"/>
    <n v="2"/>
    <n v="46.71"/>
    <n v="0"/>
    <n v="18.41"/>
    <n v="93.42"/>
    <n v="36.82"/>
    <n v="56.6"/>
    <n v="0.60586598158852489"/>
    <n v="2026"/>
    <s v="Q3"/>
    <n v="8"/>
    <s v="Aug"/>
  </r>
  <r>
    <n v="1145"/>
    <d v="2026-08-04T00:00:00"/>
    <n v="2026"/>
    <s v="Q3"/>
    <x v="7"/>
    <x v="2"/>
    <x v="16"/>
    <x v="3"/>
    <s v="New"/>
    <x v="3"/>
    <s v="Trail Tent 2P"/>
    <n v="1"/>
    <n v="197.26"/>
    <n v="0"/>
    <n v="104.09"/>
    <n v="197.26"/>
    <n v="104.09"/>
    <n v="93.169999999999987"/>
    <n v="0.47232079488999285"/>
    <n v="2026"/>
    <s v="Q3"/>
    <n v="8"/>
    <s v="Aug"/>
  </r>
  <r>
    <n v="1289"/>
    <d v="2026-08-04T00:00:00"/>
    <n v="2026"/>
    <s v="Q3"/>
    <x v="7"/>
    <x v="2"/>
    <x v="16"/>
    <x v="3"/>
    <s v="New"/>
    <x v="1"/>
    <s v="Trekking Poles"/>
    <n v="1"/>
    <n v="70.56"/>
    <n v="0"/>
    <n v="32.11"/>
    <n v="70.56"/>
    <n v="32.11"/>
    <n v="38.450000000000003"/>
    <n v="0.54492630385487528"/>
    <n v="2026"/>
    <s v="Q3"/>
    <n v="8"/>
    <s v="Aug"/>
  </r>
  <r>
    <n v="1411"/>
    <d v="2026-08-04T00:00:00"/>
    <n v="2026"/>
    <s v="Q3"/>
    <x v="7"/>
    <x v="1"/>
    <x v="12"/>
    <x v="0"/>
    <s v="Business"/>
    <x v="4"/>
    <s v="Recovery Roller"/>
    <n v="1"/>
    <n v="36.58"/>
    <n v="0"/>
    <n v="13.98"/>
    <n v="36.58"/>
    <n v="13.98"/>
    <n v="22.599999999999998"/>
    <n v="0.61782394751230174"/>
    <n v="2026"/>
    <s v="Q3"/>
    <n v="8"/>
    <s v="Aug"/>
  </r>
  <r>
    <n v="1799"/>
    <d v="2026-08-04T00:00:00"/>
    <n v="2026"/>
    <s v="Q3"/>
    <x v="7"/>
    <x v="3"/>
    <x v="13"/>
    <x v="1"/>
    <s v="Business"/>
    <x v="0"/>
    <s v="Commuter Helmet"/>
    <n v="4"/>
    <n v="82.98"/>
    <n v="0.05"/>
    <n v="43.79"/>
    <n v="315.32400000000001"/>
    <n v="175.16"/>
    <n v="140.16400000000002"/>
    <n v="0.44450787126891711"/>
    <n v="2026"/>
    <s v="Q3"/>
    <n v="8"/>
    <s v="Aug"/>
  </r>
  <r>
    <n v="1871"/>
    <d v="2026-08-04T00:00:00"/>
    <n v="2026"/>
    <s v="Q3"/>
    <x v="7"/>
    <x v="0"/>
    <x v="0"/>
    <x v="0"/>
    <s v="New"/>
    <x v="0"/>
    <s v="Compact Repair Kit"/>
    <n v="1"/>
    <n v="41.25"/>
    <n v="0"/>
    <n v="17.02"/>
    <n v="41.25"/>
    <n v="17.02"/>
    <n v="24.23"/>
    <n v="0.58739393939393936"/>
    <n v="2026"/>
    <s v="Q3"/>
    <n v="8"/>
    <s v="Aug"/>
  </r>
  <r>
    <n v="4180"/>
    <d v="2026-08-04T00:00:00"/>
    <n v="2026"/>
    <s v="Q3"/>
    <x v="7"/>
    <x v="2"/>
    <x v="3"/>
    <x v="0"/>
    <s v="Returning"/>
    <x v="0"/>
    <s v="Cycling Pack 12L"/>
    <n v="1"/>
    <n v="101.37"/>
    <n v="0"/>
    <n v="51.56"/>
    <n v="101.37"/>
    <n v="51.56"/>
    <n v="49.81"/>
    <n v="0.49136825490776365"/>
    <n v="2026"/>
    <s v="Q3"/>
    <n v="8"/>
    <s v="Aug"/>
  </r>
  <r>
    <n v="4338"/>
    <d v="2026-08-04T00:00:00"/>
    <n v="2026"/>
    <s v="Q3"/>
    <x v="7"/>
    <x v="2"/>
    <x v="16"/>
    <x v="0"/>
    <s v="Returning"/>
    <x v="3"/>
    <s v="Alpine Tent 4P"/>
    <n v="1"/>
    <n v="340.66"/>
    <n v="0.05"/>
    <n v="194.13"/>
    <n v="323.62700000000001"/>
    <n v="194.13"/>
    <n v="129.49700000000001"/>
    <n v="0.40014275693931595"/>
    <n v="2026"/>
    <s v="Q3"/>
    <n v="8"/>
    <s v="Aug"/>
  </r>
  <r>
    <n v="4463"/>
    <d v="2026-08-04T00:00:00"/>
    <n v="2026"/>
    <s v="Q3"/>
    <x v="7"/>
    <x v="2"/>
    <x v="2"/>
    <x v="3"/>
    <s v="Business"/>
    <x v="0"/>
    <s v="Trail Bike Light"/>
    <n v="1"/>
    <n v="50.43"/>
    <n v="0.15"/>
    <n v="22.94"/>
    <n v="42.865499999999997"/>
    <n v="22.94"/>
    <n v="19.925499999999996"/>
    <n v="0.46483768998378644"/>
    <n v="2026"/>
    <s v="Q3"/>
    <n v="8"/>
    <s v="Aug"/>
  </r>
  <r>
    <n v="382"/>
    <d v="2026-08-05T00:00:00"/>
    <n v="2026"/>
    <s v="Q3"/>
    <x v="7"/>
    <x v="3"/>
    <x v="8"/>
    <x v="0"/>
    <s v="New"/>
    <x v="4"/>
    <s v="Resistance Band Set"/>
    <n v="1"/>
    <n v="40.42"/>
    <n v="0.05"/>
    <n v="14.33"/>
    <n v="38.399000000000001"/>
    <n v="14.33"/>
    <n v="24.069000000000003"/>
    <n v="0.62681319826037141"/>
    <n v="2026"/>
    <s v="Q3"/>
    <n v="8"/>
    <s v="Aug"/>
  </r>
  <r>
    <n v="1011"/>
    <d v="2026-08-05T00:00:00"/>
    <n v="2026"/>
    <s v="Q3"/>
    <x v="7"/>
    <x v="0"/>
    <x v="0"/>
    <x v="0"/>
    <s v="New"/>
    <x v="0"/>
    <s v="Trail Bike Light"/>
    <n v="1"/>
    <n v="51.81"/>
    <n v="0.05"/>
    <n v="22.28"/>
    <n v="49.219499999999996"/>
    <n v="22.28"/>
    <n v="26.939499999999995"/>
    <n v="0.54733388189640275"/>
    <n v="2026"/>
    <s v="Q3"/>
    <n v="8"/>
    <s v="Aug"/>
  </r>
  <r>
    <n v="1148"/>
    <d v="2026-08-05T00:00:00"/>
    <n v="2026"/>
    <s v="Q3"/>
    <x v="7"/>
    <x v="2"/>
    <x v="2"/>
    <x v="2"/>
    <s v="New"/>
    <x v="4"/>
    <s v="Recovery Roller"/>
    <n v="3"/>
    <n v="35.9"/>
    <n v="0"/>
    <n v="14.11"/>
    <n v="107.69999999999999"/>
    <n v="42.33"/>
    <n v="65.36999999999999"/>
    <n v="0.60696378830083564"/>
    <n v="2026"/>
    <s v="Q3"/>
    <n v="8"/>
    <s v="Aug"/>
  </r>
  <r>
    <n v="1397"/>
    <d v="2026-08-05T00:00:00"/>
    <n v="2026"/>
    <s v="Q3"/>
    <x v="7"/>
    <x v="1"/>
    <x v="14"/>
    <x v="2"/>
    <s v="Business"/>
    <x v="1"/>
    <s v="Hiking Daypack 20L"/>
    <n v="2"/>
    <n v="90.27"/>
    <n v="0.05"/>
    <n v="46.38"/>
    <n v="171.51299999999998"/>
    <n v="92.76"/>
    <n v="78.752999999999972"/>
    <n v="0.45916636056742044"/>
    <n v="2026"/>
    <s v="Q3"/>
    <n v="8"/>
    <s v="Aug"/>
  </r>
  <r>
    <n v="2252"/>
    <d v="2026-08-05T00:00:00"/>
    <n v="2026"/>
    <s v="Q3"/>
    <x v="7"/>
    <x v="1"/>
    <x v="11"/>
    <x v="0"/>
    <s v="New"/>
    <x v="0"/>
    <s v="Trail Bike Light"/>
    <n v="1"/>
    <n v="49.68"/>
    <n v="0.05"/>
    <n v="22.02"/>
    <n v="47.195999999999998"/>
    <n v="22.02"/>
    <n v="25.175999999999998"/>
    <n v="0.53343503686753113"/>
    <n v="2026"/>
    <s v="Q3"/>
    <n v="8"/>
    <s v="Aug"/>
  </r>
  <r>
    <n v="2415"/>
    <d v="2026-08-05T00:00:00"/>
    <n v="2026"/>
    <s v="Q3"/>
    <x v="7"/>
    <x v="1"/>
    <x v="12"/>
    <x v="0"/>
    <s v="New"/>
    <x v="2"/>
    <s v="Carry-On Duffel"/>
    <n v="2"/>
    <n v="131.25"/>
    <n v="0.05"/>
    <n v="65.42"/>
    <n v="249.375"/>
    <n v="130.84"/>
    <n v="118.535"/>
    <n v="0.47532832080200499"/>
    <n v="2026"/>
    <s v="Q3"/>
    <n v="8"/>
    <s v="Aug"/>
  </r>
  <r>
    <n v="2525"/>
    <d v="2026-08-05T00:00:00"/>
    <n v="2026"/>
    <s v="Q3"/>
    <x v="7"/>
    <x v="3"/>
    <x v="4"/>
    <x v="2"/>
    <s v="New"/>
    <x v="4"/>
    <s v="Recovery Roller"/>
    <n v="2"/>
    <n v="36.78"/>
    <n v="0.05"/>
    <n v="13.85"/>
    <n v="69.882000000000005"/>
    <n v="27.7"/>
    <n v="42.182000000000002"/>
    <n v="0.60361752668784519"/>
    <n v="2026"/>
    <s v="Q3"/>
    <n v="8"/>
    <s v="Aug"/>
  </r>
  <r>
    <n v="2652"/>
    <d v="2026-08-05T00:00:00"/>
    <n v="2026"/>
    <s v="Q3"/>
    <x v="7"/>
    <x v="2"/>
    <x v="2"/>
    <x v="2"/>
    <s v="Returning"/>
    <x v="0"/>
    <s v="Commuter Helmet"/>
    <n v="1"/>
    <n v="80.790000000000006"/>
    <n v="0.1"/>
    <n v="43.65"/>
    <n v="72.711000000000013"/>
    <n v="43.65"/>
    <n v="29.061000000000014"/>
    <n v="0.39967817799232591"/>
    <n v="2026"/>
    <s v="Q3"/>
    <n v="8"/>
    <s v="Aug"/>
  </r>
  <r>
    <n v="4035"/>
    <d v="2026-08-05T00:00:00"/>
    <n v="2026"/>
    <s v="Q3"/>
    <x v="7"/>
    <x v="0"/>
    <x v="9"/>
    <x v="0"/>
    <s v="Returning"/>
    <x v="0"/>
    <s v="Compact Repair Kit"/>
    <n v="2"/>
    <n v="40.53"/>
    <n v="0.05"/>
    <n v="17.100000000000001"/>
    <n v="77.007000000000005"/>
    <n v="34.200000000000003"/>
    <n v="42.807000000000002"/>
    <n v="0.55588452997779425"/>
    <n v="2026"/>
    <s v="Q3"/>
    <n v="8"/>
    <s v="Aug"/>
  </r>
  <r>
    <n v="4377"/>
    <d v="2026-08-05T00:00:00"/>
    <n v="2026"/>
    <s v="Q3"/>
    <x v="7"/>
    <x v="2"/>
    <x v="2"/>
    <x v="3"/>
    <s v="New"/>
    <x v="0"/>
    <s v="Commuter Helmet"/>
    <n v="2"/>
    <n v="81.66"/>
    <n v="0"/>
    <n v="42.11"/>
    <n v="163.32"/>
    <n v="84.22"/>
    <n v="79.099999999999994"/>
    <n v="0.48432525104090129"/>
    <n v="2026"/>
    <s v="Q3"/>
    <n v="8"/>
    <s v="Aug"/>
  </r>
  <r>
    <n v="4734"/>
    <d v="2026-08-05T00:00:00"/>
    <n v="2026"/>
    <s v="Q3"/>
    <x v="7"/>
    <x v="1"/>
    <x v="12"/>
    <x v="3"/>
    <s v="Returning"/>
    <x v="1"/>
    <s v="Trail Boots"/>
    <n v="1"/>
    <n v="146.55000000000001"/>
    <n v="0"/>
    <n v="78.8"/>
    <n v="146.55000000000001"/>
    <n v="78.8"/>
    <n v="67.750000000000014"/>
    <n v="0.46229955646537024"/>
    <n v="2026"/>
    <s v="Q3"/>
    <n v="8"/>
    <s v="Aug"/>
  </r>
  <r>
    <n v="4892"/>
    <d v="2026-08-05T00:00:00"/>
    <n v="2026"/>
    <s v="Q3"/>
    <x v="7"/>
    <x v="1"/>
    <x v="1"/>
    <x v="2"/>
    <s v="Returning"/>
    <x v="2"/>
    <s v="Travel Backpack 35L"/>
    <n v="2"/>
    <n v="161.75"/>
    <n v="0.1"/>
    <n v="85.85"/>
    <n v="291.15000000000003"/>
    <n v="171.7"/>
    <n v="119.45000000000005"/>
    <n v="0.41026962047054794"/>
    <n v="2026"/>
    <s v="Q3"/>
    <n v="8"/>
    <s v="Aug"/>
  </r>
  <r>
    <n v="5059"/>
    <d v="2026-08-05T00:00:00"/>
    <n v="2026"/>
    <s v="Q3"/>
    <x v="7"/>
    <x v="1"/>
    <x v="1"/>
    <x v="3"/>
    <s v="Returning"/>
    <x v="3"/>
    <s v="Compact Sleeping Bag"/>
    <n v="2"/>
    <n v="122.47"/>
    <n v="0"/>
    <n v="59.73"/>
    <n v="244.94"/>
    <n v="119.46"/>
    <n v="125.48"/>
    <n v="0.5122887237690863"/>
    <n v="2026"/>
    <s v="Q3"/>
    <n v="8"/>
    <s v="Aug"/>
  </r>
  <r>
    <n v="835"/>
    <d v="2026-08-06T00:00:00"/>
    <n v="2026"/>
    <s v="Q3"/>
    <x v="7"/>
    <x v="3"/>
    <x v="7"/>
    <x v="3"/>
    <s v="Returning"/>
    <x v="1"/>
    <s v="Trekking Poles"/>
    <n v="3"/>
    <n v="70.930000000000007"/>
    <n v="0"/>
    <n v="32.9"/>
    <n v="212.79000000000002"/>
    <n v="98.699999999999989"/>
    <n v="114.09000000000003"/>
    <n v="0.53616241364725792"/>
    <n v="2026"/>
    <s v="Q3"/>
    <n v="8"/>
    <s v="Aug"/>
  </r>
  <r>
    <n v="1104"/>
    <d v="2026-08-06T00:00:00"/>
    <n v="2026"/>
    <s v="Q3"/>
    <x v="7"/>
    <x v="0"/>
    <x v="15"/>
    <x v="0"/>
    <s v="Returning"/>
    <x v="3"/>
    <s v="Trail Tent 2P"/>
    <n v="1"/>
    <n v="191.44"/>
    <n v="0"/>
    <n v="102.13"/>
    <n v="191.44"/>
    <n v="102.13"/>
    <n v="89.31"/>
    <n v="0.46651692436272463"/>
    <n v="2026"/>
    <s v="Q3"/>
    <n v="8"/>
    <s v="Aug"/>
  </r>
  <r>
    <n v="1976"/>
    <d v="2026-08-06T00:00:00"/>
    <n v="2026"/>
    <s v="Q3"/>
    <x v="7"/>
    <x v="3"/>
    <x v="8"/>
    <x v="0"/>
    <s v="Returning"/>
    <x v="0"/>
    <s v="Commuter Helmet"/>
    <n v="2"/>
    <n v="82.92"/>
    <n v="0"/>
    <n v="41.64"/>
    <n v="165.84"/>
    <n v="83.28"/>
    <n v="82.56"/>
    <n v="0.49782923299565845"/>
    <n v="2026"/>
    <s v="Q3"/>
    <n v="8"/>
    <s v="Aug"/>
  </r>
  <r>
    <n v="2596"/>
    <d v="2026-08-06T00:00:00"/>
    <n v="2026"/>
    <s v="Q3"/>
    <x v="7"/>
    <x v="2"/>
    <x v="3"/>
    <x v="2"/>
    <s v="Returning"/>
    <x v="3"/>
    <s v="Portable Camp Stove"/>
    <n v="1"/>
    <n v="82.82"/>
    <n v="0"/>
    <n v="38.83"/>
    <n v="82.82"/>
    <n v="38.83"/>
    <n v="43.989999999999995"/>
    <n v="0.53115189567737264"/>
    <n v="2026"/>
    <s v="Q3"/>
    <n v="8"/>
    <s v="Aug"/>
  </r>
  <r>
    <n v="2693"/>
    <d v="2026-08-06T00:00:00"/>
    <n v="2026"/>
    <s v="Q3"/>
    <x v="7"/>
    <x v="3"/>
    <x v="8"/>
    <x v="0"/>
    <s v="New"/>
    <x v="3"/>
    <s v="Alpine Tent 4P"/>
    <n v="1"/>
    <n v="335.26"/>
    <n v="0.05"/>
    <n v="193.73"/>
    <n v="318.49699999999996"/>
    <n v="193.73"/>
    <n v="124.76699999999997"/>
    <n v="0.39173681384754011"/>
    <n v="2026"/>
    <s v="Q3"/>
    <n v="8"/>
    <s v="Aug"/>
  </r>
  <r>
    <n v="3045"/>
    <d v="2026-08-06T00:00:00"/>
    <n v="2026"/>
    <s v="Q3"/>
    <x v="7"/>
    <x v="2"/>
    <x v="16"/>
    <x v="3"/>
    <s v="Business"/>
    <x v="2"/>
    <s v="Packing Cube Set"/>
    <n v="1"/>
    <n v="47.19"/>
    <n v="0.05"/>
    <n v="18.11"/>
    <n v="44.830499999999994"/>
    <n v="18.11"/>
    <n v="26.720499999999994"/>
    <n v="0.59603395010093574"/>
    <n v="2026"/>
    <s v="Q3"/>
    <n v="8"/>
    <s v="Aug"/>
  </r>
  <r>
    <n v="3340"/>
    <d v="2026-08-06T00:00:00"/>
    <n v="2026"/>
    <s v="Q3"/>
    <x v="7"/>
    <x v="2"/>
    <x v="16"/>
    <x v="3"/>
    <s v="Returning"/>
    <x v="1"/>
    <s v="Hiking Daypack 20L"/>
    <n v="3"/>
    <n v="91.57"/>
    <n v="0"/>
    <n v="44.52"/>
    <n v="274.70999999999998"/>
    <n v="133.56"/>
    <n v="141.14999999999998"/>
    <n v="0.51381456808998571"/>
    <n v="2026"/>
    <s v="Q3"/>
    <n v="8"/>
    <s v="Aug"/>
  </r>
  <r>
    <n v="3553"/>
    <d v="2026-08-06T00:00:00"/>
    <n v="2026"/>
    <s v="Q3"/>
    <x v="7"/>
    <x v="3"/>
    <x v="13"/>
    <x v="0"/>
    <s v="New"/>
    <x v="1"/>
    <s v="Summit Backpack 45L"/>
    <n v="4"/>
    <n v="154.41999999999999"/>
    <n v="0"/>
    <n v="77.86"/>
    <n v="617.67999999999995"/>
    <n v="311.44"/>
    <n v="306.23999999999995"/>
    <n v="0.49579070068643954"/>
    <n v="2026"/>
    <s v="Q3"/>
    <n v="8"/>
    <s v="Aug"/>
  </r>
  <r>
    <n v="3807"/>
    <d v="2026-08-06T00:00:00"/>
    <n v="2026"/>
    <s v="Q3"/>
    <x v="7"/>
    <x v="0"/>
    <x v="0"/>
    <x v="3"/>
    <s v="Returning"/>
    <x v="0"/>
    <s v="Trail Bike Light"/>
    <n v="2"/>
    <n v="49.91"/>
    <n v="0.05"/>
    <n v="21.86"/>
    <n v="94.828999999999994"/>
    <n v="43.72"/>
    <n v="51.108999999999995"/>
    <n v="0.53895960096594919"/>
    <n v="2026"/>
    <s v="Q3"/>
    <n v="8"/>
    <s v="Aug"/>
  </r>
  <r>
    <n v="4061"/>
    <d v="2026-08-06T00:00:00"/>
    <n v="2026"/>
    <s v="Q3"/>
    <x v="7"/>
    <x v="3"/>
    <x v="8"/>
    <x v="3"/>
    <s v="Returning"/>
    <x v="1"/>
    <s v="Hiking Daypack 20L"/>
    <n v="1"/>
    <n v="91.58"/>
    <n v="0.1"/>
    <n v="44.87"/>
    <n v="82.421999999999997"/>
    <n v="44.87"/>
    <n v="37.552"/>
    <n v="0.45560651282424597"/>
    <n v="2026"/>
    <s v="Q3"/>
    <n v="8"/>
    <s v="Aug"/>
  </r>
  <r>
    <n v="4645"/>
    <d v="2026-08-06T00:00:00"/>
    <n v="2026"/>
    <s v="Q3"/>
    <x v="7"/>
    <x v="2"/>
    <x v="10"/>
    <x v="0"/>
    <s v="New"/>
    <x v="4"/>
    <s v="Resistance Band Set"/>
    <n v="3"/>
    <n v="41.11"/>
    <n v="0"/>
    <n v="14.49"/>
    <n v="123.33"/>
    <n v="43.47"/>
    <n v="79.86"/>
    <n v="0.64753101435173921"/>
    <n v="2026"/>
    <s v="Q3"/>
    <n v="8"/>
    <s v="Aug"/>
  </r>
  <r>
    <n v="5104"/>
    <d v="2026-08-06T00:00:00"/>
    <n v="2026"/>
    <s v="Q3"/>
    <x v="7"/>
    <x v="1"/>
    <x v="12"/>
    <x v="0"/>
    <s v="Returning"/>
    <x v="2"/>
    <s v="Insulated Bottle"/>
    <n v="4"/>
    <n v="35.9"/>
    <n v="0"/>
    <n v="13.49"/>
    <n v="143.6"/>
    <n v="53.96"/>
    <n v="89.639999999999986"/>
    <n v="0.62423398328690805"/>
    <n v="2026"/>
    <s v="Q3"/>
    <n v="8"/>
    <s v="Aug"/>
  </r>
  <r>
    <n v="813"/>
    <d v="2026-08-07T00:00:00"/>
    <n v="2026"/>
    <s v="Q3"/>
    <x v="7"/>
    <x v="2"/>
    <x v="16"/>
    <x v="0"/>
    <s v="Returning"/>
    <x v="4"/>
    <s v="Recovery Roller"/>
    <n v="1"/>
    <n v="36.33"/>
    <n v="0.05"/>
    <n v="13.78"/>
    <n v="34.513499999999993"/>
    <n v="13.78"/>
    <n v="20.733499999999992"/>
    <n v="0.60073594390600771"/>
    <n v="2026"/>
    <s v="Q3"/>
    <n v="8"/>
    <s v="Aug"/>
  </r>
  <r>
    <n v="836"/>
    <d v="2026-08-07T00:00:00"/>
    <n v="2026"/>
    <s v="Q3"/>
    <x v="7"/>
    <x v="1"/>
    <x v="14"/>
    <x v="3"/>
    <s v="New"/>
    <x v="2"/>
    <s v="Packing Cube Set"/>
    <n v="5"/>
    <n v="45.94"/>
    <n v="0.05"/>
    <n v="18.059999999999999"/>
    <n v="218.21499999999997"/>
    <n v="90.3"/>
    <n v="127.91499999999998"/>
    <n v="0.5861879339183832"/>
    <n v="2026"/>
    <s v="Q3"/>
    <n v="8"/>
    <s v="Aug"/>
  </r>
  <r>
    <n v="1266"/>
    <d v="2026-08-07T00:00:00"/>
    <n v="2026"/>
    <s v="Q3"/>
    <x v="7"/>
    <x v="0"/>
    <x v="15"/>
    <x v="2"/>
    <s v="Returning"/>
    <x v="4"/>
    <s v="Recovery Roller"/>
    <n v="1"/>
    <n v="36.630000000000003"/>
    <n v="0"/>
    <n v="13.7"/>
    <n v="36.630000000000003"/>
    <n v="13.7"/>
    <n v="22.930000000000003"/>
    <n v="0.62598962598962604"/>
    <n v="2026"/>
    <s v="Q3"/>
    <n v="8"/>
    <s v="Aug"/>
  </r>
  <r>
    <n v="2201"/>
    <d v="2026-08-07T00:00:00"/>
    <n v="2026"/>
    <s v="Q3"/>
    <x v="7"/>
    <x v="1"/>
    <x v="1"/>
    <x v="0"/>
    <s v="Returning"/>
    <x v="1"/>
    <s v="Trail Boots"/>
    <n v="1"/>
    <n v="141.38"/>
    <n v="0.05"/>
    <n v="77.14"/>
    <n v="134.31099999999998"/>
    <n v="77.14"/>
    <n v="57.170999999999978"/>
    <n v="0.42566133823737434"/>
    <n v="2026"/>
    <s v="Q3"/>
    <n v="8"/>
    <s v="Aug"/>
  </r>
  <r>
    <n v="2382"/>
    <d v="2026-08-07T00:00:00"/>
    <n v="2026"/>
    <s v="Q3"/>
    <x v="7"/>
    <x v="1"/>
    <x v="14"/>
    <x v="2"/>
    <s v="Returning"/>
    <x v="3"/>
    <s v="Alpine Tent 4P"/>
    <n v="3"/>
    <n v="343.45"/>
    <n v="0.05"/>
    <n v="195.73"/>
    <n v="978.83249999999987"/>
    <n v="587.18999999999994"/>
    <n v="391.64249999999993"/>
    <n v="0.40011186796515236"/>
    <n v="2026"/>
    <s v="Q3"/>
    <n v="8"/>
    <s v="Aug"/>
  </r>
  <r>
    <n v="1227"/>
    <d v="2026-08-08T00:00:00"/>
    <n v="2026"/>
    <s v="Q3"/>
    <x v="7"/>
    <x v="3"/>
    <x v="8"/>
    <x v="0"/>
    <s v="Returning"/>
    <x v="0"/>
    <s v="Cycling Pack 12L"/>
    <n v="1"/>
    <n v="104.69"/>
    <n v="0"/>
    <n v="49.06"/>
    <n v="104.69"/>
    <n v="49.06"/>
    <n v="55.629999999999995"/>
    <n v="0.53137835514375775"/>
    <n v="2026"/>
    <s v="Q3"/>
    <n v="8"/>
    <s v="Aug"/>
  </r>
  <r>
    <n v="1843"/>
    <d v="2026-08-08T00:00:00"/>
    <n v="2026"/>
    <s v="Q3"/>
    <x v="7"/>
    <x v="3"/>
    <x v="8"/>
    <x v="0"/>
    <s v="New"/>
    <x v="3"/>
    <s v="Alpine Tent 4P"/>
    <n v="2"/>
    <n v="341.23"/>
    <n v="0.05"/>
    <n v="192.5"/>
    <n v="648.33699999999999"/>
    <n v="385"/>
    <n v="263.33699999999999"/>
    <n v="0.40617302421425894"/>
    <n v="2026"/>
    <s v="Q3"/>
    <n v="8"/>
    <s v="Aug"/>
  </r>
  <r>
    <n v="2369"/>
    <d v="2026-08-08T00:00:00"/>
    <n v="2026"/>
    <s v="Q3"/>
    <x v="7"/>
    <x v="3"/>
    <x v="8"/>
    <x v="2"/>
    <s v="New"/>
    <x v="3"/>
    <s v="Compact Sleeping Bag"/>
    <n v="1"/>
    <n v="125.95"/>
    <n v="0.05"/>
    <n v="61.9"/>
    <n v="119.6525"/>
    <n v="61.9"/>
    <n v="57.752500000000005"/>
    <n v="0.48266856104134892"/>
    <n v="2026"/>
    <s v="Q3"/>
    <n v="8"/>
    <s v="Aug"/>
  </r>
  <r>
    <n v="2386"/>
    <d v="2026-08-08T00:00:00"/>
    <n v="2026"/>
    <s v="Q3"/>
    <x v="7"/>
    <x v="1"/>
    <x v="1"/>
    <x v="0"/>
    <s v="Returning"/>
    <x v="1"/>
    <s v="Hiking Daypack 20L"/>
    <n v="6"/>
    <n v="91.9"/>
    <n v="0.05"/>
    <n v="44.69"/>
    <n v="523.83000000000004"/>
    <n v="268.14"/>
    <n v="255.69000000000005"/>
    <n v="0.48811637363266713"/>
    <n v="2026"/>
    <s v="Q3"/>
    <n v="8"/>
    <s v="Aug"/>
  </r>
  <r>
    <n v="2579"/>
    <d v="2026-08-08T00:00:00"/>
    <n v="2026"/>
    <s v="Q3"/>
    <x v="7"/>
    <x v="3"/>
    <x v="8"/>
    <x v="2"/>
    <s v="Returning"/>
    <x v="3"/>
    <s v="Portable Camp Stove"/>
    <n v="1"/>
    <n v="81.22"/>
    <n v="0"/>
    <n v="39.18"/>
    <n v="81.22"/>
    <n v="39.18"/>
    <n v="42.04"/>
    <n v="0.51760650086185667"/>
    <n v="2026"/>
    <s v="Q3"/>
    <n v="8"/>
    <s v="Aug"/>
  </r>
  <r>
    <n v="3075"/>
    <d v="2026-08-08T00:00:00"/>
    <n v="2026"/>
    <s v="Q3"/>
    <x v="7"/>
    <x v="0"/>
    <x v="0"/>
    <x v="0"/>
    <s v="Business"/>
    <x v="1"/>
    <s v="Trekking Poles"/>
    <n v="2"/>
    <n v="72.31"/>
    <n v="0"/>
    <n v="31.75"/>
    <n v="144.62"/>
    <n v="63.5"/>
    <n v="81.12"/>
    <n v="0.56091826856589688"/>
    <n v="2026"/>
    <s v="Q3"/>
    <n v="8"/>
    <s v="Aug"/>
  </r>
  <r>
    <n v="3982"/>
    <d v="2026-08-08T00:00:00"/>
    <n v="2026"/>
    <s v="Q3"/>
    <x v="7"/>
    <x v="2"/>
    <x v="2"/>
    <x v="2"/>
    <s v="Returning"/>
    <x v="3"/>
    <s v="Portable Camp Stove"/>
    <n v="1"/>
    <n v="79.989999999999995"/>
    <n v="0.05"/>
    <n v="40.25"/>
    <n v="75.990499999999997"/>
    <n v="40.25"/>
    <n v="35.740499999999997"/>
    <n v="0.47032852790809376"/>
    <n v="2026"/>
    <s v="Q3"/>
    <n v="8"/>
    <s v="Aug"/>
  </r>
  <r>
    <n v="4530"/>
    <d v="2026-08-08T00:00:00"/>
    <n v="2026"/>
    <s v="Q3"/>
    <x v="7"/>
    <x v="3"/>
    <x v="13"/>
    <x v="0"/>
    <s v="New"/>
    <x v="1"/>
    <s v="Summit Backpack 45L"/>
    <n v="1"/>
    <n v="151.87"/>
    <n v="0.1"/>
    <n v="76.97"/>
    <n v="136.68300000000002"/>
    <n v="76.97"/>
    <n v="59.713000000000022"/>
    <n v="0.4368721786908395"/>
    <n v="2026"/>
    <s v="Q3"/>
    <n v="8"/>
    <s v="Aug"/>
  </r>
  <r>
    <n v="4641"/>
    <d v="2026-08-08T00:00:00"/>
    <n v="2026"/>
    <s v="Q3"/>
    <x v="7"/>
    <x v="3"/>
    <x v="8"/>
    <x v="3"/>
    <s v="New"/>
    <x v="1"/>
    <s v="Summit Backpack 45L"/>
    <n v="1"/>
    <n v="156.55000000000001"/>
    <n v="0"/>
    <n v="80.430000000000007"/>
    <n v="156.55000000000001"/>
    <n v="80.430000000000007"/>
    <n v="76.12"/>
    <n v="0.48623442989460236"/>
    <n v="2026"/>
    <s v="Q3"/>
    <n v="8"/>
    <s v="Aug"/>
  </r>
  <r>
    <n v="4778"/>
    <d v="2026-08-08T00:00:00"/>
    <n v="2026"/>
    <s v="Q3"/>
    <x v="7"/>
    <x v="1"/>
    <x v="12"/>
    <x v="2"/>
    <s v="New"/>
    <x v="1"/>
    <s v="Summit Backpack 45L"/>
    <n v="1"/>
    <n v="152.72"/>
    <n v="0"/>
    <n v="77.73"/>
    <n v="152.72"/>
    <n v="77.73"/>
    <n v="74.989999999999995"/>
    <n v="0.4910293347302252"/>
    <n v="2026"/>
    <s v="Q3"/>
    <n v="8"/>
    <s v="Aug"/>
  </r>
  <r>
    <n v="5132"/>
    <d v="2026-08-08T00:00:00"/>
    <n v="2026"/>
    <s v="Q3"/>
    <x v="7"/>
    <x v="1"/>
    <x v="12"/>
    <x v="0"/>
    <s v="Business"/>
    <x v="0"/>
    <s v="Compact Repair Kit"/>
    <n v="1"/>
    <n v="40.51"/>
    <n v="0.05"/>
    <n v="16.29"/>
    <n v="38.484499999999997"/>
    <n v="16.29"/>
    <n v="22.194499999999998"/>
    <n v="0.57671270251659756"/>
    <n v="2026"/>
    <s v="Q3"/>
    <n v="8"/>
    <s v="Aug"/>
  </r>
  <r>
    <n v="227"/>
    <d v="2026-08-09T00:00:00"/>
    <n v="2026"/>
    <s v="Q3"/>
    <x v="7"/>
    <x v="3"/>
    <x v="7"/>
    <x v="3"/>
    <s v="Returning"/>
    <x v="4"/>
    <s v="Resistance Band Set"/>
    <n v="3"/>
    <n v="40.61"/>
    <n v="0"/>
    <n v="14.72"/>
    <n v="121.83"/>
    <n v="44.160000000000004"/>
    <n v="77.669999999999987"/>
    <n v="0.63752770253632096"/>
    <n v="2026"/>
    <s v="Q3"/>
    <n v="8"/>
    <s v="Aug"/>
  </r>
  <r>
    <n v="390"/>
    <d v="2026-08-09T00:00:00"/>
    <n v="2026"/>
    <s v="Q3"/>
    <x v="7"/>
    <x v="2"/>
    <x v="5"/>
    <x v="2"/>
    <s v="New"/>
    <x v="1"/>
    <s v="Hiking Daypack 20L"/>
    <n v="1"/>
    <n v="93.41"/>
    <n v="0.05"/>
    <n v="44.7"/>
    <n v="88.739499999999992"/>
    <n v="44.7"/>
    <n v="44.03949999999999"/>
    <n v="0.49627843294136198"/>
    <n v="2026"/>
    <s v="Q3"/>
    <n v="8"/>
    <s v="Aug"/>
  </r>
  <r>
    <n v="859"/>
    <d v="2026-08-09T00:00:00"/>
    <n v="2026"/>
    <s v="Q3"/>
    <x v="7"/>
    <x v="0"/>
    <x v="0"/>
    <x v="2"/>
    <s v="New"/>
    <x v="1"/>
    <s v="Hiking Daypack 20L"/>
    <n v="2"/>
    <n v="90.23"/>
    <n v="0"/>
    <n v="44.22"/>
    <n v="180.46"/>
    <n v="88.44"/>
    <n v="92.02000000000001"/>
    <n v="0.50991909564446414"/>
    <n v="2026"/>
    <s v="Q3"/>
    <n v="8"/>
    <s v="Aug"/>
  </r>
  <r>
    <n v="1468"/>
    <d v="2026-08-09T00:00:00"/>
    <n v="2026"/>
    <s v="Q3"/>
    <x v="7"/>
    <x v="1"/>
    <x v="11"/>
    <x v="2"/>
    <s v="Returning"/>
    <x v="0"/>
    <s v="Trail Bike Light"/>
    <n v="1"/>
    <n v="51.75"/>
    <n v="0"/>
    <n v="22.36"/>
    <n v="51.75"/>
    <n v="22.36"/>
    <n v="29.39"/>
    <n v="0.56792270531400968"/>
    <n v="2026"/>
    <s v="Q3"/>
    <n v="8"/>
    <s v="Aug"/>
  </r>
  <r>
    <n v="2356"/>
    <d v="2026-08-09T00:00:00"/>
    <n v="2026"/>
    <s v="Q3"/>
    <x v="7"/>
    <x v="3"/>
    <x v="13"/>
    <x v="2"/>
    <s v="New"/>
    <x v="0"/>
    <s v="Cycling Pack 12L"/>
    <n v="3"/>
    <n v="102.91"/>
    <n v="0.1"/>
    <n v="50.23"/>
    <n v="277.85700000000003"/>
    <n v="150.69"/>
    <n v="127.16700000000003"/>
    <n v="0.45767067232425318"/>
    <n v="2026"/>
    <s v="Q3"/>
    <n v="8"/>
    <s v="Aug"/>
  </r>
  <r>
    <n v="3556"/>
    <d v="2026-08-09T00:00:00"/>
    <n v="2026"/>
    <s v="Q3"/>
    <x v="7"/>
    <x v="2"/>
    <x v="16"/>
    <x v="0"/>
    <s v="New"/>
    <x v="0"/>
    <s v="Commuter Helmet"/>
    <n v="4"/>
    <n v="82.63"/>
    <n v="0.1"/>
    <n v="43.78"/>
    <n v="297.46800000000002"/>
    <n v="175.12"/>
    <n v="122.34800000000001"/>
    <n v="0.41129802197211129"/>
    <n v="2026"/>
    <s v="Q3"/>
    <n v="8"/>
    <s v="Aug"/>
  </r>
  <r>
    <n v="925"/>
    <d v="2026-08-10T00:00:00"/>
    <n v="2026"/>
    <s v="Q3"/>
    <x v="7"/>
    <x v="0"/>
    <x v="0"/>
    <x v="2"/>
    <s v="Returning"/>
    <x v="3"/>
    <s v="Trail Tent 2P"/>
    <n v="1"/>
    <n v="196.39"/>
    <n v="0"/>
    <n v="102.92"/>
    <n v="196.39"/>
    <n v="102.92"/>
    <n v="93.469999999999985"/>
    <n v="0.47594073017974436"/>
    <n v="2026"/>
    <s v="Q3"/>
    <n v="8"/>
    <s v="Aug"/>
  </r>
  <r>
    <n v="1563"/>
    <d v="2026-08-10T00:00:00"/>
    <n v="2026"/>
    <s v="Q3"/>
    <x v="7"/>
    <x v="2"/>
    <x v="10"/>
    <x v="3"/>
    <s v="Business"/>
    <x v="2"/>
    <s v="Insulated Bottle"/>
    <n v="2"/>
    <n v="36.25"/>
    <n v="0"/>
    <n v="13.77"/>
    <n v="72.5"/>
    <n v="27.54"/>
    <n v="44.96"/>
    <n v="0.62013793103448278"/>
    <n v="2026"/>
    <s v="Q3"/>
    <n v="8"/>
    <s v="Aug"/>
  </r>
  <r>
    <n v="1634"/>
    <d v="2026-08-10T00:00:00"/>
    <n v="2026"/>
    <s v="Q3"/>
    <x v="7"/>
    <x v="1"/>
    <x v="1"/>
    <x v="2"/>
    <s v="Returning"/>
    <x v="3"/>
    <s v="Trail Tent 2P"/>
    <n v="2"/>
    <n v="199.85"/>
    <n v="0.05"/>
    <n v="104.34"/>
    <n v="379.71499999999997"/>
    <n v="208.68"/>
    <n v="171.03499999999997"/>
    <n v="0.45042992770893953"/>
    <n v="2026"/>
    <s v="Q3"/>
    <n v="8"/>
    <s v="Aug"/>
  </r>
  <r>
    <n v="2187"/>
    <d v="2026-08-10T00:00:00"/>
    <n v="2026"/>
    <s v="Q3"/>
    <x v="7"/>
    <x v="2"/>
    <x v="2"/>
    <x v="2"/>
    <s v="New"/>
    <x v="2"/>
    <s v="Packing Cube Set"/>
    <n v="1"/>
    <n v="46.32"/>
    <n v="0.05"/>
    <n v="18.34"/>
    <n v="44.003999999999998"/>
    <n v="18.34"/>
    <n v="25.663999999999998"/>
    <n v="0.58321970729933637"/>
    <n v="2026"/>
    <s v="Q3"/>
    <n v="8"/>
    <s v="Aug"/>
  </r>
  <r>
    <n v="2773"/>
    <d v="2026-08-10T00:00:00"/>
    <n v="2026"/>
    <s v="Q3"/>
    <x v="7"/>
    <x v="1"/>
    <x v="14"/>
    <x v="0"/>
    <s v="New"/>
    <x v="1"/>
    <s v="Summit Backpack 45L"/>
    <n v="4"/>
    <n v="151.06"/>
    <n v="0"/>
    <n v="77.67"/>
    <n v="604.24"/>
    <n v="310.68"/>
    <n v="293.56"/>
    <n v="0.48583344366476894"/>
    <n v="2026"/>
    <s v="Q3"/>
    <n v="8"/>
    <s v="Aug"/>
  </r>
  <r>
    <n v="5040"/>
    <d v="2026-08-10T00:00:00"/>
    <n v="2026"/>
    <s v="Q3"/>
    <x v="7"/>
    <x v="3"/>
    <x v="7"/>
    <x v="0"/>
    <s v="Returning"/>
    <x v="1"/>
    <s v="Trekking Poles"/>
    <n v="1"/>
    <n v="72.39"/>
    <n v="0.1"/>
    <n v="31.64"/>
    <n v="65.150999999999996"/>
    <n v="31.64"/>
    <n v="33.510999999999996"/>
    <n v="0.51435895074519189"/>
    <n v="2026"/>
    <s v="Q3"/>
    <n v="8"/>
    <s v="Aug"/>
  </r>
  <r>
    <n v="415"/>
    <d v="2026-08-11T00:00:00"/>
    <n v="2026"/>
    <s v="Q3"/>
    <x v="7"/>
    <x v="0"/>
    <x v="9"/>
    <x v="2"/>
    <s v="Returning"/>
    <x v="1"/>
    <s v="Trekking Poles"/>
    <n v="1"/>
    <n v="72.650000000000006"/>
    <n v="0"/>
    <n v="31.72"/>
    <n v="72.650000000000006"/>
    <n v="31.72"/>
    <n v="40.930000000000007"/>
    <n v="0.56338609772883697"/>
    <n v="2026"/>
    <s v="Q3"/>
    <n v="8"/>
    <s v="Aug"/>
  </r>
  <r>
    <n v="1111"/>
    <d v="2026-08-11T00:00:00"/>
    <n v="2026"/>
    <s v="Q3"/>
    <x v="7"/>
    <x v="3"/>
    <x v="13"/>
    <x v="0"/>
    <s v="New"/>
    <x v="3"/>
    <s v="Trail Tent 2P"/>
    <n v="1"/>
    <n v="198.44"/>
    <n v="0"/>
    <n v="106.79"/>
    <n v="198.44"/>
    <n v="106.79"/>
    <n v="91.649999999999991"/>
    <n v="0.46185244910300338"/>
    <n v="2026"/>
    <s v="Q3"/>
    <n v="8"/>
    <s v="Aug"/>
  </r>
  <r>
    <n v="1243"/>
    <d v="2026-08-11T00:00:00"/>
    <n v="2026"/>
    <s v="Q3"/>
    <x v="7"/>
    <x v="2"/>
    <x v="16"/>
    <x v="0"/>
    <s v="Returning"/>
    <x v="3"/>
    <s v="Trail Tent 2P"/>
    <n v="1"/>
    <n v="193.67"/>
    <n v="0"/>
    <n v="103.79"/>
    <n v="193.67"/>
    <n v="103.79"/>
    <n v="89.879999999999981"/>
    <n v="0.46408839779005517"/>
    <n v="2026"/>
    <s v="Q3"/>
    <n v="8"/>
    <s v="Aug"/>
  </r>
  <r>
    <n v="1326"/>
    <d v="2026-08-11T00:00:00"/>
    <n v="2026"/>
    <s v="Q3"/>
    <x v="7"/>
    <x v="3"/>
    <x v="8"/>
    <x v="0"/>
    <s v="Returning"/>
    <x v="2"/>
    <s v="Travel Backpack 35L"/>
    <n v="5"/>
    <n v="166.03"/>
    <n v="0"/>
    <n v="87.46"/>
    <n v="830.15"/>
    <n v="437.29999999999995"/>
    <n v="392.85"/>
    <n v="0.47322772992832624"/>
    <n v="2026"/>
    <s v="Q3"/>
    <n v="8"/>
    <s v="Aug"/>
  </r>
  <r>
    <n v="1682"/>
    <d v="2026-08-11T00:00:00"/>
    <n v="2026"/>
    <s v="Q3"/>
    <x v="7"/>
    <x v="0"/>
    <x v="0"/>
    <x v="0"/>
    <s v="Business"/>
    <x v="3"/>
    <s v="Portable Camp Stove"/>
    <n v="2"/>
    <n v="81.569999999999993"/>
    <n v="0"/>
    <n v="40.36"/>
    <n v="163.13999999999999"/>
    <n v="80.72"/>
    <n v="82.419999999999987"/>
    <n v="0.50521024886600463"/>
    <n v="2026"/>
    <s v="Q3"/>
    <n v="8"/>
    <s v="Aug"/>
  </r>
  <r>
    <n v="2618"/>
    <d v="2026-08-11T00:00:00"/>
    <n v="2026"/>
    <s v="Q3"/>
    <x v="7"/>
    <x v="0"/>
    <x v="15"/>
    <x v="2"/>
    <s v="Business"/>
    <x v="1"/>
    <s v="Trail Boots"/>
    <n v="2"/>
    <n v="143.86000000000001"/>
    <n v="0"/>
    <n v="81.23"/>
    <n v="287.72000000000003"/>
    <n v="162.46"/>
    <n v="125.26000000000002"/>
    <n v="0.43535381621020441"/>
    <n v="2026"/>
    <s v="Q3"/>
    <n v="8"/>
    <s v="Aug"/>
  </r>
  <r>
    <n v="3319"/>
    <d v="2026-08-11T00:00:00"/>
    <n v="2026"/>
    <s v="Q3"/>
    <x v="7"/>
    <x v="1"/>
    <x v="14"/>
    <x v="0"/>
    <s v="Returning"/>
    <x v="1"/>
    <s v="Hiking Daypack 20L"/>
    <n v="3"/>
    <n v="93.53"/>
    <n v="0"/>
    <n v="46.19"/>
    <n v="280.59000000000003"/>
    <n v="138.57"/>
    <n v="142.02000000000004"/>
    <n v="0.5061477600769807"/>
    <n v="2026"/>
    <s v="Q3"/>
    <n v="8"/>
    <s v="Aug"/>
  </r>
  <r>
    <n v="4600"/>
    <d v="2026-08-11T00:00:00"/>
    <n v="2026"/>
    <s v="Q3"/>
    <x v="7"/>
    <x v="3"/>
    <x v="4"/>
    <x v="1"/>
    <s v="Business"/>
    <x v="2"/>
    <s v="Travel Backpack 35L"/>
    <n v="10"/>
    <n v="162.38"/>
    <n v="0.05"/>
    <n v="85.82"/>
    <n v="1542.61"/>
    <n v="858.19999999999993"/>
    <n v="684.41"/>
    <n v="0.44367014345816508"/>
    <n v="2026"/>
    <s v="Q3"/>
    <n v="8"/>
    <s v="Aug"/>
  </r>
  <r>
    <n v="5168"/>
    <d v="2026-08-11T00:00:00"/>
    <n v="2026"/>
    <s v="Q3"/>
    <x v="7"/>
    <x v="0"/>
    <x v="15"/>
    <x v="3"/>
    <s v="Business"/>
    <x v="4"/>
    <s v="Weighted Vest"/>
    <n v="1"/>
    <n v="122.52"/>
    <n v="0.05"/>
    <n v="69.66"/>
    <n v="116.39399999999999"/>
    <n v="69.66"/>
    <n v="46.733999999999995"/>
    <n v="0.40151554203824935"/>
    <n v="2026"/>
    <s v="Q3"/>
    <n v="8"/>
    <s v="Aug"/>
  </r>
  <r>
    <n v="245"/>
    <d v="2026-08-12T00:00:00"/>
    <n v="2026"/>
    <s v="Q3"/>
    <x v="7"/>
    <x v="3"/>
    <x v="13"/>
    <x v="3"/>
    <s v="Returning"/>
    <x v="1"/>
    <s v="Trail Boots"/>
    <n v="1"/>
    <n v="142.84"/>
    <n v="0"/>
    <n v="77.7"/>
    <n v="142.84"/>
    <n v="77.7"/>
    <n v="65.14"/>
    <n v="0.4560347241669"/>
    <n v="2026"/>
    <s v="Q3"/>
    <n v="8"/>
    <s v="Aug"/>
  </r>
  <r>
    <n v="322"/>
    <d v="2026-08-12T00:00:00"/>
    <n v="2026"/>
    <s v="Q3"/>
    <x v="7"/>
    <x v="1"/>
    <x v="14"/>
    <x v="2"/>
    <s v="Returning"/>
    <x v="1"/>
    <s v="Trekking Poles"/>
    <n v="3"/>
    <n v="72.349999999999994"/>
    <n v="0"/>
    <n v="32.119999999999997"/>
    <n v="217.04999999999998"/>
    <n v="96.359999999999985"/>
    <n v="120.69"/>
    <n v="0.55604699378023503"/>
    <n v="2026"/>
    <s v="Q3"/>
    <n v="8"/>
    <s v="Aug"/>
  </r>
  <r>
    <n v="1101"/>
    <d v="2026-08-12T00:00:00"/>
    <n v="2026"/>
    <s v="Q3"/>
    <x v="7"/>
    <x v="3"/>
    <x v="4"/>
    <x v="0"/>
    <s v="New"/>
    <x v="4"/>
    <s v="Resistance Band Set"/>
    <n v="3"/>
    <n v="40.14"/>
    <n v="0.05"/>
    <n v="14.53"/>
    <n v="114.399"/>
    <n v="43.589999999999996"/>
    <n v="70.808999999999997"/>
    <n v="0.61896520074476169"/>
    <n v="2026"/>
    <s v="Q3"/>
    <n v="8"/>
    <s v="Aug"/>
  </r>
  <r>
    <n v="1564"/>
    <d v="2026-08-12T00:00:00"/>
    <n v="2026"/>
    <s v="Q3"/>
    <x v="7"/>
    <x v="3"/>
    <x v="13"/>
    <x v="0"/>
    <s v="New"/>
    <x v="4"/>
    <s v="Training Mat"/>
    <n v="2"/>
    <n v="51.84"/>
    <n v="0"/>
    <n v="21.62"/>
    <n v="103.68"/>
    <n v="43.24"/>
    <n v="60.440000000000005"/>
    <n v="0.58294753086419759"/>
    <n v="2026"/>
    <s v="Q3"/>
    <n v="8"/>
    <s v="Aug"/>
  </r>
  <r>
    <n v="3712"/>
    <d v="2026-08-12T00:00:00"/>
    <n v="2026"/>
    <s v="Q3"/>
    <x v="7"/>
    <x v="3"/>
    <x v="8"/>
    <x v="0"/>
    <s v="New"/>
    <x v="0"/>
    <s v="Commuter Helmet"/>
    <n v="3"/>
    <n v="82.32"/>
    <n v="0.15"/>
    <n v="41.95"/>
    <n v="209.91599999999997"/>
    <n v="125.85000000000001"/>
    <n v="84.06599999999996"/>
    <n v="0.40047447550448739"/>
    <n v="2026"/>
    <s v="Q3"/>
    <n v="8"/>
    <s v="Aug"/>
  </r>
  <r>
    <n v="771"/>
    <d v="2026-08-13T00:00:00"/>
    <n v="2026"/>
    <s v="Q3"/>
    <x v="7"/>
    <x v="2"/>
    <x v="5"/>
    <x v="0"/>
    <s v="Returning"/>
    <x v="1"/>
    <s v="Hiking Daypack 20L"/>
    <n v="1"/>
    <n v="91.78"/>
    <n v="0"/>
    <n v="46.15"/>
    <n v="91.78"/>
    <n v="46.15"/>
    <n v="45.63"/>
    <n v="0.49716713881019831"/>
    <n v="2026"/>
    <s v="Q3"/>
    <n v="8"/>
    <s v="Aug"/>
  </r>
  <r>
    <n v="2749"/>
    <d v="2026-08-13T00:00:00"/>
    <n v="2026"/>
    <s v="Q3"/>
    <x v="7"/>
    <x v="1"/>
    <x v="14"/>
    <x v="0"/>
    <s v="Business"/>
    <x v="1"/>
    <s v="Hiking Daypack 20L"/>
    <n v="2"/>
    <n v="93.13"/>
    <n v="0"/>
    <n v="45.68"/>
    <n v="186.26"/>
    <n v="91.36"/>
    <n v="94.899999999999991"/>
    <n v="0.50950284548480618"/>
    <n v="2026"/>
    <s v="Q3"/>
    <n v="8"/>
    <s v="Aug"/>
  </r>
  <r>
    <n v="4252"/>
    <d v="2026-08-13T00:00:00"/>
    <n v="2026"/>
    <s v="Q3"/>
    <x v="7"/>
    <x v="1"/>
    <x v="12"/>
    <x v="0"/>
    <s v="Returning"/>
    <x v="2"/>
    <s v="Insulated Bottle"/>
    <n v="1"/>
    <n v="36.67"/>
    <n v="0.1"/>
    <n v="13.18"/>
    <n v="33.003"/>
    <n v="13.18"/>
    <n v="19.823"/>
    <n v="0.60064236584552921"/>
    <n v="2026"/>
    <s v="Q3"/>
    <n v="8"/>
    <s v="Aug"/>
  </r>
  <r>
    <n v="4665"/>
    <d v="2026-08-13T00:00:00"/>
    <n v="2026"/>
    <s v="Q3"/>
    <x v="7"/>
    <x v="3"/>
    <x v="8"/>
    <x v="1"/>
    <s v="Returning"/>
    <x v="4"/>
    <s v="Training Mat"/>
    <n v="4"/>
    <n v="51.25"/>
    <n v="0.1"/>
    <n v="21.77"/>
    <n v="184.5"/>
    <n v="87.08"/>
    <n v="97.42"/>
    <n v="0.52802168021680218"/>
    <n v="2026"/>
    <s v="Q3"/>
    <n v="8"/>
    <s v="Aug"/>
  </r>
  <r>
    <n v="4767"/>
    <d v="2026-08-13T00:00:00"/>
    <n v="2026"/>
    <s v="Q3"/>
    <x v="7"/>
    <x v="3"/>
    <x v="8"/>
    <x v="3"/>
    <s v="Business"/>
    <x v="4"/>
    <s v="Resistance Band Set"/>
    <n v="1"/>
    <n v="39.61"/>
    <n v="0.1"/>
    <n v="14.85"/>
    <n v="35.649000000000001"/>
    <n v="14.85"/>
    <n v="20.798999999999999"/>
    <n v="0.58343852562484222"/>
    <n v="2026"/>
    <s v="Q3"/>
    <n v="8"/>
    <s v="Aug"/>
  </r>
  <r>
    <n v="4832"/>
    <d v="2026-08-13T00:00:00"/>
    <n v="2026"/>
    <s v="Q3"/>
    <x v="7"/>
    <x v="0"/>
    <x v="15"/>
    <x v="3"/>
    <s v="Returning"/>
    <x v="0"/>
    <s v="Commuter Helmet"/>
    <n v="2"/>
    <n v="81.59"/>
    <n v="0.15"/>
    <n v="43.9"/>
    <n v="138.703"/>
    <n v="87.8"/>
    <n v="50.903000000000006"/>
    <n v="0.3669927831409559"/>
    <n v="2026"/>
    <s v="Q3"/>
    <n v="8"/>
    <s v="Aug"/>
  </r>
  <r>
    <n v="747"/>
    <d v="2026-08-14T00:00:00"/>
    <n v="2026"/>
    <s v="Q3"/>
    <x v="7"/>
    <x v="1"/>
    <x v="1"/>
    <x v="2"/>
    <s v="New"/>
    <x v="4"/>
    <s v="Weighted Vest"/>
    <n v="3"/>
    <n v="122.96"/>
    <n v="0.1"/>
    <n v="67.62"/>
    <n v="331.99200000000002"/>
    <n v="202.86"/>
    <n v="129.13200000000001"/>
    <n v="0.38896117978746475"/>
    <n v="2026"/>
    <s v="Q3"/>
    <n v="8"/>
    <s v="Aug"/>
  </r>
  <r>
    <n v="2281"/>
    <d v="2026-08-14T00:00:00"/>
    <n v="2026"/>
    <s v="Q3"/>
    <x v="7"/>
    <x v="1"/>
    <x v="11"/>
    <x v="2"/>
    <s v="Returning"/>
    <x v="1"/>
    <s v="Trekking Poles"/>
    <n v="1"/>
    <n v="70.91"/>
    <n v="0"/>
    <n v="33.11"/>
    <n v="70.91"/>
    <n v="33.11"/>
    <n v="37.799999999999997"/>
    <n v="0.53307008884501483"/>
    <n v="2026"/>
    <s v="Q3"/>
    <n v="8"/>
    <s v="Aug"/>
  </r>
  <r>
    <n v="2414"/>
    <d v="2026-08-14T00:00:00"/>
    <n v="2026"/>
    <s v="Q3"/>
    <x v="7"/>
    <x v="1"/>
    <x v="6"/>
    <x v="1"/>
    <s v="Business"/>
    <x v="0"/>
    <s v="Trail Bike Light"/>
    <n v="6"/>
    <n v="50.94"/>
    <n v="0.1"/>
    <n v="22.76"/>
    <n v="275.07600000000002"/>
    <n v="136.56"/>
    <n v="138.51600000000002"/>
    <n v="0.50355538105832576"/>
    <n v="2026"/>
    <s v="Q3"/>
    <n v="8"/>
    <s v="Aug"/>
  </r>
  <r>
    <n v="3162"/>
    <d v="2026-08-14T00:00:00"/>
    <n v="2026"/>
    <s v="Q3"/>
    <x v="7"/>
    <x v="1"/>
    <x v="1"/>
    <x v="0"/>
    <s v="New"/>
    <x v="1"/>
    <s v="Trail Boots"/>
    <n v="1"/>
    <n v="144.96"/>
    <n v="0.05"/>
    <n v="77.959999999999994"/>
    <n v="137.71199999999999"/>
    <n v="77.959999999999994"/>
    <n v="59.751999999999995"/>
    <n v="0.43389101893807364"/>
    <n v="2026"/>
    <s v="Q3"/>
    <n v="8"/>
    <s v="Aug"/>
  </r>
  <r>
    <n v="3200"/>
    <d v="2026-08-14T00:00:00"/>
    <n v="2026"/>
    <s v="Q3"/>
    <x v="7"/>
    <x v="3"/>
    <x v="8"/>
    <x v="2"/>
    <s v="New"/>
    <x v="1"/>
    <s v="Summit Backpack 45L"/>
    <n v="1"/>
    <n v="152.97"/>
    <n v="0"/>
    <n v="79.66"/>
    <n v="152.97"/>
    <n v="79.66"/>
    <n v="73.31"/>
    <n v="0.47924429626724196"/>
    <n v="2026"/>
    <s v="Q3"/>
    <n v="8"/>
    <s v="Aug"/>
  </r>
  <r>
    <n v="3521"/>
    <d v="2026-08-14T00:00:00"/>
    <n v="2026"/>
    <s v="Q3"/>
    <x v="7"/>
    <x v="2"/>
    <x v="16"/>
    <x v="0"/>
    <s v="Business"/>
    <x v="2"/>
    <s v="Packing Cube Set"/>
    <n v="2"/>
    <n v="45.79"/>
    <n v="0"/>
    <n v="18.23"/>
    <n v="91.58"/>
    <n v="36.46"/>
    <n v="55.12"/>
    <n v="0.60187813933173184"/>
    <n v="2026"/>
    <s v="Q3"/>
    <n v="8"/>
    <s v="Aug"/>
  </r>
  <r>
    <n v="4447"/>
    <d v="2026-08-14T00:00:00"/>
    <n v="2026"/>
    <s v="Q3"/>
    <x v="7"/>
    <x v="1"/>
    <x v="6"/>
    <x v="0"/>
    <s v="New"/>
    <x v="2"/>
    <s v="Travel Backpack 35L"/>
    <n v="1"/>
    <n v="161.31"/>
    <n v="0"/>
    <n v="87.81"/>
    <n v="161.31"/>
    <n v="87.81"/>
    <n v="73.5"/>
    <n v="0.45564441138181139"/>
    <n v="2026"/>
    <s v="Q3"/>
    <n v="8"/>
    <s v="Aug"/>
  </r>
  <r>
    <n v="421"/>
    <d v="2026-08-15T00:00:00"/>
    <n v="2026"/>
    <s v="Q3"/>
    <x v="7"/>
    <x v="3"/>
    <x v="7"/>
    <x v="0"/>
    <s v="New"/>
    <x v="4"/>
    <s v="Recovery Roller"/>
    <n v="2"/>
    <n v="35.97"/>
    <n v="0.05"/>
    <n v="14.28"/>
    <n v="68.342999999999989"/>
    <n v="28.56"/>
    <n v="39.782999999999987"/>
    <n v="0.58210789693165343"/>
    <n v="2026"/>
    <s v="Q3"/>
    <n v="8"/>
    <s v="Aug"/>
  </r>
  <r>
    <n v="962"/>
    <d v="2026-08-15T00:00:00"/>
    <n v="2026"/>
    <s v="Q3"/>
    <x v="7"/>
    <x v="0"/>
    <x v="0"/>
    <x v="2"/>
    <s v="New"/>
    <x v="4"/>
    <s v="Resistance Band Set"/>
    <n v="2"/>
    <n v="39.729999999999997"/>
    <n v="0"/>
    <n v="14.95"/>
    <n v="79.459999999999994"/>
    <n v="29.9"/>
    <n v="49.559999999999995"/>
    <n v="0.62371004278882458"/>
    <n v="2026"/>
    <s v="Q3"/>
    <n v="8"/>
    <s v="Aug"/>
  </r>
  <r>
    <n v="1386"/>
    <d v="2026-08-15T00:00:00"/>
    <n v="2026"/>
    <s v="Q3"/>
    <x v="7"/>
    <x v="1"/>
    <x v="12"/>
    <x v="0"/>
    <s v="Business"/>
    <x v="2"/>
    <s v="Insulated Bottle"/>
    <n v="2"/>
    <n v="36.049999999999997"/>
    <n v="0"/>
    <n v="13.8"/>
    <n v="72.099999999999994"/>
    <n v="27.6"/>
    <n v="44.499999999999993"/>
    <n v="0.61719833564493753"/>
    <n v="2026"/>
    <s v="Q3"/>
    <n v="8"/>
    <s v="Aug"/>
  </r>
  <r>
    <n v="3083"/>
    <d v="2026-08-15T00:00:00"/>
    <n v="2026"/>
    <s v="Q3"/>
    <x v="7"/>
    <x v="3"/>
    <x v="7"/>
    <x v="0"/>
    <s v="New"/>
    <x v="3"/>
    <s v="Trail Tent 2P"/>
    <n v="1"/>
    <n v="194.36"/>
    <n v="0"/>
    <n v="106.01"/>
    <n v="194.36"/>
    <n v="106.01"/>
    <n v="88.350000000000009"/>
    <n v="0.45456884132537562"/>
    <n v="2026"/>
    <s v="Q3"/>
    <n v="8"/>
    <s v="Aug"/>
  </r>
  <r>
    <n v="3174"/>
    <d v="2026-08-15T00:00:00"/>
    <n v="2026"/>
    <s v="Q3"/>
    <x v="7"/>
    <x v="3"/>
    <x v="4"/>
    <x v="2"/>
    <s v="Returning"/>
    <x v="3"/>
    <s v="Trail Tent 2P"/>
    <n v="1"/>
    <n v="192.67"/>
    <n v="0.05"/>
    <n v="103.37"/>
    <n v="183.03649999999999"/>
    <n v="103.37"/>
    <n v="79.666499999999985"/>
    <n v="0.43524925356417976"/>
    <n v="2026"/>
    <s v="Q3"/>
    <n v="8"/>
    <s v="Aug"/>
  </r>
  <r>
    <n v="4045"/>
    <d v="2026-08-15T00:00:00"/>
    <n v="2026"/>
    <s v="Q3"/>
    <x v="7"/>
    <x v="2"/>
    <x v="16"/>
    <x v="0"/>
    <s v="New"/>
    <x v="1"/>
    <s v="Hiking Daypack 20L"/>
    <n v="3"/>
    <n v="92.12"/>
    <n v="0.1"/>
    <n v="44.1"/>
    <n v="248.72400000000002"/>
    <n v="132.30000000000001"/>
    <n v="116.42400000000001"/>
    <n v="0.46808510638297873"/>
    <n v="2026"/>
    <s v="Q3"/>
    <n v="8"/>
    <s v="Aug"/>
  </r>
  <r>
    <n v="4850"/>
    <d v="2026-08-15T00:00:00"/>
    <n v="2026"/>
    <s v="Q3"/>
    <x v="7"/>
    <x v="1"/>
    <x v="1"/>
    <x v="2"/>
    <s v="Business"/>
    <x v="3"/>
    <s v="Trail Tent 2P"/>
    <n v="1"/>
    <n v="192.82"/>
    <n v="0"/>
    <n v="104.98"/>
    <n v="192.82"/>
    <n v="104.98"/>
    <n v="87.839999999999989"/>
    <n v="0.45555440307022088"/>
    <n v="2026"/>
    <s v="Q3"/>
    <n v="8"/>
    <s v="Aug"/>
  </r>
  <r>
    <n v="71"/>
    <d v="2026-08-16T00:00:00"/>
    <n v="2026"/>
    <s v="Q3"/>
    <x v="7"/>
    <x v="2"/>
    <x v="16"/>
    <x v="0"/>
    <s v="New"/>
    <x v="0"/>
    <s v="Commuter Helmet"/>
    <n v="3"/>
    <n v="80.099999999999994"/>
    <n v="0"/>
    <n v="42.41"/>
    <n v="240.29999999999998"/>
    <n v="127.22999999999999"/>
    <n v="113.07"/>
    <n v="0.47053682896379528"/>
    <n v="2026"/>
    <s v="Q3"/>
    <n v="8"/>
    <s v="Aug"/>
  </r>
  <r>
    <n v="627"/>
    <d v="2026-08-16T00:00:00"/>
    <n v="2026"/>
    <s v="Q3"/>
    <x v="7"/>
    <x v="3"/>
    <x v="7"/>
    <x v="3"/>
    <s v="New"/>
    <x v="0"/>
    <s v="Commuter Helmet"/>
    <n v="6"/>
    <n v="83.26"/>
    <n v="0"/>
    <n v="43.8"/>
    <n v="499.56000000000006"/>
    <n v="262.79999999999995"/>
    <n v="236.7600000000001"/>
    <n v="0.47393706461686297"/>
    <n v="2026"/>
    <s v="Q3"/>
    <n v="8"/>
    <s v="Aug"/>
  </r>
  <r>
    <n v="959"/>
    <d v="2026-08-16T00:00:00"/>
    <n v="2026"/>
    <s v="Q3"/>
    <x v="7"/>
    <x v="1"/>
    <x v="1"/>
    <x v="2"/>
    <s v="Returning"/>
    <x v="4"/>
    <s v="Resistance Band Set"/>
    <n v="4"/>
    <n v="40.46"/>
    <n v="0"/>
    <n v="15.12"/>
    <n v="161.84"/>
    <n v="60.48"/>
    <n v="101.36000000000001"/>
    <n v="0.62629757785467133"/>
    <n v="2026"/>
    <s v="Q3"/>
    <n v="8"/>
    <s v="Aug"/>
  </r>
  <r>
    <n v="967"/>
    <d v="2026-08-16T00:00:00"/>
    <n v="2026"/>
    <s v="Q3"/>
    <x v="7"/>
    <x v="2"/>
    <x v="16"/>
    <x v="1"/>
    <s v="Returning"/>
    <x v="0"/>
    <s v="Commuter Helmet"/>
    <n v="5"/>
    <n v="81.55"/>
    <n v="0.2"/>
    <n v="42.09"/>
    <n v="326.20000000000005"/>
    <n v="210.45000000000002"/>
    <n v="115.75000000000003"/>
    <n v="0.3548436541998774"/>
    <n v="2026"/>
    <s v="Q3"/>
    <n v="8"/>
    <s v="Aug"/>
  </r>
  <r>
    <n v="1267"/>
    <d v="2026-08-16T00:00:00"/>
    <n v="2026"/>
    <s v="Q3"/>
    <x v="7"/>
    <x v="1"/>
    <x v="12"/>
    <x v="2"/>
    <s v="New"/>
    <x v="3"/>
    <s v="Portable Camp Stove"/>
    <n v="2"/>
    <n v="83.56"/>
    <n v="0"/>
    <n v="39.119999999999997"/>
    <n v="167.12"/>
    <n v="78.239999999999995"/>
    <n v="88.88000000000001"/>
    <n v="0.53183341311632359"/>
    <n v="2026"/>
    <s v="Q3"/>
    <n v="8"/>
    <s v="Aug"/>
  </r>
  <r>
    <n v="1394"/>
    <d v="2026-08-16T00:00:00"/>
    <n v="2026"/>
    <s v="Q3"/>
    <x v="7"/>
    <x v="2"/>
    <x v="10"/>
    <x v="0"/>
    <s v="Returning"/>
    <x v="3"/>
    <s v="Compact Sleeping Bag"/>
    <n v="3"/>
    <n v="125.75"/>
    <n v="0"/>
    <n v="62.05"/>
    <n v="377.25"/>
    <n v="186.14999999999998"/>
    <n v="191.10000000000002"/>
    <n v="0.50656063618290259"/>
    <n v="2026"/>
    <s v="Q3"/>
    <n v="8"/>
    <s v="Aug"/>
  </r>
  <r>
    <n v="1652"/>
    <d v="2026-08-16T00:00:00"/>
    <n v="2026"/>
    <s v="Q3"/>
    <x v="7"/>
    <x v="0"/>
    <x v="0"/>
    <x v="0"/>
    <s v="Returning"/>
    <x v="2"/>
    <s v="Insulated Bottle"/>
    <n v="1"/>
    <n v="35.619999999999997"/>
    <n v="0.1"/>
    <n v="13.55"/>
    <n v="32.058"/>
    <n v="13.55"/>
    <n v="18.507999999999999"/>
    <n v="0.57732859192713204"/>
    <n v="2026"/>
    <s v="Q3"/>
    <n v="8"/>
    <s v="Aug"/>
  </r>
  <r>
    <n v="2126"/>
    <d v="2026-08-16T00:00:00"/>
    <n v="2026"/>
    <s v="Q3"/>
    <x v="7"/>
    <x v="1"/>
    <x v="14"/>
    <x v="0"/>
    <s v="Business"/>
    <x v="0"/>
    <s v="Cycling Pack 12L"/>
    <n v="2"/>
    <n v="104.02"/>
    <n v="0"/>
    <n v="50.26"/>
    <n v="208.04"/>
    <n v="100.52"/>
    <n v="107.52"/>
    <n v="0.51682368775235532"/>
    <n v="2026"/>
    <s v="Q3"/>
    <n v="8"/>
    <s v="Aug"/>
  </r>
  <r>
    <n v="2282"/>
    <d v="2026-08-16T00:00:00"/>
    <n v="2026"/>
    <s v="Q3"/>
    <x v="7"/>
    <x v="1"/>
    <x v="6"/>
    <x v="1"/>
    <s v="Business"/>
    <x v="1"/>
    <s v="Hiking Daypack 20L"/>
    <n v="8"/>
    <n v="92.71"/>
    <n v="0.1"/>
    <n v="44.83"/>
    <n v="667.51199999999994"/>
    <n v="358.64"/>
    <n v="308.87199999999996"/>
    <n v="0.46272126943036229"/>
    <n v="2026"/>
    <s v="Q3"/>
    <n v="8"/>
    <s v="Aug"/>
  </r>
  <r>
    <n v="2426"/>
    <d v="2026-08-16T00:00:00"/>
    <n v="2026"/>
    <s v="Q3"/>
    <x v="7"/>
    <x v="1"/>
    <x v="12"/>
    <x v="0"/>
    <s v="New"/>
    <x v="1"/>
    <s v="Hiking Daypack 20L"/>
    <n v="1"/>
    <n v="90.58"/>
    <n v="0"/>
    <n v="44.53"/>
    <n v="90.58"/>
    <n v="44.53"/>
    <n v="46.05"/>
    <n v="0.50839037315080593"/>
    <n v="2026"/>
    <s v="Q3"/>
    <n v="8"/>
    <s v="Aug"/>
  </r>
  <r>
    <n v="2534"/>
    <d v="2026-08-16T00:00:00"/>
    <n v="2026"/>
    <s v="Q3"/>
    <x v="7"/>
    <x v="1"/>
    <x v="14"/>
    <x v="0"/>
    <s v="New"/>
    <x v="3"/>
    <s v="Compact Sleeping Bag"/>
    <n v="1"/>
    <n v="120.22"/>
    <n v="0"/>
    <n v="62.31"/>
    <n v="120.22"/>
    <n v="62.31"/>
    <n v="57.91"/>
    <n v="0.48170021627017134"/>
    <n v="2026"/>
    <s v="Q3"/>
    <n v="8"/>
    <s v="Aug"/>
  </r>
  <r>
    <n v="2948"/>
    <d v="2026-08-16T00:00:00"/>
    <n v="2026"/>
    <s v="Q3"/>
    <x v="7"/>
    <x v="2"/>
    <x v="2"/>
    <x v="2"/>
    <s v="New"/>
    <x v="2"/>
    <s v="Insulated Bottle"/>
    <n v="3"/>
    <n v="36.35"/>
    <n v="0"/>
    <n v="13.42"/>
    <n v="109.05000000000001"/>
    <n v="40.26"/>
    <n v="68.79000000000002"/>
    <n v="0.63081155433287495"/>
    <n v="2026"/>
    <s v="Q3"/>
    <n v="8"/>
    <s v="Aug"/>
  </r>
  <r>
    <n v="3141"/>
    <d v="2026-08-16T00:00:00"/>
    <n v="2026"/>
    <s v="Q3"/>
    <x v="7"/>
    <x v="1"/>
    <x v="12"/>
    <x v="3"/>
    <s v="Returning"/>
    <x v="3"/>
    <s v="Trail Tent 2P"/>
    <n v="2"/>
    <n v="195.28"/>
    <n v="0"/>
    <n v="102.24"/>
    <n v="390.56"/>
    <n v="204.48"/>
    <n v="186.08"/>
    <n v="0.4764440802949611"/>
    <n v="2026"/>
    <s v="Q3"/>
    <n v="8"/>
    <s v="Aug"/>
  </r>
  <r>
    <n v="3935"/>
    <d v="2026-08-16T00:00:00"/>
    <n v="2026"/>
    <s v="Q3"/>
    <x v="7"/>
    <x v="2"/>
    <x v="16"/>
    <x v="3"/>
    <s v="Returning"/>
    <x v="2"/>
    <s v="Packing Cube Set"/>
    <n v="4"/>
    <n v="46.05"/>
    <n v="0"/>
    <n v="18.75"/>
    <n v="184.2"/>
    <n v="75"/>
    <n v="109.19999999999999"/>
    <n v="0.5928338762214983"/>
    <n v="2026"/>
    <s v="Q3"/>
    <n v="8"/>
    <s v="Aug"/>
  </r>
  <r>
    <n v="4636"/>
    <d v="2026-08-16T00:00:00"/>
    <n v="2026"/>
    <s v="Q3"/>
    <x v="7"/>
    <x v="0"/>
    <x v="0"/>
    <x v="2"/>
    <s v="Returning"/>
    <x v="3"/>
    <s v="Portable Camp Stove"/>
    <n v="1"/>
    <n v="81.040000000000006"/>
    <n v="0.1"/>
    <n v="39.29"/>
    <n v="72.936000000000007"/>
    <n v="39.29"/>
    <n v="33.646000000000008"/>
    <n v="0.46130854447735009"/>
    <n v="2026"/>
    <s v="Q3"/>
    <n v="8"/>
    <s v="Aug"/>
  </r>
  <r>
    <n v="4895"/>
    <d v="2026-08-16T00:00:00"/>
    <n v="2026"/>
    <s v="Q3"/>
    <x v="7"/>
    <x v="0"/>
    <x v="15"/>
    <x v="2"/>
    <s v="Business"/>
    <x v="3"/>
    <s v="Trail Tent 2P"/>
    <n v="1"/>
    <n v="191.12"/>
    <n v="0.05"/>
    <n v="106.14"/>
    <n v="181.56399999999999"/>
    <n v="106.14"/>
    <n v="75.423999999999992"/>
    <n v="0.41541274702033443"/>
    <n v="2026"/>
    <s v="Q3"/>
    <n v="8"/>
    <s v="Aug"/>
  </r>
  <r>
    <n v="5029"/>
    <d v="2026-08-16T00:00:00"/>
    <n v="2026"/>
    <s v="Q3"/>
    <x v="7"/>
    <x v="0"/>
    <x v="15"/>
    <x v="0"/>
    <s v="New"/>
    <x v="1"/>
    <s v="Summit Backpack 45L"/>
    <n v="1"/>
    <n v="156.19"/>
    <n v="0"/>
    <n v="79.239999999999995"/>
    <n v="156.19"/>
    <n v="79.239999999999995"/>
    <n v="76.95"/>
    <n v="0.49266918496702738"/>
    <n v="2026"/>
    <s v="Q3"/>
    <n v="8"/>
    <s v="Aug"/>
  </r>
  <r>
    <n v="1965"/>
    <d v="2026-08-17T00:00:00"/>
    <n v="2026"/>
    <s v="Q3"/>
    <x v="7"/>
    <x v="1"/>
    <x v="11"/>
    <x v="0"/>
    <s v="Returning"/>
    <x v="2"/>
    <s v="Insulated Bottle"/>
    <n v="4"/>
    <n v="36.93"/>
    <n v="0"/>
    <n v="13.36"/>
    <n v="147.72"/>
    <n v="53.44"/>
    <n v="94.28"/>
    <n v="0.63823449769834828"/>
    <n v="2026"/>
    <s v="Q3"/>
    <n v="8"/>
    <s v="Aug"/>
  </r>
  <r>
    <n v="3647"/>
    <d v="2026-08-17T00:00:00"/>
    <n v="2026"/>
    <s v="Q3"/>
    <x v="7"/>
    <x v="1"/>
    <x v="12"/>
    <x v="2"/>
    <s v="Returning"/>
    <x v="0"/>
    <s v="Cycling Pack 12L"/>
    <n v="3"/>
    <n v="104.96"/>
    <n v="0.05"/>
    <n v="51.66"/>
    <n v="299.13599999999997"/>
    <n v="154.97999999999999"/>
    <n v="144.15599999999998"/>
    <n v="0.48190789473684209"/>
    <n v="2026"/>
    <s v="Q3"/>
    <n v="8"/>
    <s v="Aug"/>
  </r>
  <r>
    <n v="3918"/>
    <d v="2026-08-17T00:00:00"/>
    <n v="2026"/>
    <s v="Q3"/>
    <x v="7"/>
    <x v="1"/>
    <x v="1"/>
    <x v="3"/>
    <s v="New"/>
    <x v="2"/>
    <s v="Travel Backpack 35L"/>
    <n v="3"/>
    <n v="168.51"/>
    <n v="0"/>
    <n v="85.34"/>
    <n v="505.53"/>
    <n v="256.02"/>
    <n v="249.51"/>
    <n v="0.49356121298439265"/>
    <n v="2026"/>
    <s v="Q3"/>
    <n v="8"/>
    <s v="Aug"/>
  </r>
  <r>
    <n v="4256"/>
    <d v="2026-08-17T00:00:00"/>
    <n v="2026"/>
    <s v="Q3"/>
    <x v="7"/>
    <x v="1"/>
    <x v="12"/>
    <x v="2"/>
    <s v="New"/>
    <x v="2"/>
    <s v="Packing Cube Set"/>
    <n v="1"/>
    <n v="46.44"/>
    <n v="0.05"/>
    <n v="18.59"/>
    <n v="44.117999999999995"/>
    <n v="18.59"/>
    <n v="25.527999999999995"/>
    <n v="0.57863003762636556"/>
    <n v="2026"/>
    <s v="Q3"/>
    <n v="8"/>
    <s v="Aug"/>
  </r>
  <r>
    <n v="5087"/>
    <d v="2026-08-17T00:00:00"/>
    <n v="2026"/>
    <s v="Q3"/>
    <x v="7"/>
    <x v="0"/>
    <x v="0"/>
    <x v="0"/>
    <s v="New"/>
    <x v="1"/>
    <s v="Trekking Poles"/>
    <n v="1"/>
    <n v="69.900000000000006"/>
    <n v="0.1"/>
    <n v="31.43"/>
    <n v="62.910000000000004"/>
    <n v="31.43"/>
    <n v="31.480000000000004"/>
    <n v="0.50039739310125575"/>
    <n v="2026"/>
    <s v="Q3"/>
    <n v="8"/>
    <s v="Aug"/>
  </r>
  <r>
    <n v="1921"/>
    <d v="2026-08-18T00:00:00"/>
    <n v="2026"/>
    <s v="Q3"/>
    <x v="7"/>
    <x v="3"/>
    <x v="13"/>
    <x v="0"/>
    <s v="New"/>
    <x v="0"/>
    <s v="Compact Repair Kit"/>
    <n v="2"/>
    <n v="39.83"/>
    <n v="0"/>
    <n v="17.18"/>
    <n v="79.66"/>
    <n v="34.36"/>
    <n v="45.3"/>
    <n v="0.56866683404468987"/>
    <n v="2026"/>
    <s v="Q3"/>
    <n v="8"/>
    <s v="Aug"/>
  </r>
  <r>
    <n v="1966"/>
    <d v="2026-08-18T00:00:00"/>
    <n v="2026"/>
    <s v="Q3"/>
    <x v="7"/>
    <x v="0"/>
    <x v="9"/>
    <x v="0"/>
    <s v="New"/>
    <x v="2"/>
    <s v="Insulated Bottle"/>
    <n v="2"/>
    <n v="36.020000000000003"/>
    <n v="0"/>
    <n v="13.87"/>
    <n v="72.040000000000006"/>
    <n v="27.74"/>
    <n v="44.300000000000011"/>
    <n v="0.61493614658523055"/>
    <n v="2026"/>
    <s v="Q3"/>
    <n v="8"/>
    <s v="Aug"/>
  </r>
  <r>
    <n v="2431"/>
    <d v="2026-08-18T00:00:00"/>
    <n v="2026"/>
    <s v="Q3"/>
    <x v="7"/>
    <x v="0"/>
    <x v="15"/>
    <x v="3"/>
    <s v="Business"/>
    <x v="4"/>
    <s v="Weighted Vest"/>
    <n v="3"/>
    <n v="125.31"/>
    <n v="0"/>
    <n v="67.64"/>
    <n v="375.93"/>
    <n v="202.92000000000002"/>
    <n v="173.01"/>
    <n v="0.46021865772883247"/>
    <n v="2026"/>
    <s v="Q3"/>
    <n v="8"/>
    <s v="Aug"/>
  </r>
  <r>
    <n v="3676"/>
    <d v="2026-08-18T00:00:00"/>
    <n v="2026"/>
    <s v="Q3"/>
    <x v="7"/>
    <x v="1"/>
    <x v="12"/>
    <x v="0"/>
    <s v="Returning"/>
    <x v="1"/>
    <s v="Hiking Daypack 20L"/>
    <n v="3"/>
    <n v="92.5"/>
    <n v="0.1"/>
    <n v="46.38"/>
    <n v="249.75"/>
    <n v="139.14000000000001"/>
    <n v="110.60999999999999"/>
    <n v="0.4428828828828828"/>
    <n v="2026"/>
    <s v="Q3"/>
    <n v="8"/>
    <s v="Aug"/>
  </r>
  <r>
    <n v="3972"/>
    <d v="2026-08-18T00:00:00"/>
    <n v="2026"/>
    <s v="Q3"/>
    <x v="7"/>
    <x v="1"/>
    <x v="1"/>
    <x v="1"/>
    <s v="Business"/>
    <x v="0"/>
    <s v="Cycling Pack 12L"/>
    <n v="5"/>
    <n v="100.48"/>
    <n v="0.1"/>
    <n v="49.67"/>
    <n v="452.16"/>
    <n v="248.35000000000002"/>
    <n v="203.81"/>
    <n v="0.45074752300070769"/>
    <n v="2026"/>
    <s v="Q3"/>
    <n v="8"/>
    <s v="Aug"/>
  </r>
  <r>
    <n v="4056"/>
    <d v="2026-08-18T00:00:00"/>
    <n v="2026"/>
    <s v="Q3"/>
    <x v="7"/>
    <x v="0"/>
    <x v="15"/>
    <x v="3"/>
    <s v="New"/>
    <x v="3"/>
    <s v="Portable Camp Stove"/>
    <n v="2"/>
    <n v="79.78"/>
    <n v="0"/>
    <n v="38.770000000000003"/>
    <n v="159.56"/>
    <n v="77.540000000000006"/>
    <n v="82.02"/>
    <n v="0.51403860616695907"/>
    <n v="2026"/>
    <s v="Q3"/>
    <n v="8"/>
    <s v="Aug"/>
  </r>
  <r>
    <n v="4471"/>
    <d v="2026-08-18T00:00:00"/>
    <n v="2026"/>
    <s v="Q3"/>
    <x v="7"/>
    <x v="2"/>
    <x v="10"/>
    <x v="1"/>
    <s v="Business"/>
    <x v="1"/>
    <s v="Trail Boots"/>
    <n v="4"/>
    <n v="144.44"/>
    <n v="0.1"/>
    <n v="77.66"/>
    <n v="519.98400000000004"/>
    <n v="310.64"/>
    <n v="209.34400000000005"/>
    <n v="0.4025970029847073"/>
    <n v="2026"/>
    <s v="Q3"/>
    <n v="8"/>
    <s v="Aug"/>
  </r>
  <r>
    <n v="1054"/>
    <d v="2026-08-19T00:00:00"/>
    <n v="2026"/>
    <s v="Q3"/>
    <x v="7"/>
    <x v="1"/>
    <x v="1"/>
    <x v="0"/>
    <s v="Returning"/>
    <x v="1"/>
    <s v="Summit Backpack 45L"/>
    <n v="3"/>
    <n v="157.41999999999999"/>
    <n v="0"/>
    <n v="77.989999999999995"/>
    <n v="472.26"/>
    <n v="233.96999999999997"/>
    <n v="238.29000000000002"/>
    <n v="0.5045737517469191"/>
    <n v="2026"/>
    <s v="Q3"/>
    <n v="8"/>
    <s v="Aug"/>
  </r>
  <r>
    <n v="1854"/>
    <d v="2026-08-19T00:00:00"/>
    <n v="2026"/>
    <s v="Q3"/>
    <x v="7"/>
    <x v="1"/>
    <x v="14"/>
    <x v="3"/>
    <s v="Business"/>
    <x v="1"/>
    <s v="Hiking Daypack 20L"/>
    <n v="1"/>
    <n v="90.37"/>
    <n v="0.05"/>
    <n v="45.89"/>
    <n v="85.851500000000001"/>
    <n v="45.89"/>
    <n v="39.961500000000001"/>
    <n v="0.46547235633623174"/>
    <n v="2026"/>
    <s v="Q3"/>
    <n v="8"/>
    <s v="Aug"/>
  </r>
  <r>
    <n v="2140"/>
    <d v="2026-08-19T00:00:00"/>
    <n v="2026"/>
    <s v="Q3"/>
    <x v="7"/>
    <x v="1"/>
    <x v="6"/>
    <x v="1"/>
    <s v="Business"/>
    <x v="0"/>
    <s v="Cycling Pack 12L"/>
    <n v="15"/>
    <n v="104.79"/>
    <n v="0.15"/>
    <n v="49.67"/>
    <n v="1336.0725"/>
    <n v="745.05000000000007"/>
    <n v="591.02249999999992"/>
    <n v="0.44235810556687599"/>
    <n v="2026"/>
    <s v="Q3"/>
    <n v="8"/>
    <s v="Aug"/>
  </r>
  <r>
    <n v="2328"/>
    <d v="2026-08-19T00:00:00"/>
    <n v="2026"/>
    <s v="Q3"/>
    <x v="7"/>
    <x v="2"/>
    <x v="2"/>
    <x v="0"/>
    <s v="Returning"/>
    <x v="2"/>
    <s v="Carry-On Duffel"/>
    <n v="1"/>
    <n v="130.94"/>
    <n v="0"/>
    <n v="66.06"/>
    <n v="130.94"/>
    <n v="66.06"/>
    <n v="64.88"/>
    <n v="0.49549411944402011"/>
    <n v="2026"/>
    <s v="Q3"/>
    <n v="8"/>
    <s v="Aug"/>
  </r>
  <r>
    <n v="4215"/>
    <d v="2026-08-19T00:00:00"/>
    <n v="2026"/>
    <s v="Q3"/>
    <x v="7"/>
    <x v="1"/>
    <x v="6"/>
    <x v="0"/>
    <s v="Returning"/>
    <x v="0"/>
    <s v="Compact Repair Kit"/>
    <n v="1"/>
    <n v="40.42"/>
    <n v="0.05"/>
    <n v="16.62"/>
    <n v="38.399000000000001"/>
    <n v="16.62"/>
    <n v="21.779"/>
    <n v="0.5671762285476184"/>
    <n v="2026"/>
    <s v="Q3"/>
    <n v="8"/>
    <s v="Aug"/>
  </r>
  <r>
    <n v="4563"/>
    <d v="2026-08-19T00:00:00"/>
    <n v="2026"/>
    <s v="Q3"/>
    <x v="7"/>
    <x v="1"/>
    <x v="11"/>
    <x v="3"/>
    <s v="Returning"/>
    <x v="3"/>
    <s v="Alpine Tent 4P"/>
    <n v="1"/>
    <n v="338.45"/>
    <n v="0.15"/>
    <n v="197.2"/>
    <n v="287.6825"/>
    <n v="197.2"/>
    <n v="90.482500000000016"/>
    <n v="0.31452208598020392"/>
    <n v="2026"/>
    <s v="Q3"/>
    <n v="8"/>
    <s v="Aug"/>
  </r>
  <r>
    <n v="4775"/>
    <d v="2026-08-19T00:00:00"/>
    <n v="2026"/>
    <s v="Q3"/>
    <x v="7"/>
    <x v="2"/>
    <x v="10"/>
    <x v="3"/>
    <s v="Returning"/>
    <x v="0"/>
    <s v="Cycling Pack 12L"/>
    <n v="1"/>
    <n v="103.92"/>
    <n v="0.05"/>
    <n v="50.71"/>
    <n v="98.724000000000004"/>
    <n v="50.71"/>
    <n v="48.014000000000003"/>
    <n v="0.48634577205137558"/>
    <n v="2026"/>
    <s v="Q3"/>
    <n v="8"/>
    <s v="Aug"/>
  </r>
  <r>
    <n v="247"/>
    <d v="2026-08-20T00:00:00"/>
    <n v="2026"/>
    <s v="Q3"/>
    <x v="7"/>
    <x v="0"/>
    <x v="9"/>
    <x v="0"/>
    <s v="New"/>
    <x v="0"/>
    <s v="Trail Bike Light"/>
    <n v="6"/>
    <n v="51.67"/>
    <n v="0.1"/>
    <n v="23.1"/>
    <n v="279.01799999999997"/>
    <n v="138.60000000000002"/>
    <n v="140.41799999999995"/>
    <n v="0.50325785433197845"/>
    <n v="2026"/>
    <s v="Q3"/>
    <n v="8"/>
    <s v="Aug"/>
  </r>
  <r>
    <n v="827"/>
    <d v="2026-08-20T00:00:00"/>
    <n v="2026"/>
    <s v="Q3"/>
    <x v="7"/>
    <x v="1"/>
    <x v="12"/>
    <x v="1"/>
    <s v="Returning"/>
    <x v="2"/>
    <s v="Travel Backpack 35L"/>
    <n v="4"/>
    <n v="166.02"/>
    <n v="0.1"/>
    <n v="87.99"/>
    <n v="597.67200000000003"/>
    <n v="351.96"/>
    <n v="245.71200000000005"/>
    <n v="0.4111151266915633"/>
    <n v="2026"/>
    <s v="Q3"/>
    <n v="8"/>
    <s v="Aug"/>
  </r>
  <r>
    <n v="1156"/>
    <d v="2026-08-20T00:00:00"/>
    <n v="2026"/>
    <s v="Q3"/>
    <x v="7"/>
    <x v="2"/>
    <x v="5"/>
    <x v="2"/>
    <s v="New"/>
    <x v="0"/>
    <s v="Trail Bike Light"/>
    <n v="2"/>
    <n v="50.59"/>
    <n v="0.1"/>
    <n v="22.68"/>
    <n v="91.062000000000012"/>
    <n v="45.36"/>
    <n v="45.702000000000012"/>
    <n v="0.5018778414706464"/>
    <n v="2026"/>
    <s v="Q3"/>
    <n v="8"/>
    <s v="Aug"/>
  </r>
  <r>
    <n v="1543"/>
    <d v="2026-08-20T00:00:00"/>
    <n v="2026"/>
    <s v="Q3"/>
    <x v="7"/>
    <x v="3"/>
    <x v="7"/>
    <x v="2"/>
    <s v="Returning"/>
    <x v="1"/>
    <s v="Summit Backpack 45L"/>
    <n v="1"/>
    <n v="155.83000000000001"/>
    <n v="0"/>
    <n v="77.260000000000005"/>
    <n v="155.83000000000001"/>
    <n v="77.260000000000005"/>
    <n v="78.570000000000007"/>
    <n v="0.50420329846627732"/>
    <n v="2026"/>
    <s v="Q3"/>
    <n v="8"/>
    <s v="Aug"/>
  </r>
  <r>
    <n v="2613"/>
    <d v="2026-08-20T00:00:00"/>
    <n v="2026"/>
    <s v="Q3"/>
    <x v="7"/>
    <x v="3"/>
    <x v="4"/>
    <x v="0"/>
    <s v="New"/>
    <x v="4"/>
    <s v="Recovery Roller"/>
    <n v="1"/>
    <n v="36.380000000000003"/>
    <n v="0.05"/>
    <n v="14.2"/>
    <n v="34.561"/>
    <n v="14.2"/>
    <n v="20.361000000000001"/>
    <n v="0.58913225890454557"/>
    <n v="2026"/>
    <s v="Q3"/>
    <n v="8"/>
    <s v="Aug"/>
  </r>
  <r>
    <n v="3002"/>
    <d v="2026-08-20T00:00:00"/>
    <n v="2026"/>
    <s v="Q3"/>
    <x v="7"/>
    <x v="1"/>
    <x v="12"/>
    <x v="2"/>
    <s v="New"/>
    <x v="3"/>
    <s v="Compact Sleeping Bag"/>
    <n v="2"/>
    <n v="124.09"/>
    <n v="0"/>
    <n v="60.39"/>
    <n v="248.18"/>
    <n v="120.78"/>
    <n v="127.4"/>
    <n v="0.513337094044645"/>
    <n v="2026"/>
    <s v="Q3"/>
    <n v="8"/>
    <s v="Aug"/>
  </r>
  <r>
    <n v="3103"/>
    <d v="2026-08-20T00:00:00"/>
    <n v="2026"/>
    <s v="Q3"/>
    <x v="7"/>
    <x v="3"/>
    <x v="8"/>
    <x v="0"/>
    <s v="New"/>
    <x v="1"/>
    <s v="Trail Boots"/>
    <n v="1"/>
    <n v="141.97999999999999"/>
    <n v="0.05"/>
    <n v="79.510000000000005"/>
    <n v="134.88099999999997"/>
    <n v="79.510000000000005"/>
    <n v="55.370999999999967"/>
    <n v="0.41051741905828082"/>
    <n v="2026"/>
    <s v="Q3"/>
    <n v="8"/>
    <s v="Aug"/>
  </r>
  <r>
    <n v="3234"/>
    <d v="2026-08-20T00:00:00"/>
    <n v="2026"/>
    <s v="Q3"/>
    <x v="7"/>
    <x v="3"/>
    <x v="13"/>
    <x v="2"/>
    <s v="New"/>
    <x v="3"/>
    <s v="Compact Sleeping Bag"/>
    <n v="5"/>
    <n v="121.93"/>
    <n v="0.15"/>
    <n v="62.28"/>
    <n v="518.2025000000001"/>
    <n v="311.39999999999998"/>
    <n v="206.80250000000012"/>
    <n v="0.39907661580173792"/>
    <n v="2026"/>
    <s v="Q3"/>
    <n v="8"/>
    <s v="Aug"/>
  </r>
  <r>
    <n v="3281"/>
    <d v="2026-08-20T00:00:00"/>
    <n v="2026"/>
    <s v="Q3"/>
    <x v="7"/>
    <x v="3"/>
    <x v="4"/>
    <x v="0"/>
    <s v="New"/>
    <x v="2"/>
    <s v="Insulated Bottle"/>
    <n v="1"/>
    <n v="35.58"/>
    <n v="0.15"/>
    <n v="13.94"/>
    <n v="30.242999999999999"/>
    <n v="13.94"/>
    <n v="16.302999999999997"/>
    <n v="0.53906689151208542"/>
    <n v="2026"/>
    <s v="Q3"/>
    <n v="8"/>
    <s v="Aug"/>
  </r>
  <r>
    <n v="3870"/>
    <d v="2026-08-20T00:00:00"/>
    <n v="2026"/>
    <s v="Q3"/>
    <x v="7"/>
    <x v="2"/>
    <x v="5"/>
    <x v="3"/>
    <s v="Returning"/>
    <x v="1"/>
    <s v="Summit Backpack 45L"/>
    <n v="1"/>
    <n v="157.84"/>
    <n v="0"/>
    <n v="77.87"/>
    <n v="157.84"/>
    <n v="77.87"/>
    <n v="79.97"/>
    <n v="0.50665230613279266"/>
    <n v="2026"/>
    <s v="Q3"/>
    <n v="8"/>
    <s v="Aug"/>
  </r>
  <r>
    <n v="3938"/>
    <d v="2026-08-20T00:00:00"/>
    <n v="2026"/>
    <s v="Q3"/>
    <x v="7"/>
    <x v="1"/>
    <x v="12"/>
    <x v="0"/>
    <s v="New"/>
    <x v="3"/>
    <s v="Alpine Tent 4P"/>
    <n v="1"/>
    <n v="336.35"/>
    <n v="0"/>
    <n v="195.07"/>
    <n v="336.35"/>
    <n v="195.07"/>
    <n v="141.28000000000003"/>
    <n v="0.42003865021554931"/>
    <n v="2026"/>
    <s v="Q3"/>
    <n v="8"/>
    <s v="Aug"/>
  </r>
  <r>
    <n v="4237"/>
    <d v="2026-08-20T00:00:00"/>
    <n v="2026"/>
    <s v="Q3"/>
    <x v="7"/>
    <x v="3"/>
    <x v="13"/>
    <x v="1"/>
    <s v="Returning"/>
    <x v="1"/>
    <s v="Summit Backpack 45L"/>
    <n v="3"/>
    <n v="153.03"/>
    <n v="0.15"/>
    <n v="78.239999999999995"/>
    <n v="390.22650000000004"/>
    <n v="234.71999999999997"/>
    <n v="155.50650000000007"/>
    <n v="0.39850317700104954"/>
    <n v="2026"/>
    <s v="Q3"/>
    <n v="8"/>
    <s v="Aug"/>
  </r>
  <r>
    <n v="4970"/>
    <d v="2026-08-20T00:00:00"/>
    <n v="2026"/>
    <s v="Q3"/>
    <x v="7"/>
    <x v="1"/>
    <x v="14"/>
    <x v="0"/>
    <s v="Returning"/>
    <x v="0"/>
    <s v="Cycling Pack 12L"/>
    <n v="2"/>
    <n v="105.01"/>
    <n v="0.15"/>
    <n v="50.56"/>
    <n v="178.517"/>
    <n v="101.12"/>
    <n v="77.396999999999991"/>
    <n v="0.43355534766996978"/>
    <n v="2026"/>
    <s v="Q3"/>
    <n v="8"/>
    <s v="Aug"/>
  </r>
  <r>
    <n v="515"/>
    <d v="2026-08-21T00:00:00"/>
    <n v="2026"/>
    <s v="Q3"/>
    <x v="7"/>
    <x v="0"/>
    <x v="0"/>
    <x v="2"/>
    <s v="Returning"/>
    <x v="2"/>
    <s v="Packing Cube Set"/>
    <n v="2"/>
    <n v="45.47"/>
    <n v="0"/>
    <n v="18.27"/>
    <n v="90.94"/>
    <n v="36.54"/>
    <n v="54.4"/>
    <n v="0.5981966131515285"/>
    <n v="2026"/>
    <s v="Q3"/>
    <n v="8"/>
    <s v="Aug"/>
  </r>
  <r>
    <n v="661"/>
    <d v="2026-08-21T00:00:00"/>
    <n v="2026"/>
    <s v="Q3"/>
    <x v="7"/>
    <x v="0"/>
    <x v="15"/>
    <x v="2"/>
    <s v="New"/>
    <x v="2"/>
    <s v="Packing Cube Set"/>
    <n v="2"/>
    <n v="47.58"/>
    <n v="0.1"/>
    <n v="18.47"/>
    <n v="85.644000000000005"/>
    <n v="36.94"/>
    <n v="48.704000000000008"/>
    <n v="0.56867965064686377"/>
    <n v="2026"/>
    <s v="Q3"/>
    <n v="8"/>
    <s v="Aug"/>
  </r>
  <r>
    <n v="1443"/>
    <d v="2026-08-21T00:00:00"/>
    <n v="2026"/>
    <s v="Q3"/>
    <x v="7"/>
    <x v="3"/>
    <x v="4"/>
    <x v="0"/>
    <s v="New"/>
    <x v="1"/>
    <s v="Summit Backpack 45L"/>
    <n v="5"/>
    <n v="155.65"/>
    <n v="0"/>
    <n v="79.13"/>
    <n v="778.25"/>
    <n v="395.65"/>
    <n v="382.6"/>
    <n v="0.49161580469000965"/>
    <n v="2026"/>
    <s v="Q3"/>
    <n v="8"/>
    <s v="Aug"/>
  </r>
  <r>
    <n v="1446"/>
    <d v="2026-08-21T00:00:00"/>
    <n v="2026"/>
    <s v="Q3"/>
    <x v="7"/>
    <x v="3"/>
    <x v="13"/>
    <x v="2"/>
    <s v="Returning"/>
    <x v="3"/>
    <s v="Trail Tent 2P"/>
    <n v="1"/>
    <n v="195.15"/>
    <n v="0"/>
    <n v="101.99"/>
    <n v="195.15"/>
    <n v="101.99"/>
    <n v="93.160000000000011"/>
    <n v="0.47737637714578535"/>
    <n v="2026"/>
    <s v="Q3"/>
    <n v="8"/>
    <s v="Aug"/>
  </r>
  <r>
    <n v="1524"/>
    <d v="2026-08-21T00:00:00"/>
    <n v="2026"/>
    <s v="Q3"/>
    <x v="7"/>
    <x v="1"/>
    <x v="6"/>
    <x v="3"/>
    <s v="New"/>
    <x v="0"/>
    <s v="Commuter Helmet"/>
    <n v="1"/>
    <n v="81.569999999999993"/>
    <n v="0"/>
    <n v="43.79"/>
    <n v="81.569999999999993"/>
    <n v="43.79"/>
    <n v="37.779999999999994"/>
    <n v="0.4631604756650729"/>
    <n v="2026"/>
    <s v="Q3"/>
    <n v="8"/>
    <s v="Aug"/>
  </r>
  <r>
    <n v="1946"/>
    <d v="2026-08-21T00:00:00"/>
    <n v="2026"/>
    <s v="Q3"/>
    <x v="7"/>
    <x v="0"/>
    <x v="15"/>
    <x v="2"/>
    <s v="New"/>
    <x v="3"/>
    <s v="Compact Sleeping Bag"/>
    <n v="5"/>
    <n v="125.44"/>
    <n v="0"/>
    <n v="59.58"/>
    <n v="627.20000000000005"/>
    <n v="297.89999999999998"/>
    <n v="329.30000000000007"/>
    <n v="0.52503188775510212"/>
    <n v="2026"/>
    <s v="Q3"/>
    <n v="8"/>
    <s v="Aug"/>
  </r>
  <r>
    <n v="2285"/>
    <d v="2026-08-21T00:00:00"/>
    <n v="2026"/>
    <s v="Q3"/>
    <x v="7"/>
    <x v="1"/>
    <x v="11"/>
    <x v="0"/>
    <s v="Business"/>
    <x v="1"/>
    <s v="Summit Backpack 45L"/>
    <n v="2"/>
    <n v="155.11000000000001"/>
    <n v="0.05"/>
    <n v="80.13"/>
    <n v="294.709"/>
    <n v="160.26"/>
    <n v="134.44900000000001"/>
    <n v="0.45620934548995795"/>
    <n v="2026"/>
    <s v="Q3"/>
    <n v="8"/>
    <s v="Aug"/>
  </r>
  <r>
    <n v="2978"/>
    <d v="2026-08-21T00:00:00"/>
    <n v="2026"/>
    <s v="Q3"/>
    <x v="7"/>
    <x v="2"/>
    <x v="10"/>
    <x v="2"/>
    <s v="New"/>
    <x v="0"/>
    <s v="Commuter Helmet"/>
    <n v="1"/>
    <n v="80.7"/>
    <n v="0"/>
    <n v="41.98"/>
    <n v="80.7"/>
    <n v="41.98"/>
    <n v="38.720000000000006"/>
    <n v="0.47980173482032223"/>
    <n v="2026"/>
    <s v="Q3"/>
    <n v="8"/>
    <s v="Aug"/>
  </r>
  <r>
    <n v="3842"/>
    <d v="2026-08-21T00:00:00"/>
    <n v="2026"/>
    <s v="Q3"/>
    <x v="7"/>
    <x v="3"/>
    <x v="8"/>
    <x v="1"/>
    <s v="Returning"/>
    <x v="1"/>
    <s v="Summit Backpack 45L"/>
    <n v="10"/>
    <n v="156.72"/>
    <n v="0.15"/>
    <n v="78.12"/>
    <n v="1332.12"/>
    <n v="781.2"/>
    <n v="550.91999999999985"/>
    <n v="0.41356634537429054"/>
    <n v="2026"/>
    <s v="Q3"/>
    <n v="8"/>
    <s v="Aug"/>
  </r>
  <r>
    <n v="4220"/>
    <d v="2026-08-21T00:00:00"/>
    <n v="2026"/>
    <s v="Q3"/>
    <x v="7"/>
    <x v="1"/>
    <x v="14"/>
    <x v="1"/>
    <s v="Business"/>
    <x v="2"/>
    <s v="Travel Backpack 35L"/>
    <n v="5"/>
    <n v="162.76"/>
    <n v="0.15"/>
    <n v="85.32"/>
    <n v="691.7299999999999"/>
    <n v="426.59999999999997"/>
    <n v="265.12999999999994"/>
    <n v="0.38328538591647027"/>
    <n v="2026"/>
    <s v="Q3"/>
    <n v="8"/>
    <s v="Aug"/>
  </r>
  <r>
    <n v="478"/>
    <d v="2026-08-22T00:00:00"/>
    <n v="2026"/>
    <s v="Q3"/>
    <x v="7"/>
    <x v="3"/>
    <x v="8"/>
    <x v="2"/>
    <s v="Business"/>
    <x v="4"/>
    <s v="Resistance Band Set"/>
    <n v="2"/>
    <n v="40.22"/>
    <n v="0"/>
    <n v="14.45"/>
    <n v="80.44"/>
    <n v="28.9"/>
    <n v="51.54"/>
    <n v="0.64072600696171056"/>
    <n v="2026"/>
    <s v="Q3"/>
    <n v="8"/>
    <s v="Aug"/>
  </r>
  <r>
    <n v="491"/>
    <d v="2026-08-22T00:00:00"/>
    <n v="2026"/>
    <s v="Q3"/>
    <x v="7"/>
    <x v="0"/>
    <x v="9"/>
    <x v="3"/>
    <s v="New"/>
    <x v="2"/>
    <s v="Packing Cube Set"/>
    <n v="1"/>
    <n v="45.42"/>
    <n v="0.15"/>
    <n v="18.079999999999998"/>
    <n v="38.606999999999999"/>
    <n v="18.079999999999998"/>
    <n v="20.527000000000001"/>
    <n v="0.53169114409304019"/>
    <n v="2026"/>
    <s v="Q3"/>
    <n v="8"/>
    <s v="Aug"/>
  </r>
  <r>
    <n v="862"/>
    <d v="2026-08-22T00:00:00"/>
    <n v="2026"/>
    <s v="Q3"/>
    <x v="7"/>
    <x v="0"/>
    <x v="9"/>
    <x v="0"/>
    <s v="Returning"/>
    <x v="1"/>
    <s v="Hiking Daypack 20L"/>
    <n v="1"/>
    <n v="93.55"/>
    <n v="0"/>
    <n v="44.89"/>
    <n v="93.55"/>
    <n v="44.89"/>
    <n v="48.66"/>
    <n v="0.5201496525921967"/>
    <n v="2026"/>
    <s v="Q3"/>
    <n v="8"/>
    <s v="Aug"/>
  </r>
  <r>
    <n v="957"/>
    <d v="2026-08-22T00:00:00"/>
    <n v="2026"/>
    <s v="Q3"/>
    <x v="7"/>
    <x v="2"/>
    <x v="2"/>
    <x v="0"/>
    <s v="Returning"/>
    <x v="1"/>
    <s v="Trail Boots"/>
    <n v="2"/>
    <n v="146.85"/>
    <n v="0"/>
    <n v="81.010000000000005"/>
    <n v="293.7"/>
    <n v="162.02000000000001"/>
    <n v="131.67999999999998"/>
    <n v="0.44834865509022809"/>
    <n v="2026"/>
    <s v="Q3"/>
    <n v="8"/>
    <s v="Aug"/>
  </r>
  <r>
    <n v="1728"/>
    <d v="2026-08-22T00:00:00"/>
    <n v="2026"/>
    <s v="Q3"/>
    <x v="7"/>
    <x v="0"/>
    <x v="9"/>
    <x v="1"/>
    <s v="Business"/>
    <x v="0"/>
    <s v="Cycling Pack 12L"/>
    <n v="6"/>
    <n v="101.54"/>
    <n v="0.1"/>
    <n v="50"/>
    <n v="548.31600000000003"/>
    <n v="300"/>
    <n v="248.31600000000003"/>
    <n v="0.45287024270676035"/>
    <n v="2026"/>
    <s v="Q3"/>
    <n v="8"/>
    <s v="Aug"/>
  </r>
  <r>
    <n v="2743"/>
    <d v="2026-08-22T00:00:00"/>
    <n v="2026"/>
    <s v="Q3"/>
    <x v="7"/>
    <x v="3"/>
    <x v="7"/>
    <x v="0"/>
    <s v="Business"/>
    <x v="4"/>
    <s v="Weighted Vest"/>
    <n v="1"/>
    <n v="125.14"/>
    <n v="0"/>
    <n v="69.44"/>
    <n v="125.14"/>
    <n v="69.44"/>
    <n v="55.7"/>
    <n v="0.4451014863353045"/>
    <n v="2026"/>
    <s v="Q3"/>
    <n v="8"/>
    <s v="Aug"/>
  </r>
  <r>
    <n v="3098"/>
    <d v="2026-08-22T00:00:00"/>
    <n v="2026"/>
    <s v="Q3"/>
    <x v="7"/>
    <x v="1"/>
    <x v="6"/>
    <x v="0"/>
    <s v="New"/>
    <x v="0"/>
    <s v="Commuter Helmet"/>
    <n v="2"/>
    <n v="80.239999999999995"/>
    <n v="0.1"/>
    <n v="42.09"/>
    <n v="144.43199999999999"/>
    <n v="84.18"/>
    <n v="60.251999999999981"/>
    <n v="0.41716517115320695"/>
    <n v="2026"/>
    <s v="Q3"/>
    <n v="8"/>
    <s v="Aug"/>
  </r>
  <r>
    <n v="3606"/>
    <d v="2026-08-22T00:00:00"/>
    <n v="2026"/>
    <s v="Q3"/>
    <x v="7"/>
    <x v="3"/>
    <x v="4"/>
    <x v="0"/>
    <s v="Business"/>
    <x v="1"/>
    <s v="Trail Boots"/>
    <n v="1"/>
    <n v="147.24"/>
    <n v="0"/>
    <n v="79.11"/>
    <n v="147.24"/>
    <n v="79.11"/>
    <n v="68.13000000000001"/>
    <n v="0.46271393643031788"/>
    <n v="2026"/>
    <s v="Q3"/>
    <n v="8"/>
    <s v="Aug"/>
  </r>
  <r>
    <n v="3815"/>
    <d v="2026-08-22T00:00:00"/>
    <n v="2026"/>
    <s v="Q3"/>
    <x v="7"/>
    <x v="2"/>
    <x v="2"/>
    <x v="0"/>
    <s v="Returning"/>
    <x v="3"/>
    <s v="Trail Tent 2P"/>
    <n v="2"/>
    <n v="199.53"/>
    <n v="0.05"/>
    <n v="105.87"/>
    <n v="379.10699999999997"/>
    <n v="211.74"/>
    <n v="167.36699999999996"/>
    <n v="0.44147694450379438"/>
    <n v="2026"/>
    <s v="Q3"/>
    <n v="8"/>
    <s v="Aug"/>
  </r>
  <r>
    <n v="3979"/>
    <d v="2026-08-22T00:00:00"/>
    <n v="2026"/>
    <s v="Q3"/>
    <x v="7"/>
    <x v="2"/>
    <x v="5"/>
    <x v="0"/>
    <s v="Business"/>
    <x v="4"/>
    <s v="Resistance Band Set"/>
    <n v="1"/>
    <n v="40.19"/>
    <n v="0.05"/>
    <n v="14.73"/>
    <n v="38.180499999999995"/>
    <n v="14.73"/>
    <n v="23.450499999999995"/>
    <n v="0.61420096646193734"/>
    <n v="2026"/>
    <s v="Q3"/>
    <n v="8"/>
    <s v="Aug"/>
  </r>
  <r>
    <n v="4160"/>
    <d v="2026-08-22T00:00:00"/>
    <n v="2026"/>
    <s v="Q3"/>
    <x v="7"/>
    <x v="3"/>
    <x v="7"/>
    <x v="3"/>
    <s v="Business"/>
    <x v="4"/>
    <s v="Weighted Vest"/>
    <n v="4"/>
    <n v="123.31"/>
    <n v="0"/>
    <n v="69.02"/>
    <n v="493.24"/>
    <n v="276.08"/>
    <n v="217.16000000000003"/>
    <n v="0.44027248398345636"/>
    <n v="2026"/>
    <s v="Q3"/>
    <n v="8"/>
    <s v="Aug"/>
  </r>
  <r>
    <n v="4172"/>
    <d v="2026-08-22T00:00:00"/>
    <n v="2026"/>
    <s v="Q3"/>
    <x v="7"/>
    <x v="3"/>
    <x v="8"/>
    <x v="3"/>
    <s v="New"/>
    <x v="0"/>
    <s v="Compact Repair Kit"/>
    <n v="1"/>
    <n v="40.19"/>
    <n v="0.05"/>
    <n v="16.78"/>
    <n v="38.180499999999995"/>
    <n v="16.78"/>
    <n v="21.400499999999994"/>
    <n v="0.56050863660769235"/>
    <n v="2026"/>
    <s v="Q3"/>
    <n v="8"/>
    <s v="Aug"/>
  </r>
  <r>
    <n v="4265"/>
    <d v="2026-08-22T00:00:00"/>
    <n v="2026"/>
    <s v="Q3"/>
    <x v="7"/>
    <x v="2"/>
    <x v="16"/>
    <x v="0"/>
    <s v="Returning"/>
    <x v="0"/>
    <s v="Compact Repair Kit"/>
    <n v="1"/>
    <n v="40.98"/>
    <n v="0.05"/>
    <n v="16.600000000000001"/>
    <n v="38.930999999999997"/>
    <n v="16.600000000000001"/>
    <n v="22.330999999999996"/>
    <n v="0.57360458246641488"/>
    <n v="2026"/>
    <s v="Q3"/>
    <n v="8"/>
    <s v="Aug"/>
  </r>
  <r>
    <n v="4321"/>
    <d v="2026-08-22T00:00:00"/>
    <n v="2026"/>
    <s v="Q3"/>
    <x v="7"/>
    <x v="3"/>
    <x v="13"/>
    <x v="0"/>
    <s v="New"/>
    <x v="2"/>
    <s v="Insulated Bottle"/>
    <n v="3"/>
    <n v="35.380000000000003"/>
    <n v="0"/>
    <n v="13.91"/>
    <n v="106.14000000000001"/>
    <n v="41.730000000000004"/>
    <n v="64.410000000000011"/>
    <n v="0.60684002261164505"/>
    <n v="2026"/>
    <s v="Q3"/>
    <n v="8"/>
    <s v="Aug"/>
  </r>
  <r>
    <n v="4975"/>
    <d v="2026-08-22T00:00:00"/>
    <n v="2026"/>
    <s v="Q3"/>
    <x v="7"/>
    <x v="2"/>
    <x v="10"/>
    <x v="2"/>
    <s v="New"/>
    <x v="2"/>
    <s v="Carry-On Duffel"/>
    <n v="4"/>
    <n v="134.49"/>
    <n v="0"/>
    <n v="68.17"/>
    <n v="537.96"/>
    <n v="272.68"/>
    <n v="265.28000000000003"/>
    <n v="0.49312216521674473"/>
    <n v="2026"/>
    <s v="Q3"/>
    <n v="8"/>
    <s v="Aug"/>
  </r>
  <r>
    <n v="991"/>
    <d v="2026-08-23T00:00:00"/>
    <n v="2026"/>
    <s v="Q3"/>
    <x v="7"/>
    <x v="2"/>
    <x v="3"/>
    <x v="1"/>
    <s v="Business"/>
    <x v="1"/>
    <s v="Trail Boots"/>
    <n v="4"/>
    <n v="145.30000000000001"/>
    <n v="0.15"/>
    <n v="77.040000000000006"/>
    <n v="494.02000000000004"/>
    <n v="308.16000000000003"/>
    <n v="185.86"/>
    <n v="0.37621958625156876"/>
    <n v="2026"/>
    <s v="Q3"/>
    <n v="8"/>
    <s v="Aug"/>
  </r>
  <r>
    <n v="1008"/>
    <d v="2026-08-23T00:00:00"/>
    <n v="2026"/>
    <s v="Q3"/>
    <x v="7"/>
    <x v="3"/>
    <x v="4"/>
    <x v="1"/>
    <s v="Business"/>
    <x v="2"/>
    <s v="Travel Backpack 35L"/>
    <n v="10"/>
    <n v="164.55"/>
    <n v="0.1"/>
    <n v="88.23"/>
    <n v="1480.95"/>
    <n v="882.30000000000007"/>
    <n v="598.65"/>
    <n v="0.40423376886458012"/>
    <n v="2026"/>
    <s v="Q3"/>
    <n v="8"/>
    <s v="Aug"/>
  </r>
  <r>
    <n v="1083"/>
    <d v="2026-08-23T00:00:00"/>
    <n v="2026"/>
    <s v="Q3"/>
    <x v="7"/>
    <x v="0"/>
    <x v="15"/>
    <x v="2"/>
    <s v="New"/>
    <x v="0"/>
    <s v="Compact Repair Kit"/>
    <n v="1"/>
    <n v="39.590000000000003"/>
    <n v="0"/>
    <n v="16.899999999999999"/>
    <n v="39.590000000000003"/>
    <n v="16.899999999999999"/>
    <n v="22.690000000000005"/>
    <n v="0.57312452639555456"/>
    <n v="2026"/>
    <s v="Q3"/>
    <n v="8"/>
    <s v="Aug"/>
  </r>
  <r>
    <n v="1553"/>
    <d v="2026-08-23T00:00:00"/>
    <n v="2026"/>
    <s v="Q3"/>
    <x v="7"/>
    <x v="2"/>
    <x v="2"/>
    <x v="1"/>
    <s v="Business"/>
    <x v="4"/>
    <s v="Training Mat"/>
    <n v="5"/>
    <n v="51.62"/>
    <n v="0.15"/>
    <n v="22.6"/>
    <n v="219.38499999999996"/>
    <n v="113"/>
    <n v="106.38499999999996"/>
    <n v="0.48492376415889865"/>
    <n v="2026"/>
    <s v="Q3"/>
    <n v="8"/>
    <s v="Aug"/>
  </r>
  <r>
    <n v="1579"/>
    <d v="2026-08-23T00:00:00"/>
    <n v="2026"/>
    <s v="Q3"/>
    <x v="7"/>
    <x v="3"/>
    <x v="7"/>
    <x v="2"/>
    <s v="Returning"/>
    <x v="1"/>
    <s v="Hiking Daypack 20L"/>
    <n v="3"/>
    <n v="90.71"/>
    <n v="0"/>
    <n v="45.57"/>
    <n v="272.13"/>
    <n v="136.71"/>
    <n v="135.41999999999999"/>
    <n v="0.49762980928232825"/>
    <n v="2026"/>
    <s v="Q3"/>
    <n v="8"/>
    <s v="Aug"/>
  </r>
  <r>
    <n v="1732"/>
    <d v="2026-08-23T00:00:00"/>
    <n v="2026"/>
    <s v="Q3"/>
    <x v="7"/>
    <x v="1"/>
    <x v="1"/>
    <x v="2"/>
    <s v="New"/>
    <x v="0"/>
    <s v="Compact Repair Kit"/>
    <n v="4"/>
    <n v="41.09"/>
    <n v="0"/>
    <n v="17"/>
    <n v="164.36"/>
    <n v="68"/>
    <n v="96.360000000000014"/>
    <n v="0.58627403261134103"/>
    <n v="2026"/>
    <s v="Q3"/>
    <n v="8"/>
    <s v="Aug"/>
  </r>
  <r>
    <n v="2083"/>
    <d v="2026-08-23T00:00:00"/>
    <n v="2026"/>
    <s v="Q3"/>
    <x v="7"/>
    <x v="1"/>
    <x v="14"/>
    <x v="0"/>
    <s v="New"/>
    <x v="1"/>
    <s v="Hiking Daypack 20L"/>
    <n v="1"/>
    <n v="91.37"/>
    <n v="0"/>
    <n v="46.73"/>
    <n v="91.37"/>
    <n v="46.73"/>
    <n v="44.640000000000008"/>
    <n v="0.48856298566269024"/>
    <n v="2026"/>
    <s v="Q3"/>
    <n v="8"/>
    <s v="Aug"/>
  </r>
  <r>
    <n v="2176"/>
    <d v="2026-08-23T00:00:00"/>
    <n v="2026"/>
    <s v="Q3"/>
    <x v="7"/>
    <x v="1"/>
    <x v="11"/>
    <x v="0"/>
    <s v="New"/>
    <x v="2"/>
    <s v="Packing Cube Set"/>
    <n v="1"/>
    <n v="46.92"/>
    <n v="0"/>
    <n v="18.3"/>
    <n v="46.92"/>
    <n v="18.3"/>
    <n v="28.62"/>
    <n v="0.60997442455242967"/>
    <n v="2026"/>
    <s v="Q3"/>
    <n v="8"/>
    <s v="Aug"/>
  </r>
  <r>
    <n v="2723"/>
    <d v="2026-08-23T00:00:00"/>
    <n v="2026"/>
    <s v="Q3"/>
    <x v="7"/>
    <x v="0"/>
    <x v="0"/>
    <x v="0"/>
    <s v="New"/>
    <x v="0"/>
    <s v="Cycling Pack 12L"/>
    <n v="1"/>
    <n v="100.29"/>
    <n v="0.05"/>
    <n v="49.82"/>
    <n v="95.275500000000008"/>
    <n v="49.82"/>
    <n v="45.455500000000008"/>
    <n v="0.47709537079312103"/>
    <n v="2026"/>
    <s v="Q3"/>
    <n v="8"/>
    <s v="Aug"/>
  </r>
  <r>
    <n v="3299"/>
    <d v="2026-08-23T00:00:00"/>
    <n v="2026"/>
    <s v="Q3"/>
    <x v="7"/>
    <x v="0"/>
    <x v="9"/>
    <x v="0"/>
    <s v="New"/>
    <x v="1"/>
    <s v="Trail Boots"/>
    <n v="1"/>
    <n v="147.11000000000001"/>
    <n v="0.15"/>
    <n v="79.599999999999994"/>
    <n v="125.04350000000001"/>
    <n v="79.599999999999994"/>
    <n v="45.443500000000014"/>
    <n v="0.36342152930780097"/>
    <n v="2026"/>
    <s v="Q3"/>
    <n v="8"/>
    <s v="Aug"/>
  </r>
  <r>
    <n v="3398"/>
    <d v="2026-08-23T00:00:00"/>
    <n v="2026"/>
    <s v="Q3"/>
    <x v="7"/>
    <x v="1"/>
    <x v="12"/>
    <x v="0"/>
    <s v="New"/>
    <x v="1"/>
    <s v="Summit Backpack 45L"/>
    <n v="2"/>
    <n v="156.44999999999999"/>
    <n v="0"/>
    <n v="80.13"/>
    <n v="312.89999999999998"/>
    <n v="160.26"/>
    <n v="152.63999999999999"/>
    <n v="0.487823585810163"/>
    <n v="2026"/>
    <s v="Q3"/>
    <n v="8"/>
    <s v="Aug"/>
  </r>
  <r>
    <n v="4012"/>
    <d v="2026-08-23T00:00:00"/>
    <n v="2026"/>
    <s v="Q3"/>
    <x v="7"/>
    <x v="1"/>
    <x v="14"/>
    <x v="0"/>
    <s v="New"/>
    <x v="1"/>
    <s v="Trekking Poles"/>
    <n v="2"/>
    <n v="72.97"/>
    <n v="0"/>
    <n v="33.25"/>
    <n v="145.94"/>
    <n v="66.5"/>
    <n v="79.44"/>
    <n v="0.54433328765245992"/>
    <n v="2026"/>
    <s v="Q3"/>
    <n v="8"/>
    <s v="Aug"/>
  </r>
  <r>
    <n v="4064"/>
    <d v="2026-08-23T00:00:00"/>
    <n v="2026"/>
    <s v="Q3"/>
    <x v="7"/>
    <x v="3"/>
    <x v="7"/>
    <x v="3"/>
    <s v="Returning"/>
    <x v="4"/>
    <s v="Training Mat"/>
    <n v="2"/>
    <n v="51.63"/>
    <n v="0"/>
    <n v="21.39"/>
    <n v="103.26"/>
    <n v="42.78"/>
    <n v="60.480000000000004"/>
    <n v="0.58570598489250436"/>
    <n v="2026"/>
    <s v="Q3"/>
    <n v="8"/>
    <s v="Aug"/>
  </r>
  <r>
    <n v="4671"/>
    <d v="2026-08-23T00:00:00"/>
    <n v="2026"/>
    <s v="Q3"/>
    <x v="7"/>
    <x v="1"/>
    <x v="12"/>
    <x v="1"/>
    <s v="Returning"/>
    <x v="0"/>
    <s v="Cycling Pack 12L"/>
    <n v="8"/>
    <n v="100.06"/>
    <n v="0.05"/>
    <n v="49.39"/>
    <n v="760.45600000000002"/>
    <n v="395.12"/>
    <n v="365.33600000000001"/>
    <n v="0.48041701295012468"/>
    <n v="2026"/>
    <s v="Q3"/>
    <n v="8"/>
    <s v="Aug"/>
  </r>
  <r>
    <n v="1914"/>
    <d v="2026-08-24T00:00:00"/>
    <n v="2026"/>
    <s v="Q3"/>
    <x v="7"/>
    <x v="3"/>
    <x v="8"/>
    <x v="2"/>
    <s v="Returning"/>
    <x v="3"/>
    <s v="Portable Camp Stove"/>
    <n v="4"/>
    <n v="83.2"/>
    <n v="0"/>
    <n v="39.99"/>
    <n v="332.8"/>
    <n v="159.96"/>
    <n v="172.84"/>
    <n v="0.5193509615384615"/>
    <n v="2026"/>
    <s v="Q3"/>
    <n v="8"/>
    <s v="Aug"/>
  </r>
  <r>
    <n v="1973"/>
    <d v="2026-08-24T00:00:00"/>
    <n v="2026"/>
    <s v="Q3"/>
    <x v="7"/>
    <x v="0"/>
    <x v="0"/>
    <x v="0"/>
    <s v="New"/>
    <x v="4"/>
    <s v="Training Mat"/>
    <n v="3"/>
    <n v="51.29"/>
    <n v="0"/>
    <n v="22.08"/>
    <n v="153.87"/>
    <n v="66.239999999999995"/>
    <n v="87.63000000000001"/>
    <n v="0.56950672645739919"/>
    <n v="2026"/>
    <s v="Q3"/>
    <n v="8"/>
    <s v="Aug"/>
  </r>
  <r>
    <n v="2564"/>
    <d v="2026-08-24T00:00:00"/>
    <n v="2026"/>
    <s v="Q3"/>
    <x v="7"/>
    <x v="2"/>
    <x v="3"/>
    <x v="0"/>
    <s v="Returning"/>
    <x v="3"/>
    <s v="Trail Tent 2P"/>
    <n v="1"/>
    <n v="200.2"/>
    <n v="0"/>
    <n v="103.38"/>
    <n v="200.2"/>
    <n v="103.38"/>
    <n v="96.82"/>
    <n v="0.48361638361638359"/>
    <n v="2026"/>
    <s v="Q3"/>
    <n v="8"/>
    <s v="Aug"/>
  </r>
  <r>
    <n v="2791"/>
    <d v="2026-08-24T00:00:00"/>
    <n v="2026"/>
    <s v="Q3"/>
    <x v="7"/>
    <x v="0"/>
    <x v="15"/>
    <x v="2"/>
    <s v="Business"/>
    <x v="4"/>
    <s v="Recovery Roller"/>
    <n v="2"/>
    <n v="36.869999999999997"/>
    <n v="0"/>
    <n v="13.71"/>
    <n v="73.739999999999995"/>
    <n v="27.42"/>
    <n v="46.319999999999993"/>
    <n v="0.62815296989422287"/>
    <n v="2026"/>
    <s v="Q3"/>
    <n v="8"/>
    <s v="Aug"/>
  </r>
  <r>
    <n v="3559"/>
    <d v="2026-08-24T00:00:00"/>
    <n v="2026"/>
    <s v="Q3"/>
    <x v="7"/>
    <x v="3"/>
    <x v="8"/>
    <x v="0"/>
    <s v="Returning"/>
    <x v="4"/>
    <s v="Recovery Roller"/>
    <n v="1"/>
    <n v="36.28"/>
    <n v="0.1"/>
    <n v="14.16"/>
    <n v="32.652000000000001"/>
    <n v="14.16"/>
    <n v="18.492000000000001"/>
    <n v="0.56633590591694227"/>
    <n v="2026"/>
    <s v="Q3"/>
    <n v="8"/>
    <s v="Aug"/>
  </r>
  <r>
    <n v="3839"/>
    <d v="2026-08-24T00:00:00"/>
    <n v="2026"/>
    <s v="Q3"/>
    <x v="7"/>
    <x v="0"/>
    <x v="15"/>
    <x v="3"/>
    <s v="Returning"/>
    <x v="1"/>
    <s v="Hiking Daypack 20L"/>
    <n v="2"/>
    <n v="93.88"/>
    <n v="0.05"/>
    <n v="46.57"/>
    <n v="178.37199999999999"/>
    <n v="93.14"/>
    <n v="85.231999999999985"/>
    <n v="0.47783284371986628"/>
    <n v="2026"/>
    <s v="Q3"/>
    <n v="8"/>
    <s v="Aug"/>
  </r>
  <r>
    <n v="4133"/>
    <d v="2026-08-24T00:00:00"/>
    <n v="2026"/>
    <s v="Q3"/>
    <x v="7"/>
    <x v="3"/>
    <x v="4"/>
    <x v="0"/>
    <s v="New"/>
    <x v="3"/>
    <s v="Trail Tent 2P"/>
    <n v="1"/>
    <n v="192.67"/>
    <n v="0.05"/>
    <n v="101.04"/>
    <n v="183.03649999999999"/>
    <n v="101.04"/>
    <n v="81.996499999999983"/>
    <n v="0.44797895501716867"/>
    <n v="2026"/>
    <s v="Q3"/>
    <n v="8"/>
    <s v="Aug"/>
  </r>
  <r>
    <n v="4765"/>
    <d v="2026-08-24T00:00:00"/>
    <n v="2026"/>
    <s v="Q3"/>
    <x v="7"/>
    <x v="0"/>
    <x v="15"/>
    <x v="0"/>
    <s v="New"/>
    <x v="0"/>
    <s v="Commuter Helmet"/>
    <n v="1"/>
    <n v="80.099999999999994"/>
    <n v="0.05"/>
    <n v="43.49"/>
    <n v="76.094999999999985"/>
    <n v="43.49"/>
    <n v="32.604999999999983"/>
    <n v="0.42847756094355727"/>
    <n v="2026"/>
    <s v="Q3"/>
    <n v="8"/>
    <s v="Aug"/>
  </r>
  <r>
    <n v="1868"/>
    <d v="2026-08-25T00:00:00"/>
    <n v="2026"/>
    <s v="Q3"/>
    <x v="7"/>
    <x v="3"/>
    <x v="8"/>
    <x v="3"/>
    <s v="Returning"/>
    <x v="1"/>
    <s v="Trail Boots"/>
    <n v="1"/>
    <n v="145.02000000000001"/>
    <n v="0"/>
    <n v="78.959999999999994"/>
    <n v="145.02000000000001"/>
    <n v="78.959999999999994"/>
    <n v="66.060000000000016"/>
    <n v="0.4555233760860572"/>
    <n v="2026"/>
    <s v="Q3"/>
    <n v="8"/>
    <s v="Aug"/>
  </r>
  <r>
    <n v="987"/>
    <d v="2026-08-26T00:00:00"/>
    <n v="2026"/>
    <s v="Q3"/>
    <x v="7"/>
    <x v="1"/>
    <x v="11"/>
    <x v="3"/>
    <s v="Returning"/>
    <x v="2"/>
    <s v="Insulated Bottle"/>
    <n v="1"/>
    <n v="37"/>
    <n v="0.15"/>
    <n v="13.68"/>
    <n v="31.45"/>
    <n v="13.68"/>
    <n v="17.77"/>
    <n v="0.56502384737678857"/>
    <n v="2026"/>
    <s v="Q3"/>
    <n v="8"/>
    <s v="Aug"/>
  </r>
  <r>
    <n v="2503"/>
    <d v="2026-08-26T00:00:00"/>
    <n v="2026"/>
    <s v="Q3"/>
    <x v="7"/>
    <x v="1"/>
    <x v="6"/>
    <x v="0"/>
    <s v="Returning"/>
    <x v="0"/>
    <s v="Trail Bike Light"/>
    <n v="2"/>
    <n v="50.02"/>
    <n v="0"/>
    <n v="21.99"/>
    <n v="100.04"/>
    <n v="43.98"/>
    <n v="56.060000000000009"/>
    <n v="0.56037584966013598"/>
    <n v="2026"/>
    <s v="Q3"/>
    <n v="8"/>
    <s v="Aug"/>
  </r>
  <r>
    <n v="4928"/>
    <d v="2026-08-26T00:00:00"/>
    <n v="2026"/>
    <s v="Q3"/>
    <x v="7"/>
    <x v="1"/>
    <x v="11"/>
    <x v="2"/>
    <s v="Returning"/>
    <x v="4"/>
    <s v="Recovery Roller"/>
    <n v="2"/>
    <n v="35.950000000000003"/>
    <n v="0.05"/>
    <n v="13.93"/>
    <n v="68.305000000000007"/>
    <n v="27.86"/>
    <n v="40.445000000000007"/>
    <n v="0.59212356342873884"/>
    <n v="2026"/>
    <s v="Q3"/>
    <n v="8"/>
    <s v="Aug"/>
  </r>
  <r>
    <n v="852"/>
    <d v="2026-08-27T00:00:00"/>
    <n v="2026"/>
    <s v="Q3"/>
    <x v="7"/>
    <x v="0"/>
    <x v="9"/>
    <x v="0"/>
    <s v="New"/>
    <x v="2"/>
    <s v="Packing Cube Set"/>
    <n v="3"/>
    <n v="45.84"/>
    <n v="0.15"/>
    <n v="17.899999999999999"/>
    <n v="116.89200000000001"/>
    <n v="53.699999999999996"/>
    <n v="63.192000000000014"/>
    <n v="0.54060158094651478"/>
    <n v="2026"/>
    <s v="Q3"/>
    <n v="8"/>
    <s v="Aug"/>
  </r>
  <r>
    <n v="2188"/>
    <d v="2026-08-27T00:00:00"/>
    <n v="2026"/>
    <s v="Q3"/>
    <x v="7"/>
    <x v="1"/>
    <x v="6"/>
    <x v="0"/>
    <s v="New"/>
    <x v="3"/>
    <s v="Portable Camp Stove"/>
    <n v="1"/>
    <n v="83.23"/>
    <n v="0.1"/>
    <n v="40.229999999999997"/>
    <n v="74.907000000000011"/>
    <n v="40.229999999999997"/>
    <n v="34.677000000000014"/>
    <n v="0.46293403820737727"/>
    <n v="2026"/>
    <s v="Q3"/>
    <n v="8"/>
    <s v="Aug"/>
  </r>
  <r>
    <n v="2574"/>
    <d v="2026-08-27T00:00:00"/>
    <n v="2026"/>
    <s v="Q3"/>
    <x v="7"/>
    <x v="0"/>
    <x v="9"/>
    <x v="2"/>
    <s v="New"/>
    <x v="0"/>
    <s v="Cycling Pack 12L"/>
    <n v="1"/>
    <n v="104.33"/>
    <n v="0.1"/>
    <n v="49.86"/>
    <n v="93.897000000000006"/>
    <n v="49.86"/>
    <n v="44.037000000000006"/>
    <n v="0.46899261957251032"/>
    <n v="2026"/>
    <s v="Q3"/>
    <n v="8"/>
    <s v="Aug"/>
  </r>
  <r>
    <n v="2942"/>
    <d v="2026-08-27T00:00:00"/>
    <n v="2026"/>
    <s v="Q3"/>
    <x v="7"/>
    <x v="1"/>
    <x v="6"/>
    <x v="0"/>
    <s v="New"/>
    <x v="1"/>
    <s v="Summit Backpack 45L"/>
    <n v="1"/>
    <n v="156.94999999999999"/>
    <n v="0"/>
    <n v="80.41"/>
    <n v="156.94999999999999"/>
    <n v="80.41"/>
    <n v="76.539999999999992"/>
    <n v="0.48767123287671232"/>
    <n v="2026"/>
    <s v="Q3"/>
    <n v="8"/>
    <s v="Aug"/>
  </r>
  <r>
    <n v="3211"/>
    <d v="2026-08-27T00:00:00"/>
    <n v="2026"/>
    <s v="Q3"/>
    <x v="7"/>
    <x v="1"/>
    <x v="14"/>
    <x v="2"/>
    <s v="Business"/>
    <x v="0"/>
    <s v="Compact Repair Kit"/>
    <n v="3"/>
    <n v="41.33"/>
    <n v="0.05"/>
    <n v="17"/>
    <n v="117.79049999999999"/>
    <n v="51"/>
    <n v="66.790499999999994"/>
    <n v="0.56702790123142355"/>
    <n v="2026"/>
    <s v="Q3"/>
    <n v="8"/>
    <s v="Aug"/>
  </r>
  <r>
    <n v="3306"/>
    <d v="2026-08-27T00:00:00"/>
    <n v="2026"/>
    <s v="Q3"/>
    <x v="7"/>
    <x v="0"/>
    <x v="15"/>
    <x v="0"/>
    <s v="Business"/>
    <x v="2"/>
    <s v="Insulated Bottle"/>
    <n v="1"/>
    <n v="35.590000000000003"/>
    <n v="0"/>
    <n v="13.66"/>
    <n v="35.590000000000003"/>
    <n v="13.66"/>
    <n v="21.930000000000003"/>
    <n v="0.61618432143860635"/>
    <n v="2026"/>
    <s v="Q3"/>
    <n v="8"/>
    <s v="Aug"/>
  </r>
  <r>
    <n v="3837"/>
    <d v="2026-08-27T00:00:00"/>
    <n v="2026"/>
    <s v="Q3"/>
    <x v="7"/>
    <x v="3"/>
    <x v="8"/>
    <x v="0"/>
    <s v="Returning"/>
    <x v="3"/>
    <s v="Alpine Tent 4P"/>
    <n v="2"/>
    <n v="335.87"/>
    <n v="0.1"/>
    <n v="196.54"/>
    <n v="604.56600000000003"/>
    <n v="393.08"/>
    <n v="211.48600000000005"/>
    <n v="0.34981457773014035"/>
    <n v="2026"/>
    <s v="Q3"/>
    <n v="8"/>
    <s v="Aug"/>
  </r>
  <r>
    <n v="4169"/>
    <d v="2026-08-27T00:00:00"/>
    <n v="2026"/>
    <s v="Q3"/>
    <x v="7"/>
    <x v="3"/>
    <x v="13"/>
    <x v="0"/>
    <s v="New"/>
    <x v="4"/>
    <s v="Training Mat"/>
    <n v="1"/>
    <n v="50.7"/>
    <n v="0.05"/>
    <n v="21.65"/>
    <n v="48.164999999999999"/>
    <n v="21.65"/>
    <n v="26.515000000000001"/>
    <n v="0.55050347762898377"/>
    <n v="2026"/>
    <s v="Q3"/>
    <n v="8"/>
    <s v="Aug"/>
  </r>
  <r>
    <n v="4452"/>
    <d v="2026-08-27T00:00:00"/>
    <n v="2026"/>
    <s v="Q3"/>
    <x v="7"/>
    <x v="2"/>
    <x v="2"/>
    <x v="3"/>
    <s v="New"/>
    <x v="1"/>
    <s v="Summit Backpack 45L"/>
    <n v="3"/>
    <n v="152.76"/>
    <n v="0.1"/>
    <n v="77.36"/>
    <n v="412.452"/>
    <n v="232.07999999999998"/>
    <n v="180.37200000000001"/>
    <n v="0.43731634226528182"/>
    <n v="2026"/>
    <s v="Q3"/>
    <n v="8"/>
    <s v="Aug"/>
  </r>
  <r>
    <n v="4740"/>
    <d v="2026-08-27T00:00:00"/>
    <n v="2026"/>
    <s v="Q3"/>
    <x v="7"/>
    <x v="0"/>
    <x v="15"/>
    <x v="1"/>
    <s v="Returning"/>
    <x v="1"/>
    <s v="Trekking Poles"/>
    <n v="5"/>
    <n v="72.78"/>
    <n v="0.1"/>
    <n v="33.25"/>
    <n v="327.51"/>
    <n v="166.25"/>
    <n v="161.26"/>
    <n v="0.49238191200268694"/>
    <n v="2026"/>
    <s v="Q3"/>
    <n v="8"/>
    <s v="Aug"/>
  </r>
  <r>
    <n v="5000"/>
    <d v="2026-08-27T00:00:00"/>
    <n v="2026"/>
    <s v="Q3"/>
    <x v="7"/>
    <x v="1"/>
    <x v="12"/>
    <x v="3"/>
    <s v="New"/>
    <x v="2"/>
    <s v="Insulated Bottle"/>
    <n v="2"/>
    <n v="37"/>
    <n v="0"/>
    <n v="13.83"/>
    <n v="74"/>
    <n v="27.66"/>
    <n v="46.34"/>
    <n v="0.62621621621621626"/>
    <n v="2026"/>
    <s v="Q3"/>
    <n v="8"/>
    <s v="Aug"/>
  </r>
  <r>
    <n v="5058"/>
    <d v="2026-08-27T00:00:00"/>
    <n v="2026"/>
    <s v="Q3"/>
    <x v="7"/>
    <x v="1"/>
    <x v="11"/>
    <x v="1"/>
    <s v="Business"/>
    <x v="0"/>
    <s v="Compact Repair Kit"/>
    <n v="6"/>
    <n v="41.33"/>
    <n v="0.2"/>
    <n v="17.02"/>
    <n v="198.38400000000001"/>
    <n v="102.12"/>
    <n v="96.26400000000001"/>
    <n v="0.48524074522138883"/>
    <n v="2026"/>
    <s v="Q3"/>
    <n v="8"/>
    <s v="Aug"/>
  </r>
  <r>
    <n v="496"/>
    <d v="2026-08-28T00:00:00"/>
    <n v="2026"/>
    <s v="Q3"/>
    <x v="7"/>
    <x v="0"/>
    <x v="15"/>
    <x v="2"/>
    <s v="Returning"/>
    <x v="4"/>
    <s v="Recovery Roller"/>
    <n v="1"/>
    <n v="37.020000000000003"/>
    <n v="0"/>
    <n v="13.64"/>
    <n v="37.020000000000003"/>
    <n v="13.64"/>
    <n v="23.380000000000003"/>
    <n v="0.63155051323608857"/>
    <n v="2026"/>
    <s v="Q3"/>
    <n v="8"/>
    <s v="Aug"/>
  </r>
  <r>
    <n v="1343"/>
    <d v="2026-08-28T00:00:00"/>
    <n v="2026"/>
    <s v="Q3"/>
    <x v="7"/>
    <x v="3"/>
    <x v="8"/>
    <x v="0"/>
    <s v="New"/>
    <x v="3"/>
    <s v="Portable Camp Stove"/>
    <n v="1"/>
    <n v="81.06"/>
    <n v="0"/>
    <n v="38.43"/>
    <n v="81.06"/>
    <n v="38.43"/>
    <n v="42.63"/>
    <n v="0.52590673575129532"/>
    <n v="2026"/>
    <s v="Q3"/>
    <n v="8"/>
    <s v="Aug"/>
  </r>
  <r>
    <n v="1455"/>
    <d v="2026-08-28T00:00:00"/>
    <n v="2026"/>
    <s v="Q3"/>
    <x v="7"/>
    <x v="2"/>
    <x v="2"/>
    <x v="0"/>
    <s v="New"/>
    <x v="0"/>
    <s v="Trail Bike Light"/>
    <n v="2"/>
    <n v="51.91"/>
    <n v="0"/>
    <n v="21.94"/>
    <n v="103.82"/>
    <n v="43.88"/>
    <n v="59.939999999999991"/>
    <n v="0.57734540550953573"/>
    <n v="2026"/>
    <s v="Q3"/>
    <n v="8"/>
    <s v="Aug"/>
  </r>
  <r>
    <n v="1632"/>
    <d v="2026-08-28T00:00:00"/>
    <n v="2026"/>
    <s v="Q3"/>
    <x v="7"/>
    <x v="3"/>
    <x v="7"/>
    <x v="3"/>
    <s v="New"/>
    <x v="2"/>
    <s v="Insulated Bottle"/>
    <n v="1"/>
    <n v="35.700000000000003"/>
    <n v="0.05"/>
    <n v="13.45"/>
    <n v="33.914999999999999"/>
    <n v="13.45"/>
    <n v="20.465"/>
    <n v="0.60342031549461894"/>
    <n v="2026"/>
    <s v="Q3"/>
    <n v="8"/>
    <s v="Aug"/>
  </r>
  <r>
    <n v="1817"/>
    <d v="2026-08-28T00:00:00"/>
    <n v="2026"/>
    <s v="Q3"/>
    <x v="7"/>
    <x v="0"/>
    <x v="9"/>
    <x v="2"/>
    <s v="New"/>
    <x v="4"/>
    <s v="Recovery Roller"/>
    <n v="1"/>
    <n v="36.590000000000003"/>
    <n v="0.05"/>
    <n v="14.15"/>
    <n v="34.7605"/>
    <n v="14.15"/>
    <n v="20.610500000000002"/>
    <n v="0.59292875534011313"/>
    <n v="2026"/>
    <s v="Q3"/>
    <n v="8"/>
    <s v="Aug"/>
  </r>
  <r>
    <n v="2993"/>
    <d v="2026-08-28T00:00:00"/>
    <n v="2026"/>
    <s v="Q3"/>
    <x v="7"/>
    <x v="1"/>
    <x v="12"/>
    <x v="1"/>
    <s v="Business"/>
    <x v="2"/>
    <s v="Insulated Bottle"/>
    <n v="3"/>
    <n v="35.520000000000003"/>
    <n v="0.1"/>
    <n v="13.78"/>
    <n v="95.904000000000011"/>
    <n v="41.339999999999996"/>
    <n v="54.564000000000014"/>
    <n v="0.56894394394394399"/>
    <n v="2026"/>
    <s v="Q3"/>
    <n v="8"/>
    <s v="Aug"/>
  </r>
  <r>
    <n v="4676"/>
    <d v="2026-08-28T00:00:00"/>
    <n v="2026"/>
    <s v="Q3"/>
    <x v="7"/>
    <x v="3"/>
    <x v="13"/>
    <x v="2"/>
    <s v="New"/>
    <x v="0"/>
    <s v="Commuter Helmet"/>
    <n v="2"/>
    <n v="81.88"/>
    <n v="0.1"/>
    <n v="42.87"/>
    <n v="147.38399999999999"/>
    <n v="85.74"/>
    <n v="61.643999999999991"/>
    <n v="0.41825435596808336"/>
    <n v="2026"/>
    <s v="Q3"/>
    <n v="8"/>
    <s v="Aug"/>
  </r>
  <r>
    <n v="5105"/>
    <d v="2026-08-28T00:00:00"/>
    <n v="2026"/>
    <s v="Q3"/>
    <x v="7"/>
    <x v="3"/>
    <x v="7"/>
    <x v="0"/>
    <s v="Business"/>
    <x v="2"/>
    <s v="Packing Cube Set"/>
    <n v="4"/>
    <n v="46.54"/>
    <n v="0"/>
    <n v="18.86"/>
    <n v="186.16"/>
    <n v="75.44"/>
    <n v="110.72"/>
    <n v="0.5947571981091534"/>
    <n v="2026"/>
    <s v="Q3"/>
    <n v="8"/>
    <s v="Aug"/>
  </r>
  <r>
    <n v="223"/>
    <d v="2026-08-29T00:00:00"/>
    <n v="2026"/>
    <s v="Q3"/>
    <x v="7"/>
    <x v="2"/>
    <x v="2"/>
    <x v="2"/>
    <s v="Returning"/>
    <x v="4"/>
    <s v="Training Mat"/>
    <n v="1"/>
    <n v="49.79"/>
    <n v="0"/>
    <n v="21.43"/>
    <n v="49.79"/>
    <n v="21.43"/>
    <n v="28.36"/>
    <n v="0.56959228760795344"/>
    <n v="2026"/>
    <s v="Q3"/>
    <n v="8"/>
    <s v="Aug"/>
  </r>
  <r>
    <n v="1023"/>
    <d v="2026-08-29T00:00:00"/>
    <n v="2026"/>
    <s v="Q3"/>
    <x v="7"/>
    <x v="2"/>
    <x v="3"/>
    <x v="0"/>
    <s v="New"/>
    <x v="1"/>
    <s v="Hiking Daypack 20L"/>
    <n v="6"/>
    <n v="90.19"/>
    <n v="0"/>
    <n v="45.61"/>
    <n v="541.14"/>
    <n v="273.65999999999997"/>
    <n v="267.48"/>
    <n v="0.4942898325756736"/>
    <n v="2026"/>
    <s v="Q3"/>
    <n v="8"/>
    <s v="Aug"/>
  </r>
  <r>
    <n v="1694"/>
    <d v="2026-08-29T00:00:00"/>
    <n v="2026"/>
    <s v="Q3"/>
    <x v="7"/>
    <x v="1"/>
    <x v="12"/>
    <x v="0"/>
    <s v="New"/>
    <x v="1"/>
    <s v="Trekking Poles"/>
    <n v="1"/>
    <n v="70.38"/>
    <n v="0.15"/>
    <n v="32.64"/>
    <n v="59.822999999999993"/>
    <n v="32.64"/>
    <n v="27.182999999999993"/>
    <n v="0.45439045183290699"/>
    <n v="2026"/>
    <s v="Q3"/>
    <n v="8"/>
    <s v="Aug"/>
  </r>
  <r>
    <n v="2006"/>
    <d v="2026-08-29T00:00:00"/>
    <n v="2026"/>
    <s v="Q3"/>
    <x v="7"/>
    <x v="3"/>
    <x v="13"/>
    <x v="0"/>
    <s v="New"/>
    <x v="2"/>
    <s v="Packing Cube Set"/>
    <n v="1"/>
    <n v="46.43"/>
    <n v="0"/>
    <n v="18.2"/>
    <n v="46.43"/>
    <n v="18.2"/>
    <n v="28.23"/>
    <n v="0.60801206116734874"/>
    <n v="2026"/>
    <s v="Q3"/>
    <n v="8"/>
    <s v="Aug"/>
  </r>
  <r>
    <n v="3026"/>
    <d v="2026-08-29T00:00:00"/>
    <n v="2026"/>
    <s v="Q3"/>
    <x v="7"/>
    <x v="0"/>
    <x v="0"/>
    <x v="0"/>
    <s v="New"/>
    <x v="3"/>
    <s v="Trail Tent 2P"/>
    <n v="1"/>
    <n v="194.75"/>
    <n v="0.05"/>
    <n v="105.94"/>
    <n v="185.01249999999999"/>
    <n v="105.94"/>
    <n v="79.072499999999991"/>
    <n v="0.42739004121343149"/>
    <n v="2026"/>
    <s v="Q3"/>
    <n v="8"/>
    <s v="Aug"/>
  </r>
  <r>
    <n v="3057"/>
    <d v="2026-08-29T00:00:00"/>
    <n v="2026"/>
    <s v="Q3"/>
    <x v="7"/>
    <x v="1"/>
    <x v="14"/>
    <x v="2"/>
    <s v="Returning"/>
    <x v="1"/>
    <s v="Trail Boots"/>
    <n v="2"/>
    <n v="142.16"/>
    <n v="0"/>
    <n v="79.36"/>
    <n v="284.32"/>
    <n v="158.72"/>
    <n v="125.6"/>
    <n v="0.44175576814856499"/>
    <n v="2026"/>
    <s v="Q3"/>
    <n v="8"/>
    <s v="Aug"/>
  </r>
  <r>
    <n v="3112"/>
    <d v="2026-08-29T00:00:00"/>
    <n v="2026"/>
    <s v="Q3"/>
    <x v="7"/>
    <x v="3"/>
    <x v="8"/>
    <x v="0"/>
    <s v="Business"/>
    <x v="2"/>
    <s v="Packing Cube Set"/>
    <n v="2"/>
    <n v="47.69"/>
    <n v="0.05"/>
    <n v="18.8"/>
    <n v="90.61099999999999"/>
    <n v="37.6"/>
    <n v="53.010999999999989"/>
    <n v="0.58503934400900548"/>
    <n v="2026"/>
    <s v="Q3"/>
    <n v="8"/>
    <s v="Aug"/>
  </r>
  <r>
    <n v="3137"/>
    <d v="2026-08-29T00:00:00"/>
    <n v="2026"/>
    <s v="Q3"/>
    <x v="7"/>
    <x v="2"/>
    <x v="5"/>
    <x v="2"/>
    <s v="New"/>
    <x v="2"/>
    <s v="Travel Backpack 35L"/>
    <n v="3"/>
    <n v="164.51"/>
    <n v="0"/>
    <n v="86.76"/>
    <n v="493.53"/>
    <n v="260.28000000000003"/>
    <n v="233.24999999999994"/>
    <n v="0.47261564646526039"/>
    <n v="2026"/>
    <s v="Q3"/>
    <n v="8"/>
    <s v="Aug"/>
  </r>
  <r>
    <n v="3983"/>
    <d v="2026-08-29T00:00:00"/>
    <n v="2026"/>
    <s v="Q3"/>
    <x v="7"/>
    <x v="2"/>
    <x v="2"/>
    <x v="3"/>
    <s v="Business"/>
    <x v="3"/>
    <s v="Trail Tent 2P"/>
    <n v="2"/>
    <n v="194.71"/>
    <n v="0.1"/>
    <n v="105.57"/>
    <n v="350.47800000000001"/>
    <n v="211.14"/>
    <n v="139.33800000000002"/>
    <n v="0.39756561039494637"/>
    <n v="2026"/>
    <s v="Q3"/>
    <n v="8"/>
    <s v="Aug"/>
  </r>
  <r>
    <n v="4016"/>
    <d v="2026-08-29T00:00:00"/>
    <n v="2026"/>
    <s v="Q3"/>
    <x v="7"/>
    <x v="3"/>
    <x v="13"/>
    <x v="1"/>
    <s v="Business"/>
    <x v="1"/>
    <s v="Trail Boots"/>
    <n v="5"/>
    <n v="145.24"/>
    <n v="0.15"/>
    <n v="77.69"/>
    <n v="617.27"/>
    <n v="388.45"/>
    <n v="228.82"/>
    <n v="0.37069677774717708"/>
    <n v="2026"/>
    <s v="Q3"/>
    <n v="8"/>
    <s v="Aug"/>
  </r>
  <r>
    <n v="4340"/>
    <d v="2026-08-29T00:00:00"/>
    <n v="2026"/>
    <s v="Q3"/>
    <x v="7"/>
    <x v="3"/>
    <x v="8"/>
    <x v="0"/>
    <s v="New"/>
    <x v="2"/>
    <s v="Insulated Bottle"/>
    <n v="2"/>
    <n v="35.6"/>
    <n v="0.15"/>
    <n v="13.67"/>
    <n v="60.52"/>
    <n v="27.34"/>
    <n v="33.180000000000007"/>
    <n v="0.54824851288830145"/>
    <n v="2026"/>
    <s v="Q3"/>
    <n v="8"/>
    <s v="Aug"/>
  </r>
  <r>
    <n v="4640"/>
    <d v="2026-08-29T00:00:00"/>
    <n v="2026"/>
    <s v="Q3"/>
    <x v="7"/>
    <x v="0"/>
    <x v="15"/>
    <x v="0"/>
    <s v="New"/>
    <x v="4"/>
    <s v="Resistance Band Set"/>
    <n v="2"/>
    <n v="41.05"/>
    <n v="0.05"/>
    <n v="14.47"/>
    <n v="77.99499999999999"/>
    <n v="28.94"/>
    <n v="49.054999999999993"/>
    <n v="0.62895057375472785"/>
    <n v="2026"/>
    <s v="Q3"/>
    <n v="8"/>
    <s v="Aug"/>
  </r>
  <r>
    <n v="4733"/>
    <d v="2026-08-29T00:00:00"/>
    <n v="2026"/>
    <s v="Q3"/>
    <x v="7"/>
    <x v="2"/>
    <x v="2"/>
    <x v="0"/>
    <s v="New"/>
    <x v="1"/>
    <s v="Summit Backpack 45L"/>
    <n v="2"/>
    <n v="153.63999999999999"/>
    <n v="0.05"/>
    <n v="77.709999999999994"/>
    <n v="291.91599999999994"/>
    <n v="155.41999999999999"/>
    <n v="136.49599999999995"/>
    <n v="0.46758656599843784"/>
    <n v="2026"/>
    <s v="Q3"/>
    <n v="8"/>
    <s v="Aug"/>
  </r>
  <r>
    <n v="4827"/>
    <d v="2026-08-29T00:00:00"/>
    <n v="2026"/>
    <s v="Q3"/>
    <x v="7"/>
    <x v="2"/>
    <x v="2"/>
    <x v="0"/>
    <s v="Returning"/>
    <x v="2"/>
    <s v="Insulated Bottle"/>
    <n v="5"/>
    <n v="36.700000000000003"/>
    <n v="0"/>
    <n v="13.45"/>
    <n v="183.5"/>
    <n v="67.25"/>
    <n v="116.25"/>
    <n v="0.63351498637602177"/>
    <n v="2026"/>
    <s v="Q3"/>
    <n v="8"/>
    <s v="Aug"/>
  </r>
  <r>
    <n v="5180"/>
    <d v="2026-08-29T00:00:00"/>
    <n v="2026"/>
    <s v="Q3"/>
    <x v="7"/>
    <x v="0"/>
    <x v="15"/>
    <x v="1"/>
    <s v="Business"/>
    <x v="3"/>
    <s v="Compact Sleeping Bag"/>
    <n v="8"/>
    <n v="124"/>
    <n v="0.1"/>
    <n v="61.85"/>
    <n v="892.80000000000007"/>
    <n v="494.8"/>
    <n v="398.00000000000006"/>
    <n v="0.44578853046594985"/>
    <n v="2026"/>
    <s v="Q3"/>
    <n v="8"/>
    <s v="Aug"/>
  </r>
  <r>
    <n v="121"/>
    <d v="2026-08-30T00:00:00"/>
    <n v="2026"/>
    <s v="Q3"/>
    <x v="7"/>
    <x v="1"/>
    <x v="1"/>
    <x v="3"/>
    <s v="New"/>
    <x v="0"/>
    <s v="Commuter Helmet"/>
    <n v="1"/>
    <n v="81.23"/>
    <n v="0.1"/>
    <n v="42.65"/>
    <n v="73.106999999999999"/>
    <n v="42.65"/>
    <n v="30.457000000000001"/>
    <n v="0.41660853269864723"/>
    <n v="2026"/>
    <s v="Q3"/>
    <n v="8"/>
    <s v="Aug"/>
  </r>
  <r>
    <n v="618"/>
    <d v="2026-08-30T00:00:00"/>
    <n v="2026"/>
    <s v="Q3"/>
    <x v="7"/>
    <x v="1"/>
    <x v="12"/>
    <x v="0"/>
    <s v="Business"/>
    <x v="0"/>
    <s v="Compact Repair Kit"/>
    <n v="2"/>
    <n v="41.06"/>
    <n v="0.05"/>
    <n v="16.559999999999999"/>
    <n v="78.013999999999996"/>
    <n v="33.119999999999997"/>
    <n v="44.893999999999998"/>
    <n v="0.5754608147255621"/>
    <n v="2026"/>
    <s v="Q3"/>
    <n v="8"/>
    <s v="Aug"/>
  </r>
  <r>
    <n v="2860"/>
    <d v="2026-08-30T00:00:00"/>
    <n v="2026"/>
    <s v="Q3"/>
    <x v="7"/>
    <x v="3"/>
    <x v="7"/>
    <x v="3"/>
    <s v="Returning"/>
    <x v="1"/>
    <s v="Trail Boots"/>
    <n v="1"/>
    <n v="143.49"/>
    <n v="0.1"/>
    <n v="80.72"/>
    <n v="129.14100000000002"/>
    <n v="80.72"/>
    <n v="48.421000000000021"/>
    <n v="0.3749467636149636"/>
    <n v="2026"/>
    <s v="Q3"/>
    <n v="8"/>
    <s v="Aug"/>
  </r>
  <r>
    <n v="3768"/>
    <d v="2026-08-30T00:00:00"/>
    <n v="2026"/>
    <s v="Q3"/>
    <x v="7"/>
    <x v="2"/>
    <x v="3"/>
    <x v="2"/>
    <s v="New"/>
    <x v="1"/>
    <s v="Trail Boots"/>
    <n v="1"/>
    <n v="143.38"/>
    <n v="0"/>
    <n v="78.37"/>
    <n v="143.38"/>
    <n v="78.37"/>
    <n v="65.009999999999991"/>
    <n v="0.45341051750592826"/>
    <n v="2026"/>
    <s v="Q3"/>
    <n v="8"/>
    <s v="Aug"/>
  </r>
  <r>
    <n v="3987"/>
    <d v="2026-08-30T00:00:00"/>
    <n v="2026"/>
    <s v="Q3"/>
    <x v="7"/>
    <x v="1"/>
    <x v="12"/>
    <x v="3"/>
    <s v="Business"/>
    <x v="1"/>
    <s v="Trail Boots"/>
    <n v="1"/>
    <n v="144.54"/>
    <n v="0"/>
    <n v="78.77"/>
    <n v="144.54"/>
    <n v="78.77"/>
    <n v="65.77"/>
    <n v="0.45502974955029751"/>
    <n v="2026"/>
    <s v="Q3"/>
    <n v="8"/>
    <s v="Aug"/>
  </r>
  <r>
    <n v="4990"/>
    <d v="2026-08-30T00:00:00"/>
    <n v="2026"/>
    <s v="Q3"/>
    <x v="7"/>
    <x v="3"/>
    <x v="8"/>
    <x v="3"/>
    <s v="Returning"/>
    <x v="4"/>
    <s v="Resistance Band Set"/>
    <n v="1"/>
    <n v="40.92"/>
    <n v="0.1"/>
    <n v="14.94"/>
    <n v="36.828000000000003"/>
    <n v="14.94"/>
    <n v="21.888000000000005"/>
    <n v="0.59433040078201382"/>
    <n v="2026"/>
    <s v="Q3"/>
    <n v="8"/>
    <s v="Aug"/>
  </r>
  <r>
    <n v="348"/>
    <d v="2026-08-31T00:00:00"/>
    <n v="2026"/>
    <s v="Q3"/>
    <x v="7"/>
    <x v="1"/>
    <x v="12"/>
    <x v="1"/>
    <s v="Business"/>
    <x v="1"/>
    <s v="Summit Backpack 45L"/>
    <n v="5"/>
    <n v="151.21"/>
    <n v="0.15"/>
    <n v="77.12"/>
    <n v="642.64250000000004"/>
    <n v="385.6"/>
    <n v="257.04250000000002"/>
    <n v="0.39997743691087967"/>
    <n v="2026"/>
    <s v="Q3"/>
    <n v="8"/>
    <s v="Aug"/>
  </r>
  <r>
    <n v="1642"/>
    <d v="2026-08-31T00:00:00"/>
    <n v="2026"/>
    <s v="Q3"/>
    <x v="7"/>
    <x v="3"/>
    <x v="8"/>
    <x v="3"/>
    <s v="New"/>
    <x v="4"/>
    <s v="Resistance Band Set"/>
    <n v="1"/>
    <n v="40.770000000000003"/>
    <n v="0"/>
    <n v="15.13"/>
    <n v="40.770000000000003"/>
    <n v="15.13"/>
    <n v="25.64"/>
    <n v="0.62889379445670834"/>
    <n v="2026"/>
    <s v="Q3"/>
    <n v="8"/>
    <s v="Aug"/>
  </r>
  <r>
    <n v="2146"/>
    <d v="2026-08-31T00:00:00"/>
    <n v="2026"/>
    <s v="Q3"/>
    <x v="7"/>
    <x v="0"/>
    <x v="0"/>
    <x v="3"/>
    <s v="New"/>
    <x v="4"/>
    <s v="Recovery Roller"/>
    <n v="1"/>
    <n v="35.47"/>
    <n v="0.05"/>
    <n v="14.1"/>
    <n v="33.6965"/>
    <n v="14.1"/>
    <n v="19.596499999999999"/>
    <n v="0.58155891561438122"/>
    <n v="2026"/>
    <s v="Q3"/>
    <n v="8"/>
    <s v="Aug"/>
  </r>
  <r>
    <n v="2629"/>
    <d v="2026-08-31T00:00:00"/>
    <n v="2026"/>
    <s v="Q3"/>
    <x v="7"/>
    <x v="3"/>
    <x v="8"/>
    <x v="0"/>
    <s v="Returning"/>
    <x v="0"/>
    <s v="Commuter Helmet"/>
    <n v="1"/>
    <n v="81.72"/>
    <n v="0"/>
    <n v="42.38"/>
    <n v="81.72"/>
    <n v="42.38"/>
    <n v="39.339999999999996"/>
    <n v="0.48139990210474787"/>
    <n v="2026"/>
    <s v="Q3"/>
    <n v="8"/>
    <s v="Aug"/>
  </r>
  <r>
    <n v="2870"/>
    <d v="2026-08-31T00:00:00"/>
    <n v="2026"/>
    <s v="Q3"/>
    <x v="7"/>
    <x v="3"/>
    <x v="7"/>
    <x v="0"/>
    <s v="New"/>
    <x v="2"/>
    <s v="Packing Cube Set"/>
    <n v="1"/>
    <n v="45.84"/>
    <n v="0"/>
    <n v="17.84"/>
    <n v="45.84"/>
    <n v="17.84"/>
    <n v="28.000000000000004"/>
    <n v="0.61082024432809778"/>
    <n v="2026"/>
    <s v="Q3"/>
    <n v="8"/>
    <s v="Aug"/>
  </r>
  <r>
    <n v="2975"/>
    <d v="2026-08-31T00:00:00"/>
    <n v="2026"/>
    <s v="Q3"/>
    <x v="7"/>
    <x v="1"/>
    <x v="12"/>
    <x v="0"/>
    <s v="New"/>
    <x v="2"/>
    <s v="Packing Cube Set"/>
    <n v="1"/>
    <n v="46.59"/>
    <n v="0"/>
    <n v="18.47"/>
    <n v="46.59"/>
    <n v="18.47"/>
    <n v="28.120000000000005"/>
    <n v="0.60356299635114841"/>
    <n v="2026"/>
    <s v="Q3"/>
    <n v="8"/>
    <s v="Aug"/>
  </r>
  <r>
    <n v="3163"/>
    <d v="2026-08-31T00:00:00"/>
    <n v="2026"/>
    <s v="Q3"/>
    <x v="7"/>
    <x v="0"/>
    <x v="15"/>
    <x v="2"/>
    <s v="Business"/>
    <x v="1"/>
    <s v="Trekking Poles"/>
    <n v="1"/>
    <n v="69.959999999999994"/>
    <n v="0"/>
    <n v="32.340000000000003"/>
    <n v="69.959999999999994"/>
    <n v="32.340000000000003"/>
    <n v="37.61999999999999"/>
    <n v="0.53773584905660365"/>
    <n v="2026"/>
    <s v="Q3"/>
    <n v="8"/>
    <s v="Aug"/>
  </r>
  <r>
    <n v="94"/>
    <d v="2026-09-01T00:00:00"/>
    <n v="2026"/>
    <s v="Q3"/>
    <x v="8"/>
    <x v="1"/>
    <x v="6"/>
    <x v="2"/>
    <s v="Returning"/>
    <x v="0"/>
    <s v="Trail Bike Light"/>
    <n v="5"/>
    <n v="50.76"/>
    <n v="0"/>
    <n v="22.89"/>
    <n v="253.79999999999998"/>
    <n v="114.45"/>
    <n v="139.34999999999997"/>
    <n v="0.54905437352245856"/>
    <n v="2026"/>
    <s v="Q3"/>
    <n v="9"/>
    <s v="Sep"/>
  </r>
  <r>
    <n v="271"/>
    <d v="2026-09-01T00:00:00"/>
    <n v="2026"/>
    <s v="Q3"/>
    <x v="8"/>
    <x v="1"/>
    <x v="12"/>
    <x v="3"/>
    <s v="Returning"/>
    <x v="1"/>
    <s v="Hiking Daypack 20L"/>
    <n v="1"/>
    <n v="94.29"/>
    <n v="0.1"/>
    <n v="45.12"/>
    <n v="84.861000000000004"/>
    <n v="45.12"/>
    <n v="39.741000000000007"/>
    <n v="0.46830699614663984"/>
    <n v="2026"/>
    <s v="Q3"/>
    <n v="9"/>
    <s v="Sep"/>
  </r>
  <r>
    <n v="1481"/>
    <d v="2026-09-01T00:00:00"/>
    <n v="2026"/>
    <s v="Q3"/>
    <x v="8"/>
    <x v="1"/>
    <x v="12"/>
    <x v="1"/>
    <s v="Business"/>
    <x v="0"/>
    <s v="Commuter Helmet"/>
    <n v="6"/>
    <n v="81.430000000000007"/>
    <n v="0.05"/>
    <n v="42.24"/>
    <n v="464.15100000000001"/>
    <n v="253.44"/>
    <n v="210.71100000000001"/>
    <n v="0.45397079829624415"/>
    <n v="2026"/>
    <s v="Q3"/>
    <n v="9"/>
    <s v="Sep"/>
  </r>
  <r>
    <n v="1663"/>
    <d v="2026-09-01T00:00:00"/>
    <n v="2026"/>
    <s v="Q3"/>
    <x v="8"/>
    <x v="2"/>
    <x v="5"/>
    <x v="0"/>
    <s v="Returning"/>
    <x v="2"/>
    <s v="Packing Cube Set"/>
    <n v="1"/>
    <n v="45.54"/>
    <n v="0.1"/>
    <n v="18.440000000000001"/>
    <n v="40.985999999999997"/>
    <n v="18.440000000000001"/>
    <n v="22.545999999999996"/>
    <n v="0.5500902747279558"/>
    <n v="2026"/>
    <s v="Q3"/>
    <n v="9"/>
    <s v="Sep"/>
  </r>
  <r>
    <n v="2866"/>
    <d v="2026-09-01T00:00:00"/>
    <n v="2026"/>
    <s v="Q3"/>
    <x v="8"/>
    <x v="0"/>
    <x v="15"/>
    <x v="3"/>
    <s v="Returning"/>
    <x v="1"/>
    <s v="Summit Backpack 45L"/>
    <n v="2"/>
    <n v="156.63999999999999"/>
    <n v="0.1"/>
    <n v="80.09"/>
    <n v="281.952"/>
    <n v="160.18"/>
    <n v="121.77199999999999"/>
    <n v="0.43188911587787987"/>
    <n v="2026"/>
    <s v="Q3"/>
    <n v="9"/>
    <s v="Sep"/>
  </r>
  <r>
    <n v="3288"/>
    <d v="2026-09-01T00:00:00"/>
    <n v="2026"/>
    <s v="Q3"/>
    <x v="8"/>
    <x v="3"/>
    <x v="7"/>
    <x v="3"/>
    <s v="Business"/>
    <x v="1"/>
    <s v="Trekking Poles"/>
    <n v="1"/>
    <n v="72.81"/>
    <n v="0"/>
    <n v="32.299999999999997"/>
    <n v="72.81"/>
    <n v="32.299999999999997"/>
    <n v="40.510000000000005"/>
    <n v="0.55637961818431536"/>
    <n v="2026"/>
    <s v="Q3"/>
    <n v="9"/>
    <s v="Sep"/>
  </r>
  <r>
    <n v="3426"/>
    <d v="2026-09-01T00:00:00"/>
    <n v="2026"/>
    <s v="Q3"/>
    <x v="8"/>
    <x v="1"/>
    <x v="11"/>
    <x v="2"/>
    <s v="New"/>
    <x v="3"/>
    <s v="Portable Camp Stove"/>
    <n v="6"/>
    <n v="80.319999999999993"/>
    <n v="0"/>
    <n v="38.42"/>
    <n v="481.91999999999996"/>
    <n v="230.52"/>
    <n v="251.39999999999995"/>
    <n v="0.52166334661354574"/>
    <n v="2026"/>
    <s v="Q3"/>
    <n v="9"/>
    <s v="Sep"/>
  </r>
  <r>
    <n v="4826"/>
    <d v="2026-09-01T00:00:00"/>
    <n v="2026"/>
    <s v="Q3"/>
    <x v="8"/>
    <x v="3"/>
    <x v="13"/>
    <x v="2"/>
    <s v="Returning"/>
    <x v="2"/>
    <s v="Travel Backpack 35L"/>
    <n v="5"/>
    <n v="166.81"/>
    <n v="0.05"/>
    <n v="89.24"/>
    <n v="792.34749999999997"/>
    <n v="446.2"/>
    <n v="346.14749999999998"/>
    <n v="0.43686324497774021"/>
    <n v="2026"/>
    <s v="Q3"/>
    <n v="9"/>
    <s v="Sep"/>
  </r>
  <r>
    <n v="662"/>
    <d v="2026-09-02T00:00:00"/>
    <n v="2026"/>
    <s v="Q3"/>
    <x v="8"/>
    <x v="3"/>
    <x v="13"/>
    <x v="0"/>
    <s v="New"/>
    <x v="4"/>
    <s v="Resistance Band Set"/>
    <n v="1"/>
    <n v="40.56"/>
    <n v="0.15"/>
    <n v="14.28"/>
    <n v="34.475999999999999"/>
    <n v="14.28"/>
    <n v="20.195999999999998"/>
    <n v="0.58579881656804733"/>
    <n v="2026"/>
    <s v="Q3"/>
    <n v="9"/>
    <s v="Sep"/>
  </r>
  <r>
    <n v="1393"/>
    <d v="2026-09-02T00:00:00"/>
    <n v="2026"/>
    <s v="Q3"/>
    <x v="8"/>
    <x v="2"/>
    <x v="16"/>
    <x v="0"/>
    <s v="Returning"/>
    <x v="2"/>
    <s v="Travel Backpack 35L"/>
    <n v="2"/>
    <n v="162.4"/>
    <n v="0.1"/>
    <n v="88.04"/>
    <n v="292.32"/>
    <n v="176.08"/>
    <n v="116.23999999999998"/>
    <n v="0.39764641488779412"/>
    <n v="2026"/>
    <s v="Q3"/>
    <n v="9"/>
    <s v="Sep"/>
  </r>
  <r>
    <n v="1568"/>
    <d v="2026-09-02T00:00:00"/>
    <n v="2026"/>
    <s v="Q3"/>
    <x v="8"/>
    <x v="0"/>
    <x v="15"/>
    <x v="2"/>
    <s v="Returning"/>
    <x v="4"/>
    <s v="Weighted Vest"/>
    <n v="5"/>
    <n v="123.09"/>
    <n v="0"/>
    <n v="70.3"/>
    <n v="615.45000000000005"/>
    <n v="351.5"/>
    <n v="263.95000000000005"/>
    <n v="0.42887318222438869"/>
    <n v="2026"/>
    <s v="Q3"/>
    <n v="9"/>
    <s v="Sep"/>
  </r>
  <r>
    <n v="2428"/>
    <d v="2026-09-02T00:00:00"/>
    <n v="2026"/>
    <s v="Q3"/>
    <x v="8"/>
    <x v="1"/>
    <x v="6"/>
    <x v="3"/>
    <s v="New"/>
    <x v="2"/>
    <s v="Insulated Bottle"/>
    <n v="1"/>
    <n v="36.69"/>
    <n v="0"/>
    <n v="13.92"/>
    <n v="36.69"/>
    <n v="13.92"/>
    <n v="22.769999999999996"/>
    <n v="0.6206050695012264"/>
    <n v="2026"/>
    <s v="Q3"/>
    <n v="9"/>
    <s v="Sep"/>
  </r>
  <r>
    <n v="2890"/>
    <d v="2026-09-02T00:00:00"/>
    <n v="2026"/>
    <s v="Q3"/>
    <x v="8"/>
    <x v="2"/>
    <x v="3"/>
    <x v="0"/>
    <s v="Business"/>
    <x v="2"/>
    <s v="Carry-On Duffel"/>
    <n v="4"/>
    <n v="130.43"/>
    <n v="0"/>
    <n v="66.849999999999994"/>
    <n v="521.72"/>
    <n v="267.39999999999998"/>
    <n v="254.32000000000005"/>
    <n v="0.48746454036648018"/>
    <n v="2026"/>
    <s v="Q3"/>
    <n v="9"/>
    <s v="Sep"/>
  </r>
  <r>
    <n v="2108"/>
    <d v="2026-09-03T00:00:00"/>
    <n v="2026"/>
    <s v="Q3"/>
    <x v="8"/>
    <x v="1"/>
    <x v="11"/>
    <x v="0"/>
    <s v="Returning"/>
    <x v="1"/>
    <s v="Trail Boots"/>
    <n v="1"/>
    <n v="146.13999999999999"/>
    <n v="0"/>
    <n v="81.040000000000006"/>
    <n v="146.13999999999999"/>
    <n v="81.040000000000006"/>
    <n v="65.09999999999998"/>
    <n v="0.44546325441357593"/>
    <n v="2026"/>
    <s v="Q3"/>
    <n v="9"/>
    <s v="Sep"/>
  </r>
  <r>
    <n v="2340"/>
    <d v="2026-09-03T00:00:00"/>
    <n v="2026"/>
    <s v="Q3"/>
    <x v="8"/>
    <x v="1"/>
    <x v="14"/>
    <x v="2"/>
    <s v="New"/>
    <x v="3"/>
    <s v="Alpine Tent 4P"/>
    <n v="4"/>
    <n v="332.93"/>
    <n v="0"/>
    <n v="193.56"/>
    <n v="1331.72"/>
    <n v="774.24"/>
    <n v="557.48"/>
    <n v="0.41861652599645571"/>
    <n v="2026"/>
    <s v="Q3"/>
    <n v="9"/>
    <s v="Sep"/>
  </r>
  <r>
    <n v="3078"/>
    <d v="2026-09-03T00:00:00"/>
    <n v="2026"/>
    <s v="Q3"/>
    <x v="8"/>
    <x v="1"/>
    <x v="14"/>
    <x v="2"/>
    <s v="Business"/>
    <x v="3"/>
    <s v="Compact Sleeping Bag"/>
    <n v="4"/>
    <n v="122.43"/>
    <n v="0"/>
    <n v="61.5"/>
    <n v="489.72"/>
    <n v="246"/>
    <n v="243.72000000000003"/>
    <n v="0.49767213918157316"/>
    <n v="2026"/>
    <s v="Q3"/>
    <n v="9"/>
    <s v="Sep"/>
  </r>
  <r>
    <n v="3575"/>
    <d v="2026-09-03T00:00:00"/>
    <n v="2026"/>
    <s v="Q3"/>
    <x v="8"/>
    <x v="2"/>
    <x v="2"/>
    <x v="3"/>
    <s v="Returning"/>
    <x v="0"/>
    <s v="Commuter Helmet"/>
    <n v="3"/>
    <n v="81.12"/>
    <n v="0.1"/>
    <n v="41.78"/>
    <n v="219.02400000000003"/>
    <n v="125.34"/>
    <n v="93.684000000000026"/>
    <n v="0.42773394696471628"/>
    <n v="2026"/>
    <s v="Q3"/>
    <n v="9"/>
    <s v="Sep"/>
  </r>
  <r>
    <n v="3700"/>
    <d v="2026-09-03T00:00:00"/>
    <n v="2026"/>
    <s v="Q3"/>
    <x v="8"/>
    <x v="1"/>
    <x v="14"/>
    <x v="0"/>
    <s v="Returning"/>
    <x v="2"/>
    <s v="Travel Backpack 35L"/>
    <n v="1"/>
    <n v="168.54"/>
    <n v="0.05"/>
    <n v="87.82"/>
    <n v="160.11299999999997"/>
    <n v="87.82"/>
    <n v="72.292999999999978"/>
    <n v="0.45151236938911887"/>
    <n v="2026"/>
    <s v="Q3"/>
    <n v="9"/>
    <s v="Sep"/>
  </r>
  <r>
    <n v="3762"/>
    <d v="2026-09-03T00:00:00"/>
    <n v="2026"/>
    <s v="Q3"/>
    <x v="8"/>
    <x v="0"/>
    <x v="0"/>
    <x v="2"/>
    <s v="New"/>
    <x v="0"/>
    <s v="Compact Repair Kit"/>
    <n v="4"/>
    <n v="39.61"/>
    <n v="0.1"/>
    <n v="16.829999999999998"/>
    <n v="142.596"/>
    <n v="67.319999999999993"/>
    <n v="75.27600000000001"/>
    <n v="0.52789699570815452"/>
    <n v="2026"/>
    <s v="Q3"/>
    <n v="9"/>
    <s v="Sep"/>
  </r>
  <r>
    <n v="2790"/>
    <d v="2026-09-04T00:00:00"/>
    <n v="2026"/>
    <s v="Q3"/>
    <x v="8"/>
    <x v="3"/>
    <x v="8"/>
    <x v="0"/>
    <s v="Returning"/>
    <x v="4"/>
    <s v="Resistance Band Set"/>
    <n v="1"/>
    <n v="39.85"/>
    <n v="0.1"/>
    <n v="14.96"/>
    <n v="35.865000000000002"/>
    <n v="14.96"/>
    <n v="20.905000000000001"/>
    <n v="0.58288024536456151"/>
    <n v="2026"/>
    <s v="Q3"/>
    <n v="9"/>
    <s v="Sep"/>
  </r>
  <r>
    <n v="4149"/>
    <d v="2026-09-04T00:00:00"/>
    <n v="2026"/>
    <s v="Q3"/>
    <x v="8"/>
    <x v="3"/>
    <x v="8"/>
    <x v="0"/>
    <s v="New"/>
    <x v="4"/>
    <s v="Resistance Band Set"/>
    <n v="1"/>
    <n v="40.51"/>
    <n v="0.05"/>
    <n v="14.7"/>
    <n v="38.484499999999997"/>
    <n v="14.7"/>
    <n v="23.784499999999998"/>
    <n v="0.6180280372617547"/>
    <n v="2026"/>
    <s v="Q3"/>
    <n v="9"/>
    <s v="Sep"/>
  </r>
  <r>
    <n v="1955"/>
    <d v="2026-09-05T00:00:00"/>
    <n v="2026"/>
    <s v="Q3"/>
    <x v="8"/>
    <x v="1"/>
    <x v="12"/>
    <x v="0"/>
    <s v="Returning"/>
    <x v="3"/>
    <s v="Compact Sleeping Bag"/>
    <n v="1"/>
    <n v="121.59"/>
    <n v="0"/>
    <n v="62.44"/>
    <n v="121.59"/>
    <n v="62.44"/>
    <n v="59.150000000000006"/>
    <n v="0.4864709268854347"/>
    <n v="2026"/>
    <s v="Q3"/>
    <n v="9"/>
    <s v="Sep"/>
  </r>
  <r>
    <n v="2077"/>
    <d v="2026-09-05T00:00:00"/>
    <n v="2026"/>
    <s v="Q3"/>
    <x v="8"/>
    <x v="3"/>
    <x v="8"/>
    <x v="1"/>
    <s v="Business"/>
    <x v="1"/>
    <s v="Summit Backpack 45L"/>
    <n v="4"/>
    <n v="152.99"/>
    <n v="0.15"/>
    <n v="77.12"/>
    <n v="520.16600000000005"/>
    <n v="308.48"/>
    <n v="211.68600000000004"/>
    <n v="0.40695854784818697"/>
    <n v="2026"/>
    <s v="Q3"/>
    <n v="9"/>
    <s v="Sep"/>
  </r>
  <r>
    <n v="2879"/>
    <d v="2026-09-05T00:00:00"/>
    <n v="2026"/>
    <s v="Q3"/>
    <x v="8"/>
    <x v="2"/>
    <x v="10"/>
    <x v="0"/>
    <s v="Business"/>
    <x v="2"/>
    <s v="Insulated Bottle"/>
    <n v="3"/>
    <n v="36.19"/>
    <n v="0.1"/>
    <n v="13.97"/>
    <n v="97.712999999999994"/>
    <n v="41.910000000000004"/>
    <n v="55.80299999999999"/>
    <n v="0.57109084768659235"/>
    <n v="2026"/>
    <s v="Q3"/>
    <n v="9"/>
    <s v="Sep"/>
  </r>
  <r>
    <n v="3353"/>
    <d v="2026-09-05T00:00:00"/>
    <n v="2026"/>
    <s v="Q3"/>
    <x v="8"/>
    <x v="2"/>
    <x v="16"/>
    <x v="2"/>
    <s v="New"/>
    <x v="1"/>
    <s v="Trail Boots"/>
    <n v="2"/>
    <n v="142.44"/>
    <n v="0"/>
    <n v="77.33"/>
    <n v="284.88"/>
    <n v="154.66"/>
    <n v="130.22"/>
    <n v="0.45710474585790506"/>
    <n v="2026"/>
    <s v="Q3"/>
    <n v="9"/>
    <s v="Sep"/>
  </r>
  <r>
    <n v="3514"/>
    <d v="2026-09-05T00:00:00"/>
    <n v="2026"/>
    <s v="Q3"/>
    <x v="8"/>
    <x v="1"/>
    <x v="6"/>
    <x v="0"/>
    <s v="New"/>
    <x v="2"/>
    <s v="Carry-On Duffel"/>
    <n v="2"/>
    <n v="133.81"/>
    <n v="0"/>
    <n v="66.78"/>
    <n v="267.62"/>
    <n v="133.56"/>
    <n v="134.06"/>
    <n v="0.5009341603766535"/>
    <n v="2026"/>
    <s v="Q3"/>
    <n v="9"/>
    <s v="Sep"/>
  </r>
  <r>
    <n v="3964"/>
    <d v="2026-09-05T00:00:00"/>
    <n v="2026"/>
    <s v="Q3"/>
    <x v="8"/>
    <x v="1"/>
    <x v="12"/>
    <x v="2"/>
    <s v="New"/>
    <x v="4"/>
    <s v="Resistance Band Set"/>
    <n v="2"/>
    <n v="40.49"/>
    <n v="0.15"/>
    <n v="14.32"/>
    <n v="68.832999999999998"/>
    <n v="28.64"/>
    <n v="40.192999999999998"/>
    <n v="0.58392050324698908"/>
    <n v="2026"/>
    <s v="Q3"/>
    <n v="9"/>
    <s v="Sep"/>
  </r>
  <r>
    <n v="4599"/>
    <d v="2026-09-05T00:00:00"/>
    <n v="2026"/>
    <s v="Q3"/>
    <x v="8"/>
    <x v="2"/>
    <x v="2"/>
    <x v="0"/>
    <s v="Business"/>
    <x v="3"/>
    <s v="Trail Tent 2P"/>
    <n v="4"/>
    <n v="198.1"/>
    <n v="0"/>
    <n v="101.61"/>
    <n v="792.4"/>
    <n v="406.44"/>
    <n v="385.96"/>
    <n v="0.48707723372034323"/>
    <n v="2026"/>
    <s v="Q3"/>
    <n v="9"/>
    <s v="Sep"/>
  </r>
  <r>
    <n v="5030"/>
    <d v="2026-09-05T00:00:00"/>
    <n v="2026"/>
    <s v="Q3"/>
    <x v="8"/>
    <x v="1"/>
    <x v="12"/>
    <x v="2"/>
    <s v="New"/>
    <x v="0"/>
    <s v="Commuter Helmet"/>
    <n v="1"/>
    <n v="83.73"/>
    <n v="0.15"/>
    <n v="43.34"/>
    <n v="71.170500000000004"/>
    <n v="43.34"/>
    <n v="27.830500000000001"/>
    <n v="0.39103982689457006"/>
    <n v="2026"/>
    <s v="Q3"/>
    <n v="9"/>
    <s v="Sep"/>
  </r>
  <r>
    <n v="1593"/>
    <d v="2026-09-06T00:00:00"/>
    <n v="2026"/>
    <s v="Q3"/>
    <x v="8"/>
    <x v="1"/>
    <x v="14"/>
    <x v="2"/>
    <s v="New"/>
    <x v="3"/>
    <s v="Trail Tent 2P"/>
    <n v="2"/>
    <n v="194.92"/>
    <n v="0"/>
    <n v="102.66"/>
    <n v="389.84"/>
    <n v="205.32"/>
    <n v="184.51999999999998"/>
    <n v="0.47332238867227577"/>
    <n v="2026"/>
    <s v="Q3"/>
    <n v="9"/>
    <s v="Sep"/>
  </r>
  <r>
    <n v="1818"/>
    <d v="2026-09-06T00:00:00"/>
    <n v="2026"/>
    <s v="Q3"/>
    <x v="8"/>
    <x v="1"/>
    <x v="12"/>
    <x v="2"/>
    <s v="New"/>
    <x v="2"/>
    <s v="Travel Backpack 35L"/>
    <n v="1"/>
    <n v="161.03"/>
    <n v="0"/>
    <n v="89.86"/>
    <n v="161.03"/>
    <n v="89.86"/>
    <n v="71.17"/>
    <n v="0.44196733527914056"/>
    <n v="2026"/>
    <s v="Q3"/>
    <n v="9"/>
    <s v="Sep"/>
  </r>
  <r>
    <n v="2370"/>
    <d v="2026-09-06T00:00:00"/>
    <n v="2026"/>
    <s v="Q3"/>
    <x v="8"/>
    <x v="3"/>
    <x v="4"/>
    <x v="3"/>
    <s v="New"/>
    <x v="4"/>
    <s v="Recovery Roller"/>
    <n v="1"/>
    <n v="35.68"/>
    <n v="0.05"/>
    <n v="13.76"/>
    <n v="33.896000000000001"/>
    <n v="13.76"/>
    <n v="20.136000000000003"/>
    <n v="0.59405239556289835"/>
    <n v="2026"/>
    <s v="Q3"/>
    <n v="9"/>
    <s v="Sep"/>
  </r>
  <r>
    <n v="2726"/>
    <d v="2026-09-06T00:00:00"/>
    <n v="2026"/>
    <s v="Q3"/>
    <x v="8"/>
    <x v="1"/>
    <x v="6"/>
    <x v="0"/>
    <s v="New"/>
    <x v="0"/>
    <s v="Compact Repair Kit"/>
    <n v="1"/>
    <n v="39.68"/>
    <n v="0.05"/>
    <n v="16.63"/>
    <n v="37.695999999999998"/>
    <n v="16.63"/>
    <n v="21.065999999999999"/>
    <n v="0.55883913412563668"/>
    <n v="2026"/>
    <s v="Q3"/>
    <n v="9"/>
    <s v="Sep"/>
  </r>
  <r>
    <n v="2755"/>
    <d v="2026-09-06T00:00:00"/>
    <n v="2026"/>
    <s v="Q3"/>
    <x v="8"/>
    <x v="2"/>
    <x v="10"/>
    <x v="0"/>
    <s v="New"/>
    <x v="1"/>
    <s v="Trail Boots"/>
    <n v="3"/>
    <n v="146.22"/>
    <n v="0"/>
    <n v="80.13"/>
    <n v="438.65999999999997"/>
    <n v="240.39"/>
    <n v="198.26999999999998"/>
    <n v="0.4519901518260156"/>
    <n v="2026"/>
    <s v="Q3"/>
    <n v="9"/>
    <s v="Sep"/>
  </r>
  <r>
    <n v="3187"/>
    <d v="2026-09-06T00:00:00"/>
    <n v="2026"/>
    <s v="Q3"/>
    <x v="8"/>
    <x v="3"/>
    <x v="7"/>
    <x v="2"/>
    <s v="Returning"/>
    <x v="1"/>
    <s v="Trekking Poles"/>
    <n v="1"/>
    <n v="71.680000000000007"/>
    <n v="0"/>
    <n v="31.87"/>
    <n v="71.680000000000007"/>
    <n v="31.87"/>
    <n v="39.81"/>
    <n v="0.5553850446428571"/>
    <n v="2026"/>
    <s v="Q3"/>
    <n v="9"/>
    <s v="Sep"/>
  </r>
  <r>
    <n v="3471"/>
    <d v="2026-09-06T00:00:00"/>
    <n v="2026"/>
    <s v="Q3"/>
    <x v="8"/>
    <x v="2"/>
    <x v="10"/>
    <x v="3"/>
    <s v="New"/>
    <x v="4"/>
    <s v="Training Mat"/>
    <n v="2"/>
    <n v="51.77"/>
    <n v="0"/>
    <n v="21.46"/>
    <n v="103.54"/>
    <n v="42.92"/>
    <n v="60.620000000000005"/>
    <n v="0.58547421286459345"/>
    <n v="2026"/>
    <s v="Q3"/>
    <n v="9"/>
    <s v="Sep"/>
  </r>
  <r>
    <n v="3529"/>
    <d v="2026-09-06T00:00:00"/>
    <n v="2026"/>
    <s v="Q3"/>
    <x v="8"/>
    <x v="2"/>
    <x v="5"/>
    <x v="1"/>
    <s v="Returning"/>
    <x v="4"/>
    <s v="Resistance Band Set"/>
    <n v="4"/>
    <n v="39.4"/>
    <n v="0.15"/>
    <n v="14.95"/>
    <n v="133.95999999999998"/>
    <n v="59.8"/>
    <n v="74.159999999999982"/>
    <n v="0.55359808898178553"/>
    <n v="2026"/>
    <s v="Q3"/>
    <n v="9"/>
    <s v="Sep"/>
  </r>
  <r>
    <n v="3549"/>
    <d v="2026-09-06T00:00:00"/>
    <n v="2026"/>
    <s v="Q3"/>
    <x v="8"/>
    <x v="3"/>
    <x v="8"/>
    <x v="0"/>
    <s v="New"/>
    <x v="2"/>
    <s v="Packing Cube Set"/>
    <n v="1"/>
    <n v="47.17"/>
    <n v="0"/>
    <n v="18.64"/>
    <n v="47.17"/>
    <n v="18.64"/>
    <n v="28.53"/>
    <n v="0.60483358066567738"/>
    <n v="2026"/>
    <s v="Q3"/>
    <n v="9"/>
    <s v="Sep"/>
  </r>
  <r>
    <n v="4003"/>
    <d v="2026-09-06T00:00:00"/>
    <n v="2026"/>
    <s v="Q3"/>
    <x v="8"/>
    <x v="3"/>
    <x v="4"/>
    <x v="3"/>
    <s v="Returning"/>
    <x v="4"/>
    <s v="Training Mat"/>
    <n v="2"/>
    <n v="50.41"/>
    <n v="0.1"/>
    <n v="22.05"/>
    <n v="90.738"/>
    <n v="44.1"/>
    <n v="46.637999999999998"/>
    <n v="0.51398532037294187"/>
    <n v="2026"/>
    <s v="Q3"/>
    <n v="9"/>
    <s v="Sep"/>
  </r>
  <r>
    <n v="4613"/>
    <d v="2026-09-06T00:00:00"/>
    <n v="2026"/>
    <s v="Q3"/>
    <x v="8"/>
    <x v="3"/>
    <x v="13"/>
    <x v="0"/>
    <s v="Business"/>
    <x v="0"/>
    <s v="Commuter Helmet"/>
    <n v="4"/>
    <n v="80.38"/>
    <n v="0.1"/>
    <n v="42.55"/>
    <n v="289.36799999999999"/>
    <n v="170.2"/>
    <n v="119.16800000000001"/>
    <n v="0.41182162505874875"/>
    <n v="2026"/>
    <s v="Q3"/>
    <n v="9"/>
    <s v="Sep"/>
  </r>
  <r>
    <n v="75"/>
    <d v="2026-09-07T00:00:00"/>
    <n v="2026"/>
    <s v="Q3"/>
    <x v="8"/>
    <x v="0"/>
    <x v="0"/>
    <x v="0"/>
    <s v="Business"/>
    <x v="4"/>
    <s v="Resistance Band Set"/>
    <n v="2"/>
    <n v="40.78"/>
    <n v="0"/>
    <n v="15.04"/>
    <n v="81.56"/>
    <n v="30.08"/>
    <n v="51.480000000000004"/>
    <n v="0.63119176066699367"/>
    <n v="2026"/>
    <s v="Q3"/>
    <n v="9"/>
    <s v="Sep"/>
  </r>
  <r>
    <n v="601"/>
    <d v="2026-09-07T00:00:00"/>
    <n v="2026"/>
    <s v="Q3"/>
    <x v="8"/>
    <x v="1"/>
    <x v="12"/>
    <x v="0"/>
    <s v="Returning"/>
    <x v="1"/>
    <s v="Trail Boots"/>
    <n v="1"/>
    <n v="141.69"/>
    <n v="0"/>
    <n v="80.34"/>
    <n v="141.69"/>
    <n v="80.34"/>
    <n v="61.349999999999994"/>
    <n v="0.43298750793986868"/>
    <n v="2026"/>
    <s v="Q3"/>
    <n v="9"/>
    <s v="Sep"/>
  </r>
  <r>
    <n v="1617"/>
    <d v="2026-09-07T00:00:00"/>
    <n v="2026"/>
    <s v="Q3"/>
    <x v="8"/>
    <x v="3"/>
    <x v="8"/>
    <x v="0"/>
    <s v="New"/>
    <x v="3"/>
    <s v="Portable Camp Stove"/>
    <n v="1"/>
    <n v="83.28"/>
    <n v="0.1"/>
    <n v="39.75"/>
    <n v="74.951999999999998"/>
    <n v="39.75"/>
    <n v="35.201999999999998"/>
    <n v="0.46966058277297468"/>
    <n v="2026"/>
    <s v="Q3"/>
    <n v="9"/>
    <s v="Sep"/>
  </r>
  <r>
    <n v="2305"/>
    <d v="2026-09-07T00:00:00"/>
    <n v="2026"/>
    <s v="Q3"/>
    <x v="8"/>
    <x v="3"/>
    <x v="7"/>
    <x v="3"/>
    <s v="Returning"/>
    <x v="3"/>
    <s v="Portable Camp Stove"/>
    <n v="2"/>
    <n v="82.43"/>
    <n v="0"/>
    <n v="40.51"/>
    <n v="164.86"/>
    <n v="81.02"/>
    <n v="83.840000000000018"/>
    <n v="0.50855271139148372"/>
    <n v="2026"/>
    <s v="Q3"/>
    <n v="9"/>
    <s v="Sep"/>
  </r>
  <r>
    <n v="2344"/>
    <d v="2026-09-07T00:00:00"/>
    <n v="2026"/>
    <s v="Q3"/>
    <x v="8"/>
    <x v="0"/>
    <x v="15"/>
    <x v="3"/>
    <s v="New"/>
    <x v="4"/>
    <s v="Recovery Roller"/>
    <n v="4"/>
    <n v="36.380000000000003"/>
    <n v="0"/>
    <n v="14.16"/>
    <n v="145.52000000000001"/>
    <n v="56.64"/>
    <n v="88.88000000000001"/>
    <n v="0.61077515118196812"/>
    <n v="2026"/>
    <s v="Q3"/>
    <n v="9"/>
    <s v="Sep"/>
  </r>
  <r>
    <n v="2601"/>
    <d v="2026-09-07T00:00:00"/>
    <n v="2026"/>
    <s v="Q3"/>
    <x v="8"/>
    <x v="1"/>
    <x v="11"/>
    <x v="0"/>
    <s v="New"/>
    <x v="0"/>
    <s v="Commuter Helmet"/>
    <n v="1"/>
    <n v="82.86"/>
    <n v="0"/>
    <n v="43.33"/>
    <n v="82.86"/>
    <n v="43.33"/>
    <n v="39.53"/>
    <n v="0.47706975621530295"/>
    <n v="2026"/>
    <s v="Q3"/>
    <n v="9"/>
    <s v="Sep"/>
  </r>
  <r>
    <n v="2831"/>
    <d v="2026-09-07T00:00:00"/>
    <n v="2026"/>
    <s v="Q3"/>
    <x v="8"/>
    <x v="0"/>
    <x v="9"/>
    <x v="0"/>
    <s v="New"/>
    <x v="2"/>
    <s v="Packing Cube Set"/>
    <n v="1"/>
    <n v="46.44"/>
    <n v="0.05"/>
    <n v="17.88"/>
    <n v="44.117999999999995"/>
    <n v="17.88"/>
    <n v="26.237999999999996"/>
    <n v="0.59472324221406225"/>
    <n v="2026"/>
    <s v="Q3"/>
    <n v="9"/>
    <s v="Sep"/>
  </r>
  <r>
    <n v="2845"/>
    <d v="2026-09-07T00:00:00"/>
    <n v="2026"/>
    <s v="Q3"/>
    <x v="8"/>
    <x v="0"/>
    <x v="0"/>
    <x v="1"/>
    <s v="Business"/>
    <x v="2"/>
    <s v="Carry-On Duffel"/>
    <n v="4"/>
    <n v="133.26"/>
    <n v="0.1"/>
    <n v="68.77"/>
    <n v="479.73599999999999"/>
    <n v="275.08"/>
    <n v="204.65600000000001"/>
    <n v="0.42660129738022579"/>
    <n v="2026"/>
    <s v="Q3"/>
    <n v="9"/>
    <s v="Sep"/>
  </r>
  <r>
    <n v="3679"/>
    <d v="2026-09-07T00:00:00"/>
    <n v="2026"/>
    <s v="Q3"/>
    <x v="8"/>
    <x v="1"/>
    <x v="12"/>
    <x v="3"/>
    <s v="New"/>
    <x v="1"/>
    <s v="Trail Boots"/>
    <n v="1"/>
    <n v="147.36000000000001"/>
    <n v="0"/>
    <n v="81.599999999999994"/>
    <n v="147.36000000000001"/>
    <n v="81.599999999999994"/>
    <n v="65.760000000000019"/>
    <n v="0.44625407166123787"/>
    <n v="2026"/>
    <s v="Q3"/>
    <n v="9"/>
    <s v="Sep"/>
  </r>
  <r>
    <n v="3828"/>
    <d v="2026-09-07T00:00:00"/>
    <n v="2026"/>
    <s v="Q3"/>
    <x v="8"/>
    <x v="0"/>
    <x v="0"/>
    <x v="0"/>
    <s v="New"/>
    <x v="2"/>
    <s v="Travel Backpack 35L"/>
    <n v="2"/>
    <n v="166.13"/>
    <n v="0.15"/>
    <n v="86.71"/>
    <n v="282.42099999999999"/>
    <n v="173.42"/>
    <n v="109.001"/>
    <n v="0.38595217777714835"/>
    <n v="2026"/>
    <s v="Q3"/>
    <n v="9"/>
    <s v="Sep"/>
  </r>
  <r>
    <n v="4226"/>
    <d v="2026-09-07T00:00:00"/>
    <n v="2026"/>
    <s v="Q3"/>
    <x v="8"/>
    <x v="2"/>
    <x v="3"/>
    <x v="0"/>
    <s v="New"/>
    <x v="4"/>
    <s v="Training Mat"/>
    <n v="1"/>
    <n v="51.74"/>
    <n v="0"/>
    <n v="22.45"/>
    <n v="51.74"/>
    <n v="22.45"/>
    <n v="29.290000000000003"/>
    <n v="0.56609972941631237"/>
    <n v="2026"/>
    <s v="Q3"/>
    <n v="9"/>
    <s v="Sep"/>
  </r>
  <r>
    <n v="58"/>
    <d v="2026-09-08T00:00:00"/>
    <n v="2026"/>
    <s v="Q3"/>
    <x v="8"/>
    <x v="0"/>
    <x v="0"/>
    <x v="2"/>
    <s v="Returning"/>
    <x v="1"/>
    <s v="Trekking Poles"/>
    <n v="1"/>
    <n v="71.7"/>
    <n v="0"/>
    <n v="32"/>
    <n v="71.7"/>
    <n v="32"/>
    <n v="39.700000000000003"/>
    <n v="0.55369595536959559"/>
    <n v="2026"/>
    <s v="Q3"/>
    <n v="9"/>
    <s v="Sep"/>
  </r>
  <r>
    <n v="1224"/>
    <d v="2026-09-08T00:00:00"/>
    <n v="2026"/>
    <s v="Q3"/>
    <x v="8"/>
    <x v="2"/>
    <x v="2"/>
    <x v="0"/>
    <s v="Returning"/>
    <x v="0"/>
    <s v="Compact Repair Kit"/>
    <n v="2"/>
    <n v="39.409999999999997"/>
    <n v="0.05"/>
    <n v="17.12"/>
    <n v="74.878999999999991"/>
    <n v="34.24"/>
    <n v="40.638999999999989"/>
    <n v="0.54272893601677363"/>
    <n v="2026"/>
    <s v="Q3"/>
    <n v="9"/>
    <s v="Sep"/>
  </r>
  <r>
    <n v="4345"/>
    <d v="2026-09-08T00:00:00"/>
    <n v="2026"/>
    <s v="Q3"/>
    <x v="8"/>
    <x v="0"/>
    <x v="9"/>
    <x v="0"/>
    <s v="New"/>
    <x v="3"/>
    <s v="Alpine Tent 4P"/>
    <n v="2"/>
    <n v="345.33"/>
    <n v="0"/>
    <n v="198.22"/>
    <n v="690.66"/>
    <n v="396.44"/>
    <n v="294.21999999999997"/>
    <n v="0.42599832044710856"/>
    <n v="2026"/>
    <s v="Q3"/>
    <n v="9"/>
    <s v="Sep"/>
  </r>
  <r>
    <n v="1069"/>
    <d v="2026-09-09T00:00:00"/>
    <n v="2026"/>
    <s v="Q3"/>
    <x v="8"/>
    <x v="3"/>
    <x v="13"/>
    <x v="0"/>
    <s v="Returning"/>
    <x v="1"/>
    <s v="Trail Boots"/>
    <n v="1"/>
    <n v="145.33000000000001"/>
    <n v="0.1"/>
    <n v="80.97"/>
    <n v="130.79700000000003"/>
    <n v="80.97"/>
    <n v="49.827000000000027"/>
    <n v="0.3809491043372556"/>
    <n v="2026"/>
    <s v="Q3"/>
    <n v="9"/>
    <s v="Sep"/>
  </r>
  <r>
    <n v="1489"/>
    <d v="2026-09-09T00:00:00"/>
    <n v="2026"/>
    <s v="Q3"/>
    <x v="8"/>
    <x v="0"/>
    <x v="0"/>
    <x v="0"/>
    <s v="Returning"/>
    <x v="0"/>
    <s v="Trail Bike Light"/>
    <n v="3"/>
    <n v="50.03"/>
    <n v="0.1"/>
    <n v="22.89"/>
    <n v="135.08100000000002"/>
    <n v="68.67"/>
    <n v="66.411000000000016"/>
    <n v="0.49163835032313952"/>
    <n v="2026"/>
    <s v="Q3"/>
    <n v="9"/>
    <s v="Sep"/>
  </r>
  <r>
    <n v="2045"/>
    <d v="2026-09-09T00:00:00"/>
    <n v="2026"/>
    <s v="Q3"/>
    <x v="8"/>
    <x v="1"/>
    <x v="1"/>
    <x v="3"/>
    <s v="Returning"/>
    <x v="2"/>
    <s v="Insulated Bottle"/>
    <n v="1"/>
    <n v="35.68"/>
    <n v="0.05"/>
    <n v="13.37"/>
    <n v="33.896000000000001"/>
    <n v="13.37"/>
    <n v="20.526000000000003"/>
    <n v="0.60555817795610112"/>
    <n v="2026"/>
    <s v="Q3"/>
    <n v="9"/>
    <s v="Sep"/>
  </r>
  <r>
    <n v="2610"/>
    <d v="2026-09-09T00:00:00"/>
    <n v="2026"/>
    <s v="Q3"/>
    <x v="8"/>
    <x v="3"/>
    <x v="8"/>
    <x v="0"/>
    <s v="Returning"/>
    <x v="3"/>
    <s v="Alpine Tent 4P"/>
    <n v="1"/>
    <n v="341.87"/>
    <n v="0.1"/>
    <n v="190.66"/>
    <n v="307.68299999999999"/>
    <n v="190.66"/>
    <n v="117.023"/>
    <n v="0.38033625517171893"/>
    <n v="2026"/>
    <s v="Q3"/>
    <n v="9"/>
    <s v="Sep"/>
  </r>
  <r>
    <n v="4210"/>
    <d v="2026-09-09T00:00:00"/>
    <n v="2026"/>
    <s v="Q3"/>
    <x v="8"/>
    <x v="1"/>
    <x v="6"/>
    <x v="0"/>
    <s v="Returning"/>
    <x v="2"/>
    <s v="Travel Backpack 35L"/>
    <n v="1"/>
    <n v="164.6"/>
    <n v="0"/>
    <n v="87.21"/>
    <n v="164.6"/>
    <n v="87.21"/>
    <n v="77.39"/>
    <n v="0.47017010935601461"/>
    <n v="2026"/>
    <s v="Q3"/>
    <n v="9"/>
    <s v="Sep"/>
  </r>
  <r>
    <n v="4584"/>
    <d v="2026-09-09T00:00:00"/>
    <n v="2026"/>
    <s v="Q3"/>
    <x v="8"/>
    <x v="3"/>
    <x v="8"/>
    <x v="0"/>
    <s v="Returning"/>
    <x v="4"/>
    <s v="Resistance Band Set"/>
    <n v="2"/>
    <n v="41.24"/>
    <n v="0"/>
    <n v="14.46"/>
    <n v="82.48"/>
    <n v="28.92"/>
    <n v="53.56"/>
    <n v="0.64936954413191073"/>
    <n v="2026"/>
    <s v="Q3"/>
    <n v="9"/>
    <s v="Sep"/>
  </r>
  <r>
    <n v="44"/>
    <d v="2026-09-10T00:00:00"/>
    <n v="2026"/>
    <s v="Q3"/>
    <x v="8"/>
    <x v="2"/>
    <x v="10"/>
    <x v="2"/>
    <s v="New"/>
    <x v="0"/>
    <s v="Compact Repair Kit"/>
    <n v="1"/>
    <n v="40.1"/>
    <n v="0"/>
    <n v="16.920000000000002"/>
    <n v="40.1"/>
    <n v="16.920000000000002"/>
    <n v="23.18"/>
    <n v="0.57805486284289276"/>
    <n v="2026"/>
    <s v="Q3"/>
    <n v="9"/>
    <s v="Sep"/>
  </r>
  <r>
    <n v="97"/>
    <d v="2026-09-10T00:00:00"/>
    <n v="2026"/>
    <s v="Q3"/>
    <x v="8"/>
    <x v="1"/>
    <x v="6"/>
    <x v="0"/>
    <s v="New"/>
    <x v="3"/>
    <s v="Portable Camp Stove"/>
    <n v="2"/>
    <n v="80.239999999999995"/>
    <n v="0"/>
    <n v="40.5"/>
    <n v="160.47999999999999"/>
    <n v="81"/>
    <n v="79.47999999999999"/>
    <n v="0.49526420737786636"/>
    <n v="2026"/>
    <s v="Q3"/>
    <n v="9"/>
    <s v="Sep"/>
  </r>
  <r>
    <n v="1015"/>
    <d v="2026-09-10T00:00:00"/>
    <n v="2026"/>
    <s v="Q3"/>
    <x v="8"/>
    <x v="2"/>
    <x v="3"/>
    <x v="0"/>
    <s v="New"/>
    <x v="1"/>
    <s v="Summit Backpack 45L"/>
    <n v="4"/>
    <n v="151.01"/>
    <n v="0"/>
    <n v="80.569999999999993"/>
    <n v="604.04"/>
    <n v="322.27999999999997"/>
    <n v="281.76"/>
    <n v="0.46645917488908023"/>
    <n v="2026"/>
    <s v="Q3"/>
    <n v="9"/>
    <s v="Sep"/>
  </r>
  <r>
    <n v="1128"/>
    <d v="2026-09-10T00:00:00"/>
    <n v="2026"/>
    <s v="Q3"/>
    <x v="8"/>
    <x v="0"/>
    <x v="15"/>
    <x v="3"/>
    <s v="Returning"/>
    <x v="0"/>
    <s v="Trail Bike Light"/>
    <n v="1"/>
    <n v="51.32"/>
    <n v="0.1"/>
    <n v="22.67"/>
    <n v="46.188000000000002"/>
    <n v="22.67"/>
    <n v="23.518000000000001"/>
    <n v="0.50917987356023209"/>
    <n v="2026"/>
    <s v="Q3"/>
    <n v="9"/>
    <s v="Sep"/>
  </r>
  <r>
    <n v="3548"/>
    <d v="2026-09-10T00:00:00"/>
    <n v="2026"/>
    <s v="Q3"/>
    <x v="8"/>
    <x v="3"/>
    <x v="7"/>
    <x v="2"/>
    <s v="Returning"/>
    <x v="1"/>
    <s v="Trekking Poles"/>
    <n v="2"/>
    <n v="72.61"/>
    <n v="0"/>
    <n v="32.68"/>
    <n v="145.22"/>
    <n v="65.36"/>
    <n v="79.86"/>
    <n v="0.54992425285773305"/>
    <n v="2026"/>
    <s v="Q3"/>
    <n v="9"/>
    <s v="Sep"/>
  </r>
  <r>
    <n v="242"/>
    <d v="2026-09-11T00:00:00"/>
    <n v="2026"/>
    <s v="Q3"/>
    <x v="8"/>
    <x v="3"/>
    <x v="13"/>
    <x v="3"/>
    <s v="Business"/>
    <x v="4"/>
    <s v="Resistance Band Set"/>
    <n v="5"/>
    <n v="40.94"/>
    <n v="0"/>
    <n v="14.78"/>
    <n v="204.7"/>
    <n v="73.899999999999991"/>
    <n v="130.80000000000001"/>
    <n v="0.6389838788470934"/>
    <n v="2026"/>
    <s v="Q3"/>
    <n v="9"/>
    <s v="Sep"/>
  </r>
  <r>
    <n v="784"/>
    <d v="2026-09-11T00:00:00"/>
    <n v="2026"/>
    <s v="Q3"/>
    <x v="8"/>
    <x v="2"/>
    <x v="16"/>
    <x v="3"/>
    <s v="New"/>
    <x v="0"/>
    <s v="Commuter Helmet"/>
    <n v="4"/>
    <n v="81.69"/>
    <n v="0"/>
    <n v="42.23"/>
    <n v="326.76"/>
    <n v="168.92"/>
    <n v="157.84"/>
    <n v="0.48304566042355246"/>
    <n v="2026"/>
    <s v="Q3"/>
    <n v="9"/>
    <s v="Sep"/>
  </r>
  <r>
    <n v="1535"/>
    <d v="2026-09-11T00:00:00"/>
    <n v="2026"/>
    <s v="Q3"/>
    <x v="8"/>
    <x v="0"/>
    <x v="15"/>
    <x v="2"/>
    <s v="New"/>
    <x v="0"/>
    <s v="Trail Bike Light"/>
    <n v="1"/>
    <n v="51.25"/>
    <n v="0.05"/>
    <n v="21.99"/>
    <n v="48.6875"/>
    <n v="21.99"/>
    <n v="26.697500000000002"/>
    <n v="0.54834403080872918"/>
    <n v="2026"/>
    <s v="Q3"/>
    <n v="9"/>
    <s v="Sep"/>
  </r>
  <r>
    <n v="1687"/>
    <d v="2026-09-11T00:00:00"/>
    <n v="2026"/>
    <s v="Q3"/>
    <x v="8"/>
    <x v="2"/>
    <x v="16"/>
    <x v="0"/>
    <s v="Returning"/>
    <x v="4"/>
    <s v="Training Mat"/>
    <n v="1"/>
    <n v="50.78"/>
    <n v="0.05"/>
    <n v="22.52"/>
    <n v="48.241"/>
    <n v="22.52"/>
    <n v="25.721"/>
    <n v="0.5331771729441761"/>
    <n v="2026"/>
    <s v="Q3"/>
    <n v="9"/>
    <s v="Sep"/>
  </r>
  <r>
    <n v="2162"/>
    <d v="2026-09-11T00:00:00"/>
    <n v="2026"/>
    <s v="Q3"/>
    <x v="8"/>
    <x v="1"/>
    <x v="1"/>
    <x v="0"/>
    <s v="New"/>
    <x v="2"/>
    <s v="Carry-On Duffel"/>
    <n v="1"/>
    <n v="133.31"/>
    <n v="0.05"/>
    <n v="67.790000000000006"/>
    <n v="126.64449999999999"/>
    <n v="67.790000000000006"/>
    <n v="58.854499999999987"/>
    <n v="0.46472211584395684"/>
    <n v="2026"/>
    <s v="Q3"/>
    <n v="9"/>
    <s v="Sep"/>
  </r>
  <r>
    <n v="2307"/>
    <d v="2026-09-11T00:00:00"/>
    <n v="2026"/>
    <s v="Q3"/>
    <x v="8"/>
    <x v="2"/>
    <x v="2"/>
    <x v="0"/>
    <s v="Returning"/>
    <x v="2"/>
    <s v="Travel Backpack 35L"/>
    <n v="1"/>
    <n v="162.06"/>
    <n v="0"/>
    <n v="86.95"/>
    <n v="162.06"/>
    <n v="86.95"/>
    <n v="75.11"/>
    <n v="0.4634703196347032"/>
    <n v="2026"/>
    <s v="Q3"/>
    <n v="9"/>
    <s v="Sep"/>
  </r>
  <r>
    <n v="3976"/>
    <d v="2026-09-11T00:00:00"/>
    <n v="2026"/>
    <s v="Q3"/>
    <x v="8"/>
    <x v="2"/>
    <x v="5"/>
    <x v="2"/>
    <s v="Returning"/>
    <x v="2"/>
    <s v="Insulated Bottle"/>
    <n v="2"/>
    <n v="37.03"/>
    <n v="0.1"/>
    <n v="13.46"/>
    <n v="66.654000000000011"/>
    <n v="26.92"/>
    <n v="39.734000000000009"/>
    <n v="0.59612326342004984"/>
    <n v="2026"/>
    <s v="Q3"/>
    <n v="9"/>
    <s v="Sep"/>
  </r>
  <r>
    <n v="5066"/>
    <d v="2026-09-11T00:00:00"/>
    <n v="2026"/>
    <s v="Q3"/>
    <x v="8"/>
    <x v="1"/>
    <x v="11"/>
    <x v="0"/>
    <s v="New"/>
    <x v="3"/>
    <s v="Alpine Tent 4P"/>
    <n v="1"/>
    <n v="338.01"/>
    <n v="0"/>
    <n v="190.89"/>
    <n v="338.01"/>
    <n v="190.89"/>
    <n v="147.12"/>
    <n v="0.43525339486997427"/>
    <n v="2026"/>
    <s v="Q3"/>
    <n v="9"/>
    <s v="Sep"/>
  </r>
  <r>
    <n v="78"/>
    <d v="2026-09-12T00:00:00"/>
    <n v="2026"/>
    <s v="Q3"/>
    <x v="8"/>
    <x v="3"/>
    <x v="13"/>
    <x v="0"/>
    <s v="New"/>
    <x v="4"/>
    <s v="Resistance Band Set"/>
    <n v="5"/>
    <n v="40.78"/>
    <n v="0.05"/>
    <n v="14.94"/>
    <n v="193.70499999999998"/>
    <n v="74.7"/>
    <n v="119.00499999999998"/>
    <n v="0.61436204537828132"/>
    <n v="2026"/>
    <s v="Q3"/>
    <n v="9"/>
    <s v="Sep"/>
  </r>
  <r>
    <n v="354"/>
    <d v="2026-09-12T00:00:00"/>
    <n v="2026"/>
    <s v="Q3"/>
    <x v="8"/>
    <x v="2"/>
    <x v="16"/>
    <x v="0"/>
    <s v="Returning"/>
    <x v="0"/>
    <s v="Trail Bike Light"/>
    <n v="4"/>
    <n v="51.47"/>
    <n v="0"/>
    <n v="21.9"/>
    <n v="205.88"/>
    <n v="87.6"/>
    <n v="118.28"/>
    <n v="0.57450942296483387"/>
    <n v="2026"/>
    <s v="Q3"/>
    <n v="9"/>
    <s v="Sep"/>
  </r>
  <r>
    <n v="1738"/>
    <d v="2026-09-12T00:00:00"/>
    <n v="2026"/>
    <s v="Q3"/>
    <x v="8"/>
    <x v="0"/>
    <x v="15"/>
    <x v="1"/>
    <s v="Business"/>
    <x v="1"/>
    <s v="Trail Boots"/>
    <n v="10"/>
    <n v="144.4"/>
    <n v="0.1"/>
    <n v="81.069999999999993"/>
    <n v="1299.6000000000001"/>
    <n v="810.69999999999993"/>
    <n v="488.9000000000002"/>
    <n v="0.37619267466912909"/>
    <n v="2026"/>
    <s v="Q3"/>
    <n v="9"/>
    <s v="Sep"/>
  </r>
  <r>
    <n v="1900"/>
    <d v="2026-09-12T00:00:00"/>
    <n v="2026"/>
    <s v="Q3"/>
    <x v="8"/>
    <x v="1"/>
    <x v="6"/>
    <x v="2"/>
    <s v="New"/>
    <x v="4"/>
    <s v="Training Mat"/>
    <n v="1"/>
    <n v="51.34"/>
    <n v="0.1"/>
    <n v="22.63"/>
    <n v="46.206000000000003"/>
    <n v="22.63"/>
    <n v="23.576000000000004"/>
    <n v="0.51023676578799293"/>
    <n v="2026"/>
    <s v="Q3"/>
    <n v="9"/>
    <s v="Sep"/>
  </r>
  <r>
    <n v="3375"/>
    <d v="2026-09-12T00:00:00"/>
    <n v="2026"/>
    <s v="Q3"/>
    <x v="8"/>
    <x v="1"/>
    <x v="1"/>
    <x v="1"/>
    <s v="Returning"/>
    <x v="2"/>
    <s v="Packing Cube Set"/>
    <n v="6"/>
    <n v="47.72"/>
    <n v="0.1"/>
    <n v="18.41"/>
    <n v="257.68799999999999"/>
    <n v="110.46000000000001"/>
    <n v="147.22799999999998"/>
    <n v="0.57134208810654741"/>
    <n v="2026"/>
    <s v="Q3"/>
    <n v="9"/>
    <s v="Sep"/>
  </r>
  <r>
    <n v="3567"/>
    <d v="2026-09-12T00:00:00"/>
    <n v="2026"/>
    <s v="Q3"/>
    <x v="8"/>
    <x v="1"/>
    <x v="11"/>
    <x v="0"/>
    <s v="Business"/>
    <x v="3"/>
    <s v="Portable Camp Stove"/>
    <n v="1"/>
    <n v="81.489999999999995"/>
    <n v="0.1"/>
    <n v="38.83"/>
    <n v="73.340999999999994"/>
    <n v="38.83"/>
    <n v="34.510999999999996"/>
    <n v="0.47055535103148305"/>
    <n v="2026"/>
    <s v="Q3"/>
    <n v="9"/>
    <s v="Sep"/>
  </r>
  <r>
    <n v="4106"/>
    <d v="2026-09-12T00:00:00"/>
    <n v="2026"/>
    <s v="Q3"/>
    <x v="8"/>
    <x v="1"/>
    <x v="6"/>
    <x v="2"/>
    <s v="Returning"/>
    <x v="0"/>
    <s v="Compact Repair Kit"/>
    <n v="2"/>
    <n v="39.700000000000003"/>
    <n v="0"/>
    <n v="16.32"/>
    <n v="79.400000000000006"/>
    <n v="32.64"/>
    <n v="46.760000000000005"/>
    <n v="0.58891687657430736"/>
    <n v="2026"/>
    <s v="Q3"/>
    <n v="9"/>
    <s v="Sep"/>
  </r>
  <r>
    <n v="4293"/>
    <d v="2026-09-12T00:00:00"/>
    <n v="2026"/>
    <s v="Q3"/>
    <x v="8"/>
    <x v="1"/>
    <x v="12"/>
    <x v="1"/>
    <s v="New"/>
    <x v="3"/>
    <s v="Alpine Tent 4P"/>
    <n v="4"/>
    <n v="344.67"/>
    <n v="0.1"/>
    <n v="195.35"/>
    <n v="1240.8120000000001"/>
    <n v="781.4"/>
    <n v="459.41200000000015"/>
    <n v="0.37025109363868186"/>
    <n v="2026"/>
    <s v="Q3"/>
    <n v="9"/>
    <s v="Sep"/>
  </r>
  <r>
    <n v="4859"/>
    <d v="2026-09-12T00:00:00"/>
    <n v="2026"/>
    <s v="Q3"/>
    <x v="8"/>
    <x v="0"/>
    <x v="0"/>
    <x v="0"/>
    <s v="Returning"/>
    <x v="0"/>
    <s v="Commuter Helmet"/>
    <n v="1"/>
    <n v="80.39"/>
    <n v="0"/>
    <n v="42.85"/>
    <n v="80.39"/>
    <n v="42.85"/>
    <n v="37.54"/>
    <n v="0.46697350416718497"/>
    <n v="2026"/>
    <s v="Q3"/>
    <n v="9"/>
    <s v="Sep"/>
  </r>
  <r>
    <n v="770"/>
    <d v="2026-09-13T00:00:00"/>
    <n v="2026"/>
    <s v="Q3"/>
    <x v="8"/>
    <x v="2"/>
    <x v="3"/>
    <x v="2"/>
    <s v="Returning"/>
    <x v="1"/>
    <s v="Trail Boots"/>
    <n v="1"/>
    <n v="143.66999999999999"/>
    <n v="0.1"/>
    <n v="79.89"/>
    <n v="129.303"/>
    <n v="79.89"/>
    <n v="49.412999999999997"/>
    <n v="0.38214890605786406"/>
    <n v="2026"/>
    <s v="Q3"/>
    <n v="9"/>
    <s v="Sep"/>
  </r>
  <r>
    <n v="1375"/>
    <d v="2026-09-13T00:00:00"/>
    <n v="2026"/>
    <s v="Q3"/>
    <x v="8"/>
    <x v="1"/>
    <x v="12"/>
    <x v="2"/>
    <s v="Returning"/>
    <x v="2"/>
    <s v="Insulated Bottle"/>
    <n v="1"/>
    <n v="35.86"/>
    <n v="0"/>
    <n v="13.33"/>
    <n v="35.86"/>
    <n v="13.33"/>
    <n v="22.53"/>
    <n v="0.62827663134411604"/>
    <n v="2026"/>
    <s v="Q3"/>
    <n v="9"/>
    <s v="Sep"/>
  </r>
  <r>
    <n v="2063"/>
    <d v="2026-09-13T00:00:00"/>
    <n v="2026"/>
    <s v="Q3"/>
    <x v="8"/>
    <x v="1"/>
    <x v="14"/>
    <x v="2"/>
    <s v="Returning"/>
    <x v="2"/>
    <s v="Carry-On Duffel"/>
    <n v="3"/>
    <n v="130.28"/>
    <n v="0.1"/>
    <n v="65.33"/>
    <n v="351.75600000000003"/>
    <n v="195.99"/>
    <n v="155.76600000000002"/>
    <n v="0.44282400300208102"/>
    <n v="2026"/>
    <s v="Q3"/>
    <n v="9"/>
    <s v="Sep"/>
  </r>
  <r>
    <n v="2563"/>
    <d v="2026-09-13T00:00:00"/>
    <n v="2026"/>
    <s v="Q3"/>
    <x v="8"/>
    <x v="1"/>
    <x v="6"/>
    <x v="3"/>
    <s v="Returning"/>
    <x v="1"/>
    <s v="Summit Backpack 45L"/>
    <n v="1"/>
    <n v="157.88999999999999"/>
    <n v="0.1"/>
    <n v="78.209999999999994"/>
    <n v="142.101"/>
    <n v="78.209999999999994"/>
    <n v="63.891000000000005"/>
    <n v="0.44961682183798851"/>
    <n v="2026"/>
    <s v="Q3"/>
    <n v="9"/>
    <s v="Sep"/>
  </r>
  <r>
    <n v="2786"/>
    <d v="2026-09-13T00:00:00"/>
    <n v="2026"/>
    <s v="Q3"/>
    <x v="8"/>
    <x v="3"/>
    <x v="8"/>
    <x v="0"/>
    <s v="New"/>
    <x v="4"/>
    <s v="Resistance Band Set"/>
    <n v="2"/>
    <n v="40.83"/>
    <n v="0"/>
    <n v="14.56"/>
    <n v="81.66"/>
    <n v="29.12"/>
    <n v="52.539999999999992"/>
    <n v="0.64339946118050451"/>
    <n v="2026"/>
    <s v="Q3"/>
    <n v="9"/>
    <s v="Sep"/>
  </r>
  <r>
    <n v="3269"/>
    <d v="2026-09-13T00:00:00"/>
    <n v="2026"/>
    <s v="Q3"/>
    <x v="8"/>
    <x v="2"/>
    <x v="16"/>
    <x v="2"/>
    <s v="New"/>
    <x v="4"/>
    <s v="Recovery Roller"/>
    <n v="2"/>
    <n v="37.119999999999997"/>
    <n v="0"/>
    <n v="14.26"/>
    <n v="74.239999999999995"/>
    <n v="28.52"/>
    <n v="45.72"/>
    <n v="0.61584051724137934"/>
    <n v="2026"/>
    <s v="Q3"/>
    <n v="9"/>
    <s v="Sep"/>
  </r>
  <r>
    <n v="3346"/>
    <d v="2026-09-13T00:00:00"/>
    <n v="2026"/>
    <s v="Q3"/>
    <x v="8"/>
    <x v="3"/>
    <x v="8"/>
    <x v="0"/>
    <s v="Returning"/>
    <x v="3"/>
    <s v="Compact Sleeping Bag"/>
    <n v="2"/>
    <n v="124.04"/>
    <n v="0.05"/>
    <n v="59.29"/>
    <n v="235.67599999999999"/>
    <n v="118.58"/>
    <n v="117.09599999999999"/>
    <n v="0.49685160983723414"/>
    <n v="2026"/>
    <s v="Q3"/>
    <n v="9"/>
    <s v="Sep"/>
  </r>
  <r>
    <n v="4097"/>
    <d v="2026-09-13T00:00:00"/>
    <n v="2026"/>
    <s v="Q3"/>
    <x v="8"/>
    <x v="1"/>
    <x v="12"/>
    <x v="0"/>
    <s v="Returning"/>
    <x v="1"/>
    <s v="Trail Boots"/>
    <n v="1"/>
    <n v="142.36000000000001"/>
    <n v="0"/>
    <n v="78.3"/>
    <n v="142.36000000000001"/>
    <n v="78.3"/>
    <n v="64.060000000000016"/>
    <n v="0.44998595110986239"/>
    <n v="2026"/>
    <s v="Q3"/>
    <n v="9"/>
    <s v="Sep"/>
  </r>
  <r>
    <n v="4208"/>
    <d v="2026-09-13T00:00:00"/>
    <n v="2026"/>
    <s v="Q3"/>
    <x v="8"/>
    <x v="1"/>
    <x v="12"/>
    <x v="1"/>
    <s v="Business"/>
    <x v="0"/>
    <s v="Cycling Pack 12L"/>
    <n v="6"/>
    <n v="104.11"/>
    <n v="0.1"/>
    <n v="49"/>
    <n v="562.19399999999996"/>
    <n v="294"/>
    <n v="268.19399999999996"/>
    <n v="0.47704884790659446"/>
    <n v="2026"/>
    <s v="Q3"/>
    <n v="9"/>
    <s v="Sep"/>
  </r>
  <r>
    <n v="4606"/>
    <d v="2026-09-13T00:00:00"/>
    <n v="2026"/>
    <s v="Q3"/>
    <x v="8"/>
    <x v="3"/>
    <x v="8"/>
    <x v="0"/>
    <s v="Business"/>
    <x v="3"/>
    <s v="Alpine Tent 4P"/>
    <n v="1"/>
    <n v="335.02"/>
    <n v="0.05"/>
    <n v="198.44"/>
    <n v="318.26899999999995"/>
    <n v="198.44"/>
    <n v="119.82899999999995"/>
    <n v="0.3765022669502841"/>
    <n v="2026"/>
    <s v="Q3"/>
    <n v="9"/>
    <s v="Sep"/>
  </r>
  <r>
    <n v="222"/>
    <d v="2026-09-14T00:00:00"/>
    <n v="2026"/>
    <s v="Q3"/>
    <x v="8"/>
    <x v="1"/>
    <x v="12"/>
    <x v="0"/>
    <s v="Returning"/>
    <x v="0"/>
    <s v="Trail Bike Light"/>
    <n v="2"/>
    <n v="49.69"/>
    <n v="0.05"/>
    <n v="22.55"/>
    <n v="94.410999999999987"/>
    <n v="45.1"/>
    <n v="49.310999999999986"/>
    <n v="0.52230142674052804"/>
    <n v="2026"/>
    <s v="Q3"/>
    <n v="9"/>
    <s v="Sep"/>
  </r>
  <r>
    <n v="241"/>
    <d v="2026-09-14T00:00:00"/>
    <n v="2026"/>
    <s v="Q3"/>
    <x v="8"/>
    <x v="2"/>
    <x v="5"/>
    <x v="0"/>
    <s v="Returning"/>
    <x v="0"/>
    <s v="Trail Bike Light"/>
    <n v="4"/>
    <n v="50.5"/>
    <n v="0"/>
    <n v="23.02"/>
    <n v="202"/>
    <n v="92.08"/>
    <n v="109.92"/>
    <n v="0.5441584158415842"/>
    <n v="2026"/>
    <s v="Q3"/>
    <n v="9"/>
    <s v="Sep"/>
  </r>
  <r>
    <n v="753"/>
    <d v="2026-09-14T00:00:00"/>
    <n v="2026"/>
    <s v="Q3"/>
    <x v="8"/>
    <x v="3"/>
    <x v="4"/>
    <x v="2"/>
    <s v="Returning"/>
    <x v="2"/>
    <s v="Packing Cube Set"/>
    <n v="1"/>
    <n v="47.55"/>
    <n v="0.05"/>
    <n v="18.350000000000001"/>
    <n v="45.172499999999992"/>
    <n v="18.350000000000001"/>
    <n v="26.822499999999991"/>
    <n v="0.5937794011843488"/>
    <n v="2026"/>
    <s v="Q3"/>
    <n v="9"/>
    <s v="Sep"/>
  </r>
  <r>
    <n v="2530"/>
    <d v="2026-09-14T00:00:00"/>
    <n v="2026"/>
    <s v="Q3"/>
    <x v="8"/>
    <x v="3"/>
    <x v="7"/>
    <x v="0"/>
    <s v="New"/>
    <x v="2"/>
    <s v="Packing Cube Set"/>
    <n v="6"/>
    <n v="46.16"/>
    <n v="0.1"/>
    <n v="18.39"/>
    <n v="249.26399999999998"/>
    <n v="110.34"/>
    <n v="138.92399999999998"/>
    <n v="0.55733679953783932"/>
    <n v="2026"/>
    <s v="Q3"/>
    <n v="9"/>
    <s v="Sep"/>
  </r>
  <r>
    <n v="572"/>
    <d v="2026-09-15T00:00:00"/>
    <n v="2026"/>
    <s v="Q3"/>
    <x v="8"/>
    <x v="0"/>
    <x v="15"/>
    <x v="2"/>
    <s v="Returning"/>
    <x v="2"/>
    <s v="Carry-On Duffel"/>
    <n v="2"/>
    <n v="135.79"/>
    <n v="0.05"/>
    <n v="66.53"/>
    <n v="258.00099999999998"/>
    <n v="133.06"/>
    <n v="124.94099999999997"/>
    <n v="0.48426556486215167"/>
    <n v="2026"/>
    <s v="Q3"/>
    <n v="9"/>
    <s v="Sep"/>
  </r>
  <r>
    <n v="874"/>
    <d v="2026-09-15T00:00:00"/>
    <n v="2026"/>
    <s v="Q3"/>
    <x v="8"/>
    <x v="0"/>
    <x v="15"/>
    <x v="0"/>
    <s v="Returning"/>
    <x v="1"/>
    <s v="Trail Boots"/>
    <n v="2"/>
    <n v="141.91999999999999"/>
    <n v="0"/>
    <n v="79.900000000000006"/>
    <n v="283.83999999999997"/>
    <n v="159.80000000000001"/>
    <n v="124.03999999999996"/>
    <n v="0.43700676437429531"/>
    <n v="2026"/>
    <s v="Q3"/>
    <n v="9"/>
    <s v="Sep"/>
  </r>
  <r>
    <n v="937"/>
    <d v="2026-09-15T00:00:00"/>
    <n v="2026"/>
    <s v="Q3"/>
    <x v="8"/>
    <x v="3"/>
    <x v="4"/>
    <x v="3"/>
    <s v="Business"/>
    <x v="1"/>
    <s v="Trail Boots"/>
    <n v="1"/>
    <n v="146.41"/>
    <n v="0.15"/>
    <n v="80.87"/>
    <n v="124.4485"/>
    <n v="80.87"/>
    <n v="43.578499999999991"/>
    <n v="0.35017296311325563"/>
    <n v="2026"/>
    <s v="Q3"/>
    <n v="9"/>
    <s v="Sep"/>
  </r>
  <r>
    <n v="1229"/>
    <d v="2026-09-15T00:00:00"/>
    <n v="2026"/>
    <s v="Q3"/>
    <x v="8"/>
    <x v="1"/>
    <x v="1"/>
    <x v="3"/>
    <s v="New"/>
    <x v="0"/>
    <s v="Compact Repair Kit"/>
    <n v="5"/>
    <n v="40.17"/>
    <n v="0"/>
    <n v="16.27"/>
    <n v="200.85000000000002"/>
    <n v="81.349999999999994"/>
    <n v="119.50000000000003"/>
    <n v="0.59497137167040082"/>
    <n v="2026"/>
    <s v="Q3"/>
    <n v="9"/>
    <s v="Sep"/>
  </r>
  <r>
    <n v="2186"/>
    <d v="2026-09-15T00:00:00"/>
    <n v="2026"/>
    <s v="Q3"/>
    <x v="8"/>
    <x v="2"/>
    <x v="2"/>
    <x v="0"/>
    <s v="Returning"/>
    <x v="1"/>
    <s v="Hiking Daypack 20L"/>
    <n v="2"/>
    <n v="91.6"/>
    <n v="0"/>
    <n v="46.54"/>
    <n v="183.2"/>
    <n v="93.08"/>
    <n v="90.11999999999999"/>
    <n v="0.49192139737991264"/>
    <n v="2026"/>
    <s v="Q3"/>
    <n v="9"/>
    <s v="Sep"/>
  </r>
  <r>
    <n v="2922"/>
    <d v="2026-09-15T00:00:00"/>
    <n v="2026"/>
    <s v="Q3"/>
    <x v="8"/>
    <x v="2"/>
    <x v="2"/>
    <x v="0"/>
    <s v="New"/>
    <x v="4"/>
    <s v="Weighted Vest"/>
    <n v="4"/>
    <n v="121.47"/>
    <n v="0.05"/>
    <n v="67.650000000000006"/>
    <n v="461.58599999999996"/>
    <n v="270.60000000000002"/>
    <n v="190.98599999999993"/>
    <n v="0.41376038268058379"/>
    <n v="2026"/>
    <s v="Q3"/>
    <n v="9"/>
    <s v="Sep"/>
  </r>
  <r>
    <n v="3140"/>
    <d v="2026-09-15T00:00:00"/>
    <n v="2026"/>
    <s v="Q3"/>
    <x v="8"/>
    <x v="1"/>
    <x v="12"/>
    <x v="3"/>
    <s v="New"/>
    <x v="3"/>
    <s v="Compact Sleeping Bag"/>
    <n v="2"/>
    <n v="122.69"/>
    <n v="0"/>
    <n v="61.4"/>
    <n v="245.38"/>
    <n v="122.8"/>
    <n v="122.58"/>
    <n v="0.49955171570625151"/>
    <n v="2026"/>
    <s v="Q3"/>
    <n v="9"/>
    <s v="Sep"/>
  </r>
  <r>
    <n v="3369"/>
    <d v="2026-09-15T00:00:00"/>
    <n v="2026"/>
    <s v="Q3"/>
    <x v="8"/>
    <x v="1"/>
    <x v="12"/>
    <x v="3"/>
    <s v="New"/>
    <x v="2"/>
    <s v="Packing Cube Set"/>
    <n v="1"/>
    <n v="45.59"/>
    <n v="0"/>
    <n v="18.28"/>
    <n v="45.59"/>
    <n v="18.28"/>
    <n v="27.310000000000002"/>
    <n v="0.59903487606931349"/>
    <n v="2026"/>
    <s v="Q3"/>
    <n v="9"/>
    <s v="Sep"/>
  </r>
  <r>
    <n v="4865"/>
    <d v="2026-09-15T00:00:00"/>
    <n v="2026"/>
    <s v="Q3"/>
    <x v="8"/>
    <x v="3"/>
    <x v="4"/>
    <x v="0"/>
    <s v="Returning"/>
    <x v="0"/>
    <s v="Commuter Helmet"/>
    <n v="1"/>
    <n v="83.8"/>
    <n v="0"/>
    <n v="42.23"/>
    <n v="83.8"/>
    <n v="42.23"/>
    <n v="41.57"/>
    <n v="0.49606205250596663"/>
    <n v="2026"/>
    <s v="Q3"/>
    <n v="9"/>
    <s v="Sep"/>
  </r>
  <r>
    <n v="103"/>
    <d v="2026-09-16T00:00:00"/>
    <n v="2026"/>
    <s v="Q3"/>
    <x v="8"/>
    <x v="2"/>
    <x v="3"/>
    <x v="0"/>
    <s v="New"/>
    <x v="2"/>
    <s v="Carry-On Duffel"/>
    <n v="1"/>
    <n v="132.58000000000001"/>
    <n v="0.15"/>
    <n v="67.62"/>
    <n v="112.69300000000001"/>
    <n v="67.62"/>
    <n v="45.073000000000008"/>
    <n v="0.39996273060438536"/>
    <n v="2026"/>
    <s v="Q3"/>
    <n v="9"/>
    <s v="Sep"/>
  </r>
  <r>
    <n v="4500"/>
    <d v="2026-09-16T00:00:00"/>
    <n v="2026"/>
    <s v="Q3"/>
    <x v="8"/>
    <x v="3"/>
    <x v="8"/>
    <x v="0"/>
    <s v="New"/>
    <x v="3"/>
    <s v="Compact Sleeping Bag"/>
    <n v="2"/>
    <n v="122.12"/>
    <n v="0.05"/>
    <n v="61.76"/>
    <n v="232.02799999999999"/>
    <n v="123.52"/>
    <n v="108.508"/>
    <n v="0.46765045597945076"/>
    <n v="2026"/>
    <s v="Q3"/>
    <n v="9"/>
    <s v="Sep"/>
  </r>
  <r>
    <n v="5093"/>
    <d v="2026-09-16T00:00:00"/>
    <n v="2026"/>
    <s v="Q3"/>
    <x v="8"/>
    <x v="0"/>
    <x v="0"/>
    <x v="1"/>
    <s v="Business"/>
    <x v="1"/>
    <s v="Trail Boots"/>
    <n v="3"/>
    <n v="140.47"/>
    <n v="0.15"/>
    <n v="81.739999999999995"/>
    <n v="358.19849999999997"/>
    <n v="245.21999999999997"/>
    <n v="112.9785"/>
    <n v="0.31540751845694498"/>
    <n v="2026"/>
    <s v="Q3"/>
    <n v="9"/>
    <s v="Sep"/>
  </r>
  <r>
    <n v="5147"/>
    <d v="2026-09-16T00:00:00"/>
    <n v="2026"/>
    <s v="Q3"/>
    <x v="8"/>
    <x v="3"/>
    <x v="13"/>
    <x v="0"/>
    <s v="New"/>
    <x v="1"/>
    <s v="Trail Boots"/>
    <n v="2"/>
    <n v="145.35"/>
    <n v="0.05"/>
    <n v="78.39"/>
    <n v="276.16499999999996"/>
    <n v="156.78"/>
    <n v="119.38499999999996"/>
    <n v="0.4322959100537721"/>
    <n v="2026"/>
    <s v="Q3"/>
    <n v="9"/>
    <s v="Sep"/>
  </r>
  <r>
    <n v="365"/>
    <d v="2026-09-17T00:00:00"/>
    <n v="2026"/>
    <s v="Q3"/>
    <x v="8"/>
    <x v="3"/>
    <x v="8"/>
    <x v="3"/>
    <s v="Returning"/>
    <x v="3"/>
    <s v="Compact Sleeping Bag"/>
    <n v="2"/>
    <n v="121.25"/>
    <n v="0"/>
    <n v="61.5"/>
    <n v="242.5"/>
    <n v="123"/>
    <n v="119.5"/>
    <n v="0.4927835051546392"/>
    <n v="2026"/>
    <s v="Q3"/>
    <n v="9"/>
    <s v="Sep"/>
  </r>
  <r>
    <n v="494"/>
    <d v="2026-09-17T00:00:00"/>
    <n v="2026"/>
    <s v="Q3"/>
    <x v="8"/>
    <x v="3"/>
    <x v="4"/>
    <x v="0"/>
    <s v="New"/>
    <x v="2"/>
    <s v="Insulated Bottle"/>
    <n v="1"/>
    <n v="35.94"/>
    <n v="0.1"/>
    <n v="13.19"/>
    <n v="32.345999999999997"/>
    <n v="13.19"/>
    <n v="19.155999999999999"/>
    <n v="0.59222160390774747"/>
    <n v="2026"/>
    <s v="Q3"/>
    <n v="9"/>
    <s v="Sep"/>
  </r>
  <r>
    <n v="665"/>
    <d v="2026-09-17T00:00:00"/>
    <n v="2026"/>
    <s v="Q3"/>
    <x v="8"/>
    <x v="1"/>
    <x v="14"/>
    <x v="0"/>
    <s v="New"/>
    <x v="0"/>
    <s v="Cycling Pack 12L"/>
    <n v="1"/>
    <n v="101.18"/>
    <n v="0.1"/>
    <n v="49.38"/>
    <n v="91.062000000000012"/>
    <n v="49.38"/>
    <n v="41.682000000000009"/>
    <n v="0.45773209461685449"/>
    <n v="2026"/>
    <s v="Q3"/>
    <n v="9"/>
    <s v="Sep"/>
  </r>
  <r>
    <n v="2067"/>
    <d v="2026-09-17T00:00:00"/>
    <n v="2026"/>
    <s v="Q3"/>
    <x v="8"/>
    <x v="3"/>
    <x v="7"/>
    <x v="2"/>
    <s v="New"/>
    <x v="0"/>
    <s v="Commuter Helmet"/>
    <n v="2"/>
    <n v="82.47"/>
    <n v="0"/>
    <n v="42.49"/>
    <n v="164.94"/>
    <n v="84.98"/>
    <n v="79.959999999999994"/>
    <n v="0.48478234509518608"/>
    <n v="2026"/>
    <s v="Q3"/>
    <n v="9"/>
    <s v="Sep"/>
  </r>
  <r>
    <n v="2648"/>
    <d v="2026-09-17T00:00:00"/>
    <n v="2026"/>
    <s v="Q3"/>
    <x v="8"/>
    <x v="2"/>
    <x v="16"/>
    <x v="3"/>
    <s v="New"/>
    <x v="4"/>
    <s v="Training Mat"/>
    <n v="1"/>
    <n v="50.47"/>
    <n v="0.05"/>
    <n v="22.27"/>
    <n v="47.946499999999993"/>
    <n v="22.27"/>
    <n v="25.676499999999994"/>
    <n v="0.53552396942425406"/>
    <n v="2026"/>
    <s v="Q3"/>
    <n v="9"/>
    <s v="Sep"/>
  </r>
  <r>
    <n v="3074"/>
    <d v="2026-09-17T00:00:00"/>
    <n v="2026"/>
    <s v="Q3"/>
    <x v="8"/>
    <x v="3"/>
    <x v="8"/>
    <x v="1"/>
    <s v="Business"/>
    <x v="3"/>
    <s v="Portable Camp Stove"/>
    <n v="5"/>
    <n v="82.63"/>
    <n v="0.15"/>
    <n v="38.630000000000003"/>
    <n v="351.17749999999995"/>
    <n v="193.15"/>
    <n v="158.02749999999995"/>
    <n v="0.44999323703824978"/>
    <n v="2026"/>
    <s v="Q3"/>
    <n v="9"/>
    <s v="Sep"/>
  </r>
  <r>
    <n v="259"/>
    <d v="2026-09-18T00:00:00"/>
    <n v="2026"/>
    <s v="Q3"/>
    <x v="8"/>
    <x v="3"/>
    <x v="8"/>
    <x v="2"/>
    <s v="Business"/>
    <x v="2"/>
    <s v="Travel Backpack 35L"/>
    <n v="4"/>
    <n v="168.48"/>
    <n v="0.1"/>
    <n v="89.85"/>
    <n v="606.52800000000002"/>
    <n v="359.4"/>
    <n v="247.12800000000004"/>
    <n v="0.4074469768914214"/>
    <n v="2026"/>
    <s v="Q3"/>
    <n v="9"/>
    <s v="Sep"/>
  </r>
  <r>
    <n v="997"/>
    <d v="2026-09-18T00:00:00"/>
    <n v="2026"/>
    <s v="Q3"/>
    <x v="8"/>
    <x v="1"/>
    <x v="11"/>
    <x v="3"/>
    <s v="Returning"/>
    <x v="3"/>
    <s v="Compact Sleeping Bag"/>
    <n v="2"/>
    <n v="121.82"/>
    <n v="0"/>
    <n v="61.92"/>
    <n v="243.64"/>
    <n v="123.84"/>
    <n v="119.79999999999998"/>
    <n v="0.49170907896897059"/>
    <n v="2026"/>
    <s v="Q3"/>
    <n v="9"/>
    <s v="Sep"/>
  </r>
  <r>
    <n v="2102"/>
    <d v="2026-09-18T00:00:00"/>
    <n v="2026"/>
    <s v="Q3"/>
    <x v="8"/>
    <x v="0"/>
    <x v="15"/>
    <x v="2"/>
    <s v="Returning"/>
    <x v="0"/>
    <s v="Trail Bike Light"/>
    <n v="1"/>
    <n v="50.02"/>
    <n v="0.1"/>
    <n v="22.47"/>
    <n v="45.018000000000001"/>
    <n v="22.47"/>
    <n v="22.548000000000002"/>
    <n v="0.50086632013861121"/>
    <n v="2026"/>
    <s v="Q3"/>
    <n v="9"/>
    <s v="Sep"/>
  </r>
  <r>
    <n v="2452"/>
    <d v="2026-09-18T00:00:00"/>
    <n v="2026"/>
    <s v="Q3"/>
    <x v="8"/>
    <x v="2"/>
    <x v="5"/>
    <x v="0"/>
    <s v="New"/>
    <x v="4"/>
    <s v="Training Mat"/>
    <n v="1"/>
    <n v="50.17"/>
    <n v="0.1"/>
    <n v="21.99"/>
    <n v="45.153000000000006"/>
    <n v="21.99"/>
    <n v="23.163000000000007"/>
    <n v="0.51298917015480705"/>
    <n v="2026"/>
    <s v="Q3"/>
    <n v="9"/>
    <s v="Sep"/>
  </r>
  <r>
    <n v="2761"/>
    <d v="2026-09-18T00:00:00"/>
    <n v="2026"/>
    <s v="Q3"/>
    <x v="8"/>
    <x v="0"/>
    <x v="15"/>
    <x v="1"/>
    <s v="Business"/>
    <x v="3"/>
    <s v="Compact Sleeping Bag"/>
    <n v="5"/>
    <n v="124.51"/>
    <n v="0.1"/>
    <n v="60.29"/>
    <n v="560.29500000000007"/>
    <n v="301.45"/>
    <n v="258.84500000000008"/>
    <n v="0.46197984990049895"/>
    <n v="2026"/>
    <s v="Q3"/>
    <n v="9"/>
    <s v="Sep"/>
  </r>
  <r>
    <n v="3993"/>
    <d v="2026-09-18T00:00:00"/>
    <n v="2026"/>
    <s v="Q3"/>
    <x v="8"/>
    <x v="1"/>
    <x v="12"/>
    <x v="3"/>
    <s v="Returning"/>
    <x v="1"/>
    <s v="Summit Backpack 45L"/>
    <n v="1"/>
    <n v="153.68"/>
    <n v="0.05"/>
    <n v="77.42"/>
    <n v="145.99600000000001"/>
    <n v="77.42"/>
    <n v="68.576000000000008"/>
    <n v="0.46971149894517661"/>
    <n v="2026"/>
    <s v="Q3"/>
    <n v="9"/>
    <s v="Sep"/>
  </r>
  <r>
    <n v="4343"/>
    <d v="2026-09-18T00:00:00"/>
    <n v="2026"/>
    <s v="Q3"/>
    <x v="8"/>
    <x v="1"/>
    <x v="12"/>
    <x v="3"/>
    <s v="New"/>
    <x v="3"/>
    <s v="Compact Sleeping Bag"/>
    <n v="2"/>
    <n v="121.37"/>
    <n v="0.05"/>
    <n v="60.13"/>
    <n v="230.60300000000001"/>
    <n v="120.26"/>
    <n v="110.343"/>
    <n v="0.47849767782726155"/>
    <n v="2026"/>
    <s v="Q3"/>
    <n v="9"/>
    <s v="Sep"/>
  </r>
  <r>
    <n v="4429"/>
    <d v="2026-09-18T00:00:00"/>
    <n v="2026"/>
    <s v="Q3"/>
    <x v="8"/>
    <x v="0"/>
    <x v="15"/>
    <x v="0"/>
    <s v="Business"/>
    <x v="1"/>
    <s v="Trail Boots"/>
    <n v="2"/>
    <n v="145.1"/>
    <n v="0.1"/>
    <n v="77.62"/>
    <n v="261.18"/>
    <n v="155.24"/>
    <n v="105.94"/>
    <n v="0.40562064476606169"/>
    <n v="2026"/>
    <s v="Q3"/>
    <n v="9"/>
    <s v="Sep"/>
  </r>
  <r>
    <n v="4824"/>
    <d v="2026-09-18T00:00:00"/>
    <n v="2026"/>
    <s v="Q3"/>
    <x v="8"/>
    <x v="3"/>
    <x v="8"/>
    <x v="0"/>
    <s v="Returning"/>
    <x v="4"/>
    <s v="Recovery Roller"/>
    <n v="1"/>
    <n v="36.729999999999997"/>
    <n v="0.05"/>
    <n v="14.11"/>
    <n v="34.893499999999996"/>
    <n v="14.11"/>
    <n v="20.783499999999997"/>
    <n v="0.59562669265049362"/>
    <n v="2026"/>
    <s v="Q3"/>
    <n v="9"/>
    <s v="Sep"/>
  </r>
  <r>
    <n v="4881"/>
    <d v="2026-09-18T00:00:00"/>
    <n v="2026"/>
    <s v="Q3"/>
    <x v="8"/>
    <x v="2"/>
    <x v="2"/>
    <x v="0"/>
    <s v="Business"/>
    <x v="2"/>
    <s v="Carry-On Duffel"/>
    <n v="4"/>
    <n v="134.15"/>
    <n v="0.05"/>
    <n v="65.58"/>
    <n v="509.77"/>
    <n v="262.32"/>
    <n v="247.45"/>
    <n v="0.48541499107440611"/>
    <n v="2026"/>
    <s v="Q3"/>
    <n v="9"/>
    <s v="Sep"/>
  </r>
  <r>
    <n v="5138"/>
    <d v="2026-09-18T00:00:00"/>
    <n v="2026"/>
    <s v="Q3"/>
    <x v="8"/>
    <x v="0"/>
    <x v="0"/>
    <x v="1"/>
    <s v="Business"/>
    <x v="1"/>
    <s v="Hiking Daypack 20L"/>
    <n v="8"/>
    <n v="94.21"/>
    <n v="0.1"/>
    <n v="45.05"/>
    <n v="678.31200000000001"/>
    <n v="360.4"/>
    <n v="317.91200000000003"/>
    <n v="0.46868107891353833"/>
    <n v="2026"/>
    <s v="Q3"/>
    <n v="9"/>
    <s v="Sep"/>
  </r>
  <r>
    <n v="1214"/>
    <d v="2026-09-19T00:00:00"/>
    <n v="2026"/>
    <s v="Q3"/>
    <x v="8"/>
    <x v="0"/>
    <x v="15"/>
    <x v="2"/>
    <s v="Returning"/>
    <x v="3"/>
    <s v="Trail Tent 2P"/>
    <n v="1"/>
    <n v="198.29"/>
    <n v="0.05"/>
    <n v="106.24"/>
    <n v="188.37549999999999"/>
    <n v="106.24"/>
    <n v="82.135499999999993"/>
    <n v="0.436020076920831"/>
    <n v="2026"/>
    <s v="Q3"/>
    <n v="9"/>
    <s v="Sep"/>
  </r>
  <r>
    <n v="1346"/>
    <d v="2026-09-19T00:00:00"/>
    <n v="2026"/>
    <s v="Q3"/>
    <x v="8"/>
    <x v="1"/>
    <x v="14"/>
    <x v="3"/>
    <s v="Returning"/>
    <x v="2"/>
    <s v="Travel Backpack 35L"/>
    <n v="3"/>
    <n v="166.21"/>
    <n v="0.05"/>
    <n v="85.03"/>
    <n v="473.69849999999997"/>
    <n v="255.09"/>
    <n v="218.60849999999996"/>
    <n v="0.4614929116304991"/>
    <n v="2026"/>
    <s v="Q3"/>
    <n v="9"/>
    <s v="Sep"/>
  </r>
  <r>
    <n v="1361"/>
    <d v="2026-09-19T00:00:00"/>
    <n v="2026"/>
    <s v="Q3"/>
    <x v="8"/>
    <x v="1"/>
    <x v="6"/>
    <x v="3"/>
    <s v="New"/>
    <x v="0"/>
    <s v="Compact Repair Kit"/>
    <n v="1"/>
    <n v="40.700000000000003"/>
    <n v="0.05"/>
    <n v="16.43"/>
    <n v="38.664999999999999"/>
    <n v="16.43"/>
    <n v="22.234999999999999"/>
    <n v="0.57506789085736454"/>
    <n v="2026"/>
    <s v="Q3"/>
    <n v="9"/>
    <s v="Sep"/>
  </r>
  <r>
    <n v="2728"/>
    <d v="2026-09-19T00:00:00"/>
    <n v="2026"/>
    <s v="Q3"/>
    <x v="8"/>
    <x v="0"/>
    <x v="15"/>
    <x v="0"/>
    <s v="New"/>
    <x v="1"/>
    <s v="Summit Backpack 45L"/>
    <n v="3"/>
    <n v="153.5"/>
    <n v="0"/>
    <n v="80.819999999999993"/>
    <n v="460.5"/>
    <n v="242.45999999999998"/>
    <n v="218.04000000000002"/>
    <n v="0.47348534201954401"/>
    <n v="2026"/>
    <s v="Q3"/>
    <n v="9"/>
    <s v="Sep"/>
  </r>
  <r>
    <n v="2788"/>
    <d v="2026-09-19T00:00:00"/>
    <n v="2026"/>
    <s v="Q3"/>
    <x v="8"/>
    <x v="1"/>
    <x v="12"/>
    <x v="3"/>
    <s v="New"/>
    <x v="1"/>
    <s v="Trekking Poles"/>
    <n v="1"/>
    <n v="70.430000000000007"/>
    <n v="0"/>
    <n v="31.51"/>
    <n v="70.430000000000007"/>
    <n v="31.51"/>
    <n v="38.92"/>
    <n v="0.55260542382507449"/>
    <n v="2026"/>
    <s v="Q3"/>
    <n v="9"/>
    <s v="Sep"/>
  </r>
  <r>
    <n v="2932"/>
    <d v="2026-09-19T00:00:00"/>
    <n v="2026"/>
    <s v="Q3"/>
    <x v="8"/>
    <x v="0"/>
    <x v="15"/>
    <x v="2"/>
    <s v="Business"/>
    <x v="0"/>
    <s v="Trail Bike Light"/>
    <n v="4"/>
    <n v="49.93"/>
    <n v="0"/>
    <n v="22.99"/>
    <n v="199.72"/>
    <n v="91.96"/>
    <n v="107.76"/>
    <n v="0.53955537752853999"/>
    <n v="2026"/>
    <s v="Q3"/>
    <n v="9"/>
    <s v="Sep"/>
  </r>
  <r>
    <n v="3399"/>
    <d v="2026-09-19T00:00:00"/>
    <n v="2026"/>
    <s v="Q3"/>
    <x v="8"/>
    <x v="1"/>
    <x v="12"/>
    <x v="2"/>
    <s v="Returning"/>
    <x v="0"/>
    <s v="Trail Bike Light"/>
    <n v="1"/>
    <n v="50.18"/>
    <n v="0"/>
    <n v="22.92"/>
    <n v="50.18"/>
    <n v="22.92"/>
    <n v="27.259999999999998"/>
    <n v="0.54324432044639293"/>
    <n v="2026"/>
    <s v="Q3"/>
    <n v="9"/>
    <s v="Sep"/>
  </r>
  <r>
    <n v="3588"/>
    <d v="2026-09-19T00:00:00"/>
    <n v="2026"/>
    <s v="Q3"/>
    <x v="8"/>
    <x v="3"/>
    <x v="13"/>
    <x v="2"/>
    <s v="New"/>
    <x v="2"/>
    <s v="Travel Backpack 35L"/>
    <n v="2"/>
    <n v="164.01"/>
    <n v="0.15"/>
    <n v="87.14"/>
    <n v="278.81699999999995"/>
    <n v="174.28"/>
    <n v="104.53699999999995"/>
    <n v="0.37493050997607741"/>
    <n v="2026"/>
    <s v="Q3"/>
    <n v="9"/>
    <s v="Sep"/>
  </r>
  <r>
    <n v="3603"/>
    <d v="2026-09-19T00:00:00"/>
    <n v="2026"/>
    <s v="Q3"/>
    <x v="8"/>
    <x v="1"/>
    <x v="14"/>
    <x v="3"/>
    <s v="Returning"/>
    <x v="0"/>
    <s v="Commuter Helmet"/>
    <n v="2"/>
    <n v="83.77"/>
    <n v="0"/>
    <n v="43.32"/>
    <n v="167.54"/>
    <n v="86.64"/>
    <n v="80.899999999999991"/>
    <n v="0.4828697624447893"/>
    <n v="2026"/>
    <s v="Q3"/>
    <n v="9"/>
    <s v="Sep"/>
  </r>
  <r>
    <n v="3845"/>
    <d v="2026-09-19T00:00:00"/>
    <n v="2026"/>
    <s v="Q3"/>
    <x v="8"/>
    <x v="3"/>
    <x v="8"/>
    <x v="0"/>
    <s v="New"/>
    <x v="3"/>
    <s v="Portable Camp Stove"/>
    <n v="1"/>
    <n v="81.84"/>
    <n v="0"/>
    <n v="38.5"/>
    <n v="81.84"/>
    <n v="38.5"/>
    <n v="43.34"/>
    <n v="0.52956989247311825"/>
    <n v="2026"/>
    <s v="Q3"/>
    <n v="9"/>
    <s v="Sep"/>
  </r>
  <r>
    <n v="4191"/>
    <d v="2026-09-19T00:00:00"/>
    <n v="2026"/>
    <s v="Q3"/>
    <x v="8"/>
    <x v="2"/>
    <x v="5"/>
    <x v="3"/>
    <s v="Returning"/>
    <x v="4"/>
    <s v="Resistance Band Set"/>
    <n v="1"/>
    <n v="40.32"/>
    <n v="0.15"/>
    <n v="14.39"/>
    <n v="34.271999999999998"/>
    <n v="14.39"/>
    <n v="19.881999999999998"/>
    <n v="0.58012371615312786"/>
    <n v="2026"/>
    <s v="Q3"/>
    <n v="9"/>
    <s v="Sep"/>
  </r>
  <r>
    <n v="4269"/>
    <d v="2026-09-19T00:00:00"/>
    <n v="2026"/>
    <s v="Q3"/>
    <x v="8"/>
    <x v="2"/>
    <x v="16"/>
    <x v="1"/>
    <s v="Business"/>
    <x v="1"/>
    <s v="Summit Backpack 45L"/>
    <n v="4"/>
    <n v="155.84"/>
    <n v="0.05"/>
    <n v="80.790000000000006"/>
    <n v="592.19200000000001"/>
    <n v="323.16000000000003"/>
    <n v="269.03199999999998"/>
    <n v="0.45429860585755966"/>
    <n v="2026"/>
    <s v="Q3"/>
    <n v="9"/>
    <s v="Sep"/>
  </r>
  <r>
    <n v="5"/>
    <d v="2026-09-20T00:00:00"/>
    <n v="2026"/>
    <s v="Q3"/>
    <x v="8"/>
    <x v="1"/>
    <x v="6"/>
    <x v="0"/>
    <s v="Business"/>
    <x v="4"/>
    <s v="Training Mat"/>
    <n v="1"/>
    <n v="51.83"/>
    <n v="0"/>
    <n v="21.9"/>
    <n v="51.83"/>
    <n v="21.9"/>
    <n v="29.93"/>
    <n v="0.57746478873239437"/>
    <n v="2026"/>
    <s v="Q3"/>
    <n v="9"/>
    <s v="Sep"/>
  </r>
  <r>
    <n v="210"/>
    <d v="2026-09-20T00:00:00"/>
    <n v="2026"/>
    <s v="Q3"/>
    <x v="8"/>
    <x v="2"/>
    <x v="3"/>
    <x v="2"/>
    <s v="Returning"/>
    <x v="3"/>
    <s v="Trail Tent 2P"/>
    <n v="1"/>
    <n v="190.77"/>
    <n v="0.05"/>
    <n v="104.69"/>
    <n v="181.23150000000001"/>
    <n v="104.69"/>
    <n v="76.541500000000013"/>
    <n v="0.42234103894742364"/>
    <n v="2026"/>
    <s v="Q3"/>
    <n v="9"/>
    <s v="Sep"/>
  </r>
  <r>
    <n v="462"/>
    <d v="2026-09-20T00:00:00"/>
    <n v="2026"/>
    <s v="Q3"/>
    <x v="8"/>
    <x v="1"/>
    <x v="12"/>
    <x v="2"/>
    <s v="New"/>
    <x v="0"/>
    <s v="Compact Repair Kit"/>
    <n v="2"/>
    <n v="40.049999999999997"/>
    <n v="0.05"/>
    <n v="16.97"/>
    <n v="76.094999999999985"/>
    <n v="33.94"/>
    <n v="42.154999999999987"/>
    <n v="0.55397857940731976"/>
    <n v="2026"/>
    <s v="Q3"/>
    <n v="9"/>
    <s v="Sep"/>
  </r>
  <r>
    <n v="725"/>
    <d v="2026-09-20T00:00:00"/>
    <n v="2026"/>
    <s v="Q3"/>
    <x v="8"/>
    <x v="1"/>
    <x v="12"/>
    <x v="0"/>
    <s v="New"/>
    <x v="0"/>
    <s v="Commuter Helmet"/>
    <n v="1"/>
    <n v="82.08"/>
    <n v="0.05"/>
    <n v="43.18"/>
    <n v="77.975999999999999"/>
    <n v="43.18"/>
    <n v="34.795999999999999"/>
    <n v="0.44623986867754178"/>
    <n v="2026"/>
    <s v="Q3"/>
    <n v="9"/>
    <s v="Sep"/>
  </r>
  <r>
    <n v="918"/>
    <d v="2026-09-20T00:00:00"/>
    <n v="2026"/>
    <s v="Q3"/>
    <x v="8"/>
    <x v="0"/>
    <x v="15"/>
    <x v="0"/>
    <s v="Returning"/>
    <x v="0"/>
    <s v="Trail Bike Light"/>
    <n v="1"/>
    <n v="50.3"/>
    <n v="0.05"/>
    <n v="22.14"/>
    <n v="47.784999999999997"/>
    <n v="22.14"/>
    <n v="25.644999999999996"/>
    <n v="0.53667468870984614"/>
    <n v="2026"/>
    <s v="Q3"/>
    <n v="9"/>
    <s v="Sep"/>
  </r>
  <r>
    <n v="1442"/>
    <d v="2026-09-20T00:00:00"/>
    <n v="2026"/>
    <s v="Q3"/>
    <x v="8"/>
    <x v="2"/>
    <x v="16"/>
    <x v="0"/>
    <s v="New"/>
    <x v="2"/>
    <s v="Packing Cube Set"/>
    <n v="1"/>
    <n v="47.68"/>
    <n v="0.1"/>
    <n v="18.03"/>
    <n v="42.911999999999999"/>
    <n v="18.03"/>
    <n v="24.881999999999998"/>
    <n v="0.57983780760626391"/>
    <n v="2026"/>
    <s v="Q3"/>
    <n v="9"/>
    <s v="Sep"/>
  </r>
  <r>
    <n v="4290"/>
    <d v="2026-09-20T00:00:00"/>
    <n v="2026"/>
    <s v="Q3"/>
    <x v="8"/>
    <x v="2"/>
    <x v="2"/>
    <x v="2"/>
    <s v="Returning"/>
    <x v="0"/>
    <s v="Trail Bike Light"/>
    <n v="2"/>
    <n v="51.48"/>
    <n v="0.05"/>
    <n v="22.38"/>
    <n v="97.811999999999983"/>
    <n v="44.76"/>
    <n v="53.051999999999985"/>
    <n v="0.54238743712427917"/>
    <n v="2026"/>
    <s v="Q3"/>
    <n v="9"/>
    <s v="Sep"/>
  </r>
  <r>
    <n v="4666"/>
    <d v="2026-09-20T00:00:00"/>
    <n v="2026"/>
    <s v="Q3"/>
    <x v="8"/>
    <x v="2"/>
    <x v="3"/>
    <x v="0"/>
    <s v="Business"/>
    <x v="4"/>
    <s v="Weighted Vest"/>
    <n v="2"/>
    <n v="123.73"/>
    <n v="0"/>
    <n v="68.459999999999994"/>
    <n v="247.46"/>
    <n v="136.91999999999999"/>
    <n v="110.54000000000002"/>
    <n v="0.44669845631617239"/>
    <n v="2026"/>
    <s v="Q3"/>
    <n v="9"/>
    <s v="Sep"/>
  </r>
  <r>
    <n v="234"/>
    <d v="2026-09-21T00:00:00"/>
    <n v="2026"/>
    <s v="Q3"/>
    <x v="8"/>
    <x v="2"/>
    <x v="5"/>
    <x v="0"/>
    <s v="Business"/>
    <x v="1"/>
    <s v="Trail Boots"/>
    <n v="2"/>
    <n v="146.81"/>
    <n v="0"/>
    <n v="79.72"/>
    <n v="293.62"/>
    <n v="159.44"/>
    <n v="134.18"/>
    <n v="0.45698521899053202"/>
    <n v="2026"/>
    <s v="Q3"/>
    <n v="9"/>
    <s v="Sep"/>
  </r>
  <r>
    <n v="802"/>
    <d v="2026-09-21T00:00:00"/>
    <n v="2026"/>
    <s v="Q3"/>
    <x v="8"/>
    <x v="1"/>
    <x v="12"/>
    <x v="2"/>
    <s v="Returning"/>
    <x v="2"/>
    <s v="Travel Backpack 35L"/>
    <n v="2"/>
    <n v="167.16"/>
    <n v="0"/>
    <n v="88.51"/>
    <n v="334.32"/>
    <n v="177.02"/>
    <n v="157.29999999999998"/>
    <n v="0.4705072983967456"/>
    <n v="2026"/>
    <s v="Q3"/>
    <n v="9"/>
    <s v="Sep"/>
  </r>
  <r>
    <n v="1942"/>
    <d v="2026-09-21T00:00:00"/>
    <n v="2026"/>
    <s v="Q3"/>
    <x v="8"/>
    <x v="2"/>
    <x v="2"/>
    <x v="0"/>
    <s v="New"/>
    <x v="0"/>
    <s v="Commuter Helmet"/>
    <n v="1"/>
    <n v="83.69"/>
    <n v="0"/>
    <n v="42.76"/>
    <n v="83.69"/>
    <n v="42.76"/>
    <n v="40.93"/>
    <n v="0.48906679412116144"/>
    <n v="2026"/>
    <s v="Q3"/>
    <n v="9"/>
    <s v="Sep"/>
  </r>
  <r>
    <n v="2200"/>
    <d v="2026-09-21T00:00:00"/>
    <n v="2026"/>
    <s v="Q3"/>
    <x v="8"/>
    <x v="0"/>
    <x v="0"/>
    <x v="0"/>
    <s v="New"/>
    <x v="0"/>
    <s v="Compact Repair Kit"/>
    <n v="1"/>
    <n v="40.4"/>
    <n v="0.15"/>
    <n v="16.47"/>
    <n v="34.339999999999996"/>
    <n v="16.47"/>
    <n v="17.869999999999997"/>
    <n v="0.52038439138031445"/>
    <n v="2026"/>
    <s v="Q3"/>
    <n v="9"/>
    <s v="Sep"/>
  </r>
  <r>
    <n v="2236"/>
    <d v="2026-09-21T00:00:00"/>
    <n v="2026"/>
    <s v="Q3"/>
    <x v="8"/>
    <x v="1"/>
    <x v="11"/>
    <x v="0"/>
    <s v="Returning"/>
    <x v="1"/>
    <s v="Trail Boots"/>
    <n v="3"/>
    <n v="143.31"/>
    <n v="0"/>
    <n v="81.36"/>
    <n v="429.93"/>
    <n v="244.07999999999998"/>
    <n v="185.85000000000002"/>
    <n v="0.43227967343521045"/>
    <n v="2026"/>
    <s v="Q3"/>
    <n v="9"/>
    <s v="Sep"/>
  </r>
  <r>
    <n v="4041"/>
    <d v="2026-09-21T00:00:00"/>
    <n v="2026"/>
    <s v="Q3"/>
    <x v="8"/>
    <x v="1"/>
    <x v="11"/>
    <x v="1"/>
    <s v="Returning"/>
    <x v="4"/>
    <s v="Training Mat"/>
    <n v="15"/>
    <n v="51.1"/>
    <n v="0.1"/>
    <n v="21.9"/>
    <n v="689.85"/>
    <n v="328.5"/>
    <n v="361.35"/>
    <n v="0.52380952380952384"/>
    <n v="2026"/>
    <s v="Q3"/>
    <n v="9"/>
    <s v="Sep"/>
  </r>
  <r>
    <n v="4435"/>
    <d v="2026-09-21T00:00:00"/>
    <n v="2026"/>
    <s v="Q3"/>
    <x v="8"/>
    <x v="3"/>
    <x v="13"/>
    <x v="3"/>
    <s v="New"/>
    <x v="1"/>
    <s v="Trail Boots"/>
    <n v="1"/>
    <n v="146.33000000000001"/>
    <n v="0"/>
    <n v="80.05"/>
    <n v="146.33000000000001"/>
    <n v="80.05"/>
    <n v="66.280000000000015"/>
    <n v="0.45294881432378875"/>
    <n v="2026"/>
    <s v="Q3"/>
    <n v="9"/>
    <s v="Sep"/>
  </r>
  <r>
    <n v="305"/>
    <d v="2026-09-22T00:00:00"/>
    <n v="2026"/>
    <s v="Q3"/>
    <x v="8"/>
    <x v="3"/>
    <x v="8"/>
    <x v="0"/>
    <s v="Returning"/>
    <x v="2"/>
    <s v="Carry-On Duffel"/>
    <n v="1"/>
    <n v="130.69999999999999"/>
    <n v="0.05"/>
    <n v="68.23"/>
    <n v="124.16499999999998"/>
    <n v="68.23"/>
    <n v="55.934999999999974"/>
    <n v="0.45048926831232622"/>
    <n v="2026"/>
    <s v="Q3"/>
    <n v="9"/>
    <s v="Sep"/>
  </r>
  <r>
    <n v="808"/>
    <d v="2026-09-22T00:00:00"/>
    <n v="2026"/>
    <s v="Q3"/>
    <x v="8"/>
    <x v="1"/>
    <x v="12"/>
    <x v="1"/>
    <s v="Business"/>
    <x v="4"/>
    <s v="Resistance Band Set"/>
    <n v="8"/>
    <n v="39.630000000000003"/>
    <n v="0.15"/>
    <n v="14.61"/>
    <n v="269.48400000000004"/>
    <n v="116.88"/>
    <n v="152.60400000000004"/>
    <n v="0.56628222825844954"/>
    <n v="2026"/>
    <s v="Q3"/>
    <n v="9"/>
    <s v="Sep"/>
  </r>
  <r>
    <n v="1029"/>
    <d v="2026-09-22T00:00:00"/>
    <n v="2026"/>
    <s v="Q3"/>
    <x v="8"/>
    <x v="1"/>
    <x v="6"/>
    <x v="0"/>
    <s v="Returning"/>
    <x v="2"/>
    <s v="Carry-On Duffel"/>
    <n v="1"/>
    <n v="132.36000000000001"/>
    <n v="0.05"/>
    <n v="66.63"/>
    <n v="125.742"/>
    <n v="66.63"/>
    <n v="59.112000000000009"/>
    <n v="0.47010545402490822"/>
    <n v="2026"/>
    <s v="Q3"/>
    <n v="9"/>
    <s v="Sep"/>
  </r>
  <r>
    <n v="1721"/>
    <d v="2026-09-22T00:00:00"/>
    <n v="2026"/>
    <s v="Q3"/>
    <x v="8"/>
    <x v="3"/>
    <x v="7"/>
    <x v="0"/>
    <s v="Business"/>
    <x v="1"/>
    <s v="Summit Backpack 45L"/>
    <n v="1"/>
    <n v="156.81"/>
    <n v="0"/>
    <n v="78.2"/>
    <n v="156.81"/>
    <n v="78.2"/>
    <n v="78.61"/>
    <n v="0.50130731458452904"/>
    <n v="2026"/>
    <s v="Q3"/>
    <n v="9"/>
    <s v="Sep"/>
  </r>
  <r>
    <n v="2425"/>
    <d v="2026-09-22T00:00:00"/>
    <n v="2026"/>
    <s v="Q3"/>
    <x v="8"/>
    <x v="3"/>
    <x v="8"/>
    <x v="3"/>
    <s v="New"/>
    <x v="2"/>
    <s v="Carry-On Duffel"/>
    <n v="3"/>
    <n v="134.52000000000001"/>
    <n v="0.05"/>
    <n v="65.19"/>
    <n v="383.38200000000006"/>
    <n v="195.57"/>
    <n v="187.81200000000007"/>
    <n v="0.48988215409174152"/>
    <n v="2026"/>
    <s v="Q3"/>
    <n v="9"/>
    <s v="Sep"/>
  </r>
  <r>
    <n v="3322"/>
    <d v="2026-09-22T00:00:00"/>
    <n v="2026"/>
    <s v="Q3"/>
    <x v="8"/>
    <x v="3"/>
    <x v="8"/>
    <x v="0"/>
    <s v="Returning"/>
    <x v="3"/>
    <s v="Compact Sleeping Bag"/>
    <n v="1"/>
    <n v="124.51"/>
    <n v="0"/>
    <n v="59.97"/>
    <n v="124.51"/>
    <n v="59.97"/>
    <n v="64.540000000000006"/>
    <n v="0.51835193960324477"/>
    <n v="2026"/>
    <s v="Q3"/>
    <n v="9"/>
    <s v="Sep"/>
  </r>
  <r>
    <n v="3821"/>
    <d v="2026-09-22T00:00:00"/>
    <n v="2026"/>
    <s v="Q3"/>
    <x v="8"/>
    <x v="2"/>
    <x v="3"/>
    <x v="0"/>
    <s v="Returning"/>
    <x v="1"/>
    <s v="Trail Boots"/>
    <n v="1"/>
    <n v="141"/>
    <n v="0"/>
    <n v="79.010000000000005"/>
    <n v="141"/>
    <n v="79.010000000000005"/>
    <n v="61.989999999999995"/>
    <n v="0.43964539007092196"/>
    <n v="2026"/>
    <s v="Q3"/>
    <n v="9"/>
    <s v="Sep"/>
  </r>
  <r>
    <n v="3899"/>
    <d v="2026-09-22T00:00:00"/>
    <n v="2026"/>
    <s v="Q3"/>
    <x v="8"/>
    <x v="3"/>
    <x v="4"/>
    <x v="1"/>
    <s v="Returning"/>
    <x v="3"/>
    <s v="Compact Sleeping Bag"/>
    <n v="6"/>
    <n v="121.7"/>
    <n v="0.15"/>
    <n v="61.26"/>
    <n v="620.67000000000007"/>
    <n v="367.56"/>
    <n v="253.11000000000007"/>
    <n v="0.40780124703948967"/>
    <n v="2026"/>
    <s v="Q3"/>
    <n v="9"/>
    <s v="Sep"/>
  </r>
  <r>
    <n v="4807"/>
    <d v="2026-09-22T00:00:00"/>
    <n v="2026"/>
    <s v="Q3"/>
    <x v="8"/>
    <x v="3"/>
    <x v="7"/>
    <x v="1"/>
    <s v="Business"/>
    <x v="0"/>
    <s v="Cycling Pack 12L"/>
    <n v="4"/>
    <n v="103.86"/>
    <n v="0.1"/>
    <n v="50.12"/>
    <n v="373.89600000000002"/>
    <n v="200.48"/>
    <n v="173.41600000000003"/>
    <n v="0.46380811776536796"/>
    <n v="2026"/>
    <s v="Q3"/>
    <n v="9"/>
    <s v="Sep"/>
  </r>
  <r>
    <n v="30"/>
    <d v="2026-09-23T00:00:00"/>
    <n v="2026"/>
    <s v="Q3"/>
    <x v="8"/>
    <x v="2"/>
    <x v="5"/>
    <x v="3"/>
    <s v="Returning"/>
    <x v="1"/>
    <s v="Hiking Daypack 20L"/>
    <n v="2"/>
    <n v="93.82"/>
    <n v="0.05"/>
    <n v="45.57"/>
    <n v="178.25799999999998"/>
    <n v="91.14"/>
    <n v="87.117999999999981"/>
    <n v="0.48871859888476249"/>
    <n v="2026"/>
    <s v="Q3"/>
    <n v="9"/>
    <s v="Sep"/>
  </r>
  <r>
    <n v="3027"/>
    <d v="2026-09-23T00:00:00"/>
    <n v="2026"/>
    <s v="Q3"/>
    <x v="8"/>
    <x v="3"/>
    <x v="8"/>
    <x v="1"/>
    <s v="Business"/>
    <x v="1"/>
    <s v="Summit Backpack 45L"/>
    <n v="8"/>
    <n v="155.13999999999999"/>
    <n v="0.1"/>
    <n v="76.87"/>
    <n v="1117.008"/>
    <n v="614.96"/>
    <n v="502.048"/>
    <n v="0.44945783736553363"/>
    <n v="2026"/>
    <s v="Q3"/>
    <n v="9"/>
    <s v="Sep"/>
  </r>
  <r>
    <n v="3690"/>
    <d v="2026-09-23T00:00:00"/>
    <n v="2026"/>
    <s v="Q3"/>
    <x v="8"/>
    <x v="3"/>
    <x v="8"/>
    <x v="0"/>
    <s v="Returning"/>
    <x v="1"/>
    <s v="Hiking Daypack 20L"/>
    <n v="3"/>
    <n v="92.14"/>
    <n v="0.05"/>
    <n v="45.25"/>
    <n v="262.59899999999999"/>
    <n v="135.75"/>
    <n v="126.84899999999999"/>
    <n v="0.48305210606285626"/>
    <n v="2026"/>
    <s v="Q3"/>
    <n v="9"/>
    <s v="Sep"/>
  </r>
  <r>
    <n v="600"/>
    <d v="2026-09-24T00:00:00"/>
    <n v="2026"/>
    <s v="Q3"/>
    <x v="8"/>
    <x v="1"/>
    <x v="12"/>
    <x v="2"/>
    <s v="Returning"/>
    <x v="0"/>
    <s v="Compact Repair Kit"/>
    <n v="6"/>
    <n v="39.880000000000003"/>
    <n v="0.05"/>
    <n v="16.79"/>
    <n v="227.31600000000003"/>
    <n v="100.74"/>
    <n v="126.57600000000004"/>
    <n v="0.5568283798764716"/>
    <n v="2026"/>
    <s v="Q3"/>
    <n v="9"/>
    <s v="Sep"/>
  </r>
  <r>
    <n v="1931"/>
    <d v="2026-09-24T00:00:00"/>
    <n v="2026"/>
    <s v="Q3"/>
    <x v="8"/>
    <x v="2"/>
    <x v="16"/>
    <x v="0"/>
    <s v="Returning"/>
    <x v="2"/>
    <s v="Insulated Bottle"/>
    <n v="4"/>
    <n v="35.700000000000003"/>
    <n v="0"/>
    <n v="13.91"/>
    <n v="142.80000000000001"/>
    <n v="55.64"/>
    <n v="87.160000000000011"/>
    <n v="0.61036414565826336"/>
    <n v="2026"/>
    <s v="Q3"/>
    <n v="9"/>
    <s v="Sep"/>
  </r>
  <r>
    <n v="2124"/>
    <d v="2026-09-24T00:00:00"/>
    <n v="2026"/>
    <s v="Q3"/>
    <x v="8"/>
    <x v="3"/>
    <x v="8"/>
    <x v="2"/>
    <s v="New"/>
    <x v="0"/>
    <s v="Cycling Pack 12L"/>
    <n v="6"/>
    <n v="104.16"/>
    <n v="0"/>
    <n v="51.76"/>
    <n v="624.96"/>
    <n v="310.56"/>
    <n v="314.40000000000003"/>
    <n v="0.50307219662058378"/>
    <n v="2026"/>
    <s v="Q3"/>
    <n v="9"/>
    <s v="Sep"/>
  </r>
  <r>
    <n v="2789"/>
    <d v="2026-09-24T00:00:00"/>
    <n v="2026"/>
    <s v="Q3"/>
    <x v="8"/>
    <x v="2"/>
    <x v="16"/>
    <x v="0"/>
    <s v="New"/>
    <x v="1"/>
    <s v="Trail Boots"/>
    <n v="5"/>
    <n v="147.21"/>
    <n v="0.05"/>
    <n v="79.14"/>
    <n v="699.24750000000006"/>
    <n v="395.7"/>
    <n v="303.54750000000007"/>
    <n v="0.43410594961011667"/>
    <n v="2026"/>
    <s v="Q3"/>
    <n v="9"/>
    <s v="Sep"/>
  </r>
  <r>
    <n v="2921"/>
    <d v="2026-09-24T00:00:00"/>
    <n v="2026"/>
    <s v="Q3"/>
    <x v="8"/>
    <x v="0"/>
    <x v="0"/>
    <x v="0"/>
    <s v="New"/>
    <x v="3"/>
    <s v="Trail Tent 2P"/>
    <n v="3"/>
    <n v="195.68"/>
    <n v="0.05"/>
    <n v="102.16"/>
    <n v="557.68799999999999"/>
    <n v="306.48"/>
    <n v="251.20799999999997"/>
    <n v="0.45044541033696256"/>
    <n v="2026"/>
    <s v="Q3"/>
    <n v="9"/>
    <s v="Sep"/>
  </r>
  <r>
    <n v="3108"/>
    <d v="2026-09-24T00:00:00"/>
    <n v="2026"/>
    <s v="Q3"/>
    <x v="8"/>
    <x v="1"/>
    <x v="11"/>
    <x v="1"/>
    <s v="Business"/>
    <x v="1"/>
    <s v="Hiking Daypack 20L"/>
    <n v="5"/>
    <n v="90.05"/>
    <n v="0.15"/>
    <n v="44.12"/>
    <n v="382.71249999999998"/>
    <n v="220.6"/>
    <n v="162.11249999999998"/>
    <n v="0.42358820263252439"/>
    <n v="2026"/>
    <s v="Q3"/>
    <n v="9"/>
    <s v="Sep"/>
  </r>
  <r>
    <n v="3226"/>
    <d v="2026-09-24T00:00:00"/>
    <n v="2026"/>
    <s v="Q3"/>
    <x v="8"/>
    <x v="3"/>
    <x v="13"/>
    <x v="3"/>
    <s v="Returning"/>
    <x v="3"/>
    <s v="Alpine Tent 4P"/>
    <n v="1"/>
    <n v="345.48"/>
    <n v="0"/>
    <n v="196.31"/>
    <n v="345.48"/>
    <n v="196.31"/>
    <n v="149.17000000000002"/>
    <n v="0.43177607965728843"/>
    <n v="2026"/>
    <s v="Q3"/>
    <n v="9"/>
    <s v="Sep"/>
  </r>
  <r>
    <n v="3286"/>
    <d v="2026-09-24T00:00:00"/>
    <n v="2026"/>
    <s v="Q3"/>
    <x v="8"/>
    <x v="3"/>
    <x v="4"/>
    <x v="0"/>
    <s v="New"/>
    <x v="2"/>
    <s v="Packing Cube Set"/>
    <n v="1"/>
    <n v="46.23"/>
    <n v="0.1"/>
    <n v="18.34"/>
    <n v="41.606999999999999"/>
    <n v="18.34"/>
    <n v="23.266999999999999"/>
    <n v="0.55920878698295962"/>
    <n v="2026"/>
    <s v="Q3"/>
    <n v="9"/>
    <s v="Sep"/>
  </r>
  <r>
    <n v="4510"/>
    <d v="2026-09-24T00:00:00"/>
    <n v="2026"/>
    <s v="Q3"/>
    <x v="8"/>
    <x v="0"/>
    <x v="0"/>
    <x v="3"/>
    <s v="Returning"/>
    <x v="3"/>
    <s v="Portable Camp Stove"/>
    <n v="3"/>
    <n v="82.38"/>
    <n v="0.15"/>
    <n v="39.020000000000003"/>
    <n v="210.06899999999999"/>
    <n v="117.06"/>
    <n v="93.008999999999986"/>
    <n v="0.44275452351370259"/>
    <n v="2026"/>
    <s v="Q3"/>
    <n v="9"/>
    <s v="Sep"/>
  </r>
  <r>
    <n v="2069"/>
    <d v="2026-09-25T00:00:00"/>
    <n v="2026"/>
    <s v="Q3"/>
    <x v="8"/>
    <x v="3"/>
    <x v="7"/>
    <x v="0"/>
    <s v="New"/>
    <x v="3"/>
    <s v="Alpine Tent 4P"/>
    <n v="1"/>
    <n v="344.79"/>
    <n v="0"/>
    <n v="189.63"/>
    <n v="344.79"/>
    <n v="189.63"/>
    <n v="155.16000000000003"/>
    <n v="0.45001305142260511"/>
    <n v="2026"/>
    <s v="Q3"/>
    <n v="9"/>
    <s v="Sep"/>
  </r>
  <r>
    <n v="95"/>
    <d v="2026-09-26T00:00:00"/>
    <n v="2026"/>
    <s v="Q3"/>
    <x v="8"/>
    <x v="0"/>
    <x v="0"/>
    <x v="3"/>
    <s v="Returning"/>
    <x v="1"/>
    <s v="Trekking Poles"/>
    <n v="1"/>
    <n v="73.06"/>
    <n v="0.05"/>
    <n v="31.42"/>
    <n v="69.406999999999996"/>
    <n v="31.42"/>
    <n v="37.986999999999995"/>
    <n v="0.54730790842422228"/>
    <n v="2026"/>
    <s v="Q3"/>
    <n v="9"/>
    <s v="Sep"/>
  </r>
  <r>
    <n v="160"/>
    <d v="2026-09-26T00:00:00"/>
    <n v="2026"/>
    <s v="Q3"/>
    <x v="8"/>
    <x v="3"/>
    <x v="8"/>
    <x v="0"/>
    <s v="Returning"/>
    <x v="3"/>
    <s v="Portable Camp Stove"/>
    <n v="1"/>
    <n v="81.58"/>
    <n v="0.1"/>
    <n v="38.89"/>
    <n v="73.421999999999997"/>
    <n v="38.89"/>
    <n v="34.531999999999996"/>
    <n v="0.47032224673803491"/>
    <n v="2026"/>
    <s v="Q3"/>
    <n v="9"/>
    <s v="Sep"/>
  </r>
  <r>
    <n v="407"/>
    <d v="2026-09-26T00:00:00"/>
    <n v="2026"/>
    <s v="Q3"/>
    <x v="8"/>
    <x v="1"/>
    <x v="12"/>
    <x v="1"/>
    <s v="Returning"/>
    <x v="4"/>
    <s v="Training Mat"/>
    <n v="6"/>
    <n v="49.87"/>
    <n v="0.1"/>
    <n v="21.75"/>
    <n v="269.298"/>
    <n v="130.5"/>
    <n v="138.798"/>
    <n v="0.51540672414945521"/>
    <n v="2026"/>
    <s v="Q3"/>
    <n v="9"/>
    <s v="Sep"/>
  </r>
  <r>
    <n v="1395"/>
    <d v="2026-09-26T00:00:00"/>
    <n v="2026"/>
    <s v="Q3"/>
    <x v="8"/>
    <x v="2"/>
    <x v="3"/>
    <x v="0"/>
    <s v="New"/>
    <x v="0"/>
    <s v="Compact Repair Kit"/>
    <n v="2"/>
    <n v="39.81"/>
    <n v="0.05"/>
    <n v="16.87"/>
    <n v="75.638999999999996"/>
    <n v="33.74"/>
    <n v="41.898999999999994"/>
    <n v="0.55393381721069812"/>
    <n v="2026"/>
    <s v="Q3"/>
    <n v="9"/>
    <s v="Sep"/>
  </r>
  <r>
    <n v="2085"/>
    <d v="2026-09-26T00:00:00"/>
    <n v="2026"/>
    <s v="Q3"/>
    <x v="8"/>
    <x v="2"/>
    <x v="2"/>
    <x v="0"/>
    <s v="Returning"/>
    <x v="3"/>
    <s v="Trail Tent 2P"/>
    <n v="3"/>
    <n v="191.46"/>
    <n v="0"/>
    <n v="104.06"/>
    <n v="574.38"/>
    <n v="312.18"/>
    <n v="262.2"/>
    <n v="0.45649221769560222"/>
    <n v="2026"/>
    <s v="Q3"/>
    <n v="9"/>
    <s v="Sep"/>
  </r>
  <r>
    <n v="3124"/>
    <d v="2026-09-26T00:00:00"/>
    <n v="2026"/>
    <s v="Q3"/>
    <x v="8"/>
    <x v="2"/>
    <x v="5"/>
    <x v="0"/>
    <s v="Returning"/>
    <x v="2"/>
    <s v="Packing Cube Set"/>
    <n v="3"/>
    <n v="46.48"/>
    <n v="0.05"/>
    <n v="18.82"/>
    <n v="132.46799999999999"/>
    <n v="56.46"/>
    <n v="76.007999999999981"/>
    <n v="0.57378385723344494"/>
    <n v="2026"/>
    <s v="Q3"/>
    <n v="9"/>
    <s v="Sep"/>
  </r>
  <r>
    <n v="3216"/>
    <d v="2026-09-26T00:00:00"/>
    <n v="2026"/>
    <s v="Q3"/>
    <x v="8"/>
    <x v="1"/>
    <x v="12"/>
    <x v="2"/>
    <s v="Returning"/>
    <x v="2"/>
    <s v="Insulated Bottle"/>
    <n v="2"/>
    <n v="35.44"/>
    <n v="0.1"/>
    <n v="13.2"/>
    <n v="63.791999999999994"/>
    <n v="26.4"/>
    <n v="37.391999999999996"/>
    <n v="0.58615500376222718"/>
    <n v="2026"/>
    <s v="Q3"/>
    <n v="9"/>
    <s v="Sep"/>
  </r>
  <r>
    <n v="3743"/>
    <d v="2026-09-26T00:00:00"/>
    <n v="2026"/>
    <s v="Q3"/>
    <x v="8"/>
    <x v="2"/>
    <x v="2"/>
    <x v="0"/>
    <s v="New"/>
    <x v="4"/>
    <s v="Recovery Roller"/>
    <n v="4"/>
    <n v="36.159999999999997"/>
    <n v="0.05"/>
    <n v="13.68"/>
    <n v="137.40799999999999"/>
    <n v="54.72"/>
    <n v="82.687999999999988"/>
    <n v="0.60176991150442471"/>
    <n v="2026"/>
    <s v="Q3"/>
    <n v="9"/>
    <s v="Sep"/>
  </r>
  <r>
    <n v="3788"/>
    <d v="2026-09-26T00:00:00"/>
    <n v="2026"/>
    <s v="Q3"/>
    <x v="8"/>
    <x v="3"/>
    <x v="8"/>
    <x v="0"/>
    <s v="Returning"/>
    <x v="4"/>
    <s v="Recovery Roller"/>
    <n v="2"/>
    <n v="35.93"/>
    <n v="0"/>
    <n v="13.91"/>
    <n v="71.86"/>
    <n v="27.82"/>
    <n v="44.04"/>
    <n v="0.6128583356526579"/>
    <n v="2026"/>
    <s v="Q3"/>
    <n v="9"/>
    <s v="Sep"/>
  </r>
  <r>
    <n v="4883"/>
    <d v="2026-09-26T00:00:00"/>
    <n v="2026"/>
    <s v="Q3"/>
    <x v="8"/>
    <x v="3"/>
    <x v="8"/>
    <x v="0"/>
    <s v="Business"/>
    <x v="3"/>
    <s v="Trail Tent 2P"/>
    <n v="1"/>
    <n v="199.7"/>
    <n v="0"/>
    <n v="103.77"/>
    <n v="199.7"/>
    <n v="103.77"/>
    <n v="95.929999999999993"/>
    <n v="0.4803705558337506"/>
    <n v="2026"/>
    <s v="Q3"/>
    <n v="9"/>
    <s v="Sep"/>
  </r>
  <r>
    <n v="1577"/>
    <d v="2026-09-27T00:00:00"/>
    <n v="2026"/>
    <s v="Q3"/>
    <x v="8"/>
    <x v="3"/>
    <x v="4"/>
    <x v="0"/>
    <s v="New"/>
    <x v="1"/>
    <s v="Summit Backpack 45L"/>
    <n v="4"/>
    <n v="154.28"/>
    <n v="0.05"/>
    <n v="78.180000000000007"/>
    <n v="586.26400000000001"/>
    <n v="312.72000000000003"/>
    <n v="273.54399999999998"/>
    <n v="0.46658843115047144"/>
    <n v="2026"/>
    <s v="Q3"/>
    <n v="9"/>
    <s v="Sep"/>
  </r>
  <r>
    <n v="2310"/>
    <d v="2026-09-27T00:00:00"/>
    <n v="2026"/>
    <s v="Q3"/>
    <x v="8"/>
    <x v="0"/>
    <x v="15"/>
    <x v="0"/>
    <s v="Returning"/>
    <x v="2"/>
    <s v="Travel Backpack 35L"/>
    <n v="1"/>
    <n v="165.44"/>
    <n v="0"/>
    <n v="88.25"/>
    <n v="165.44"/>
    <n v="88.25"/>
    <n v="77.19"/>
    <n v="0.46657398452611215"/>
    <n v="2026"/>
    <s v="Q3"/>
    <n v="9"/>
    <s v="Sep"/>
  </r>
  <r>
    <n v="2383"/>
    <d v="2026-09-27T00:00:00"/>
    <n v="2026"/>
    <s v="Q3"/>
    <x v="8"/>
    <x v="3"/>
    <x v="7"/>
    <x v="0"/>
    <s v="Returning"/>
    <x v="2"/>
    <s v="Carry-On Duffel"/>
    <n v="2"/>
    <n v="130.29"/>
    <n v="0.1"/>
    <n v="67.97"/>
    <n v="234.52199999999999"/>
    <n v="135.94"/>
    <n v="98.581999999999994"/>
    <n v="0.42035288800197845"/>
    <n v="2026"/>
    <s v="Q3"/>
    <n v="9"/>
    <s v="Sep"/>
  </r>
  <r>
    <n v="2803"/>
    <d v="2026-09-27T00:00:00"/>
    <n v="2026"/>
    <s v="Q3"/>
    <x v="8"/>
    <x v="1"/>
    <x v="12"/>
    <x v="0"/>
    <s v="Returning"/>
    <x v="4"/>
    <s v="Recovery Roller"/>
    <n v="3"/>
    <n v="36.909999999999997"/>
    <n v="0.05"/>
    <n v="13.7"/>
    <n v="105.19349999999999"/>
    <n v="41.099999999999994"/>
    <n v="64.093499999999992"/>
    <n v="0.60929144861612172"/>
    <n v="2026"/>
    <s v="Q3"/>
    <n v="9"/>
    <s v="Sep"/>
  </r>
  <r>
    <n v="4199"/>
    <d v="2026-09-27T00:00:00"/>
    <n v="2026"/>
    <s v="Q3"/>
    <x v="8"/>
    <x v="2"/>
    <x v="5"/>
    <x v="3"/>
    <s v="Business"/>
    <x v="0"/>
    <s v="Trail Bike Light"/>
    <n v="1"/>
    <n v="50.02"/>
    <n v="0"/>
    <n v="22.65"/>
    <n v="50.02"/>
    <n v="22.65"/>
    <n v="27.370000000000005"/>
    <n v="0.54718112754898052"/>
    <n v="2026"/>
    <s v="Q3"/>
    <n v="9"/>
    <s v="Sep"/>
  </r>
  <r>
    <n v="4517"/>
    <d v="2026-09-27T00:00:00"/>
    <n v="2026"/>
    <s v="Q3"/>
    <x v="8"/>
    <x v="1"/>
    <x v="12"/>
    <x v="0"/>
    <s v="Returning"/>
    <x v="3"/>
    <s v="Portable Camp Stove"/>
    <n v="1"/>
    <n v="83.32"/>
    <n v="0.05"/>
    <n v="38.93"/>
    <n v="79.153999999999996"/>
    <n v="38.93"/>
    <n v="40.223999999999997"/>
    <n v="0.50817393940925282"/>
    <n v="2026"/>
    <s v="Q3"/>
    <n v="9"/>
    <s v="Sep"/>
  </r>
  <r>
    <n v="80"/>
    <d v="2026-09-28T00:00:00"/>
    <n v="2026"/>
    <s v="Q3"/>
    <x v="8"/>
    <x v="0"/>
    <x v="15"/>
    <x v="1"/>
    <s v="Business"/>
    <x v="1"/>
    <s v="Trekking Poles"/>
    <n v="10"/>
    <n v="71.040000000000006"/>
    <n v="0.2"/>
    <n v="31.7"/>
    <n v="568.32000000000005"/>
    <n v="317"/>
    <n v="251.32000000000005"/>
    <n v="0.4422156531531532"/>
    <n v="2026"/>
    <s v="Q3"/>
    <n v="9"/>
    <s v="Sep"/>
  </r>
  <r>
    <n v="370"/>
    <d v="2026-09-28T00:00:00"/>
    <n v="2026"/>
    <s v="Q3"/>
    <x v="8"/>
    <x v="3"/>
    <x v="7"/>
    <x v="2"/>
    <s v="Returning"/>
    <x v="0"/>
    <s v="Compact Repair Kit"/>
    <n v="2"/>
    <n v="40.83"/>
    <n v="0"/>
    <n v="16.850000000000001"/>
    <n v="81.66"/>
    <n v="33.700000000000003"/>
    <n v="47.959999999999994"/>
    <n v="0.58731325006122947"/>
    <n v="2026"/>
    <s v="Q3"/>
    <n v="9"/>
    <s v="Sep"/>
  </r>
  <r>
    <n v="417"/>
    <d v="2026-09-28T00:00:00"/>
    <n v="2026"/>
    <s v="Q3"/>
    <x v="8"/>
    <x v="1"/>
    <x v="14"/>
    <x v="3"/>
    <s v="Returning"/>
    <x v="3"/>
    <s v="Compact Sleeping Bag"/>
    <n v="1"/>
    <n v="121.64"/>
    <n v="0.15"/>
    <n v="61.56"/>
    <n v="103.39399999999999"/>
    <n v="61.56"/>
    <n v="41.833999999999989"/>
    <n v="0.40460761746329565"/>
    <n v="2026"/>
    <s v="Q3"/>
    <n v="9"/>
    <s v="Sep"/>
  </r>
  <r>
    <n v="437"/>
    <d v="2026-09-28T00:00:00"/>
    <n v="2026"/>
    <s v="Q3"/>
    <x v="8"/>
    <x v="1"/>
    <x v="1"/>
    <x v="2"/>
    <s v="New"/>
    <x v="2"/>
    <s v="Travel Backpack 35L"/>
    <n v="1"/>
    <n v="164.7"/>
    <n v="0"/>
    <n v="86.02"/>
    <n v="164.7"/>
    <n v="86.02"/>
    <n v="78.679999999999993"/>
    <n v="0.47771706132361869"/>
    <n v="2026"/>
    <s v="Q3"/>
    <n v="9"/>
    <s v="Sep"/>
  </r>
  <r>
    <n v="790"/>
    <d v="2026-09-28T00:00:00"/>
    <n v="2026"/>
    <s v="Q3"/>
    <x v="8"/>
    <x v="3"/>
    <x v="7"/>
    <x v="3"/>
    <s v="New"/>
    <x v="3"/>
    <s v="Trail Tent 2P"/>
    <n v="1"/>
    <n v="199.09"/>
    <n v="0.05"/>
    <n v="106.57"/>
    <n v="189.13550000000001"/>
    <n v="106.57"/>
    <n v="82.565500000000014"/>
    <n v="0.43654152710622812"/>
    <n v="2026"/>
    <s v="Q3"/>
    <n v="9"/>
    <s v="Sep"/>
  </r>
  <r>
    <n v="1151"/>
    <d v="2026-09-28T00:00:00"/>
    <n v="2026"/>
    <s v="Q3"/>
    <x v="8"/>
    <x v="0"/>
    <x v="0"/>
    <x v="3"/>
    <s v="Returning"/>
    <x v="0"/>
    <s v="Commuter Helmet"/>
    <n v="1"/>
    <n v="81.48"/>
    <n v="0"/>
    <n v="41.47"/>
    <n v="81.48"/>
    <n v="41.47"/>
    <n v="40.010000000000005"/>
    <n v="0.4910407461953854"/>
    <n v="2026"/>
    <s v="Q3"/>
    <n v="9"/>
    <s v="Sep"/>
  </r>
  <r>
    <n v="1331"/>
    <d v="2026-09-28T00:00:00"/>
    <n v="2026"/>
    <s v="Q3"/>
    <x v="8"/>
    <x v="0"/>
    <x v="0"/>
    <x v="0"/>
    <s v="New"/>
    <x v="4"/>
    <s v="Resistance Band Set"/>
    <n v="3"/>
    <n v="39.450000000000003"/>
    <n v="0.05"/>
    <n v="15.1"/>
    <n v="112.4325"/>
    <n v="45.3"/>
    <n v="67.132500000000007"/>
    <n v="0.59709158828630515"/>
    <n v="2026"/>
    <s v="Q3"/>
    <n v="9"/>
    <s v="Sep"/>
  </r>
  <r>
    <n v="2388"/>
    <d v="2026-09-28T00:00:00"/>
    <n v="2026"/>
    <s v="Q3"/>
    <x v="8"/>
    <x v="3"/>
    <x v="8"/>
    <x v="0"/>
    <s v="Returning"/>
    <x v="1"/>
    <s v="Hiking Daypack 20L"/>
    <n v="3"/>
    <n v="93.22"/>
    <n v="0"/>
    <n v="46.75"/>
    <n v="279.65999999999997"/>
    <n v="140.25"/>
    <n v="139.40999999999997"/>
    <n v="0.49849817635700489"/>
    <n v="2026"/>
    <s v="Q3"/>
    <n v="9"/>
    <s v="Sep"/>
  </r>
  <r>
    <n v="2795"/>
    <d v="2026-09-28T00:00:00"/>
    <n v="2026"/>
    <s v="Q3"/>
    <x v="8"/>
    <x v="1"/>
    <x v="12"/>
    <x v="0"/>
    <s v="New"/>
    <x v="1"/>
    <s v="Trail Boots"/>
    <n v="3"/>
    <n v="142.19"/>
    <n v="0.05"/>
    <n v="78.37"/>
    <n v="405.24149999999997"/>
    <n v="235.11"/>
    <n v="170.13149999999996"/>
    <n v="0.41982743623246871"/>
    <n v="2026"/>
    <s v="Q3"/>
    <n v="9"/>
    <s v="Sep"/>
  </r>
  <r>
    <n v="2840"/>
    <d v="2026-09-28T00:00:00"/>
    <n v="2026"/>
    <s v="Q3"/>
    <x v="8"/>
    <x v="0"/>
    <x v="0"/>
    <x v="0"/>
    <s v="Returning"/>
    <x v="1"/>
    <s v="Summit Backpack 45L"/>
    <n v="2"/>
    <n v="151.69999999999999"/>
    <n v="0"/>
    <n v="77.19"/>
    <n v="303.39999999999998"/>
    <n v="154.38"/>
    <n v="149.01999999999998"/>
    <n v="0.49116677653263019"/>
    <n v="2026"/>
    <s v="Q3"/>
    <n v="9"/>
    <s v="Sep"/>
  </r>
  <r>
    <n v="2863"/>
    <d v="2026-09-28T00:00:00"/>
    <n v="2026"/>
    <s v="Q3"/>
    <x v="8"/>
    <x v="2"/>
    <x v="2"/>
    <x v="2"/>
    <s v="New"/>
    <x v="2"/>
    <s v="Carry-On Duffel"/>
    <n v="1"/>
    <n v="133.85"/>
    <n v="0.05"/>
    <n v="66.41"/>
    <n v="127.15749999999998"/>
    <n v="66.41"/>
    <n v="60.747499999999988"/>
    <n v="0.47773430588050247"/>
    <n v="2026"/>
    <s v="Q3"/>
    <n v="9"/>
    <s v="Sep"/>
  </r>
  <r>
    <n v="4522"/>
    <d v="2026-09-28T00:00:00"/>
    <n v="2026"/>
    <s v="Q3"/>
    <x v="8"/>
    <x v="3"/>
    <x v="13"/>
    <x v="3"/>
    <s v="Business"/>
    <x v="3"/>
    <s v="Compact Sleeping Bag"/>
    <n v="6"/>
    <n v="125.62"/>
    <n v="0"/>
    <n v="61.34"/>
    <n v="753.72"/>
    <n v="368.04"/>
    <n v="385.68"/>
    <n v="0.51170195828689702"/>
    <n v="2026"/>
    <s v="Q3"/>
    <n v="9"/>
    <s v="Sep"/>
  </r>
  <r>
    <n v="5200"/>
    <d v="2026-09-28T00:00:00"/>
    <n v="2026"/>
    <s v="Q3"/>
    <x v="8"/>
    <x v="1"/>
    <x v="12"/>
    <x v="0"/>
    <s v="New"/>
    <x v="3"/>
    <s v="Trail Tent 2P"/>
    <n v="3"/>
    <n v="196.87"/>
    <n v="0.1"/>
    <n v="105.93"/>
    <n v="531.54899999999998"/>
    <n v="317.79000000000002"/>
    <n v="213.75899999999996"/>
    <n v="0.40214354650276823"/>
    <n v="2026"/>
    <s v="Q3"/>
    <n v="9"/>
    <s v="Sep"/>
  </r>
  <r>
    <n v="452"/>
    <d v="2026-09-29T00:00:00"/>
    <n v="2026"/>
    <s v="Q3"/>
    <x v="8"/>
    <x v="1"/>
    <x v="1"/>
    <x v="0"/>
    <s v="Returning"/>
    <x v="2"/>
    <s v="Insulated Bottle"/>
    <n v="4"/>
    <n v="36.869999999999997"/>
    <n v="0"/>
    <n v="13.43"/>
    <n v="147.47999999999999"/>
    <n v="53.72"/>
    <n v="93.759999999999991"/>
    <n v="0.63574721996202876"/>
    <n v="2026"/>
    <s v="Q3"/>
    <n v="9"/>
    <s v="Sep"/>
  </r>
  <r>
    <n v="871"/>
    <d v="2026-09-29T00:00:00"/>
    <n v="2026"/>
    <s v="Q3"/>
    <x v="8"/>
    <x v="1"/>
    <x v="12"/>
    <x v="0"/>
    <s v="New"/>
    <x v="2"/>
    <s v="Packing Cube Set"/>
    <n v="1"/>
    <n v="47.37"/>
    <n v="0"/>
    <n v="18.2"/>
    <n v="47.37"/>
    <n v="18.2"/>
    <n v="29.169999999999998"/>
    <n v="0.61579058475828585"/>
    <n v="2026"/>
    <s v="Q3"/>
    <n v="9"/>
    <s v="Sep"/>
  </r>
  <r>
    <n v="922"/>
    <d v="2026-09-29T00:00:00"/>
    <n v="2026"/>
    <s v="Q3"/>
    <x v="8"/>
    <x v="3"/>
    <x v="8"/>
    <x v="3"/>
    <s v="Business"/>
    <x v="1"/>
    <s v="Trail Boots"/>
    <n v="1"/>
    <n v="145.62"/>
    <n v="0.05"/>
    <n v="80.25"/>
    <n v="138.339"/>
    <n v="80.25"/>
    <n v="58.088999999999999"/>
    <n v="0.41990328107041397"/>
    <n v="2026"/>
    <s v="Q3"/>
    <n v="9"/>
    <s v="Sep"/>
  </r>
  <r>
    <n v="1491"/>
    <d v="2026-09-29T00:00:00"/>
    <n v="2026"/>
    <s v="Q3"/>
    <x v="8"/>
    <x v="3"/>
    <x v="8"/>
    <x v="2"/>
    <s v="New"/>
    <x v="4"/>
    <s v="Recovery Roller"/>
    <n v="2"/>
    <n v="36.1"/>
    <n v="0.05"/>
    <n v="13.71"/>
    <n v="68.59"/>
    <n v="27.42"/>
    <n v="41.17"/>
    <n v="0.60023327015599937"/>
    <n v="2026"/>
    <s v="Q3"/>
    <n v="9"/>
    <s v="Sep"/>
  </r>
  <r>
    <n v="1548"/>
    <d v="2026-09-29T00:00:00"/>
    <n v="2026"/>
    <s v="Q3"/>
    <x v="8"/>
    <x v="0"/>
    <x v="9"/>
    <x v="2"/>
    <s v="Returning"/>
    <x v="1"/>
    <s v="Trekking Poles"/>
    <n v="2"/>
    <n v="73"/>
    <n v="0.05"/>
    <n v="31.41"/>
    <n v="138.69999999999999"/>
    <n v="62.82"/>
    <n v="75.88"/>
    <n v="0.54708002883922136"/>
    <n v="2026"/>
    <s v="Q3"/>
    <n v="9"/>
    <s v="Sep"/>
  </r>
  <r>
    <n v="2299"/>
    <d v="2026-09-29T00:00:00"/>
    <n v="2026"/>
    <s v="Q3"/>
    <x v="8"/>
    <x v="1"/>
    <x v="11"/>
    <x v="0"/>
    <s v="New"/>
    <x v="2"/>
    <s v="Insulated Bottle"/>
    <n v="2"/>
    <n v="36.93"/>
    <n v="0.1"/>
    <n v="13.4"/>
    <n v="66.474000000000004"/>
    <n v="26.8"/>
    <n v="39.674000000000007"/>
    <n v="0.59683485272437353"/>
    <n v="2026"/>
    <s v="Q3"/>
    <n v="9"/>
    <s v="Sep"/>
  </r>
  <r>
    <n v="3051"/>
    <d v="2026-09-29T00:00:00"/>
    <n v="2026"/>
    <s v="Q3"/>
    <x v="8"/>
    <x v="1"/>
    <x v="14"/>
    <x v="0"/>
    <s v="New"/>
    <x v="4"/>
    <s v="Training Mat"/>
    <n v="2"/>
    <n v="51.52"/>
    <n v="0"/>
    <n v="21.47"/>
    <n v="103.04"/>
    <n v="42.94"/>
    <n v="60.100000000000009"/>
    <n v="0.58326863354037273"/>
    <n v="2026"/>
    <s v="Q3"/>
    <n v="9"/>
    <s v="Sep"/>
  </r>
  <r>
    <n v="4018"/>
    <d v="2026-09-29T00:00:00"/>
    <n v="2026"/>
    <s v="Q3"/>
    <x v="8"/>
    <x v="1"/>
    <x v="6"/>
    <x v="0"/>
    <s v="New"/>
    <x v="4"/>
    <s v="Training Mat"/>
    <n v="1"/>
    <n v="50.42"/>
    <n v="0"/>
    <n v="21.68"/>
    <n v="50.42"/>
    <n v="21.68"/>
    <n v="28.740000000000002"/>
    <n v="0.57001190003966684"/>
    <n v="2026"/>
    <s v="Q3"/>
    <n v="9"/>
    <s v="Sep"/>
  </r>
  <r>
    <n v="4118"/>
    <d v="2026-09-29T00:00:00"/>
    <n v="2026"/>
    <s v="Q3"/>
    <x v="8"/>
    <x v="1"/>
    <x v="14"/>
    <x v="1"/>
    <s v="Returning"/>
    <x v="1"/>
    <s v="Summit Backpack 45L"/>
    <n v="10"/>
    <n v="157.79"/>
    <n v="0.1"/>
    <n v="77.900000000000006"/>
    <n v="1420.11"/>
    <n v="779"/>
    <n v="641.1099999999999"/>
    <n v="0.4514509439409623"/>
    <n v="2026"/>
    <s v="Q3"/>
    <n v="9"/>
    <s v="Sep"/>
  </r>
  <r>
    <n v="4251"/>
    <d v="2026-09-29T00:00:00"/>
    <n v="2026"/>
    <s v="Q3"/>
    <x v="8"/>
    <x v="1"/>
    <x v="11"/>
    <x v="0"/>
    <s v="Returning"/>
    <x v="0"/>
    <s v="Compact Repair Kit"/>
    <n v="1"/>
    <n v="40.409999999999997"/>
    <n v="0.15"/>
    <n v="16.3"/>
    <n v="34.348499999999994"/>
    <n v="16.3"/>
    <n v="18.048499999999994"/>
    <n v="0.52545234871974023"/>
    <n v="2026"/>
    <s v="Q3"/>
    <n v="9"/>
    <s v="Sep"/>
  </r>
  <r>
    <n v="4557"/>
    <d v="2026-09-29T00:00:00"/>
    <n v="2026"/>
    <s v="Q3"/>
    <x v="8"/>
    <x v="3"/>
    <x v="8"/>
    <x v="0"/>
    <s v="New"/>
    <x v="0"/>
    <s v="Trail Bike Light"/>
    <n v="2"/>
    <n v="50.17"/>
    <n v="0.05"/>
    <n v="22.83"/>
    <n v="95.322999999999993"/>
    <n v="45.66"/>
    <n v="49.662999999999997"/>
    <n v="0.52099703114673268"/>
    <n v="2026"/>
    <s v="Q3"/>
    <n v="9"/>
    <s v="Sep"/>
  </r>
  <r>
    <n v="4811"/>
    <d v="2026-09-29T00:00:00"/>
    <n v="2026"/>
    <s v="Q3"/>
    <x v="8"/>
    <x v="1"/>
    <x v="14"/>
    <x v="0"/>
    <s v="New"/>
    <x v="1"/>
    <s v="Summit Backpack 45L"/>
    <n v="1"/>
    <n v="155.55000000000001"/>
    <n v="0.1"/>
    <n v="79.2"/>
    <n v="139.995"/>
    <n v="79.2"/>
    <n v="60.795000000000002"/>
    <n v="0.43426550948248149"/>
    <n v="2026"/>
    <s v="Q3"/>
    <n v="9"/>
    <s v="Sep"/>
  </r>
  <r>
    <n v="306"/>
    <d v="2026-09-30T00:00:00"/>
    <n v="2026"/>
    <s v="Q3"/>
    <x v="8"/>
    <x v="2"/>
    <x v="10"/>
    <x v="2"/>
    <s v="Business"/>
    <x v="0"/>
    <s v="Trail Bike Light"/>
    <n v="1"/>
    <n v="51.81"/>
    <n v="0.1"/>
    <n v="22.65"/>
    <n v="46.629000000000005"/>
    <n v="22.65"/>
    <n v="23.979000000000006"/>
    <n v="0.51425078813613856"/>
    <n v="2026"/>
    <s v="Q3"/>
    <n v="9"/>
    <s v="Sep"/>
  </r>
  <r>
    <n v="1158"/>
    <d v="2026-09-30T00:00:00"/>
    <n v="2026"/>
    <s v="Q3"/>
    <x v="8"/>
    <x v="0"/>
    <x v="9"/>
    <x v="2"/>
    <s v="Returning"/>
    <x v="4"/>
    <s v="Resistance Band Set"/>
    <n v="1"/>
    <n v="40.61"/>
    <n v="0.1"/>
    <n v="14.28"/>
    <n v="36.548999999999999"/>
    <n v="14.28"/>
    <n v="22.268999999999998"/>
    <n v="0.60929163588607071"/>
    <n v="2026"/>
    <s v="Q3"/>
    <n v="9"/>
    <s v="Sep"/>
  </r>
  <r>
    <n v="1639"/>
    <d v="2026-09-30T00:00:00"/>
    <n v="2026"/>
    <s v="Q3"/>
    <x v="8"/>
    <x v="2"/>
    <x v="2"/>
    <x v="2"/>
    <s v="Business"/>
    <x v="1"/>
    <s v="Trail Boots"/>
    <n v="1"/>
    <n v="140.78"/>
    <n v="0.05"/>
    <n v="80.8"/>
    <n v="133.74099999999999"/>
    <n v="80.8"/>
    <n v="52.940999999999988"/>
    <n v="0.39584719719457756"/>
    <n v="2026"/>
    <s v="Q3"/>
    <n v="9"/>
    <s v="Sep"/>
  </r>
  <r>
    <n v="2247"/>
    <d v="2026-09-30T00:00:00"/>
    <n v="2026"/>
    <s v="Q3"/>
    <x v="8"/>
    <x v="1"/>
    <x v="6"/>
    <x v="2"/>
    <s v="Business"/>
    <x v="2"/>
    <s v="Travel Backpack 35L"/>
    <n v="1"/>
    <n v="163.13999999999999"/>
    <n v="0"/>
    <n v="87.53"/>
    <n v="163.13999999999999"/>
    <n v="87.53"/>
    <n v="75.609999999999985"/>
    <n v="0.4634669608924849"/>
    <n v="2026"/>
    <s v="Q3"/>
    <n v="9"/>
    <s v="Sep"/>
  </r>
  <r>
    <n v="3119"/>
    <d v="2026-09-30T00:00:00"/>
    <n v="2026"/>
    <s v="Q3"/>
    <x v="8"/>
    <x v="3"/>
    <x v="4"/>
    <x v="2"/>
    <s v="Returning"/>
    <x v="1"/>
    <s v="Trekking Poles"/>
    <n v="1"/>
    <n v="70.91"/>
    <n v="0"/>
    <n v="31.73"/>
    <n v="70.91"/>
    <n v="31.73"/>
    <n v="39.179999999999993"/>
    <n v="0.55253137780284856"/>
    <n v="2026"/>
    <s v="Q3"/>
    <n v="9"/>
    <s v="Sep"/>
  </r>
  <r>
    <n v="3267"/>
    <d v="2026-09-30T00:00:00"/>
    <n v="2026"/>
    <s v="Q3"/>
    <x v="8"/>
    <x v="3"/>
    <x v="13"/>
    <x v="3"/>
    <s v="Returning"/>
    <x v="0"/>
    <s v="Commuter Helmet"/>
    <n v="2"/>
    <n v="81.99"/>
    <n v="0"/>
    <n v="43.95"/>
    <n v="163.98"/>
    <n v="87.9"/>
    <n v="76.079999999999984"/>
    <n v="0.46395901939260881"/>
    <n v="2026"/>
    <s v="Q3"/>
    <n v="9"/>
    <s v="Sep"/>
  </r>
  <r>
    <n v="3382"/>
    <d v="2026-09-30T00:00:00"/>
    <n v="2026"/>
    <s v="Q3"/>
    <x v="8"/>
    <x v="3"/>
    <x v="4"/>
    <x v="3"/>
    <s v="New"/>
    <x v="0"/>
    <s v="Commuter Helmet"/>
    <n v="2"/>
    <n v="81.13"/>
    <n v="0"/>
    <n v="43.7"/>
    <n v="162.26"/>
    <n v="87.4"/>
    <n v="74.859999999999985"/>
    <n v="0.46135831381733017"/>
    <n v="2026"/>
    <s v="Q3"/>
    <n v="9"/>
    <s v="Sep"/>
  </r>
  <r>
    <n v="3814"/>
    <d v="2026-09-30T00:00:00"/>
    <n v="2026"/>
    <s v="Q3"/>
    <x v="8"/>
    <x v="1"/>
    <x v="12"/>
    <x v="1"/>
    <s v="Returning"/>
    <x v="1"/>
    <s v="Trail Boots"/>
    <n v="5"/>
    <n v="141.08000000000001"/>
    <n v="0.05"/>
    <n v="78.23"/>
    <n v="670.13000000000011"/>
    <n v="391.15000000000003"/>
    <n v="278.98000000000008"/>
    <n v="0.4163072836613792"/>
    <n v="2026"/>
    <s v="Q3"/>
    <n v="9"/>
    <s v="Sep"/>
  </r>
  <r>
    <n v="3818"/>
    <d v="2026-09-30T00:00:00"/>
    <n v="2026"/>
    <s v="Q3"/>
    <x v="8"/>
    <x v="0"/>
    <x v="15"/>
    <x v="0"/>
    <s v="Returning"/>
    <x v="2"/>
    <s v="Insulated Bottle"/>
    <n v="5"/>
    <n v="36.18"/>
    <n v="0"/>
    <n v="13.66"/>
    <n v="180.9"/>
    <n v="68.3"/>
    <n v="112.60000000000001"/>
    <n v="0.62244333886124936"/>
    <n v="2026"/>
    <s v="Q3"/>
    <n v="9"/>
    <s v="Sep"/>
  </r>
  <r>
    <n v="4347"/>
    <d v="2026-09-30T00:00:00"/>
    <n v="2026"/>
    <s v="Q3"/>
    <x v="8"/>
    <x v="3"/>
    <x v="13"/>
    <x v="3"/>
    <s v="New"/>
    <x v="0"/>
    <s v="Commuter Helmet"/>
    <n v="1"/>
    <n v="81.06"/>
    <n v="0.05"/>
    <n v="43.54"/>
    <n v="77.007000000000005"/>
    <n v="43.54"/>
    <n v="33.467000000000006"/>
    <n v="0.434596854831379"/>
    <n v="2026"/>
    <s v="Q3"/>
    <n v="9"/>
    <s v="Sep"/>
  </r>
  <r>
    <n v="4646"/>
    <d v="2026-09-30T00:00:00"/>
    <n v="2026"/>
    <s v="Q3"/>
    <x v="8"/>
    <x v="2"/>
    <x v="3"/>
    <x v="0"/>
    <s v="Business"/>
    <x v="4"/>
    <s v="Training Mat"/>
    <n v="1"/>
    <n v="49.51"/>
    <n v="0.15"/>
    <n v="21.4"/>
    <n v="42.083499999999994"/>
    <n v="21.4"/>
    <n v="20.683499999999995"/>
    <n v="0.49148716242707946"/>
    <n v="2026"/>
    <s v="Q3"/>
    <n v="9"/>
    <s v="Sep"/>
  </r>
  <r>
    <n v="5102"/>
    <d v="2026-09-30T00:00:00"/>
    <n v="2026"/>
    <s v="Q3"/>
    <x v="8"/>
    <x v="1"/>
    <x v="14"/>
    <x v="0"/>
    <s v="New"/>
    <x v="3"/>
    <s v="Trail Tent 2P"/>
    <n v="1"/>
    <n v="196.74"/>
    <n v="0.15"/>
    <n v="102.01"/>
    <n v="167.22900000000001"/>
    <n v="102.01"/>
    <n v="65.219000000000008"/>
    <n v="0.38999814625453721"/>
    <n v="2026"/>
    <s v="Q3"/>
    <n v="9"/>
    <s v="Sep"/>
  </r>
  <r>
    <n v="5152"/>
    <d v="2026-09-30T00:00:00"/>
    <n v="2026"/>
    <s v="Q3"/>
    <x v="8"/>
    <x v="3"/>
    <x v="13"/>
    <x v="0"/>
    <s v="New"/>
    <x v="1"/>
    <s v="Hiking Daypack 20L"/>
    <n v="2"/>
    <n v="91.78"/>
    <n v="0.1"/>
    <n v="45.51"/>
    <n v="165.20400000000001"/>
    <n v="91.02"/>
    <n v="74.184000000000012"/>
    <n v="0.44904481731677204"/>
    <n v="2026"/>
    <s v="Q3"/>
    <n v="9"/>
    <s v="Sep"/>
  </r>
  <r>
    <n v="151"/>
    <d v="2026-10-01T00:00:00"/>
    <n v="2026"/>
    <s v="Q4"/>
    <x v="9"/>
    <x v="2"/>
    <x v="10"/>
    <x v="0"/>
    <s v="New"/>
    <x v="1"/>
    <s v="Trail Boots"/>
    <n v="5"/>
    <n v="146.69"/>
    <n v="0"/>
    <n v="79"/>
    <n v="733.45"/>
    <n v="395"/>
    <n v="338.45000000000005"/>
    <n v="0.46144931488172342"/>
    <n v="2026"/>
    <s v="Q4"/>
    <n v="10"/>
    <s v="Oct"/>
  </r>
  <r>
    <n v="1292"/>
    <d v="2026-10-01T00:00:00"/>
    <n v="2026"/>
    <s v="Q4"/>
    <x v="9"/>
    <x v="0"/>
    <x v="9"/>
    <x v="2"/>
    <s v="New"/>
    <x v="3"/>
    <s v="Portable Camp Stove"/>
    <n v="1"/>
    <n v="79.81"/>
    <n v="0"/>
    <n v="39.08"/>
    <n v="79.81"/>
    <n v="39.08"/>
    <n v="40.730000000000004"/>
    <n v="0.5103370504949255"/>
    <n v="2026"/>
    <s v="Q4"/>
    <n v="10"/>
    <s v="Oct"/>
  </r>
  <r>
    <n v="1862"/>
    <d v="2026-10-01T00:00:00"/>
    <n v="2026"/>
    <s v="Q4"/>
    <x v="9"/>
    <x v="3"/>
    <x v="8"/>
    <x v="0"/>
    <s v="New"/>
    <x v="3"/>
    <s v="Compact Sleeping Bag"/>
    <n v="5"/>
    <n v="121.63"/>
    <n v="0.05"/>
    <n v="61.7"/>
    <n v="577.74249999999995"/>
    <n v="308.5"/>
    <n v="269.24249999999995"/>
    <n v="0.46602508903187834"/>
    <n v="2026"/>
    <s v="Q4"/>
    <n v="10"/>
    <s v="Oct"/>
  </r>
  <r>
    <n v="2569"/>
    <d v="2026-10-01T00:00:00"/>
    <n v="2026"/>
    <s v="Q4"/>
    <x v="9"/>
    <x v="3"/>
    <x v="13"/>
    <x v="1"/>
    <s v="Business"/>
    <x v="0"/>
    <s v="Trail Bike Light"/>
    <n v="10"/>
    <n v="50.42"/>
    <n v="0.05"/>
    <n v="22.5"/>
    <n v="478.99"/>
    <n v="225"/>
    <n v="253.99"/>
    <n v="0.53026159210004387"/>
    <n v="2026"/>
    <s v="Q4"/>
    <n v="10"/>
    <s v="Oct"/>
  </r>
  <r>
    <n v="3333"/>
    <d v="2026-10-01T00:00:00"/>
    <n v="2026"/>
    <s v="Q4"/>
    <x v="9"/>
    <x v="2"/>
    <x v="5"/>
    <x v="0"/>
    <s v="New"/>
    <x v="3"/>
    <s v="Portable Camp Stove"/>
    <n v="3"/>
    <n v="80.67"/>
    <n v="0"/>
    <n v="39.94"/>
    <n v="242.01"/>
    <n v="119.82"/>
    <n v="122.19"/>
    <n v="0.50489649188050079"/>
    <n v="2026"/>
    <s v="Q4"/>
    <n v="10"/>
    <s v="Oct"/>
  </r>
  <r>
    <n v="3830"/>
    <d v="2026-10-01T00:00:00"/>
    <n v="2026"/>
    <s v="Q4"/>
    <x v="9"/>
    <x v="3"/>
    <x v="13"/>
    <x v="0"/>
    <s v="Business"/>
    <x v="1"/>
    <s v="Summit Backpack 45L"/>
    <n v="2"/>
    <n v="152.12"/>
    <n v="0"/>
    <n v="79.53"/>
    <n v="304.24"/>
    <n v="159.06"/>
    <n v="145.18"/>
    <n v="0.47718906126742044"/>
    <n v="2026"/>
    <s v="Q4"/>
    <n v="10"/>
    <s v="Oct"/>
  </r>
  <r>
    <n v="4868"/>
    <d v="2026-10-01T00:00:00"/>
    <n v="2026"/>
    <s v="Q4"/>
    <x v="9"/>
    <x v="2"/>
    <x v="5"/>
    <x v="1"/>
    <s v="New"/>
    <x v="3"/>
    <s v="Portable Camp Stove"/>
    <n v="4"/>
    <n v="82.54"/>
    <n v="0.15"/>
    <n v="39.74"/>
    <n v="280.63600000000002"/>
    <n v="158.96"/>
    <n v="121.67600000000002"/>
    <n v="0.43357231431462823"/>
    <n v="2026"/>
    <s v="Q4"/>
    <n v="10"/>
    <s v="Oct"/>
  </r>
  <r>
    <n v="2250"/>
    <d v="2026-10-02T00:00:00"/>
    <n v="2026"/>
    <s v="Q4"/>
    <x v="9"/>
    <x v="3"/>
    <x v="13"/>
    <x v="2"/>
    <s v="Returning"/>
    <x v="0"/>
    <s v="Trail Bike Light"/>
    <n v="2"/>
    <n v="50.43"/>
    <n v="0"/>
    <n v="23.04"/>
    <n v="100.86"/>
    <n v="46.08"/>
    <n v="54.78"/>
    <n v="0.54312908982748365"/>
    <n v="2026"/>
    <s v="Q4"/>
    <n v="10"/>
    <s v="Oct"/>
  </r>
  <r>
    <n v="2516"/>
    <d v="2026-10-02T00:00:00"/>
    <n v="2026"/>
    <s v="Q4"/>
    <x v="9"/>
    <x v="2"/>
    <x v="10"/>
    <x v="0"/>
    <s v="New"/>
    <x v="3"/>
    <s v="Trail Tent 2P"/>
    <n v="2"/>
    <n v="198.57"/>
    <n v="0.15"/>
    <n v="101.08"/>
    <n v="337.56899999999996"/>
    <n v="202.16"/>
    <n v="135.40899999999996"/>
    <n v="0.4011298430839324"/>
    <n v="2026"/>
    <s v="Q4"/>
    <n v="10"/>
    <s v="Oct"/>
  </r>
  <r>
    <n v="809"/>
    <d v="2026-10-03T00:00:00"/>
    <n v="2026"/>
    <s v="Q4"/>
    <x v="9"/>
    <x v="3"/>
    <x v="8"/>
    <x v="0"/>
    <s v="New"/>
    <x v="4"/>
    <s v="Resistance Band Set"/>
    <n v="2"/>
    <n v="41.06"/>
    <n v="0.05"/>
    <n v="14.54"/>
    <n v="78.013999999999996"/>
    <n v="29.08"/>
    <n v="48.933999999999997"/>
    <n v="0.62724639167328944"/>
    <n v="2026"/>
    <s v="Q4"/>
    <n v="10"/>
    <s v="Oct"/>
  </r>
  <r>
    <n v="1852"/>
    <d v="2026-10-03T00:00:00"/>
    <n v="2026"/>
    <s v="Q4"/>
    <x v="9"/>
    <x v="1"/>
    <x v="12"/>
    <x v="1"/>
    <s v="Business"/>
    <x v="2"/>
    <s v="Travel Backpack 35L"/>
    <n v="4"/>
    <n v="162.19"/>
    <n v="0.15"/>
    <n v="89.81"/>
    <n v="551.44600000000003"/>
    <n v="359.24"/>
    <n v="192.20600000000002"/>
    <n v="0.34854908730863948"/>
    <n v="2026"/>
    <s v="Q4"/>
    <n v="10"/>
    <s v="Oct"/>
  </r>
  <r>
    <n v="3627"/>
    <d v="2026-10-03T00:00:00"/>
    <n v="2026"/>
    <s v="Q4"/>
    <x v="9"/>
    <x v="3"/>
    <x v="4"/>
    <x v="2"/>
    <s v="New"/>
    <x v="3"/>
    <s v="Trail Tent 2P"/>
    <n v="2"/>
    <n v="192.99"/>
    <n v="0"/>
    <n v="101.73"/>
    <n v="385.98"/>
    <n v="203.46"/>
    <n v="182.52"/>
    <n v="0.47287424218871443"/>
    <n v="2026"/>
    <s v="Q4"/>
    <n v="10"/>
    <s v="Oct"/>
  </r>
  <r>
    <n v="4135"/>
    <d v="2026-10-03T00:00:00"/>
    <n v="2026"/>
    <s v="Q4"/>
    <x v="9"/>
    <x v="0"/>
    <x v="15"/>
    <x v="0"/>
    <s v="New"/>
    <x v="1"/>
    <s v="Trail Boots"/>
    <n v="3"/>
    <n v="142.33000000000001"/>
    <n v="0.1"/>
    <n v="79.19"/>
    <n v="384.291"/>
    <n v="237.57"/>
    <n v="146.721"/>
    <n v="0.3817966072585619"/>
    <n v="2026"/>
    <s v="Q4"/>
    <n v="10"/>
    <s v="Oct"/>
  </r>
  <r>
    <n v="4138"/>
    <d v="2026-10-03T00:00:00"/>
    <n v="2026"/>
    <s v="Q4"/>
    <x v="9"/>
    <x v="1"/>
    <x v="11"/>
    <x v="2"/>
    <s v="Business"/>
    <x v="1"/>
    <s v="Trail Boots"/>
    <n v="4"/>
    <n v="143.63"/>
    <n v="0"/>
    <n v="80.510000000000005"/>
    <n v="574.52"/>
    <n v="322.04000000000002"/>
    <n v="252.47999999999996"/>
    <n v="0.43946250783262542"/>
    <n v="2026"/>
    <s v="Q4"/>
    <n v="10"/>
    <s v="Oct"/>
  </r>
  <r>
    <n v="4286"/>
    <d v="2026-10-03T00:00:00"/>
    <n v="2026"/>
    <s v="Q4"/>
    <x v="9"/>
    <x v="1"/>
    <x v="6"/>
    <x v="2"/>
    <s v="Returning"/>
    <x v="3"/>
    <s v="Alpine Tent 4P"/>
    <n v="4"/>
    <n v="341.95"/>
    <n v="0.05"/>
    <n v="199.9"/>
    <n v="1299.4099999999999"/>
    <n v="799.6"/>
    <n v="499.80999999999983"/>
    <n v="0.38464379987840625"/>
    <n v="2026"/>
    <s v="Q4"/>
    <n v="10"/>
    <s v="Oct"/>
  </r>
  <r>
    <n v="4371"/>
    <d v="2026-10-03T00:00:00"/>
    <n v="2026"/>
    <s v="Q4"/>
    <x v="9"/>
    <x v="1"/>
    <x v="6"/>
    <x v="0"/>
    <s v="Returning"/>
    <x v="4"/>
    <s v="Weighted Vest"/>
    <n v="1"/>
    <n v="123.81"/>
    <n v="0"/>
    <n v="68.72"/>
    <n v="123.81"/>
    <n v="68.72"/>
    <n v="55.09"/>
    <n v="0.44495598093853489"/>
    <n v="2026"/>
    <s v="Q4"/>
    <n v="10"/>
    <s v="Oct"/>
  </r>
  <r>
    <n v="905"/>
    <d v="2026-10-04T00:00:00"/>
    <n v="2026"/>
    <s v="Q4"/>
    <x v="9"/>
    <x v="2"/>
    <x v="3"/>
    <x v="0"/>
    <s v="New"/>
    <x v="1"/>
    <s v="Trail Boots"/>
    <n v="1"/>
    <n v="146.1"/>
    <n v="0"/>
    <n v="79.739999999999995"/>
    <n v="146.1"/>
    <n v="79.739999999999995"/>
    <n v="66.36"/>
    <n v="0.45420944558521564"/>
    <n v="2026"/>
    <s v="Q4"/>
    <n v="10"/>
    <s v="Oct"/>
  </r>
  <r>
    <n v="1415"/>
    <d v="2026-10-04T00:00:00"/>
    <n v="2026"/>
    <s v="Q4"/>
    <x v="9"/>
    <x v="1"/>
    <x v="11"/>
    <x v="3"/>
    <s v="Returning"/>
    <x v="2"/>
    <s v="Travel Backpack 35L"/>
    <n v="1"/>
    <n v="161.07"/>
    <n v="0.05"/>
    <n v="89.81"/>
    <n v="153.01649999999998"/>
    <n v="89.81"/>
    <n v="63.206499999999977"/>
    <n v="0.41306983233834249"/>
    <n v="2026"/>
    <s v="Q4"/>
    <n v="10"/>
    <s v="Oct"/>
  </r>
  <r>
    <n v="2205"/>
    <d v="2026-10-04T00:00:00"/>
    <n v="2026"/>
    <s v="Q4"/>
    <x v="9"/>
    <x v="3"/>
    <x v="13"/>
    <x v="0"/>
    <s v="New"/>
    <x v="1"/>
    <s v="Hiking Daypack 20L"/>
    <n v="5"/>
    <n v="90.12"/>
    <n v="0"/>
    <n v="46.67"/>
    <n v="450.6"/>
    <n v="233.35000000000002"/>
    <n v="217.25"/>
    <n v="0.48213493120284062"/>
    <n v="2026"/>
    <s v="Q4"/>
    <n v="10"/>
    <s v="Oct"/>
  </r>
  <r>
    <n v="2374"/>
    <d v="2026-10-04T00:00:00"/>
    <n v="2026"/>
    <s v="Q4"/>
    <x v="9"/>
    <x v="3"/>
    <x v="13"/>
    <x v="3"/>
    <s v="Returning"/>
    <x v="1"/>
    <s v="Trekking Poles"/>
    <n v="1"/>
    <n v="70.400000000000006"/>
    <n v="0"/>
    <n v="32.43"/>
    <n v="70.400000000000006"/>
    <n v="32.43"/>
    <n v="37.970000000000006"/>
    <n v="0.53934659090909098"/>
    <n v="2026"/>
    <s v="Q4"/>
    <n v="10"/>
    <s v="Oct"/>
  </r>
  <r>
    <n v="4840"/>
    <d v="2026-10-04T00:00:00"/>
    <n v="2026"/>
    <s v="Q4"/>
    <x v="9"/>
    <x v="1"/>
    <x v="12"/>
    <x v="1"/>
    <s v="Business"/>
    <x v="3"/>
    <s v="Trail Tent 2P"/>
    <n v="6"/>
    <n v="191.08"/>
    <n v="0.1"/>
    <n v="102.93"/>
    <n v="1031.8320000000001"/>
    <n v="617.58000000000004"/>
    <n v="414.25200000000007"/>
    <n v="0.40147233270532412"/>
    <n v="2026"/>
    <s v="Q4"/>
    <n v="10"/>
    <s v="Oct"/>
  </r>
  <r>
    <n v="4984"/>
    <d v="2026-10-04T00:00:00"/>
    <n v="2026"/>
    <s v="Q4"/>
    <x v="9"/>
    <x v="2"/>
    <x v="16"/>
    <x v="0"/>
    <s v="Returning"/>
    <x v="4"/>
    <s v="Recovery Roller"/>
    <n v="1"/>
    <n v="36.590000000000003"/>
    <n v="0"/>
    <n v="13.62"/>
    <n v="36.590000000000003"/>
    <n v="13.62"/>
    <n v="22.970000000000006"/>
    <n v="0.62776714949439749"/>
    <n v="2026"/>
    <s v="Q4"/>
    <n v="10"/>
    <s v="Oct"/>
  </r>
  <r>
    <n v="641"/>
    <d v="2026-10-05T00:00:00"/>
    <n v="2026"/>
    <s v="Q4"/>
    <x v="9"/>
    <x v="1"/>
    <x v="11"/>
    <x v="2"/>
    <s v="Returning"/>
    <x v="3"/>
    <s v="Compact Sleeping Bag"/>
    <n v="2"/>
    <n v="125.38"/>
    <n v="0.05"/>
    <n v="59.12"/>
    <n v="238.22199999999998"/>
    <n v="118.24"/>
    <n v="119.98199999999999"/>
    <n v="0.5036562534106841"/>
    <n v="2026"/>
    <s v="Q4"/>
    <n v="10"/>
    <s v="Oct"/>
  </r>
  <r>
    <n v="1358"/>
    <d v="2026-10-05T00:00:00"/>
    <n v="2026"/>
    <s v="Q4"/>
    <x v="9"/>
    <x v="0"/>
    <x v="0"/>
    <x v="0"/>
    <s v="New"/>
    <x v="2"/>
    <s v="Insulated Bottle"/>
    <n v="1"/>
    <n v="35.71"/>
    <n v="0"/>
    <n v="13.3"/>
    <n v="35.71"/>
    <n v="13.3"/>
    <n v="22.41"/>
    <n v="0.62755530663679637"/>
    <n v="2026"/>
    <s v="Q4"/>
    <n v="10"/>
    <s v="Oct"/>
  </r>
  <r>
    <n v="3904"/>
    <d v="2026-10-05T00:00:00"/>
    <n v="2026"/>
    <s v="Q4"/>
    <x v="9"/>
    <x v="1"/>
    <x v="6"/>
    <x v="0"/>
    <s v="Returning"/>
    <x v="2"/>
    <s v="Packing Cube Set"/>
    <n v="2"/>
    <n v="46.72"/>
    <n v="0"/>
    <n v="18.39"/>
    <n v="93.44"/>
    <n v="36.78"/>
    <n v="56.66"/>
    <n v="0.60637842465753422"/>
    <n v="2026"/>
    <s v="Q4"/>
    <n v="10"/>
    <s v="Oct"/>
  </r>
  <r>
    <n v="4336"/>
    <d v="2026-10-05T00:00:00"/>
    <n v="2026"/>
    <s v="Q4"/>
    <x v="9"/>
    <x v="0"/>
    <x v="15"/>
    <x v="3"/>
    <s v="Returning"/>
    <x v="1"/>
    <s v="Trail Boots"/>
    <n v="1"/>
    <n v="143.16999999999999"/>
    <n v="0.05"/>
    <n v="81.290000000000006"/>
    <n v="136.01149999999998"/>
    <n v="81.290000000000006"/>
    <n v="54.721499999999978"/>
    <n v="0.40232995004098904"/>
    <n v="2026"/>
    <s v="Q4"/>
    <n v="10"/>
    <s v="Oct"/>
  </r>
  <r>
    <n v="4705"/>
    <d v="2026-10-05T00:00:00"/>
    <n v="2026"/>
    <s v="Q4"/>
    <x v="9"/>
    <x v="0"/>
    <x v="0"/>
    <x v="2"/>
    <s v="Returning"/>
    <x v="3"/>
    <s v="Compact Sleeping Bag"/>
    <n v="1"/>
    <n v="125.88"/>
    <n v="0"/>
    <n v="62.46"/>
    <n v="125.88"/>
    <n v="62.46"/>
    <n v="63.419999999999995"/>
    <n v="0.50381315538608196"/>
    <n v="2026"/>
    <s v="Q4"/>
    <n v="10"/>
    <s v="Oct"/>
  </r>
  <r>
    <n v="1094"/>
    <d v="2026-10-06T00:00:00"/>
    <n v="2026"/>
    <s v="Q4"/>
    <x v="9"/>
    <x v="3"/>
    <x v="4"/>
    <x v="0"/>
    <s v="New"/>
    <x v="4"/>
    <s v="Weighted Vest"/>
    <n v="2"/>
    <n v="121.81"/>
    <n v="0.05"/>
    <n v="67.72"/>
    <n v="231.43899999999999"/>
    <n v="135.44"/>
    <n v="95.998999999999995"/>
    <n v="0.41479180259161158"/>
    <n v="2026"/>
    <s v="Q4"/>
    <n v="10"/>
    <s v="Oct"/>
  </r>
  <r>
    <n v="3926"/>
    <d v="2026-10-06T00:00:00"/>
    <n v="2026"/>
    <s v="Q4"/>
    <x v="9"/>
    <x v="2"/>
    <x v="5"/>
    <x v="0"/>
    <s v="Business"/>
    <x v="1"/>
    <s v="Summit Backpack 45L"/>
    <n v="6"/>
    <n v="154.93"/>
    <n v="0.05"/>
    <n v="79.430000000000007"/>
    <n v="883.101"/>
    <n v="476.58000000000004"/>
    <n v="406.52099999999996"/>
    <n v="0.46033352923391546"/>
    <n v="2026"/>
    <s v="Q4"/>
    <n v="10"/>
    <s v="Oct"/>
  </r>
  <r>
    <n v="524"/>
    <d v="2026-10-07T00:00:00"/>
    <n v="2026"/>
    <s v="Q4"/>
    <x v="9"/>
    <x v="3"/>
    <x v="8"/>
    <x v="2"/>
    <s v="New"/>
    <x v="0"/>
    <s v="Cycling Pack 12L"/>
    <n v="2"/>
    <n v="101.1"/>
    <n v="0.15"/>
    <n v="51.61"/>
    <n v="171.86999999999998"/>
    <n v="103.22"/>
    <n v="68.649999999999977"/>
    <n v="0.39942980159422814"/>
    <n v="2026"/>
    <s v="Q4"/>
    <n v="10"/>
    <s v="Oct"/>
  </r>
  <r>
    <n v="2277"/>
    <d v="2026-10-07T00:00:00"/>
    <n v="2026"/>
    <s v="Q4"/>
    <x v="9"/>
    <x v="0"/>
    <x v="0"/>
    <x v="0"/>
    <s v="New"/>
    <x v="0"/>
    <s v="Cycling Pack 12L"/>
    <n v="2"/>
    <n v="105"/>
    <n v="0"/>
    <n v="50.3"/>
    <n v="210"/>
    <n v="100.6"/>
    <n v="109.4"/>
    <n v="0.52095238095238094"/>
    <n v="2026"/>
    <s v="Q4"/>
    <n v="10"/>
    <s v="Oct"/>
  </r>
  <r>
    <n v="2442"/>
    <d v="2026-10-07T00:00:00"/>
    <n v="2026"/>
    <s v="Q4"/>
    <x v="9"/>
    <x v="2"/>
    <x v="2"/>
    <x v="1"/>
    <s v="Business"/>
    <x v="1"/>
    <s v="Summit Backpack 45L"/>
    <n v="4"/>
    <n v="157.12"/>
    <n v="0.15"/>
    <n v="77.98"/>
    <n v="534.20799999999997"/>
    <n v="311.92"/>
    <n v="222.28799999999995"/>
    <n v="0.41610758356295668"/>
    <n v="2026"/>
    <s v="Q4"/>
    <n v="10"/>
    <s v="Oct"/>
  </r>
  <r>
    <n v="2809"/>
    <d v="2026-10-07T00:00:00"/>
    <n v="2026"/>
    <s v="Q4"/>
    <x v="9"/>
    <x v="3"/>
    <x v="8"/>
    <x v="0"/>
    <s v="Returning"/>
    <x v="1"/>
    <s v="Trekking Poles"/>
    <n v="3"/>
    <n v="70.239999999999995"/>
    <n v="0.05"/>
    <n v="31.96"/>
    <n v="200.18399999999997"/>
    <n v="95.88"/>
    <n v="104.30399999999997"/>
    <n v="0.5210406426087999"/>
    <n v="2026"/>
    <s v="Q4"/>
    <n v="10"/>
    <s v="Oct"/>
  </r>
  <r>
    <n v="2946"/>
    <d v="2026-10-07T00:00:00"/>
    <n v="2026"/>
    <s v="Q4"/>
    <x v="9"/>
    <x v="2"/>
    <x v="16"/>
    <x v="0"/>
    <s v="Returning"/>
    <x v="0"/>
    <s v="Cycling Pack 12L"/>
    <n v="1"/>
    <n v="103.48"/>
    <n v="0.1"/>
    <n v="51.33"/>
    <n v="93.132000000000005"/>
    <n v="51.33"/>
    <n v="41.802000000000007"/>
    <n v="0.4488467980930293"/>
    <n v="2026"/>
    <s v="Q4"/>
    <n v="10"/>
    <s v="Oct"/>
  </r>
  <r>
    <n v="4147"/>
    <d v="2026-10-07T00:00:00"/>
    <n v="2026"/>
    <s v="Q4"/>
    <x v="9"/>
    <x v="1"/>
    <x v="12"/>
    <x v="2"/>
    <s v="Returning"/>
    <x v="0"/>
    <s v="Compact Repair Kit"/>
    <n v="3"/>
    <n v="40.770000000000003"/>
    <n v="0.05"/>
    <n v="16.68"/>
    <n v="116.19449999999999"/>
    <n v="50.04"/>
    <n v="66.154499999999985"/>
    <n v="0.56934278300608021"/>
    <n v="2026"/>
    <s v="Q4"/>
    <n v="10"/>
    <s v="Oct"/>
  </r>
  <r>
    <n v="4164"/>
    <d v="2026-10-07T00:00:00"/>
    <n v="2026"/>
    <s v="Q4"/>
    <x v="9"/>
    <x v="0"/>
    <x v="9"/>
    <x v="2"/>
    <s v="New"/>
    <x v="1"/>
    <s v="Trail Boots"/>
    <n v="2"/>
    <n v="143.41999999999999"/>
    <n v="0"/>
    <n v="81.44"/>
    <n v="286.83999999999997"/>
    <n v="162.88"/>
    <n v="123.95999999999998"/>
    <n v="0.43215730023706594"/>
    <n v="2026"/>
    <s v="Q4"/>
    <n v="10"/>
    <s v="Oct"/>
  </r>
  <r>
    <n v="4275"/>
    <d v="2026-10-07T00:00:00"/>
    <n v="2026"/>
    <s v="Q4"/>
    <x v="9"/>
    <x v="3"/>
    <x v="7"/>
    <x v="3"/>
    <s v="Returning"/>
    <x v="0"/>
    <s v="Trail Bike Light"/>
    <n v="1"/>
    <n v="49.56"/>
    <n v="0.05"/>
    <n v="22.88"/>
    <n v="47.082000000000001"/>
    <n v="22.88"/>
    <n v="24.202000000000002"/>
    <n v="0.51403933562720361"/>
    <n v="2026"/>
    <s v="Q4"/>
    <n v="10"/>
    <s v="Oct"/>
  </r>
  <r>
    <n v="5062"/>
    <d v="2026-10-07T00:00:00"/>
    <n v="2026"/>
    <s v="Q4"/>
    <x v="9"/>
    <x v="1"/>
    <x v="12"/>
    <x v="0"/>
    <s v="Returning"/>
    <x v="2"/>
    <s v="Carry-On Duffel"/>
    <n v="4"/>
    <n v="131.05000000000001"/>
    <n v="0"/>
    <n v="67.37"/>
    <n v="524.20000000000005"/>
    <n v="269.48"/>
    <n v="254.72000000000003"/>
    <n v="0.48592140404425793"/>
    <n v="2026"/>
    <s v="Q4"/>
    <n v="10"/>
    <s v="Oct"/>
  </r>
  <r>
    <n v="1126"/>
    <d v="2026-10-08T00:00:00"/>
    <n v="2026"/>
    <s v="Q4"/>
    <x v="9"/>
    <x v="0"/>
    <x v="9"/>
    <x v="0"/>
    <s v="Business"/>
    <x v="0"/>
    <s v="Trail Bike Light"/>
    <n v="1"/>
    <n v="51.35"/>
    <n v="0"/>
    <n v="22.98"/>
    <n v="51.35"/>
    <n v="22.98"/>
    <n v="28.37"/>
    <n v="0.55248296007789677"/>
    <n v="2026"/>
    <s v="Q4"/>
    <n v="10"/>
    <s v="Oct"/>
  </r>
  <r>
    <n v="1865"/>
    <d v="2026-10-08T00:00:00"/>
    <n v="2026"/>
    <s v="Q4"/>
    <x v="9"/>
    <x v="3"/>
    <x v="8"/>
    <x v="0"/>
    <s v="Returning"/>
    <x v="4"/>
    <s v="Resistance Band Set"/>
    <n v="1"/>
    <n v="39.659999999999997"/>
    <n v="0"/>
    <n v="14.39"/>
    <n v="39.659999999999997"/>
    <n v="14.39"/>
    <n v="25.269999999999996"/>
    <n v="0.63716591023701463"/>
    <n v="2026"/>
    <s v="Q4"/>
    <n v="10"/>
    <s v="Oct"/>
  </r>
  <r>
    <n v="2471"/>
    <d v="2026-10-08T00:00:00"/>
    <n v="2026"/>
    <s v="Q4"/>
    <x v="9"/>
    <x v="3"/>
    <x v="13"/>
    <x v="2"/>
    <s v="New"/>
    <x v="4"/>
    <s v="Resistance Band Set"/>
    <n v="1"/>
    <n v="39.79"/>
    <n v="0"/>
    <n v="14.76"/>
    <n v="39.79"/>
    <n v="14.76"/>
    <n v="25.03"/>
    <n v="0.62905252576024129"/>
    <n v="2026"/>
    <s v="Q4"/>
    <n v="10"/>
    <s v="Oct"/>
  </r>
  <r>
    <n v="3208"/>
    <d v="2026-10-08T00:00:00"/>
    <n v="2026"/>
    <s v="Q4"/>
    <x v="9"/>
    <x v="2"/>
    <x v="10"/>
    <x v="1"/>
    <s v="New"/>
    <x v="0"/>
    <s v="Compact Repair Kit"/>
    <n v="6"/>
    <n v="41.27"/>
    <n v="0.1"/>
    <n v="16.61"/>
    <n v="222.858"/>
    <n v="99.66"/>
    <n v="123.19800000000001"/>
    <n v="0.55280941227149127"/>
    <n v="2026"/>
    <s v="Q4"/>
    <n v="10"/>
    <s v="Oct"/>
  </r>
  <r>
    <n v="4285"/>
    <d v="2026-10-08T00:00:00"/>
    <n v="2026"/>
    <s v="Q4"/>
    <x v="9"/>
    <x v="3"/>
    <x v="4"/>
    <x v="0"/>
    <s v="Returning"/>
    <x v="1"/>
    <s v="Hiking Daypack 20L"/>
    <n v="1"/>
    <n v="93.39"/>
    <n v="0"/>
    <n v="45.98"/>
    <n v="93.39"/>
    <n v="45.98"/>
    <n v="47.410000000000004"/>
    <n v="0.50765606595995294"/>
    <n v="2026"/>
    <s v="Q4"/>
    <n v="10"/>
    <s v="Oct"/>
  </r>
  <r>
    <n v="261"/>
    <d v="2026-10-09T00:00:00"/>
    <n v="2026"/>
    <s v="Q4"/>
    <x v="9"/>
    <x v="2"/>
    <x v="3"/>
    <x v="0"/>
    <s v="Business"/>
    <x v="3"/>
    <s v="Alpine Tent 4P"/>
    <n v="1"/>
    <n v="336.56"/>
    <n v="0"/>
    <n v="189.74"/>
    <n v="336.56"/>
    <n v="189.74"/>
    <n v="146.82"/>
    <n v="0.43623722367482765"/>
    <n v="2026"/>
    <s v="Q4"/>
    <n v="10"/>
    <s v="Oct"/>
  </r>
  <r>
    <n v="291"/>
    <d v="2026-10-09T00:00:00"/>
    <n v="2026"/>
    <s v="Q4"/>
    <x v="9"/>
    <x v="2"/>
    <x v="2"/>
    <x v="0"/>
    <s v="New"/>
    <x v="2"/>
    <s v="Carry-On Duffel"/>
    <n v="2"/>
    <n v="132.47999999999999"/>
    <n v="0.1"/>
    <n v="67.48"/>
    <n v="238.464"/>
    <n v="134.96"/>
    <n v="103.50399999999999"/>
    <n v="0.43404455179817497"/>
    <n v="2026"/>
    <s v="Q4"/>
    <n v="10"/>
    <s v="Oct"/>
  </r>
  <r>
    <n v="670"/>
    <d v="2026-10-09T00:00:00"/>
    <n v="2026"/>
    <s v="Q4"/>
    <x v="9"/>
    <x v="1"/>
    <x v="14"/>
    <x v="2"/>
    <s v="Returning"/>
    <x v="1"/>
    <s v="Hiking Daypack 20L"/>
    <n v="1"/>
    <n v="92.59"/>
    <n v="0"/>
    <n v="44.46"/>
    <n v="92.59"/>
    <n v="44.46"/>
    <n v="48.13"/>
    <n v="0.51981855491953777"/>
    <n v="2026"/>
    <s v="Q4"/>
    <n v="10"/>
    <s v="Oct"/>
  </r>
  <r>
    <n v="1306"/>
    <d v="2026-10-09T00:00:00"/>
    <n v="2026"/>
    <s v="Q4"/>
    <x v="9"/>
    <x v="3"/>
    <x v="8"/>
    <x v="2"/>
    <s v="Business"/>
    <x v="4"/>
    <s v="Recovery Roller"/>
    <n v="1"/>
    <n v="35.450000000000003"/>
    <n v="0.05"/>
    <n v="14.23"/>
    <n v="33.677500000000002"/>
    <n v="14.23"/>
    <n v="19.447500000000002"/>
    <n v="0.57746269764679681"/>
    <n v="2026"/>
    <s v="Q4"/>
    <n v="10"/>
    <s v="Oct"/>
  </r>
  <r>
    <n v="2400"/>
    <d v="2026-10-09T00:00:00"/>
    <n v="2026"/>
    <s v="Q4"/>
    <x v="9"/>
    <x v="2"/>
    <x v="2"/>
    <x v="0"/>
    <s v="New"/>
    <x v="1"/>
    <s v="Hiking Daypack 20L"/>
    <n v="2"/>
    <n v="93.83"/>
    <n v="0.1"/>
    <n v="44.27"/>
    <n v="168.89400000000001"/>
    <n v="88.54"/>
    <n v="80.353999999999999"/>
    <n v="0.47576586498040191"/>
    <n v="2026"/>
    <s v="Q4"/>
    <n v="10"/>
    <s v="Oct"/>
  </r>
  <r>
    <n v="3816"/>
    <d v="2026-10-09T00:00:00"/>
    <n v="2026"/>
    <s v="Q4"/>
    <x v="9"/>
    <x v="1"/>
    <x v="12"/>
    <x v="0"/>
    <s v="New"/>
    <x v="4"/>
    <s v="Recovery Roller"/>
    <n v="1"/>
    <n v="36.32"/>
    <n v="0"/>
    <n v="13.6"/>
    <n v="36.32"/>
    <n v="13.6"/>
    <n v="22.72"/>
    <n v="0.62555066079295152"/>
    <n v="2026"/>
    <s v="Q4"/>
    <n v="10"/>
    <s v="Oct"/>
  </r>
  <r>
    <n v="4038"/>
    <d v="2026-10-09T00:00:00"/>
    <n v="2026"/>
    <s v="Q4"/>
    <x v="9"/>
    <x v="0"/>
    <x v="15"/>
    <x v="0"/>
    <s v="Returning"/>
    <x v="4"/>
    <s v="Weighted Vest"/>
    <n v="2"/>
    <n v="125.56"/>
    <n v="0.1"/>
    <n v="67.260000000000005"/>
    <n v="226.00800000000001"/>
    <n v="134.52000000000001"/>
    <n v="91.488"/>
    <n v="0.40479983009450993"/>
    <n v="2026"/>
    <s v="Q4"/>
    <n v="10"/>
    <s v="Oct"/>
  </r>
  <r>
    <n v="4686"/>
    <d v="2026-10-09T00:00:00"/>
    <n v="2026"/>
    <s v="Q4"/>
    <x v="9"/>
    <x v="0"/>
    <x v="15"/>
    <x v="3"/>
    <s v="New"/>
    <x v="3"/>
    <s v="Compact Sleeping Bag"/>
    <n v="2"/>
    <n v="124.91"/>
    <n v="0"/>
    <n v="60.33"/>
    <n v="249.82"/>
    <n v="120.66"/>
    <n v="129.16"/>
    <n v="0.51701224881914976"/>
    <n v="2026"/>
    <s v="Q4"/>
    <n v="10"/>
    <s v="Oct"/>
  </r>
  <r>
    <n v="5076"/>
    <d v="2026-10-09T00:00:00"/>
    <n v="2026"/>
    <s v="Q4"/>
    <x v="9"/>
    <x v="1"/>
    <x v="12"/>
    <x v="0"/>
    <s v="New"/>
    <x v="3"/>
    <s v="Trail Tent 2P"/>
    <n v="1"/>
    <n v="199.32"/>
    <n v="0"/>
    <n v="103.83"/>
    <n v="199.32"/>
    <n v="103.83"/>
    <n v="95.49"/>
    <n v="0.4790788681517158"/>
    <n v="2026"/>
    <s v="Q4"/>
    <n v="10"/>
    <s v="Oct"/>
  </r>
  <r>
    <n v="1339"/>
    <d v="2026-10-10T00:00:00"/>
    <n v="2026"/>
    <s v="Q4"/>
    <x v="9"/>
    <x v="1"/>
    <x v="11"/>
    <x v="0"/>
    <s v="Returning"/>
    <x v="3"/>
    <s v="Alpine Tent 4P"/>
    <n v="4"/>
    <n v="337.38"/>
    <n v="0.05"/>
    <n v="194.94"/>
    <n v="1282.0439999999999"/>
    <n v="779.76"/>
    <n v="502.28399999999988"/>
    <n v="0.39178374533167343"/>
    <n v="2026"/>
    <s v="Q4"/>
    <n v="10"/>
    <s v="Oct"/>
  </r>
  <r>
    <n v="1884"/>
    <d v="2026-10-10T00:00:00"/>
    <n v="2026"/>
    <s v="Q4"/>
    <x v="9"/>
    <x v="2"/>
    <x v="2"/>
    <x v="0"/>
    <s v="Business"/>
    <x v="3"/>
    <s v="Portable Camp Stove"/>
    <n v="3"/>
    <n v="82.18"/>
    <n v="0.1"/>
    <n v="39.82"/>
    <n v="221.88600000000002"/>
    <n v="119.46000000000001"/>
    <n v="102.42600000000002"/>
    <n v="0.46161542413671885"/>
    <n v="2026"/>
    <s v="Q4"/>
    <n v="10"/>
    <s v="Oct"/>
  </r>
  <r>
    <n v="3568"/>
    <d v="2026-10-10T00:00:00"/>
    <n v="2026"/>
    <s v="Q4"/>
    <x v="9"/>
    <x v="0"/>
    <x v="15"/>
    <x v="1"/>
    <s v="New"/>
    <x v="1"/>
    <s v="Trekking Poles"/>
    <n v="15"/>
    <n v="70.25"/>
    <n v="0.1"/>
    <n v="32.19"/>
    <n v="948.375"/>
    <n v="482.84999999999997"/>
    <n v="465.52500000000003"/>
    <n v="0.49086595492289448"/>
    <n v="2026"/>
    <s v="Q4"/>
    <n v="10"/>
    <s v="Oct"/>
  </r>
  <r>
    <n v="4171"/>
    <d v="2026-10-10T00:00:00"/>
    <n v="2026"/>
    <s v="Q4"/>
    <x v="9"/>
    <x v="3"/>
    <x v="7"/>
    <x v="2"/>
    <s v="New"/>
    <x v="2"/>
    <s v="Insulated Bottle"/>
    <n v="2"/>
    <n v="35.36"/>
    <n v="0"/>
    <n v="13.49"/>
    <n v="70.72"/>
    <n v="26.98"/>
    <n v="43.739999999999995"/>
    <n v="0.61849547511312208"/>
    <n v="2026"/>
    <s v="Q4"/>
    <n v="10"/>
    <s v="Oct"/>
  </r>
  <r>
    <n v="4477"/>
    <d v="2026-10-10T00:00:00"/>
    <n v="2026"/>
    <s v="Q4"/>
    <x v="9"/>
    <x v="2"/>
    <x v="5"/>
    <x v="2"/>
    <s v="New"/>
    <x v="2"/>
    <s v="Packing Cube Set"/>
    <n v="1"/>
    <n v="46.01"/>
    <n v="0"/>
    <n v="18.239999999999998"/>
    <n v="46.01"/>
    <n v="18.239999999999998"/>
    <n v="27.77"/>
    <n v="0.6035644425124973"/>
    <n v="2026"/>
    <s v="Q4"/>
    <n v="10"/>
    <s v="Oct"/>
  </r>
  <r>
    <n v="3368"/>
    <d v="2026-10-11T00:00:00"/>
    <n v="2026"/>
    <s v="Q4"/>
    <x v="9"/>
    <x v="0"/>
    <x v="9"/>
    <x v="0"/>
    <s v="Returning"/>
    <x v="1"/>
    <s v="Hiking Daypack 20L"/>
    <n v="1"/>
    <n v="89.88"/>
    <n v="0"/>
    <n v="46.15"/>
    <n v="89.88"/>
    <n v="46.15"/>
    <n v="43.73"/>
    <n v="0.48653760569648419"/>
    <n v="2026"/>
    <s v="Q4"/>
    <n v="10"/>
    <s v="Oct"/>
  </r>
  <r>
    <n v="3566"/>
    <d v="2026-10-11T00:00:00"/>
    <n v="2026"/>
    <s v="Q4"/>
    <x v="9"/>
    <x v="1"/>
    <x v="12"/>
    <x v="0"/>
    <s v="New"/>
    <x v="4"/>
    <s v="Resistance Band Set"/>
    <n v="1"/>
    <n v="41.33"/>
    <n v="0"/>
    <n v="14.47"/>
    <n v="41.33"/>
    <n v="14.47"/>
    <n v="26.86"/>
    <n v="0.6498911202516332"/>
    <n v="2026"/>
    <s v="Q4"/>
    <n v="10"/>
    <s v="Oct"/>
  </r>
  <r>
    <n v="4420"/>
    <d v="2026-10-11T00:00:00"/>
    <n v="2026"/>
    <s v="Q4"/>
    <x v="9"/>
    <x v="2"/>
    <x v="5"/>
    <x v="1"/>
    <s v="Business"/>
    <x v="0"/>
    <s v="Compact Repair Kit"/>
    <n v="15"/>
    <n v="40.78"/>
    <n v="0.15"/>
    <n v="17.07"/>
    <n v="519.94500000000005"/>
    <n v="256.05"/>
    <n v="263.89500000000004"/>
    <n v="0.5075440671609498"/>
    <n v="2026"/>
    <s v="Q4"/>
    <n v="10"/>
    <s v="Oct"/>
  </r>
  <r>
    <n v="513"/>
    <d v="2026-10-12T00:00:00"/>
    <n v="2026"/>
    <s v="Q4"/>
    <x v="9"/>
    <x v="3"/>
    <x v="7"/>
    <x v="0"/>
    <s v="Business"/>
    <x v="2"/>
    <s v="Travel Backpack 35L"/>
    <n v="1"/>
    <n v="163.87"/>
    <n v="0"/>
    <n v="85.76"/>
    <n v="163.87"/>
    <n v="85.76"/>
    <n v="78.11"/>
    <n v="0.47665832672240188"/>
    <n v="2026"/>
    <s v="Q4"/>
    <n v="10"/>
    <s v="Oct"/>
  </r>
  <r>
    <n v="786"/>
    <d v="2026-10-12T00:00:00"/>
    <n v="2026"/>
    <s v="Q4"/>
    <x v="9"/>
    <x v="2"/>
    <x v="3"/>
    <x v="0"/>
    <s v="New"/>
    <x v="4"/>
    <s v="Recovery Roller"/>
    <n v="1"/>
    <n v="35.39"/>
    <n v="0.05"/>
    <n v="13.68"/>
    <n v="33.6205"/>
    <n v="13.68"/>
    <n v="19.9405"/>
    <n v="0.59310539700480358"/>
    <n v="2026"/>
    <s v="Q4"/>
    <n v="10"/>
    <s v="Oct"/>
  </r>
  <r>
    <n v="3771"/>
    <d v="2026-10-12T00:00:00"/>
    <n v="2026"/>
    <s v="Q4"/>
    <x v="9"/>
    <x v="2"/>
    <x v="3"/>
    <x v="0"/>
    <s v="Business"/>
    <x v="3"/>
    <s v="Portable Camp Stove"/>
    <n v="2"/>
    <n v="80.2"/>
    <n v="0"/>
    <n v="39.590000000000003"/>
    <n v="160.4"/>
    <n v="79.180000000000007"/>
    <n v="81.22"/>
    <n v="0.50635910224438896"/>
    <n v="2026"/>
    <s v="Q4"/>
    <n v="10"/>
    <s v="Oct"/>
  </r>
  <r>
    <n v="3910"/>
    <d v="2026-10-12T00:00:00"/>
    <n v="2026"/>
    <s v="Q4"/>
    <x v="9"/>
    <x v="2"/>
    <x v="2"/>
    <x v="0"/>
    <s v="Business"/>
    <x v="0"/>
    <s v="Compact Repair Kit"/>
    <n v="3"/>
    <n v="41.09"/>
    <n v="0"/>
    <n v="17.18"/>
    <n v="123.27000000000001"/>
    <n v="51.54"/>
    <n v="71.730000000000018"/>
    <n v="0.58189340472134354"/>
    <n v="2026"/>
    <s v="Q4"/>
    <n v="10"/>
    <s v="Oct"/>
  </r>
  <r>
    <n v="330"/>
    <d v="2026-10-13T00:00:00"/>
    <n v="2026"/>
    <s v="Q4"/>
    <x v="9"/>
    <x v="1"/>
    <x v="12"/>
    <x v="1"/>
    <s v="Business"/>
    <x v="2"/>
    <s v="Insulated Bottle"/>
    <n v="5"/>
    <n v="36.97"/>
    <n v="0.15"/>
    <n v="13.93"/>
    <n v="157.1225"/>
    <n v="69.650000000000006"/>
    <n v="87.472499999999997"/>
    <n v="0.55671530175500006"/>
    <n v="2026"/>
    <s v="Q4"/>
    <n v="10"/>
    <s v="Oct"/>
  </r>
  <r>
    <n v="707"/>
    <d v="2026-10-13T00:00:00"/>
    <n v="2026"/>
    <s v="Q4"/>
    <x v="9"/>
    <x v="2"/>
    <x v="5"/>
    <x v="2"/>
    <s v="New"/>
    <x v="2"/>
    <s v="Insulated Bottle"/>
    <n v="4"/>
    <n v="35.880000000000003"/>
    <n v="0.05"/>
    <n v="13.45"/>
    <n v="136.34399999999999"/>
    <n v="53.8"/>
    <n v="82.543999999999997"/>
    <n v="0.60540984568444522"/>
    <n v="2026"/>
    <s v="Q4"/>
    <n v="10"/>
    <s v="Oct"/>
  </r>
  <r>
    <n v="989"/>
    <d v="2026-10-13T00:00:00"/>
    <n v="2026"/>
    <s v="Q4"/>
    <x v="9"/>
    <x v="1"/>
    <x v="11"/>
    <x v="0"/>
    <s v="Returning"/>
    <x v="0"/>
    <s v="Compact Repair Kit"/>
    <n v="3"/>
    <n v="40.42"/>
    <n v="0"/>
    <n v="16.79"/>
    <n v="121.26"/>
    <n v="50.37"/>
    <n v="70.890000000000015"/>
    <n v="0.58461157842652167"/>
    <n v="2026"/>
    <s v="Q4"/>
    <n v="10"/>
    <s v="Oct"/>
  </r>
  <r>
    <n v="1904"/>
    <d v="2026-10-13T00:00:00"/>
    <n v="2026"/>
    <s v="Q4"/>
    <x v="9"/>
    <x v="3"/>
    <x v="8"/>
    <x v="2"/>
    <s v="Returning"/>
    <x v="0"/>
    <s v="Trail Bike Light"/>
    <n v="1"/>
    <n v="50.34"/>
    <n v="0.15"/>
    <n v="22.56"/>
    <n v="42.789000000000001"/>
    <n v="22.56"/>
    <n v="20.229000000000003"/>
    <n v="0.47276169108883132"/>
    <n v="2026"/>
    <s v="Q4"/>
    <n v="10"/>
    <s v="Oct"/>
  </r>
  <r>
    <n v="2854"/>
    <d v="2026-10-13T00:00:00"/>
    <n v="2026"/>
    <s v="Q4"/>
    <x v="9"/>
    <x v="0"/>
    <x v="15"/>
    <x v="2"/>
    <s v="New"/>
    <x v="2"/>
    <s v="Insulated Bottle"/>
    <n v="3"/>
    <n v="36.049999999999997"/>
    <n v="0.1"/>
    <n v="13.87"/>
    <n v="97.334999999999994"/>
    <n v="41.61"/>
    <n v="55.724999999999994"/>
    <n v="0.57250732008013561"/>
    <n v="2026"/>
    <s v="Q4"/>
    <n v="10"/>
    <s v="Oct"/>
  </r>
  <r>
    <n v="3212"/>
    <d v="2026-10-13T00:00:00"/>
    <n v="2026"/>
    <s v="Q4"/>
    <x v="9"/>
    <x v="2"/>
    <x v="2"/>
    <x v="1"/>
    <s v="Returning"/>
    <x v="0"/>
    <s v="Compact Repair Kit"/>
    <n v="15"/>
    <n v="40"/>
    <n v="0.1"/>
    <n v="16.420000000000002"/>
    <n v="540"/>
    <n v="246.3"/>
    <n v="293.7"/>
    <n v="0.54388888888888887"/>
    <n v="2026"/>
    <s v="Q4"/>
    <n v="10"/>
    <s v="Oct"/>
  </r>
  <r>
    <n v="4479"/>
    <d v="2026-10-13T00:00:00"/>
    <n v="2026"/>
    <s v="Q4"/>
    <x v="9"/>
    <x v="3"/>
    <x v="7"/>
    <x v="2"/>
    <s v="Returning"/>
    <x v="1"/>
    <s v="Summit Backpack 45L"/>
    <n v="1"/>
    <n v="151.68"/>
    <n v="0.05"/>
    <n v="78.98"/>
    <n v="144.096"/>
    <n v="78.98"/>
    <n v="65.116"/>
    <n v="0.45189318232289583"/>
    <n v="2026"/>
    <s v="Q4"/>
    <n v="10"/>
    <s v="Oct"/>
  </r>
  <r>
    <n v="4574"/>
    <d v="2026-10-13T00:00:00"/>
    <n v="2026"/>
    <s v="Q4"/>
    <x v="9"/>
    <x v="1"/>
    <x v="14"/>
    <x v="0"/>
    <s v="Business"/>
    <x v="4"/>
    <s v="Recovery Roller"/>
    <n v="1"/>
    <n v="36.53"/>
    <n v="0"/>
    <n v="14.01"/>
    <n v="36.53"/>
    <n v="14.01"/>
    <n v="22.520000000000003"/>
    <n v="0.61647960580344929"/>
    <n v="2026"/>
    <s v="Q4"/>
    <n v="10"/>
    <s v="Oct"/>
  </r>
  <r>
    <n v="4815"/>
    <d v="2026-10-13T00:00:00"/>
    <n v="2026"/>
    <s v="Q4"/>
    <x v="9"/>
    <x v="0"/>
    <x v="0"/>
    <x v="2"/>
    <s v="Business"/>
    <x v="0"/>
    <s v="Compact Repair Kit"/>
    <n v="1"/>
    <n v="39.89"/>
    <n v="0.05"/>
    <n v="16.91"/>
    <n v="37.895499999999998"/>
    <n v="16.91"/>
    <n v="20.985499999999998"/>
    <n v="0.55377287540737019"/>
    <n v="2026"/>
    <s v="Q4"/>
    <n v="10"/>
    <s v="Oct"/>
  </r>
  <r>
    <n v="5027"/>
    <d v="2026-10-13T00:00:00"/>
    <n v="2026"/>
    <s v="Q4"/>
    <x v="9"/>
    <x v="2"/>
    <x v="10"/>
    <x v="0"/>
    <s v="New"/>
    <x v="1"/>
    <s v="Summit Backpack 45L"/>
    <n v="1"/>
    <n v="154.53"/>
    <n v="0"/>
    <n v="77.930000000000007"/>
    <n v="154.53"/>
    <n v="77.930000000000007"/>
    <n v="76.599999999999994"/>
    <n v="0.49569662848637802"/>
    <n v="2026"/>
    <s v="Q4"/>
    <n v="10"/>
    <s v="Oct"/>
  </r>
  <r>
    <n v="1794"/>
    <d v="2026-10-14T00:00:00"/>
    <n v="2026"/>
    <s v="Q4"/>
    <x v="9"/>
    <x v="3"/>
    <x v="8"/>
    <x v="3"/>
    <s v="Business"/>
    <x v="0"/>
    <s v="Trail Bike Light"/>
    <n v="2"/>
    <n v="50.64"/>
    <n v="0.05"/>
    <n v="22.28"/>
    <n v="96.215999999999994"/>
    <n v="44.56"/>
    <n v="51.655999999999992"/>
    <n v="0.53687536376486233"/>
    <n v="2026"/>
    <s v="Q4"/>
    <n v="10"/>
    <s v="Oct"/>
  </r>
  <r>
    <n v="1867"/>
    <d v="2026-10-14T00:00:00"/>
    <n v="2026"/>
    <s v="Q4"/>
    <x v="9"/>
    <x v="0"/>
    <x v="0"/>
    <x v="0"/>
    <s v="New"/>
    <x v="4"/>
    <s v="Resistance Band Set"/>
    <n v="3"/>
    <n v="40.880000000000003"/>
    <n v="0.05"/>
    <n v="14.59"/>
    <n v="116.50800000000001"/>
    <n v="43.769999999999996"/>
    <n v="72.738000000000014"/>
    <n v="0.62431764342362761"/>
    <n v="2026"/>
    <s v="Q4"/>
    <n v="10"/>
    <s v="Oct"/>
  </r>
  <r>
    <n v="2088"/>
    <d v="2026-10-14T00:00:00"/>
    <n v="2026"/>
    <s v="Q4"/>
    <x v="9"/>
    <x v="3"/>
    <x v="4"/>
    <x v="2"/>
    <s v="Returning"/>
    <x v="1"/>
    <s v="Trail Boots"/>
    <n v="1"/>
    <n v="141.77000000000001"/>
    <n v="0"/>
    <n v="78.48"/>
    <n v="141.77000000000001"/>
    <n v="78.48"/>
    <n v="63.290000000000006"/>
    <n v="0.44642731184312623"/>
    <n v="2026"/>
    <s v="Q4"/>
    <n v="10"/>
    <s v="Oct"/>
  </r>
  <r>
    <n v="2270"/>
    <d v="2026-10-14T00:00:00"/>
    <n v="2026"/>
    <s v="Q4"/>
    <x v="9"/>
    <x v="3"/>
    <x v="7"/>
    <x v="0"/>
    <s v="New"/>
    <x v="3"/>
    <s v="Trail Tent 2P"/>
    <n v="3"/>
    <n v="199.99"/>
    <n v="0.15"/>
    <n v="101.86"/>
    <n v="509.97450000000003"/>
    <n v="305.58"/>
    <n v="204.39450000000005"/>
    <n v="0.40079356909021929"/>
    <n v="2026"/>
    <s v="Q4"/>
    <n v="10"/>
    <s v="Oct"/>
  </r>
  <r>
    <n v="3789"/>
    <d v="2026-10-14T00:00:00"/>
    <n v="2026"/>
    <s v="Q4"/>
    <x v="9"/>
    <x v="3"/>
    <x v="4"/>
    <x v="3"/>
    <s v="New"/>
    <x v="0"/>
    <s v="Trail Bike Light"/>
    <n v="2"/>
    <n v="50.56"/>
    <n v="0"/>
    <n v="23.04"/>
    <n v="101.12"/>
    <n v="46.08"/>
    <n v="55.040000000000006"/>
    <n v="0.54430379746835444"/>
    <n v="2026"/>
    <s v="Q4"/>
    <n v="10"/>
    <s v="Oct"/>
  </r>
  <r>
    <n v="4323"/>
    <d v="2026-10-14T00:00:00"/>
    <n v="2026"/>
    <s v="Q4"/>
    <x v="9"/>
    <x v="3"/>
    <x v="7"/>
    <x v="0"/>
    <s v="New"/>
    <x v="2"/>
    <s v="Packing Cube Set"/>
    <n v="1"/>
    <n v="47.38"/>
    <n v="0"/>
    <n v="17.86"/>
    <n v="47.38"/>
    <n v="17.86"/>
    <n v="29.520000000000003"/>
    <n v="0.62304769945124527"/>
    <n v="2026"/>
    <s v="Q4"/>
    <n v="10"/>
    <s v="Oct"/>
  </r>
  <r>
    <n v="276"/>
    <d v="2026-10-15T00:00:00"/>
    <n v="2026"/>
    <s v="Q4"/>
    <x v="9"/>
    <x v="2"/>
    <x v="2"/>
    <x v="0"/>
    <s v="Business"/>
    <x v="1"/>
    <s v="Hiking Daypack 20L"/>
    <n v="1"/>
    <n v="92.74"/>
    <n v="0.15"/>
    <n v="44.52"/>
    <n v="78.828999999999994"/>
    <n v="44.52"/>
    <n v="34.30899999999999"/>
    <n v="0.43523322635070844"/>
    <n v="2026"/>
    <s v="Q4"/>
    <n v="10"/>
    <s v="Oct"/>
  </r>
  <r>
    <n v="791"/>
    <d v="2026-10-15T00:00:00"/>
    <n v="2026"/>
    <s v="Q4"/>
    <x v="9"/>
    <x v="3"/>
    <x v="13"/>
    <x v="2"/>
    <s v="Returning"/>
    <x v="0"/>
    <s v="Trail Bike Light"/>
    <n v="3"/>
    <n v="51.57"/>
    <n v="0.1"/>
    <n v="21.82"/>
    <n v="139.239"/>
    <n v="65.460000000000008"/>
    <n v="73.778999999999996"/>
    <n v="0.52987309589985565"/>
    <n v="2026"/>
    <s v="Q4"/>
    <n v="10"/>
    <s v="Oct"/>
  </r>
  <r>
    <n v="1033"/>
    <d v="2026-10-15T00:00:00"/>
    <n v="2026"/>
    <s v="Q4"/>
    <x v="9"/>
    <x v="1"/>
    <x v="12"/>
    <x v="0"/>
    <s v="New"/>
    <x v="1"/>
    <s v="Trekking Poles"/>
    <n v="1"/>
    <n v="70.47"/>
    <n v="0.1"/>
    <n v="31.52"/>
    <n v="63.423000000000002"/>
    <n v="31.52"/>
    <n v="31.903000000000002"/>
    <n v="0.50301940936253409"/>
    <n v="2026"/>
    <s v="Q4"/>
    <n v="10"/>
    <s v="Oct"/>
  </r>
  <r>
    <n v="1247"/>
    <d v="2026-10-15T00:00:00"/>
    <n v="2026"/>
    <s v="Q4"/>
    <x v="9"/>
    <x v="0"/>
    <x v="0"/>
    <x v="0"/>
    <s v="New"/>
    <x v="1"/>
    <s v="Trekking Poles"/>
    <n v="1"/>
    <n v="71.05"/>
    <n v="0"/>
    <n v="33.32"/>
    <n v="71.05"/>
    <n v="33.32"/>
    <n v="37.729999999999997"/>
    <n v="0.53103448275862064"/>
    <n v="2026"/>
    <s v="Q4"/>
    <n v="10"/>
    <s v="Oct"/>
  </r>
  <r>
    <n v="1321"/>
    <d v="2026-10-15T00:00:00"/>
    <n v="2026"/>
    <s v="Q4"/>
    <x v="9"/>
    <x v="3"/>
    <x v="13"/>
    <x v="2"/>
    <s v="Returning"/>
    <x v="0"/>
    <s v="Compact Repair Kit"/>
    <n v="3"/>
    <n v="39.83"/>
    <n v="0.1"/>
    <n v="16.93"/>
    <n v="107.541"/>
    <n v="50.79"/>
    <n v="56.750999999999998"/>
    <n v="0.52771501101905316"/>
    <n v="2026"/>
    <s v="Q4"/>
    <n v="10"/>
    <s v="Oct"/>
  </r>
  <r>
    <n v="2048"/>
    <d v="2026-10-15T00:00:00"/>
    <n v="2026"/>
    <s v="Q4"/>
    <x v="9"/>
    <x v="3"/>
    <x v="7"/>
    <x v="0"/>
    <s v="New"/>
    <x v="4"/>
    <s v="Training Mat"/>
    <n v="3"/>
    <n v="49.5"/>
    <n v="0.05"/>
    <n v="22"/>
    <n v="141.07499999999999"/>
    <n v="66"/>
    <n v="75.074999999999989"/>
    <n v="0.53216374269005839"/>
    <n v="2026"/>
    <s v="Q4"/>
    <n v="10"/>
    <s v="Oct"/>
  </r>
  <r>
    <n v="2082"/>
    <d v="2026-10-15T00:00:00"/>
    <n v="2026"/>
    <s v="Q4"/>
    <x v="9"/>
    <x v="1"/>
    <x v="6"/>
    <x v="3"/>
    <s v="New"/>
    <x v="1"/>
    <s v="Hiking Daypack 20L"/>
    <n v="1"/>
    <n v="91.99"/>
    <n v="0"/>
    <n v="44.86"/>
    <n v="91.99"/>
    <n v="44.86"/>
    <n v="47.129999999999995"/>
    <n v="0.51233829764104788"/>
    <n v="2026"/>
    <s v="Q4"/>
    <n v="10"/>
    <s v="Oct"/>
  </r>
  <r>
    <n v="2177"/>
    <d v="2026-10-15T00:00:00"/>
    <n v="2026"/>
    <s v="Q4"/>
    <x v="9"/>
    <x v="0"/>
    <x v="15"/>
    <x v="3"/>
    <s v="Returning"/>
    <x v="0"/>
    <s v="Commuter Helmet"/>
    <n v="1"/>
    <n v="79.78"/>
    <n v="0.05"/>
    <n v="41.59"/>
    <n v="75.790999999999997"/>
    <n v="41.59"/>
    <n v="34.200999999999993"/>
    <n v="0.45125410668812915"/>
    <n v="2026"/>
    <s v="Q4"/>
    <n v="10"/>
    <s v="Oct"/>
  </r>
  <r>
    <n v="3776"/>
    <d v="2026-10-15T00:00:00"/>
    <n v="2026"/>
    <s v="Q4"/>
    <x v="9"/>
    <x v="3"/>
    <x v="8"/>
    <x v="0"/>
    <s v="Returning"/>
    <x v="0"/>
    <s v="Commuter Helmet"/>
    <n v="1"/>
    <n v="82.97"/>
    <n v="0"/>
    <n v="43.09"/>
    <n v="82.97"/>
    <n v="43.09"/>
    <n v="39.879999999999995"/>
    <n v="0.48065565867180904"/>
    <n v="2026"/>
    <s v="Q4"/>
    <n v="10"/>
    <s v="Oct"/>
  </r>
  <r>
    <n v="4542"/>
    <d v="2026-10-15T00:00:00"/>
    <n v="2026"/>
    <s v="Q4"/>
    <x v="9"/>
    <x v="0"/>
    <x v="9"/>
    <x v="0"/>
    <s v="Business"/>
    <x v="0"/>
    <s v="Cycling Pack 12L"/>
    <n v="1"/>
    <n v="103.33"/>
    <n v="0"/>
    <n v="50.85"/>
    <n v="103.33"/>
    <n v="50.85"/>
    <n v="52.48"/>
    <n v="0.5078873512048776"/>
    <n v="2026"/>
    <s v="Q4"/>
    <n v="10"/>
    <s v="Oct"/>
  </r>
  <r>
    <n v="36"/>
    <d v="2026-10-16T00:00:00"/>
    <n v="2026"/>
    <s v="Q4"/>
    <x v="9"/>
    <x v="0"/>
    <x v="9"/>
    <x v="0"/>
    <s v="New"/>
    <x v="1"/>
    <s v="Trail Boots"/>
    <n v="3"/>
    <n v="142.54"/>
    <n v="0.05"/>
    <n v="81.599999999999994"/>
    <n v="406.23899999999998"/>
    <n v="244.79999999999998"/>
    <n v="161.43899999999999"/>
    <n v="0.39739906803630376"/>
    <n v="2026"/>
    <s v="Q4"/>
    <n v="10"/>
    <s v="Oct"/>
  </r>
  <r>
    <n v="64"/>
    <d v="2026-10-16T00:00:00"/>
    <n v="2026"/>
    <s v="Q4"/>
    <x v="9"/>
    <x v="2"/>
    <x v="16"/>
    <x v="0"/>
    <s v="New"/>
    <x v="1"/>
    <s v="Hiking Daypack 20L"/>
    <n v="3"/>
    <n v="92.14"/>
    <n v="0.1"/>
    <n v="46.43"/>
    <n v="248.77800000000002"/>
    <n v="139.29"/>
    <n v="109.48800000000003"/>
    <n v="0.44010322456165746"/>
    <n v="2026"/>
    <s v="Q4"/>
    <n v="10"/>
    <s v="Oct"/>
  </r>
  <r>
    <n v="529"/>
    <d v="2026-10-16T00:00:00"/>
    <n v="2026"/>
    <s v="Q4"/>
    <x v="9"/>
    <x v="3"/>
    <x v="7"/>
    <x v="2"/>
    <s v="Business"/>
    <x v="2"/>
    <s v="Travel Backpack 35L"/>
    <n v="2"/>
    <n v="165.23"/>
    <n v="0"/>
    <n v="88.87"/>
    <n v="330.46"/>
    <n v="177.74"/>
    <n v="152.71999999999997"/>
    <n v="0.46214367850874533"/>
    <n v="2026"/>
    <s v="Q4"/>
    <n v="10"/>
    <s v="Oct"/>
  </r>
  <r>
    <n v="1815"/>
    <d v="2026-10-16T00:00:00"/>
    <n v="2026"/>
    <s v="Q4"/>
    <x v="9"/>
    <x v="3"/>
    <x v="4"/>
    <x v="0"/>
    <s v="Business"/>
    <x v="4"/>
    <s v="Weighted Vest"/>
    <n v="1"/>
    <n v="121.92"/>
    <n v="0"/>
    <n v="71.02"/>
    <n v="121.92"/>
    <n v="71.02"/>
    <n v="50.900000000000006"/>
    <n v="0.41748687664042"/>
    <n v="2026"/>
    <s v="Q4"/>
    <n v="10"/>
    <s v="Oct"/>
  </r>
  <r>
    <n v="1820"/>
    <d v="2026-10-16T00:00:00"/>
    <n v="2026"/>
    <s v="Q4"/>
    <x v="9"/>
    <x v="1"/>
    <x v="1"/>
    <x v="0"/>
    <s v="Returning"/>
    <x v="2"/>
    <s v="Insulated Bottle"/>
    <n v="3"/>
    <n v="36.46"/>
    <n v="0.05"/>
    <n v="13.9"/>
    <n v="103.91099999999999"/>
    <n v="41.7"/>
    <n v="62.210999999999984"/>
    <n v="0.5986950370990558"/>
    <n v="2026"/>
    <s v="Q4"/>
    <n v="10"/>
    <s v="Oct"/>
  </r>
  <r>
    <n v="2028"/>
    <d v="2026-10-16T00:00:00"/>
    <n v="2026"/>
    <s v="Q4"/>
    <x v="9"/>
    <x v="3"/>
    <x v="4"/>
    <x v="2"/>
    <s v="Business"/>
    <x v="4"/>
    <s v="Training Mat"/>
    <n v="3"/>
    <n v="51.89"/>
    <n v="0.1"/>
    <n v="21.56"/>
    <n v="140.10300000000001"/>
    <n v="64.679999999999993"/>
    <n v="75.423000000000016"/>
    <n v="0.53833965011455864"/>
    <n v="2026"/>
    <s v="Q4"/>
    <n v="10"/>
    <s v="Oct"/>
  </r>
  <r>
    <n v="2741"/>
    <d v="2026-10-16T00:00:00"/>
    <n v="2026"/>
    <s v="Q4"/>
    <x v="9"/>
    <x v="3"/>
    <x v="4"/>
    <x v="0"/>
    <s v="Returning"/>
    <x v="4"/>
    <s v="Resistance Band Set"/>
    <n v="1"/>
    <n v="40.75"/>
    <n v="0"/>
    <n v="14.7"/>
    <n v="40.75"/>
    <n v="14.7"/>
    <n v="26.05"/>
    <n v="0.63926380368098157"/>
    <n v="2026"/>
    <s v="Q4"/>
    <n v="10"/>
    <s v="Oct"/>
  </r>
  <r>
    <n v="3602"/>
    <d v="2026-10-16T00:00:00"/>
    <n v="2026"/>
    <s v="Q4"/>
    <x v="9"/>
    <x v="2"/>
    <x v="5"/>
    <x v="1"/>
    <s v="Business"/>
    <x v="3"/>
    <s v="Alpine Tent 4P"/>
    <n v="4"/>
    <n v="345.13"/>
    <n v="0.05"/>
    <n v="200.02"/>
    <n v="1311.4939999999999"/>
    <n v="800.08"/>
    <n v="511.41399999999987"/>
    <n v="0.38994764749209671"/>
    <n v="2026"/>
    <s v="Q4"/>
    <n v="10"/>
    <s v="Oct"/>
  </r>
  <r>
    <n v="4116"/>
    <d v="2026-10-16T00:00:00"/>
    <n v="2026"/>
    <s v="Q4"/>
    <x v="9"/>
    <x v="1"/>
    <x v="6"/>
    <x v="2"/>
    <s v="New"/>
    <x v="2"/>
    <s v="Insulated Bottle"/>
    <n v="2"/>
    <n v="37.1"/>
    <n v="0"/>
    <n v="13.31"/>
    <n v="74.2"/>
    <n v="26.62"/>
    <n v="47.58"/>
    <n v="0.64123989218328836"/>
    <n v="2026"/>
    <s v="Q4"/>
    <n v="10"/>
    <s v="Oct"/>
  </r>
  <r>
    <n v="4197"/>
    <d v="2026-10-16T00:00:00"/>
    <n v="2026"/>
    <s v="Q4"/>
    <x v="9"/>
    <x v="3"/>
    <x v="7"/>
    <x v="3"/>
    <s v="New"/>
    <x v="1"/>
    <s v="Hiking Daypack 20L"/>
    <n v="3"/>
    <n v="94.19"/>
    <n v="0"/>
    <n v="44.89"/>
    <n v="282.57"/>
    <n v="134.67000000000002"/>
    <n v="147.89999999999998"/>
    <n v="0.52341012846374346"/>
    <n v="2026"/>
    <s v="Q4"/>
    <n v="10"/>
    <s v="Oct"/>
  </r>
  <r>
    <n v="360"/>
    <d v="2026-10-17T00:00:00"/>
    <n v="2026"/>
    <s v="Q4"/>
    <x v="9"/>
    <x v="3"/>
    <x v="8"/>
    <x v="0"/>
    <s v="Returning"/>
    <x v="3"/>
    <s v="Portable Camp Stove"/>
    <n v="2"/>
    <n v="82.52"/>
    <n v="0.05"/>
    <n v="38.61"/>
    <n v="156.78799999999998"/>
    <n v="77.22"/>
    <n v="79.567999999999984"/>
    <n v="0.50748781794525089"/>
    <n v="2026"/>
    <s v="Q4"/>
    <n v="10"/>
    <s v="Oct"/>
  </r>
  <r>
    <n v="427"/>
    <d v="2026-10-17T00:00:00"/>
    <n v="2026"/>
    <s v="Q4"/>
    <x v="9"/>
    <x v="3"/>
    <x v="13"/>
    <x v="0"/>
    <s v="Business"/>
    <x v="1"/>
    <s v="Summit Backpack 45L"/>
    <n v="1"/>
    <n v="155.16"/>
    <n v="0"/>
    <n v="78.84"/>
    <n v="155.16"/>
    <n v="78.84"/>
    <n v="76.319999999999993"/>
    <n v="0.49187935034802782"/>
    <n v="2026"/>
    <s v="Q4"/>
    <n v="10"/>
    <s v="Oct"/>
  </r>
  <r>
    <n v="1018"/>
    <d v="2026-10-17T00:00:00"/>
    <n v="2026"/>
    <s v="Q4"/>
    <x v="9"/>
    <x v="3"/>
    <x v="13"/>
    <x v="3"/>
    <s v="Returning"/>
    <x v="2"/>
    <s v="Packing Cube Set"/>
    <n v="1"/>
    <n v="46.36"/>
    <n v="0.05"/>
    <n v="18.399999999999999"/>
    <n v="44.041999999999994"/>
    <n v="18.399999999999999"/>
    <n v="25.641999999999996"/>
    <n v="0.58221697470596245"/>
    <n v="2026"/>
    <s v="Q4"/>
    <n v="10"/>
    <s v="Oct"/>
  </r>
  <r>
    <n v="1179"/>
    <d v="2026-10-17T00:00:00"/>
    <n v="2026"/>
    <s v="Q4"/>
    <x v="9"/>
    <x v="2"/>
    <x v="16"/>
    <x v="0"/>
    <s v="Business"/>
    <x v="0"/>
    <s v="Commuter Helmet"/>
    <n v="1"/>
    <n v="81.47"/>
    <n v="0"/>
    <n v="43.67"/>
    <n v="81.47"/>
    <n v="43.67"/>
    <n v="37.799999999999997"/>
    <n v="0.463974469129741"/>
    <n v="2026"/>
    <s v="Q4"/>
    <n v="10"/>
    <s v="Oct"/>
  </r>
  <r>
    <n v="2267"/>
    <d v="2026-10-17T00:00:00"/>
    <n v="2026"/>
    <s v="Q4"/>
    <x v="9"/>
    <x v="0"/>
    <x v="15"/>
    <x v="0"/>
    <s v="Returning"/>
    <x v="2"/>
    <s v="Carry-On Duffel"/>
    <n v="1"/>
    <n v="134.31"/>
    <n v="0.05"/>
    <n v="67.239999999999995"/>
    <n v="127.5945"/>
    <n v="67.239999999999995"/>
    <n v="60.354500000000002"/>
    <n v="0.47301803761133909"/>
    <n v="2026"/>
    <s v="Q4"/>
    <n v="10"/>
    <s v="Oct"/>
  </r>
  <r>
    <n v="2656"/>
    <d v="2026-10-17T00:00:00"/>
    <n v="2026"/>
    <s v="Q4"/>
    <x v="9"/>
    <x v="2"/>
    <x v="16"/>
    <x v="0"/>
    <s v="New"/>
    <x v="3"/>
    <s v="Compact Sleeping Bag"/>
    <n v="1"/>
    <n v="123.11"/>
    <n v="0"/>
    <n v="58.99"/>
    <n v="123.11"/>
    <n v="58.99"/>
    <n v="64.12"/>
    <n v="0.52083502558687356"/>
    <n v="2026"/>
    <s v="Q4"/>
    <n v="10"/>
    <s v="Oct"/>
  </r>
  <r>
    <n v="2867"/>
    <d v="2026-10-17T00:00:00"/>
    <n v="2026"/>
    <s v="Q4"/>
    <x v="9"/>
    <x v="1"/>
    <x v="6"/>
    <x v="0"/>
    <s v="New"/>
    <x v="3"/>
    <s v="Portable Camp Stove"/>
    <n v="1"/>
    <n v="81.239999999999995"/>
    <n v="0"/>
    <n v="38.65"/>
    <n v="81.239999999999995"/>
    <n v="38.65"/>
    <n v="42.589999999999996"/>
    <n v="0.52424913835548992"/>
    <n v="2026"/>
    <s v="Q4"/>
    <n v="10"/>
    <s v="Oct"/>
  </r>
  <r>
    <n v="3335"/>
    <d v="2026-10-17T00:00:00"/>
    <n v="2026"/>
    <s v="Q4"/>
    <x v="9"/>
    <x v="0"/>
    <x v="9"/>
    <x v="3"/>
    <s v="Returning"/>
    <x v="1"/>
    <s v="Trekking Poles"/>
    <n v="1"/>
    <n v="70.81"/>
    <n v="0.15"/>
    <n v="32.93"/>
    <n v="60.188499999999998"/>
    <n v="32.93"/>
    <n v="27.258499999999998"/>
    <n v="0.45288551799762411"/>
    <n v="2026"/>
    <s v="Q4"/>
    <n v="10"/>
    <s v="Oct"/>
  </r>
  <r>
    <n v="3770"/>
    <d v="2026-10-17T00:00:00"/>
    <n v="2026"/>
    <s v="Q4"/>
    <x v="9"/>
    <x v="3"/>
    <x v="13"/>
    <x v="0"/>
    <s v="Business"/>
    <x v="3"/>
    <s v="Trail Tent 2P"/>
    <n v="6"/>
    <n v="200.26"/>
    <n v="0"/>
    <n v="106.71"/>
    <n v="1201.56"/>
    <n v="640.26"/>
    <n v="561.29999999999995"/>
    <n v="0.46714271447118744"/>
    <n v="2026"/>
    <s v="Q4"/>
    <n v="10"/>
    <s v="Oct"/>
  </r>
  <r>
    <n v="4065"/>
    <d v="2026-10-17T00:00:00"/>
    <n v="2026"/>
    <s v="Q4"/>
    <x v="9"/>
    <x v="3"/>
    <x v="4"/>
    <x v="0"/>
    <s v="New"/>
    <x v="4"/>
    <s v="Recovery Roller"/>
    <n v="3"/>
    <n v="36.75"/>
    <n v="0.05"/>
    <n v="13.71"/>
    <n v="104.7375"/>
    <n v="41.13"/>
    <n v="63.607499999999995"/>
    <n v="0.60730397422126747"/>
    <n v="2026"/>
    <s v="Q4"/>
    <n v="10"/>
    <s v="Oct"/>
  </r>
  <r>
    <n v="4222"/>
    <d v="2026-10-17T00:00:00"/>
    <n v="2026"/>
    <s v="Q4"/>
    <x v="9"/>
    <x v="2"/>
    <x v="16"/>
    <x v="0"/>
    <s v="Returning"/>
    <x v="1"/>
    <s v="Hiking Daypack 20L"/>
    <n v="2"/>
    <n v="92.41"/>
    <n v="0.1"/>
    <n v="45.42"/>
    <n v="166.33799999999999"/>
    <n v="90.84"/>
    <n v="75.49799999999999"/>
    <n v="0.4538830573891714"/>
    <n v="2026"/>
    <s v="Q4"/>
    <n v="10"/>
    <s v="Oct"/>
  </r>
  <r>
    <n v="4304"/>
    <d v="2026-10-17T00:00:00"/>
    <n v="2026"/>
    <s v="Q4"/>
    <x v="9"/>
    <x v="1"/>
    <x v="14"/>
    <x v="2"/>
    <s v="New"/>
    <x v="4"/>
    <s v="Resistance Band Set"/>
    <n v="1"/>
    <n v="40.67"/>
    <n v="0"/>
    <n v="15.09"/>
    <n v="40.67"/>
    <n v="15.09"/>
    <n v="25.580000000000002"/>
    <n v="0.62896483894762722"/>
    <n v="2026"/>
    <s v="Q4"/>
    <n v="10"/>
    <s v="Oct"/>
  </r>
  <r>
    <n v="109"/>
    <d v="2026-10-18T00:00:00"/>
    <n v="2026"/>
    <s v="Q4"/>
    <x v="9"/>
    <x v="1"/>
    <x v="1"/>
    <x v="0"/>
    <s v="Returning"/>
    <x v="1"/>
    <s v="Hiking Daypack 20L"/>
    <n v="1"/>
    <n v="90.09"/>
    <n v="0"/>
    <n v="45.17"/>
    <n v="90.09"/>
    <n v="45.17"/>
    <n v="44.92"/>
    <n v="0.49861249861249862"/>
    <n v="2026"/>
    <s v="Q4"/>
    <n v="10"/>
    <s v="Oct"/>
  </r>
  <r>
    <n v="744"/>
    <d v="2026-10-18T00:00:00"/>
    <n v="2026"/>
    <s v="Q4"/>
    <x v="9"/>
    <x v="2"/>
    <x v="10"/>
    <x v="0"/>
    <s v="Returning"/>
    <x v="2"/>
    <s v="Insulated Bottle"/>
    <n v="1"/>
    <n v="36.83"/>
    <n v="0"/>
    <n v="13.64"/>
    <n v="36.83"/>
    <n v="13.64"/>
    <n v="23.189999999999998"/>
    <n v="0.62964974205810476"/>
    <n v="2026"/>
    <s v="Q4"/>
    <n v="10"/>
    <s v="Oct"/>
  </r>
  <r>
    <n v="960"/>
    <d v="2026-10-18T00:00:00"/>
    <n v="2026"/>
    <s v="Q4"/>
    <x v="9"/>
    <x v="1"/>
    <x v="12"/>
    <x v="3"/>
    <s v="Returning"/>
    <x v="3"/>
    <s v="Trail Tent 2P"/>
    <n v="5"/>
    <n v="196.37"/>
    <n v="0.05"/>
    <n v="103.51"/>
    <n v="932.75749999999994"/>
    <n v="517.55000000000007"/>
    <n v="415.20749999999987"/>
    <n v="0.44513981393877816"/>
    <n v="2026"/>
    <s v="Q4"/>
    <n v="10"/>
    <s v="Oct"/>
  </r>
  <r>
    <n v="1389"/>
    <d v="2026-10-18T00:00:00"/>
    <n v="2026"/>
    <s v="Q4"/>
    <x v="9"/>
    <x v="0"/>
    <x v="15"/>
    <x v="0"/>
    <s v="New"/>
    <x v="1"/>
    <s v="Hiking Daypack 20L"/>
    <n v="2"/>
    <n v="93.73"/>
    <n v="0"/>
    <n v="44.79"/>
    <n v="187.46"/>
    <n v="89.58"/>
    <n v="97.88000000000001"/>
    <n v="0.52213805611863873"/>
    <n v="2026"/>
    <s v="Q4"/>
    <n v="10"/>
    <s v="Oct"/>
  </r>
  <r>
    <n v="1493"/>
    <d v="2026-10-18T00:00:00"/>
    <n v="2026"/>
    <s v="Q4"/>
    <x v="9"/>
    <x v="2"/>
    <x v="10"/>
    <x v="0"/>
    <s v="Business"/>
    <x v="2"/>
    <s v="Insulated Bottle"/>
    <n v="1"/>
    <n v="36.46"/>
    <n v="0.05"/>
    <n v="13.35"/>
    <n v="34.637"/>
    <n v="13.35"/>
    <n v="21.286999999999999"/>
    <n v="0.61457401045125148"/>
    <n v="2026"/>
    <s v="Q4"/>
    <n v="10"/>
    <s v="Oct"/>
  </r>
  <r>
    <n v="1967"/>
    <d v="2026-10-18T00:00:00"/>
    <n v="2026"/>
    <s v="Q4"/>
    <x v="9"/>
    <x v="1"/>
    <x v="14"/>
    <x v="0"/>
    <s v="Returning"/>
    <x v="3"/>
    <s v="Compact Sleeping Bag"/>
    <n v="2"/>
    <n v="125.91"/>
    <n v="0"/>
    <n v="61.95"/>
    <n v="251.82"/>
    <n v="123.9"/>
    <n v="127.91999999999999"/>
    <n v="0.50798189182749576"/>
    <n v="2026"/>
    <s v="Q4"/>
    <n v="10"/>
    <s v="Oct"/>
  </r>
  <r>
    <n v="2132"/>
    <d v="2026-10-18T00:00:00"/>
    <n v="2026"/>
    <s v="Q4"/>
    <x v="9"/>
    <x v="3"/>
    <x v="8"/>
    <x v="2"/>
    <s v="New"/>
    <x v="1"/>
    <s v="Hiking Daypack 20L"/>
    <n v="1"/>
    <n v="92.56"/>
    <n v="0.1"/>
    <n v="44.23"/>
    <n v="83.304000000000002"/>
    <n v="44.23"/>
    <n v="39.074000000000005"/>
    <n v="0.46905310669355621"/>
    <n v="2026"/>
    <s v="Q4"/>
    <n v="10"/>
    <s v="Oct"/>
  </r>
  <r>
    <n v="2882"/>
    <d v="2026-10-18T00:00:00"/>
    <n v="2026"/>
    <s v="Q4"/>
    <x v="9"/>
    <x v="3"/>
    <x v="8"/>
    <x v="3"/>
    <s v="New"/>
    <x v="1"/>
    <s v="Trekking Poles"/>
    <n v="4"/>
    <n v="70.02"/>
    <n v="0"/>
    <n v="32.86"/>
    <n v="280.08"/>
    <n v="131.44"/>
    <n v="148.63999999999999"/>
    <n v="0.53070551271065403"/>
    <n v="2026"/>
    <s v="Q4"/>
    <n v="10"/>
    <s v="Oct"/>
  </r>
  <r>
    <n v="3345"/>
    <d v="2026-10-18T00:00:00"/>
    <n v="2026"/>
    <s v="Q4"/>
    <x v="9"/>
    <x v="0"/>
    <x v="15"/>
    <x v="0"/>
    <s v="Returning"/>
    <x v="0"/>
    <s v="Trail Bike Light"/>
    <n v="3"/>
    <n v="51.62"/>
    <n v="0.1"/>
    <n v="22.94"/>
    <n v="139.374"/>
    <n v="68.820000000000007"/>
    <n v="70.553999999999988"/>
    <n v="0.50622067243531788"/>
    <n v="2026"/>
    <s v="Q4"/>
    <n v="10"/>
    <s v="Oct"/>
  </r>
  <r>
    <n v="4089"/>
    <d v="2026-10-18T00:00:00"/>
    <n v="2026"/>
    <s v="Q4"/>
    <x v="9"/>
    <x v="2"/>
    <x v="2"/>
    <x v="0"/>
    <s v="New"/>
    <x v="3"/>
    <s v="Trail Tent 2P"/>
    <n v="1"/>
    <n v="196.39"/>
    <n v="0"/>
    <n v="104.66"/>
    <n v="196.39"/>
    <n v="104.66"/>
    <n v="91.72999999999999"/>
    <n v="0.46708080859514228"/>
    <n v="2026"/>
    <s v="Q4"/>
    <n v="10"/>
    <s v="Oct"/>
  </r>
  <r>
    <n v="4119"/>
    <d v="2026-10-18T00:00:00"/>
    <n v="2026"/>
    <s v="Q4"/>
    <x v="9"/>
    <x v="3"/>
    <x v="8"/>
    <x v="1"/>
    <s v="Business"/>
    <x v="4"/>
    <s v="Resistance Band Set"/>
    <n v="10"/>
    <n v="41.26"/>
    <n v="0.1"/>
    <n v="15.06"/>
    <n v="371.34"/>
    <n v="150.6"/>
    <n v="220.73999999999998"/>
    <n v="0.59444175149458711"/>
    <n v="2026"/>
    <s v="Q4"/>
    <n v="10"/>
    <s v="Oct"/>
  </r>
  <r>
    <n v="4968"/>
    <d v="2026-10-18T00:00:00"/>
    <n v="2026"/>
    <s v="Q4"/>
    <x v="9"/>
    <x v="2"/>
    <x v="3"/>
    <x v="3"/>
    <s v="New"/>
    <x v="2"/>
    <s v="Insulated Bottle"/>
    <n v="1"/>
    <n v="35.549999999999997"/>
    <n v="0.05"/>
    <n v="13.44"/>
    <n v="33.772499999999994"/>
    <n v="13.44"/>
    <n v="20.332499999999996"/>
    <n v="0.60204308238951809"/>
    <n v="2026"/>
    <s v="Q4"/>
    <n v="10"/>
    <s v="Oct"/>
  </r>
  <r>
    <n v="5197"/>
    <d v="2026-10-18T00:00:00"/>
    <n v="2026"/>
    <s v="Q4"/>
    <x v="9"/>
    <x v="3"/>
    <x v="8"/>
    <x v="0"/>
    <s v="New"/>
    <x v="0"/>
    <s v="Trail Bike Light"/>
    <n v="1"/>
    <n v="49.5"/>
    <n v="0"/>
    <n v="22.36"/>
    <n v="49.5"/>
    <n v="22.36"/>
    <n v="27.14"/>
    <n v="0.54828282828282826"/>
    <n v="2026"/>
    <s v="Q4"/>
    <n v="10"/>
    <s v="Oct"/>
  </r>
  <r>
    <n v="66"/>
    <d v="2026-10-19T00:00:00"/>
    <n v="2026"/>
    <s v="Q4"/>
    <x v="9"/>
    <x v="0"/>
    <x v="15"/>
    <x v="0"/>
    <s v="Business"/>
    <x v="3"/>
    <s v="Portable Camp Stove"/>
    <n v="1"/>
    <n v="80.58"/>
    <n v="0"/>
    <n v="40.43"/>
    <n v="80.58"/>
    <n v="40.43"/>
    <n v="40.15"/>
    <n v="0.49826259617771157"/>
    <n v="2026"/>
    <s v="Q4"/>
    <n v="10"/>
    <s v="Oct"/>
  </r>
  <r>
    <n v="585"/>
    <d v="2026-10-19T00:00:00"/>
    <n v="2026"/>
    <s v="Q4"/>
    <x v="9"/>
    <x v="2"/>
    <x v="5"/>
    <x v="2"/>
    <s v="Business"/>
    <x v="2"/>
    <s v="Travel Backpack 35L"/>
    <n v="2"/>
    <n v="161.59"/>
    <n v="0.05"/>
    <n v="89.57"/>
    <n v="307.02100000000002"/>
    <n v="179.14"/>
    <n v="127.88100000000003"/>
    <n v="0.41652199686666391"/>
    <n v="2026"/>
    <s v="Q4"/>
    <n v="10"/>
    <s v="Oct"/>
  </r>
  <r>
    <n v="856"/>
    <d v="2026-10-19T00:00:00"/>
    <n v="2026"/>
    <s v="Q4"/>
    <x v="9"/>
    <x v="3"/>
    <x v="8"/>
    <x v="0"/>
    <s v="Business"/>
    <x v="3"/>
    <s v="Portable Camp Stove"/>
    <n v="1"/>
    <n v="80.319999999999993"/>
    <n v="0"/>
    <n v="39.729999999999997"/>
    <n v="80.319999999999993"/>
    <n v="39.729999999999997"/>
    <n v="40.589999999999996"/>
    <n v="0.50535358565737054"/>
    <n v="2026"/>
    <s v="Q4"/>
    <n v="10"/>
    <s v="Oct"/>
  </r>
  <r>
    <n v="1793"/>
    <d v="2026-10-19T00:00:00"/>
    <n v="2026"/>
    <s v="Q4"/>
    <x v="9"/>
    <x v="0"/>
    <x v="9"/>
    <x v="3"/>
    <s v="New"/>
    <x v="2"/>
    <s v="Travel Backpack 35L"/>
    <n v="1"/>
    <n v="164.25"/>
    <n v="0"/>
    <n v="86.6"/>
    <n v="164.25"/>
    <n v="86.6"/>
    <n v="77.650000000000006"/>
    <n v="0.47275494672754947"/>
    <n v="2026"/>
    <s v="Q4"/>
    <n v="10"/>
    <s v="Oct"/>
  </r>
  <r>
    <n v="4763"/>
    <d v="2026-10-19T00:00:00"/>
    <n v="2026"/>
    <s v="Q4"/>
    <x v="9"/>
    <x v="3"/>
    <x v="8"/>
    <x v="3"/>
    <s v="New"/>
    <x v="0"/>
    <s v="Cycling Pack 12L"/>
    <n v="6"/>
    <n v="101.6"/>
    <n v="0"/>
    <n v="50.17"/>
    <n v="609.59999999999991"/>
    <n v="301.02"/>
    <n v="308.57999999999993"/>
    <n v="0.50620078740157481"/>
    <n v="2026"/>
    <s v="Q4"/>
    <n v="10"/>
    <s v="Oct"/>
  </r>
  <r>
    <n v="1716"/>
    <d v="2026-10-20T00:00:00"/>
    <n v="2026"/>
    <s v="Q4"/>
    <x v="9"/>
    <x v="0"/>
    <x v="0"/>
    <x v="2"/>
    <s v="Returning"/>
    <x v="4"/>
    <s v="Recovery Roller"/>
    <n v="5"/>
    <n v="35.99"/>
    <n v="0"/>
    <n v="14.19"/>
    <n v="179.95000000000002"/>
    <n v="70.95"/>
    <n v="109.00000000000001"/>
    <n v="0.60572381217004723"/>
    <n v="2026"/>
    <s v="Q4"/>
    <n v="10"/>
    <s v="Oct"/>
  </r>
  <r>
    <n v="1759"/>
    <d v="2026-10-20T00:00:00"/>
    <n v="2026"/>
    <s v="Q4"/>
    <x v="9"/>
    <x v="3"/>
    <x v="8"/>
    <x v="0"/>
    <s v="Returning"/>
    <x v="4"/>
    <s v="Recovery Roller"/>
    <n v="2"/>
    <n v="36.57"/>
    <n v="0.1"/>
    <n v="13.79"/>
    <n v="65.826000000000008"/>
    <n v="27.58"/>
    <n v="38.246000000000009"/>
    <n v="0.58101661957281325"/>
    <n v="2026"/>
    <s v="Q4"/>
    <n v="10"/>
    <s v="Oct"/>
  </r>
  <r>
    <n v="1811"/>
    <d v="2026-10-20T00:00:00"/>
    <n v="2026"/>
    <s v="Q4"/>
    <x v="9"/>
    <x v="1"/>
    <x v="6"/>
    <x v="0"/>
    <s v="New"/>
    <x v="0"/>
    <s v="Compact Repair Kit"/>
    <n v="1"/>
    <n v="40.99"/>
    <n v="0.1"/>
    <n v="17.16"/>
    <n v="36.891000000000005"/>
    <n v="17.16"/>
    <n v="19.731000000000005"/>
    <n v="0.5348458973733432"/>
    <n v="2026"/>
    <s v="Q4"/>
    <n v="10"/>
    <s v="Oct"/>
  </r>
  <r>
    <n v="2918"/>
    <d v="2026-10-20T00:00:00"/>
    <n v="2026"/>
    <s v="Q4"/>
    <x v="9"/>
    <x v="3"/>
    <x v="8"/>
    <x v="2"/>
    <s v="Returning"/>
    <x v="3"/>
    <s v="Portable Camp Stove"/>
    <n v="3"/>
    <n v="80.47"/>
    <n v="0"/>
    <n v="40.090000000000003"/>
    <n v="241.41"/>
    <n v="120.27000000000001"/>
    <n v="121.13999999999999"/>
    <n v="0.50180191375667949"/>
    <n v="2026"/>
    <s v="Q4"/>
    <n v="10"/>
    <s v="Oct"/>
  </r>
  <r>
    <n v="4150"/>
    <d v="2026-10-20T00:00:00"/>
    <n v="2026"/>
    <s v="Q4"/>
    <x v="9"/>
    <x v="3"/>
    <x v="13"/>
    <x v="2"/>
    <s v="Business"/>
    <x v="1"/>
    <s v="Trail Boots"/>
    <n v="5"/>
    <n v="140.32"/>
    <n v="0"/>
    <n v="80.08"/>
    <n v="701.59999999999991"/>
    <n v="400.4"/>
    <n v="301.19999999999993"/>
    <n v="0.4293044469783352"/>
    <n v="2026"/>
    <s v="Q4"/>
    <n v="10"/>
    <s v="Oct"/>
  </r>
  <r>
    <n v="4830"/>
    <d v="2026-10-20T00:00:00"/>
    <n v="2026"/>
    <s v="Q4"/>
    <x v="9"/>
    <x v="1"/>
    <x v="11"/>
    <x v="0"/>
    <s v="New"/>
    <x v="4"/>
    <s v="Weighted Vest"/>
    <n v="3"/>
    <n v="125.93"/>
    <n v="0.1"/>
    <n v="68.45"/>
    <n v="340.01100000000002"/>
    <n v="205.35000000000002"/>
    <n v="134.661"/>
    <n v="0.39604895135745605"/>
    <n v="2026"/>
    <s v="Q4"/>
    <n v="10"/>
    <s v="Oct"/>
  </r>
  <r>
    <n v="4698"/>
    <d v="2026-10-21T00:00:00"/>
    <n v="2026"/>
    <s v="Q4"/>
    <x v="9"/>
    <x v="3"/>
    <x v="8"/>
    <x v="0"/>
    <s v="Returning"/>
    <x v="1"/>
    <s v="Trail Boots"/>
    <n v="2"/>
    <n v="141.4"/>
    <n v="0.05"/>
    <n v="77.48"/>
    <n v="268.66000000000003"/>
    <n v="154.96"/>
    <n v="113.70000000000002"/>
    <n v="0.42321149408173903"/>
    <n v="2026"/>
    <s v="Q4"/>
    <n v="10"/>
    <s v="Oct"/>
  </r>
  <r>
    <n v="4846"/>
    <d v="2026-10-21T00:00:00"/>
    <n v="2026"/>
    <s v="Q4"/>
    <x v="9"/>
    <x v="0"/>
    <x v="0"/>
    <x v="1"/>
    <s v="Business"/>
    <x v="0"/>
    <s v="Trail Bike Light"/>
    <n v="8"/>
    <n v="51.91"/>
    <n v="0.05"/>
    <n v="22.99"/>
    <n v="394.51599999999996"/>
    <n v="183.92"/>
    <n v="210.59599999999998"/>
    <n v="0.53380851473704483"/>
    <n v="2026"/>
    <s v="Q4"/>
    <n v="10"/>
    <s v="Oct"/>
  </r>
  <r>
    <n v="5024"/>
    <d v="2026-10-21T00:00:00"/>
    <n v="2026"/>
    <s v="Q4"/>
    <x v="9"/>
    <x v="3"/>
    <x v="7"/>
    <x v="3"/>
    <s v="Returning"/>
    <x v="3"/>
    <s v="Trail Tent 2P"/>
    <n v="1"/>
    <n v="192.62"/>
    <n v="0"/>
    <n v="102.51"/>
    <n v="192.62"/>
    <n v="102.51"/>
    <n v="90.11"/>
    <n v="0.46781227286886096"/>
    <n v="2026"/>
    <s v="Q4"/>
    <n v="10"/>
    <s v="Oct"/>
  </r>
  <r>
    <n v="1157"/>
    <d v="2026-10-22T00:00:00"/>
    <n v="2026"/>
    <s v="Q4"/>
    <x v="9"/>
    <x v="3"/>
    <x v="4"/>
    <x v="0"/>
    <s v="New"/>
    <x v="0"/>
    <s v="Trail Bike Light"/>
    <n v="1"/>
    <n v="51.25"/>
    <n v="0"/>
    <n v="22.58"/>
    <n v="51.25"/>
    <n v="22.58"/>
    <n v="28.67"/>
    <n v="0.55941463414634152"/>
    <n v="2026"/>
    <s v="Q4"/>
    <n v="10"/>
    <s v="Oct"/>
  </r>
  <r>
    <n v="1427"/>
    <d v="2026-10-22T00:00:00"/>
    <n v="2026"/>
    <s v="Q4"/>
    <x v="9"/>
    <x v="3"/>
    <x v="4"/>
    <x v="2"/>
    <s v="New"/>
    <x v="2"/>
    <s v="Packing Cube Set"/>
    <n v="1"/>
    <n v="45.97"/>
    <n v="0.05"/>
    <n v="18.760000000000002"/>
    <n v="43.671499999999995"/>
    <n v="18.760000000000002"/>
    <n v="24.911499999999993"/>
    <n v="0.57042922729926826"/>
    <n v="2026"/>
    <s v="Q4"/>
    <n v="10"/>
    <s v="Oct"/>
  </r>
  <r>
    <n v="1622"/>
    <d v="2026-10-22T00:00:00"/>
    <n v="2026"/>
    <s v="Q4"/>
    <x v="9"/>
    <x v="2"/>
    <x v="2"/>
    <x v="3"/>
    <s v="Returning"/>
    <x v="3"/>
    <s v="Compact Sleeping Bag"/>
    <n v="1"/>
    <n v="123.29"/>
    <n v="0"/>
    <n v="59.48"/>
    <n v="123.29"/>
    <n v="59.48"/>
    <n v="63.810000000000009"/>
    <n v="0.51756022386243816"/>
    <n v="2026"/>
    <s v="Q4"/>
    <n v="10"/>
    <s v="Oct"/>
  </r>
  <r>
    <n v="1879"/>
    <d v="2026-10-22T00:00:00"/>
    <n v="2026"/>
    <s v="Q4"/>
    <x v="9"/>
    <x v="3"/>
    <x v="8"/>
    <x v="1"/>
    <s v="Business"/>
    <x v="2"/>
    <s v="Insulated Bottle"/>
    <n v="8"/>
    <n v="35.83"/>
    <n v="0.05"/>
    <n v="13.89"/>
    <n v="272.30799999999999"/>
    <n v="111.12"/>
    <n v="161.18799999999999"/>
    <n v="0.59193266448286497"/>
    <n v="2026"/>
    <s v="Q4"/>
    <n v="10"/>
    <s v="Oct"/>
  </r>
  <r>
    <n v="2483"/>
    <d v="2026-10-22T00:00:00"/>
    <n v="2026"/>
    <s v="Q4"/>
    <x v="9"/>
    <x v="0"/>
    <x v="0"/>
    <x v="0"/>
    <s v="New"/>
    <x v="3"/>
    <s v="Portable Camp Stove"/>
    <n v="1"/>
    <n v="80.56"/>
    <n v="0"/>
    <n v="39.53"/>
    <n v="80.56"/>
    <n v="39.53"/>
    <n v="41.03"/>
    <n v="0.5093098311817279"/>
    <n v="2026"/>
    <s v="Q4"/>
    <n v="10"/>
    <s v="Oct"/>
  </r>
  <r>
    <n v="4451"/>
    <d v="2026-10-22T00:00:00"/>
    <n v="2026"/>
    <s v="Q4"/>
    <x v="9"/>
    <x v="3"/>
    <x v="7"/>
    <x v="0"/>
    <s v="New"/>
    <x v="0"/>
    <s v="Compact Repair Kit"/>
    <n v="1"/>
    <n v="40.47"/>
    <n v="0.05"/>
    <n v="16.73"/>
    <n v="38.4465"/>
    <n v="16.73"/>
    <n v="21.7165"/>
    <n v="0.5648498562938109"/>
    <n v="2026"/>
    <s v="Q4"/>
    <n v="10"/>
    <s v="Oct"/>
  </r>
  <r>
    <n v="93"/>
    <d v="2026-10-23T00:00:00"/>
    <n v="2026"/>
    <s v="Q4"/>
    <x v="9"/>
    <x v="1"/>
    <x v="12"/>
    <x v="1"/>
    <s v="Business"/>
    <x v="2"/>
    <s v="Carry-On Duffel"/>
    <n v="15"/>
    <n v="133.52000000000001"/>
    <n v="0.2"/>
    <n v="66"/>
    <n v="1602.2400000000002"/>
    <n v="990"/>
    <n v="612.24000000000024"/>
    <n v="0.38211503894547644"/>
    <n v="2026"/>
    <s v="Q4"/>
    <n v="10"/>
    <s v="Oct"/>
  </r>
  <r>
    <n v="265"/>
    <d v="2026-10-23T00:00:00"/>
    <n v="2026"/>
    <s v="Q4"/>
    <x v="9"/>
    <x v="1"/>
    <x v="6"/>
    <x v="0"/>
    <s v="Returning"/>
    <x v="0"/>
    <s v="Commuter Helmet"/>
    <n v="1"/>
    <n v="82.28"/>
    <n v="0"/>
    <n v="42.08"/>
    <n v="82.28"/>
    <n v="42.08"/>
    <n v="40.200000000000003"/>
    <n v="0.48857559552746721"/>
    <n v="2026"/>
    <s v="Q4"/>
    <n v="10"/>
    <s v="Oct"/>
  </r>
  <r>
    <n v="555"/>
    <d v="2026-10-23T00:00:00"/>
    <n v="2026"/>
    <s v="Q4"/>
    <x v="9"/>
    <x v="1"/>
    <x v="11"/>
    <x v="0"/>
    <s v="New"/>
    <x v="2"/>
    <s v="Insulated Bottle"/>
    <n v="6"/>
    <n v="35.479999999999997"/>
    <n v="0"/>
    <n v="13.37"/>
    <n v="212.88"/>
    <n v="80.22"/>
    <n v="132.66"/>
    <n v="0.62316798196166856"/>
    <n v="2026"/>
    <s v="Q4"/>
    <n v="10"/>
    <s v="Oct"/>
  </r>
  <r>
    <n v="1993"/>
    <d v="2026-10-23T00:00:00"/>
    <n v="2026"/>
    <s v="Q4"/>
    <x v="9"/>
    <x v="2"/>
    <x v="3"/>
    <x v="2"/>
    <s v="New"/>
    <x v="1"/>
    <s v="Summit Backpack 45L"/>
    <n v="1"/>
    <n v="152.38"/>
    <n v="0.15"/>
    <n v="78.92"/>
    <n v="129.523"/>
    <n v="78.92"/>
    <n v="50.602999999999994"/>
    <n v="0.39068736826663986"/>
    <n v="2026"/>
    <s v="Q4"/>
    <n v="10"/>
    <s v="Oct"/>
  </r>
  <r>
    <n v="3116"/>
    <d v="2026-10-23T00:00:00"/>
    <n v="2026"/>
    <s v="Q4"/>
    <x v="9"/>
    <x v="1"/>
    <x v="1"/>
    <x v="3"/>
    <s v="New"/>
    <x v="1"/>
    <s v="Hiking Daypack 20L"/>
    <n v="1"/>
    <n v="93.64"/>
    <n v="0"/>
    <n v="44.34"/>
    <n v="93.64"/>
    <n v="44.34"/>
    <n v="49.3"/>
    <n v="0.52648440837249033"/>
    <n v="2026"/>
    <s v="Q4"/>
    <n v="10"/>
    <s v="Oct"/>
  </r>
  <r>
    <n v="3631"/>
    <d v="2026-10-23T00:00:00"/>
    <n v="2026"/>
    <s v="Q4"/>
    <x v="9"/>
    <x v="3"/>
    <x v="7"/>
    <x v="2"/>
    <s v="Returning"/>
    <x v="4"/>
    <s v="Weighted Vest"/>
    <n v="1"/>
    <n v="123.6"/>
    <n v="0"/>
    <n v="67.3"/>
    <n v="123.6"/>
    <n v="67.3"/>
    <n v="56.3"/>
    <n v="0.45550161812297735"/>
    <n v="2026"/>
    <s v="Q4"/>
    <n v="10"/>
    <s v="Oct"/>
  </r>
  <r>
    <n v="4216"/>
    <d v="2026-10-23T00:00:00"/>
    <n v="2026"/>
    <s v="Q4"/>
    <x v="9"/>
    <x v="1"/>
    <x v="1"/>
    <x v="0"/>
    <s v="New"/>
    <x v="4"/>
    <s v="Weighted Vest"/>
    <n v="3"/>
    <n v="124.6"/>
    <n v="0.05"/>
    <n v="69.12"/>
    <n v="355.10999999999996"/>
    <n v="207.36"/>
    <n v="147.74999999999994"/>
    <n v="0.41606826053898782"/>
    <n v="2026"/>
    <s v="Q4"/>
    <n v="10"/>
    <s v="Oct"/>
  </r>
  <r>
    <n v="4956"/>
    <d v="2026-10-23T00:00:00"/>
    <n v="2026"/>
    <s v="Q4"/>
    <x v="9"/>
    <x v="3"/>
    <x v="13"/>
    <x v="2"/>
    <s v="Business"/>
    <x v="1"/>
    <s v="Summit Backpack 45L"/>
    <n v="2"/>
    <n v="151.66"/>
    <n v="0"/>
    <n v="77.17"/>
    <n v="303.32"/>
    <n v="154.34"/>
    <n v="148.97999999999999"/>
    <n v="0.49116444678886984"/>
    <n v="2026"/>
    <s v="Q4"/>
    <n v="10"/>
    <s v="Oct"/>
  </r>
  <r>
    <n v="439"/>
    <d v="2026-10-24T00:00:00"/>
    <n v="2026"/>
    <s v="Q4"/>
    <x v="9"/>
    <x v="2"/>
    <x v="5"/>
    <x v="2"/>
    <s v="New"/>
    <x v="2"/>
    <s v="Insulated Bottle"/>
    <n v="1"/>
    <n v="36.76"/>
    <n v="0"/>
    <n v="13.18"/>
    <n v="36.76"/>
    <n v="13.18"/>
    <n v="23.58"/>
    <n v="0.64145810663764957"/>
    <n v="2026"/>
    <s v="Q4"/>
    <n v="10"/>
    <s v="Oct"/>
  </r>
  <r>
    <n v="1076"/>
    <d v="2026-10-24T00:00:00"/>
    <n v="2026"/>
    <s v="Q4"/>
    <x v="9"/>
    <x v="0"/>
    <x v="9"/>
    <x v="3"/>
    <s v="Returning"/>
    <x v="3"/>
    <s v="Trail Tent 2P"/>
    <n v="1"/>
    <n v="195.67"/>
    <n v="0"/>
    <n v="105.88"/>
    <n v="195.67"/>
    <n v="105.88"/>
    <n v="89.789999999999992"/>
    <n v="0.45888485715745897"/>
    <n v="2026"/>
    <s v="Q4"/>
    <n v="10"/>
    <s v="Oct"/>
  </r>
  <r>
    <n v="1130"/>
    <d v="2026-10-24T00:00:00"/>
    <n v="2026"/>
    <s v="Q4"/>
    <x v="9"/>
    <x v="0"/>
    <x v="15"/>
    <x v="2"/>
    <s v="Returning"/>
    <x v="0"/>
    <s v="Compact Repair Kit"/>
    <n v="1"/>
    <n v="40.83"/>
    <n v="0.1"/>
    <n v="16.54"/>
    <n v="36.747"/>
    <n v="16.54"/>
    <n v="20.207000000000001"/>
    <n v="0.54989522954254766"/>
    <n v="2026"/>
    <s v="Q4"/>
    <n v="10"/>
    <s v="Oct"/>
  </r>
  <r>
    <n v="2820"/>
    <d v="2026-10-24T00:00:00"/>
    <n v="2026"/>
    <s v="Q4"/>
    <x v="9"/>
    <x v="3"/>
    <x v="7"/>
    <x v="1"/>
    <s v="Business"/>
    <x v="1"/>
    <s v="Trekking Poles"/>
    <n v="6"/>
    <n v="72.73"/>
    <n v="0.05"/>
    <n v="32.700000000000003"/>
    <n v="414.56099999999998"/>
    <n v="196.20000000000002"/>
    <n v="218.36099999999996"/>
    <n v="0.52672827400551425"/>
    <n v="2026"/>
    <s v="Q4"/>
    <n v="10"/>
    <s v="Oct"/>
  </r>
  <r>
    <n v="4213"/>
    <d v="2026-10-24T00:00:00"/>
    <n v="2026"/>
    <s v="Q4"/>
    <x v="9"/>
    <x v="1"/>
    <x v="14"/>
    <x v="1"/>
    <s v="Business"/>
    <x v="3"/>
    <s v="Portable Camp Stove"/>
    <n v="4"/>
    <n v="81.23"/>
    <n v="0.1"/>
    <n v="38.96"/>
    <n v="292.428"/>
    <n v="155.84"/>
    <n v="136.58799999999999"/>
    <n v="0.46708249552026482"/>
    <n v="2026"/>
    <s v="Q4"/>
    <n v="10"/>
    <s v="Oct"/>
  </r>
  <r>
    <n v="4375"/>
    <d v="2026-10-24T00:00:00"/>
    <n v="2026"/>
    <s v="Q4"/>
    <x v="9"/>
    <x v="1"/>
    <x v="1"/>
    <x v="0"/>
    <s v="Business"/>
    <x v="2"/>
    <s v="Packing Cube Set"/>
    <n v="1"/>
    <n v="46.38"/>
    <n v="0.15"/>
    <n v="17.87"/>
    <n v="39.423000000000002"/>
    <n v="17.87"/>
    <n v="21.553000000000001"/>
    <n v="0.54671131065621592"/>
    <n v="2026"/>
    <s v="Q4"/>
    <n v="10"/>
    <s v="Oct"/>
  </r>
  <r>
    <n v="5072"/>
    <d v="2026-10-24T00:00:00"/>
    <n v="2026"/>
    <s v="Q4"/>
    <x v="9"/>
    <x v="3"/>
    <x v="7"/>
    <x v="1"/>
    <s v="Business"/>
    <x v="2"/>
    <s v="Packing Cube Set"/>
    <n v="5"/>
    <n v="45.9"/>
    <n v="0.1"/>
    <n v="17.940000000000001"/>
    <n v="206.55"/>
    <n v="89.7"/>
    <n v="116.85000000000001"/>
    <n v="0.56572258533042852"/>
    <n v="2026"/>
    <s v="Q4"/>
    <n v="10"/>
    <s v="Oct"/>
  </r>
  <r>
    <n v="310"/>
    <d v="2026-10-25T00:00:00"/>
    <n v="2026"/>
    <s v="Q4"/>
    <x v="9"/>
    <x v="1"/>
    <x v="12"/>
    <x v="0"/>
    <s v="Business"/>
    <x v="1"/>
    <s v="Trail Boots"/>
    <n v="5"/>
    <n v="144.04"/>
    <n v="0.1"/>
    <n v="78.069999999999993"/>
    <n v="648.17999999999995"/>
    <n v="390.34999999999997"/>
    <n v="257.83"/>
    <n v="0.39777530932765592"/>
    <n v="2026"/>
    <s v="Q4"/>
    <n v="10"/>
    <s v="Oct"/>
  </r>
  <r>
    <n v="317"/>
    <d v="2026-10-25T00:00:00"/>
    <n v="2026"/>
    <s v="Q4"/>
    <x v="9"/>
    <x v="2"/>
    <x v="10"/>
    <x v="3"/>
    <s v="New"/>
    <x v="0"/>
    <s v="Commuter Helmet"/>
    <n v="2"/>
    <n v="80.69"/>
    <n v="0.05"/>
    <n v="43.81"/>
    <n v="153.31099999999998"/>
    <n v="87.62"/>
    <n v="65.690999999999974"/>
    <n v="0.42848197454846676"/>
    <n v="2026"/>
    <s v="Q4"/>
    <n v="10"/>
    <s v="Oct"/>
  </r>
  <r>
    <n v="684"/>
    <d v="2026-10-25T00:00:00"/>
    <n v="2026"/>
    <s v="Q4"/>
    <x v="9"/>
    <x v="3"/>
    <x v="4"/>
    <x v="0"/>
    <s v="Business"/>
    <x v="3"/>
    <s v="Trail Tent 2P"/>
    <n v="1"/>
    <n v="191.91"/>
    <n v="0"/>
    <n v="101.89"/>
    <n v="191.91"/>
    <n v="101.89"/>
    <n v="90.02"/>
    <n v="0.46907404512531914"/>
    <n v="2026"/>
    <s v="Q4"/>
    <n v="10"/>
    <s v="Oct"/>
  </r>
  <r>
    <n v="1430"/>
    <d v="2026-10-25T00:00:00"/>
    <n v="2026"/>
    <s v="Q4"/>
    <x v="9"/>
    <x v="3"/>
    <x v="13"/>
    <x v="2"/>
    <s v="New"/>
    <x v="4"/>
    <s v="Recovery Roller"/>
    <n v="1"/>
    <n v="36.630000000000003"/>
    <n v="0.05"/>
    <n v="13.97"/>
    <n v="34.798500000000004"/>
    <n v="13.97"/>
    <n v="20.828500000000005"/>
    <n v="0.59854591433538806"/>
    <n v="2026"/>
    <s v="Q4"/>
    <n v="10"/>
    <s v="Oct"/>
  </r>
  <r>
    <n v="2049"/>
    <d v="2026-10-25T00:00:00"/>
    <n v="2026"/>
    <s v="Q4"/>
    <x v="9"/>
    <x v="3"/>
    <x v="4"/>
    <x v="1"/>
    <s v="Business"/>
    <x v="2"/>
    <s v="Insulated Bottle"/>
    <n v="6"/>
    <n v="35.380000000000003"/>
    <n v="0.05"/>
    <n v="13.9"/>
    <n v="201.66600000000003"/>
    <n v="83.4"/>
    <n v="118.26600000000002"/>
    <n v="0.58644491386748387"/>
    <n v="2026"/>
    <s v="Q4"/>
    <n v="10"/>
    <s v="Oct"/>
  </r>
  <r>
    <n v="2199"/>
    <d v="2026-10-25T00:00:00"/>
    <n v="2026"/>
    <s v="Q4"/>
    <x v="9"/>
    <x v="1"/>
    <x v="12"/>
    <x v="3"/>
    <s v="Returning"/>
    <x v="2"/>
    <s v="Carry-On Duffel"/>
    <n v="1"/>
    <n v="132.63"/>
    <n v="0.05"/>
    <n v="67.489999999999995"/>
    <n v="125.99849999999999"/>
    <n v="67.489999999999995"/>
    <n v="58.508499999999998"/>
    <n v="0.46435870268296847"/>
    <n v="2026"/>
    <s v="Q4"/>
    <n v="10"/>
    <s v="Oct"/>
  </r>
  <r>
    <n v="2954"/>
    <d v="2026-10-25T00:00:00"/>
    <n v="2026"/>
    <s v="Q4"/>
    <x v="9"/>
    <x v="3"/>
    <x v="4"/>
    <x v="0"/>
    <s v="New"/>
    <x v="1"/>
    <s v="Trekking Poles"/>
    <n v="1"/>
    <n v="71.17"/>
    <n v="0"/>
    <n v="32.57"/>
    <n v="71.17"/>
    <n v="32.57"/>
    <n v="38.6"/>
    <n v="0.54236335534635383"/>
    <n v="2026"/>
    <s v="Q4"/>
    <n v="10"/>
    <s v="Oct"/>
  </r>
  <r>
    <n v="3218"/>
    <d v="2026-10-25T00:00:00"/>
    <n v="2026"/>
    <s v="Q4"/>
    <x v="9"/>
    <x v="0"/>
    <x v="15"/>
    <x v="1"/>
    <s v="Business"/>
    <x v="2"/>
    <s v="Carry-On Duffel"/>
    <n v="6"/>
    <n v="132.08000000000001"/>
    <n v="0.1"/>
    <n v="67.61"/>
    <n v="713.23200000000008"/>
    <n v="405.65999999999997"/>
    <n v="307.57200000000012"/>
    <n v="0.43123696076451995"/>
    <n v="2026"/>
    <s v="Q4"/>
    <n v="10"/>
    <s v="Oct"/>
  </r>
  <r>
    <n v="3965"/>
    <d v="2026-10-25T00:00:00"/>
    <n v="2026"/>
    <s v="Q4"/>
    <x v="9"/>
    <x v="1"/>
    <x v="11"/>
    <x v="2"/>
    <s v="Returning"/>
    <x v="3"/>
    <s v="Portable Camp Stove"/>
    <n v="3"/>
    <n v="82.75"/>
    <n v="0.05"/>
    <n v="38.53"/>
    <n v="235.83749999999998"/>
    <n v="115.59"/>
    <n v="120.24749999999997"/>
    <n v="0.50987438384480832"/>
    <n v="2026"/>
    <s v="Q4"/>
    <n v="10"/>
    <s v="Oct"/>
  </r>
  <r>
    <n v="2278"/>
    <d v="2026-10-26T00:00:00"/>
    <n v="2026"/>
    <s v="Q4"/>
    <x v="9"/>
    <x v="0"/>
    <x v="15"/>
    <x v="0"/>
    <s v="Returning"/>
    <x v="4"/>
    <s v="Training Mat"/>
    <n v="5"/>
    <n v="51.5"/>
    <n v="0.1"/>
    <n v="21.38"/>
    <n v="231.75"/>
    <n v="106.89999999999999"/>
    <n v="124.85000000000001"/>
    <n v="0.53872707659115426"/>
    <n v="2026"/>
    <s v="Q4"/>
    <n v="10"/>
    <s v="Oct"/>
  </r>
  <r>
    <n v="3132"/>
    <d v="2026-10-26T00:00:00"/>
    <n v="2026"/>
    <s v="Q4"/>
    <x v="9"/>
    <x v="2"/>
    <x v="5"/>
    <x v="0"/>
    <s v="New"/>
    <x v="1"/>
    <s v="Trail Boots"/>
    <n v="3"/>
    <n v="140.49"/>
    <n v="0.05"/>
    <n v="77.45"/>
    <n v="400.3965"/>
    <n v="232.35000000000002"/>
    <n v="168.04649999999998"/>
    <n v="0.41970022215478903"/>
    <n v="2026"/>
    <s v="Q4"/>
    <n v="10"/>
    <s v="Oct"/>
  </r>
  <r>
    <n v="3144"/>
    <d v="2026-10-26T00:00:00"/>
    <n v="2026"/>
    <s v="Q4"/>
    <x v="9"/>
    <x v="2"/>
    <x v="2"/>
    <x v="3"/>
    <s v="New"/>
    <x v="4"/>
    <s v="Recovery Roller"/>
    <n v="4"/>
    <n v="36.200000000000003"/>
    <n v="0.15"/>
    <n v="13.53"/>
    <n v="123.08000000000001"/>
    <n v="54.12"/>
    <n v="68.960000000000008"/>
    <n v="0.56028599285017877"/>
    <n v="2026"/>
    <s v="Q4"/>
    <n v="10"/>
    <s v="Oct"/>
  </r>
  <r>
    <n v="3501"/>
    <d v="2026-10-26T00:00:00"/>
    <n v="2026"/>
    <s v="Q4"/>
    <x v="9"/>
    <x v="3"/>
    <x v="7"/>
    <x v="2"/>
    <s v="New"/>
    <x v="3"/>
    <s v="Compact Sleeping Bag"/>
    <n v="1"/>
    <n v="120.5"/>
    <n v="0.05"/>
    <n v="61.71"/>
    <n v="114.47499999999999"/>
    <n v="61.71"/>
    <n v="52.764999999999993"/>
    <n v="0.4609303341340904"/>
    <n v="2026"/>
    <s v="Q4"/>
    <n v="10"/>
    <s v="Oct"/>
  </r>
  <r>
    <n v="458"/>
    <d v="2026-10-27T00:00:00"/>
    <n v="2026"/>
    <s v="Q4"/>
    <x v="9"/>
    <x v="2"/>
    <x v="2"/>
    <x v="2"/>
    <s v="Business"/>
    <x v="0"/>
    <s v="Cycling Pack 12L"/>
    <n v="1"/>
    <n v="102.44"/>
    <n v="0.05"/>
    <n v="49.14"/>
    <n v="97.317999999999998"/>
    <n v="49.14"/>
    <n v="48.177999999999997"/>
    <n v="0.49505744055570394"/>
    <n v="2026"/>
    <s v="Q4"/>
    <n v="10"/>
    <s v="Oct"/>
  </r>
  <r>
    <n v="1065"/>
    <d v="2026-10-27T00:00:00"/>
    <n v="2026"/>
    <s v="Q4"/>
    <x v="9"/>
    <x v="2"/>
    <x v="5"/>
    <x v="0"/>
    <s v="New"/>
    <x v="4"/>
    <s v="Weighted Vest"/>
    <n v="6"/>
    <n v="121.58"/>
    <n v="0.15"/>
    <n v="68.86"/>
    <n v="620.05799999999999"/>
    <n v="413.15999999999997"/>
    <n v="206.89800000000002"/>
    <n v="0.33367523683268346"/>
    <n v="2026"/>
    <s v="Q4"/>
    <n v="10"/>
    <s v="Oct"/>
  </r>
  <r>
    <n v="1707"/>
    <d v="2026-10-27T00:00:00"/>
    <n v="2026"/>
    <s v="Q4"/>
    <x v="9"/>
    <x v="2"/>
    <x v="16"/>
    <x v="0"/>
    <s v="New"/>
    <x v="2"/>
    <s v="Insulated Bottle"/>
    <n v="2"/>
    <n v="35.36"/>
    <n v="0"/>
    <n v="13.33"/>
    <n v="70.72"/>
    <n v="26.66"/>
    <n v="44.06"/>
    <n v="0.62302036199095023"/>
    <n v="2026"/>
    <s v="Q4"/>
    <n v="10"/>
    <s v="Oct"/>
  </r>
  <r>
    <n v="1989"/>
    <d v="2026-10-27T00:00:00"/>
    <n v="2026"/>
    <s v="Q4"/>
    <x v="9"/>
    <x v="3"/>
    <x v="4"/>
    <x v="0"/>
    <s v="New"/>
    <x v="3"/>
    <s v="Alpine Tent 4P"/>
    <n v="2"/>
    <n v="335.73"/>
    <n v="0"/>
    <n v="199.44"/>
    <n v="671.46"/>
    <n v="398.88"/>
    <n v="272.58000000000004"/>
    <n v="0.4059512107943884"/>
    <n v="2026"/>
    <s v="Q4"/>
    <n v="10"/>
    <s v="Oct"/>
  </r>
  <r>
    <n v="2852"/>
    <d v="2026-10-27T00:00:00"/>
    <n v="2026"/>
    <s v="Q4"/>
    <x v="9"/>
    <x v="1"/>
    <x v="12"/>
    <x v="1"/>
    <s v="Business"/>
    <x v="1"/>
    <s v="Trail Boots"/>
    <n v="3"/>
    <n v="141.96"/>
    <n v="0.1"/>
    <n v="77.42"/>
    <n v="383.29200000000003"/>
    <n v="232.26"/>
    <n v="151.03200000000004"/>
    <n v="0.39403900942362485"/>
    <n v="2026"/>
    <s v="Q4"/>
    <n v="10"/>
    <s v="Oct"/>
  </r>
  <r>
    <n v="4762"/>
    <d v="2026-10-27T00:00:00"/>
    <n v="2026"/>
    <s v="Q4"/>
    <x v="9"/>
    <x v="1"/>
    <x v="12"/>
    <x v="3"/>
    <s v="New"/>
    <x v="4"/>
    <s v="Training Mat"/>
    <n v="2"/>
    <n v="51.76"/>
    <n v="0"/>
    <n v="21.64"/>
    <n v="103.52"/>
    <n v="43.28"/>
    <n v="60.239999999999995"/>
    <n v="0.58191653786707875"/>
    <n v="2026"/>
    <s v="Q4"/>
    <n v="10"/>
    <s v="Oct"/>
  </r>
  <r>
    <n v="4997"/>
    <d v="2026-10-27T00:00:00"/>
    <n v="2026"/>
    <s v="Q4"/>
    <x v="9"/>
    <x v="3"/>
    <x v="7"/>
    <x v="0"/>
    <s v="Returning"/>
    <x v="3"/>
    <s v="Trail Tent 2P"/>
    <n v="3"/>
    <n v="194.09"/>
    <n v="0.1"/>
    <n v="105.84"/>
    <n v="524.04300000000001"/>
    <n v="317.52"/>
    <n v="206.52300000000002"/>
    <n v="0.39409552269565667"/>
    <n v="2026"/>
    <s v="Q4"/>
    <n v="10"/>
    <s v="Oct"/>
  </r>
  <r>
    <n v="1238"/>
    <d v="2026-10-28T00:00:00"/>
    <n v="2026"/>
    <s v="Q4"/>
    <x v="9"/>
    <x v="1"/>
    <x v="12"/>
    <x v="0"/>
    <s v="Returning"/>
    <x v="3"/>
    <s v="Compact Sleeping Bag"/>
    <n v="1"/>
    <n v="125.39"/>
    <n v="0.05"/>
    <n v="61.19"/>
    <n v="119.12049999999999"/>
    <n v="61.19"/>
    <n v="57.930499999999995"/>
    <n v="0.48631847582909743"/>
    <n v="2026"/>
    <s v="Q4"/>
    <n v="10"/>
    <s v="Oct"/>
  </r>
  <r>
    <n v="2622"/>
    <d v="2026-10-28T00:00:00"/>
    <n v="2026"/>
    <s v="Q4"/>
    <x v="9"/>
    <x v="0"/>
    <x v="15"/>
    <x v="3"/>
    <s v="New"/>
    <x v="3"/>
    <s v="Portable Camp Stove"/>
    <n v="3"/>
    <n v="83.73"/>
    <n v="0.15"/>
    <n v="39.43"/>
    <n v="213.51149999999998"/>
    <n v="118.28999999999999"/>
    <n v="95.221499999999992"/>
    <n v="0.44597831966896395"/>
    <n v="2026"/>
    <s v="Q4"/>
    <n v="10"/>
    <s v="Oct"/>
  </r>
  <r>
    <n v="3106"/>
    <d v="2026-10-28T00:00:00"/>
    <n v="2026"/>
    <s v="Q4"/>
    <x v="9"/>
    <x v="3"/>
    <x v="8"/>
    <x v="3"/>
    <s v="Business"/>
    <x v="4"/>
    <s v="Recovery Roller"/>
    <n v="3"/>
    <n v="36.99"/>
    <n v="0.05"/>
    <n v="14.14"/>
    <n v="105.42149999999999"/>
    <n v="42.42"/>
    <n v="63.001499999999993"/>
    <n v="0.59761528720422297"/>
    <n v="2026"/>
    <s v="Q4"/>
    <n v="10"/>
    <s v="Oct"/>
  </r>
  <r>
    <n v="3274"/>
    <d v="2026-10-28T00:00:00"/>
    <n v="2026"/>
    <s v="Q4"/>
    <x v="9"/>
    <x v="3"/>
    <x v="7"/>
    <x v="3"/>
    <s v="New"/>
    <x v="4"/>
    <s v="Resistance Band Set"/>
    <n v="1"/>
    <n v="39.42"/>
    <n v="0"/>
    <n v="14.58"/>
    <n v="39.42"/>
    <n v="14.58"/>
    <n v="24.840000000000003"/>
    <n v="0.63013698630136994"/>
    <n v="2026"/>
    <s v="Q4"/>
    <n v="10"/>
    <s v="Oct"/>
  </r>
  <r>
    <n v="3542"/>
    <d v="2026-10-28T00:00:00"/>
    <n v="2026"/>
    <s v="Q4"/>
    <x v="9"/>
    <x v="3"/>
    <x v="4"/>
    <x v="0"/>
    <s v="New"/>
    <x v="0"/>
    <s v="Trail Bike Light"/>
    <n v="2"/>
    <n v="50.66"/>
    <n v="0"/>
    <n v="22.02"/>
    <n v="101.32"/>
    <n v="44.04"/>
    <n v="57.279999999999994"/>
    <n v="0.56533754441373862"/>
    <n v="2026"/>
    <s v="Q4"/>
    <n v="10"/>
    <s v="Oct"/>
  </r>
  <r>
    <n v="3704"/>
    <d v="2026-10-28T00:00:00"/>
    <n v="2026"/>
    <s v="Q4"/>
    <x v="9"/>
    <x v="1"/>
    <x v="12"/>
    <x v="0"/>
    <s v="Returning"/>
    <x v="1"/>
    <s v="Trekking Poles"/>
    <n v="4"/>
    <n v="71.959999999999994"/>
    <n v="0.1"/>
    <n v="31.51"/>
    <n v="259.05599999999998"/>
    <n v="126.04"/>
    <n v="133.01599999999996"/>
    <n v="0.51346427027360864"/>
    <n v="2026"/>
    <s v="Q4"/>
    <n v="10"/>
    <s v="Oct"/>
  </r>
  <r>
    <n v="4699"/>
    <d v="2026-10-28T00:00:00"/>
    <n v="2026"/>
    <s v="Q4"/>
    <x v="9"/>
    <x v="2"/>
    <x v="5"/>
    <x v="2"/>
    <s v="Returning"/>
    <x v="0"/>
    <s v="Trail Bike Light"/>
    <n v="1"/>
    <n v="49.72"/>
    <n v="0.05"/>
    <n v="22.5"/>
    <n v="47.233999999999995"/>
    <n v="22.5"/>
    <n v="24.733999999999995"/>
    <n v="0.52364821950290041"/>
    <n v="2026"/>
    <s v="Q4"/>
    <n v="10"/>
    <s v="Oct"/>
  </r>
  <r>
    <n v="1226"/>
    <d v="2026-10-29T00:00:00"/>
    <n v="2026"/>
    <s v="Q4"/>
    <x v="9"/>
    <x v="0"/>
    <x v="0"/>
    <x v="3"/>
    <s v="Returning"/>
    <x v="2"/>
    <s v="Insulated Bottle"/>
    <n v="1"/>
    <n v="36.58"/>
    <n v="0"/>
    <n v="13.5"/>
    <n v="36.58"/>
    <n v="13.5"/>
    <n v="23.08"/>
    <n v="0.63094587206123565"/>
    <n v="2026"/>
    <s v="Q4"/>
    <n v="10"/>
    <s v="Oct"/>
  </r>
  <r>
    <n v="1245"/>
    <d v="2026-10-29T00:00:00"/>
    <n v="2026"/>
    <s v="Q4"/>
    <x v="9"/>
    <x v="1"/>
    <x v="6"/>
    <x v="3"/>
    <s v="Returning"/>
    <x v="4"/>
    <s v="Resistance Band Set"/>
    <n v="2"/>
    <n v="41.06"/>
    <n v="0.05"/>
    <n v="15.07"/>
    <n v="78.013999999999996"/>
    <n v="30.14"/>
    <n v="47.873999999999995"/>
    <n v="0.6136590868305688"/>
    <n v="2026"/>
    <s v="Q4"/>
    <n v="10"/>
    <s v="Oct"/>
  </r>
  <r>
    <n v="1477"/>
    <d v="2026-10-29T00:00:00"/>
    <n v="2026"/>
    <s v="Q4"/>
    <x v="9"/>
    <x v="1"/>
    <x v="14"/>
    <x v="3"/>
    <s v="Returning"/>
    <x v="3"/>
    <s v="Compact Sleeping Bag"/>
    <n v="1"/>
    <n v="121.78"/>
    <n v="0.15"/>
    <n v="61.55"/>
    <n v="103.51300000000001"/>
    <n v="61.55"/>
    <n v="41.963000000000008"/>
    <n v="0.40538869513974096"/>
    <n v="2026"/>
    <s v="Q4"/>
    <n v="10"/>
    <s v="Oct"/>
  </r>
  <r>
    <n v="1575"/>
    <d v="2026-10-29T00:00:00"/>
    <n v="2026"/>
    <s v="Q4"/>
    <x v="9"/>
    <x v="3"/>
    <x v="7"/>
    <x v="1"/>
    <s v="Returning"/>
    <x v="2"/>
    <s v="Carry-On Duffel"/>
    <n v="5"/>
    <n v="130.68"/>
    <n v="0.2"/>
    <n v="67.209999999999994"/>
    <n v="522.72000000000014"/>
    <n v="336.04999999999995"/>
    <n v="186.67000000000019"/>
    <n v="0.35711279461279488"/>
    <n v="2026"/>
    <s v="Q4"/>
    <n v="10"/>
    <s v="Oct"/>
  </r>
  <r>
    <n v="2830"/>
    <d v="2026-10-29T00:00:00"/>
    <n v="2026"/>
    <s v="Q4"/>
    <x v="9"/>
    <x v="2"/>
    <x v="2"/>
    <x v="0"/>
    <s v="New"/>
    <x v="2"/>
    <s v="Travel Backpack 35L"/>
    <n v="1"/>
    <n v="161.94999999999999"/>
    <n v="0"/>
    <n v="86.61"/>
    <n v="161.94999999999999"/>
    <n v="86.61"/>
    <n v="75.339999999999989"/>
    <n v="0.46520531028095086"/>
    <n v="2026"/>
    <s v="Q4"/>
    <n v="10"/>
    <s v="Oct"/>
  </r>
  <r>
    <n v="2884"/>
    <d v="2026-10-29T00:00:00"/>
    <n v="2026"/>
    <s v="Q4"/>
    <x v="9"/>
    <x v="0"/>
    <x v="15"/>
    <x v="2"/>
    <s v="Returning"/>
    <x v="0"/>
    <s v="Commuter Helmet"/>
    <n v="2"/>
    <n v="83.6"/>
    <n v="0"/>
    <n v="43.01"/>
    <n v="167.2"/>
    <n v="86.02"/>
    <n v="81.179999999999993"/>
    <n v="0.48552631578947369"/>
    <n v="2026"/>
    <s v="Q4"/>
    <n v="10"/>
    <s v="Oct"/>
  </r>
  <r>
    <n v="3093"/>
    <d v="2026-10-29T00:00:00"/>
    <n v="2026"/>
    <s v="Q4"/>
    <x v="9"/>
    <x v="3"/>
    <x v="4"/>
    <x v="1"/>
    <s v="Business"/>
    <x v="3"/>
    <s v="Trail Tent 2P"/>
    <n v="3"/>
    <n v="194.19"/>
    <n v="0.15"/>
    <n v="104.22"/>
    <n v="495.18449999999996"/>
    <n v="312.65999999999997"/>
    <n v="182.52449999999999"/>
    <n v="0.36859897674503139"/>
    <n v="2026"/>
    <s v="Q4"/>
    <n v="10"/>
    <s v="Oct"/>
  </r>
  <r>
    <n v="3613"/>
    <d v="2026-10-29T00:00:00"/>
    <n v="2026"/>
    <s v="Q4"/>
    <x v="9"/>
    <x v="1"/>
    <x v="12"/>
    <x v="0"/>
    <s v="Returning"/>
    <x v="2"/>
    <s v="Travel Backpack 35L"/>
    <n v="3"/>
    <n v="167.41"/>
    <n v="0"/>
    <n v="85.33"/>
    <n v="502.23"/>
    <n v="255.99"/>
    <n v="246.24"/>
    <n v="0.49029329191804549"/>
    <n v="2026"/>
    <s v="Q4"/>
    <n v="10"/>
    <s v="Oct"/>
  </r>
  <r>
    <n v="4496"/>
    <d v="2026-10-29T00:00:00"/>
    <n v="2026"/>
    <s v="Q4"/>
    <x v="9"/>
    <x v="3"/>
    <x v="8"/>
    <x v="0"/>
    <s v="Returning"/>
    <x v="4"/>
    <s v="Resistance Band Set"/>
    <n v="2"/>
    <n v="40.83"/>
    <n v="0.1"/>
    <n v="14.91"/>
    <n v="73.494"/>
    <n v="29.82"/>
    <n v="43.673999999999999"/>
    <n v="0.59425259204833047"/>
    <n v="2026"/>
    <s v="Q4"/>
    <n v="10"/>
    <s v="Oct"/>
  </r>
  <r>
    <n v="5194"/>
    <d v="2026-10-29T00:00:00"/>
    <n v="2026"/>
    <s v="Q4"/>
    <x v="9"/>
    <x v="0"/>
    <x v="9"/>
    <x v="1"/>
    <s v="Business"/>
    <x v="3"/>
    <s v="Portable Camp Stove"/>
    <n v="12"/>
    <n v="80.84"/>
    <n v="0.1"/>
    <n v="38.39"/>
    <n v="873.072"/>
    <n v="460.68"/>
    <n v="412.392"/>
    <n v="0.4723459233602727"/>
    <n v="2026"/>
    <s v="Q4"/>
    <n v="10"/>
    <s v="Oct"/>
  </r>
  <r>
    <n v="339"/>
    <d v="2026-10-30T00:00:00"/>
    <n v="2026"/>
    <s v="Q4"/>
    <x v="9"/>
    <x v="3"/>
    <x v="13"/>
    <x v="0"/>
    <s v="Returning"/>
    <x v="0"/>
    <s v="Compact Repair Kit"/>
    <n v="1"/>
    <n v="39.65"/>
    <n v="0"/>
    <n v="16.38"/>
    <n v="39.65"/>
    <n v="16.38"/>
    <n v="23.27"/>
    <n v="0.58688524590163937"/>
    <n v="2026"/>
    <s v="Q4"/>
    <n v="10"/>
    <s v="Oct"/>
  </r>
  <r>
    <n v="1199"/>
    <d v="2026-10-30T00:00:00"/>
    <n v="2026"/>
    <s v="Q4"/>
    <x v="9"/>
    <x v="1"/>
    <x v="12"/>
    <x v="0"/>
    <s v="New"/>
    <x v="0"/>
    <s v="Cycling Pack 12L"/>
    <n v="1"/>
    <n v="102.47"/>
    <n v="0.1"/>
    <n v="49.75"/>
    <n v="92.222999999999999"/>
    <n v="49.75"/>
    <n v="42.472999999999999"/>
    <n v="0.46054671828068922"/>
    <n v="2026"/>
    <s v="Q4"/>
    <n v="10"/>
    <s v="Oct"/>
  </r>
  <r>
    <n v="1253"/>
    <d v="2026-10-30T00:00:00"/>
    <n v="2026"/>
    <s v="Q4"/>
    <x v="9"/>
    <x v="3"/>
    <x v="13"/>
    <x v="2"/>
    <s v="Business"/>
    <x v="4"/>
    <s v="Resistance Band Set"/>
    <n v="2"/>
    <n v="40.43"/>
    <n v="0"/>
    <n v="14.88"/>
    <n v="80.86"/>
    <n v="29.76"/>
    <n v="51.099999999999994"/>
    <n v="0.63195646796932969"/>
    <n v="2026"/>
    <s v="Q4"/>
    <n v="10"/>
    <s v="Oct"/>
  </r>
  <r>
    <n v="1407"/>
    <d v="2026-10-30T00:00:00"/>
    <n v="2026"/>
    <s v="Q4"/>
    <x v="9"/>
    <x v="3"/>
    <x v="8"/>
    <x v="2"/>
    <s v="Business"/>
    <x v="2"/>
    <s v="Insulated Bottle"/>
    <n v="2"/>
    <n v="35.880000000000003"/>
    <n v="0.05"/>
    <n v="13.52"/>
    <n v="68.171999999999997"/>
    <n v="27.04"/>
    <n v="41.131999999999998"/>
    <n v="0.60335621662852779"/>
    <n v="2026"/>
    <s v="Q4"/>
    <n v="10"/>
    <s v="Oct"/>
  </r>
  <r>
    <n v="2532"/>
    <d v="2026-10-30T00:00:00"/>
    <n v="2026"/>
    <s v="Q4"/>
    <x v="9"/>
    <x v="0"/>
    <x v="15"/>
    <x v="3"/>
    <s v="New"/>
    <x v="0"/>
    <s v="Commuter Helmet"/>
    <n v="1"/>
    <n v="80.400000000000006"/>
    <n v="0"/>
    <n v="43.34"/>
    <n v="80.400000000000006"/>
    <n v="43.34"/>
    <n v="37.06"/>
    <n v="0.46094527363184079"/>
    <n v="2026"/>
    <s v="Q4"/>
    <n v="10"/>
    <s v="Oct"/>
  </r>
  <r>
    <n v="307"/>
    <d v="2026-10-31T00:00:00"/>
    <n v="2026"/>
    <s v="Q4"/>
    <x v="9"/>
    <x v="3"/>
    <x v="8"/>
    <x v="0"/>
    <s v="Returning"/>
    <x v="4"/>
    <s v="Recovery Roller"/>
    <n v="1"/>
    <n v="37.08"/>
    <n v="0"/>
    <n v="13.62"/>
    <n v="37.08"/>
    <n v="13.62"/>
    <n v="23.46"/>
    <n v="0.63268608414239491"/>
    <n v="2026"/>
    <s v="Q4"/>
    <n v="10"/>
    <s v="Oct"/>
  </r>
  <r>
    <n v="3257"/>
    <d v="2026-10-31T00:00:00"/>
    <n v="2026"/>
    <s v="Q4"/>
    <x v="9"/>
    <x v="3"/>
    <x v="4"/>
    <x v="2"/>
    <s v="New"/>
    <x v="2"/>
    <s v="Travel Backpack 35L"/>
    <n v="6"/>
    <n v="165.92"/>
    <n v="0"/>
    <n v="87.55"/>
    <n v="995.52"/>
    <n v="525.29999999999995"/>
    <n v="470.22"/>
    <n v="0.4723360655737705"/>
    <n v="2026"/>
    <s v="Q4"/>
    <n v="10"/>
    <s v="Oct"/>
  </r>
  <r>
    <n v="3739"/>
    <d v="2026-10-31T00:00:00"/>
    <n v="2026"/>
    <s v="Q4"/>
    <x v="9"/>
    <x v="1"/>
    <x v="12"/>
    <x v="3"/>
    <s v="New"/>
    <x v="2"/>
    <s v="Carry-On Duffel"/>
    <n v="1"/>
    <n v="135.19"/>
    <n v="0"/>
    <n v="68.319999999999993"/>
    <n v="135.19"/>
    <n v="68.319999999999993"/>
    <n v="66.87"/>
    <n v="0.49463717730601381"/>
    <n v="2026"/>
    <s v="Q4"/>
    <n v="10"/>
    <s v="Oct"/>
  </r>
  <r>
    <n v="77"/>
    <d v="2026-11-01T00:00:00"/>
    <n v="2026"/>
    <s v="Q4"/>
    <x v="10"/>
    <x v="1"/>
    <x v="11"/>
    <x v="0"/>
    <s v="New"/>
    <x v="2"/>
    <s v="Carry-On Duffel"/>
    <n v="2"/>
    <n v="133.96"/>
    <n v="0.1"/>
    <n v="65.44"/>
    <n v="241.12800000000001"/>
    <n v="130.88"/>
    <n v="110.24800000000002"/>
    <n v="0.4572177432732823"/>
    <n v="2026"/>
    <s v="Q4"/>
    <n v="11"/>
    <s v="Nov"/>
  </r>
  <r>
    <n v="461"/>
    <d v="2026-11-01T00:00:00"/>
    <n v="2026"/>
    <s v="Q4"/>
    <x v="10"/>
    <x v="1"/>
    <x v="11"/>
    <x v="3"/>
    <s v="Business"/>
    <x v="0"/>
    <s v="Trail Bike Light"/>
    <n v="3"/>
    <n v="51.67"/>
    <n v="0.05"/>
    <n v="22.8"/>
    <n v="147.25949999999997"/>
    <n v="68.400000000000006"/>
    <n v="78.859499999999969"/>
    <n v="0.53551383781691497"/>
    <n v="2026"/>
    <s v="Q4"/>
    <n v="11"/>
    <s v="Nov"/>
  </r>
  <r>
    <n v="732"/>
    <d v="2026-11-01T00:00:00"/>
    <n v="2026"/>
    <s v="Q4"/>
    <x v="10"/>
    <x v="1"/>
    <x v="1"/>
    <x v="3"/>
    <s v="Returning"/>
    <x v="1"/>
    <s v="Summit Backpack 45L"/>
    <n v="1"/>
    <n v="150.46"/>
    <n v="0.15"/>
    <n v="78.39"/>
    <n v="127.89100000000001"/>
    <n v="78.39"/>
    <n v="49.501000000000005"/>
    <n v="0.38705616501552104"/>
    <n v="2026"/>
    <s v="Q4"/>
    <n v="11"/>
    <s v="Nov"/>
  </r>
  <r>
    <n v="919"/>
    <d v="2026-11-01T00:00:00"/>
    <n v="2026"/>
    <s v="Q4"/>
    <x v="10"/>
    <x v="3"/>
    <x v="13"/>
    <x v="0"/>
    <s v="New"/>
    <x v="0"/>
    <s v="Cycling Pack 12L"/>
    <n v="1"/>
    <n v="103.53"/>
    <n v="0.1"/>
    <n v="51.75"/>
    <n v="93.177000000000007"/>
    <n v="51.75"/>
    <n v="41.427000000000007"/>
    <n v="0.4446054283782479"/>
    <n v="2026"/>
    <s v="Q4"/>
    <n v="11"/>
    <s v="Nov"/>
  </r>
  <r>
    <n v="949"/>
    <d v="2026-11-01T00:00:00"/>
    <n v="2026"/>
    <s v="Q4"/>
    <x v="10"/>
    <x v="2"/>
    <x v="2"/>
    <x v="0"/>
    <s v="Returning"/>
    <x v="0"/>
    <s v="Cycling Pack 12L"/>
    <n v="4"/>
    <n v="103.33"/>
    <n v="0"/>
    <n v="49.15"/>
    <n v="413.32"/>
    <n v="196.6"/>
    <n v="216.72"/>
    <n v="0.5243394948224136"/>
    <n v="2026"/>
    <s v="Q4"/>
    <n v="11"/>
    <s v="Nov"/>
  </r>
  <r>
    <n v="1185"/>
    <d v="2026-11-01T00:00:00"/>
    <n v="2026"/>
    <s v="Q4"/>
    <x v="10"/>
    <x v="3"/>
    <x v="8"/>
    <x v="1"/>
    <s v="Business"/>
    <x v="2"/>
    <s v="Insulated Bottle"/>
    <n v="5"/>
    <n v="37.08"/>
    <n v="0.15"/>
    <n v="13.27"/>
    <n v="157.58999999999997"/>
    <n v="66.349999999999994"/>
    <n v="91.239999999999981"/>
    <n v="0.57897074687480166"/>
    <n v="2026"/>
    <s v="Q4"/>
    <n v="11"/>
    <s v="Nov"/>
  </r>
  <r>
    <n v="1248"/>
    <d v="2026-11-01T00:00:00"/>
    <n v="2026"/>
    <s v="Q4"/>
    <x v="10"/>
    <x v="0"/>
    <x v="0"/>
    <x v="1"/>
    <s v="Business"/>
    <x v="2"/>
    <s v="Carry-On Duffel"/>
    <n v="5"/>
    <n v="132.33000000000001"/>
    <n v="0.2"/>
    <n v="65.2"/>
    <n v="529.32000000000005"/>
    <n v="326"/>
    <n v="203.32000000000005"/>
    <n v="0.3841154689034989"/>
    <n v="2026"/>
    <s v="Q4"/>
    <n v="11"/>
    <s v="Nov"/>
  </r>
  <r>
    <n v="2129"/>
    <d v="2026-11-01T00:00:00"/>
    <n v="2026"/>
    <s v="Q4"/>
    <x v="10"/>
    <x v="3"/>
    <x v="13"/>
    <x v="2"/>
    <s v="New"/>
    <x v="0"/>
    <s v="Trail Bike Light"/>
    <n v="2"/>
    <n v="50.43"/>
    <n v="0"/>
    <n v="22.54"/>
    <n v="100.86"/>
    <n v="45.08"/>
    <n v="55.78"/>
    <n v="0.55304382312115807"/>
    <n v="2026"/>
    <s v="Q4"/>
    <n v="11"/>
    <s v="Nov"/>
  </r>
  <r>
    <n v="2850"/>
    <d v="2026-11-01T00:00:00"/>
    <n v="2026"/>
    <s v="Q4"/>
    <x v="10"/>
    <x v="2"/>
    <x v="2"/>
    <x v="1"/>
    <s v="Returning"/>
    <x v="4"/>
    <s v="Training Mat"/>
    <n v="3"/>
    <n v="50.05"/>
    <n v="0.15"/>
    <n v="22.36"/>
    <n v="127.62749999999998"/>
    <n v="67.08"/>
    <n v="60.547499999999985"/>
    <n v="0.47440794499618022"/>
    <n v="2026"/>
    <s v="Q4"/>
    <n v="11"/>
    <s v="Nov"/>
  </r>
  <r>
    <n v="3477"/>
    <d v="2026-11-01T00:00:00"/>
    <n v="2026"/>
    <s v="Q4"/>
    <x v="10"/>
    <x v="3"/>
    <x v="13"/>
    <x v="0"/>
    <s v="Returning"/>
    <x v="3"/>
    <s v="Trail Tent 2P"/>
    <n v="1"/>
    <n v="197.14"/>
    <n v="0.05"/>
    <n v="102.87"/>
    <n v="187.28299999999999"/>
    <n v="102.87"/>
    <n v="84.412999999999982"/>
    <n v="0.45072430492890431"/>
    <n v="2026"/>
    <s v="Q4"/>
    <n v="11"/>
    <s v="Nov"/>
  </r>
  <r>
    <n v="4673"/>
    <d v="2026-11-01T00:00:00"/>
    <n v="2026"/>
    <s v="Q4"/>
    <x v="10"/>
    <x v="0"/>
    <x v="0"/>
    <x v="1"/>
    <s v="Business"/>
    <x v="1"/>
    <s v="Trekking Poles"/>
    <n v="5"/>
    <n v="72.13"/>
    <n v="0.1"/>
    <n v="31.41"/>
    <n v="324.58499999999998"/>
    <n v="157.05000000000001"/>
    <n v="167.53499999999997"/>
    <n v="0.51615139331762094"/>
    <n v="2026"/>
    <s v="Q4"/>
    <n v="11"/>
    <s v="Nov"/>
  </r>
  <r>
    <n v="4679"/>
    <d v="2026-11-01T00:00:00"/>
    <n v="2026"/>
    <s v="Q4"/>
    <x v="10"/>
    <x v="1"/>
    <x v="12"/>
    <x v="1"/>
    <s v="Returning"/>
    <x v="3"/>
    <s v="Alpine Tent 4P"/>
    <n v="8"/>
    <n v="341.51"/>
    <n v="0.1"/>
    <n v="200.1"/>
    <n v="2458.8719999999998"/>
    <n v="1600.8"/>
    <n v="858.07199999999989"/>
    <n v="0.34896977150498276"/>
    <n v="2026"/>
    <s v="Q4"/>
    <n v="11"/>
    <s v="Nov"/>
  </r>
  <r>
    <n v="4809"/>
    <d v="2026-11-01T00:00:00"/>
    <n v="2026"/>
    <s v="Q4"/>
    <x v="10"/>
    <x v="1"/>
    <x v="11"/>
    <x v="0"/>
    <s v="New"/>
    <x v="2"/>
    <s v="Insulated Bottle"/>
    <n v="1"/>
    <n v="36.47"/>
    <n v="0.05"/>
    <n v="13.88"/>
    <n v="34.646499999999996"/>
    <n v="13.88"/>
    <n v="20.766499999999994"/>
    <n v="0.59938233299178834"/>
    <n v="2026"/>
    <s v="Q4"/>
    <n v="11"/>
    <s v="Nov"/>
  </r>
  <r>
    <n v="4849"/>
    <d v="2026-11-01T00:00:00"/>
    <n v="2026"/>
    <s v="Q4"/>
    <x v="10"/>
    <x v="0"/>
    <x v="0"/>
    <x v="0"/>
    <s v="New"/>
    <x v="2"/>
    <s v="Insulated Bottle"/>
    <n v="4"/>
    <n v="35.69"/>
    <n v="0.15"/>
    <n v="13.52"/>
    <n v="121.34599999999999"/>
    <n v="54.08"/>
    <n v="67.265999999999991"/>
    <n v="0.55433224004087478"/>
    <n v="2026"/>
    <s v="Q4"/>
    <n v="11"/>
    <s v="Nov"/>
  </r>
  <r>
    <n v="436"/>
    <d v="2026-11-02T00:00:00"/>
    <n v="2026"/>
    <s v="Q4"/>
    <x v="10"/>
    <x v="2"/>
    <x v="10"/>
    <x v="0"/>
    <s v="New"/>
    <x v="2"/>
    <s v="Insulated Bottle"/>
    <n v="2"/>
    <n v="35.340000000000003"/>
    <n v="0.1"/>
    <n v="13.82"/>
    <n v="63.612000000000009"/>
    <n v="27.64"/>
    <n v="35.972000000000008"/>
    <n v="0.56549078790165386"/>
    <n v="2026"/>
    <s v="Q4"/>
    <n v="11"/>
    <s v="Nov"/>
  </r>
  <r>
    <n v="879"/>
    <d v="2026-11-02T00:00:00"/>
    <n v="2026"/>
    <s v="Q4"/>
    <x v="10"/>
    <x v="2"/>
    <x v="10"/>
    <x v="0"/>
    <s v="New"/>
    <x v="2"/>
    <s v="Packing Cube Set"/>
    <n v="4"/>
    <n v="46.8"/>
    <n v="0.05"/>
    <n v="18.52"/>
    <n v="177.83999999999997"/>
    <n v="74.08"/>
    <n v="103.75999999999998"/>
    <n v="0.58344579397210972"/>
    <n v="2026"/>
    <s v="Q4"/>
    <n v="11"/>
    <s v="Nov"/>
  </r>
  <r>
    <n v="955"/>
    <d v="2026-11-02T00:00:00"/>
    <n v="2026"/>
    <s v="Q4"/>
    <x v="10"/>
    <x v="3"/>
    <x v="13"/>
    <x v="2"/>
    <s v="New"/>
    <x v="3"/>
    <s v="Trail Tent 2P"/>
    <n v="1"/>
    <n v="198.34"/>
    <n v="0.05"/>
    <n v="103.2"/>
    <n v="188.423"/>
    <n v="103.2"/>
    <n v="85.222999999999999"/>
    <n v="0.45229616341954004"/>
    <n v="2026"/>
    <s v="Q4"/>
    <n v="11"/>
    <s v="Nov"/>
  </r>
  <r>
    <n v="1068"/>
    <d v="2026-11-02T00:00:00"/>
    <n v="2026"/>
    <s v="Q4"/>
    <x v="10"/>
    <x v="1"/>
    <x v="6"/>
    <x v="0"/>
    <s v="Returning"/>
    <x v="4"/>
    <s v="Weighted Vest"/>
    <n v="5"/>
    <n v="122.26"/>
    <n v="0.1"/>
    <n v="68.3"/>
    <n v="550.17000000000007"/>
    <n v="341.5"/>
    <n v="208.67000000000007"/>
    <n v="0.37928276714470083"/>
    <n v="2026"/>
    <s v="Q4"/>
    <n v="11"/>
    <s v="Nov"/>
  </r>
  <r>
    <n v="1733"/>
    <d v="2026-11-02T00:00:00"/>
    <n v="2026"/>
    <s v="Q4"/>
    <x v="10"/>
    <x v="0"/>
    <x v="9"/>
    <x v="1"/>
    <s v="Returning"/>
    <x v="1"/>
    <s v="Trekking Poles"/>
    <n v="3"/>
    <n v="71.12"/>
    <n v="0.15"/>
    <n v="33.090000000000003"/>
    <n v="181.35599999999999"/>
    <n v="99.27000000000001"/>
    <n v="82.085999999999984"/>
    <n v="0.45262356911268437"/>
    <n v="2026"/>
    <s v="Q4"/>
    <n v="11"/>
    <s v="Nov"/>
  </r>
  <r>
    <n v="3270"/>
    <d v="2026-11-02T00:00:00"/>
    <n v="2026"/>
    <s v="Q4"/>
    <x v="10"/>
    <x v="1"/>
    <x v="12"/>
    <x v="2"/>
    <s v="Returning"/>
    <x v="0"/>
    <s v="Commuter Helmet"/>
    <n v="2"/>
    <n v="81.900000000000006"/>
    <n v="0.15"/>
    <n v="41.91"/>
    <n v="139.23000000000002"/>
    <n v="83.82"/>
    <n v="55.410000000000025"/>
    <n v="0.39797457444516282"/>
    <n v="2026"/>
    <s v="Q4"/>
    <n v="11"/>
    <s v="Nov"/>
  </r>
  <r>
    <n v="3484"/>
    <d v="2026-11-02T00:00:00"/>
    <n v="2026"/>
    <s v="Q4"/>
    <x v="10"/>
    <x v="2"/>
    <x v="2"/>
    <x v="3"/>
    <s v="Returning"/>
    <x v="2"/>
    <s v="Travel Backpack 35L"/>
    <n v="4"/>
    <n v="165.12"/>
    <n v="0.05"/>
    <n v="89.65"/>
    <n v="627.45600000000002"/>
    <n v="358.6"/>
    <n v="268.85599999999999"/>
    <n v="0.42848582211342306"/>
    <n v="2026"/>
    <s v="Q4"/>
    <n v="11"/>
    <s v="Nov"/>
  </r>
  <r>
    <n v="3608"/>
    <d v="2026-11-02T00:00:00"/>
    <n v="2026"/>
    <s v="Q4"/>
    <x v="10"/>
    <x v="3"/>
    <x v="8"/>
    <x v="2"/>
    <s v="New"/>
    <x v="1"/>
    <s v="Hiking Daypack 20L"/>
    <n v="1"/>
    <n v="91.35"/>
    <n v="0"/>
    <n v="45.5"/>
    <n v="91.35"/>
    <n v="45.5"/>
    <n v="45.849999999999994"/>
    <n v="0.50191570881226055"/>
    <n v="2026"/>
    <s v="Q4"/>
    <n v="11"/>
    <s v="Nov"/>
  </r>
  <r>
    <n v="4036"/>
    <d v="2026-11-02T00:00:00"/>
    <n v="2026"/>
    <s v="Q4"/>
    <x v="10"/>
    <x v="2"/>
    <x v="3"/>
    <x v="0"/>
    <s v="Business"/>
    <x v="4"/>
    <s v="Recovery Roller"/>
    <n v="1"/>
    <n v="36.96"/>
    <n v="0.1"/>
    <n v="14.18"/>
    <n v="33.264000000000003"/>
    <n v="14.18"/>
    <n v="19.084000000000003"/>
    <n v="0.57371332371332373"/>
    <n v="2026"/>
    <s v="Q4"/>
    <n v="11"/>
    <s v="Nov"/>
  </r>
  <r>
    <n v="408"/>
    <d v="2026-11-03T00:00:00"/>
    <n v="2026"/>
    <s v="Q4"/>
    <x v="10"/>
    <x v="3"/>
    <x v="13"/>
    <x v="0"/>
    <s v="Returning"/>
    <x v="0"/>
    <s v="Trail Bike Light"/>
    <n v="1"/>
    <n v="49.61"/>
    <n v="0"/>
    <n v="22.8"/>
    <n v="49.61"/>
    <n v="22.8"/>
    <n v="26.81"/>
    <n v="0.54041523886313236"/>
    <n v="2026"/>
    <s v="Q4"/>
    <n v="11"/>
    <s v="Nov"/>
  </r>
  <r>
    <n v="939"/>
    <d v="2026-11-03T00:00:00"/>
    <n v="2026"/>
    <s v="Q4"/>
    <x v="10"/>
    <x v="1"/>
    <x v="11"/>
    <x v="2"/>
    <s v="Returning"/>
    <x v="0"/>
    <s v="Trail Bike Light"/>
    <n v="1"/>
    <n v="49.76"/>
    <n v="0.1"/>
    <n v="21.94"/>
    <n v="44.783999999999999"/>
    <n v="21.94"/>
    <n v="22.843999999999998"/>
    <n v="0.51009289031797067"/>
    <n v="2026"/>
    <s v="Q4"/>
    <n v="11"/>
    <s v="Nov"/>
  </r>
  <r>
    <n v="1022"/>
    <d v="2026-11-03T00:00:00"/>
    <n v="2026"/>
    <s v="Q4"/>
    <x v="10"/>
    <x v="3"/>
    <x v="7"/>
    <x v="0"/>
    <s v="Returning"/>
    <x v="0"/>
    <s v="Compact Repair Kit"/>
    <n v="1"/>
    <n v="39.97"/>
    <n v="0.1"/>
    <n v="16.93"/>
    <n v="35.972999999999999"/>
    <n v="16.93"/>
    <n v="19.042999999999999"/>
    <n v="0.52936924915909156"/>
    <n v="2026"/>
    <s v="Q4"/>
    <n v="11"/>
    <s v="Nov"/>
  </r>
  <r>
    <n v="1997"/>
    <d v="2026-11-03T00:00:00"/>
    <n v="2026"/>
    <s v="Q4"/>
    <x v="10"/>
    <x v="1"/>
    <x v="12"/>
    <x v="3"/>
    <s v="Returning"/>
    <x v="3"/>
    <s v="Alpine Tent 4P"/>
    <n v="2"/>
    <n v="335.46"/>
    <n v="0.1"/>
    <n v="199.87"/>
    <n v="603.82799999999997"/>
    <n v="399.74"/>
    <n v="204.08799999999997"/>
    <n v="0.33799028862523761"/>
    <n v="2026"/>
    <s v="Q4"/>
    <n v="11"/>
    <s v="Nov"/>
  </r>
  <r>
    <n v="3978"/>
    <d v="2026-11-03T00:00:00"/>
    <n v="2026"/>
    <s v="Q4"/>
    <x v="10"/>
    <x v="1"/>
    <x v="12"/>
    <x v="0"/>
    <s v="New"/>
    <x v="1"/>
    <s v="Summit Backpack 45L"/>
    <n v="4"/>
    <n v="154.46"/>
    <n v="0.05"/>
    <n v="80.48"/>
    <n v="586.94799999999998"/>
    <n v="321.92"/>
    <n v="265.02799999999996"/>
    <n v="0.45153574081519993"/>
    <n v="2026"/>
    <s v="Q4"/>
    <n v="11"/>
    <s v="Nov"/>
  </r>
  <r>
    <n v="4715"/>
    <d v="2026-11-03T00:00:00"/>
    <n v="2026"/>
    <s v="Q4"/>
    <x v="10"/>
    <x v="0"/>
    <x v="0"/>
    <x v="1"/>
    <s v="Business"/>
    <x v="4"/>
    <s v="Resistance Band Set"/>
    <n v="10"/>
    <n v="39.869999999999997"/>
    <n v="0.15"/>
    <n v="14.31"/>
    <n v="338.89499999999998"/>
    <n v="143.1"/>
    <n v="195.79499999999999"/>
    <n v="0.57774531934670026"/>
    <n v="2026"/>
    <s v="Q4"/>
    <n v="11"/>
    <s v="Nov"/>
  </r>
  <r>
    <n v="145"/>
    <d v="2026-11-04T00:00:00"/>
    <n v="2026"/>
    <s v="Q4"/>
    <x v="10"/>
    <x v="0"/>
    <x v="15"/>
    <x v="0"/>
    <s v="Business"/>
    <x v="1"/>
    <s v="Hiking Daypack 20L"/>
    <n v="2"/>
    <n v="93.19"/>
    <n v="0.2"/>
    <n v="45.7"/>
    <n v="149.10400000000001"/>
    <n v="91.4"/>
    <n v="57.704000000000008"/>
    <n v="0.38700504345959869"/>
    <n v="2026"/>
    <s v="Q4"/>
    <n v="11"/>
    <s v="Nov"/>
  </r>
  <r>
    <n v="465"/>
    <d v="2026-11-04T00:00:00"/>
    <n v="2026"/>
    <s v="Q4"/>
    <x v="10"/>
    <x v="1"/>
    <x v="12"/>
    <x v="0"/>
    <s v="Returning"/>
    <x v="4"/>
    <s v="Resistance Band Set"/>
    <n v="3"/>
    <n v="41.29"/>
    <n v="0.05"/>
    <n v="14.43"/>
    <n v="117.6765"/>
    <n v="43.29"/>
    <n v="74.386500000000012"/>
    <n v="0.63212706020318421"/>
    <n v="2026"/>
    <s v="Q4"/>
    <n v="11"/>
    <s v="Nov"/>
  </r>
  <r>
    <n v="1449"/>
    <d v="2026-11-04T00:00:00"/>
    <n v="2026"/>
    <s v="Q4"/>
    <x v="10"/>
    <x v="3"/>
    <x v="8"/>
    <x v="0"/>
    <s v="Returning"/>
    <x v="0"/>
    <s v="Trail Bike Light"/>
    <n v="1"/>
    <n v="50.76"/>
    <n v="0.1"/>
    <n v="22.72"/>
    <n v="45.683999999999997"/>
    <n v="22.72"/>
    <n v="22.963999999999999"/>
    <n v="0.50267051921898254"/>
    <n v="2026"/>
    <s v="Q4"/>
    <n v="11"/>
    <s v="Nov"/>
  </r>
  <r>
    <n v="1802"/>
    <d v="2026-11-04T00:00:00"/>
    <n v="2026"/>
    <s v="Q4"/>
    <x v="10"/>
    <x v="2"/>
    <x v="16"/>
    <x v="2"/>
    <s v="Business"/>
    <x v="2"/>
    <s v="Insulated Bottle"/>
    <n v="1"/>
    <n v="35.94"/>
    <n v="0.05"/>
    <n v="13.39"/>
    <n v="34.142999999999994"/>
    <n v="13.39"/>
    <n v="20.752999999999993"/>
    <n v="0.60782590867820629"/>
    <n v="2026"/>
    <s v="Q4"/>
    <n v="11"/>
    <s v="Nov"/>
  </r>
  <r>
    <n v="2645"/>
    <d v="2026-11-04T00:00:00"/>
    <n v="2026"/>
    <s v="Q4"/>
    <x v="10"/>
    <x v="0"/>
    <x v="15"/>
    <x v="2"/>
    <s v="New"/>
    <x v="1"/>
    <s v="Trekking Poles"/>
    <n v="4"/>
    <n v="70.010000000000005"/>
    <n v="0.05"/>
    <n v="31.43"/>
    <n v="266.03800000000001"/>
    <n v="125.72"/>
    <n v="140.31800000000001"/>
    <n v="0.52743593020545942"/>
    <n v="2026"/>
    <s v="Q4"/>
    <n v="11"/>
    <s v="Nov"/>
  </r>
  <r>
    <n v="3539"/>
    <d v="2026-11-04T00:00:00"/>
    <n v="2026"/>
    <s v="Q4"/>
    <x v="10"/>
    <x v="0"/>
    <x v="15"/>
    <x v="3"/>
    <s v="Returning"/>
    <x v="1"/>
    <s v="Summit Backpack 45L"/>
    <n v="3"/>
    <n v="152.32"/>
    <n v="0.1"/>
    <n v="79.36"/>
    <n v="411.26400000000001"/>
    <n v="238.07999999999998"/>
    <n v="173.18400000000003"/>
    <n v="0.42110177404295057"/>
    <n v="2026"/>
    <s v="Q4"/>
    <n v="11"/>
    <s v="Nov"/>
  </r>
  <r>
    <n v="4309"/>
    <d v="2026-11-04T00:00:00"/>
    <n v="2026"/>
    <s v="Q4"/>
    <x v="10"/>
    <x v="3"/>
    <x v="8"/>
    <x v="0"/>
    <s v="Business"/>
    <x v="0"/>
    <s v="Trail Bike Light"/>
    <n v="1"/>
    <n v="50.32"/>
    <n v="0.05"/>
    <n v="22.46"/>
    <n v="47.803999999999995"/>
    <n v="22.46"/>
    <n v="25.343999999999994"/>
    <n v="0.53016483976236295"/>
    <n v="2026"/>
    <s v="Q4"/>
    <n v="11"/>
    <s v="Nov"/>
  </r>
  <r>
    <n v="4355"/>
    <d v="2026-11-04T00:00:00"/>
    <n v="2026"/>
    <s v="Q4"/>
    <x v="10"/>
    <x v="2"/>
    <x v="2"/>
    <x v="2"/>
    <s v="Returning"/>
    <x v="1"/>
    <s v="Summit Backpack 45L"/>
    <n v="2"/>
    <n v="151.04"/>
    <n v="0.15"/>
    <n v="76.97"/>
    <n v="256.76799999999997"/>
    <n v="153.94"/>
    <n v="102.82799999999997"/>
    <n v="0.40047046360917243"/>
    <n v="2026"/>
    <s v="Q4"/>
    <n v="11"/>
    <s v="Nov"/>
  </r>
  <r>
    <n v="5052"/>
    <d v="2026-11-04T00:00:00"/>
    <n v="2026"/>
    <s v="Q4"/>
    <x v="10"/>
    <x v="0"/>
    <x v="15"/>
    <x v="3"/>
    <s v="Returning"/>
    <x v="0"/>
    <s v="Compact Repair Kit"/>
    <n v="3"/>
    <n v="41.12"/>
    <n v="0.1"/>
    <n v="16.670000000000002"/>
    <n v="111.02399999999999"/>
    <n v="50.010000000000005"/>
    <n v="61.013999999999982"/>
    <n v="0.54955685257241671"/>
    <n v="2026"/>
    <s v="Q4"/>
    <n v="11"/>
    <s v="Nov"/>
  </r>
  <r>
    <n v="9"/>
    <d v="2026-11-05T00:00:00"/>
    <n v="2026"/>
    <s v="Q4"/>
    <x v="10"/>
    <x v="0"/>
    <x v="15"/>
    <x v="0"/>
    <s v="New"/>
    <x v="1"/>
    <s v="Trail Boots"/>
    <n v="1"/>
    <n v="140.59"/>
    <n v="0.1"/>
    <n v="79.510000000000005"/>
    <n v="126.53100000000001"/>
    <n v="79.510000000000005"/>
    <n v="47.021000000000001"/>
    <n v="0.37161644182058151"/>
    <n v="2026"/>
    <s v="Q4"/>
    <n v="11"/>
    <s v="Nov"/>
  </r>
  <r>
    <n v="703"/>
    <d v="2026-11-05T00:00:00"/>
    <n v="2026"/>
    <s v="Q4"/>
    <x v="10"/>
    <x v="1"/>
    <x v="14"/>
    <x v="0"/>
    <s v="Returning"/>
    <x v="2"/>
    <s v="Travel Backpack 35L"/>
    <n v="2"/>
    <n v="160.68"/>
    <n v="0"/>
    <n v="89.49"/>
    <n v="321.36"/>
    <n v="178.98"/>
    <n v="142.38000000000002"/>
    <n v="0.4430545182972368"/>
    <n v="2026"/>
    <s v="Q4"/>
    <n v="11"/>
    <s v="Nov"/>
  </r>
  <r>
    <n v="1627"/>
    <d v="2026-11-05T00:00:00"/>
    <n v="2026"/>
    <s v="Q4"/>
    <x v="10"/>
    <x v="3"/>
    <x v="4"/>
    <x v="0"/>
    <s v="Returning"/>
    <x v="4"/>
    <s v="Training Mat"/>
    <n v="6"/>
    <n v="49.7"/>
    <n v="0"/>
    <n v="22.34"/>
    <n v="298.20000000000005"/>
    <n v="134.04"/>
    <n v="164.16000000000005"/>
    <n v="0.55050301810865199"/>
    <n v="2026"/>
    <s v="Q4"/>
    <n v="11"/>
    <s v="Nov"/>
  </r>
  <r>
    <n v="1760"/>
    <d v="2026-11-05T00:00:00"/>
    <n v="2026"/>
    <s v="Q4"/>
    <x v="10"/>
    <x v="1"/>
    <x v="11"/>
    <x v="2"/>
    <s v="Returning"/>
    <x v="0"/>
    <s v="Commuter Helmet"/>
    <n v="3"/>
    <n v="80.400000000000006"/>
    <n v="0.05"/>
    <n v="42.82"/>
    <n v="229.14000000000001"/>
    <n v="128.46"/>
    <n v="100.68"/>
    <n v="0.43938203718250851"/>
    <n v="2026"/>
    <s v="Q4"/>
    <n v="11"/>
    <s v="Nov"/>
  </r>
  <r>
    <n v="2268"/>
    <d v="2026-11-05T00:00:00"/>
    <n v="2026"/>
    <s v="Q4"/>
    <x v="10"/>
    <x v="1"/>
    <x v="1"/>
    <x v="2"/>
    <s v="New"/>
    <x v="1"/>
    <s v="Summit Backpack 45L"/>
    <n v="4"/>
    <n v="151.38999999999999"/>
    <n v="0.05"/>
    <n v="80.66"/>
    <n v="575.28199999999993"/>
    <n v="322.64"/>
    <n v="252.64199999999994"/>
    <n v="0.43916201097896329"/>
    <n v="2026"/>
    <s v="Q4"/>
    <n v="11"/>
    <s v="Nov"/>
  </r>
  <r>
    <n v="2636"/>
    <d v="2026-11-05T00:00:00"/>
    <n v="2026"/>
    <s v="Q4"/>
    <x v="10"/>
    <x v="1"/>
    <x v="14"/>
    <x v="2"/>
    <s v="Business"/>
    <x v="2"/>
    <s v="Packing Cube Set"/>
    <n v="2"/>
    <n v="45.44"/>
    <n v="0.05"/>
    <n v="18.2"/>
    <n v="86.335999999999999"/>
    <n v="36.4"/>
    <n v="49.936"/>
    <n v="0.57839140103780584"/>
    <n v="2026"/>
    <s v="Q4"/>
    <n v="11"/>
    <s v="Nov"/>
  </r>
  <r>
    <n v="3255"/>
    <d v="2026-11-05T00:00:00"/>
    <n v="2026"/>
    <s v="Q4"/>
    <x v="10"/>
    <x v="3"/>
    <x v="13"/>
    <x v="0"/>
    <s v="New"/>
    <x v="1"/>
    <s v="Trekking Poles"/>
    <n v="2"/>
    <n v="70.790000000000006"/>
    <n v="0.15"/>
    <n v="33.32"/>
    <n v="120.343"/>
    <n v="66.64"/>
    <n v="53.703000000000003"/>
    <n v="0.44624947026416162"/>
    <n v="2026"/>
    <s v="Q4"/>
    <n v="11"/>
    <s v="Nov"/>
  </r>
  <r>
    <n v="4326"/>
    <d v="2026-11-05T00:00:00"/>
    <n v="2026"/>
    <s v="Q4"/>
    <x v="10"/>
    <x v="2"/>
    <x v="5"/>
    <x v="2"/>
    <s v="Returning"/>
    <x v="2"/>
    <s v="Insulated Bottle"/>
    <n v="1"/>
    <n v="35.630000000000003"/>
    <n v="0"/>
    <n v="13.47"/>
    <n v="35.630000000000003"/>
    <n v="13.47"/>
    <n v="22.160000000000004"/>
    <n v="0.62194779680044909"/>
    <n v="2026"/>
    <s v="Q4"/>
    <n v="11"/>
    <s v="Nov"/>
  </r>
  <r>
    <n v="4346"/>
    <d v="2026-11-05T00:00:00"/>
    <n v="2026"/>
    <s v="Q4"/>
    <x v="10"/>
    <x v="0"/>
    <x v="15"/>
    <x v="0"/>
    <s v="Business"/>
    <x v="1"/>
    <s v="Trekking Poles"/>
    <n v="3"/>
    <n v="73.010000000000005"/>
    <n v="0.15"/>
    <n v="32.49"/>
    <n v="186.17550000000003"/>
    <n v="97.47"/>
    <n v="88.705500000000029"/>
    <n v="0.47646172562984934"/>
    <n v="2026"/>
    <s v="Q4"/>
    <n v="11"/>
    <s v="Nov"/>
  </r>
  <r>
    <n v="266"/>
    <d v="2026-11-06T00:00:00"/>
    <n v="2026"/>
    <s v="Q4"/>
    <x v="10"/>
    <x v="1"/>
    <x v="1"/>
    <x v="3"/>
    <s v="Business"/>
    <x v="1"/>
    <s v="Hiking Daypack 20L"/>
    <n v="1"/>
    <n v="93.48"/>
    <n v="0.05"/>
    <n v="46.34"/>
    <n v="88.805999999999997"/>
    <n v="46.34"/>
    <n v="42.465999999999994"/>
    <n v="0.47818841069297113"/>
    <n v="2026"/>
    <s v="Q4"/>
    <n v="11"/>
    <s v="Nov"/>
  </r>
  <r>
    <n v="274"/>
    <d v="2026-11-06T00:00:00"/>
    <n v="2026"/>
    <s v="Q4"/>
    <x v="10"/>
    <x v="1"/>
    <x v="1"/>
    <x v="0"/>
    <s v="Business"/>
    <x v="0"/>
    <s v="Commuter Helmet"/>
    <n v="1"/>
    <n v="82.89"/>
    <n v="0"/>
    <n v="41.44"/>
    <n v="82.89"/>
    <n v="41.44"/>
    <n v="41.45"/>
    <n v="0.50006032090722652"/>
    <n v="2026"/>
    <s v="Q4"/>
    <n v="11"/>
    <s v="Nov"/>
  </r>
  <r>
    <n v="1135"/>
    <d v="2026-11-06T00:00:00"/>
    <n v="2026"/>
    <s v="Q4"/>
    <x v="10"/>
    <x v="3"/>
    <x v="7"/>
    <x v="0"/>
    <s v="New"/>
    <x v="2"/>
    <s v="Insulated Bottle"/>
    <n v="2"/>
    <n v="35.71"/>
    <n v="0.2"/>
    <n v="13.48"/>
    <n v="57.136000000000003"/>
    <n v="26.96"/>
    <n v="30.176000000000002"/>
    <n v="0.52814337720526461"/>
    <n v="2026"/>
    <s v="Q4"/>
    <n v="11"/>
    <s v="Nov"/>
  </r>
  <r>
    <n v="2166"/>
    <d v="2026-11-06T00:00:00"/>
    <n v="2026"/>
    <s v="Q4"/>
    <x v="10"/>
    <x v="3"/>
    <x v="13"/>
    <x v="2"/>
    <s v="New"/>
    <x v="4"/>
    <s v="Resistance Band Set"/>
    <n v="1"/>
    <n v="40.380000000000003"/>
    <n v="0.15"/>
    <n v="14.53"/>
    <n v="34.323"/>
    <n v="14.53"/>
    <n v="19.792999999999999"/>
    <n v="0.57666870611543275"/>
    <n v="2026"/>
    <s v="Q4"/>
    <n v="11"/>
    <s v="Nov"/>
  </r>
  <r>
    <n v="3620"/>
    <d v="2026-11-06T00:00:00"/>
    <n v="2026"/>
    <s v="Q4"/>
    <x v="10"/>
    <x v="1"/>
    <x v="12"/>
    <x v="3"/>
    <s v="New"/>
    <x v="1"/>
    <s v="Trail Boots"/>
    <n v="1"/>
    <n v="142"/>
    <n v="0.05"/>
    <n v="81.099999999999994"/>
    <n v="134.9"/>
    <n v="81.099999999999994"/>
    <n v="53.800000000000011"/>
    <n v="0.39881393624907346"/>
    <n v="2026"/>
    <s v="Q4"/>
    <n v="11"/>
    <s v="Nov"/>
  </r>
  <r>
    <n v="3986"/>
    <d v="2026-11-06T00:00:00"/>
    <n v="2026"/>
    <s v="Q4"/>
    <x v="10"/>
    <x v="0"/>
    <x v="15"/>
    <x v="3"/>
    <s v="New"/>
    <x v="2"/>
    <s v="Insulated Bottle"/>
    <n v="2"/>
    <n v="36.29"/>
    <n v="0.15"/>
    <n v="13.93"/>
    <n v="61.692999999999998"/>
    <n v="27.86"/>
    <n v="33.832999999999998"/>
    <n v="0.54840905775371596"/>
    <n v="2026"/>
    <s v="Q4"/>
    <n v="11"/>
    <s v="Nov"/>
  </r>
  <r>
    <n v="4384"/>
    <d v="2026-11-06T00:00:00"/>
    <n v="2026"/>
    <s v="Q4"/>
    <x v="10"/>
    <x v="3"/>
    <x v="8"/>
    <x v="0"/>
    <s v="New"/>
    <x v="3"/>
    <s v="Compact Sleeping Bag"/>
    <n v="1"/>
    <n v="121.66"/>
    <n v="0"/>
    <n v="61.66"/>
    <n v="121.66"/>
    <n v="61.66"/>
    <n v="60"/>
    <n v="0.49317770836758179"/>
    <n v="2026"/>
    <s v="Q4"/>
    <n v="11"/>
    <s v="Nov"/>
  </r>
  <r>
    <n v="4565"/>
    <d v="2026-11-06T00:00:00"/>
    <n v="2026"/>
    <s v="Q4"/>
    <x v="10"/>
    <x v="1"/>
    <x v="14"/>
    <x v="0"/>
    <s v="Returning"/>
    <x v="3"/>
    <s v="Compact Sleeping Bag"/>
    <n v="3"/>
    <n v="124.65"/>
    <n v="0.05"/>
    <n v="62.27"/>
    <n v="355.25250000000005"/>
    <n v="186.81"/>
    <n v="168.44250000000005"/>
    <n v="0.47414866890451163"/>
    <n v="2026"/>
    <s v="Q4"/>
    <n v="11"/>
    <s v="Nov"/>
  </r>
  <r>
    <n v="4634"/>
    <d v="2026-11-06T00:00:00"/>
    <n v="2026"/>
    <s v="Q4"/>
    <x v="10"/>
    <x v="0"/>
    <x v="15"/>
    <x v="0"/>
    <s v="New"/>
    <x v="0"/>
    <s v="Commuter Helmet"/>
    <n v="2"/>
    <n v="80.61"/>
    <n v="0"/>
    <n v="43.72"/>
    <n v="161.22"/>
    <n v="87.44"/>
    <n v="73.78"/>
    <n v="0.45763552909068356"/>
    <n v="2026"/>
    <s v="Q4"/>
    <n v="11"/>
    <s v="Nov"/>
  </r>
  <r>
    <n v="104"/>
    <d v="2026-11-07T00:00:00"/>
    <n v="2026"/>
    <s v="Q4"/>
    <x v="10"/>
    <x v="1"/>
    <x v="11"/>
    <x v="0"/>
    <s v="New"/>
    <x v="1"/>
    <s v="Summit Backpack 45L"/>
    <n v="1"/>
    <n v="153.96"/>
    <n v="0"/>
    <n v="80.62"/>
    <n v="153.96"/>
    <n v="80.62"/>
    <n v="73.34"/>
    <n v="0.47635749545336453"/>
    <n v="2026"/>
    <s v="Q4"/>
    <n v="11"/>
    <s v="Nov"/>
  </r>
  <r>
    <n v="181"/>
    <d v="2026-11-07T00:00:00"/>
    <n v="2026"/>
    <s v="Q4"/>
    <x v="10"/>
    <x v="1"/>
    <x v="1"/>
    <x v="2"/>
    <s v="Returning"/>
    <x v="2"/>
    <s v="Insulated Bottle"/>
    <n v="1"/>
    <n v="35.58"/>
    <n v="0"/>
    <n v="13.4"/>
    <n v="35.58"/>
    <n v="13.4"/>
    <n v="22.18"/>
    <n v="0.62338392355255767"/>
    <n v="2026"/>
    <s v="Q4"/>
    <n v="11"/>
    <s v="Nov"/>
  </r>
  <r>
    <n v="823"/>
    <d v="2026-11-07T00:00:00"/>
    <n v="2026"/>
    <s v="Q4"/>
    <x v="10"/>
    <x v="0"/>
    <x v="0"/>
    <x v="3"/>
    <s v="New"/>
    <x v="4"/>
    <s v="Recovery Roller"/>
    <n v="5"/>
    <n v="36.369999999999997"/>
    <n v="0.15"/>
    <n v="13.65"/>
    <n v="154.57249999999999"/>
    <n v="68.25"/>
    <n v="86.322499999999991"/>
    <n v="0.55845962250723769"/>
    <n v="2026"/>
    <s v="Q4"/>
    <n v="11"/>
    <s v="Nov"/>
  </r>
  <r>
    <n v="1730"/>
    <d v="2026-11-07T00:00:00"/>
    <n v="2026"/>
    <s v="Q4"/>
    <x v="10"/>
    <x v="3"/>
    <x v="4"/>
    <x v="3"/>
    <s v="Returning"/>
    <x v="1"/>
    <s v="Summit Backpack 45L"/>
    <n v="2"/>
    <n v="151.55000000000001"/>
    <n v="0.1"/>
    <n v="80.48"/>
    <n v="272.79000000000002"/>
    <n v="160.96"/>
    <n v="111.83000000000001"/>
    <n v="0.40994904505297114"/>
    <n v="2026"/>
    <s v="Q4"/>
    <n v="11"/>
    <s v="Nov"/>
  </r>
  <r>
    <n v="2710"/>
    <d v="2026-11-07T00:00:00"/>
    <n v="2026"/>
    <s v="Q4"/>
    <x v="10"/>
    <x v="0"/>
    <x v="9"/>
    <x v="2"/>
    <s v="New"/>
    <x v="3"/>
    <s v="Portable Camp Stove"/>
    <n v="2"/>
    <n v="80.67"/>
    <n v="0"/>
    <n v="40.5"/>
    <n v="161.34"/>
    <n v="81"/>
    <n v="80.34"/>
    <n v="0.49795462997396805"/>
    <n v="2026"/>
    <s v="Q4"/>
    <n v="11"/>
    <s v="Nov"/>
  </r>
  <r>
    <n v="3018"/>
    <d v="2026-11-07T00:00:00"/>
    <n v="2026"/>
    <s v="Q4"/>
    <x v="10"/>
    <x v="3"/>
    <x v="7"/>
    <x v="1"/>
    <s v="Business"/>
    <x v="0"/>
    <s v="Commuter Helmet"/>
    <n v="10"/>
    <n v="81.48"/>
    <n v="0.05"/>
    <n v="43.7"/>
    <n v="774.06000000000006"/>
    <n v="437"/>
    <n v="337.06000000000006"/>
    <n v="0.43544428080510561"/>
    <n v="2026"/>
    <s v="Q4"/>
    <n v="11"/>
    <s v="Nov"/>
  </r>
  <r>
    <n v="3735"/>
    <d v="2026-11-07T00:00:00"/>
    <n v="2026"/>
    <s v="Q4"/>
    <x v="10"/>
    <x v="3"/>
    <x v="8"/>
    <x v="2"/>
    <s v="Returning"/>
    <x v="2"/>
    <s v="Travel Backpack 35L"/>
    <n v="2"/>
    <n v="163.58000000000001"/>
    <n v="0.1"/>
    <n v="88.14"/>
    <n v="294.44400000000002"/>
    <n v="176.28"/>
    <n v="118.16400000000002"/>
    <n v="0.40131230386762851"/>
    <n v="2026"/>
    <s v="Q4"/>
    <n v="11"/>
    <s v="Nov"/>
  </r>
  <r>
    <n v="4460"/>
    <d v="2026-11-07T00:00:00"/>
    <n v="2026"/>
    <s v="Q4"/>
    <x v="10"/>
    <x v="0"/>
    <x v="9"/>
    <x v="2"/>
    <s v="Returning"/>
    <x v="1"/>
    <s v="Trekking Poles"/>
    <n v="2"/>
    <n v="71.88"/>
    <n v="0.15"/>
    <n v="31.65"/>
    <n v="122.19599999999998"/>
    <n v="63.3"/>
    <n v="58.895999999999987"/>
    <n v="0.48197977020524396"/>
    <n v="2026"/>
    <s v="Q4"/>
    <n v="11"/>
    <s v="Nov"/>
  </r>
  <r>
    <n v="319"/>
    <d v="2026-11-08T00:00:00"/>
    <n v="2026"/>
    <s v="Q4"/>
    <x v="10"/>
    <x v="3"/>
    <x v="8"/>
    <x v="0"/>
    <s v="Returning"/>
    <x v="2"/>
    <s v="Insulated Bottle"/>
    <n v="2"/>
    <n v="36.299999999999997"/>
    <n v="0.15"/>
    <n v="13.38"/>
    <n v="61.709999999999994"/>
    <n v="26.76"/>
    <n v="34.949999999999989"/>
    <n v="0.56635877491492448"/>
    <n v="2026"/>
    <s v="Q4"/>
    <n v="11"/>
    <s v="Nov"/>
  </r>
  <r>
    <n v="595"/>
    <d v="2026-11-08T00:00:00"/>
    <n v="2026"/>
    <s v="Q4"/>
    <x v="10"/>
    <x v="1"/>
    <x v="12"/>
    <x v="0"/>
    <s v="New"/>
    <x v="4"/>
    <s v="Recovery Roller"/>
    <n v="2"/>
    <n v="36.159999999999997"/>
    <n v="0.1"/>
    <n v="13.79"/>
    <n v="65.087999999999994"/>
    <n v="27.58"/>
    <n v="37.507999999999996"/>
    <n v="0.57626597836774829"/>
    <n v="2026"/>
    <s v="Q4"/>
    <n v="11"/>
    <s v="Nov"/>
  </r>
  <r>
    <n v="1623"/>
    <d v="2026-11-08T00:00:00"/>
    <n v="2026"/>
    <s v="Q4"/>
    <x v="10"/>
    <x v="2"/>
    <x v="5"/>
    <x v="0"/>
    <s v="Returning"/>
    <x v="2"/>
    <s v="Insulated Bottle"/>
    <n v="2"/>
    <n v="35.49"/>
    <n v="0.1"/>
    <n v="13.78"/>
    <n v="63.882000000000005"/>
    <n v="27.56"/>
    <n v="36.322000000000003"/>
    <n v="0.56857956857956859"/>
    <n v="2026"/>
    <s v="Q4"/>
    <n v="11"/>
    <s v="Nov"/>
  </r>
  <r>
    <n v="2638"/>
    <d v="2026-11-08T00:00:00"/>
    <n v="2026"/>
    <s v="Q4"/>
    <x v="10"/>
    <x v="0"/>
    <x v="9"/>
    <x v="0"/>
    <s v="New"/>
    <x v="1"/>
    <s v="Trekking Poles"/>
    <n v="1"/>
    <n v="69.760000000000005"/>
    <n v="0.15"/>
    <n v="32.39"/>
    <n v="59.295999999999999"/>
    <n v="32.39"/>
    <n v="26.905999999999999"/>
    <n v="0.45375742039935241"/>
    <n v="2026"/>
    <s v="Q4"/>
    <n v="11"/>
    <s v="Nov"/>
  </r>
  <r>
    <n v="2666"/>
    <d v="2026-11-08T00:00:00"/>
    <n v="2026"/>
    <s v="Q4"/>
    <x v="10"/>
    <x v="1"/>
    <x v="12"/>
    <x v="2"/>
    <s v="Business"/>
    <x v="3"/>
    <s v="Portable Camp Stove"/>
    <n v="6"/>
    <n v="81.37"/>
    <n v="0"/>
    <n v="39.5"/>
    <n v="488.22"/>
    <n v="237"/>
    <n v="251.22000000000003"/>
    <n v="0.5145631067961165"/>
    <n v="2026"/>
    <s v="Q4"/>
    <n v="11"/>
    <s v="Nov"/>
  </r>
  <r>
    <n v="3505"/>
    <d v="2026-11-08T00:00:00"/>
    <n v="2026"/>
    <s v="Q4"/>
    <x v="10"/>
    <x v="1"/>
    <x v="12"/>
    <x v="1"/>
    <s v="Returning"/>
    <x v="0"/>
    <s v="Commuter Helmet"/>
    <n v="5"/>
    <n v="82.82"/>
    <n v="0.15"/>
    <n v="43.8"/>
    <n v="351.98499999999996"/>
    <n v="219"/>
    <n v="132.98499999999996"/>
    <n v="0.37781439549980816"/>
    <n v="2026"/>
    <s v="Q4"/>
    <n v="11"/>
    <s v="Nov"/>
  </r>
  <r>
    <n v="3626"/>
    <d v="2026-11-08T00:00:00"/>
    <n v="2026"/>
    <s v="Q4"/>
    <x v="10"/>
    <x v="3"/>
    <x v="13"/>
    <x v="1"/>
    <s v="Business"/>
    <x v="0"/>
    <s v="Trail Bike Light"/>
    <n v="15"/>
    <n v="51.05"/>
    <n v="0.1"/>
    <n v="21.95"/>
    <n v="689.17500000000007"/>
    <n v="329.25"/>
    <n v="359.92500000000007"/>
    <n v="0.52225486995320491"/>
    <n v="2026"/>
    <s v="Q4"/>
    <n v="11"/>
    <s v="Nov"/>
  </r>
  <r>
    <n v="3801"/>
    <d v="2026-11-08T00:00:00"/>
    <n v="2026"/>
    <s v="Q4"/>
    <x v="10"/>
    <x v="0"/>
    <x v="15"/>
    <x v="0"/>
    <s v="Returning"/>
    <x v="0"/>
    <s v="Cycling Pack 12L"/>
    <n v="3"/>
    <n v="101.68"/>
    <n v="0.1"/>
    <n v="51.9"/>
    <n v="274.536"/>
    <n v="155.69999999999999"/>
    <n v="118.83600000000001"/>
    <n v="0.43286126409651199"/>
    <n v="2026"/>
    <s v="Q4"/>
    <n v="11"/>
    <s v="Nov"/>
  </r>
  <r>
    <n v="4685"/>
    <d v="2026-11-08T00:00:00"/>
    <n v="2026"/>
    <s v="Q4"/>
    <x v="10"/>
    <x v="3"/>
    <x v="13"/>
    <x v="1"/>
    <s v="Business"/>
    <x v="3"/>
    <s v="Portable Camp Stove"/>
    <n v="6"/>
    <n v="80.83"/>
    <n v="0.15"/>
    <n v="39.32"/>
    <n v="412.233"/>
    <n v="235.92000000000002"/>
    <n v="176.31299999999999"/>
    <n v="0.42770229457612563"/>
    <n v="2026"/>
    <s v="Q4"/>
    <n v="11"/>
    <s v="Nov"/>
  </r>
  <r>
    <n v="4843"/>
    <d v="2026-11-08T00:00:00"/>
    <n v="2026"/>
    <s v="Q4"/>
    <x v="10"/>
    <x v="1"/>
    <x v="12"/>
    <x v="0"/>
    <s v="New"/>
    <x v="3"/>
    <s v="Compact Sleeping Bag"/>
    <n v="6"/>
    <n v="123.67"/>
    <n v="0.15"/>
    <n v="60.55"/>
    <n v="630.71699999999998"/>
    <n v="363.29999999999995"/>
    <n v="267.41700000000003"/>
    <n v="0.42398888883603902"/>
    <n v="2026"/>
    <s v="Q4"/>
    <n v="11"/>
    <s v="Nov"/>
  </r>
  <r>
    <n v="4890"/>
    <d v="2026-11-08T00:00:00"/>
    <n v="2026"/>
    <s v="Q4"/>
    <x v="10"/>
    <x v="0"/>
    <x v="15"/>
    <x v="0"/>
    <s v="New"/>
    <x v="1"/>
    <s v="Hiking Daypack 20L"/>
    <n v="2"/>
    <n v="93.16"/>
    <n v="0.1"/>
    <n v="44.19"/>
    <n v="167.68799999999999"/>
    <n v="88.38"/>
    <n v="79.307999999999993"/>
    <n v="0.47294976384714471"/>
    <n v="2026"/>
    <s v="Q4"/>
    <n v="11"/>
    <s v="Nov"/>
  </r>
  <r>
    <n v="4913"/>
    <d v="2026-11-08T00:00:00"/>
    <n v="2026"/>
    <s v="Q4"/>
    <x v="10"/>
    <x v="2"/>
    <x v="2"/>
    <x v="3"/>
    <s v="New"/>
    <x v="0"/>
    <s v="Commuter Helmet"/>
    <n v="1"/>
    <n v="83.79"/>
    <n v="0.1"/>
    <n v="42.8"/>
    <n v="75.411000000000001"/>
    <n v="42.8"/>
    <n v="32.611000000000004"/>
    <n v="0.43244354271923197"/>
    <n v="2026"/>
    <s v="Q4"/>
    <n v="11"/>
    <s v="Nov"/>
  </r>
  <r>
    <n v="5079"/>
    <d v="2026-11-08T00:00:00"/>
    <n v="2026"/>
    <s v="Q4"/>
    <x v="10"/>
    <x v="2"/>
    <x v="16"/>
    <x v="0"/>
    <s v="New"/>
    <x v="4"/>
    <s v="Weighted Vest"/>
    <n v="1"/>
    <n v="120.98"/>
    <n v="0.1"/>
    <n v="70.59"/>
    <n v="108.88200000000001"/>
    <n v="70.59"/>
    <n v="38.292000000000002"/>
    <n v="0.35168347385242738"/>
    <n v="2026"/>
    <s v="Q4"/>
    <n v="11"/>
    <s v="Nov"/>
  </r>
  <r>
    <n v="366"/>
    <d v="2026-11-09T00:00:00"/>
    <n v="2026"/>
    <s v="Q4"/>
    <x v="10"/>
    <x v="3"/>
    <x v="13"/>
    <x v="2"/>
    <s v="Returning"/>
    <x v="1"/>
    <s v="Summit Backpack 45L"/>
    <n v="1"/>
    <n v="152.05000000000001"/>
    <n v="0.15"/>
    <n v="80.56"/>
    <n v="129.24250000000001"/>
    <n v="80.56"/>
    <n v="48.682500000000005"/>
    <n v="0.37667562914675901"/>
    <n v="2026"/>
    <s v="Q4"/>
    <n v="11"/>
    <s v="Nov"/>
  </r>
  <r>
    <n v="567"/>
    <d v="2026-11-09T00:00:00"/>
    <n v="2026"/>
    <s v="Q4"/>
    <x v="10"/>
    <x v="0"/>
    <x v="9"/>
    <x v="2"/>
    <s v="New"/>
    <x v="2"/>
    <s v="Insulated Bottle"/>
    <n v="3"/>
    <n v="36.14"/>
    <n v="0.1"/>
    <n v="13.23"/>
    <n v="97.578000000000003"/>
    <n v="39.69"/>
    <n v="57.888000000000005"/>
    <n v="0.59324847814056447"/>
    <n v="2026"/>
    <s v="Q4"/>
    <n v="11"/>
    <s v="Nov"/>
  </r>
  <r>
    <n v="1051"/>
    <d v="2026-11-09T00:00:00"/>
    <n v="2026"/>
    <s v="Q4"/>
    <x v="10"/>
    <x v="3"/>
    <x v="13"/>
    <x v="1"/>
    <s v="Business"/>
    <x v="1"/>
    <s v="Hiking Daypack 20L"/>
    <n v="12"/>
    <n v="90.99"/>
    <n v="0.2"/>
    <n v="45.51"/>
    <n v="873.50399999999991"/>
    <n v="546.12"/>
    <n v="327.3839999999999"/>
    <n v="0.37479393339927458"/>
    <n v="2026"/>
    <s v="Q4"/>
    <n v="11"/>
    <s v="Nov"/>
  </r>
  <r>
    <n v="1934"/>
    <d v="2026-11-09T00:00:00"/>
    <n v="2026"/>
    <s v="Q4"/>
    <x v="10"/>
    <x v="3"/>
    <x v="13"/>
    <x v="3"/>
    <s v="Business"/>
    <x v="0"/>
    <s v="Trail Bike Light"/>
    <n v="1"/>
    <n v="50.55"/>
    <n v="0.05"/>
    <n v="22.09"/>
    <n v="48.022499999999994"/>
    <n v="22.09"/>
    <n v="25.932499999999994"/>
    <n v="0.54000728825029931"/>
    <n v="2026"/>
    <s v="Q4"/>
    <n v="11"/>
    <s v="Nov"/>
  </r>
  <r>
    <n v="2056"/>
    <d v="2026-11-09T00:00:00"/>
    <n v="2026"/>
    <s v="Q4"/>
    <x v="10"/>
    <x v="0"/>
    <x v="0"/>
    <x v="2"/>
    <s v="New"/>
    <x v="4"/>
    <s v="Training Mat"/>
    <n v="1"/>
    <n v="51.65"/>
    <n v="0.15"/>
    <n v="21.86"/>
    <n v="43.902499999999996"/>
    <n v="21.86"/>
    <n v="22.042499999999997"/>
    <n v="0.50207846933545919"/>
    <n v="2026"/>
    <s v="Q4"/>
    <n v="11"/>
    <s v="Nov"/>
  </r>
  <r>
    <n v="2115"/>
    <d v="2026-11-09T00:00:00"/>
    <n v="2026"/>
    <s v="Q4"/>
    <x v="10"/>
    <x v="1"/>
    <x v="12"/>
    <x v="0"/>
    <s v="New"/>
    <x v="0"/>
    <s v="Commuter Helmet"/>
    <n v="5"/>
    <n v="82.96"/>
    <n v="0"/>
    <n v="43.55"/>
    <n v="414.79999999999995"/>
    <n v="217.75"/>
    <n v="197.04999999999995"/>
    <n v="0.47504821600771452"/>
    <n v="2026"/>
    <s v="Q4"/>
    <n v="11"/>
    <s v="Nov"/>
  </r>
  <r>
    <n v="2437"/>
    <d v="2026-11-09T00:00:00"/>
    <n v="2026"/>
    <s v="Q4"/>
    <x v="10"/>
    <x v="3"/>
    <x v="4"/>
    <x v="3"/>
    <s v="Business"/>
    <x v="1"/>
    <s v="Trekking Poles"/>
    <n v="1"/>
    <n v="70.3"/>
    <n v="0.05"/>
    <n v="33.31"/>
    <n v="66.784999999999997"/>
    <n v="33.31"/>
    <n v="33.474999999999994"/>
    <n v="0.50123530732949007"/>
    <n v="2026"/>
    <s v="Q4"/>
    <n v="11"/>
    <s v="Nov"/>
  </r>
  <r>
    <n v="3380"/>
    <d v="2026-11-09T00:00:00"/>
    <n v="2026"/>
    <s v="Q4"/>
    <x v="10"/>
    <x v="2"/>
    <x v="2"/>
    <x v="2"/>
    <s v="Returning"/>
    <x v="2"/>
    <s v="Packing Cube Set"/>
    <n v="2"/>
    <n v="47.12"/>
    <n v="0.15"/>
    <n v="18.64"/>
    <n v="80.103999999999999"/>
    <n v="37.28"/>
    <n v="42.823999999999998"/>
    <n v="0.5346050134824728"/>
    <n v="2026"/>
    <s v="Q4"/>
    <n v="11"/>
    <s v="Nov"/>
  </r>
  <r>
    <n v="3648"/>
    <d v="2026-11-09T00:00:00"/>
    <n v="2026"/>
    <s v="Q4"/>
    <x v="10"/>
    <x v="0"/>
    <x v="15"/>
    <x v="3"/>
    <s v="New"/>
    <x v="4"/>
    <s v="Resistance Band Set"/>
    <n v="4"/>
    <n v="39.82"/>
    <n v="0.2"/>
    <n v="14.98"/>
    <n v="127.42400000000001"/>
    <n v="59.92"/>
    <n v="67.504000000000005"/>
    <n v="0.52975891511803119"/>
    <n v="2026"/>
    <s v="Q4"/>
    <n v="11"/>
    <s v="Nov"/>
  </r>
  <r>
    <n v="3692"/>
    <d v="2026-11-09T00:00:00"/>
    <n v="2026"/>
    <s v="Q4"/>
    <x v="10"/>
    <x v="1"/>
    <x v="14"/>
    <x v="0"/>
    <s v="Returning"/>
    <x v="1"/>
    <s v="Summit Backpack 45L"/>
    <n v="4"/>
    <n v="154.27000000000001"/>
    <n v="0.05"/>
    <n v="78.36"/>
    <n v="586.226"/>
    <n v="313.44"/>
    <n v="272.786"/>
    <n v="0.46532565938733528"/>
    <n v="2026"/>
    <s v="Q4"/>
    <n v="11"/>
    <s v="Nov"/>
  </r>
  <r>
    <n v="4406"/>
    <d v="2026-11-09T00:00:00"/>
    <n v="2026"/>
    <s v="Q4"/>
    <x v="10"/>
    <x v="0"/>
    <x v="0"/>
    <x v="0"/>
    <s v="New"/>
    <x v="1"/>
    <s v="Trail Boots"/>
    <n v="1"/>
    <n v="143.02000000000001"/>
    <n v="0.1"/>
    <n v="79.25"/>
    <n v="128.71800000000002"/>
    <n v="79.25"/>
    <n v="49.468000000000018"/>
    <n v="0.3843129942976119"/>
    <n v="2026"/>
    <s v="Q4"/>
    <n v="11"/>
    <s v="Nov"/>
  </r>
  <r>
    <n v="4550"/>
    <d v="2026-11-09T00:00:00"/>
    <n v="2026"/>
    <s v="Q4"/>
    <x v="10"/>
    <x v="2"/>
    <x v="10"/>
    <x v="2"/>
    <s v="Returning"/>
    <x v="4"/>
    <s v="Recovery Roller"/>
    <n v="1"/>
    <n v="35.36"/>
    <n v="0"/>
    <n v="13.74"/>
    <n v="35.36"/>
    <n v="13.74"/>
    <n v="21.619999999999997"/>
    <n v="0.61142533936651577"/>
    <n v="2026"/>
    <s v="Q4"/>
    <n v="11"/>
    <s v="Nov"/>
  </r>
  <r>
    <n v="4855"/>
    <d v="2026-11-09T00:00:00"/>
    <n v="2026"/>
    <s v="Q4"/>
    <x v="10"/>
    <x v="1"/>
    <x v="6"/>
    <x v="0"/>
    <s v="Returning"/>
    <x v="1"/>
    <s v="Summit Backpack 45L"/>
    <n v="1"/>
    <n v="156.82"/>
    <n v="0.1"/>
    <n v="77.12"/>
    <n v="141.13800000000001"/>
    <n v="77.12"/>
    <n v="64.018000000000001"/>
    <n v="0.45358443509189589"/>
    <n v="2026"/>
    <s v="Q4"/>
    <n v="11"/>
    <s v="Nov"/>
  </r>
  <r>
    <n v="5151"/>
    <d v="2026-11-09T00:00:00"/>
    <n v="2026"/>
    <s v="Q4"/>
    <x v="10"/>
    <x v="2"/>
    <x v="16"/>
    <x v="1"/>
    <s v="Business"/>
    <x v="4"/>
    <s v="Resistance Band Set"/>
    <n v="10"/>
    <n v="40.98"/>
    <n v="0.1"/>
    <n v="14.6"/>
    <n v="368.82"/>
    <n v="146"/>
    <n v="222.82"/>
    <n v="0.60414294235670518"/>
    <n v="2026"/>
    <s v="Q4"/>
    <n v="11"/>
    <s v="Nov"/>
  </r>
  <r>
    <n v="5189"/>
    <d v="2026-11-09T00:00:00"/>
    <n v="2026"/>
    <s v="Q4"/>
    <x v="10"/>
    <x v="3"/>
    <x v="8"/>
    <x v="2"/>
    <s v="New"/>
    <x v="1"/>
    <s v="Trail Boots"/>
    <n v="3"/>
    <n v="144.22999999999999"/>
    <n v="0"/>
    <n v="80.959999999999994"/>
    <n v="432.68999999999994"/>
    <n v="242.88"/>
    <n v="189.80999999999995"/>
    <n v="0.43867433959647778"/>
    <n v="2026"/>
    <s v="Q4"/>
    <n v="11"/>
    <s v="Nov"/>
  </r>
  <r>
    <n v="726"/>
    <d v="2026-11-10T00:00:00"/>
    <n v="2026"/>
    <s v="Q4"/>
    <x v="10"/>
    <x v="3"/>
    <x v="7"/>
    <x v="0"/>
    <s v="New"/>
    <x v="1"/>
    <s v="Hiking Daypack 20L"/>
    <n v="1"/>
    <n v="90.23"/>
    <n v="0"/>
    <n v="44.06"/>
    <n v="90.23"/>
    <n v="44.06"/>
    <n v="46.17"/>
    <n v="0.51169234179319512"/>
    <n v="2026"/>
    <s v="Q4"/>
    <n v="11"/>
    <s v="Nov"/>
  </r>
  <r>
    <n v="2154"/>
    <d v="2026-11-10T00:00:00"/>
    <n v="2026"/>
    <s v="Q4"/>
    <x v="10"/>
    <x v="3"/>
    <x v="7"/>
    <x v="0"/>
    <s v="New"/>
    <x v="1"/>
    <s v="Summit Backpack 45L"/>
    <n v="5"/>
    <n v="152.82"/>
    <n v="0.1"/>
    <n v="80.09"/>
    <n v="687.68999999999994"/>
    <n v="400.45000000000005"/>
    <n v="287.2399999999999"/>
    <n v="0.417688202533118"/>
    <n v="2026"/>
    <s v="Q4"/>
    <n v="11"/>
    <s v="Nov"/>
  </r>
  <r>
    <n v="4403"/>
    <d v="2026-11-10T00:00:00"/>
    <n v="2026"/>
    <s v="Q4"/>
    <x v="10"/>
    <x v="0"/>
    <x v="0"/>
    <x v="0"/>
    <s v="Business"/>
    <x v="2"/>
    <s v="Insulated Bottle"/>
    <n v="2"/>
    <n v="36.61"/>
    <n v="0.05"/>
    <n v="13.31"/>
    <n v="69.558999999999997"/>
    <n v="26.62"/>
    <n v="42.938999999999993"/>
    <n v="0.61730329648212301"/>
    <n v="2026"/>
    <s v="Q4"/>
    <n v="11"/>
    <s v="Nov"/>
  </r>
  <r>
    <n v="4924"/>
    <d v="2026-11-10T00:00:00"/>
    <n v="2026"/>
    <s v="Q4"/>
    <x v="10"/>
    <x v="3"/>
    <x v="8"/>
    <x v="1"/>
    <s v="Business"/>
    <x v="1"/>
    <s v="Summit Backpack 45L"/>
    <n v="12"/>
    <n v="150.75"/>
    <n v="0.1"/>
    <n v="80.569999999999993"/>
    <n v="1628.1000000000001"/>
    <n v="966.83999999999992"/>
    <n v="661.26000000000022"/>
    <n v="0.40615441311958733"/>
    <n v="2026"/>
    <s v="Q4"/>
    <n v="11"/>
    <s v="Nov"/>
  </r>
  <r>
    <n v="25"/>
    <d v="2026-11-11T00:00:00"/>
    <n v="2026"/>
    <s v="Q4"/>
    <x v="10"/>
    <x v="0"/>
    <x v="0"/>
    <x v="0"/>
    <s v="Returning"/>
    <x v="1"/>
    <s v="Trail Boots"/>
    <n v="1"/>
    <n v="145.83000000000001"/>
    <n v="0.1"/>
    <n v="79.14"/>
    <n v="131.24700000000001"/>
    <n v="79.14"/>
    <n v="52.107000000000014"/>
    <n v="0.39701478890946085"/>
    <n v="2026"/>
    <s v="Q4"/>
    <n v="11"/>
    <s v="Nov"/>
  </r>
  <r>
    <n v="252"/>
    <d v="2026-11-11T00:00:00"/>
    <n v="2026"/>
    <s v="Q4"/>
    <x v="10"/>
    <x v="0"/>
    <x v="0"/>
    <x v="0"/>
    <s v="Returning"/>
    <x v="2"/>
    <s v="Travel Backpack 35L"/>
    <n v="4"/>
    <n v="162.04"/>
    <n v="0"/>
    <n v="85.77"/>
    <n v="648.16"/>
    <n v="343.08"/>
    <n v="305.08"/>
    <n v="0.47068625030856581"/>
    <n v="2026"/>
    <s v="Q4"/>
    <n v="11"/>
    <s v="Nov"/>
  </r>
  <r>
    <n v="1203"/>
    <d v="2026-11-11T00:00:00"/>
    <n v="2026"/>
    <s v="Q4"/>
    <x v="10"/>
    <x v="3"/>
    <x v="8"/>
    <x v="2"/>
    <s v="Returning"/>
    <x v="1"/>
    <s v="Trail Boots"/>
    <n v="2"/>
    <n v="141.33000000000001"/>
    <n v="0.05"/>
    <n v="79.739999999999995"/>
    <n v="268.52699999999999"/>
    <n v="159.47999999999999"/>
    <n v="109.047"/>
    <n v="0.40609324202035552"/>
    <n v="2026"/>
    <s v="Q4"/>
    <n v="11"/>
    <s v="Nov"/>
  </r>
  <r>
    <n v="1567"/>
    <d v="2026-11-11T00:00:00"/>
    <n v="2026"/>
    <s v="Q4"/>
    <x v="10"/>
    <x v="2"/>
    <x v="16"/>
    <x v="0"/>
    <s v="Returning"/>
    <x v="3"/>
    <s v="Compact Sleeping Bag"/>
    <n v="1"/>
    <n v="125.11"/>
    <n v="0.1"/>
    <n v="61.65"/>
    <n v="112.599"/>
    <n v="61.65"/>
    <n v="50.949000000000005"/>
    <n v="0.45248181600191834"/>
    <n v="2026"/>
    <s v="Q4"/>
    <n v="11"/>
    <s v="Nov"/>
  </r>
  <r>
    <n v="2060"/>
    <d v="2026-11-11T00:00:00"/>
    <n v="2026"/>
    <s v="Q4"/>
    <x v="10"/>
    <x v="2"/>
    <x v="5"/>
    <x v="0"/>
    <s v="Business"/>
    <x v="3"/>
    <s v="Compact Sleeping Bag"/>
    <n v="3"/>
    <n v="124.55"/>
    <n v="0.15"/>
    <n v="60.68"/>
    <n v="317.60249999999996"/>
    <n v="182.04"/>
    <n v="135.56249999999997"/>
    <n v="0.42683070819656643"/>
    <n v="2026"/>
    <s v="Q4"/>
    <n v="11"/>
    <s v="Nov"/>
  </r>
  <r>
    <n v="2485"/>
    <d v="2026-11-11T00:00:00"/>
    <n v="2026"/>
    <s v="Q4"/>
    <x v="10"/>
    <x v="2"/>
    <x v="10"/>
    <x v="2"/>
    <s v="Returning"/>
    <x v="1"/>
    <s v="Trail Boots"/>
    <n v="1"/>
    <n v="143.77000000000001"/>
    <n v="0.1"/>
    <n v="81.02"/>
    <n v="129.393"/>
    <n v="81.02"/>
    <n v="48.373000000000005"/>
    <n v="0.3738455712441941"/>
    <n v="2026"/>
    <s v="Q4"/>
    <n v="11"/>
    <s v="Nov"/>
  </r>
  <r>
    <n v="3101"/>
    <d v="2026-11-11T00:00:00"/>
    <n v="2026"/>
    <s v="Q4"/>
    <x v="10"/>
    <x v="3"/>
    <x v="8"/>
    <x v="0"/>
    <s v="New"/>
    <x v="3"/>
    <s v="Compact Sleeping Bag"/>
    <n v="3"/>
    <n v="124.72"/>
    <n v="0.15"/>
    <n v="60.35"/>
    <n v="318.03599999999994"/>
    <n v="181.05"/>
    <n v="136.98599999999993"/>
    <n v="0.4307248236048748"/>
    <n v="2026"/>
    <s v="Q4"/>
    <n v="11"/>
    <s v="Nov"/>
  </r>
  <r>
    <n v="3165"/>
    <d v="2026-11-11T00:00:00"/>
    <n v="2026"/>
    <s v="Q4"/>
    <x v="10"/>
    <x v="2"/>
    <x v="2"/>
    <x v="2"/>
    <s v="Returning"/>
    <x v="4"/>
    <s v="Recovery Roller"/>
    <n v="1"/>
    <n v="35.729999999999997"/>
    <n v="0.1"/>
    <n v="14.15"/>
    <n v="32.156999999999996"/>
    <n v="14.15"/>
    <n v="18.006999999999998"/>
    <n v="0.55997139036601673"/>
    <n v="2026"/>
    <s v="Q4"/>
    <n v="11"/>
    <s v="Nov"/>
  </r>
  <r>
    <n v="4179"/>
    <d v="2026-11-11T00:00:00"/>
    <n v="2026"/>
    <s v="Q4"/>
    <x v="10"/>
    <x v="2"/>
    <x v="3"/>
    <x v="2"/>
    <s v="Business"/>
    <x v="2"/>
    <s v="Travel Backpack 35L"/>
    <n v="2"/>
    <n v="166.1"/>
    <n v="0.05"/>
    <n v="88.2"/>
    <n v="315.58999999999997"/>
    <n v="176.4"/>
    <n v="139.18999999999997"/>
    <n v="0.44104692797617157"/>
    <n v="2026"/>
    <s v="Q4"/>
    <n v="11"/>
    <s v="Nov"/>
  </r>
  <r>
    <n v="4829"/>
    <d v="2026-11-11T00:00:00"/>
    <n v="2026"/>
    <s v="Q4"/>
    <x v="10"/>
    <x v="2"/>
    <x v="16"/>
    <x v="3"/>
    <s v="New"/>
    <x v="0"/>
    <s v="Commuter Helmet"/>
    <n v="2"/>
    <n v="81.27"/>
    <n v="0.05"/>
    <n v="43.04"/>
    <n v="154.41299999999998"/>
    <n v="86.08"/>
    <n v="68.332999999999984"/>
    <n v="0.44253398353765544"/>
    <n v="2026"/>
    <s v="Q4"/>
    <n v="11"/>
    <s v="Nov"/>
  </r>
  <r>
    <n v="4943"/>
    <d v="2026-11-11T00:00:00"/>
    <n v="2026"/>
    <s v="Q4"/>
    <x v="10"/>
    <x v="0"/>
    <x v="9"/>
    <x v="1"/>
    <s v="Returning"/>
    <x v="3"/>
    <s v="Trail Tent 2P"/>
    <n v="10"/>
    <n v="191.98"/>
    <n v="0.1"/>
    <n v="102.73"/>
    <n v="1727.82"/>
    <n v="1027.3"/>
    <n v="700.52"/>
    <n v="0.40543575140929033"/>
    <n v="2026"/>
    <s v="Q4"/>
    <n v="11"/>
    <s v="Nov"/>
  </r>
  <r>
    <n v="887"/>
    <d v="2026-11-12T00:00:00"/>
    <n v="2026"/>
    <s v="Q4"/>
    <x v="10"/>
    <x v="3"/>
    <x v="8"/>
    <x v="2"/>
    <s v="Returning"/>
    <x v="1"/>
    <s v="Hiking Daypack 20L"/>
    <n v="6"/>
    <n v="89.87"/>
    <n v="0.2"/>
    <n v="44.47"/>
    <n v="431.37600000000003"/>
    <n v="266.82"/>
    <n v="164.55600000000004"/>
    <n v="0.3814676755313231"/>
    <n v="2026"/>
    <s v="Q4"/>
    <n v="11"/>
    <s v="Nov"/>
  </r>
  <r>
    <n v="1090"/>
    <d v="2026-11-12T00:00:00"/>
    <n v="2026"/>
    <s v="Q4"/>
    <x v="10"/>
    <x v="1"/>
    <x v="14"/>
    <x v="3"/>
    <s v="New"/>
    <x v="0"/>
    <s v="Trail Bike Light"/>
    <n v="3"/>
    <n v="51.44"/>
    <n v="0.1"/>
    <n v="23.11"/>
    <n v="138.88800000000001"/>
    <n v="69.33"/>
    <n v="69.558000000000007"/>
    <n v="0.50082080525315364"/>
    <n v="2026"/>
    <s v="Q4"/>
    <n v="11"/>
    <s v="Nov"/>
  </r>
  <r>
    <n v="2090"/>
    <d v="2026-11-12T00:00:00"/>
    <n v="2026"/>
    <s v="Q4"/>
    <x v="10"/>
    <x v="3"/>
    <x v="4"/>
    <x v="3"/>
    <s v="New"/>
    <x v="2"/>
    <s v="Packing Cube Set"/>
    <n v="4"/>
    <n v="46.68"/>
    <n v="0.05"/>
    <n v="17.96"/>
    <n v="177.38399999999999"/>
    <n v="71.84"/>
    <n v="105.54399999999998"/>
    <n v="0.59500293149325756"/>
    <n v="2026"/>
    <s v="Q4"/>
    <n v="11"/>
    <s v="Nov"/>
  </r>
  <r>
    <n v="2561"/>
    <d v="2026-11-12T00:00:00"/>
    <n v="2026"/>
    <s v="Q4"/>
    <x v="10"/>
    <x v="1"/>
    <x v="12"/>
    <x v="2"/>
    <s v="New"/>
    <x v="1"/>
    <s v="Trekking Poles"/>
    <n v="4"/>
    <n v="73.05"/>
    <n v="0.2"/>
    <n v="32.82"/>
    <n v="233.76"/>
    <n v="131.28"/>
    <n v="102.47999999999999"/>
    <n v="0.4383983572895277"/>
    <n v="2026"/>
    <s v="Q4"/>
    <n v="11"/>
    <s v="Nov"/>
  </r>
  <r>
    <n v="2855"/>
    <d v="2026-11-12T00:00:00"/>
    <n v="2026"/>
    <s v="Q4"/>
    <x v="10"/>
    <x v="2"/>
    <x v="10"/>
    <x v="3"/>
    <s v="New"/>
    <x v="3"/>
    <s v="Compact Sleeping Bag"/>
    <n v="1"/>
    <n v="125.32"/>
    <n v="0.15"/>
    <n v="59.49"/>
    <n v="106.52199999999999"/>
    <n v="59.49"/>
    <n v="47.031999999999989"/>
    <n v="0.44152381667636725"/>
    <n v="2026"/>
    <s v="Q4"/>
    <n v="11"/>
    <s v="Nov"/>
  </r>
  <r>
    <n v="4421"/>
    <d v="2026-11-12T00:00:00"/>
    <n v="2026"/>
    <s v="Q4"/>
    <x v="10"/>
    <x v="1"/>
    <x v="11"/>
    <x v="3"/>
    <s v="Business"/>
    <x v="4"/>
    <s v="Weighted Vest"/>
    <n v="2"/>
    <n v="123.49"/>
    <n v="0.15"/>
    <n v="68.08"/>
    <n v="209.93299999999999"/>
    <n v="136.16"/>
    <n v="73.772999999999996"/>
    <n v="0.35141211719929694"/>
    <n v="2026"/>
    <s v="Q4"/>
    <n v="11"/>
    <s v="Nov"/>
  </r>
  <r>
    <n v="195"/>
    <d v="2026-11-13T00:00:00"/>
    <n v="2026"/>
    <s v="Q4"/>
    <x v="10"/>
    <x v="1"/>
    <x v="12"/>
    <x v="2"/>
    <s v="Returning"/>
    <x v="2"/>
    <s v="Packing Cube Set"/>
    <n v="1"/>
    <n v="47.37"/>
    <n v="0.2"/>
    <n v="18.739999999999998"/>
    <n v="37.896000000000001"/>
    <n v="18.739999999999998"/>
    <n v="19.156000000000002"/>
    <n v="0.50548870593202455"/>
    <n v="2026"/>
    <s v="Q4"/>
    <n v="11"/>
    <s v="Nov"/>
  </r>
  <r>
    <n v="520"/>
    <d v="2026-11-13T00:00:00"/>
    <n v="2026"/>
    <s v="Q4"/>
    <x v="10"/>
    <x v="1"/>
    <x v="12"/>
    <x v="1"/>
    <s v="Business"/>
    <x v="1"/>
    <s v="Hiking Daypack 20L"/>
    <n v="6"/>
    <n v="92.31"/>
    <n v="0.05"/>
    <n v="46.12"/>
    <n v="526.16700000000003"/>
    <n v="276.71999999999997"/>
    <n v="249.44700000000006"/>
    <n v="0.47408332335551268"/>
    <n v="2026"/>
    <s v="Q4"/>
    <n v="11"/>
    <s v="Nov"/>
  </r>
  <r>
    <n v="646"/>
    <d v="2026-11-13T00:00:00"/>
    <n v="2026"/>
    <s v="Q4"/>
    <x v="10"/>
    <x v="2"/>
    <x v="16"/>
    <x v="2"/>
    <s v="Returning"/>
    <x v="0"/>
    <s v="Trail Bike Light"/>
    <n v="1"/>
    <n v="49.53"/>
    <n v="0.1"/>
    <n v="22.18"/>
    <n v="44.577000000000005"/>
    <n v="22.18"/>
    <n v="22.397000000000006"/>
    <n v="0.50243399062296712"/>
    <n v="2026"/>
    <s v="Q4"/>
    <n v="11"/>
    <s v="Nov"/>
  </r>
  <r>
    <n v="893"/>
    <d v="2026-11-13T00:00:00"/>
    <n v="2026"/>
    <s v="Q4"/>
    <x v="10"/>
    <x v="3"/>
    <x v="8"/>
    <x v="0"/>
    <s v="New"/>
    <x v="2"/>
    <s v="Packing Cube Set"/>
    <n v="4"/>
    <n v="47.62"/>
    <n v="0.2"/>
    <n v="18.100000000000001"/>
    <n v="152.38399999999999"/>
    <n v="72.400000000000006"/>
    <n v="79.98399999999998"/>
    <n v="0.52488450230995376"/>
    <n v="2026"/>
    <s v="Q4"/>
    <n v="11"/>
    <s v="Nov"/>
  </r>
  <r>
    <n v="916"/>
    <d v="2026-11-13T00:00:00"/>
    <n v="2026"/>
    <s v="Q4"/>
    <x v="10"/>
    <x v="1"/>
    <x v="6"/>
    <x v="0"/>
    <s v="New"/>
    <x v="0"/>
    <s v="Trail Bike Light"/>
    <n v="4"/>
    <n v="51.93"/>
    <n v="0.05"/>
    <n v="22.62"/>
    <n v="197.334"/>
    <n v="90.48"/>
    <n v="106.854"/>
    <n v="0.54148803551339353"/>
    <n v="2026"/>
    <s v="Q4"/>
    <n v="11"/>
    <s v="Nov"/>
  </r>
  <r>
    <n v="1295"/>
    <d v="2026-11-13T00:00:00"/>
    <n v="2026"/>
    <s v="Q4"/>
    <x v="10"/>
    <x v="1"/>
    <x v="11"/>
    <x v="3"/>
    <s v="New"/>
    <x v="1"/>
    <s v="Summit Backpack 45L"/>
    <n v="1"/>
    <n v="155.44999999999999"/>
    <n v="0.05"/>
    <n v="77.25"/>
    <n v="147.67749999999998"/>
    <n v="77.25"/>
    <n v="70.427499999999981"/>
    <n v="0.47690067884410281"/>
    <n v="2026"/>
    <s v="Q4"/>
    <n v="11"/>
    <s v="Nov"/>
  </r>
  <r>
    <n v="3438"/>
    <d v="2026-11-13T00:00:00"/>
    <n v="2026"/>
    <s v="Q4"/>
    <x v="10"/>
    <x v="0"/>
    <x v="0"/>
    <x v="0"/>
    <s v="Returning"/>
    <x v="0"/>
    <s v="Compact Repair Kit"/>
    <n v="4"/>
    <n v="40.03"/>
    <n v="0.05"/>
    <n v="16.78"/>
    <n v="152.114"/>
    <n v="67.12"/>
    <n v="84.994"/>
    <n v="0.5587519886400989"/>
    <n v="2026"/>
    <s v="Q4"/>
    <n v="11"/>
    <s v="Nov"/>
  </r>
  <r>
    <n v="3573"/>
    <d v="2026-11-13T00:00:00"/>
    <n v="2026"/>
    <s v="Q4"/>
    <x v="10"/>
    <x v="0"/>
    <x v="9"/>
    <x v="0"/>
    <s v="Returning"/>
    <x v="1"/>
    <s v="Summit Backpack 45L"/>
    <n v="2"/>
    <n v="152.96"/>
    <n v="0.1"/>
    <n v="79.12"/>
    <n v="275.32800000000003"/>
    <n v="158.24"/>
    <n v="117.08800000000002"/>
    <n v="0.4252673175267318"/>
    <n v="2026"/>
    <s v="Q4"/>
    <n v="11"/>
    <s v="Nov"/>
  </r>
  <r>
    <n v="4257"/>
    <d v="2026-11-13T00:00:00"/>
    <n v="2026"/>
    <s v="Q4"/>
    <x v="10"/>
    <x v="3"/>
    <x v="13"/>
    <x v="2"/>
    <s v="New"/>
    <x v="4"/>
    <s v="Weighted Vest"/>
    <n v="2"/>
    <n v="124.06"/>
    <n v="0.05"/>
    <n v="69.98"/>
    <n v="235.714"/>
    <n v="139.96"/>
    <n v="95.753999999999991"/>
    <n v="0.40622958330858577"/>
    <n v="2026"/>
    <s v="Q4"/>
    <n v="11"/>
    <s v="Nov"/>
  </r>
  <r>
    <n v="4389"/>
    <d v="2026-11-13T00:00:00"/>
    <n v="2026"/>
    <s v="Q4"/>
    <x v="10"/>
    <x v="2"/>
    <x v="10"/>
    <x v="3"/>
    <s v="New"/>
    <x v="1"/>
    <s v="Summit Backpack 45L"/>
    <n v="1"/>
    <n v="151.66"/>
    <n v="0.1"/>
    <n v="80.209999999999994"/>
    <n v="136.494"/>
    <n v="80.209999999999994"/>
    <n v="56.284000000000006"/>
    <n v="0.41235512183685735"/>
    <n v="2026"/>
    <s v="Q4"/>
    <n v="11"/>
    <s v="Nov"/>
  </r>
  <r>
    <n v="4887"/>
    <d v="2026-11-13T00:00:00"/>
    <n v="2026"/>
    <s v="Q4"/>
    <x v="10"/>
    <x v="3"/>
    <x v="8"/>
    <x v="0"/>
    <s v="New"/>
    <x v="1"/>
    <s v="Trail Boots"/>
    <n v="2"/>
    <n v="142.30000000000001"/>
    <n v="0.15"/>
    <n v="77.760000000000005"/>
    <n v="241.91000000000003"/>
    <n v="155.52000000000001"/>
    <n v="86.390000000000015"/>
    <n v="0.35711628291513375"/>
    <n v="2026"/>
    <s v="Q4"/>
    <n v="11"/>
    <s v="Nov"/>
  </r>
  <r>
    <n v="5007"/>
    <d v="2026-11-13T00:00:00"/>
    <n v="2026"/>
    <s v="Q4"/>
    <x v="10"/>
    <x v="1"/>
    <x v="14"/>
    <x v="0"/>
    <s v="Business"/>
    <x v="2"/>
    <s v="Travel Backpack 35L"/>
    <n v="4"/>
    <n v="161.97"/>
    <n v="0.05"/>
    <n v="87.2"/>
    <n v="615.48599999999999"/>
    <n v="348.8"/>
    <n v="266.68599999999998"/>
    <n v="0.4332933649181297"/>
    <n v="2026"/>
    <s v="Q4"/>
    <n v="11"/>
    <s v="Nov"/>
  </r>
  <r>
    <n v="5111"/>
    <d v="2026-11-13T00:00:00"/>
    <n v="2026"/>
    <s v="Q4"/>
    <x v="10"/>
    <x v="1"/>
    <x v="14"/>
    <x v="1"/>
    <s v="Business"/>
    <x v="2"/>
    <s v="Carry-On Duffel"/>
    <n v="5"/>
    <n v="133.99"/>
    <n v="0.15"/>
    <n v="65.55"/>
    <n v="569.45749999999998"/>
    <n v="327.75"/>
    <n v="241.70749999999998"/>
    <n v="0.42445221987593451"/>
    <n v="2026"/>
    <s v="Q4"/>
    <n v="11"/>
    <s v="Nov"/>
  </r>
  <r>
    <n v="5177"/>
    <d v="2026-11-13T00:00:00"/>
    <n v="2026"/>
    <s v="Q4"/>
    <x v="10"/>
    <x v="1"/>
    <x v="6"/>
    <x v="2"/>
    <s v="Returning"/>
    <x v="3"/>
    <s v="Portable Camp Stove"/>
    <n v="2"/>
    <n v="83.18"/>
    <n v="0.1"/>
    <n v="40.479999999999997"/>
    <n v="149.72400000000002"/>
    <n v="80.959999999999994"/>
    <n v="68.764000000000024"/>
    <n v="0.45927172664369115"/>
    <n v="2026"/>
    <s v="Q4"/>
    <n v="11"/>
    <s v="Nov"/>
  </r>
  <r>
    <n v="584"/>
    <d v="2026-11-14T00:00:00"/>
    <n v="2026"/>
    <s v="Q4"/>
    <x v="10"/>
    <x v="1"/>
    <x v="12"/>
    <x v="0"/>
    <s v="New"/>
    <x v="1"/>
    <s v="Hiking Daypack 20L"/>
    <n v="1"/>
    <n v="91.95"/>
    <n v="0"/>
    <n v="46.64"/>
    <n v="91.95"/>
    <n v="46.64"/>
    <n v="45.31"/>
    <n v="0.49276780859162589"/>
    <n v="2026"/>
    <s v="Q4"/>
    <n v="11"/>
    <s v="Nov"/>
  </r>
  <r>
    <n v="621"/>
    <d v="2026-11-14T00:00:00"/>
    <n v="2026"/>
    <s v="Q4"/>
    <x v="10"/>
    <x v="3"/>
    <x v="13"/>
    <x v="1"/>
    <s v="Business"/>
    <x v="2"/>
    <s v="Insulated Bottle"/>
    <n v="5"/>
    <n v="35.68"/>
    <n v="0.15"/>
    <n v="13.48"/>
    <n v="151.64000000000001"/>
    <n v="67.400000000000006"/>
    <n v="84.240000000000009"/>
    <n v="0.55552624637298864"/>
    <n v="2026"/>
    <s v="Q4"/>
    <n v="11"/>
    <s v="Nov"/>
  </r>
  <r>
    <n v="623"/>
    <d v="2026-11-14T00:00:00"/>
    <n v="2026"/>
    <s v="Q4"/>
    <x v="10"/>
    <x v="2"/>
    <x v="16"/>
    <x v="0"/>
    <s v="Returning"/>
    <x v="3"/>
    <s v="Alpine Tent 4P"/>
    <n v="3"/>
    <n v="336.58"/>
    <n v="0.15"/>
    <n v="198.99"/>
    <n v="858.279"/>
    <n v="596.97"/>
    <n v="261.30899999999997"/>
    <n v="0.3044569423229509"/>
    <n v="2026"/>
    <s v="Q4"/>
    <n v="11"/>
    <s v="Nov"/>
  </r>
  <r>
    <n v="1431"/>
    <d v="2026-11-14T00:00:00"/>
    <n v="2026"/>
    <s v="Q4"/>
    <x v="10"/>
    <x v="2"/>
    <x v="2"/>
    <x v="0"/>
    <s v="New"/>
    <x v="4"/>
    <s v="Recovery Roller"/>
    <n v="2"/>
    <n v="36.979999999999997"/>
    <n v="0.15"/>
    <n v="14.13"/>
    <n v="62.865999999999993"/>
    <n v="28.26"/>
    <n v="34.605999999999995"/>
    <n v="0.55047243342983487"/>
    <n v="2026"/>
    <s v="Q4"/>
    <n v="11"/>
    <s v="Nov"/>
  </r>
  <r>
    <n v="1520"/>
    <d v="2026-11-14T00:00:00"/>
    <n v="2026"/>
    <s v="Q4"/>
    <x v="10"/>
    <x v="3"/>
    <x v="13"/>
    <x v="3"/>
    <s v="New"/>
    <x v="4"/>
    <s v="Recovery Roller"/>
    <n v="2"/>
    <n v="36.15"/>
    <n v="0"/>
    <n v="13.51"/>
    <n v="72.3"/>
    <n v="27.02"/>
    <n v="45.28"/>
    <n v="0.62627939142461964"/>
    <n v="2026"/>
    <s v="Q4"/>
    <n v="11"/>
    <s v="Nov"/>
  </r>
  <r>
    <n v="1791"/>
    <d v="2026-11-14T00:00:00"/>
    <n v="2026"/>
    <s v="Q4"/>
    <x v="10"/>
    <x v="2"/>
    <x v="2"/>
    <x v="0"/>
    <s v="Business"/>
    <x v="4"/>
    <s v="Weighted Vest"/>
    <n v="1"/>
    <n v="121.86"/>
    <n v="0.05"/>
    <n v="69.900000000000006"/>
    <n v="115.767"/>
    <n v="69.900000000000006"/>
    <n v="45.86699999999999"/>
    <n v="0.396200989919407"/>
    <n v="2026"/>
    <s v="Q4"/>
    <n v="11"/>
    <s v="Nov"/>
  </r>
  <r>
    <n v="2191"/>
    <d v="2026-11-14T00:00:00"/>
    <n v="2026"/>
    <s v="Q4"/>
    <x v="10"/>
    <x v="2"/>
    <x v="5"/>
    <x v="2"/>
    <s v="Returning"/>
    <x v="0"/>
    <s v="Trail Bike Light"/>
    <n v="6"/>
    <n v="49.85"/>
    <n v="0.05"/>
    <n v="22.68"/>
    <n v="284.14499999999998"/>
    <n v="136.07999999999998"/>
    <n v="148.065"/>
    <n v="0.52108958454310306"/>
    <n v="2026"/>
    <s v="Q4"/>
    <n v="11"/>
    <s v="Nov"/>
  </r>
  <r>
    <n v="2365"/>
    <d v="2026-11-14T00:00:00"/>
    <n v="2026"/>
    <s v="Q4"/>
    <x v="10"/>
    <x v="2"/>
    <x v="5"/>
    <x v="2"/>
    <s v="Business"/>
    <x v="1"/>
    <s v="Hiking Daypack 20L"/>
    <n v="2"/>
    <n v="91.95"/>
    <n v="0.05"/>
    <n v="46.45"/>
    <n v="174.70499999999998"/>
    <n v="92.9"/>
    <n v="81.804999999999978"/>
    <n v="0.46824647262528252"/>
    <n v="2026"/>
    <s v="Q4"/>
    <n v="11"/>
    <s v="Nov"/>
  </r>
  <r>
    <n v="2603"/>
    <d v="2026-11-14T00:00:00"/>
    <n v="2026"/>
    <s v="Q4"/>
    <x v="10"/>
    <x v="3"/>
    <x v="8"/>
    <x v="3"/>
    <s v="Returning"/>
    <x v="0"/>
    <s v="Trail Bike Light"/>
    <n v="2"/>
    <n v="51.71"/>
    <n v="0.15"/>
    <n v="22.93"/>
    <n v="87.906999999999996"/>
    <n v="45.86"/>
    <n v="42.046999999999997"/>
    <n v="0.47831230732478641"/>
    <n v="2026"/>
    <s v="Q4"/>
    <n v="11"/>
    <s v="Nov"/>
  </r>
  <r>
    <n v="4098"/>
    <d v="2026-11-14T00:00:00"/>
    <n v="2026"/>
    <s v="Q4"/>
    <x v="10"/>
    <x v="1"/>
    <x v="1"/>
    <x v="2"/>
    <s v="Returning"/>
    <x v="4"/>
    <s v="Resistance Band Set"/>
    <n v="1"/>
    <n v="41.05"/>
    <n v="0.05"/>
    <n v="14.6"/>
    <n v="38.997499999999995"/>
    <n v="14.6"/>
    <n v="24.397499999999994"/>
    <n v="0.62561702673248276"/>
    <n v="2026"/>
    <s v="Q4"/>
    <n v="11"/>
    <s v="Nov"/>
  </r>
  <r>
    <n v="1176"/>
    <d v="2026-11-15T00:00:00"/>
    <n v="2026"/>
    <s v="Q4"/>
    <x v="10"/>
    <x v="1"/>
    <x v="6"/>
    <x v="1"/>
    <s v="Business"/>
    <x v="3"/>
    <s v="Alpine Tent 4P"/>
    <n v="10"/>
    <n v="333.09"/>
    <n v="0.15"/>
    <n v="197.95"/>
    <n v="2831.2649999999994"/>
    <n v="1979.5"/>
    <n v="851.76499999999942"/>
    <n v="0.30084255624252748"/>
    <n v="2026"/>
    <s v="Q4"/>
    <n v="11"/>
    <s v="Nov"/>
  </r>
  <r>
    <n v="1895"/>
    <d v="2026-11-15T00:00:00"/>
    <n v="2026"/>
    <s v="Q4"/>
    <x v="10"/>
    <x v="3"/>
    <x v="4"/>
    <x v="0"/>
    <s v="Business"/>
    <x v="0"/>
    <s v="Trail Bike Light"/>
    <n v="3"/>
    <n v="51.79"/>
    <n v="0.2"/>
    <n v="22.23"/>
    <n v="124.29600000000001"/>
    <n v="66.69"/>
    <n v="57.606000000000009"/>
    <n v="0.4634581965630431"/>
    <n v="2026"/>
    <s v="Q4"/>
    <n v="11"/>
    <s v="Nov"/>
  </r>
  <r>
    <n v="3385"/>
    <d v="2026-11-15T00:00:00"/>
    <n v="2026"/>
    <s v="Q4"/>
    <x v="10"/>
    <x v="1"/>
    <x v="11"/>
    <x v="3"/>
    <s v="New"/>
    <x v="1"/>
    <s v="Trekking Poles"/>
    <n v="1"/>
    <n v="71.040000000000006"/>
    <n v="0.1"/>
    <n v="31.59"/>
    <n v="63.936000000000007"/>
    <n v="31.59"/>
    <n v="32.346000000000004"/>
    <n v="0.50591216216216217"/>
    <n v="2026"/>
    <s v="Q4"/>
    <n v="11"/>
    <s v="Nov"/>
  </r>
  <r>
    <n v="3581"/>
    <d v="2026-11-15T00:00:00"/>
    <n v="2026"/>
    <s v="Q4"/>
    <x v="10"/>
    <x v="3"/>
    <x v="4"/>
    <x v="3"/>
    <s v="Business"/>
    <x v="1"/>
    <s v="Trail Boots"/>
    <n v="2"/>
    <n v="141.21"/>
    <n v="0.1"/>
    <n v="78.31"/>
    <n v="254.17800000000003"/>
    <n v="156.62"/>
    <n v="97.558000000000021"/>
    <n v="0.38381763960688969"/>
    <n v="2026"/>
    <s v="Q4"/>
    <n v="11"/>
    <s v="Nov"/>
  </r>
  <r>
    <n v="4528"/>
    <d v="2026-11-15T00:00:00"/>
    <n v="2026"/>
    <s v="Q4"/>
    <x v="10"/>
    <x v="0"/>
    <x v="15"/>
    <x v="3"/>
    <s v="New"/>
    <x v="1"/>
    <s v="Trail Boots"/>
    <n v="2"/>
    <n v="141.63999999999999"/>
    <n v="0.15"/>
    <n v="80.349999999999994"/>
    <n v="240.78799999999998"/>
    <n v="160.69999999999999"/>
    <n v="80.087999999999994"/>
    <n v="0.33260793727262156"/>
    <n v="2026"/>
    <s v="Q4"/>
    <n v="11"/>
    <s v="Nov"/>
  </r>
  <r>
    <n v="4633"/>
    <d v="2026-11-15T00:00:00"/>
    <n v="2026"/>
    <s v="Q4"/>
    <x v="10"/>
    <x v="2"/>
    <x v="10"/>
    <x v="0"/>
    <s v="Returning"/>
    <x v="1"/>
    <s v="Trekking Poles"/>
    <n v="1"/>
    <n v="71.78"/>
    <n v="0.15"/>
    <n v="32.869999999999997"/>
    <n v="61.012999999999998"/>
    <n v="32.869999999999997"/>
    <n v="28.143000000000001"/>
    <n v="0.46126235392457349"/>
    <n v="2026"/>
    <s v="Q4"/>
    <n v="11"/>
    <s v="Nov"/>
  </r>
  <r>
    <n v="5195"/>
    <d v="2026-11-15T00:00:00"/>
    <n v="2026"/>
    <s v="Q4"/>
    <x v="10"/>
    <x v="2"/>
    <x v="16"/>
    <x v="0"/>
    <s v="Business"/>
    <x v="1"/>
    <s v="Summit Backpack 45L"/>
    <n v="3"/>
    <n v="153.88999999999999"/>
    <n v="0.1"/>
    <n v="80.36"/>
    <n v="415.50299999999999"/>
    <n v="241.07999999999998"/>
    <n v="174.423"/>
    <n v="0.41978758276113531"/>
    <n v="2026"/>
    <s v="Q4"/>
    <n v="11"/>
    <s v="Nov"/>
  </r>
  <r>
    <n v="2778"/>
    <d v="2026-11-16T00:00:00"/>
    <n v="2026"/>
    <s v="Q4"/>
    <x v="10"/>
    <x v="3"/>
    <x v="4"/>
    <x v="3"/>
    <s v="Returning"/>
    <x v="1"/>
    <s v="Trail Boots"/>
    <n v="1"/>
    <n v="145.4"/>
    <n v="0.1"/>
    <n v="77.66"/>
    <n v="130.86000000000001"/>
    <n v="77.66"/>
    <n v="53.200000000000017"/>
    <n v="0.40654134189209851"/>
    <n v="2026"/>
    <s v="Q4"/>
    <n v="11"/>
    <s v="Nov"/>
  </r>
  <r>
    <n v="341"/>
    <d v="2026-11-17T00:00:00"/>
    <n v="2026"/>
    <s v="Q4"/>
    <x v="10"/>
    <x v="3"/>
    <x v="8"/>
    <x v="0"/>
    <s v="Returning"/>
    <x v="2"/>
    <s v="Carry-On Duffel"/>
    <n v="1"/>
    <n v="132.94999999999999"/>
    <n v="0.05"/>
    <n v="65.36"/>
    <n v="126.30249999999998"/>
    <n v="65.36"/>
    <n v="60.942499999999981"/>
    <n v="0.48251222264009019"/>
    <n v="2026"/>
    <s v="Q4"/>
    <n v="11"/>
    <s v="Nov"/>
  </r>
  <r>
    <n v="374"/>
    <d v="2026-11-17T00:00:00"/>
    <n v="2026"/>
    <s v="Q4"/>
    <x v="10"/>
    <x v="3"/>
    <x v="7"/>
    <x v="2"/>
    <s v="Returning"/>
    <x v="4"/>
    <s v="Training Mat"/>
    <n v="1"/>
    <n v="51.34"/>
    <n v="0.15"/>
    <n v="21.37"/>
    <n v="43.639000000000003"/>
    <n v="21.37"/>
    <n v="22.269000000000002"/>
    <n v="0.5103004193496643"/>
    <n v="2026"/>
    <s v="Q4"/>
    <n v="11"/>
    <s v="Nov"/>
  </r>
  <r>
    <n v="598"/>
    <d v="2026-11-17T00:00:00"/>
    <n v="2026"/>
    <s v="Q4"/>
    <x v="10"/>
    <x v="0"/>
    <x v="0"/>
    <x v="0"/>
    <s v="New"/>
    <x v="0"/>
    <s v="Trail Bike Light"/>
    <n v="1"/>
    <n v="49.98"/>
    <n v="0.1"/>
    <n v="22.25"/>
    <n v="44.981999999999999"/>
    <n v="22.25"/>
    <n v="22.731999999999999"/>
    <n v="0.50535769863500957"/>
    <n v="2026"/>
    <s v="Q4"/>
    <n v="11"/>
    <s v="Nov"/>
  </r>
  <r>
    <n v="690"/>
    <d v="2026-11-17T00:00:00"/>
    <n v="2026"/>
    <s v="Q4"/>
    <x v="10"/>
    <x v="3"/>
    <x v="8"/>
    <x v="0"/>
    <s v="Returning"/>
    <x v="2"/>
    <s v="Travel Backpack 35L"/>
    <n v="2"/>
    <n v="168.08"/>
    <n v="0.1"/>
    <n v="87.63"/>
    <n v="302.54400000000004"/>
    <n v="175.26"/>
    <n v="127.28400000000005"/>
    <n v="0.42071235919403471"/>
    <n v="2026"/>
    <s v="Q4"/>
    <n v="11"/>
    <s v="Nov"/>
  </r>
  <r>
    <n v="1296"/>
    <d v="2026-11-17T00:00:00"/>
    <n v="2026"/>
    <s v="Q4"/>
    <x v="10"/>
    <x v="3"/>
    <x v="13"/>
    <x v="0"/>
    <s v="New"/>
    <x v="3"/>
    <s v="Trail Tent 2P"/>
    <n v="1"/>
    <n v="191.85"/>
    <n v="0.15"/>
    <n v="104.41"/>
    <n v="163.07249999999999"/>
    <n v="104.41"/>
    <n v="58.662499999999994"/>
    <n v="0.35973263425776875"/>
    <n v="2026"/>
    <s v="Q4"/>
    <n v="11"/>
    <s v="Nov"/>
  </r>
  <r>
    <n v="1585"/>
    <d v="2026-11-17T00:00:00"/>
    <n v="2026"/>
    <s v="Q4"/>
    <x v="10"/>
    <x v="1"/>
    <x v="14"/>
    <x v="2"/>
    <s v="Returning"/>
    <x v="1"/>
    <s v="Hiking Daypack 20L"/>
    <n v="4"/>
    <n v="93.99"/>
    <n v="0.1"/>
    <n v="44.07"/>
    <n v="338.36399999999998"/>
    <n v="176.28"/>
    <n v="162.08399999999997"/>
    <n v="0.47902259105578604"/>
    <n v="2026"/>
    <s v="Q4"/>
    <n v="11"/>
    <s v="Nov"/>
  </r>
  <r>
    <n v="2194"/>
    <d v="2026-11-17T00:00:00"/>
    <n v="2026"/>
    <s v="Q4"/>
    <x v="10"/>
    <x v="3"/>
    <x v="13"/>
    <x v="0"/>
    <s v="Returning"/>
    <x v="2"/>
    <s v="Insulated Bottle"/>
    <n v="4"/>
    <n v="36.57"/>
    <n v="0.05"/>
    <n v="13.35"/>
    <n v="138.96600000000001"/>
    <n v="53.4"/>
    <n v="85.566000000000003"/>
    <n v="0.61573334484694098"/>
    <n v="2026"/>
    <s v="Q4"/>
    <n v="11"/>
    <s v="Nov"/>
  </r>
  <r>
    <n v="2221"/>
    <d v="2026-11-17T00:00:00"/>
    <n v="2026"/>
    <s v="Q4"/>
    <x v="10"/>
    <x v="1"/>
    <x v="12"/>
    <x v="3"/>
    <s v="Returning"/>
    <x v="0"/>
    <s v="Compact Repair Kit"/>
    <n v="1"/>
    <n v="39.81"/>
    <n v="0.05"/>
    <n v="16.25"/>
    <n v="37.819499999999998"/>
    <n v="16.25"/>
    <n v="21.569499999999998"/>
    <n v="0.57032747656632155"/>
    <n v="2026"/>
    <s v="Q4"/>
    <n v="11"/>
    <s v="Nov"/>
  </r>
  <r>
    <n v="3836"/>
    <d v="2026-11-17T00:00:00"/>
    <n v="2026"/>
    <s v="Q4"/>
    <x v="10"/>
    <x v="3"/>
    <x v="4"/>
    <x v="2"/>
    <s v="Returning"/>
    <x v="1"/>
    <s v="Hiking Daypack 20L"/>
    <n v="1"/>
    <n v="91.43"/>
    <n v="0.1"/>
    <n v="45.06"/>
    <n v="82.287000000000006"/>
    <n v="45.06"/>
    <n v="37.227000000000004"/>
    <n v="0.45240438951474715"/>
    <n v="2026"/>
    <s v="Q4"/>
    <n v="11"/>
    <s v="Nov"/>
  </r>
  <r>
    <n v="4437"/>
    <d v="2026-11-17T00:00:00"/>
    <n v="2026"/>
    <s v="Q4"/>
    <x v="10"/>
    <x v="2"/>
    <x v="2"/>
    <x v="0"/>
    <s v="Returning"/>
    <x v="4"/>
    <s v="Weighted Vest"/>
    <n v="1"/>
    <n v="122.64"/>
    <n v="0"/>
    <n v="68.58"/>
    <n v="122.64"/>
    <n v="68.58"/>
    <n v="54.06"/>
    <n v="0.44080234833659493"/>
    <n v="2026"/>
    <s v="Q4"/>
    <n v="11"/>
    <s v="Nov"/>
  </r>
  <r>
    <n v="4735"/>
    <d v="2026-11-17T00:00:00"/>
    <n v="2026"/>
    <s v="Q4"/>
    <x v="10"/>
    <x v="1"/>
    <x v="12"/>
    <x v="0"/>
    <s v="Business"/>
    <x v="0"/>
    <s v="Commuter Helmet"/>
    <n v="1"/>
    <n v="80.959999999999994"/>
    <n v="0.1"/>
    <n v="43.86"/>
    <n v="72.86399999999999"/>
    <n v="43.86"/>
    <n v="29.003999999999991"/>
    <n v="0.39805665349143604"/>
    <n v="2026"/>
    <s v="Q4"/>
    <n v="11"/>
    <s v="Nov"/>
  </r>
  <r>
    <n v="554"/>
    <d v="2026-11-18T00:00:00"/>
    <n v="2026"/>
    <s v="Q4"/>
    <x v="10"/>
    <x v="2"/>
    <x v="5"/>
    <x v="3"/>
    <s v="Business"/>
    <x v="4"/>
    <s v="Recovery Roller"/>
    <n v="1"/>
    <n v="36.380000000000003"/>
    <n v="0.05"/>
    <n v="14.06"/>
    <n v="34.561"/>
    <n v="14.06"/>
    <n v="20.500999999999998"/>
    <n v="0.59318306761957118"/>
    <n v="2026"/>
    <s v="Q4"/>
    <n v="11"/>
    <s v="Nov"/>
  </r>
  <r>
    <n v="1205"/>
    <d v="2026-11-18T00:00:00"/>
    <n v="2026"/>
    <s v="Q4"/>
    <x v="10"/>
    <x v="3"/>
    <x v="13"/>
    <x v="0"/>
    <s v="Returning"/>
    <x v="0"/>
    <s v="Cycling Pack 12L"/>
    <n v="2"/>
    <n v="100.72"/>
    <n v="0.1"/>
    <n v="51.68"/>
    <n v="181.29599999999999"/>
    <n v="103.36"/>
    <n v="77.935999999999993"/>
    <n v="0.42988262289294854"/>
    <n v="2026"/>
    <s v="Q4"/>
    <n v="11"/>
    <s v="Nov"/>
  </r>
  <r>
    <n v="1979"/>
    <d v="2026-11-18T00:00:00"/>
    <n v="2026"/>
    <s v="Q4"/>
    <x v="10"/>
    <x v="1"/>
    <x v="11"/>
    <x v="2"/>
    <s v="Returning"/>
    <x v="3"/>
    <s v="Compact Sleeping Bag"/>
    <n v="3"/>
    <n v="120.29"/>
    <n v="0"/>
    <n v="62.04"/>
    <n v="360.87"/>
    <n v="186.12"/>
    <n v="174.75"/>
    <n v="0.48424640452240419"/>
    <n v="2026"/>
    <s v="Q4"/>
    <n v="11"/>
    <s v="Nov"/>
  </r>
  <r>
    <n v="2151"/>
    <d v="2026-11-18T00:00:00"/>
    <n v="2026"/>
    <s v="Q4"/>
    <x v="10"/>
    <x v="1"/>
    <x v="1"/>
    <x v="0"/>
    <s v="New"/>
    <x v="3"/>
    <s v="Compact Sleeping Bag"/>
    <n v="2"/>
    <n v="124.18"/>
    <n v="0.15"/>
    <n v="60.72"/>
    <n v="211.10599999999999"/>
    <n v="121.44"/>
    <n v="89.665999999999997"/>
    <n v="0.42474396748552862"/>
    <n v="2026"/>
    <s v="Q4"/>
    <n v="11"/>
    <s v="Nov"/>
  </r>
  <r>
    <n v="2730"/>
    <d v="2026-11-18T00:00:00"/>
    <n v="2026"/>
    <s v="Q4"/>
    <x v="10"/>
    <x v="0"/>
    <x v="0"/>
    <x v="0"/>
    <s v="Returning"/>
    <x v="1"/>
    <s v="Summit Backpack 45L"/>
    <n v="3"/>
    <n v="154.07"/>
    <n v="0.05"/>
    <n v="77.73"/>
    <n v="439.09949999999998"/>
    <n v="233.19"/>
    <n v="205.90949999999998"/>
    <n v="0.46893585622393102"/>
    <n v="2026"/>
    <s v="Q4"/>
    <n v="11"/>
    <s v="Nov"/>
  </r>
  <r>
    <n v="2779"/>
    <d v="2026-11-18T00:00:00"/>
    <n v="2026"/>
    <s v="Q4"/>
    <x v="10"/>
    <x v="0"/>
    <x v="15"/>
    <x v="1"/>
    <s v="Business"/>
    <x v="4"/>
    <s v="Weighted Vest"/>
    <n v="4"/>
    <n v="123.4"/>
    <n v="0.05"/>
    <n v="70.930000000000007"/>
    <n v="468.92"/>
    <n v="283.72000000000003"/>
    <n v="185.2"/>
    <n v="0.3949500980977565"/>
    <n v="2026"/>
    <s v="Q4"/>
    <n v="11"/>
    <s v="Nov"/>
  </r>
  <r>
    <n v="2853"/>
    <d v="2026-11-18T00:00:00"/>
    <n v="2026"/>
    <s v="Q4"/>
    <x v="10"/>
    <x v="2"/>
    <x v="3"/>
    <x v="0"/>
    <s v="New"/>
    <x v="0"/>
    <s v="Cycling Pack 12L"/>
    <n v="1"/>
    <n v="104.64"/>
    <n v="0"/>
    <n v="50.79"/>
    <n v="104.64"/>
    <n v="50.79"/>
    <n v="53.85"/>
    <n v="0.51462155963302758"/>
    <n v="2026"/>
    <s v="Q4"/>
    <n v="11"/>
    <s v="Nov"/>
  </r>
  <r>
    <n v="3825"/>
    <d v="2026-11-18T00:00:00"/>
    <n v="2026"/>
    <s v="Q4"/>
    <x v="10"/>
    <x v="3"/>
    <x v="8"/>
    <x v="0"/>
    <s v="New"/>
    <x v="2"/>
    <s v="Packing Cube Set"/>
    <n v="2"/>
    <n v="46.44"/>
    <n v="0.1"/>
    <n v="18.190000000000001"/>
    <n v="83.591999999999999"/>
    <n v="36.380000000000003"/>
    <n v="47.211999999999996"/>
    <n v="0.56479088908029473"/>
    <n v="2026"/>
    <s v="Q4"/>
    <n v="11"/>
    <s v="Nov"/>
  </r>
  <r>
    <n v="4808"/>
    <d v="2026-11-18T00:00:00"/>
    <n v="2026"/>
    <s v="Q4"/>
    <x v="10"/>
    <x v="2"/>
    <x v="16"/>
    <x v="0"/>
    <s v="New"/>
    <x v="3"/>
    <s v="Portable Camp Stove"/>
    <n v="2"/>
    <n v="81.67"/>
    <n v="0.05"/>
    <n v="40.43"/>
    <n v="155.173"/>
    <n v="80.86"/>
    <n v="74.313000000000002"/>
    <n v="0.4789041908063903"/>
    <n v="2026"/>
    <s v="Q4"/>
    <n v="11"/>
    <s v="Nov"/>
  </r>
  <r>
    <n v="5131"/>
    <d v="2026-11-18T00:00:00"/>
    <n v="2026"/>
    <s v="Q4"/>
    <x v="10"/>
    <x v="3"/>
    <x v="8"/>
    <x v="2"/>
    <s v="New"/>
    <x v="1"/>
    <s v="Trekking Poles"/>
    <n v="3"/>
    <n v="70.599999999999994"/>
    <n v="0.05"/>
    <n v="32.68"/>
    <n v="201.20999999999998"/>
    <n v="98.039999999999992"/>
    <n v="103.16999999999999"/>
    <n v="0.5127478753541076"/>
    <n v="2026"/>
    <s v="Q4"/>
    <n v="11"/>
    <s v="Nov"/>
  </r>
  <r>
    <n v="1502"/>
    <d v="2026-11-19T00:00:00"/>
    <n v="2026"/>
    <s v="Q4"/>
    <x v="10"/>
    <x v="3"/>
    <x v="7"/>
    <x v="3"/>
    <s v="New"/>
    <x v="4"/>
    <s v="Recovery Roller"/>
    <n v="1"/>
    <n v="35.770000000000003"/>
    <n v="0.15"/>
    <n v="13.69"/>
    <n v="30.404500000000002"/>
    <n v="13.69"/>
    <n v="16.714500000000001"/>
    <n v="0.54973770330049831"/>
    <n v="2026"/>
    <s v="Q4"/>
    <n v="11"/>
    <s v="Nov"/>
  </r>
  <r>
    <n v="2470"/>
    <d v="2026-11-19T00:00:00"/>
    <n v="2026"/>
    <s v="Q4"/>
    <x v="10"/>
    <x v="1"/>
    <x v="6"/>
    <x v="2"/>
    <s v="Business"/>
    <x v="1"/>
    <s v="Hiking Daypack 20L"/>
    <n v="1"/>
    <n v="92.13"/>
    <n v="0.15"/>
    <n v="45.85"/>
    <n v="78.31049999999999"/>
    <n v="45.85"/>
    <n v="32.460499999999989"/>
    <n v="0.41451018701195874"/>
    <n v="2026"/>
    <s v="Q4"/>
    <n v="11"/>
    <s v="Nov"/>
  </r>
  <r>
    <n v="3452"/>
    <d v="2026-11-19T00:00:00"/>
    <n v="2026"/>
    <s v="Q4"/>
    <x v="10"/>
    <x v="1"/>
    <x v="12"/>
    <x v="0"/>
    <s v="Returning"/>
    <x v="1"/>
    <s v="Summit Backpack 45L"/>
    <n v="5"/>
    <n v="151.09"/>
    <n v="0.05"/>
    <n v="79.33"/>
    <n v="717.67750000000001"/>
    <n v="396.65"/>
    <n v="321.02750000000003"/>
    <n v="0.44731442744129507"/>
    <n v="2026"/>
    <s v="Q4"/>
    <n v="11"/>
    <s v="Nov"/>
  </r>
  <r>
    <n v="4207"/>
    <d v="2026-11-19T00:00:00"/>
    <n v="2026"/>
    <s v="Q4"/>
    <x v="10"/>
    <x v="1"/>
    <x v="12"/>
    <x v="0"/>
    <s v="New"/>
    <x v="0"/>
    <s v="Cycling Pack 12L"/>
    <n v="2"/>
    <n v="103.99"/>
    <n v="0"/>
    <n v="50.36"/>
    <n v="207.98"/>
    <n v="100.72"/>
    <n v="107.25999999999999"/>
    <n v="0.51572266564092695"/>
    <n v="2026"/>
    <s v="Q4"/>
    <n v="11"/>
    <s v="Nov"/>
  </r>
  <r>
    <n v="695"/>
    <d v="2026-11-20T00:00:00"/>
    <n v="2026"/>
    <s v="Q4"/>
    <x v="10"/>
    <x v="2"/>
    <x v="3"/>
    <x v="0"/>
    <s v="Returning"/>
    <x v="2"/>
    <s v="Insulated Bottle"/>
    <n v="1"/>
    <n v="36.909999999999997"/>
    <n v="0.1"/>
    <n v="13.43"/>
    <n v="33.219000000000001"/>
    <n v="13.43"/>
    <n v="19.789000000000001"/>
    <n v="0.59571329660736327"/>
    <n v="2026"/>
    <s v="Q4"/>
    <n v="11"/>
    <s v="Nov"/>
  </r>
  <r>
    <n v="1127"/>
    <d v="2026-11-20T00:00:00"/>
    <n v="2026"/>
    <s v="Q4"/>
    <x v="10"/>
    <x v="0"/>
    <x v="0"/>
    <x v="3"/>
    <s v="New"/>
    <x v="0"/>
    <s v="Commuter Helmet"/>
    <n v="2"/>
    <n v="81.02"/>
    <n v="0"/>
    <n v="43.22"/>
    <n v="162.04"/>
    <n v="86.44"/>
    <n v="75.599999999999994"/>
    <n v="0.46655146877314241"/>
    <n v="2026"/>
    <s v="Q4"/>
    <n v="11"/>
    <s v="Nov"/>
  </r>
  <r>
    <n v="1174"/>
    <d v="2026-11-20T00:00:00"/>
    <n v="2026"/>
    <s v="Q4"/>
    <x v="10"/>
    <x v="0"/>
    <x v="0"/>
    <x v="3"/>
    <s v="New"/>
    <x v="2"/>
    <s v="Travel Backpack 35L"/>
    <n v="3"/>
    <n v="164.36"/>
    <n v="0.05"/>
    <n v="88.7"/>
    <n v="468.42600000000004"/>
    <n v="266.10000000000002"/>
    <n v="202.32600000000002"/>
    <n v="0.43192734818306416"/>
    <n v="2026"/>
    <s v="Q4"/>
    <n v="11"/>
    <s v="Nov"/>
  </r>
  <r>
    <n v="3968"/>
    <d v="2026-11-20T00:00:00"/>
    <n v="2026"/>
    <s v="Q4"/>
    <x v="10"/>
    <x v="1"/>
    <x v="11"/>
    <x v="1"/>
    <s v="Business"/>
    <x v="4"/>
    <s v="Training Mat"/>
    <n v="5"/>
    <n v="51.36"/>
    <n v="0.1"/>
    <n v="22.45"/>
    <n v="231.12"/>
    <n v="112.25"/>
    <n v="118.87"/>
    <n v="0.51432156455520939"/>
    <n v="2026"/>
    <s v="Q4"/>
    <n v="11"/>
    <s v="Nov"/>
  </r>
  <r>
    <n v="4049"/>
    <d v="2026-11-20T00:00:00"/>
    <n v="2026"/>
    <s v="Q4"/>
    <x v="10"/>
    <x v="2"/>
    <x v="16"/>
    <x v="3"/>
    <s v="Returning"/>
    <x v="2"/>
    <s v="Insulated Bottle"/>
    <n v="1"/>
    <n v="36.590000000000003"/>
    <n v="0"/>
    <n v="13.73"/>
    <n v="36.590000000000003"/>
    <n v="13.73"/>
    <n v="22.860000000000003"/>
    <n v="0.62476086362394101"/>
    <n v="2026"/>
    <s v="Q4"/>
    <n v="11"/>
    <s v="Nov"/>
  </r>
  <r>
    <n v="3"/>
    <d v="2026-11-21T00:00:00"/>
    <n v="2026"/>
    <s v="Q4"/>
    <x v="10"/>
    <x v="3"/>
    <x v="7"/>
    <x v="2"/>
    <s v="Returning"/>
    <x v="3"/>
    <s v="Compact Sleeping Bag"/>
    <n v="5"/>
    <n v="122.33"/>
    <n v="0.15"/>
    <n v="58.98"/>
    <n v="519.90249999999992"/>
    <n v="294.89999999999998"/>
    <n v="225.00249999999994"/>
    <n v="0.43277826130861069"/>
    <n v="2026"/>
    <s v="Q4"/>
    <n v="11"/>
    <s v="Nov"/>
  </r>
  <r>
    <n v="1603"/>
    <d v="2026-11-21T00:00:00"/>
    <n v="2026"/>
    <s v="Q4"/>
    <x v="10"/>
    <x v="3"/>
    <x v="8"/>
    <x v="0"/>
    <s v="Returning"/>
    <x v="3"/>
    <s v="Portable Camp Stove"/>
    <n v="1"/>
    <n v="83.49"/>
    <n v="0.05"/>
    <n v="39.659999999999997"/>
    <n v="79.315499999999986"/>
    <n v="39.659999999999997"/>
    <n v="39.655499999999989"/>
    <n v="0.49997163227868446"/>
    <n v="2026"/>
    <s v="Q4"/>
    <n v="11"/>
    <s v="Nov"/>
  </r>
  <r>
    <n v="2073"/>
    <d v="2026-11-21T00:00:00"/>
    <n v="2026"/>
    <s v="Q4"/>
    <x v="10"/>
    <x v="1"/>
    <x v="12"/>
    <x v="0"/>
    <s v="New"/>
    <x v="0"/>
    <s v="Trail Bike Light"/>
    <n v="2"/>
    <n v="51.48"/>
    <n v="0.1"/>
    <n v="22.51"/>
    <n v="92.664000000000001"/>
    <n v="45.02"/>
    <n v="47.643999999999998"/>
    <n v="0.51415868082534744"/>
    <n v="2026"/>
    <s v="Q4"/>
    <n v="11"/>
    <s v="Nov"/>
  </r>
  <r>
    <n v="2487"/>
    <d v="2026-11-21T00:00:00"/>
    <n v="2026"/>
    <s v="Q4"/>
    <x v="10"/>
    <x v="2"/>
    <x v="2"/>
    <x v="3"/>
    <s v="New"/>
    <x v="3"/>
    <s v="Compact Sleeping Bag"/>
    <n v="1"/>
    <n v="123.43"/>
    <n v="0.15"/>
    <n v="60.8"/>
    <n v="104.91550000000001"/>
    <n v="60.8"/>
    <n v="44.115500000000011"/>
    <n v="0.42048601017008935"/>
    <n v="2026"/>
    <s v="Q4"/>
    <n v="11"/>
    <s v="Nov"/>
  </r>
  <r>
    <n v="3407"/>
    <d v="2026-11-21T00:00:00"/>
    <n v="2026"/>
    <s v="Q4"/>
    <x v="10"/>
    <x v="3"/>
    <x v="7"/>
    <x v="0"/>
    <s v="New"/>
    <x v="2"/>
    <s v="Travel Backpack 35L"/>
    <n v="1"/>
    <n v="164.85"/>
    <n v="0.1"/>
    <n v="89.4"/>
    <n v="148.36500000000001"/>
    <n v="89.4"/>
    <n v="58.965000000000003"/>
    <n v="0.39743200889697705"/>
    <n v="2026"/>
    <s v="Q4"/>
    <n v="11"/>
    <s v="Nov"/>
  </r>
  <r>
    <n v="4052"/>
    <d v="2026-11-21T00:00:00"/>
    <n v="2026"/>
    <s v="Q4"/>
    <x v="10"/>
    <x v="0"/>
    <x v="0"/>
    <x v="0"/>
    <s v="New"/>
    <x v="2"/>
    <s v="Packing Cube Set"/>
    <n v="1"/>
    <n v="46.82"/>
    <n v="0.2"/>
    <n v="18.27"/>
    <n v="37.456000000000003"/>
    <n v="18.27"/>
    <n v="19.186000000000003"/>
    <n v="0.51222768047842804"/>
    <n v="2026"/>
    <s v="Q4"/>
    <n v="11"/>
    <s v="Nov"/>
  </r>
  <r>
    <n v="119"/>
    <d v="2026-11-22T00:00:00"/>
    <n v="2026"/>
    <s v="Q4"/>
    <x v="10"/>
    <x v="0"/>
    <x v="9"/>
    <x v="0"/>
    <s v="New"/>
    <x v="4"/>
    <s v="Resistance Band Set"/>
    <n v="1"/>
    <n v="41.16"/>
    <n v="0.1"/>
    <n v="14.82"/>
    <n v="37.043999999999997"/>
    <n v="14.82"/>
    <n v="22.223999999999997"/>
    <n v="0.59993521218011014"/>
    <n v="2026"/>
    <s v="Q4"/>
    <n v="11"/>
    <s v="Nov"/>
  </r>
  <r>
    <n v="298"/>
    <d v="2026-11-22T00:00:00"/>
    <n v="2026"/>
    <s v="Q4"/>
    <x v="10"/>
    <x v="1"/>
    <x v="12"/>
    <x v="3"/>
    <s v="New"/>
    <x v="3"/>
    <s v="Trail Tent 2P"/>
    <n v="1"/>
    <n v="196.08"/>
    <n v="0.1"/>
    <n v="104.19"/>
    <n v="176.47200000000001"/>
    <n v="104.19"/>
    <n v="72.282000000000011"/>
    <n v="0.40959472324221408"/>
    <n v="2026"/>
    <s v="Q4"/>
    <n v="11"/>
    <s v="Nov"/>
  </r>
  <r>
    <n v="419"/>
    <d v="2026-11-22T00:00:00"/>
    <n v="2026"/>
    <s v="Q4"/>
    <x v="10"/>
    <x v="3"/>
    <x v="8"/>
    <x v="2"/>
    <s v="New"/>
    <x v="3"/>
    <s v="Trail Tent 2P"/>
    <n v="1"/>
    <n v="192.62"/>
    <n v="0.1"/>
    <n v="105.97"/>
    <n v="173.358"/>
    <n v="105.97"/>
    <n v="67.388000000000005"/>
    <n v="0.38872160500236508"/>
    <n v="2026"/>
    <s v="Q4"/>
    <n v="11"/>
    <s v="Nov"/>
  </r>
  <r>
    <n v="1181"/>
    <d v="2026-11-22T00:00:00"/>
    <n v="2026"/>
    <s v="Q4"/>
    <x v="10"/>
    <x v="1"/>
    <x v="12"/>
    <x v="3"/>
    <s v="New"/>
    <x v="0"/>
    <s v="Cycling Pack 12L"/>
    <n v="2"/>
    <n v="102.87"/>
    <n v="0.05"/>
    <n v="51.69"/>
    <n v="195.453"/>
    <n v="103.38"/>
    <n v="92.073000000000008"/>
    <n v="0.4710748875688785"/>
    <n v="2026"/>
    <s v="Q4"/>
    <n v="11"/>
    <s v="Nov"/>
  </r>
  <r>
    <n v="1924"/>
    <d v="2026-11-22T00:00:00"/>
    <n v="2026"/>
    <s v="Q4"/>
    <x v="10"/>
    <x v="0"/>
    <x v="15"/>
    <x v="0"/>
    <s v="New"/>
    <x v="0"/>
    <s v="Trail Bike Light"/>
    <n v="3"/>
    <n v="50.99"/>
    <n v="0.2"/>
    <n v="22.53"/>
    <n v="122.376"/>
    <n v="67.59"/>
    <n v="54.786000000000001"/>
    <n v="0.44768582074916652"/>
    <n v="2026"/>
    <s v="Q4"/>
    <n v="11"/>
    <s v="Nov"/>
  </r>
  <r>
    <n v="3829"/>
    <d v="2026-11-22T00:00:00"/>
    <n v="2026"/>
    <s v="Q4"/>
    <x v="10"/>
    <x v="1"/>
    <x v="12"/>
    <x v="2"/>
    <s v="New"/>
    <x v="0"/>
    <s v="Compact Repair Kit"/>
    <n v="1"/>
    <n v="39.94"/>
    <n v="0.1"/>
    <n v="16.89"/>
    <n v="35.945999999999998"/>
    <n v="16.89"/>
    <n v="19.055999999999997"/>
    <n v="0.53012852612251704"/>
    <n v="2026"/>
    <s v="Q4"/>
    <n v="11"/>
    <s v="Nov"/>
  </r>
  <r>
    <n v="5065"/>
    <d v="2026-11-22T00:00:00"/>
    <n v="2026"/>
    <s v="Q4"/>
    <x v="10"/>
    <x v="3"/>
    <x v="8"/>
    <x v="0"/>
    <s v="New"/>
    <x v="2"/>
    <s v="Travel Backpack 35L"/>
    <n v="2"/>
    <n v="166.15"/>
    <n v="0"/>
    <n v="86.42"/>
    <n v="332.3"/>
    <n v="172.84"/>
    <n v="159.46"/>
    <n v="0.47986758952753539"/>
    <n v="2026"/>
    <s v="Q4"/>
    <n v="11"/>
    <s v="Nov"/>
  </r>
  <r>
    <n v="5146"/>
    <d v="2026-11-22T00:00:00"/>
    <n v="2026"/>
    <s v="Q4"/>
    <x v="10"/>
    <x v="1"/>
    <x v="6"/>
    <x v="0"/>
    <s v="New"/>
    <x v="4"/>
    <s v="Recovery Roller"/>
    <n v="1"/>
    <n v="35.79"/>
    <n v="0.1"/>
    <n v="14.17"/>
    <n v="32.210999999999999"/>
    <n v="14.17"/>
    <n v="18.040999999999997"/>
    <n v="0.56008816863804278"/>
    <n v="2026"/>
    <s v="Q4"/>
    <n v="11"/>
    <s v="Nov"/>
  </r>
  <r>
    <n v="320"/>
    <d v="2026-11-23T00:00:00"/>
    <n v="2026"/>
    <s v="Q4"/>
    <x v="10"/>
    <x v="2"/>
    <x v="2"/>
    <x v="0"/>
    <s v="New"/>
    <x v="3"/>
    <s v="Trail Tent 2P"/>
    <n v="5"/>
    <n v="196.53"/>
    <n v="0.15"/>
    <n v="105.01"/>
    <n v="835.25249999999994"/>
    <n v="525.05000000000007"/>
    <n v="310.20249999999987"/>
    <n v="0.37138769414039452"/>
    <n v="2026"/>
    <s v="Q4"/>
    <n v="11"/>
    <s v="Nov"/>
  </r>
  <r>
    <n v="1250"/>
    <d v="2026-11-23T00:00:00"/>
    <n v="2026"/>
    <s v="Q4"/>
    <x v="10"/>
    <x v="1"/>
    <x v="12"/>
    <x v="0"/>
    <s v="New"/>
    <x v="2"/>
    <s v="Insulated Bottle"/>
    <n v="6"/>
    <n v="36.35"/>
    <n v="0"/>
    <n v="13.24"/>
    <n v="218.10000000000002"/>
    <n v="79.44"/>
    <n v="138.66000000000003"/>
    <n v="0.63576341127922975"/>
    <n v="2026"/>
    <s v="Q4"/>
    <n v="11"/>
    <s v="Nov"/>
  </r>
  <r>
    <n v="2584"/>
    <d v="2026-11-23T00:00:00"/>
    <n v="2026"/>
    <s v="Q4"/>
    <x v="10"/>
    <x v="1"/>
    <x v="6"/>
    <x v="1"/>
    <s v="Returning"/>
    <x v="3"/>
    <s v="Trail Tent 2P"/>
    <n v="15"/>
    <n v="192.23"/>
    <n v="0.15"/>
    <n v="106.34"/>
    <n v="2450.9324999999999"/>
    <n v="1595.1000000000001"/>
    <n v="855.83249999999975"/>
    <n v="0.34918648310387979"/>
    <n v="2026"/>
    <s v="Q4"/>
    <n v="11"/>
    <s v="Nov"/>
  </r>
  <r>
    <n v="2717"/>
    <d v="2026-11-23T00:00:00"/>
    <n v="2026"/>
    <s v="Q4"/>
    <x v="10"/>
    <x v="1"/>
    <x v="12"/>
    <x v="0"/>
    <s v="New"/>
    <x v="2"/>
    <s v="Travel Backpack 35L"/>
    <n v="2"/>
    <n v="167.9"/>
    <n v="0.15"/>
    <n v="89.55"/>
    <n v="285.43"/>
    <n v="179.1"/>
    <n v="106.33000000000001"/>
    <n v="0.37252566303471957"/>
    <n v="2026"/>
    <s v="Q4"/>
    <n v="11"/>
    <s v="Nov"/>
  </r>
  <r>
    <n v="2737"/>
    <d v="2026-11-23T00:00:00"/>
    <n v="2026"/>
    <s v="Q4"/>
    <x v="10"/>
    <x v="1"/>
    <x v="6"/>
    <x v="0"/>
    <s v="Business"/>
    <x v="3"/>
    <s v="Portable Camp Stove"/>
    <n v="2"/>
    <n v="80.709999999999994"/>
    <n v="0.1"/>
    <n v="39.33"/>
    <n v="145.27799999999999"/>
    <n v="78.66"/>
    <n v="66.617999999999995"/>
    <n v="0.45855532152149669"/>
    <n v="2026"/>
    <s v="Q4"/>
    <n v="11"/>
    <s v="Nov"/>
  </r>
  <r>
    <n v="3021"/>
    <d v="2026-11-23T00:00:00"/>
    <n v="2026"/>
    <s v="Q4"/>
    <x v="10"/>
    <x v="0"/>
    <x v="15"/>
    <x v="0"/>
    <s v="Business"/>
    <x v="1"/>
    <s v="Trekking Poles"/>
    <n v="1"/>
    <n v="71.66"/>
    <n v="0.2"/>
    <n v="31.83"/>
    <n v="57.328000000000003"/>
    <n v="31.83"/>
    <n v="25.498000000000005"/>
    <n v="0.44477393245883345"/>
    <n v="2026"/>
    <s v="Q4"/>
    <n v="11"/>
    <s v="Nov"/>
  </r>
  <r>
    <n v="5199"/>
    <d v="2026-11-23T00:00:00"/>
    <n v="2026"/>
    <s v="Q4"/>
    <x v="10"/>
    <x v="2"/>
    <x v="3"/>
    <x v="0"/>
    <s v="Returning"/>
    <x v="3"/>
    <s v="Compact Sleeping Bag"/>
    <n v="5"/>
    <n v="125.23"/>
    <n v="0.05"/>
    <n v="59.84"/>
    <n v="594.84249999999997"/>
    <n v="299.20000000000005"/>
    <n v="295.64249999999993"/>
    <n v="0.49700971265503041"/>
    <n v="2026"/>
    <s v="Q4"/>
    <n v="11"/>
    <s v="Nov"/>
  </r>
  <r>
    <n v="1202"/>
    <d v="2026-11-24T00:00:00"/>
    <n v="2026"/>
    <s v="Q4"/>
    <x v="10"/>
    <x v="0"/>
    <x v="15"/>
    <x v="3"/>
    <s v="Returning"/>
    <x v="1"/>
    <s v="Hiking Daypack 20L"/>
    <n v="2"/>
    <n v="91.33"/>
    <n v="0.15"/>
    <n v="45.45"/>
    <n v="155.261"/>
    <n v="90.9"/>
    <n v="64.36099999999999"/>
    <n v="0.41453423589954974"/>
    <n v="2026"/>
    <s v="Q4"/>
    <n v="11"/>
    <s v="Nov"/>
  </r>
  <r>
    <n v="1365"/>
    <d v="2026-11-24T00:00:00"/>
    <n v="2026"/>
    <s v="Q4"/>
    <x v="10"/>
    <x v="0"/>
    <x v="0"/>
    <x v="3"/>
    <s v="New"/>
    <x v="1"/>
    <s v="Summit Backpack 45L"/>
    <n v="4"/>
    <n v="155.91"/>
    <n v="0"/>
    <n v="79.91"/>
    <n v="623.64"/>
    <n v="319.64"/>
    <n v="304"/>
    <n v="0.48746071451478418"/>
    <n v="2026"/>
    <s v="Q4"/>
    <n v="11"/>
    <s v="Nov"/>
  </r>
  <r>
    <n v="2575"/>
    <d v="2026-11-24T00:00:00"/>
    <n v="2026"/>
    <s v="Q4"/>
    <x v="10"/>
    <x v="2"/>
    <x v="10"/>
    <x v="2"/>
    <s v="Returning"/>
    <x v="4"/>
    <s v="Resistance Band Set"/>
    <n v="1"/>
    <n v="39.42"/>
    <n v="0"/>
    <n v="14.63"/>
    <n v="39.42"/>
    <n v="14.63"/>
    <n v="24.79"/>
    <n v="0.62886859462201927"/>
    <n v="2026"/>
    <s v="Q4"/>
    <n v="11"/>
    <s v="Nov"/>
  </r>
  <r>
    <n v="2673"/>
    <d v="2026-11-24T00:00:00"/>
    <n v="2026"/>
    <s v="Q4"/>
    <x v="10"/>
    <x v="2"/>
    <x v="2"/>
    <x v="0"/>
    <s v="Returning"/>
    <x v="0"/>
    <s v="Trail Bike Light"/>
    <n v="2"/>
    <n v="51.56"/>
    <n v="0.05"/>
    <n v="22.7"/>
    <n v="97.963999999999999"/>
    <n v="45.4"/>
    <n v="52.564"/>
    <n v="0.5365644522477645"/>
    <n v="2026"/>
    <s v="Q4"/>
    <n v="11"/>
    <s v="Nov"/>
  </r>
  <r>
    <n v="4145"/>
    <d v="2026-11-24T00:00:00"/>
    <n v="2026"/>
    <s v="Q4"/>
    <x v="10"/>
    <x v="0"/>
    <x v="0"/>
    <x v="0"/>
    <s v="Returning"/>
    <x v="3"/>
    <s v="Compact Sleeping Bag"/>
    <n v="1"/>
    <n v="120.49"/>
    <n v="0.15"/>
    <n v="61.22"/>
    <n v="102.4165"/>
    <n v="61.22"/>
    <n v="41.1965"/>
    <n v="0.40224475548373556"/>
    <n v="2026"/>
    <s v="Q4"/>
    <n v="11"/>
    <s v="Nov"/>
  </r>
  <r>
    <n v="4610"/>
    <d v="2026-11-24T00:00:00"/>
    <n v="2026"/>
    <s v="Q4"/>
    <x v="10"/>
    <x v="2"/>
    <x v="16"/>
    <x v="2"/>
    <s v="Returning"/>
    <x v="1"/>
    <s v="Summit Backpack 45L"/>
    <n v="2"/>
    <n v="153.96"/>
    <n v="0"/>
    <n v="79.33"/>
    <n v="307.92"/>
    <n v="158.66"/>
    <n v="149.26000000000002"/>
    <n v="0.48473629514159527"/>
    <n v="2026"/>
    <s v="Q4"/>
    <n v="11"/>
    <s v="Nov"/>
  </r>
  <r>
    <n v="4721"/>
    <d v="2026-11-24T00:00:00"/>
    <n v="2026"/>
    <s v="Q4"/>
    <x v="10"/>
    <x v="2"/>
    <x v="16"/>
    <x v="2"/>
    <s v="New"/>
    <x v="0"/>
    <s v="Compact Repair Kit"/>
    <n v="1"/>
    <n v="39.85"/>
    <n v="0"/>
    <n v="16.3"/>
    <n v="39.85"/>
    <n v="16.3"/>
    <n v="23.55"/>
    <n v="0.59096612296110418"/>
    <n v="2026"/>
    <s v="Q4"/>
    <n v="11"/>
    <s v="Nov"/>
  </r>
  <r>
    <n v="324"/>
    <d v="2026-11-25T00:00:00"/>
    <n v="2026"/>
    <s v="Q4"/>
    <x v="10"/>
    <x v="3"/>
    <x v="13"/>
    <x v="3"/>
    <s v="Returning"/>
    <x v="0"/>
    <s v="Cycling Pack 12L"/>
    <n v="2"/>
    <n v="103.88"/>
    <n v="0.15"/>
    <n v="49.26"/>
    <n v="176.59599999999998"/>
    <n v="98.52"/>
    <n v="78.075999999999979"/>
    <n v="0.44211646922920106"/>
    <n v="2026"/>
    <s v="Q4"/>
    <n v="11"/>
    <s v="Nov"/>
  </r>
  <r>
    <n v="559"/>
    <d v="2026-11-25T00:00:00"/>
    <n v="2026"/>
    <s v="Q4"/>
    <x v="10"/>
    <x v="3"/>
    <x v="7"/>
    <x v="0"/>
    <s v="Returning"/>
    <x v="2"/>
    <s v="Carry-On Duffel"/>
    <n v="2"/>
    <n v="134.19"/>
    <n v="0.1"/>
    <n v="65.39"/>
    <n v="241.542"/>
    <n v="130.78"/>
    <n v="110.762"/>
    <n v="0.45856207202060095"/>
    <n v="2026"/>
    <s v="Q4"/>
    <n v="11"/>
    <s v="Nov"/>
  </r>
  <r>
    <n v="1108"/>
    <d v="2026-11-25T00:00:00"/>
    <n v="2026"/>
    <s v="Q4"/>
    <x v="10"/>
    <x v="1"/>
    <x v="1"/>
    <x v="3"/>
    <s v="New"/>
    <x v="2"/>
    <s v="Insulated Bottle"/>
    <n v="1"/>
    <n v="37.06"/>
    <n v="0.1"/>
    <n v="13.18"/>
    <n v="33.354000000000006"/>
    <n v="13.18"/>
    <n v="20.174000000000007"/>
    <n v="0.6048449961024166"/>
    <n v="2026"/>
    <s v="Q4"/>
    <n v="11"/>
    <s v="Nov"/>
  </r>
  <r>
    <n v="1344"/>
    <d v="2026-11-25T00:00:00"/>
    <n v="2026"/>
    <s v="Q4"/>
    <x v="10"/>
    <x v="2"/>
    <x v="10"/>
    <x v="0"/>
    <s v="New"/>
    <x v="2"/>
    <s v="Carry-On Duffel"/>
    <n v="4"/>
    <n v="135.21"/>
    <n v="0.05"/>
    <n v="68.64"/>
    <n v="513.798"/>
    <n v="274.56"/>
    <n v="239.238"/>
    <n v="0.46562656919645462"/>
    <n v="2026"/>
    <s v="Q4"/>
    <n v="11"/>
    <s v="Nov"/>
  </r>
  <r>
    <n v="1922"/>
    <d v="2026-11-25T00:00:00"/>
    <n v="2026"/>
    <s v="Q4"/>
    <x v="10"/>
    <x v="0"/>
    <x v="9"/>
    <x v="3"/>
    <s v="Returning"/>
    <x v="1"/>
    <s v="Trail Boots"/>
    <n v="2"/>
    <n v="145.77000000000001"/>
    <n v="0.1"/>
    <n v="78.14"/>
    <n v="262.38600000000002"/>
    <n v="156.28"/>
    <n v="106.10600000000002"/>
    <n v="0.40438895367893107"/>
    <n v="2026"/>
    <s v="Q4"/>
    <n v="11"/>
    <s v="Nov"/>
  </r>
  <r>
    <n v="2343"/>
    <d v="2026-11-25T00:00:00"/>
    <n v="2026"/>
    <s v="Q4"/>
    <x v="10"/>
    <x v="0"/>
    <x v="15"/>
    <x v="2"/>
    <s v="New"/>
    <x v="3"/>
    <s v="Compact Sleeping Bag"/>
    <n v="1"/>
    <n v="121.53"/>
    <n v="0.15"/>
    <n v="62.14"/>
    <n v="103.3005"/>
    <n v="62.14"/>
    <n v="41.160499999999999"/>
    <n v="0.39845402490791426"/>
    <n v="2026"/>
    <s v="Q4"/>
    <n v="11"/>
    <s v="Nov"/>
  </r>
  <r>
    <n v="2466"/>
    <d v="2026-11-25T00:00:00"/>
    <n v="2026"/>
    <s v="Q4"/>
    <x v="10"/>
    <x v="2"/>
    <x v="2"/>
    <x v="0"/>
    <s v="Business"/>
    <x v="0"/>
    <s v="Compact Repair Kit"/>
    <n v="2"/>
    <n v="40.51"/>
    <n v="0.05"/>
    <n v="16.45"/>
    <n v="76.968999999999994"/>
    <n v="32.9"/>
    <n v="44.068999999999996"/>
    <n v="0.5725551845548208"/>
    <n v="2026"/>
    <s v="Q4"/>
    <n v="11"/>
    <s v="Nov"/>
  </r>
  <r>
    <n v="2647"/>
    <d v="2026-11-25T00:00:00"/>
    <n v="2026"/>
    <s v="Q4"/>
    <x v="10"/>
    <x v="2"/>
    <x v="5"/>
    <x v="0"/>
    <s v="New"/>
    <x v="1"/>
    <s v="Trekking Poles"/>
    <n v="1"/>
    <n v="70.099999999999994"/>
    <n v="0.15"/>
    <n v="32.28"/>
    <n v="59.584999999999994"/>
    <n v="32.28"/>
    <n v="27.304999999999993"/>
    <n v="0.45825291600234952"/>
    <n v="2026"/>
    <s v="Q4"/>
    <n v="11"/>
    <s v="Nov"/>
  </r>
  <r>
    <n v="2958"/>
    <d v="2026-11-25T00:00:00"/>
    <n v="2026"/>
    <s v="Q4"/>
    <x v="10"/>
    <x v="1"/>
    <x v="12"/>
    <x v="3"/>
    <s v="New"/>
    <x v="1"/>
    <s v="Trail Boots"/>
    <n v="1"/>
    <n v="144.25"/>
    <n v="0.1"/>
    <n v="79.55"/>
    <n v="129.82500000000002"/>
    <n v="79.55"/>
    <n v="50.27500000000002"/>
    <n v="0.38725207009435791"/>
    <n v="2026"/>
    <s v="Q4"/>
    <n v="11"/>
    <s v="Nov"/>
  </r>
  <r>
    <n v="3527"/>
    <d v="2026-11-25T00:00:00"/>
    <n v="2026"/>
    <s v="Q4"/>
    <x v="10"/>
    <x v="1"/>
    <x v="6"/>
    <x v="3"/>
    <s v="Returning"/>
    <x v="1"/>
    <s v="Trail Boots"/>
    <n v="4"/>
    <n v="146.19"/>
    <n v="0.1"/>
    <n v="79.569999999999993"/>
    <n v="526.28399999999999"/>
    <n v="318.27999999999997"/>
    <n v="208.00400000000002"/>
    <n v="0.39523147198090769"/>
    <n v="2026"/>
    <s v="Q4"/>
    <n v="11"/>
    <s v="Nov"/>
  </r>
  <r>
    <n v="3729"/>
    <d v="2026-11-25T00:00:00"/>
    <n v="2026"/>
    <s v="Q4"/>
    <x v="10"/>
    <x v="0"/>
    <x v="9"/>
    <x v="0"/>
    <s v="New"/>
    <x v="3"/>
    <s v="Portable Camp Stove"/>
    <n v="1"/>
    <n v="81.89"/>
    <n v="0.05"/>
    <n v="38.33"/>
    <n v="77.79549999999999"/>
    <n v="38.33"/>
    <n v="39.465499999999992"/>
    <n v="0.50729797996028048"/>
    <n v="2026"/>
    <s v="Q4"/>
    <n v="11"/>
    <s v="Nov"/>
  </r>
  <r>
    <n v="4961"/>
    <d v="2026-11-25T00:00:00"/>
    <n v="2026"/>
    <s v="Q4"/>
    <x v="10"/>
    <x v="2"/>
    <x v="2"/>
    <x v="2"/>
    <s v="New"/>
    <x v="3"/>
    <s v="Trail Tent 2P"/>
    <n v="2"/>
    <n v="194.78"/>
    <n v="0.15"/>
    <n v="102.51"/>
    <n v="331.12599999999998"/>
    <n v="205.02"/>
    <n v="126.10599999999997"/>
    <n v="0.38083992196324051"/>
    <n v="2026"/>
    <s v="Q4"/>
    <n v="11"/>
    <s v="Nov"/>
  </r>
  <r>
    <n v="5034"/>
    <d v="2026-11-25T00:00:00"/>
    <n v="2026"/>
    <s v="Q4"/>
    <x v="10"/>
    <x v="1"/>
    <x v="14"/>
    <x v="0"/>
    <s v="Returning"/>
    <x v="1"/>
    <s v="Trail Boots"/>
    <n v="1"/>
    <n v="141.63"/>
    <n v="0.05"/>
    <n v="77.17"/>
    <n v="134.54849999999999"/>
    <n v="77.17"/>
    <n v="57.378499999999988"/>
    <n v="0.42645217152179321"/>
    <n v="2026"/>
    <s v="Q4"/>
    <n v="11"/>
    <s v="Nov"/>
  </r>
  <r>
    <n v="343"/>
    <d v="2026-11-26T00:00:00"/>
    <n v="2026"/>
    <s v="Q4"/>
    <x v="10"/>
    <x v="2"/>
    <x v="16"/>
    <x v="0"/>
    <s v="Returning"/>
    <x v="0"/>
    <s v="Compact Repair Kit"/>
    <n v="1"/>
    <n v="40.86"/>
    <n v="0.05"/>
    <n v="17.14"/>
    <n v="38.817"/>
    <n v="17.14"/>
    <n v="21.677"/>
    <n v="0.55844088930107938"/>
    <n v="2026"/>
    <s v="Q4"/>
    <n v="11"/>
    <s v="Nov"/>
  </r>
  <r>
    <n v="405"/>
    <d v="2026-11-26T00:00:00"/>
    <n v="2026"/>
    <s v="Q4"/>
    <x v="10"/>
    <x v="3"/>
    <x v="8"/>
    <x v="0"/>
    <s v="New"/>
    <x v="1"/>
    <s v="Trail Boots"/>
    <n v="1"/>
    <n v="141.61000000000001"/>
    <n v="0.05"/>
    <n v="77.7"/>
    <n v="134.52950000000001"/>
    <n v="77.7"/>
    <n v="56.82950000000001"/>
    <n v="0.42243151130421214"/>
    <n v="2026"/>
    <s v="Q4"/>
    <n v="11"/>
    <s v="Nov"/>
  </r>
  <r>
    <n v="485"/>
    <d v="2026-11-26T00:00:00"/>
    <n v="2026"/>
    <s v="Q4"/>
    <x v="10"/>
    <x v="3"/>
    <x v="7"/>
    <x v="0"/>
    <s v="New"/>
    <x v="3"/>
    <s v="Compact Sleeping Bag"/>
    <n v="2"/>
    <n v="122.15"/>
    <n v="0.1"/>
    <n v="61.15"/>
    <n v="219.87"/>
    <n v="122.3"/>
    <n v="97.570000000000007"/>
    <n v="0.44376222313185065"/>
    <n v="2026"/>
    <s v="Q4"/>
    <n v="11"/>
    <s v="Nov"/>
  </r>
  <r>
    <n v="807"/>
    <d v="2026-11-26T00:00:00"/>
    <n v="2026"/>
    <s v="Q4"/>
    <x v="10"/>
    <x v="2"/>
    <x v="5"/>
    <x v="2"/>
    <s v="Returning"/>
    <x v="2"/>
    <s v="Carry-On Duffel"/>
    <n v="5"/>
    <n v="130.24"/>
    <n v="0.1"/>
    <n v="66.75"/>
    <n v="586.08000000000004"/>
    <n v="333.75"/>
    <n v="252.33000000000004"/>
    <n v="0.43053849303849306"/>
    <n v="2026"/>
    <s v="Q4"/>
    <n v="11"/>
    <s v="Nov"/>
  </r>
  <r>
    <n v="1666"/>
    <d v="2026-11-26T00:00:00"/>
    <n v="2026"/>
    <s v="Q4"/>
    <x v="10"/>
    <x v="0"/>
    <x v="15"/>
    <x v="1"/>
    <s v="Returning"/>
    <x v="0"/>
    <s v="Trail Bike Light"/>
    <n v="3"/>
    <n v="50.18"/>
    <n v="0.1"/>
    <n v="23.12"/>
    <n v="135.48599999999999"/>
    <n v="69.36"/>
    <n v="66.125999999999991"/>
    <n v="0.4880651875470528"/>
    <n v="2026"/>
    <s v="Q4"/>
    <n v="11"/>
    <s v="Nov"/>
  </r>
  <r>
    <n v="3442"/>
    <d v="2026-11-26T00:00:00"/>
    <n v="2026"/>
    <s v="Q4"/>
    <x v="10"/>
    <x v="0"/>
    <x v="9"/>
    <x v="2"/>
    <s v="New"/>
    <x v="4"/>
    <s v="Training Mat"/>
    <n v="2"/>
    <n v="50.93"/>
    <n v="0.15"/>
    <n v="22.35"/>
    <n v="86.581000000000003"/>
    <n v="44.7"/>
    <n v="41.881"/>
    <n v="0.48372044674928677"/>
    <n v="2026"/>
    <s v="Q4"/>
    <n v="11"/>
    <s v="Nov"/>
  </r>
  <r>
    <n v="4177"/>
    <d v="2026-11-26T00:00:00"/>
    <n v="2026"/>
    <s v="Q4"/>
    <x v="10"/>
    <x v="2"/>
    <x v="10"/>
    <x v="0"/>
    <s v="Business"/>
    <x v="0"/>
    <s v="Trail Bike Light"/>
    <n v="1"/>
    <n v="49.6"/>
    <n v="0"/>
    <n v="22.62"/>
    <n v="49.6"/>
    <n v="22.62"/>
    <n v="26.98"/>
    <n v="0.5439516129032258"/>
    <n v="2026"/>
    <s v="Q4"/>
    <n v="11"/>
    <s v="Nov"/>
  </r>
  <r>
    <n v="4659"/>
    <d v="2026-11-26T00:00:00"/>
    <n v="2026"/>
    <s v="Q4"/>
    <x v="10"/>
    <x v="1"/>
    <x v="11"/>
    <x v="1"/>
    <s v="Business"/>
    <x v="3"/>
    <s v="Portable Camp Stove"/>
    <n v="3"/>
    <n v="83.3"/>
    <n v="0.15"/>
    <n v="38.74"/>
    <n v="212.41499999999996"/>
    <n v="116.22"/>
    <n v="96.194999999999965"/>
    <n v="0.45286349834051259"/>
    <n v="2026"/>
    <s v="Q4"/>
    <n v="11"/>
    <s v="Nov"/>
  </r>
  <r>
    <n v="4667"/>
    <d v="2026-11-26T00:00:00"/>
    <n v="2026"/>
    <s v="Q4"/>
    <x v="10"/>
    <x v="1"/>
    <x v="14"/>
    <x v="3"/>
    <s v="Business"/>
    <x v="2"/>
    <s v="Insulated Bottle"/>
    <n v="1"/>
    <n v="35.89"/>
    <n v="0.05"/>
    <n v="13.53"/>
    <n v="34.095500000000001"/>
    <n v="13.53"/>
    <n v="20.5655"/>
    <n v="0.60317343931017287"/>
    <n v="2026"/>
    <s v="Q4"/>
    <n v="11"/>
    <s v="Nov"/>
  </r>
  <r>
    <n v="197"/>
    <d v="2026-11-27T00:00:00"/>
    <n v="2026"/>
    <s v="Q4"/>
    <x v="10"/>
    <x v="3"/>
    <x v="4"/>
    <x v="2"/>
    <s v="New"/>
    <x v="3"/>
    <s v="Trail Tent 2P"/>
    <n v="1"/>
    <n v="195.32"/>
    <n v="0"/>
    <n v="103.21"/>
    <n v="195.32"/>
    <n v="103.21"/>
    <n v="92.11"/>
    <n v="0.47158509113250052"/>
    <n v="2026"/>
    <s v="Q4"/>
    <n v="11"/>
    <s v="Nov"/>
  </r>
  <r>
    <n v="361"/>
    <d v="2026-11-27T00:00:00"/>
    <n v="2026"/>
    <s v="Q4"/>
    <x v="10"/>
    <x v="1"/>
    <x v="6"/>
    <x v="0"/>
    <s v="Returning"/>
    <x v="2"/>
    <s v="Insulated Bottle"/>
    <n v="1"/>
    <n v="36.36"/>
    <n v="0.05"/>
    <n v="13.33"/>
    <n v="34.541999999999994"/>
    <n v="13.33"/>
    <n v="21.211999999999996"/>
    <n v="0.61409298824619307"/>
    <n v="2026"/>
    <s v="Q4"/>
    <n v="11"/>
    <s v="Nov"/>
  </r>
  <r>
    <n v="841"/>
    <d v="2026-11-27T00:00:00"/>
    <n v="2026"/>
    <s v="Q4"/>
    <x v="10"/>
    <x v="1"/>
    <x v="12"/>
    <x v="0"/>
    <s v="Returning"/>
    <x v="2"/>
    <s v="Insulated Bottle"/>
    <n v="2"/>
    <n v="35.85"/>
    <n v="0.05"/>
    <n v="13.69"/>
    <n v="68.114999999999995"/>
    <n v="27.38"/>
    <n v="40.734999999999999"/>
    <n v="0.59803273875064233"/>
    <n v="2026"/>
    <s v="Q4"/>
    <n v="11"/>
    <s v="Nov"/>
  </r>
  <r>
    <n v="903"/>
    <d v="2026-11-27T00:00:00"/>
    <n v="2026"/>
    <s v="Q4"/>
    <x v="10"/>
    <x v="3"/>
    <x v="8"/>
    <x v="0"/>
    <s v="New"/>
    <x v="2"/>
    <s v="Packing Cube Set"/>
    <n v="4"/>
    <n v="46.73"/>
    <n v="0"/>
    <n v="17.989999999999998"/>
    <n v="186.92"/>
    <n v="71.959999999999994"/>
    <n v="114.96"/>
    <n v="0.61502246950567085"/>
    <n v="2026"/>
    <s v="Q4"/>
    <n v="11"/>
    <s v="Nov"/>
  </r>
  <r>
    <n v="1278"/>
    <d v="2026-11-27T00:00:00"/>
    <n v="2026"/>
    <s v="Q4"/>
    <x v="10"/>
    <x v="3"/>
    <x v="13"/>
    <x v="2"/>
    <s v="Returning"/>
    <x v="1"/>
    <s v="Trail Boots"/>
    <n v="3"/>
    <n v="143.72"/>
    <n v="0.15"/>
    <n v="78.56"/>
    <n v="366.48599999999999"/>
    <n v="235.68"/>
    <n v="130.80599999999998"/>
    <n v="0.35691950033561987"/>
    <n v="2026"/>
    <s v="Q4"/>
    <n v="11"/>
    <s v="Nov"/>
  </r>
  <r>
    <n v="2091"/>
    <d v="2026-11-27T00:00:00"/>
    <n v="2026"/>
    <s v="Q4"/>
    <x v="10"/>
    <x v="1"/>
    <x v="12"/>
    <x v="3"/>
    <s v="New"/>
    <x v="4"/>
    <s v="Recovery Roller"/>
    <n v="1"/>
    <n v="35.590000000000003"/>
    <n v="0"/>
    <n v="13.57"/>
    <n v="35.590000000000003"/>
    <n v="13.57"/>
    <n v="22.020000000000003"/>
    <n v="0.61871312166338865"/>
    <n v="2026"/>
    <s v="Q4"/>
    <n v="11"/>
    <s v="Nov"/>
  </r>
  <r>
    <n v="3070"/>
    <d v="2026-11-27T00:00:00"/>
    <n v="2026"/>
    <s v="Q4"/>
    <x v="10"/>
    <x v="3"/>
    <x v="13"/>
    <x v="3"/>
    <s v="Returning"/>
    <x v="1"/>
    <s v="Trekking Poles"/>
    <n v="4"/>
    <n v="71.11"/>
    <n v="0.05"/>
    <n v="32.25"/>
    <n v="270.21799999999996"/>
    <n v="129"/>
    <n v="141.21799999999996"/>
    <n v="0.52260767232382732"/>
    <n v="2026"/>
    <s v="Q4"/>
    <n v="11"/>
    <s v="Nov"/>
  </r>
  <r>
    <n v="4007"/>
    <d v="2026-11-27T00:00:00"/>
    <n v="2026"/>
    <s v="Q4"/>
    <x v="10"/>
    <x v="0"/>
    <x v="9"/>
    <x v="3"/>
    <s v="Business"/>
    <x v="0"/>
    <s v="Trail Bike Light"/>
    <n v="5"/>
    <n v="51.04"/>
    <n v="0"/>
    <n v="22.69"/>
    <n v="255.2"/>
    <n v="113.45"/>
    <n v="141.75"/>
    <n v="0.55544670846394983"/>
    <n v="2026"/>
    <s v="Q4"/>
    <n v="11"/>
    <s v="Nov"/>
  </r>
  <r>
    <n v="4488"/>
    <d v="2026-11-27T00:00:00"/>
    <n v="2026"/>
    <s v="Q4"/>
    <x v="10"/>
    <x v="1"/>
    <x v="14"/>
    <x v="2"/>
    <s v="Returning"/>
    <x v="2"/>
    <s v="Travel Backpack 35L"/>
    <n v="3"/>
    <n v="161.66"/>
    <n v="0.05"/>
    <n v="88.3"/>
    <n v="460.73099999999999"/>
    <n v="264.89999999999998"/>
    <n v="195.83100000000002"/>
    <n v="0.42504411467863029"/>
    <n v="2026"/>
    <s v="Q4"/>
    <n v="11"/>
    <s v="Nov"/>
  </r>
  <r>
    <n v="5159"/>
    <d v="2026-11-27T00:00:00"/>
    <n v="2026"/>
    <s v="Q4"/>
    <x v="10"/>
    <x v="3"/>
    <x v="13"/>
    <x v="0"/>
    <s v="Business"/>
    <x v="3"/>
    <s v="Portable Camp Stove"/>
    <n v="2"/>
    <n v="80.400000000000006"/>
    <n v="0.15"/>
    <n v="38.869999999999997"/>
    <n v="136.68"/>
    <n v="77.739999999999995"/>
    <n v="58.940000000000012"/>
    <n v="0.43122622183201648"/>
    <n v="2026"/>
    <s v="Q4"/>
    <n v="11"/>
    <s v="Nov"/>
  </r>
  <r>
    <n v="669"/>
    <d v="2026-11-28T00:00:00"/>
    <n v="2026"/>
    <s v="Q4"/>
    <x v="10"/>
    <x v="2"/>
    <x v="3"/>
    <x v="0"/>
    <s v="Returning"/>
    <x v="4"/>
    <s v="Recovery Roller"/>
    <n v="3"/>
    <n v="36.81"/>
    <n v="0.05"/>
    <n v="13.82"/>
    <n v="104.9085"/>
    <n v="41.46"/>
    <n v="63.448500000000003"/>
    <n v="0.60479846723573405"/>
    <n v="2026"/>
    <s v="Q4"/>
    <n v="11"/>
    <s v="Nov"/>
  </r>
  <r>
    <n v="686"/>
    <d v="2026-11-28T00:00:00"/>
    <n v="2026"/>
    <s v="Q4"/>
    <x v="10"/>
    <x v="1"/>
    <x v="12"/>
    <x v="3"/>
    <s v="Returning"/>
    <x v="2"/>
    <s v="Carry-On Duffel"/>
    <n v="2"/>
    <n v="132.61000000000001"/>
    <n v="0.1"/>
    <n v="67.3"/>
    <n v="238.69800000000004"/>
    <n v="134.6"/>
    <n v="104.09800000000004"/>
    <n v="0.43610755012610086"/>
    <n v="2026"/>
    <s v="Q4"/>
    <n v="11"/>
    <s v="Nov"/>
  </r>
  <r>
    <n v="990"/>
    <d v="2026-11-28T00:00:00"/>
    <n v="2026"/>
    <s v="Q4"/>
    <x v="10"/>
    <x v="0"/>
    <x v="15"/>
    <x v="0"/>
    <s v="Returning"/>
    <x v="0"/>
    <s v="Compact Repair Kit"/>
    <n v="5"/>
    <n v="39.79"/>
    <n v="0.1"/>
    <n v="17.09"/>
    <n v="179.05500000000001"/>
    <n v="85.45"/>
    <n v="93.605000000000004"/>
    <n v="0.52277233252352628"/>
    <n v="2026"/>
    <s v="Q4"/>
    <n v="11"/>
    <s v="Nov"/>
  </r>
  <r>
    <n v="1134"/>
    <d v="2026-11-28T00:00:00"/>
    <n v="2026"/>
    <s v="Q4"/>
    <x v="10"/>
    <x v="3"/>
    <x v="4"/>
    <x v="0"/>
    <s v="Returning"/>
    <x v="2"/>
    <s v="Insulated Bottle"/>
    <n v="2"/>
    <n v="36.119999999999997"/>
    <n v="0.1"/>
    <n v="13.61"/>
    <n v="65.015999999999991"/>
    <n v="27.22"/>
    <n v="37.795999999999992"/>
    <n v="0.58133382551987201"/>
    <n v="2026"/>
    <s v="Q4"/>
    <n v="11"/>
    <s v="Nov"/>
  </r>
  <r>
    <n v="1770"/>
    <d v="2026-11-28T00:00:00"/>
    <n v="2026"/>
    <s v="Q4"/>
    <x v="10"/>
    <x v="3"/>
    <x v="7"/>
    <x v="2"/>
    <s v="Returning"/>
    <x v="1"/>
    <s v="Summit Backpack 45L"/>
    <n v="5"/>
    <n v="153.93"/>
    <n v="0.05"/>
    <n v="77.27"/>
    <n v="731.16750000000002"/>
    <n v="386.34999999999997"/>
    <n v="344.81750000000005"/>
    <n v="0.4715985051304934"/>
    <n v="2026"/>
    <s v="Q4"/>
    <n v="11"/>
    <s v="Nov"/>
  </r>
  <r>
    <n v="3396"/>
    <d v="2026-11-28T00:00:00"/>
    <n v="2026"/>
    <s v="Q4"/>
    <x v="10"/>
    <x v="2"/>
    <x v="3"/>
    <x v="2"/>
    <s v="New"/>
    <x v="4"/>
    <s v="Training Mat"/>
    <n v="3"/>
    <n v="50.67"/>
    <n v="0.05"/>
    <n v="22.25"/>
    <n v="144.40949999999998"/>
    <n v="66.75"/>
    <n v="77.65949999999998"/>
    <n v="0.53777279195620775"/>
    <n v="2026"/>
    <s v="Q4"/>
    <n v="11"/>
    <s v="Nov"/>
  </r>
  <r>
    <n v="4259"/>
    <d v="2026-11-28T00:00:00"/>
    <n v="2026"/>
    <s v="Q4"/>
    <x v="10"/>
    <x v="2"/>
    <x v="3"/>
    <x v="0"/>
    <s v="Returning"/>
    <x v="1"/>
    <s v="Trekking Poles"/>
    <n v="4"/>
    <n v="72.77"/>
    <n v="0"/>
    <n v="32.090000000000003"/>
    <n v="291.08"/>
    <n v="128.36000000000001"/>
    <n v="162.71999999999997"/>
    <n v="0.55902157482479031"/>
    <n v="2026"/>
    <s v="Q4"/>
    <n v="11"/>
    <s v="Nov"/>
  </r>
  <r>
    <n v="4440"/>
    <d v="2026-11-28T00:00:00"/>
    <n v="2026"/>
    <s v="Q4"/>
    <x v="10"/>
    <x v="2"/>
    <x v="10"/>
    <x v="3"/>
    <s v="New"/>
    <x v="2"/>
    <s v="Packing Cube Set"/>
    <n v="1"/>
    <n v="46.45"/>
    <n v="0.1"/>
    <n v="17.96"/>
    <n v="41.805000000000007"/>
    <n v="17.96"/>
    <n v="23.845000000000006"/>
    <n v="0.57038631742614521"/>
    <n v="2026"/>
    <s v="Q4"/>
    <n v="11"/>
    <s v="Nov"/>
  </r>
  <r>
    <n v="5115"/>
    <d v="2026-11-28T00:00:00"/>
    <n v="2026"/>
    <s v="Q4"/>
    <x v="10"/>
    <x v="0"/>
    <x v="15"/>
    <x v="0"/>
    <s v="New"/>
    <x v="2"/>
    <s v="Travel Backpack 35L"/>
    <n v="1"/>
    <n v="165.75"/>
    <n v="0.2"/>
    <n v="89.16"/>
    <n v="132.6"/>
    <n v="89.16"/>
    <n v="43.44"/>
    <n v="0.32760180995475113"/>
    <n v="2026"/>
    <s v="Q4"/>
    <n v="11"/>
    <s v="Nov"/>
  </r>
  <r>
    <n v="5136"/>
    <d v="2026-11-28T00:00:00"/>
    <n v="2026"/>
    <s v="Q4"/>
    <x v="10"/>
    <x v="2"/>
    <x v="2"/>
    <x v="3"/>
    <s v="New"/>
    <x v="3"/>
    <s v="Trail Tent 2P"/>
    <n v="4"/>
    <n v="198.02"/>
    <n v="0.05"/>
    <n v="103.82"/>
    <n v="752.476"/>
    <n v="415.28"/>
    <n v="337.19600000000003"/>
    <n v="0.44811528872681655"/>
    <n v="2026"/>
    <s v="Q4"/>
    <n v="11"/>
    <s v="Nov"/>
  </r>
  <r>
    <n v="562"/>
    <d v="2026-11-29T00:00:00"/>
    <n v="2026"/>
    <s v="Q4"/>
    <x v="10"/>
    <x v="1"/>
    <x v="12"/>
    <x v="0"/>
    <s v="New"/>
    <x v="2"/>
    <s v="Packing Cube Set"/>
    <n v="1"/>
    <n v="46.3"/>
    <n v="0.2"/>
    <n v="18.78"/>
    <n v="37.04"/>
    <n v="18.78"/>
    <n v="18.259999999999998"/>
    <n v="0.49298056155507552"/>
    <n v="2026"/>
    <s v="Q4"/>
    <n v="11"/>
    <s v="Nov"/>
  </r>
  <r>
    <n v="806"/>
    <d v="2026-11-29T00:00:00"/>
    <n v="2026"/>
    <s v="Q4"/>
    <x v="10"/>
    <x v="0"/>
    <x v="15"/>
    <x v="3"/>
    <s v="Returning"/>
    <x v="4"/>
    <s v="Resistance Band Set"/>
    <n v="1"/>
    <n v="39.659999999999997"/>
    <n v="0"/>
    <n v="14.76"/>
    <n v="39.659999999999997"/>
    <n v="14.76"/>
    <n v="24.9"/>
    <n v="0.62783661119515888"/>
    <n v="2026"/>
    <s v="Q4"/>
    <n v="11"/>
    <s v="Nov"/>
  </r>
  <r>
    <n v="3150"/>
    <d v="2026-11-29T00:00:00"/>
    <n v="2026"/>
    <s v="Q4"/>
    <x v="10"/>
    <x v="1"/>
    <x v="6"/>
    <x v="0"/>
    <s v="New"/>
    <x v="3"/>
    <s v="Portable Camp Stove"/>
    <n v="3"/>
    <n v="80.72"/>
    <n v="0.05"/>
    <n v="39.130000000000003"/>
    <n v="230.05199999999999"/>
    <n v="117.39000000000001"/>
    <n v="112.66199999999998"/>
    <n v="0.48972406238589528"/>
    <n v="2026"/>
    <s v="Q4"/>
    <n v="11"/>
    <s v="Nov"/>
  </r>
  <r>
    <n v="4847"/>
    <d v="2026-11-29T00:00:00"/>
    <n v="2026"/>
    <s v="Q4"/>
    <x v="10"/>
    <x v="1"/>
    <x v="14"/>
    <x v="3"/>
    <s v="New"/>
    <x v="2"/>
    <s v="Insulated Bottle"/>
    <n v="2"/>
    <n v="35.51"/>
    <n v="0.05"/>
    <n v="13.24"/>
    <n v="67.468999999999994"/>
    <n v="26.48"/>
    <n v="40.98899999999999"/>
    <n v="0.60752345521646967"/>
    <n v="2026"/>
    <s v="Q4"/>
    <n v="11"/>
    <s v="Nov"/>
  </r>
  <r>
    <n v="221"/>
    <d v="2026-11-30T00:00:00"/>
    <n v="2026"/>
    <s v="Q4"/>
    <x v="10"/>
    <x v="3"/>
    <x v="8"/>
    <x v="2"/>
    <s v="Business"/>
    <x v="2"/>
    <s v="Carry-On Duffel"/>
    <n v="1"/>
    <n v="132.06"/>
    <n v="0.15"/>
    <n v="67.53"/>
    <n v="112.251"/>
    <n v="67.53"/>
    <n v="44.721000000000004"/>
    <n v="0.39840179597509157"/>
    <n v="2026"/>
    <s v="Q4"/>
    <n v="11"/>
    <s v="Nov"/>
  </r>
  <r>
    <n v="630"/>
    <d v="2026-11-30T00:00:00"/>
    <n v="2026"/>
    <s v="Q4"/>
    <x v="10"/>
    <x v="3"/>
    <x v="8"/>
    <x v="0"/>
    <s v="Business"/>
    <x v="0"/>
    <s v="Compact Repair Kit"/>
    <n v="3"/>
    <n v="41.07"/>
    <n v="0.1"/>
    <n v="16.86"/>
    <n v="110.88900000000001"/>
    <n v="50.58"/>
    <n v="60.309000000000012"/>
    <n v="0.54386819251684126"/>
    <n v="2026"/>
    <s v="Q4"/>
    <n v="11"/>
    <s v="Nov"/>
  </r>
  <r>
    <n v="1789"/>
    <d v="2026-11-30T00:00:00"/>
    <n v="2026"/>
    <s v="Q4"/>
    <x v="10"/>
    <x v="1"/>
    <x v="12"/>
    <x v="0"/>
    <s v="New"/>
    <x v="1"/>
    <s v="Summit Backpack 45L"/>
    <n v="2"/>
    <n v="151.49"/>
    <n v="0.1"/>
    <n v="81.39"/>
    <n v="272.68200000000002"/>
    <n v="162.78"/>
    <n v="109.90200000000002"/>
    <n v="0.40304090479019522"/>
    <n v="2026"/>
    <s v="Q4"/>
    <n v="11"/>
    <s v="Nov"/>
  </r>
  <r>
    <n v="1947"/>
    <d v="2026-11-30T00:00:00"/>
    <n v="2026"/>
    <s v="Q4"/>
    <x v="10"/>
    <x v="0"/>
    <x v="0"/>
    <x v="2"/>
    <s v="Business"/>
    <x v="4"/>
    <s v="Recovery Roller"/>
    <n v="1"/>
    <n v="35.729999999999997"/>
    <n v="0.2"/>
    <n v="14.33"/>
    <n v="28.584"/>
    <n v="14.33"/>
    <n v="14.254"/>
    <n v="0.49867058494262523"/>
    <n v="2026"/>
    <s v="Q4"/>
    <n v="11"/>
    <s v="Nov"/>
  </r>
  <r>
    <n v="2279"/>
    <d v="2026-11-30T00:00:00"/>
    <n v="2026"/>
    <s v="Q4"/>
    <x v="10"/>
    <x v="0"/>
    <x v="0"/>
    <x v="2"/>
    <s v="Returning"/>
    <x v="0"/>
    <s v="Trail Bike Light"/>
    <n v="2"/>
    <n v="50.38"/>
    <n v="0.1"/>
    <n v="22.41"/>
    <n v="90.684000000000012"/>
    <n v="44.82"/>
    <n v="45.864000000000011"/>
    <n v="0.50575625248114342"/>
    <n v="2026"/>
    <s v="Q4"/>
    <n v="11"/>
    <s v="Nov"/>
  </r>
  <r>
    <n v="2439"/>
    <d v="2026-11-30T00:00:00"/>
    <n v="2026"/>
    <s v="Q4"/>
    <x v="10"/>
    <x v="0"/>
    <x v="9"/>
    <x v="0"/>
    <s v="Business"/>
    <x v="4"/>
    <s v="Recovery Roller"/>
    <n v="1"/>
    <n v="35.67"/>
    <n v="0.1"/>
    <n v="13.81"/>
    <n v="32.103000000000002"/>
    <n v="13.81"/>
    <n v="18.292999999999999"/>
    <n v="0.5698221350029592"/>
    <n v="2026"/>
    <s v="Q4"/>
    <n v="11"/>
    <s v="Nov"/>
  </r>
  <r>
    <n v="2540"/>
    <d v="2026-11-30T00:00:00"/>
    <n v="2026"/>
    <s v="Q4"/>
    <x v="10"/>
    <x v="1"/>
    <x v="14"/>
    <x v="1"/>
    <s v="Business"/>
    <x v="3"/>
    <s v="Portable Camp Stove"/>
    <n v="12"/>
    <n v="81.150000000000006"/>
    <n v="0.15"/>
    <n v="39.590000000000003"/>
    <n v="827.73"/>
    <n v="475.08000000000004"/>
    <n v="352.65"/>
    <n v="0.42604472472907828"/>
    <n v="2026"/>
    <s v="Q4"/>
    <n v="11"/>
    <s v="Nov"/>
  </r>
  <r>
    <n v="2747"/>
    <d v="2026-11-30T00:00:00"/>
    <n v="2026"/>
    <s v="Q4"/>
    <x v="10"/>
    <x v="0"/>
    <x v="15"/>
    <x v="2"/>
    <s v="Returning"/>
    <x v="3"/>
    <s v="Trail Tent 2P"/>
    <n v="1"/>
    <n v="194.73"/>
    <n v="0"/>
    <n v="104.48"/>
    <n v="194.73"/>
    <n v="104.48"/>
    <n v="90.249999999999986"/>
    <n v="0.46346222975401835"/>
    <n v="2026"/>
    <s v="Q4"/>
    <n v="11"/>
    <s v="Nov"/>
  </r>
  <r>
    <n v="3094"/>
    <d v="2026-11-30T00:00:00"/>
    <n v="2026"/>
    <s v="Q4"/>
    <x v="10"/>
    <x v="1"/>
    <x v="1"/>
    <x v="3"/>
    <s v="Business"/>
    <x v="3"/>
    <s v="Compact Sleeping Bag"/>
    <n v="2"/>
    <n v="122.18"/>
    <n v="0.15"/>
    <n v="61.3"/>
    <n v="207.70600000000002"/>
    <n v="122.6"/>
    <n v="85.106000000000023"/>
    <n v="0.40974261696821479"/>
    <n v="2026"/>
    <s v="Q4"/>
    <n v="11"/>
    <s v="Nov"/>
  </r>
  <r>
    <n v="3359"/>
    <d v="2026-11-30T00:00:00"/>
    <n v="2026"/>
    <s v="Q4"/>
    <x v="10"/>
    <x v="3"/>
    <x v="13"/>
    <x v="0"/>
    <s v="Returning"/>
    <x v="3"/>
    <s v="Portable Camp Stove"/>
    <n v="1"/>
    <n v="83.14"/>
    <n v="0"/>
    <n v="39.369999999999997"/>
    <n v="83.14"/>
    <n v="39.369999999999997"/>
    <n v="43.77"/>
    <n v="0.52646139042578788"/>
    <n v="2026"/>
    <s v="Q4"/>
    <n v="11"/>
    <s v="Nov"/>
  </r>
  <r>
    <n v="3473"/>
    <d v="2026-11-30T00:00:00"/>
    <n v="2026"/>
    <s v="Q4"/>
    <x v="10"/>
    <x v="2"/>
    <x v="5"/>
    <x v="0"/>
    <s v="Returning"/>
    <x v="0"/>
    <s v="Commuter Helmet"/>
    <n v="1"/>
    <n v="80.97"/>
    <n v="0"/>
    <n v="43.64"/>
    <n v="80.97"/>
    <n v="43.64"/>
    <n v="37.33"/>
    <n v="0.4610349512164999"/>
    <n v="2026"/>
    <s v="Q4"/>
    <n v="11"/>
    <s v="Nov"/>
  </r>
  <r>
    <n v="3589"/>
    <d v="2026-11-30T00:00:00"/>
    <n v="2026"/>
    <s v="Q4"/>
    <x v="10"/>
    <x v="0"/>
    <x v="9"/>
    <x v="0"/>
    <s v="New"/>
    <x v="1"/>
    <s v="Trekking Poles"/>
    <n v="1"/>
    <n v="73.03"/>
    <n v="0"/>
    <n v="32.71"/>
    <n v="73.03"/>
    <n v="32.71"/>
    <n v="40.32"/>
    <n v="0.55210187594139393"/>
    <n v="2026"/>
    <s v="Q4"/>
    <n v="11"/>
    <s v="Nov"/>
  </r>
  <r>
    <n v="4689"/>
    <d v="2026-11-30T00:00:00"/>
    <n v="2026"/>
    <s v="Q4"/>
    <x v="10"/>
    <x v="2"/>
    <x v="3"/>
    <x v="0"/>
    <s v="Returning"/>
    <x v="2"/>
    <s v="Packing Cube Set"/>
    <n v="1"/>
    <n v="46.81"/>
    <n v="0.05"/>
    <n v="17.87"/>
    <n v="44.469500000000004"/>
    <n v="17.87"/>
    <n v="26.599500000000003"/>
    <n v="0.59815154206815913"/>
    <n v="2026"/>
    <s v="Q4"/>
    <n v="11"/>
    <s v="Nov"/>
  </r>
  <r>
    <n v="4819"/>
    <d v="2026-11-30T00:00:00"/>
    <n v="2026"/>
    <s v="Q4"/>
    <x v="10"/>
    <x v="3"/>
    <x v="7"/>
    <x v="3"/>
    <s v="New"/>
    <x v="1"/>
    <s v="Summit Backpack 45L"/>
    <n v="2"/>
    <n v="153.51"/>
    <n v="0.15"/>
    <n v="81.290000000000006"/>
    <n v="260.96699999999998"/>
    <n v="162.58000000000001"/>
    <n v="98.386999999999972"/>
    <n v="0.3770093536730697"/>
    <n v="2026"/>
    <s v="Q4"/>
    <n v="11"/>
    <s v="Nov"/>
  </r>
  <r>
    <n v="5167"/>
    <d v="2026-11-30T00:00:00"/>
    <n v="2026"/>
    <s v="Q4"/>
    <x v="10"/>
    <x v="2"/>
    <x v="5"/>
    <x v="3"/>
    <s v="New"/>
    <x v="3"/>
    <s v="Trail Tent 2P"/>
    <n v="2"/>
    <n v="197.5"/>
    <n v="0"/>
    <n v="104.47"/>
    <n v="395"/>
    <n v="208.94"/>
    <n v="186.06"/>
    <n v="0.4710379746835443"/>
    <n v="2026"/>
    <s v="Q4"/>
    <n v="11"/>
    <s v="Nov"/>
  </r>
  <r>
    <n v="38"/>
    <d v="2026-12-01T00:00:00"/>
    <n v="2026"/>
    <s v="Q4"/>
    <x v="11"/>
    <x v="3"/>
    <x v="8"/>
    <x v="1"/>
    <s v="Business"/>
    <x v="1"/>
    <s v="Trail Boots"/>
    <n v="8"/>
    <n v="146.55000000000001"/>
    <n v="0.1"/>
    <n v="78.03"/>
    <n v="1055.1600000000001"/>
    <n v="624.24"/>
    <n v="430.92000000000007"/>
    <n v="0.40839303991811671"/>
    <n v="2026"/>
    <s v="Q4"/>
    <n v="12"/>
    <s v="Dec"/>
  </r>
  <r>
    <n v="364"/>
    <d v="2026-12-01T00:00:00"/>
    <n v="2026"/>
    <s v="Q4"/>
    <x v="11"/>
    <x v="3"/>
    <x v="13"/>
    <x v="0"/>
    <s v="Business"/>
    <x v="0"/>
    <s v="Trail Bike Light"/>
    <n v="2"/>
    <n v="51.83"/>
    <n v="0.15"/>
    <n v="22.02"/>
    <n v="88.11099999999999"/>
    <n v="44.04"/>
    <n v="44.070999999999991"/>
    <n v="0.50017591447151888"/>
    <n v="2026"/>
    <s v="Q4"/>
    <n v="12"/>
    <s v="Dec"/>
  </r>
  <r>
    <n v="2040"/>
    <d v="2026-12-01T00:00:00"/>
    <n v="2026"/>
    <s v="Q4"/>
    <x v="11"/>
    <x v="1"/>
    <x v="12"/>
    <x v="0"/>
    <s v="New"/>
    <x v="1"/>
    <s v="Trail Boots"/>
    <n v="1"/>
    <n v="140.34"/>
    <n v="0.15"/>
    <n v="79.92"/>
    <n v="119.289"/>
    <n v="79.92"/>
    <n v="39.369"/>
    <n v="0.33003043029952467"/>
    <n v="2026"/>
    <s v="Q4"/>
    <n v="12"/>
    <s v="Dec"/>
  </r>
  <r>
    <n v="2899"/>
    <d v="2026-12-01T00:00:00"/>
    <n v="2026"/>
    <s v="Q4"/>
    <x v="11"/>
    <x v="0"/>
    <x v="0"/>
    <x v="0"/>
    <s v="New"/>
    <x v="1"/>
    <s v="Summit Backpack 45L"/>
    <n v="1"/>
    <n v="156.44999999999999"/>
    <n v="0"/>
    <n v="80.56"/>
    <n v="156.44999999999999"/>
    <n v="80.56"/>
    <n v="75.889999999999986"/>
    <n v="0.48507510386705011"/>
    <n v="2026"/>
    <s v="Q4"/>
    <n v="12"/>
    <s v="Dec"/>
  </r>
  <r>
    <n v="3199"/>
    <d v="2026-12-01T00:00:00"/>
    <n v="2026"/>
    <s v="Q4"/>
    <x v="11"/>
    <x v="2"/>
    <x v="16"/>
    <x v="3"/>
    <s v="Returning"/>
    <x v="4"/>
    <s v="Resistance Band Set"/>
    <n v="1"/>
    <n v="41.33"/>
    <n v="0"/>
    <n v="15.03"/>
    <n v="41.33"/>
    <n v="15.03"/>
    <n v="26.299999999999997"/>
    <n v="0.6363416404548754"/>
    <n v="2026"/>
    <s v="Q4"/>
    <n v="12"/>
    <s v="Dec"/>
  </r>
  <r>
    <n v="4722"/>
    <d v="2026-12-01T00:00:00"/>
    <n v="2026"/>
    <s v="Q4"/>
    <x v="11"/>
    <x v="1"/>
    <x v="11"/>
    <x v="2"/>
    <s v="New"/>
    <x v="0"/>
    <s v="Compact Repair Kit"/>
    <n v="1"/>
    <n v="39.479999999999997"/>
    <n v="0.05"/>
    <n v="16.78"/>
    <n v="37.505999999999993"/>
    <n v="16.78"/>
    <n v="20.725999999999992"/>
    <n v="0.55260491654668575"/>
    <n v="2026"/>
    <s v="Q4"/>
    <n v="12"/>
    <s v="Dec"/>
  </r>
  <r>
    <n v="1423"/>
    <d v="2026-12-02T00:00:00"/>
    <n v="2026"/>
    <s v="Q4"/>
    <x v="11"/>
    <x v="2"/>
    <x v="3"/>
    <x v="0"/>
    <s v="Business"/>
    <x v="1"/>
    <s v="Trekking Poles"/>
    <n v="1"/>
    <n v="73.010000000000005"/>
    <n v="0.1"/>
    <n v="31.51"/>
    <n v="65.709000000000003"/>
    <n v="31.51"/>
    <n v="34.198999999999998"/>
    <n v="0.52046142841924237"/>
    <n v="2026"/>
    <s v="Q4"/>
    <n v="12"/>
    <s v="Dec"/>
  </r>
  <r>
    <n v="1505"/>
    <d v="2026-12-02T00:00:00"/>
    <n v="2026"/>
    <s v="Q4"/>
    <x v="11"/>
    <x v="0"/>
    <x v="15"/>
    <x v="0"/>
    <s v="Business"/>
    <x v="4"/>
    <s v="Resistance Band Set"/>
    <n v="2"/>
    <n v="40.86"/>
    <n v="0.05"/>
    <n v="15.06"/>
    <n v="77.634"/>
    <n v="30.12"/>
    <n v="47.513999999999996"/>
    <n v="0.6120256588608084"/>
    <n v="2026"/>
    <s v="Q4"/>
    <n v="12"/>
    <s v="Dec"/>
  </r>
  <r>
    <n v="1664"/>
    <d v="2026-12-02T00:00:00"/>
    <n v="2026"/>
    <s v="Q4"/>
    <x v="11"/>
    <x v="2"/>
    <x v="5"/>
    <x v="3"/>
    <s v="Returning"/>
    <x v="3"/>
    <s v="Trail Tent 2P"/>
    <n v="6"/>
    <n v="194.79"/>
    <n v="0"/>
    <n v="105.73"/>
    <n v="1168.74"/>
    <n v="634.38"/>
    <n v="534.36"/>
    <n v="0.45721032907233433"/>
    <n v="2026"/>
    <s v="Q4"/>
    <n v="12"/>
    <s v="Dec"/>
  </r>
  <r>
    <n v="2035"/>
    <d v="2026-12-02T00:00:00"/>
    <n v="2026"/>
    <s v="Q4"/>
    <x v="11"/>
    <x v="3"/>
    <x v="13"/>
    <x v="0"/>
    <s v="New"/>
    <x v="3"/>
    <s v="Portable Camp Stove"/>
    <n v="4"/>
    <n v="80.98"/>
    <n v="0.2"/>
    <n v="38.6"/>
    <n v="259.13600000000002"/>
    <n v="154.4"/>
    <n v="104.73600000000002"/>
    <n v="0.40417387009138062"/>
    <n v="2026"/>
    <s v="Q4"/>
    <n v="12"/>
    <s v="Dec"/>
  </r>
  <r>
    <n v="2094"/>
    <d v="2026-12-02T00:00:00"/>
    <n v="2026"/>
    <s v="Q4"/>
    <x v="11"/>
    <x v="0"/>
    <x v="15"/>
    <x v="0"/>
    <s v="New"/>
    <x v="3"/>
    <s v="Trail Tent 2P"/>
    <n v="3"/>
    <n v="196.48"/>
    <n v="0.05"/>
    <n v="107.2"/>
    <n v="559.96799999999996"/>
    <n v="321.60000000000002"/>
    <n v="238.36799999999994"/>
    <n v="0.42568146751242919"/>
    <n v="2026"/>
    <s v="Q4"/>
    <n v="12"/>
    <s v="Dec"/>
  </r>
  <r>
    <n v="2204"/>
    <d v="2026-12-02T00:00:00"/>
    <n v="2026"/>
    <s v="Q4"/>
    <x v="11"/>
    <x v="0"/>
    <x v="9"/>
    <x v="2"/>
    <s v="New"/>
    <x v="2"/>
    <s v="Packing Cube Set"/>
    <n v="2"/>
    <n v="46.63"/>
    <n v="0"/>
    <n v="18.68"/>
    <n v="93.26"/>
    <n v="37.36"/>
    <n v="55.900000000000006"/>
    <n v="0.59939952820072917"/>
    <n v="2026"/>
    <s v="Q4"/>
    <n v="12"/>
    <s v="Dec"/>
  </r>
  <r>
    <n v="3921"/>
    <d v="2026-12-02T00:00:00"/>
    <n v="2026"/>
    <s v="Q4"/>
    <x v="11"/>
    <x v="2"/>
    <x v="5"/>
    <x v="1"/>
    <s v="Business"/>
    <x v="1"/>
    <s v="Trail Boots"/>
    <n v="12"/>
    <n v="142.93"/>
    <n v="0.1"/>
    <n v="79.81"/>
    <n v="1543.644"/>
    <n v="957.72"/>
    <n v="585.92399999999998"/>
    <n v="0.37957197384889263"/>
    <n v="2026"/>
    <s v="Q4"/>
    <n v="12"/>
    <s v="Dec"/>
  </r>
  <r>
    <n v="3999"/>
    <d v="2026-12-02T00:00:00"/>
    <n v="2026"/>
    <s v="Q4"/>
    <x v="11"/>
    <x v="1"/>
    <x v="12"/>
    <x v="2"/>
    <s v="Returning"/>
    <x v="1"/>
    <s v="Summit Backpack 45L"/>
    <n v="2"/>
    <n v="153.97"/>
    <n v="0"/>
    <n v="79.45"/>
    <n v="307.94"/>
    <n v="158.9"/>
    <n v="149.04"/>
    <n v="0.48399038773787101"/>
    <n v="2026"/>
    <s v="Q4"/>
    <n v="12"/>
    <s v="Dec"/>
  </r>
  <r>
    <n v="4546"/>
    <d v="2026-12-02T00:00:00"/>
    <n v="2026"/>
    <s v="Q4"/>
    <x v="11"/>
    <x v="3"/>
    <x v="13"/>
    <x v="0"/>
    <s v="Returning"/>
    <x v="3"/>
    <s v="Alpine Tent 4P"/>
    <n v="1"/>
    <n v="344.63"/>
    <n v="0.05"/>
    <n v="189.22"/>
    <n v="327.39849999999996"/>
    <n v="189.22"/>
    <n v="138.17849999999996"/>
    <n v="0.42204988721695419"/>
    <n v="2026"/>
    <s v="Q4"/>
    <n v="12"/>
    <s v="Dec"/>
  </r>
  <r>
    <n v="158"/>
    <d v="2026-12-03T00:00:00"/>
    <n v="2026"/>
    <s v="Q4"/>
    <x v="11"/>
    <x v="3"/>
    <x v="13"/>
    <x v="0"/>
    <s v="New"/>
    <x v="2"/>
    <s v="Packing Cube Set"/>
    <n v="2"/>
    <n v="46.51"/>
    <n v="0.05"/>
    <n v="18.73"/>
    <n v="88.368999999999986"/>
    <n v="37.46"/>
    <n v="50.908999999999985"/>
    <n v="0.57609568966492763"/>
    <n v="2026"/>
    <s v="Q4"/>
    <n v="12"/>
    <s v="Dec"/>
  </r>
  <r>
    <n v="1972"/>
    <d v="2026-12-03T00:00:00"/>
    <n v="2026"/>
    <s v="Q4"/>
    <x v="11"/>
    <x v="0"/>
    <x v="9"/>
    <x v="1"/>
    <s v="Business"/>
    <x v="0"/>
    <s v="Commuter Helmet"/>
    <n v="6"/>
    <n v="80.17"/>
    <n v="0.1"/>
    <n v="42.67"/>
    <n v="432.91800000000001"/>
    <n v="256.02"/>
    <n v="176.89800000000002"/>
    <n v="0.40861779828974543"/>
    <n v="2026"/>
    <s v="Q4"/>
    <n v="12"/>
    <s v="Dec"/>
  </r>
  <r>
    <n v="3196"/>
    <d v="2026-12-03T00:00:00"/>
    <n v="2026"/>
    <s v="Q4"/>
    <x v="11"/>
    <x v="3"/>
    <x v="13"/>
    <x v="0"/>
    <s v="New"/>
    <x v="3"/>
    <s v="Compact Sleeping Bag"/>
    <n v="2"/>
    <n v="124.62"/>
    <n v="0.1"/>
    <n v="58.91"/>
    <n v="224.316"/>
    <n v="117.82"/>
    <n v="106.49600000000001"/>
    <n v="0.47475882237557737"/>
    <n v="2026"/>
    <s v="Q4"/>
    <n v="12"/>
    <s v="Dec"/>
  </r>
  <r>
    <n v="3722"/>
    <d v="2026-12-03T00:00:00"/>
    <n v="2026"/>
    <s v="Q4"/>
    <x v="11"/>
    <x v="2"/>
    <x v="3"/>
    <x v="0"/>
    <s v="Returning"/>
    <x v="1"/>
    <s v="Trail Boots"/>
    <n v="1"/>
    <n v="144.78"/>
    <n v="0.15"/>
    <n v="81.53"/>
    <n v="123.063"/>
    <n v="81.53"/>
    <n v="41.533000000000001"/>
    <n v="0.33749380398657597"/>
    <n v="2026"/>
    <s v="Q4"/>
    <n v="12"/>
    <s v="Dec"/>
  </r>
  <r>
    <n v="4201"/>
    <d v="2026-12-03T00:00:00"/>
    <n v="2026"/>
    <s v="Q4"/>
    <x v="11"/>
    <x v="3"/>
    <x v="7"/>
    <x v="0"/>
    <s v="Business"/>
    <x v="2"/>
    <s v="Carry-On Duffel"/>
    <n v="1"/>
    <n v="133.80000000000001"/>
    <n v="0"/>
    <n v="66.349999999999994"/>
    <n v="133.80000000000001"/>
    <n v="66.349999999999994"/>
    <n v="67.450000000000017"/>
    <n v="0.50411061285500758"/>
    <n v="2026"/>
    <s v="Q4"/>
    <n v="12"/>
    <s v="Dec"/>
  </r>
  <r>
    <n v="4498"/>
    <d v="2026-12-03T00:00:00"/>
    <n v="2026"/>
    <s v="Q4"/>
    <x v="11"/>
    <x v="3"/>
    <x v="7"/>
    <x v="2"/>
    <s v="New"/>
    <x v="3"/>
    <s v="Compact Sleeping Bag"/>
    <n v="1"/>
    <n v="124.93"/>
    <n v="0"/>
    <n v="59.41"/>
    <n v="124.93"/>
    <n v="59.41"/>
    <n v="65.52000000000001"/>
    <n v="0.52445369406867848"/>
    <n v="2026"/>
    <s v="Q4"/>
    <n v="12"/>
    <s v="Dec"/>
  </r>
  <r>
    <n v="4791"/>
    <d v="2026-12-03T00:00:00"/>
    <n v="2026"/>
    <s v="Q4"/>
    <x v="11"/>
    <x v="1"/>
    <x v="12"/>
    <x v="0"/>
    <s v="New"/>
    <x v="1"/>
    <s v="Trekking Poles"/>
    <n v="2"/>
    <n v="70.59"/>
    <n v="0.1"/>
    <n v="32.68"/>
    <n v="127.06200000000001"/>
    <n v="65.36"/>
    <n v="61.702000000000012"/>
    <n v="0.48560545245628123"/>
    <n v="2026"/>
    <s v="Q4"/>
    <n v="12"/>
    <s v="Dec"/>
  </r>
  <r>
    <n v="614"/>
    <d v="2026-12-04T00:00:00"/>
    <n v="2026"/>
    <s v="Q4"/>
    <x v="11"/>
    <x v="3"/>
    <x v="7"/>
    <x v="0"/>
    <s v="Returning"/>
    <x v="1"/>
    <s v="Summit Backpack 45L"/>
    <n v="2"/>
    <n v="151.05000000000001"/>
    <n v="0.15"/>
    <n v="80.36"/>
    <n v="256.78500000000003"/>
    <n v="160.72"/>
    <n v="96.065000000000026"/>
    <n v="0.37410674299511271"/>
    <n v="2026"/>
    <s v="Q4"/>
    <n v="12"/>
    <s v="Dec"/>
  </r>
  <r>
    <n v="2301"/>
    <d v="2026-12-04T00:00:00"/>
    <n v="2026"/>
    <s v="Q4"/>
    <x v="11"/>
    <x v="3"/>
    <x v="7"/>
    <x v="0"/>
    <s v="Returning"/>
    <x v="3"/>
    <s v="Compact Sleeping Bag"/>
    <n v="2"/>
    <n v="120.37"/>
    <n v="0.2"/>
    <n v="59.39"/>
    <n v="192.59200000000001"/>
    <n v="118.78"/>
    <n v="73.812000000000012"/>
    <n v="0.3832557946332143"/>
    <n v="2026"/>
    <s v="Q4"/>
    <n v="12"/>
    <s v="Dec"/>
  </r>
  <r>
    <n v="4430"/>
    <d v="2026-12-04T00:00:00"/>
    <n v="2026"/>
    <s v="Q4"/>
    <x v="11"/>
    <x v="1"/>
    <x v="1"/>
    <x v="0"/>
    <s v="Returning"/>
    <x v="3"/>
    <s v="Trail Tent 2P"/>
    <n v="3"/>
    <n v="193.8"/>
    <n v="0"/>
    <n v="104.55"/>
    <n v="581.40000000000009"/>
    <n v="313.64999999999998"/>
    <n v="267.75000000000011"/>
    <n v="0.46052631578947378"/>
    <n v="2026"/>
    <s v="Q4"/>
    <n v="12"/>
    <s v="Dec"/>
  </r>
  <r>
    <n v="318"/>
    <d v="2026-12-05T00:00:00"/>
    <n v="2026"/>
    <s v="Q4"/>
    <x v="11"/>
    <x v="3"/>
    <x v="13"/>
    <x v="0"/>
    <s v="Business"/>
    <x v="1"/>
    <s v="Trail Boots"/>
    <n v="1"/>
    <n v="146.08000000000001"/>
    <n v="0.1"/>
    <n v="81.540000000000006"/>
    <n v="131.47200000000001"/>
    <n v="81.540000000000006"/>
    <n v="49.932000000000002"/>
    <n v="0.37979189485213583"/>
    <n v="2026"/>
    <s v="Q4"/>
    <n v="12"/>
    <s v="Dec"/>
  </r>
  <r>
    <n v="782"/>
    <d v="2026-12-05T00:00:00"/>
    <n v="2026"/>
    <s v="Q4"/>
    <x v="11"/>
    <x v="3"/>
    <x v="7"/>
    <x v="1"/>
    <s v="Business"/>
    <x v="0"/>
    <s v="Cycling Pack 12L"/>
    <n v="4"/>
    <n v="101.17"/>
    <n v="0.15"/>
    <n v="50.48"/>
    <n v="343.97800000000001"/>
    <n v="201.92"/>
    <n v="142.05800000000002"/>
    <n v="0.41298571420265257"/>
    <n v="2026"/>
    <s v="Q4"/>
    <n v="12"/>
    <s v="Dec"/>
  </r>
  <r>
    <n v="1402"/>
    <d v="2026-12-05T00:00:00"/>
    <n v="2026"/>
    <s v="Q4"/>
    <x v="11"/>
    <x v="1"/>
    <x v="6"/>
    <x v="2"/>
    <s v="New"/>
    <x v="3"/>
    <s v="Compact Sleeping Bag"/>
    <n v="2"/>
    <n v="121.64"/>
    <n v="0"/>
    <n v="61.94"/>
    <n v="243.28"/>
    <n v="123.88"/>
    <n v="119.4"/>
    <n v="0.49079250246629402"/>
    <n v="2026"/>
    <s v="Q4"/>
    <n v="12"/>
    <s v="Dec"/>
  </r>
  <r>
    <n v="1824"/>
    <d v="2026-12-05T00:00:00"/>
    <n v="2026"/>
    <s v="Q4"/>
    <x v="11"/>
    <x v="1"/>
    <x v="1"/>
    <x v="0"/>
    <s v="Returning"/>
    <x v="2"/>
    <s v="Travel Backpack 35L"/>
    <n v="1"/>
    <n v="165.1"/>
    <n v="0.05"/>
    <n v="85.23"/>
    <n v="156.845"/>
    <n v="85.23"/>
    <n v="71.614999999999995"/>
    <n v="0.45659727756702473"/>
    <n v="2026"/>
    <s v="Q4"/>
    <n v="12"/>
    <s v="Dec"/>
  </r>
  <r>
    <n v="2141"/>
    <d v="2026-12-05T00:00:00"/>
    <n v="2026"/>
    <s v="Q4"/>
    <x v="11"/>
    <x v="3"/>
    <x v="13"/>
    <x v="0"/>
    <s v="New"/>
    <x v="3"/>
    <s v="Trail Tent 2P"/>
    <n v="3"/>
    <n v="194.07"/>
    <n v="0.1"/>
    <n v="102.37"/>
    <n v="523.98900000000003"/>
    <n v="307.11"/>
    <n v="216.87900000000002"/>
    <n v="0.4138999101126169"/>
    <n v="2026"/>
    <s v="Q4"/>
    <n v="12"/>
    <s v="Dec"/>
  </r>
  <r>
    <n v="3517"/>
    <d v="2026-12-05T00:00:00"/>
    <n v="2026"/>
    <s v="Q4"/>
    <x v="11"/>
    <x v="3"/>
    <x v="13"/>
    <x v="3"/>
    <s v="New"/>
    <x v="1"/>
    <s v="Summit Backpack 45L"/>
    <n v="1"/>
    <n v="152.44"/>
    <n v="0.1"/>
    <n v="76.91"/>
    <n v="137.196"/>
    <n v="76.91"/>
    <n v="60.286000000000001"/>
    <n v="0.43941514329863846"/>
    <n v="2026"/>
    <s v="Q4"/>
    <n v="12"/>
    <s v="Dec"/>
  </r>
  <r>
    <n v="4055"/>
    <d v="2026-12-05T00:00:00"/>
    <n v="2026"/>
    <s v="Q4"/>
    <x v="11"/>
    <x v="1"/>
    <x v="12"/>
    <x v="0"/>
    <s v="Returning"/>
    <x v="3"/>
    <s v="Compact Sleeping Bag"/>
    <n v="1"/>
    <n v="123.82"/>
    <n v="0.05"/>
    <n v="59.19"/>
    <n v="117.62899999999999"/>
    <n v="59.19"/>
    <n v="58.438999999999993"/>
    <n v="0.49680775999115862"/>
    <n v="2026"/>
    <s v="Q4"/>
    <n v="12"/>
    <s v="Dec"/>
  </r>
  <r>
    <n v="4168"/>
    <d v="2026-12-05T00:00:00"/>
    <n v="2026"/>
    <s v="Q4"/>
    <x v="11"/>
    <x v="0"/>
    <x v="0"/>
    <x v="0"/>
    <s v="New"/>
    <x v="1"/>
    <s v="Trekking Poles"/>
    <n v="4"/>
    <n v="71.12"/>
    <n v="0.05"/>
    <n v="31.93"/>
    <n v="270.25600000000003"/>
    <n v="127.72"/>
    <n v="142.53600000000003"/>
    <n v="0.52741104730329769"/>
    <n v="2026"/>
    <s v="Q4"/>
    <n v="12"/>
    <s v="Dec"/>
  </r>
  <r>
    <n v="4317"/>
    <d v="2026-12-05T00:00:00"/>
    <n v="2026"/>
    <s v="Q4"/>
    <x v="11"/>
    <x v="2"/>
    <x v="16"/>
    <x v="3"/>
    <s v="Returning"/>
    <x v="1"/>
    <s v="Trekking Poles"/>
    <n v="1"/>
    <n v="71.55"/>
    <n v="0.1"/>
    <n v="32.07"/>
    <n v="64.394999999999996"/>
    <n v="32.07"/>
    <n v="32.324999999999996"/>
    <n v="0.50197996738877237"/>
    <n v="2026"/>
    <s v="Q4"/>
    <n v="12"/>
    <s v="Dec"/>
  </r>
  <r>
    <n v="4879"/>
    <d v="2026-12-05T00:00:00"/>
    <n v="2026"/>
    <s v="Q4"/>
    <x v="11"/>
    <x v="2"/>
    <x v="2"/>
    <x v="3"/>
    <s v="Returning"/>
    <x v="1"/>
    <s v="Trekking Poles"/>
    <n v="2"/>
    <n v="70.239999999999995"/>
    <n v="0.1"/>
    <n v="33.29"/>
    <n v="126.43199999999999"/>
    <n v="66.58"/>
    <n v="59.85199999999999"/>
    <n v="0.47339281194634264"/>
    <n v="2026"/>
    <s v="Q4"/>
    <n v="12"/>
    <s v="Dec"/>
  </r>
  <r>
    <n v="467"/>
    <d v="2026-12-06T00:00:00"/>
    <n v="2026"/>
    <s v="Q4"/>
    <x v="11"/>
    <x v="0"/>
    <x v="0"/>
    <x v="3"/>
    <s v="Returning"/>
    <x v="0"/>
    <s v="Trail Bike Light"/>
    <n v="2"/>
    <n v="50.68"/>
    <n v="0.15"/>
    <n v="22.41"/>
    <n v="86.155999999999992"/>
    <n v="44.82"/>
    <n v="41.335999999999991"/>
    <n v="0.47978086262129155"/>
    <n v="2026"/>
    <s v="Q4"/>
    <n v="12"/>
    <s v="Dec"/>
  </r>
  <r>
    <n v="825"/>
    <d v="2026-12-06T00:00:00"/>
    <n v="2026"/>
    <s v="Q4"/>
    <x v="11"/>
    <x v="3"/>
    <x v="7"/>
    <x v="0"/>
    <s v="New"/>
    <x v="0"/>
    <s v="Cycling Pack 12L"/>
    <n v="1"/>
    <n v="101.26"/>
    <n v="0"/>
    <n v="51.7"/>
    <n v="101.26"/>
    <n v="51.7"/>
    <n v="49.56"/>
    <n v="0.4894331424056883"/>
    <n v="2026"/>
    <s v="Q4"/>
    <n v="12"/>
    <s v="Dec"/>
  </r>
  <r>
    <n v="2346"/>
    <d v="2026-12-06T00:00:00"/>
    <n v="2026"/>
    <s v="Q4"/>
    <x v="11"/>
    <x v="0"/>
    <x v="0"/>
    <x v="3"/>
    <s v="Business"/>
    <x v="2"/>
    <s v="Packing Cube Set"/>
    <n v="2"/>
    <n v="46.01"/>
    <n v="0.05"/>
    <n v="18.399999999999999"/>
    <n v="87.418999999999997"/>
    <n v="36.799999999999997"/>
    <n v="50.619"/>
    <n v="0.57903888170763795"/>
    <n v="2026"/>
    <s v="Q4"/>
    <n v="12"/>
    <s v="Dec"/>
  </r>
  <r>
    <n v="3095"/>
    <d v="2026-12-06T00:00:00"/>
    <n v="2026"/>
    <s v="Q4"/>
    <x v="11"/>
    <x v="1"/>
    <x v="12"/>
    <x v="0"/>
    <s v="New"/>
    <x v="2"/>
    <s v="Carry-On Duffel"/>
    <n v="2"/>
    <n v="131.97999999999999"/>
    <n v="0.1"/>
    <n v="68.02"/>
    <n v="237.56399999999999"/>
    <n v="136.04"/>
    <n v="101.524"/>
    <n v="0.42735431294303855"/>
    <n v="2026"/>
    <s v="Q4"/>
    <n v="12"/>
    <s v="Dec"/>
  </r>
  <r>
    <n v="3580"/>
    <d v="2026-12-06T00:00:00"/>
    <n v="2026"/>
    <s v="Q4"/>
    <x v="11"/>
    <x v="3"/>
    <x v="7"/>
    <x v="2"/>
    <s v="New"/>
    <x v="1"/>
    <s v="Trekking Poles"/>
    <n v="2"/>
    <n v="73.16"/>
    <n v="0.15"/>
    <n v="32.64"/>
    <n v="124.37199999999999"/>
    <n v="65.28"/>
    <n v="59.091999999999985"/>
    <n v="0.47512301804264617"/>
    <n v="2026"/>
    <s v="Q4"/>
    <n v="12"/>
    <s v="Dec"/>
  </r>
  <r>
    <n v="4672"/>
    <d v="2026-12-06T00:00:00"/>
    <n v="2026"/>
    <s v="Q4"/>
    <x v="11"/>
    <x v="1"/>
    <x v="6"/>
    <x v="0"/>
    <s v="Business"/>
    <x v="2"/>
    <s v="Packing Cube Set"/>
    <n v="2"/>
    <n v="47.43"/>
    <n v="0.05"/>
    <n v="18.63"/>
    <n v="90.11699999999999"/>
    <n v="37.26"/>
    <n v="52.856999999999992"/>
    <n v="0.58653750124837711"/>
    <n v="2026"/>
    <s v="Q4"/>
    <n v="12"/>
    <s v="Dec"/>
  </r>
  <r>
    <n v="533"/>
    <d v="2026-12-07T00:00:00"/>
    <n v="2026"/>
    <s v="Q4"/>
    <x v="11"/>
    <x v="0"/>
    <x v="9"/>
    <x v="0"/>
    <s v="New"/>
    <x v="2"/>
    <s v="Insulated Bottle"/>
    <n v="1"/>
    <n v="35.93"/>
    <n v="0.05"/>
    <n v="13.23"/>
    <n v="34.133499999999998"/>
    <n v="13.23"/>
    <n v="20.903499999999998"/>
    <n v="0.6124042363074399"/>
    <n v="2026"/>
    <s v="Q4"/>
    <n v="12"/>
    <s v="Dec"/>
  </r>
  <r>
    <n v="2160"/>
    <d v="2026-12-07T00:00:00"/>
    <n v="2026"/>
    <s v="Q4"/>
    <x v="11"/>
    <x v="0"/>
    <x v="15"/>
    <x v="3"/>
    <s v="Returning"/>
    <x v="2"/>
    <s v="Insulated Bottle"/>
    <n v="1"/>
    <n v="35.53"/>
    <n v="0.05"/>
    <n v="13.28"/>
    <n v="33.753500000000003"/>
    <n v="13.28"/>
    <n v="20.473500000000001"/>
    <n v="0.6065593197742456"/>
    <n v="2026"/>
    <s v="Q4"/>
    <n v="12"/>
    <s v="Dec"/>
  </r>
  <r>
    <n v="2841"/>
    <d v="2026-12-07T00:00:00"/>
    <n v="2026"/>
    <s v="Q4"/>
    <x v="11"/>
    <x v="1"/>
    <x v="14"/>
    <x v="0"/>
    <s v="New"/>
    <x v="3"/>
    <s v="Trail Tent 2P"/>
    <n v="3"/>
    <n v="196.97"/>
    <n v="0.15"/>
    <n v="101.88"/>
    <n v="502.27349999999996"/>
    <n v="305.64"/>
    <n v="196.63349999999997"/>
    <n v="0.39148690902466482"/>
    <n v="2026"/>
    <s v="Q4"/>
    <n v="12"/>
    <s v="Dec"/>
  </r>
  <r>
    <n v="3433"/>
    <d v="2026-12-07T00:00:00"/>
    <n v="2026"/>
    <s v="Q4"/>
    <x v="11"/>
    <x v="0"/>
    <x v="0"/>
    <x v="0"/>
    <s v="New"/>
    <x v="2"/>
    <s v="Insulated Bottle"/>
    <n v="2"/>
    <n v="37.020000000000003"/>
    <n v="0.2"/>
    <n v="13.39"/>
    <n v="59.232000000000006"/>
    <n v="26.78"/>
    <n v="32.452000000000005"/>
    <n v="0.5478795245813074"/>
    <n v="2026"/>
    <s v="Q4"/>
    <n v="12"/>
    <s v="Dec"/>
  </r>
  <r>
    <n v="3763"/>
    <d v="2026-12-07T00:00:00"/>
    <n v="2026"/>
    <s v="Q4"/>
    <x v="11"/>
    <x v="1"/>
    <x v="14"/>
    <x v="0"/>
    <s v="New"/>
    <x v="2"/>
    <s v="Packing Cube Set"/>
    <n v="4"/>
    <n v="47.22"/>
    <n v="0"/>
    <n v="18.420000000000002"/>
    <n v="188.88"/>
    <n v="73.680000000000007"/>
    <n v="115.19999999999999"/>
    <n v="0.60991105463786521"/>
    <n v="2026"/>
    <s v="Q4"/>
    <n v="12"/>
    <s v="Dec"/>
  </r>
  <r>
    <n v="706"/>
    <d v="2026-12-08T00:00:00"/>
    <n v="2026"/>
    <s v="Q4"/>
    <x v="11"/>
    <x v="1"/>
    <x v="12"/>
    <x v="2"/>
    <s v="Returning"/>
    <x v="2"/>
    <s v="Packing Cube Set"/>
    <n v="4"/>
    <n v="46.48"/>
    <n v="0.1"/>
    <n v="18.66"/>
    <n v="167.328"/>
    <n v="74.64"/>
    <n v="92.688000000000002"/>
    <n v="0.55393000573723461"/>
    <n v="2026"/>
    <s v="Q4"/>
    <n v="12"/>
    <s v="Dec"/>
  </r>
  <r>
    <n v="1086"/>
    <d v="2026-12-08T00:00:00"/>
    <n v="2026"/>
    <s v="Q4"/>
    <x v="11"/>
    <x v="3"/>
    <x v="13"/>
    <x v="1"/>
    <s v="Business"/>
    <x v="1"/>
    <s v="Trail Boots"/>
    <n v="12"/>
    <n v="146.99"/>
    <n v="0.15"/>
    <n v="79.239999999999995"/>
    <n v="1499.298"/>
    <n v="950.87999999999988"/>
    <n v="548.41800000000012"/>
    <n v="0.36578318653129671"/>
    <n v="2026"/>
    <s v="Q4"/>
    <n v="12"/>
    <s v="Dec"/>
  </r>
  <r>
    <n v="1204"/>
    <d v="2026-12-08T00:00:00"/>
    <n v="2026"/>
    <s v="Q4"/>
    <x v="11"/>
    <x v="2"/>
    <x v="10"/>
    <x v="0"/>
    <s v="New"/>
    <x v="4"/>
    <s v="Resistance Band Set"/>
    <n v="1"/>
    <n v="40.29"/>
    <n v="0"/>
    <n v="15.07"/>
    <n v="40.29"/>
    <n v="15.07"/>
    <n v="25.22"/>
    <n v="0.62596177711590961"/>
    <n v="2026"/>
    <s v="Q4"/>
    <n v="12"/>
    <s v="Dec"/>
  </r>
  <r>
    <n v="1451"/>
    <d v="2026-12-08T00:00:00"/>
    <n v="2026"/>
    <s v="Q4"/>
    <x v="11"/>
    <x v="0"/>
    <x v="0"/>
    <x v="1"/>
    <s v="Business"/>
    <x v="3"/>
    <s v="Compact Sleeping Bag"/>
    <n v="4"/>
    <n v="125.82"/>
    <n v="0.15"/>
    <n v="61.39"/>
    <n v="427.78799999999995"/>
    <n v="245.56"/>
    <n v="182.22799999999995"/>
    <n v="0.42597735326844133"/>
    <n v="2026"/>
    <s v="Q4"/>
    <n v="12"/>
    <s v="Dec"/>
  </r>
  <r>
    <n v="1650"/>
    <d v="2026-12-08T00:00:00"/>
    <n v="2026"/>
    <s v="Q4"/>
    <x v="11"/>
    <x v="1"/>
    <x v="1"/>
    <x v="0"/>
    <s v="New"/>
    <x v="2"/>
    <s v="Insulated Bottle"/>
    <n v="3"/>
    <n v="36.25"/>
    <n v="0"/>
    <n v="13.67"/>
    <n v="108.75"/>
    <n v="41.01"/>
    <n v="67.740000000000009"/>
    <n v="0.62289655172413805"/>
    <n v="2026"/>
    <s v="Q4"/>
    <n v="12"/>
    <s v="Dec"/>
  </r>
  <r>
    <n v="1740"/>
    <d v="2026-12-08T00:00:00"/>
    <n v="2026"/>
    <s v="Q4"/>
    <x v="11"/>
    <x v="2"/>
    <x v="10"/>
    <x v="3"/>
    <s v="Returning"/>
    <x v="2"/>
    <s v="Travel Backpack 35L"/>
    <n v="1"/>
    <n v="165.29"/>
    <n v="0.05"/>
    <n v="89.92"/>
    <n v="157.02549999999999"/>
    <n v="89.92"/>
    <n v="67.105499999999992"/>
    <n v="0.42735415585366704"/>
    <n v="2026"/>
    <s v="Q4"/>
    <n v="12"/>
    <s v="Dec"/>
  </r>
  <r>
    <n v="3191"/>
    <d v="2026-12-08T00:00:00"/>
    <n v="2026"/>
    <s v="Q4"/>
    <x v="11"/>
    <x v="3"/>
    <x v="8"/>
    <x v="0"/>
    <s v="New"/>
    <x v="3"/>
    <s v="Portable Camp Stove"/>
    <n v="1"/>
    <n v="82.89"/>
    <n v="0.15"/>
    <n v="38.51"/>
    <n v="70.456500000000005"/>
    <n v="38.51"/>
    <n v="31.946500000000007"/>
    <n v="0.45342161475520365"/>
    <n v="2026"/>
    <s v="Q4"/>
    <n v="12"/>
    <s v="Dec"/>
  </r>
  <r>
    <n v="3662"/>
    <d v="2026-12-08T00:00:00"/>
    <n v="2026"/>
    <s v="Q4"/>
    <x v="11"/>
    <x v="1"/>
    <x v="6"/>
    <x v="0"/>
    <s v="Business"/>
    <x v="3"/>
    <s v="Trail Tent 2P"/>
    <n v="1"/>
    <n v="199.66"/>
    <n v="0"/>
    <n v="103.15"/>
    <n v="199.66"/>
    <n v="103.15"/>
    <n v="96.509999999999991"/>
    <n v="0.48337173194430527"/>
    <n v="2026"/>
    <s v="Q4"/>
    <n v="12"/>
    <s v="Dec"/>
  </r>
  <r>
    <n v="3922"/>
    <d v="2026-12-08T00:00:00"/>
    <n v="2026"/>
    <s v="Q4"/>
    <x v="11"/>
    <x v="3"/>
    <x v="8"/>
    <x v="2"/>
    <s v="New"/>
    <x v="1"/>
    <s v="Trail Boots"/>
    <n v="2"/>
    <n v="146.25"/>
    <n v="0.05"/>
    <n v="77.3"/>
    <n v="277.875"/>
    <n v="154.6"/>
    <n v="123.27500000000001"/>
    <n v="0.44363472784525421"/>
    <n v="2026"/>
    <s v="Q4"/>
    <n v="12"/>
    <s v="Dec"/>
  </r>
  <r>
    <n v="4022"/>
    <d v="2026-12-08T00:00:00"/>
    <n v="2026"/>
    <s v="Q4"/>
    <x v="11"/>
    <x v="0"/>
    <x v="9"/>
    <x v="3"/>
    <s v="Returning"/>
    <x v="3"/>
    <s v="Alpine Tent 4P"/>
    <n v="1"/>
    <n v="333.51"/>
    <n v="0.2"/>
    <n v="199.91"/>
    <n v="266.80799999999999"/>
    <n v="199.91"/>
    <n v="66.897999999999996"/>
    <n v="0.25073461065635211"/>
    <n v="2026"/>
    <s v="Q4"/>
    <n v="12"/>
    <s v="Dec"/>
  </r>
  <r>
    <n v="4366"/>
    <d v="2026-12-08T00:00:00"/>
    <n v="2026"/>
    <s v="Q4"/>
    <x v="11"/>
    <x v="1"/>
    <x v="12"/>
    <x v="2"/>
    <s v="New"/>
    <x v="1"/>
    <s v="Summit Backpack 45L"/>
    <n v="1"/>
    <n v="151.97"/>
    <n v="0.05"/>
    <n v="80.239999999999995"/>
    <n v="144.3715"/>
    <n v="80.239999999999995"/>
    <n v="64.131500000000003"/>
    <n v="0.44421163456776441"/>
    <n v="2026"/>
    <s v="Q4"/>
    <n v="12"/>
    <s v="Dec"/>
  </r>
  <r>
    <n v="4880"/>
    <d v="2026-12-08T00:00:00"/>
    <n v="2026"/>
    <s v="Q4"/>
    <x v="11"/>
    <x v="3"/>
    <x v="13"/>
    <x v="2"/>
    <s v="New"/>
    <x v="0"/>
    <s v="Compact Repair Kit"/>
    <n v="1"/>
    <n v="41.07"/>
    <n v="0"/>
    <n v="16.600000000000001"/>
    <n v="41.07"/>
    <n v="16.600000000000001"/>
    <n v="24.47"/>
    <n v="0.59581202824446067"/>
    <n v="2026"/>
    <s v="Q4"/>
    <n v="12"/>
    <s v="Dec"/>
  </r>
  <r>
    <n v="5127"/>
    <d v="2026-12-08T00:00:00"/>
    <n v="2026"/>
    <s v="Q4"/>
    <x v="11"/>
    <x v="1"/>
    <x v="11"/>
    <x v="3"/>
    <s v="Returning"/>
    <x v="3"/>
    <s v="Compact Sleeping Bag"/>
    <n v="1"/>
    <n v="122.65"/>
    <n v="0"/>
    <n v="58.9"/>
    <n v="122.65"/>
    <n v="58.9"/>
    <n v="63.750000000000007"/>
    <n v="0.51977170811251527"/>
    <n v="2026"/>
    <s v="Q4"/>
    <n v="12"/>
    <s v="Dec"/>
  </r>
  <r>
    <n v="13"/>
    <d v="2026-12-09T00:00:00"/>
    <n v="2026"/>
    <s v="Q4"/>
    <x v="11"/>
    <x v="1"/>
    <x v="6"/>
    <x v="0"/>
    <s v="Returning"/>
    <x v="1"/>
    <s v="Trail Boots"/>
    <n v="6"/>
    <n v="143.16"/>
    <n v="0.15"/>
    <n v="80.349999999999994"/>
    <n v="730.11599999999999"/>
    <n v="482.09999999999997"/>
    <n v="248.01600000000002"/>
    <n v="0.33969396643820987"/>
    <n v="2026"/>
    <s v="Q4"/>
    <n v="12"/>
    <s v="Dec"/>
  </r>
  <r>
    <n v="102"/>
    <d v="2026-12-09T00:00:00"/>
    <n v="2026"/>
    <s v="Q4"/>
    <x v="11"/>
    <x v="2"/>
    <x v="5"/>
    <x v="2"/>
    <s v="New"/>
    <x v="1"/>
    <s v="Trail Boots"/>
    <n v="3"/>
    <n v="142.75"/>
    <n v="0.1"/>
    <n v="81.739999999999995"/>
    <n v="385.42500000000001"/>
    <n v="245.21999999999997"/>
    <n v="140.20500000000004"/>
    <n v="0.3637672698968672"/>
    <n v="2026"/>
    <s v="Q4"/>
    <n v="12"/>
    <s v="Dec"/>
  </r>
  <r>
    <n v="519"/>
    <d v="2026-12-09T00:00:00"/>
    <n v="2026"/>
    <s v="Q4"/>
    <x v="11"/>
    <x v="1"/>
    <x v="12"/>
    <x v="2"/>
    <s v="Returning"/>
    <x v="4"/>
    <s v="Recovery Roller"/>
    <n v="2"/>
    <n v="36.03"/>
    <n v="0.1"/>
    <n v="13.54"/>
    <n v="64.853999999999999"/>
    <n v="27.08"/>
    <n v="37.774000000000001"/>
    <n v="0.58244672649335427"/>
    <n v="2026"/>
    <s v="Q4"/>
    <n v="12"/>
    <s v="Dec"/>
  </r>
  <r>
    <n v="522"/>
    <d v="2026-12-09T00:00:00"/>
    <n v="2026"/>
    <s v="Q4"/>
    <x v="11"/>
    <x v="0"/>
    <x v="15"/>
    <x v="2"/>
    <s v="Returning"/>
    <x v="2"/>
    <s v="Carry-On Duffel"/>
    <n v="2"/>
    <n v="133.4"/>
    <n v="0"/>
    <n v="67.69"/>
    <n v="266.8"/>
    <n v="135.38"/>
    <n v="131.42000000000002"/>
    <n v="0.49257871064467768"/>
    <n v="2026"/>
    <s v="Q4"/>
    <n v="12"/>
    <s v="Dec"/>
  </r>
  <r>
    <n v="798"/>
    <d v="2026-12-09T00:00:00"/>
    <n v="2026"/>
    <s v="Q4"/>
    <x v="11"/>
    <x v="2"/>
    <x v="2"/>
    <x v="2"/>
    <s v="Returning"/>
    <x v="3"/>
    <s v="Trail Tent 2P"/>
    <n v="3"/>
    <n v="199.31"/>
    <n v="0.05"/>
    <n v="101.19"/>
    <n v="568.0335"/>
    <n v="303.57"/>
    <n v="264.46350000000001"/>
    <n v="0.46557729429690325"/>
    <n v="2026"/>
    <s v="Q4"/>
    <n v="12"/>
    <s v="Dec"/>
  </r>
  <r>
    <n v="1746"/>
    <d v="2026-12-09T00:00:00"/>
    <n v="2026"/>
    <s v="Q4"/>
    <x v="11"/>
    <x v="1"/>
    <x v="11"/>
    <x v="0"/>
    <s v="Business"/>
    <x v="2"/>
    <s v="Packing Cube Set"/>
    <n v="1"/>
    <n v="47.44"/>
    <n v="0.15"/>
    <n v="17.899999999999999"/>
    <n v="40.323999999999998"/>
    <n v="17.899999999999999"/>
    <n v="22.423999999999999"/>
    <n v="0.55609562543398472"/>
    <n v="2026"/>
    <s v="Q4"/>
    <n v="12"/>
    <s v="Dec"/>
  </r>
  <r>
    <n v="3412"/>
    <d v="2026-12-09T00:00:00"/>
    <n v="2026"/>
    <s v="Q4"/>
    <x v="11"/>
    <x v="0"/>
    <x v="0"/>
    <x v="1"/>
    <s v="Business"/>
    <x v="1"/>
    <s v="Trail Boots"/>
    <n v="10"/>
    <n v="145.30000000000001"/>
    <n v="0.1"/>
    <n v="79.7"/>
    <n v="1307.7"/>
    <n v="797"/>
    <n v="510.70000000000005"/>
    <n v="0.39053299686472437"/>
    <n v="2026"/>
    <s v="Q4"/>
    <n v="12"/>
    <s v="Dec"/>
  </r>
  <r>
    <n v="175"/>
    <d v="2026-12-10T00:00:00"/>
    <n v="2026"/>
    <s v="Q4"/>
    <x v="11"/>
    <x v="0"/>
    <x v="0"/>
    <x v="3"/>
    <s v="New"/>
    <x v="0"/>
    <s v="Commuter Helmet"/>
    <n v="1"/>
    <n v="81.010000000000005"/>
    <n v="0.2"/>
    <n v="41.51"/>
    <n v="64.808000000000007"/>
    <n v="41.51"/>
    <n v="23.298000000000009"/>
    <n v="0.35949265522774976"/>
    <n v="2026"/>
    <s v="Q4"/>
    <n v="12"/>
    <s v="Dec"/>
  </r>
  <r>
    <n v="1014"/>
    <d v="2026-12-10T00:00:00"/>
    <n v="2026"/>
    <s v="Q4"/>
    <x v="11"/>
    <x v="3"/>
    <x v="7"/>
    <x v="3"/>
    <s v="New"/>
    <x v="2"/>
    <s v="Insulated Bottle"/>
    <n v="2"/>
    <n v="35.619999999999997"/>
    <n v="0"/>
    <n v="13.62"/>
    <n v="71.239999999999995"/>
    <n v="27.24"/>
    <n v="44"/>
    <n v="0.61763054463784395"/>
    <n v="2026"/>
    <s v="Q4"/>
    <n v="12"/>
    <s v="Dec"/>
  </r>
  <r>
    <n v="1763"/>
    <d v="2026-12-10T00:00:00"/>
    <n v="2026"/>
    <s v="Q4"/>
    <x v="11"/>
    <x v="0"/>
    <x v="0"/>
    <x v="0"/>
    <s v="New"/>
    <x v="0"/>
    <s v="Trail Bike Light"/>
    <n v="2"/>
    <n v="49.88"/>
    <n v="0.05"/>
    <n v="22.31"/>
    <n v="94.772000000000006"/>
    <n v="44.62"/>
    <n v="50.152000000000008"/>
    <n v="0.52918583547883347"/>
    <n v="2026"/>
    <s v="Q4"/>
    <n v="12"/>
    <s v="Dec"/>
  </r>
  <r>
    <n v="1863"/>
    <d v="2026-12-10T00:00:00"/>
    <n v="2026"/>
    <s v="Q4"/>
    <x v="11"/>
    <x v="3"/>
    <x v="7"/>
    <x v="3"/>
    <s v="Returning"/>
    <x v="0"/>
    <s v="Cycling Pack 12L"/>
    <n v="1"/>
    <n v="101.18"/>
    <n v="0.05"/>
    <n v="49.12"/>
    <n v="96.120999999999995"/>
    <n v="49.12"/>
    <n v="47.000999999999998"/>
    <n v="0.48897743469169069"/>
    <n v="2026"/>
    <s v="Q4"/>
    <n v="12"/>
    <s v="Dec"/>
  </r>
  <r>
    <n v="3466"/>
    <d v="2026-12-10T00:00:00"/>
    <n v="2026"/>
    <s v="Q4"/>
    <x v="11"/>
    <x v="1"/>
    <x v="12"/>
    <x v="2"/>
    <s v="Business"/>
    <x v="4"/>
    <s v="Recovery Roller"/>
    <n v="2"/>
    <n v="36.64"/>
    <n v="0"/>
    <n v="13.7"/>
    <n v="73.28"/>
    <n v="27.4"/>
    <n v="45.88"/>
    <n v="0.62609170305676853"/>
    <n v="2026"/>
    <s v="Q4"/>
    <n v="12"/>
    <s v="Dec"/>
  </r>
  <r>
    <n v="3630"/>
    <d v="2026-12-10T00:00:00"/>
    <n v="2026"/>
    <s v="Q4"/>
    <x v="11"/>
    <x v="1"/>
    <x v="12"/>
    <x v="2"/>
    <s v="Returning"/>
    <x v="0"/>
    <s v="Compact Repair Kit"/>
    <n v="3"/>
    <n v="39.979999999999997"/>
    <n v="0.1"/>
    <n v="16.989999999999998"/>
    <n v="107.946"/>
    <n v="50.97"/>
    <n v="56.975999999999999"/>
    <n v="0.52781946528819967"/>
    <n v="2026"/>
    <s v="Q4"/>
    <n v="12"/>
    <s v="Dec"/>
  </r>
  <r>
    <n v="3633"/>
    <d v="2026-12-10T00:00:00"/>
    <n v="2026"/>
    <s v="Q4"/>
    <x v="11"/>
    <x v="3"/>
    <x v="4"/>
    <x v="3"/>
    <s v="Business"/>
    <x v="1"/>
    <s v="Trail Boots"/>
    <n v="3"/>
    <n v="144.16"/>
    <n v="0"/>
    <n v="77.36"/>
    <n v="432.48"/>
    <n v="232.07999999999998"/>
    <n v="200.40000000000003"/>
    <n v="0.46337402885682583"/>
    <n v="2026"/>
    <s v="Q4"/>
    <n v="12"/>
    <s v="Dec"/>
  </r>
  <r>
    <n v="4"/>
    <d v="2026-12-11T00:00:00"/>
    <n v="2026"/>
    <s v="Q4"/>
    <x v="11"/>
    <x v="3"/>
    <x v="4"/>
    <x v="0"/>
    <s v="New"/>
    <x v="0"/>
    <s v="Cycling Pack 12L"/>
    <n v="1"/>
    <n v="102.98"/>
    <n v="0.1"/>
    <n v="51.45"/>
    <n v="92.682000000000002"/>
    <n v="51.45"/>
    <n v="41.231999999999999"/>
    <n v="0.4448760277076455"/>
    <n v="2026"/>
    <s v="Q4"/>
    <n v="12"/>
    <s v="Dec"/>
  </r>
  <r>
    <n v="70"/>
    <d v="2026-12-11T00:00:00"/>
    <n v="2026"/>
    <s v="Q4"/>
    <x v="11"/>
    <x v="3"/>
    <x v="13"/>
    <x v="0"/>
    <s v="New"/>
    <x v="4"/>
    <s v="Weighted Vest"/>
    <n v="2"/>
    <n v="122.49"/>
    <n v="0.15"/>
    <n v="70.930000000000007"/>
    <n v="208.23299999999998"/>
    <n v="141.86000000000001"/>
    <n v="66.372999999999962"/>
    <n v="0.31874390706564265"/>
    <n v="2026"/>
    <s v="Q4"/>
    <n v="12"/>
    <s v="Dec"/>
  </r>
  <r>
    <n v="948"/>
    <d v="2026-12-11T00:00:00"/>
    <n v="2026"/>
    <s v="Q4"/>
    <x v="11"/>
    <x v="1"/>
    <x v="11"/>
    <x v="3"/>
    <s v="New"/>
    <x v="1"/>
    <s v="Trail Boots"/>
    <n v="1"/>
    <n v="141.74"/>
    <n v="0.15"/>
    <n v="78.97"/>
    <n v="120.479"/>
    <n v="78.97"/>
    <n v="41.509"/>
    <n v="0.34453307215365336"/>
    <n v="2026"/>
    <s v="Q4"/>
    <n v="12"/>
    <s v="Dec"/>
  </r>
  <r>
    <n v="1957"/>
    <d v="2026-12-11T00:00:00"/>
    <n v="2026"/>
    <s v="Q4"/>
    <x v="11"/>
    <x v="3"/>
    <x v="7"/>
    <x v="0"/>
    <s v="Returning"/>
    <x v="0"/>
    <s v="Compact Repair Kit"/>
    <n v="6"/>
    <n v="39.44"/>
    <n v="0.1"/>
    <n v="16.89"/>
    <n v="212.976"/>
    <n v="101.34"/>
    <n v="111.636"/>
    <n v="0.52417173766058145"/>
    <n v="2026"/>
    <s v="Q4"/>
    <n v="12"/>
    <s v="Dec"/>
  </r>
  <r>
    <n v="3097"/>
    <d v="2026-12-11T00:00:00"/>
    <n v="2026"/>
    <s v="Q4"/>
    <x v="11"/>
    <x v="2"/>
    <x v="3"/>
    <x v="2"/>
    <s v="Returning"/>
    <x v="0"/>
    <s v="Trail Bike Light"/>
    <n v="1"/>
    <n v="49.64"/>
    <n v="0.1"/>
    <n v="22"/>
    <n v="44.676000000000002"/>
    <n v="22"/>
    <n v="22.676000000000002"/>
    <n v="0.50756558331094992"/>
    <n v="2026"/>
    <s v="Q4"/>
    <n v="12"/>
    <s v="Dec"/>
  </r>
  <r>
    <n v="3649"/>
    <d v="2026-12-11T00:00:00"/>
    <n v="2026"/>
    <s v="Q4"/>
    <x v="11"/>
    <x v="2"/>
    <x v="2"/>
    <x v="0"/>
    <s v="New"/>
    <x v="2"/>
    <s v="Travel Backpack 35L"/>
    <n v="1"/>
    <n v="164.29"/>
    <n v="0.05"/>
    <n v="88.66"/>
    <n v="156.07549999999998"/>
    <n v="88.66"/>
    <n v="67.41549999999998"/>
    <n v="0.43194159237035917"/>
    <n v="2026"/>
    <s v="Q4"/>
    <n v="12"/>
    <s v="Dec"/>
  </r>
  <r>
    <n v="3963"/>
    <d v="2026-12-11T00:00:00"/>
    <n v="2026"/>
    <s v="Q4"/>
    <x v="11"/>
    <x v="3"/>
    <x v="8"/>
    <x v="0"/>
    <s v="Returning"/>
    <x v="2"/>
    <s v="Insulated Bottle"/>
    <n v="1"/>
    <n v="35.81"/>
    <n v="0"/>
    <n v="13.28"/>
    <n v="35.81"/>
    <n v="13.28"/>
    <n v="22.53"/>
    <n v="0.62915386763473891"/>
    <n v="2026"/>
    <s v="Q4"/>
    <n v="12"/>
    <s v="Dec"/>
  </r>
  <r>
    <n v="4305"/>
    <d v="2026-12-11T00:00:00"/>
    <n v="2026"/>
    <s v="Q4"/>
    <x v="11"/>
    <x v="0"/>
    <x v="9"/>
    <x v="2"/>
    <s v="New"/>
    <x v="4"/>
    <s v="Resistance Band Set"/>
    <n v="1"/>
    <n v="41.31"/>
    <n v="0.05"/>
    <n v="14.56"/>
    <n v="39.244500000000002"/>
    <n v="14.56"/>
    <n v="24.6845"/>
    <n v="0.62899259768884808"/>
    <n v="2026"/>
    <s v="Q4"/>
    <n v="12"/>
    <s v="Dec"/>
  </r>
  <r>
    <n v="4942"/>
    <d v="2026-12-11T00:00:00"/>
    <n v="2026"/>
    <s v="Q4"/>
    <x v="11"/>
    <x v="3"/>
    <x v="13"/>
    <x v="3"/>
    <s v="New"/>
    <x v="2"/>
    <s v="Insulated Bottle"/>
    <n v="3"/>
    <n v="36.6"/>
    <n v="0.15"/>
    <n v="13.95"/>
    <n v="93.330000000000013"/>
    <n v="41.849999999999994"/>
    <n v="51.480000000000018"/>
    <n v="0.55159112825458068"/>
    <n v="2026"/>
    <s v="Q4"/>
    <n v="12"/>
    <s v="Dec"/>
  </r>
  <r>
    <n v="19"/>
    <d v="2026-12-12T00:00:00"/>
    <n v="2026"/>
    <s v="Q4"/>
    <x v="11"/>
    <x v="1"/>
    <x v="1"/>
    <x v="0"/>
    <s v="New"/>
    <x v="0"/>
    <s v="Trail Bike Light"/>
    <n v="5"/>
    <n v="49.59"/>
    <n v="0"/>
    <n v="22.63"/>
    <n v="247.95000000000002"/>
    <n v="113.14999999999999"/>
    <n v="134.80000000000001"/>
    <n v="0.54365799556362171"/>
    <n v="2026"/>
    <s v="Q4"/>
    <n v="12"/>
    <s v="Dec"/>
  </r>
  <r>
    <n v="4963"/>
    <d v="2026-12-12T00:00:00"/>
    <n v="2026"/>
    <s v="Q4"/>
    <x v="11"/>
    <x v="0"/>
    <x v="0"/>
    <x v="0"/>
    <s v="New"/>
    <x v="1"/>
    <s v="Trekking Poles"/>
    <n v="5"/>
    <n v="72.3"/>
    <n v="0.05"/>
    <n v="31.73"/>
    <n v="343.42500000000001"/>
    <n v="158.65"/>
    <n v="184.77500000000001"/>
    <n v="0.53803596127247577"/>
    <n v="2026"/>
    <s v="Q4"/>
    <n v="12"/>
    <s v="Dec"/>
  </r>
  <r>
    <n v="5110"/>
    <d v="2026-12-12T00:00:00"/>
    <n v="2026"/>
    <s v="Q4"/>
    <x v="11"/>
    <x v="3"/>
    <x v="4"/>
    <x v="0"/>
    <s v="New"/>
    <x v="0"/>
    <s v="Trail Bike Light"/>
    <n v="1"/>
    <n v="51.57"/>
    <n v="0.1"/>
    <n v="23.11"/>
    <n v="46.413000000000004"/>
    <n v="23.11"/>
    <n v="23.303000000000004"/>
    <n v="0.5020791588563549"/>
    <n v="2026"/>
    <s v="Q4"/>
    <n v="12"/>
    <s v="Dec"/>
  </r>
  <r>
    <n v="10"/>
    <d v="2026-12-13T00:00:00"/>
    <n v="2026"/>
    <s v="Q4"/>
    <x v="11"/>
    <x v="0"/>
    <x v="0"/>
    <x v="0"/>
    <s v="Returning"/>
    <x v="2"/>
    <s v="Insulated Bottle"/>
    <n v="3"/>
    <n v="35.380000000000003"/>
    <n v="0"/>
    <n v="13.51"/>
    <n v="106.14000000000001"/>
    <n v="40.53"/>
    <n v="65.610000000000014"/>
    <n v="0.61814584511023185"/>
    <n v="2026"/>
    <s v="Q4"/>
    <n v="12"/>
    <s v="Dec"/>
  </r>
  <r>
    <n v="216"/>
    <d v="2026-12-13T00:00:00"/>
    <n v="2026"/>
    <s v="Q4"/>
    <x v="11"/>
    <x v="2"/>
    <x v="2"/>
    <x v="0"/>
    <s v="Business"/>
    <x v="0"/>
    <s v="Commuter Helmet"/>
    <n v="1"/>
    <n v="83.08"/>
    <n v="0.15"/>
    <n v="42.91"/>
    <n v="70.617999999999995"/>
    <n v="42.91"/>
    <n v="27.707999999999998"/>
    <n v="0.39236455294684075"/>
    <n v="2026"/>
    <s v="Q4"/>
    <n v="12"/>
    <s v="Dec"/>
  </r>
  <r>
    <n v="1937"/>
    <d v="2026-12-13T00:00:00"/>
    <n v="2026"/>
    <s v="Q4"/>
    <x v="11"/>
    <x v="1"/>
    <x v="12"/>
    <x v="1"/>
    <s v="Business"/>
    <x v="3"/>
    <s v="Compact Sleeping Bag"/>
    <n v="3"/>
    <n v="120.5"/>
    <n v="0.15"/>
    <n v="61.44"/>
    <n v="307.27499999999998"/>
    <n v="184.32"/>
    <n v="122.95499999999998"/>
    <n v="0.40014644862094212"/>
    <n v="2026"/>
    <s v="Q4"/>
    <n v="12"/>
    <s v="Dec"/>
  </r>
  <r>
    <n v="4720"/>
    <d v="2026-12-13T00:00:00"/>
    <n v="2026"/>
    <s v="Q4"/>
    <x v="11"/>
    <x v="0"/>
    <x v="0"/>
    <x v="0"/>
    <s v="New"/>
    <x v="1"/>
    <s v="Trekking Poles"/>
    <n v="3"/>
    <n v="73.040000000000006"/>
    <n v="0.1"/>
    <n v="31.78"/>
    <n v="197.208"/>
    <n v="95.34"/>
    <n v="101.86799999999999"/>
    <n v="0.51655105269563095"/>
    <n v="2026"/>
    <s v="Q4"/>
    <n v="12"/>
    <s v="Dec"/>
  </r>
  <r>
    <n v="91"/>
    <d v="2026-12-14T00:00:00"/>
    <n v="2026"/>
    <s v="Q4"/>
    <x v="11"/>
    <x v="1"/>
    <x v="1"/>
    <x v="0"/>
    <s v="Returning"/>
    <x v="3"/>
    <s v="Alpine Tent 4P"/>
    <n v="2"/>
    <n v="339.95"/>
    <n v="0"/>
    <n v="195.78"/>
    <n v="679.9"/>
    <n v="391.56"/>
    <n v="288.33999999999997"/>
    <n v="0.42409177820267685"/>
    <n v="2026"/>
    <s v="Q4"/>
    <n v="12"/>
    <s v="Dec"/>
  </r>
  <r>
    <n v="505"/>
    <d v="2026-12-14T00:00:00"/>
    <n v="2026"/>
    <s v="Q4"/>
    <x v="11"/>
    <x v="0"/>
    <x v="15"/>
    <x v="3"/>
    <s v="Returning"/>
    <x v="3"/>
    <s v="Trail Tent 2P"/>
    <n v="2"/>
    <n v="199.43"/>
    <n v="0.05"/>
    <n v="106.58"/>
    <n v="378.91699999999997"/>
    <n v="213.16"/>
    <n v="165.75699999999998"/>
    <n v="0.4374493622613923"/>
    <n v="2026"/>
    <s v="Q4"/>
    <n v="12"/>
    <s v="Dec"/>
  </r>
  <r>
    <n v="640"/>
    <d v="2026-12-14T00:00:00"/>
    <n v="2026"/>
    <s v="Q4"/>
    <x v="11"/>
    <x v="0"/>
    <x v="15"/>
    <x v="0"/>
    <s v="Returning"/>
    <x v="4"/>
    <s v="Training Mat"/>
    <n v="2"/>
    <n v="51.77"/>
    <n v="0.05"/>
    <n v="21.76"/>
    <n v="98.363"/>
    <n v="43.52"/>
    <n v="54.842999999999996"/>
    <n v="0.55755721155312465"/>
    <n v="2026"/>
    <s v="Q4"/>
    <n v="12"/>
    <s v="Dec"/>
  </r>
  <r>
    <n v="1408"/>
    <d v="2026-12-14T00:00:00"/>
    <n v="2026"/>
    <s v="Q4"/>
    <x v="11"/>
    <x v="1"/>
    <x v="1"/>
    <x v="0"/>
    <s v="New"/>
    <x v="2"/>
    <s v="Travel Backpack 35L"/>
    <n v="1"/>
    <n v="161.53"/>
    <n v="0"/>
    <n v="87.43"/>
    <n v="161.53"/>
    <n v="87.43"/>
    <n v="74.099999999999994"/>
    <n v="0.45873831486411187"/>
    <n v="2026"/>
    <s v="Q4"/>
    <n v="12"/>
    <s v="Dec"/>
  </r>
  <r>
    <n v="2074"/>
    <d v="2026-12-14T00:00:00"/>
    <n v="2026"/>
    <s v="Q4"/>
    <x v="11"/>
    <x v="1"/>
    <x v="12"/>
    <x v="1"/>
    <s v="Business"/>
    <x v="1"/>
    <s v="Trail Boots"/>
    <n v="4"/>
    <n v="145.85"/>
    <n v="0.1"/>
    <n v="79.47"/>
    <n v="525.05999999999995"/>
    <n v="317.88"/>
    <n v="207.17999999999995"/>
    <n v="0.39458347617415146"/>
    <n v="2026"/>
    <s v="Q4"/>
    <n v="12"/>
    <s v="Dec"/>
  </r>
  <r>
    <n v="2639"/>
    <d v="2026-12-14T00:00:00"/>
    <n v="2026"/>
    <s v="Q4"/>
    <x v="11"/>
    <x v="3"/>
    <x v="13"/>
    <x v="0"/>
    <s v="Returning"/>
    <x v="3"/>
    <s v="Trail Tent 2P"/>
    <n v="1"/>
    <n v="197.18"/>
    <n v="0"/>
    <n v="105.28"/>
    <n v="197.18"/>
    <n v="105.28"/>
    <n v="91.9"/>
    <n v="0.46607160969672384"/>
    <n v="2026"/>
    <s v="Q4"/>
    <n v="12"/>
    <s v="Dec"/>
  </r>
  <r>
    <n v="2694"/>
    <d v="2026-12-14T00:00:00"/>
    <n v="2026"/>
    <s v="Q4"/>
    <x v="11"/>
    <x v="3"/>
    <x v="7"/>
    <x v="0"/>
    <s v="New"/>
    <x v="3"/>
    <s v="Compact Sleeping Bag"/>
    <n v="1"/>
    <n v="124.9"/>
    <n v="0"/>
    <n v="62.16"/>
    <n v="124.9"/>
    <n v="62.16"/>
    <n v="62.740000000000009"/>
    <n v="0.50232185748598879"/>
    <n v="2026"/>
    <s v="Q4"/>
    <n v="12"/>
    <s v="Dec"/>
  </r>
  <r>
    <n v="2797"/>
    <d v="2026-12-14T00:00:00"/>
    <n v="2026"/>
    <s v="Q4"/>
    <x v="11"/>
    <x v="2"/>
    <x v="16"/>
    <x v="2"/>
    <s v="New"/>
    <x v="1"/>
    <s v="Trekking Poles"/>
    <n v="2"/>
    <n v="70.239999999999995"/>
    <n v="0.1"/>
    <n v="32.130000000000003"/>
    <n v="126.43199999999999"/>
    <n v="64.260000000000005"/>
    <n v="62.171999999999983"/>
    <n v="0.49174259681093385"/>
    <n v="2026"/>
    <s v="Q4"/>
    <n v="12"/>
    <s v="Dec"/>
  </r>
  <r>
    <n v="2811"/>
    <d v="2026-12-14T00:00:00"/>
    <n v="2026"/>
    <s v="Q4"/>
    <x v="11"/>
    <x v="1"/>
    <x v="11"/>
    <x v="2"/>
    <s v="Business"/>
    <x v="1"/>
    <s v="Trail Boots"/>
    <n v="5"/>
    <n v="145.6"/>
    <n v="0.15"/>
    <n v="81.180000000000007"/>
    <n v="618.79999999999995"/>
    <n v="405.90000000000003"/>
    <n v="212.89999999999992"/>
    <n v="0.34405300581771159"/>
    <n v="2026"/>
    <s v="Q4"/>
    <n v="12"/>
    <s v="Dec"/>
  </r>
  <r>
    <n v="4037"/>
    <d v="2026-12-14T00:00:00"/>
    <n v="2026"/>
    <s v="Q4"/>
    <x v="11"/>
    <x v="3"/>
    <x v="8"/>
    <x v="2"/>
    <s v="Returning"/>
    <x v="1"/>
    <s v="Summit Backpack 45L"/>
    <n v="1"/>
    <n v="152.4"/>
    <n v="0.05"/>
    <n v="77.98"/>
    <n v="144.78"/>
    <n v="77.98"/>
    <n v="66.8"/>
    <n v="0.46138969470921398"/>
    <n v="2026"/>
    <s v="Q4"/>
    <n v="12"/>
    <s v="Dec"/>
  </r>
  <r>
    <n v="4629"/>
    <d v="2026-12-14T00:00:00"/>
    <n v="2026"/>
    <s v="Q4"/>
    <x v="11"/>
    <x v="2"/>
    <x v="2"/>
    <x v="0"/>
    <s v="New"/>
    <x v="2"/>
    <s v="Insulated Bottle"/>
    <n v="1"/>
    <n v="36.17"/>
    <n v="0.05"/>
    <n v="13.87"/>
    <n v="34.361499999999999"/>
    <n v="13.87"/>
    <n v="20.491500000000002"/>
    <n v="0.59635056676803988"/>
    <n v="2026"/>
    <s v="Q4"/>
    <n v="12"/>
    <s v="Dec"/>
  </r>
  <r>
    <n v="2455"/>
    <d v="2026-12-15T00:00:00"/>
    <n v="2026"/>
    <s v="Q4"/>
    <x v="11"/>
    <x v="1"/>
    <x v="12"/>
    <x v="0"/>
    <s v="Returning"/>
    <x v="3"/>
    <s v="Compact Sleeping Bag"/>
    <n v="3"/>
    <n v="126.21"/>
    <n v="0.1"/>
    <n v="60.65"/>
    <n v="340.767"/>
    <n v="181.95"/>
    <n v="158.81700000000001"/>
    <n v="0.46605745274630467"/>
    <n v="2026"/>
    <s v="Q4"/>
    <n v="12"/>
    <s v="Dec"/>
  </r>
  <r>
    <n v="3184"/>
    <d v="2026-12-15T00:00:00"/>
    <n v="2026"/>
    <s v="Q4"/>
    <x v="11"/>
    <x v="3"/>
    <x v="13"/>
    <x v="1"/>
    <s v="Returning"/>
    <x v="1"/>
    <s v="Trail Boots"/>
    <n v="6"/>
    <n v="143.72999999999999"/>
    <n v="0.15"/>
    <n v="77.27"/>
    <n v="733.02299999999991"/>
    <n v="463.62"/>
    <n v="269.40299999999991"/>
    <n v="0.36752325643260847"/>
    <n v="2026"/>
    <s v="Q4"/>
    <n v="12"/>
    <s v="Dec"/>
  </r>
  <r>
    <n v="3363"/>
    <d v="2026-12-15T00:00:00"/>
    <n v="2026"/>
    <s v="Q4"/>
    <x v="11"/>
    <x v="1"/>
    <x v="12"/>
    <x v="3"/>
    <s v="New"/>
    <x v="1"/>
    <s v="Trail Boots"/>
    <n v="4"/>
    <n v="146.38999999999999"/>
    <n v="0"/>
    <n v="78.95"/>
    <n v="585.55999999999995"/>
    <n v="315.8"/>
    <n v="269.75999999999993"/>
    <n v="0.46068720541020552"/>
    <n v="2026"/>
    <s v="Q4"/>
    <n v="12"/>
    <s v="Dec"/>
  </r>
  <r>
    <n v="3373"/>
    <d v="2026-12-15T00:00:00"/>
    <n v="2026"/>
    <s v="Q4"/>
    <x v="11"/>
    <x v="1"/>
    <x v="12"/>
    <x v="3"/>
    <s v="Returning"/>
    <x v="1"/>
    <s v="Hiking Daypack 20L"/>
    <n v="2"/>
    <n v="89.84"/>
    <n v="0.05"/>
    <n v="45.17"/>
    <n v="170.696"/>
    <n v="90.34"/>
    <n v="80.355999999999995"/>
    <n v="0.47075502647982376"/>
    <n v="2026"/>
    <s v="Q4"/>
    <n v="12"/>
    <s v="Dec"/>
  </r>
  <r>
    <n v="3799"/>
    <d v="2026-12-15T00:00:00"/>
    <n v="2026"/>
    <s v="Q4"/>
    <x v="11"/>
    <x v="2"/>
    <x v="10"/>
    <x v="2"/>
    <s v="New"/>
    <x v="4"/>
    <s v="Training Mat"/>
    <n v="3"/>
    <n v="49.67"/>
    <n v="0.05"/>
    <n v="21.5"/>
    <n v="141.55949999999999"/>
    <n v="64.5"/>
    <n v="77.059499999999986"/>
    <n v="0.54436120500566898"/>
    <n v="2026"/>
    <s v="Q4"/>
    <n v="12"/>
    <s v="Dec"/>
  </r>
  <r>
    <n v="5002"/>
    <d v="2026-12-15T00:00:00"/>
    <n v="2026"/>
    <s v="Q4"/>
    <x v="11"/>
    <x v="1"/>
    <x v="14"/>
    <x v="1"/>
    <s v="Business"/>
    <x v="1"/>
    <s v="Hiking Daypack 20L"/>
    <n v="4"/>
    <n v="94.3"/>
    <n v="0.1"/>
    <n v="44.36"/>
    <n v="339.48"/>
    <n v="177.44"/>
    <n v="162.04000000000002"/>
    <n v="0.47731825144338402"/>
    <n v="2026"/>
    <s v="Q4"/>
    <n v="12"/>
    <s v="Dec"/>
  </r>
  <r>
    <n v="2896"/>
    <d v="2026-12-16T00:00:00"/>
    <n v="2026"/>
    <s v="Q4"/>
    <x v="11"/>
    <x v="1"/>
    <x v="12"/>
    <x v="2"/>
    <s v="Business"/>
    <x v="4"/>
    <s v="Recovery Roller"/>
    <n v="2"/>
    <n v="36.020000000000003"/>
    <n v="0.1"/>
    <n v="13.59"/>
    <n v="64.836000000000013"/>
    <n v="27.18"/>
    <n v="37.656000000000013"/>
    <n v="0.58078845086063302"/>
    <n v="2026"/>
    <s v="Q4"/>
    <n v="12"/>
    <s v="Dec"/>
  </r>
  <r>
    <n v="3334"/>
    <d v="2026-12-16T00:00:00"/>
    <n v="2026"/>
    <s v="Q4"/>
    <x v="11"/>
    <x v="1"/>
    <x v="14"/>
    <x v="0"/>
    <s v="Returning"/>
    <x v="1"/>
    <s v="Summit Backpack 45L"/>
    <n v="1"/>
    <n v="154.12"/>
    <n v="0"/>
    <n v="77.45"/>
    <n v="154.12"/>
    <n v="77.45"/>
    <n v="76.67"/>
    <n v="0.49746950428237735"/>
    <n v="2026"/>
    <s v="Q4"/>
    <n v="12"/>
    <s v="Dec"/>
  </r>
  <r>
    <n v="3469"/>
    <d v="2026-12-16T00:00:00"/>
    <n v="2026"/>
    <s v="Q4"/>
    <x v="11"/>
    <x v="0"/>
    <x v="9"/>
    <x v="0"/>
    <s v="Returning"/>
    <x v="1"/>
    <s v="Summit Backpack 45L"/>
    <n v="1"/>
    <n v="150.88"/>
    <n v="0.05"/>
    <n v="81.02"/>
    <n v="143.33599999999998"/>
    <n v="81.02"/>
    <n v="62.315999999999988"/>
    <n v="0.43475470223809787"/>
    <n v="2026"/>
    <s v="Q4"/>
    <n v="12"/>
    <s v="Dec"/>
  </r>
  <r>
    <n v="569"/>
    <d v="2026-12-17T00:00:00"/>
    <n v="2026"/>
    <s v="Q4"/>
    <x v="11"/>
    <x v="2"/>
    <x v="2"/>
    <x v="3"/>
    <s v="New"/>
    <x v="0"/>
    <s v="Compact Repair Kit"/>
    <n v="2"/>
    <n v="40.479999999999997"/>
    <n v="0"/>
    <n v="16.23"/>
    <n v="80.959999999999994"/>
    <n v="32.46"/>
    <n v="48.499999999999993"/>
    <n v="0.5990612648221344"/>
    <n v="2026"/>
    <s v="Q4"/>
    <n v="12"/>
    <s v="Dec"/>
  </r>
  <r>
    <n v="2404"/>
    <d v="2026-12-17T00:00:00"/>
    <n v="2026"/>
    <s v="Q4"/>
    <x v="11"/>
    <x v="2"/>
    <x v="10"/>
    <x v="3"/>
    <s v="Business"/>
    <x v="2"/>
    <s v="Travel Backpack 35L"/>
    <n v="3"/>
    <n v="163.34"/>
    <n v="0.1"/>
    <n v="88.53"/>
    <n v="441.01799999999997"/>
    <n v="265.59000000000003"/>
    <n v="175.42799999999994"/>
    <n v="0.39777968246194023"/>
    <n v="2026"/>
    <s v="Q4"/>
    <n v="12"/>
    <s v="Dec"/>
  </r>
  <r>
    <n v="4682"/>
    <d v="2026-12-17T00:00:00"/>
    <n v="2026"/>
    <s v="Q4"/>
    <x v="11"/>
    <x v="3"/>
    <x v="4"/>
    <x v="2"/>
    <s v="New"/>
    <x v="4"/>
    <s v="Resistance Band Set"/>
    <n v="2"/>
    <n v="40.89"/>
    <n v="0"/>
    <n v="14.95"/>
    <n v="81.78"/>
    <n v="29.9"/>
    <n v="51.88"/>
    <n v="0.63438493519197847"/>
    <n v="2026"/>
    <s v="Q4"/>
    <n v="12"/>
    <s v="Dec"/>
  </r>
  <r>
    <n v="4888"/>
    <d v="2026-12-17T00:00:00"/>
    <n v="2026"/>
    <s v="Q4"/>
    <x v="11"/>
    <x v="2"/>
    <x v="2"/>
    <x v="3"/>
    <s v="New"/>
    <x v="4"/>
    <s v="Resistance Band Set"/>
    <n v="1"/>
    <n v="40.159999999999997"/>
    <n v="0.15"/>
    <n v="14.46"/>
    <n v="34.135999999999996"/>
    <n v="14.46"/>
    <n v="19.675999999999995"/>
    <n v="0.576400281228029"/>
    <n v="2026"/>
    <s v="Q4"/>
    <n v="12"/>
    <s v="Dec"/>
  </r>
  <r>
    <n v="4923"/>
    <d v="2026-12-17T00:00:00"/>
    <n v="2026"/>
    <s v="Q4"/>
    <x v="11"/>
    <x v="3"/>
    <x v="13"/>
    <x v="0"/>
    <s v="New"/>
    <x v="3"/>
    <s v="Portable Camp Stove"/>
    <n v="2"/>
    <n v="79.86"/>
    <n v="0"/>
    <n v="39.049999999999997"/>
    <n v="159.72"/>
    <n v="78.099999999999994"/>
    <n v="81.62"/>
    <n v="0.51101928374655647"/>
    <n v="2026"/>
    <s v="Q4"/>
    <n v="12"/>
    <s v="Dec"/>
  </r>
  <r>
    <n v="131"/>
    <d v="2026-12-18T00:00:00"/>
    <n v="2026"/>
    <s v="Q4"/>
    <x v="11"/>
    <x v="1"/>
    <x v="11"/>
    <x v="3"/>
    <s v="Returning"/>
    <x v="3"/>
    <s v="Compact Sleeping Bag"/>
    <n v="2"/>
    <n v="123.42"/>
    <n v="0.1"/>
    <n v="60.03"/>
    <n v="222.15600000000001"/>
    <n v="120.06"/>
    <n v="102.096"/>
    <n v="0.45956895154756117"/>
    <n v="2026"/>
    <s v="Q4"/>
    <n v="12"/>
    <s v="Dec"/>
  </r>
  <r>
    <n v="349"/>
    <d v="2026-12-18T00:00:00"/>
    <n v="2026"/>
    <s v="Q4"/>
    <x v="11"/>
    <x v="2"/>
    <x v="2"/>
    <x v="0"/>
    <s v="Returning"/>
    <x v="2"/>
    <s v="Packing Cube Set"/>
    <n v="1"/>
    <n v="47.61"/>
    <n v="0.05"/>
    <n v="18.18"/>
    <n v="45.229499999999994"/>
    <n v="18.18"/>
    <n v="27.049499999999995"/>
    <n v="0.59804994527907662"/>
    <n v="2026"/>
    <s v="Q4"/>
    <n v="12"/>
    <s v="Dec"/>
  </r>
  <r>
    <n v="1131"/>
    <d v="2026-12-18T00:00:00"/>
    <n v="2026"/>
    <s v="Q4"/>
    <x v="11"/>
    <x v="3"/>
    <x v="8"/>
    <x v="0"/>
    <s v="Returning"/>
    <x v="1"/>
    <s v="Hiking Daypack 20L"/>
    <n v="2"/>
    <n v="93.88"/>
    <n v="0.1"/>
    <n v="45.89"/>
    <n v="168.98400000000001"/>
    <n v="91.78"/>
    <n v="77.204000000000008"/>
    <n v="0.45687165648818823"/>
    <n v="2026"/>
    <s v="Q4"/>
    <n v="12"/>
    <s v="Dec"/>
  </r>
  <r>
    <n v="2738"/>
    <d v="2026-12-18T00:00:00"/>
    <n v="2026"/>
    <s v="Q4"/>
    <x v="11"/>
    <x v="1"/>
    <x v="11"/>
    <x v="0"/>
    <s v="New"/>
    <x v="1"/>
    <s v="Trail Boots"/>
    <n v="3"/>
    <n v="145.43"/>
    <n v="0.05"/>
    <n v="81.72"/>
    <n v="414.47550000000001"/>
    <n v="245.16"/>
    <n v="169.31550000000001"/>
    <n v="0.40850544845232106"/>
    <n v="2026"/>
    <s v="Q4"/>
    <n v="12"/>
    <s v="Dec"/>
  </r>
  <r>
    <n v="4400"/>
    <d v="2026-12-18T00:00:00"/>
    <n v="2026"/>
    <s v="Q4"/>
    <x v="11"/>
    <x v="3"/>
    <x v="4"/>
    <x v="0"/>
    <s v="Returning"/>
    <x v="2"/>
    <s v="Insulated Bottle"/>
    <n v="2"/>
    <n v="36.89"/>
    <n v="0.1"/>
    <n v="13.74"/>
    <n v="66.402000000000001"/>
    <n v="27.48"/>
    <n v="38.921999999999997"/>
    <n v="0.58615704346254627"/>
    <n v="2026"/>
    <s v="Q4"/>
    <n v="12"/>
    <s v="Dec"/>
  </r>
  <r>
    <n v="3122"/>
    <d v="2026-12-19T00:00:00"/>
    <n v="2026"/>
    <s v="Q4"/>
    <x v="11"/>
    <x v="0"/>
    <x v="0"/>
    <x v="3"/>
    <s v="Returning"/>
    <x v="1"/>
    <s v="Trail Boots"/>
    <n v="1"/>
    <n v="145.44"/>
    <n v="0.1"/>
    <n v="80.42"/>
    <n v="130.89600000000002"/>
    <n v="80.42"/>
    <n v="50.476000000000013"/>
    <n v="0.38561911746730232"/>
    <n v="2026"/>
    <s v="Q4"/>
    <n v="12"/>
    <s v="Dec"/>
  </r>
  <r>
    <n v="4572"/>
    <d v="2026-12-19T00:00:00"/>
    <n v="2026"/>
    <s v="Q4"/>
    <x v="11"/>
    <x v="0"/>
    <x v="15"/>
    <x v="0"/>
    <s v="New"/>
    <x v="4"/>
    <s v="Training Mat"/>
    <n v="2"/>
    <n v="51.56"/>
    <n v="0"/>
    <n v="21.9"/>
    <n v="103.12"/>
    <n v="43.8"/>
    <n v="59.320000000000007"/>
    <n v="0.57525213343677273"/>
    <n v="2026"/>
    <s v="Q4"/>
    <n v="12"/>
    <s v="Dec"/>
  </r>
  <r>
    <n v="4783"/>
    <d v="2026-12-19T00:00:00"/>
    <n v="2026"/>
    <s v="Q4"/>
    <x v="11"/>
    <x v="3"/>
    <x v="7"/>
    <x v="0"/>
    <s v="New"/>
    <x v="3"/>
    <s v="Compact Sleeping Bag"/>
    <n v="2"/>
    <n v="122"/>
    <n v="0.15"/>
    <n v="60.01"/>
    <n v="207.4"/>
    <n v="120.02"/>
    <n v="87.38000000000001"/>
    <n v="0.4213114754098361"/>
    <n v="2026"/>
    <s v="Q4"/>
    <n v="12"/>
    <s v="Dec"/>
  </r>
  <r>
    <n v="5055"/>
    <d v="2026-12-19T00:00:00"/>
    <n v="2026"/>
    <s v="Q4"/>
    <x v="11"/>
    <x v="2"/>
    <x v="3"/>
    <x v="3"/>
    <s v="New"/>
    <x v="1"/>
    <s v="Trekking Poles"/>
    <n v="1"/>
    <n v="71.89"/>
    <n v="0.15"/>
    <n v="32.409999999999997"/>
    <n v="61.106499999999997"/>
    <n v="32.409999999999997"/>
    <n v="28.6965"/>
    <n v="0.46961452545964832"/>
    <n v="2026"/>
    <s v="Q4"/>
    <n v="12"/>
    <s v="Dec"/>
  </r>
  <r>
    <n v="5100"/>
    <d v="2026-12-19T00:00:00"/>
    <n v="2026"/>
    <s v="Q4"/>
    <x v="11"/>
    <x v="2"/>
    <x v="5"/>
    <x v="0"/>
    <s v="Returning"/>
    <x v="1"/>
    <s v="Trekking Poles"/>
    <n v="2"/>
    <n v="70.59"/>
    <n v="0.15"/>
    <n v="31.56"/>
    <n v="120.003"/>
    <n v="63.12"/>
    <n v="56.883000000000003"/>
    <n v="0.47401314967125824"/>
    <n v="2026"/>
    <s v="Q4"/>
    <n v="12"/>
    <s v="Dec"/>
  </r>
  <r>
    <n v="488"/>
    <d v="2026-12-20T00:00:00"/>
    <n v="2026"/>
    <s v="Q4"/>
    <x v="11"/>
    <x v="3"/>
    <x v="7"/>
    <x v="0"/>
    <s v="Returning"/>
    <x v="1"/>
    <s v="Trail Boots"/>
    <n v="4"/>
    <n v="141.91"/>
    <n v="0.05"/>
    <n v="80.260000000000005"/>
    <n v="539.25799999999992"/>
    <n v="321.04000000000002"/>
    <n v="218.2179999999999"/>
    <n v="0.40466344495584661"/>
    <n v="2026"/>
    <s v="Q4"/>
    <n v="12"/>
    <s v="Dec"/>
  </r>
  <r>
    <n v="710"/>
    <d v="2026-12-20T00:00:00"/>
    <n v="2026"/>
    <s v="Q4"/>
    <x v="11"/>
    <x v="1"/>
    <x v="6"/>
    <x v="1"/>
    <s v="Business"/>
    <x v="1"/>
    <s v="Trail Boots"/>
    <n v="3"/>
    <n v="140.4"/>
    <n v="0.2"/>
    <n v="81.760000000000005"/>
    <n v="336.96000000000004"/>
    <n v="245.28000000000003"/>
    <n v="91.68"/>
    <n v="0.27207977207977208"/>
    <n v="2026"/>
    <s v="Q4"/>
    <n v="12"/>
    <s v="Dec"/>
  </r>
  <r>
    <n v="1009"/>
    <d v="2026-12-20T00:00:00"/>
    <n v="2026"/>
    <s v="Q4"/>
    <x v="11"/>
    <x v="3"/>
    <x v="13"/>
    <x v="3"/>
    <s v="Returning"/>
    <x v="1"/>
    <s v="Trekking Poles"/>
    <n v="2"/>
    <n v="72.349999999999994"/>
    <n v="0.15"/>
    <n v="32.44"/>
    <n v="122.99499999999999"/>
    <n v="64.88"/>
    <n v="58.114999999999995"/>
    <n v="0.47249888206837676"/>
    <n v="2026"/>
    <s v="Q4"/>
    <n v="12"/>
    <s v="Dec"/>
  </r>
  <r>
    <n v="1231"/>
    <d v="2026-12-20T00:00:00"/>
    <n v="2026"/>
    <s v="Q4"/>
    <x v="11"/>
    <x v="3"/>
    <x v="8"/>
    <x v="0"/>
    <s v="New"/>
    <x v="3"/>
    <s v="Compact Sleeping Bag"/>
    <n v="4"/>
    <n v="120.8"/>
    <n v="0.1"/>
    <n v="59.93"/>
    <n v="434.88"/>
    <n v="239.72"/>
    <n v="195.16"/>
    <n v="0.44876747608535689"/>
    <n v="2026"/>
    <s v="Q4"/>
    <n v="12"/>
    <s v="Dec"/>
  </r>
  <r>
    <n v="1445"/>
    <d v="2026-12-20T00:00:00"/>
    <n v="2026"/>
    <s v="Q4"/>
    <x v="11"/>
    <x v="3"/>
    <x v="7"/>
    <x v="0"/>
    <s v="New"/>
    <x v="1"/>
    <s v="Trekking Poles"/>
    <n v="1"/>
    <n v="71.23"/>
    <n v="0"/>
    <n v="31.63"/>
    <n v="71.23"/>
    <n v="31.63"/>
    <n v="39.600000000000009"/>
    <n v="0.55594552856942303"/>
    <n v="2026"/>
    <s v="Q4"/>
    <n v="12"/>
    <s v="Dec"/>
  </r>
  <r>
    <n v="2842"/>
    <d v="2026-12-20T00:00:00"/>
    <n v="2026"/>
    <s v="Q4"/>
    <x v="11"/>
    <x v="2"/>
    <x v="10"/>
    <x v="1"/>
    <s v="Business"/>
    <x v="0"/>
    <s v="Trail Bike Light"/>
    <n v="5"/>
    <n v="51.02"/>
    <n v="0.05"/>
    <n v="22.56"/>
    <n v="242.345"/>
    <n v="112.8"/>
    <n v="129.54500000000002"/>
    <n v="0.5345478553302111"/>
    <n v="2026"/>
    <s v="Q4"/>
    <n v="12"/>
    <s v="Dec"/>
  </r>
  <r>
    <n v="3783"/>
    <d v="2026-12-20T00:00:00"/>
    <n v="2026"/>
    <s v="Q4"/>
    <x v="11"/>
    <x v="2"/>
    <x v="2"/>
    <x v="3"/>
    <s v="New"/>
    <x v="2"/>
    <s v="Carry-On Duffel"/>
    <n v="1"/>
    <n v="130.52000000000001"/>
    <n v="0.1"/>
    <n v="66.09"/>
    <n v="117.46800000000002"/>
    <n v="66.09"/>
    <n v="51.378000000000014"/>
    <n v="0.43737869036673821"/>
    <n v="2026"/>
    <s v="Q4"/>
    <n v="12"/>
    <s v="Dec"/>
  </r>
  <r>
    <n v="4484"/>
    <d v="2026-12-20T00:00:00"/>
    <n v="2026"/>
    <s v="Q4"/>
    <x v="11"/>
    <x v="1"/>
    <x v="14"/>
    <x v="0"/>
    <s v="Returning"/>
    <x v="0"/>
    <s v="Commuter Helmet"/>
    <n v="2"/>
    <n v="79.87"/>
    <n v="0.15"/>
    <n v="41.9"/>
    <n v="135.779"/>
    <n v="83.8"/>
    <n v="51.978999999999999"/>
    <n v="0.38282061290773978"/>
    <n v="2026"/>
    <s v="Q4"/>
    <n v="12"/>
    <s v="Dec"/>
  </r>
  <r>
    <n v="4597"/>
    <d v="2026-12-20T00:00:00"/>
    <n v="2026"/>
    <s v="Q4"/>
    <x v="11"/>
    <x v="3"/>
    <x v="13"/>
    <x v="0"/>
    <s v="Returning"/>
    <x v="1"/>
    <s v="Trekking Poles"/>
    <n v="3"/>
    <n v="71.3"/>
    <n v="0.1"/>
    <n v="32.93"/>
    <n v="192.51"/>
    <n v="98.789999999999992"/>
    <n v="93.72"/>
    <n v="0.48683185289075892"/>
    <n v="2026"/>
    <s v="Q4"/>
    <n v="12"/>
    <s v="Dec"/>
  </r>
  <r>
    <n v="4917"/>
    <d v="2026-12-20T00:00:00"/>
    <n v="2026"/>
    <s v="Q4"/>
    <x v="11"/>
    <x v="0"/>
    <x v="9"/>
    <x v="0"/>
    <s v="Returning"/>
    <x v="3"/>
    <s v="Compact Sleeping Bag"/>
    <n v="2"/>
    <n v="122.95"/>
    <n v="0.1"/>
    <n v="59.79"/>
    <n v="221.31"/>
    <n v="119.58"/>
    <n v="101.73"/>
    <n v="0.45967195336857802"/>
    <n v="2026"/>
    <s v="Q4"/>
    <n v="12"/>
    <s v="Dec"/>
  </r>
  <r>
    <n v="629"/>
    <d v="2026-12-21T00:00:00"/>
    <n v="2026"/>
    <s v="Q4"/>
    <x v="11"/>
    <x v="3"/>
    <x v="13"/>
    <x v="0"/>
    <s v="Business"/>
    <x v="4"/>
    <s v="Training Mat"/>
    <n v="2"/>
    <n v="50.04"/>
    <n v="0.05"/>
    <n v="22.43"/>
    <n v="95.075999999999993"/>
    <n v="44.86"/>
    <n v="50.215999999999994"/>
    <n v="0.52816694013210486"/>
    <n v="2026"/>
    <s v="Q4"/>
    <n v="12"/>
    <s v="Dec"/>
  </r>
  <r>
    <n v="1373"/>
    <d v="2026-12-21T00:00:00"/>
    <n v="2026"/>
    <s v="Q4"/>
    <x v="11"/>
    <x v="1"/>
    <x v="1"/>
    <x v="3"/>
    <s v="Returning"/>
    <x v="3"/>
    <s v="Portable Camp Stove"/>
    <n v="1"/>
    <n v="80.92"/>
    <n v="0.05"/>
    <n v="40.14"/>
    <n v="76.873999999999995"/>
    <n v="40.14"/>
    <n v="36.733999999999995"/>
    <n v="0.47784686630069978"/>
    <n v="2026"/>
    <s v="Q4"/>
    <n v="12"/>
    <s v="Dec"/>
  </r>
  <r>
    <n v="1668"/>
    <d v="2026-12-21T00:00:00"/>
    <n v="2026"/>
    <s v="Q4"/>
    <x v="11"/>
    <x v="2"/>
    <x v="5"/>
    <x v="0"/>
    <s v="Business"/>
    <x v="0"/>
    <s v="Trail Bike Light"/>
    <n v="6"/>
    <n v="50.35"/>
    <n v="0.15"/>
    <n v="22.91"/>
    <n v="256.78500000000003"/>
    <n v="137.46"/>
    <n v="119.32500000000002"/>
    <n v="0.46468835796483443"/>
    <n v="2026"/>
    <s v="Q4"/>
    <n v="12"/>
    <s v="Dec"/>
  </r>
  <r>
    <n v="2646"/>
    <d v="2026-12-21T00:00:00"/>
    <n v="2026"/>
    <s v="Q4"/>
    <x v="11"/>
    <x v="1"/>
    <x v="1"/>
    <x v="0"/>
    <s v="Returning"/>
    <x v="4"/>
    <s v="Recovery Roller"/>
    <n v="1"/>
    <n v="35.799999999999997"/>
    <n v="0.05"/>
    <n v="14.12"/>
    <n v="34.01"/>
    <n v="14.12"/>
    <n v="19.89"/>
    <n v="0.58482799176712741"/>
    <n v="2026"/>
    <s v="Q4"/>
    <n v="12"/>
    <s v="Dec"/>
  </r>
  <r>
    <n v="3044"/>
    <d v="2026-12-21T00:00:00"/>
    <n v="2026"/>
    <s v="Q4"/>
    <x v="11"/>
    <x v="1"/>
    <x v="6"/>
    <x v="1"/>
    <s v="Business"/>
    <x v="0"/>
    <s v="Compact Repair Kit"/>
    <n v="4"/>
    <n v="40.64"/>
    <n v="0.1"/>
    <n v="16.260000000000002"/>
    <n v="146.304"/>
    <n v="65.040000000000006"/>
    <n v="81.263999999999996"/>
    <n v="0.55544619422572172"/>
    <n v="2026"/>
    <s v="Q4"/>
    <n v="12"/>
    <s v="Dec"/>
  </r>
  <r>
    <n v="3065"/>
    <d v="2026-12-21T00:00:00"/>
    <n v="2026"/>
    <s v="Q4"/>
    <x v="11"/>
    <x v="2"/>
    <x v="10"/>
    <x v="0"/>
    <s v="New"/>
    <x v="3"/>
    <s v="Portable Camp Stove"/>
    <n v="3"/>
    <n v="81.510000000000005"/>
    <n v="0.05"/>
    <n v="39.9"/>
    <n v="232.30350000000001"/>
    <n v="119.69999999999999"/>
    <n v="112.60350000000003"/>
    <n v="0.48472580051527425"/>
    <n v="2026"/>
    <s v="Q4"/>
    <n v="12"/>
    <s v="Dec"/>
  </r>
  <r>
    <n v="3365"/>
    <d v="2026-12-21T00:00:00"/>
    <n v="2026"/>
    <s v="Q4"/>
    <x v="11"/>
    <x v="3"/>
    <x v="7"/>
    <x v="2"/>
    <s v="New"/>
    <x v="4"/>
    <s v="Weighted Vest"/>
    <n v="2"/>
    <n v="122.4"/>
    <n v="0.1"/>
    <n v="71.09"/>
    <n v="220.32000000000002"/>
    <n v="142.18"/>
    <n v="78.140000000000015"/>
    <n v="0.35466594045025424"/>
    <n v="2026"/>
    <s v="Q4"/>
    <n v="12"/>
    <s v="Dec"/>
  </r>
  <r>
    <n v="4042"/>
    <d v="2026-12-21T00:00:00"/>
    <n v="2026"/>
    <s v="Q4"/>
    <x v="11"/>
    <x v="0"/>
    <x v="9"/>
    <x v="3"/>
    <s v="Returning"/>
    <x v="2"/>
    <s v="Packing Cube Set"/>
    <n v="1"/>
    <n v="45.94"/>
    <n v="0.05"/>
    <n v="18.100000000000001"/>
    <n v="43.642999999999994"/>
    <n v="18.100000000000001"/>
    <n v="25.542999999999992"/>
    <n v="0.58527140664024002"/>
    <n v="2026"/>
    <s v="Q4"/>
    <n v="12"/>
    <s v="Dec"/>
  </r>
  <r>
    <n v="4635"/>
    <d v="2026-12-21T00:00:00"/>
    <n v="2026"/>
    <s v="Q4"/>
    <x v="11"/>
    <x v="3"/>
    <x v="13"/>
    <x v="1"/>
    <s v="Returning"/>
    <x v="3"/>
    <s v="Trail Tent 2P"/>
    <n v="15"/>
    <n v="196.89"/>
    <n v="0.15"/>
    <n v="105.09"/>
    <n v="2510.3474999999999"/>
    <n v="1576.3500000000001"/>
    <n v="933.99749999999972"/>
    <n v="0.37205904760197533"/>
    <n v="2026"/>
    <s v="Q4"/>
    <n v="12"/>
    <s v="Dec"/>
  </r>
  <r>
    <n v="4748"/>
    <d v="2026-12-21T00:00:00"/>
    <n v="2026"/>
    <s v="Q4"/>
    <x v="11"/>
    <x v="3"/>
    <x v="13"/>
    <x v="2"/>
    <s v="Business"/>
    <x v="0"/>
    <s v="Trail Bike Light"/>
    <n v="1"/>
    <n v="51.18"/>
    <n v="0.05"/>
    <n v="22.98"/>
    <n v="48.620999999999995"/>
    <n v="22.98"/>
    <n v="25.640999999999995"/>
    <n v="0.52736471894860237"/>
    <n v="2026"/>
    <s v="Q4"/>
    <n v="12"/>
    <s v="Dec"/>
  </r>
  <r>
    <n v="342"/>
    <d v="2026-12-22T00:00:00"/>
    <n v="2026"/>
    <s v="Q4"/>
    <x v="11"/>
    <x v="1"/>
    <x v="6"/>
    <x v="2"/>
    <s v="New"/>
    <x v="0"/>
    <s v="Compact Repair Kit"/>
    <n v="3"/>
    <n v="40.78"/>
    <n v="0.15"/>
    <n v="16.73"/>
    <n v="103.989"/>
    <n v="50.19"/>
    <n v="53.799000000000007"/>
    <n v="0.51735279693044456"/>
    <n v="2026"/>
    <s v="Q4"/>
    <n v="12"/>
    <s v="Dec"/>
  </r>
  <r>
    <n v="676"/>
    <d v="2026-12-22T00:00:00"/>
    <n v="2026"/>
    <s v="Q4"/>
    <x v="11"/>
    <x v="2"/>
    <x v="3"/>
    <x v="3"/>
    <s v="Returning"/>
    <x v="3"/>
    <s v="Trail Tent 2P"/>
    <n v="1"/>
    <n v="195.63"/>
    <n v="0.05"/>
    <n v="102.13"/>
    <n v="185.84849999999997"/>
    <n v="102.13"/>
    <n v="83.718499999999977"/>
    <n v="0.45046637449320276"/>
    <n v="2026"/>
    <s v="Q4"/>
    <n v="12"/>
    <s v="Dec"/>
  </r>
  <r>
    <n v="1912"/>
    <d v="2026-12-22T00:00:00"/>
    <n v="2026"/>
    <s v="Q4"/>
    <x v="11"/>
    <x v="2"/>
    <x v="5"/>
    <x v="1"/>
    <s v="Returning"/>
    <x v="2"/>
    <s v="Carry-On Duffel"/>
    <n v="10"/>
    <n v="134.86000000000001"/>
    <n v="0.1"/>
    <n v="65.3"/>
    <n v="1213.7400000000002"/>
    <n v="653"/>
    <n v="560.74000000000024"/>
    <n v="0.46199350767050612"/>
    <n v="2026"/>
    <s v="Q4"/>
    <n v="12"/>
    <s v="Dec"/>
  </r>
  <r>
    <n v="2065"/>
    <d v="2026-12-22T00:00:00"/>
    <n v="2026"/>
    <s v="Q4"/>
    <x v="11"/>
    <x v="3"/>
    <x v="4"/>
    <x v="0"/>
    <s v="New"/>
    <x v="0"/>
    <s v="Commuter Helmet"/>
    <n v="1"/>
    <n v="83.15"/>
    <n v="0"/>
    <n v="42.3"/>
    <n v="83.15"/>
    <n v="42.3"/>
    <n v="40.850000000000009"/>
    <n v="0.49128081779915822"/>
    <n v="2026"/>
    <s v="Q4"/>
    <n v="12"/>
    <s v="Dec"/>
  </r>
  <r>
    <n v="3136"/>
    <d v="2026-12-22T00:00:00"/>
    <n v="2026"/>
    <s v="Q4"/>
    <x v="11"/>
    <x v="1"/>
    <x v="6"/>
    <x v="3"/>
    <s v="Business"/>
    <x v="0"/>
    <s v="Commuter Helmet"/>
    <n v="1"/>
    <n v="81.599999999999994"/>
    <n v="0.15"/>
    <n v="42"/>
    <n v="69.36"/>
    <n v="42"/>
    <n v="27.36"/>
    <n v="0.3944636678200692"/>
    <n v="2026"/>
    <s v="Q4"/>
    <n v="12"/>
    <s v="Dec"/>
  </r>
  <r>
    <n v="3423"/>
    <d v="2026-12-22T00:00:00"/>
    <n v="2026"/>
    <s v="Q4"/>
    <x v="11"/>
    <x v="3"/>
    <x v="7"/>
    <x v="2"/>
    <s v="Business"/>
    <x v="2"/>
    <s v="Packing Cube Set"/>
    <n v="5"/>
    <n v="47.67"/>
    <n v="0.1"/>
    <n v="17.84"/>
    <n v="214.51500000000001"/>
    <n v="89.2"/>
    <n v="125.31500000000001"/>
    <n v="0.5841782625923595"/>
    <n v="2026"/>
    <s v="Q4"/>
    <n v="12"/>
    <s v="Dec"/>
  </r>
  <r>
    <n v="3746"/>
    <d v="2026-12-22T00:00:00"/>
    <n v="2026"/>
    <s v="Q4"/>
    <x v="11"/>
    <x v="3"/>
    <x v="7"/>
    <x v="2"/>
    <s v="Business"/>
    <x v="0"/>
    <s v="Trail Bike Light"/>
    <n v="2"/>
    <n v="50.96"/>
    <n v="0.15"/>
    <n v="22.59"/>
    <n v="86.632000000000005"/>
    <n v="45.18"/>
    <n v="41.452000000000005"/>
    <n v="0.47848370117277683"/>
    <n v="2026"/>
    <s v="Q4"/>
    <n v="12"/>
    <s v="Dec"/>
  </r>
  <r>
    <n v="1198"/>
    <d v="2026-12-23T00:00:00"/>
    <n v="2026"/>
    <s v="Q4"/>
    <x v="11"/>
    <x v="3"/>
    <x v="7"/>
    <x v="2"/>
    <s v="New"/>
    <x v="2"/>
    <s v="Packing Cube Set"/>
    <n v="5"/>
    <n v="47.69"/>
    <n v="0.05"/>
    <n v="18.23"/>
    <n v="226.52749999999997"/>
    <n v="91.15"/>
    <n v="135.37749999999997"/>
    <n v="0.59762059794064726"/>
    <n v="2026"/>
    <s v="Q4"/>
    <n v="12"/>
    <s v="Dec"/>
  </r>
  <r>
    <n v="2123"/>
    <d v="2026-12-23T00:00:00"/>
    <n v="2026"/>
    <s v="Q4"/>
    <x v="11"/>
    <x v="3"/>
    <x v="8"/>
    <x v="0"/>
    <s v="Returning"/>
    <x v="1"/>
    <s v="Hiking Daypack 20L"/>
    <n v="1"/>
    <n v="91.08"/>
    <n v="0.2"/>
    <n v="46.14"/>
    <n v="72.864000000000004"/>
    <n v="46.14"/>
    <n v="26.724000000000004"/>
    <n v="0.36676548089591571"/>
    <n v="2026"/>
    <s v="Q4"/>
    <n v="12"/>
    <s v="Dec"/>
  </r>
  <r>
    <n v="2586"/>
    <d v="2026-12-23T00:00:00"/>
    <n v="2026"/>
    <s v="Q4"/>
    <x v="11"/>
    <x v="1"/>
    <x v="14"/>
    <x v="2"/>
    <s v="New"/>
    <x v="1"/>
    <s v="Trail Boots"/>
    <n v="1"/>
    <n v="143.84"/>
    <n v="0.15"/>
    <n v="78.17"/>
    <n v="122.264"/>
    <n v="78.17"/>
    <n v="44.093999999999994"/>
    <n v="0.360645815612118"/>
    <n v="2026"/>
    <s v="Q4"/>
    <n v="12"/>
    <s v="Dec"/>
  </r>
  <r>
    <n v="3048"/>
    <d v="2026-12-23T00:00:00"/>
    <n v="2026"/>
    <s v="Q4"/>
    <x v="11"/>
    <x v="1"/>
    <x v="6"/>
    <x v="0"/>
    <s v="New"/>
    <x v="0"/>
    <s v="Cycling Pack 12L"/>
    <n v="1"/>
    <n v="102.66"/>
    <n v="0.05"/>
    <n v="49.2"/>
    <n v="97.526999999999987"/>
    <n v="49.2"/>
    <n v="48.326999999999984"/>
    <n v="0.4955243163431664"/>
    <n v="2026"/>
    <s v="Q4"/>
    <n v="12"/>
    <s v="Dec"/>
  </r>
  <r>
    <n v="3838"/>
    <d v="2026-12-23T00:00:00"/>
    <n v="2026"/>
    <s v="Q4"/>
    <x v="11"/>
    <x v="1"/>
    <x v="11"/>
    <x v="2"/>
    <s v="New"/>
    <x v="4"/>
    <s v="Resistance Band Set"/>
    <n v="2"/>
    <n v="40.32"/>
    <n v="0"/>
    <n v="14.39"/>
    <n v="80.64"/>
    <n v="28.78"/>
    <n v="51.86"/>
    <n v="0.64310515873015872"/>
    <n v="2026"/>
    <s v="Q4"/>
    <n v="12"/>
    <s v="Dec"/>
  </r>
  <r>
    <n v="4718"/>
    <d v="2026-12-23T00:00:00"/>
    <n v="2026"/>
    <s v="Q4"/>
    <x v="11"/>
    <x v="0"/>
    <x v="0"/>
    <x v="2"/>
    <s v="Returning"/>
    <x v="1"/>
    <s v="Summit Backpack 45L"/>
    <n v="1"/>
    <n v="157.58000000000001"/>
    <n v="0.1"/>
    <n v="80.37"/>
    <n v="141.822"/>
    <n v="80.37"/>
    <n v="61.451999999999998"/>
    <n v="0.43330371874603374"/>
    <n v="2026"/>
    <s v="Q4"/>
    <n v="12"/>
    <s v="Dec"/>
  </r>
  <r>
    <n v="4844"/>
    <d v="2026-12-23T00:00:00"/>
    <n v="2026"/>
    <s v="Q4"/>
    <x v="11"/>
    <x v="1"/>
    <x v="14"/>
    <x v="0"/>
    <s v="New"/>
    <x v="4"/>
    <s v="Recovery Roller"/>
    <n v="1"/>
    <n v="36.4"/>
    <n v="0"/>
    <n v="14.22"/>
    <n v="36.4"/>
    <n v="14.22"/>
    <n v="22.18"/>
    <n v="0.6093406593406594"/>
    <n v="2026"/>
    <s v="Q4"/>
    <n v="12"/>
    <s v="Dec"/>
  </r>
  <r>
    <n v="678"/>
    <d v="2026-12-24T00:00:00"/>
    <n v="2026"/>
    <s v="Q4"/>
    <x v="11"/>
    <x v="1"/>
    <x v="11"/>
    <x v="0"/>
    <s v="Business"/>
    <x v="1"/>
    <s v="Trail Boots"/>
    <n v="1"/>
    <n v="142.15"/>
    <n v="0.05"/>
    <n v="80.5"/>
    <n v="135.04249999999999"/>
    <n v="80.5"/>
    <n v="54.54249999999999"/>
    <n v="0.40389136753244342"/>
    <n v="2026"/>
    <s v="Q4"/>
    <n v="12"/>
    <s v="Dec"/>
  </r>
  <r>
    <n v="1706"/>
    <d v="2026-12-24T00:00:00"/>
    <n v="2026"/>
    <s v="Q4"/>
    <x v="11"/>
    <x v="0"/>
    <x v="0"/>
    <x v="0"/>
    <s v="Returning"/>
    <x v="3"/>
    <s v="Alpine Tent 4P"/>
    <n v="2"/>
    <n v="332.38"/>
    <n v="0.05"/>
    <n v="192.16"/>
    <n v="631.52199999999993"/>
    <n v="384.32"/>
    <n v="247.20199999999994"/>
    <n v="0.39143846136793331"/>
    <n v="2026"/>
    <s v="Q4"/>
    <n v="12"/>
    <s v="Dec"/>
  </r>
  <r>
    <n v="3034"/>
    <d v="2026-12-24T00:00:00"/>
    <n v="2026"/>
    <s v="Q4"/>
    <x v="11"/>
    <x v="1"/>
    <x v="1"/>
    <x v="2"/>
    <s v="New"/>
    <x v="3"/>
    <s v="Compact Sleeping Bag"/>
    <n v="1"/>
    <n v="122.18"/>
    <n v="0.15"/>
    <n v="61.28"/>
    <n v="103.85300000000001"/>
    <n v="61.28"/>
    <n v="42.573000000000008"/>
    <n v="0.40993519686479934"/>
    <n v="2026"/>
    <s v="Q4"/>
    <n v="12"/>
    <s v="Dec"/>
  </r>
  <r>
    <n v="3883"/>
    <d v="2026-12-24T00:00:00"/>
    <n v="2026"/>
    <s v="Q4"/>
    <x v="11"/>
    <x v="0"/>
    <x v="0"/>
    <x v="0"/>
    <s v="New"/>
    <x v="3"/>
    <s v="Compact Sleeping Bag"/>
    <n v="1"/>
    <n v="125.66"/>
    <n v="0.15"/>
    <n v="60.6"/>
    <n v="106.81099999999999"/>
    <n v="60.6"/>
    <n v="46.210999999999991"/>
    <n v="0.43264270533933763"/>
    <n v="2026"/>
    <s v="Q4"/>
    <n v="12"/>
    <s v="Dec"/>
  </r>
  <r>
    <n v="4342"/>
    <d v="2026-12-24T00:00:00"/>
    <n v="2026"/>
    <s v="Q4"/>
    <x v="11"/>
    <x v="3"/>
    <x v="4"/>
    <x v="0"/>
    <s v="Returning"/>
    <x v="2"/>
    <s v="Packing Cube Set"/>
    <n v="2"/>
    <n v="47.38"/>
    <n v="0.05"/>
    <n v="18.850000000000001"/>
    <n v="90.022000000000006"/>
    <n v="37.700000000000003"/>
    <n v="52.322000000000003"/>
    <n v="0.58121348114905247"/>
    <n v="2026"/>
    <s v="Q4"/>
    <n v="12"/>
    <s v="Dec"/>
  </r>
  <r>
    <n v="4468"/>
    <d v="2026-12-24T00:00:00"/>
    <n v="2026"/>
    <s v="Q4"/>
    <x v="11"/>
    <x v="0"/>
    <x v="0"/>
    <x v="0"/>
    <s v="Business"/>
    <x v="3"/>
    <s v="Portable Camp Stove"/>
    <n v="1"/>
    <n v="80.8"/>
    <n v="0.05"/>
    <n v="38.33"/>
    <n v="76.759999999999991"/>
    <n v="38.33"/>
    <n v="38.429999999999993"/>
    <n v="0.50065138092756645"/>
    <n v="2026"/>
    <s v="Q4"/>
    <n v="12"/>
    <s v="Dec"/>
  </r>
  <r>
    <n v="7"/>
    <d v="2026-12-25T00:00:00"/>
    <n v="2026"/>
    <s v="Q4"/>
    <x v="11"/>
    <x v="3"/>
    <x v="8"/>
    <x v="0"/>
    <s v="Returning"/>
    <x v="0"/>
    <s v="Cycling Pack 12L"/>
    <n v="5"/>
    <n v="103.52"/>
    <n v="0.1"/>
    <n v="49.1"/>
    <n v="465.84000000000003"/>
    <n v="245.5"/>
    <n v="220.34000000000003"/>
    <n v="0.47299501974927016"/>
    <n v="2026"/>
    <s v="Q4"/>
    <n v="12"/>
    <s v="Dec"/>
  </r>
  <r>
    <n v="658"/>
    <d v="2026-12-25T00:00:00"/>
    <n v="2026"/>
    <s v="Q4"/>
    <x v="11"/>
    <x v="1"/>
    <x v="6"/>
    <x v="2"/>
    <s v="Business"/>
    <x v="1"/>
    <s v="Summit Backpack 45L"/>
    <n v="2"/>
    <n v="153.38999999999999"/>
    <n v="0.05"/>
    <n v="78.06"/>
    <n v="291.44099999999997"/>
    <n v="156.12"/>
    <n v="135.32099999999997"/>
    <n v="0.46431696295305047"/>
    <n v="2026"/>
    <s v="Q4"/>
    <n v="12"/>
    <s v="Dec"/>
  </r>
  <r>
    <n v="1192"/>
    <d v="2026-12-25T00:00:00"/>
    <n v="2026"/>
    <s v="Q4"/>
    <x v="11"/>
    <x v="3"/>
    <x v="13"/>
    <x v="1"/>
    <s v="Business"/>
    <x v="4"/>
    <s v="Resistance Band Set"/>
    <n v="6"/>
    <n v="39.49"/>
    <n v="0.05"/>
    <n v="14.49"/>
    <n v="225.09299999999999"/>
    <n v="86.94"/>
    <n v="138.15299999999999"/>
    <n v="0.61375964601298127"/>
    <n v="2026"/>
    <s v="Q4"/>
    <n v="12"/>
    <s v="Dec"/>
  </r>
  <r>
    <n v="3852"/>
    <d v="2026-12-25T00:00:00"/>
    <n v="2026"/>
    <s v="Q4"/>
    <x v="11"/>
    <x v="2"/>
    <x v="2"/>
    <x v="2"/>
    <s v="Business"/>
    <x v="4"/>
    <s v="Recovery Roller"/>
    <n v="1"/>
    <n v="35.54"/>
    <n v="0.1"/>
    <n v="13.63"/>
    <n v="31.986000000000001"/>
    <n v="13.63"/>
    <n v="18.356000000000002"/>
    <n v="0.5738760707809667"/>
    <n v="2026"/>
    <s v="Q4"/>
    <n v="12"/>
    <s v="Dec"/>
  </r>
  <r>
    <n v="4507"/>
    <d v="2026-12-25T00:00:00"/>
    <n v="2026"/>
    <s v="Q4"/>
    <x v="11"/>
    <x v="1"/>
    <x v="12"/>
    <x v="3"/>
    <s v="Returning"/>
    <x v="2"/>
    <s v="Travel Backpack 35L"/>
    <n v="2"/>
    <n v="167.21"/>
    <n v="0.05"/>
    <n v="88.23"/>
    <n v="317.69900000000001"/>
    <n v="176.46"/>
    <n v="141.239"/>
    <n v="0.44456860109726504"/>
    <n v="2026"/>
    <s v="Q4"/>
    <n v="12"/>
    <s v="Dec"/>
  </r>
  <r>
    <n v="260"/>
    <d v="2026-12-26T00:00:00"/>
    <n v="2026"/>
    <s v="Q4"/>
    <x v="11"/>
    <x v="2"/>
    <x v="2"/>
    <x v="0"/>
    <s v="Business"/>
    <x v="1"/>
    <s v="Trekking Poles"/>
    <n v="1"/>
    <n v="71.89"/>
    <n v="0.1"/>
    <n v="31.88"/>
    <n v="64.701000000000008"/>
    <n v="31.88"/>
    <n v="32.821000000000012"/>
    <n v="0.50727191233520363"/>
    <n v="2026"/>
    <s v="Q4"/>
    <n v="12"/>
    <s v="Dec"/>
  </r>
  <r>
    <n v="1659"/>
    <d v="2026-12-26T00:00:00"/>
    <n v="2026"/>
    <s v="Q4"/>
    <x v="11"/>
    <x v="0"/>
    <x v="15"/>
    <x v="2"/>
    <s v="New"/>
    <x v="2"/>
    <s v="Carry-On Duffel"/>
    <n v="1"/>
    <n v="133.56"/>
    <n v="0.05"/>
    <n v="68.739999999999995"/>
    <n v="126.88199999999999"/>
    <n v="68.739999999999995"/>
    <n v="58.141999999999996"/>
    <n v="0.4582367869358932"/>
    <n v="2026"/>
    <s v="Q4"/>
    <n v="12"/>
    <s v="Dec"/>
  </r>
  <r>
    <n v="3188"/>
    <d v="2026-12-26T00:00:00"/>
    <n v="2026"/>
    <s v="Q4"/>
    <x v="11"/>
    <x v="3"/>
    <x v="7"/>
    <x v="3"/>
    <s v="New"/>
    <x v="3"/>
    <s v="Compact Sleeping Bag"/>
    <n v="2"/>
    <n v="122.28"/>
    <n v="0.1"/>
    <n v="61.64"/>
    <n v="220.10400000000001"/>
    <n v="123.28"/>
    <n v="96.824000000000012"/>
    <n v="0.43990113764402283"/>
    <n v="2026"/>
    <s v="Q4"/>
    <n v="12"/>
    <s v="Dec"/>
  </r>
  <r>
    <n v="3673"/>
    <d v="2026-12-26T00:00:00"/>
    <n v="2026"/>
    <s v="Q4"/>
    <x v="11"/>
    <x v="0"/>
    <x v="15"/>
    <x v="0"/>
    <s v="Business"/>
    <x v="4"/>
    <s v="Resistance Band Set"/>
    <n v="1"/>
    <n v="40.619999999999997"/>
    <n v="0"/>
    <n v="14.62"/>
    <n v="40.619999999999997"/>
    <n v="14.62"/>
    <n v="26"/>
    <n v="0.64007877892663712"/>
    <n v="2026"/>
    <s v="Q4"/>
    <n v="12"/>
    <s v="Dec"/>
  </r>
  <r>
    <n v="3805"/>
    <d v="2026-12-26T00:00:00"/>
    <n v="2026"/>
    <s v="Q4"/>
    <x v="11"/>
    <x v="3"/>
    <x v="4"/>
    <x v="1"/>
    <s v="Business"/>
    <x v="2"/>
    <s v="Packing Cube Set"/>
    <n v="8"/>
    <n v="45.54"/>
    <n v="0.15"/>
    <n v="18.54"/>
    <n v="309.67199999999997"/>
    <n v="148.32"/>
    <n v="161.35199999999998"/>
    <n v="0.52104161822831896"/>
    <n v="2026"/>
    <s v="Q4"/>
    <n v="12"/>
    <s v="Dec"/>
  </r>
  <r>
    <n v="3945"/>
    <d v="2026-12-26T00:00:00"/>
    <n v="2026"/>
    <s v="Q4"/>
    <x v="11"/>
    <x v="3"/>
    <x v="13"/>
    <x v="1"/>
    <s v="Business"/>
    <x v="0"/>
    <s v="Trail Bike Light"/>
    <n v="4"/>
    <n v="50.96"/>
    <n v="0.1"/>
    <n v="22.14"/>
    <n v="183.45600000000002"/>
    <n v="88.56"/>
    <n v="94.896000000000015"/>
    <n v="0.51726844583987441"/>
    <n v="2026"/>
    <s v="Q4"/>
    <n v="12"/>
    <s v="Dec"/>
  </r>
  <r>
    <n v="4266"/>
    <d v="2026-12-26T00:00:00"/>
    <n v="2026"/>
    <s v="Q4"/>
    <x v="11"/>
    <x v="1"/>
    <x v="1"/>
    <x v="0"/>
    <s v="New"/>
    <x v="0"/>
    <s v="Compact Repair Kit"/>
    <n v="4"/>
    <n v="40.19"/>
    <n v="0.15"/>
    <n v="16.55"/>
    <n v="136.64599999999999"/>
    <n v="66.2"/>
    <n v="70.445999999999984"/>
    <n v="0.51553649576277383"/>
    <n v="2026"/>
    <s v="Q4"/>
    <n v="12"/>
    <s v="Dec"/>
  </r>
  <r>
    <n v="606"/>
    <d v="2026-12-27T00:00:00"/>
    <n v="2026"/>
    <s v="Q4"/>
    <x v="11"/>
    <x v="1"/>
    <x v="12"/>
    <x v="0"/>
    <s v="New"/>
    <x v="3"/>
    <s v="Alpine Tent 4P"/>
    <n v="3"/>
    <n v="333.84"/>
    <n v="0"/>
    <n v="193.05"/>
    <n v="1001.52"/>
    <n v="579.15000000000009"/>
    <n v="422.36999999999989"/>
    <n v="0.42172897196261672"/>
    <n v="2026"/>
    <s v="Q4"/>
    <n v="12"/>
    <s v="Dec"/>
  </r>
  <r>
    <n v="1166"/>
    <d v="2026-12-27T00:00:00"/>
    <n v="2026"/>
    <s v="Q4"/>
    <x v="11"/>
    <x v="2"/>
    <x v="16"/>
    <x v="3"/>
    <s v="Returning"/>
    <x v="3"/>
    <s v="Trail Tent 2P"/>
    <n v="2"/>
    <n v="198.94"/>
    <n v="0.15"/>
    <n v="102.32"/>
    <n v="338.19799999999998"/>
    <n v="204.64"/>
    <n v="133.55799999999999"/>
    <n v="0.39491067362905752"/>
    <n v="2026"/>
    <s v="Q4"/>
    <n v="12"/>
    <s v="Dec"/>
  </r>
  <r>
    <n v="1913"/>
    <d v="2026-12-27T00:00:00"/>
    <n v="2026"/>
    <s v="Q4"/>
    <x v="11"/>
    <x v="2"/>
    <x v="5"/>
    <x v="3"/>
    <s v="New"/>
    <x v="4"/>
    <s v="Recovery Roller"/>
    <n v="3"/>
    <n v="35.979999999999997"/>
    <n v="0"/>
    <n v="13.6"/>
    <n v="107.94"/>
    <n v="40.799999999999997"/>
    <n v="67.14"/>
    <n v="0.62201222901612008"/>
    <n v="2026"/>
    <s v="Q4"/>
    <n v="12"/>
    <s v="Dec"/>
  </r>
  <r>
    <n v="2402"/>
    <d v="2026-12-27T00:00:00"/>
    <n v="2026"/>
    <s v="Q4"/>
    <x v="11"/>
    <x v="1"/>
    <x v="14"/>
    <x v="3"/>
    <s v="New"/>
    <x v="2"/>
    <s v="Carry-On Duffel"/>
    <n v="6"/>
    <n v="133.4"/>
    <n v="0.1"/>
    <n v="66.3"/>
    <n v="720.36000000000013"/>
    <n v="397.79999999999995"/>
    <n v="322.56000000000017"/>
    <n v="0.44777611194402817"/>
    <n v="2026"/>
    <s v="Q4"/>
    <n v="12"/>
    <s v="Dec"/>
  </r>
  <r>
    <n v="3192"/>
    <d v="2026-12-27T00:00:00"/>
    <n v="2026"/>
    <s v="Q4"/>
    <x v="11"/>
    <x v="3"/>
    <x v="7"/>
    <x v="0"/>
    <s v="Returning"/>
    <x v="1"/>
    <s v="Hiking Daypack 20L"/>
    <n v="2"/>
    <n v="93.45"/>
    <n v="0"/>
    <n v="45.75"/>
    <n v="186.9"/>
    <n v="91.5"/>
    <n v="95.4"/>
    <n v="0.5104333868378812"/>
    <n v="2026"/>
    <s v="Q4"/>
    <n v="12"/>
    <s v="Dec"/>
  </r>
  <r>
    <n v="3721"/>
    <d v="2026-12-27T00:00:00"/>
    <n v="2026"/>
    <s v="Q4"/>
    <x v="11"/>
    <x v="2"/>
    <x v="5"/>
    <x v="3"/>
    <s v="New"/>
    <x v="4"/>
    <s v="Training Mat"/>
    <n v="1"/>
    <n v="49.79"/>
    <n v="0.2"/>
    <n v="21.87"/>
    <n v="39.832000000000001"/>
    <n v="21.87"/>
    <n v="17.962"/>
    <n v="0.45094396465153641"/>
    <n v="2026"/>
    <s v="Q4"/>
    <n v="12"/>
    <s v="Dec"/>
  </r>
  <r>
    <n v="3882"/>
    <d v="2026-12-27T00:00:00"/>
    <n v="2026"/>
    <s v="Q4"/>
    <x v="11"/>
    <x v="3"/>
    <x v="8"/>
    <x v="3"/>
    <s v="Returning"/>
    <x v="1"/>
    <s v="Trekking Poles"/>
    <n v="3"/>
    <n v="70.430000000000007"/>
    <n v="0.1"/>
    <n v="32.869999999999997"/>
    <n v="190.16100000000003"/>
    <n v="98.609999999999985"/>
    <n v="91.551000000000045"/>
    <n v="0.48143941186678674"/>
    <n v="2026"/>
    <s v="Q4"/>
    <n v="12"/>
    <s v="Dec"/>
  </r>
  <r>
    <n v="4945"/>
    <d v="2026-12-27T00:00:00"/>
    <n v="2026"/>
    <s v="Q4"/>
    <x v="11"/>
    <x v="2"/>
    <x v="2"/>
    <x v="0"/>
    <s v="Business"/>
    <x v="3"/>
    <s v="Portable Camp Stove"/>
    <n v="2"/>
    <n v="82.04"/>
    <n v="0.1"/>
    <n v="38.880000000000003"/>
    <n v="147.67200000000003"/>
    <n v="77.760000000000005"/>
    <n v="69.91200000000002"/>
    <n v="0.47342759629449055"/>
    <n v="2026"/>
    <s v="Q4"/>
    <n v="12"/>
    <s v="Dec"/>
  </r>
  <r>
    <n v="5084"/>
    <d v="2026-12-27T00:00:00"/>
    <n v="2026"/>
    <s v="Q4"/>
    <x v="11"/>
    <x v="1"/>
    <x v="11"/>
    <x v="3"/>
    <s v="Returning"/>
    <x v="2"/>
    <s v="Insulated Bottle"/>
    <n v="1"/>
    <n v="35.409999999999997"/>
    <n v="0.2"/>
    <n v="13.54"/>
    <n v="28.327999999999999"/>
    <n v="13.54"/>
    <n v="14.788"/>
    <n v="0.5220276757977973"/>
    <n v="2026"/>
    <s v="Q4"/>
    <n v="12"/>
    <s v="Dec"/>
  </r>
  <r>
    <n v="246"/>
    <d v="2026-12-28T00:00:00"/>
    <n v="2026"/>
    <s v="Q4"/>
    <x v="11"/>
    <x v="3"/>
    <x v="7"/>
    <x v="3"/>
    <s v="Business"/>
    <x v="0"/>
    <s v="Compact Repair Kit"/>
    <n v="1"/>
    <n v="41.06"/>
    <n v="0.1"/>
    <n v="16.23"/>
    <n v="36.954000000000001"/>
    <n v="16.23"/>
    <n v="20.724"/>
    <n v="0.5608053255398604"/>
    <n v="2026"/>
    <s v="Q4"/>
    <n v="12"/>
    <s v="Dec"/>
  </r>
  <r>
    <n v="537"/>
    <d v="2026-12-28T00:00:00"/>
    <n v="2026"/>
    <s v="Q4"/>
    <x v="11"/>
    <x v="3"/>
    <x v="8"/>
    <x v="1"/>
    <s v="Business"/>
    <x v="1"/>
    <s v="Hiking Daypack 20L"/>
    <n v="12"/>
    <n v="90.29"/>
    <n v="0.1"/>
    <n v="45.76"/>
    <n v="975.13200000000006"/>
    <n v="549.12"/>
    <n v="426.01200000000006"/>
    <n v="0.43687623829389255"/>
    <n v="2026"/>
    <s v="Q4"/>
    <n v="12"/>
    <s v="Dec"/>
  </r>
  <r>
    <n v="968"/>
    <d v="2026-12-28T00:00:00"/>
    <n v="2026"/>
    <s v="Q4"/>
    <x v="11"/>
    <x v="1"/>
    <x v="12"/>
    <x v="2"/>
    <s v="New"/>
    <x v="0"/>
    <s v="Cycling Pack 12L"/>
    <n v="1"/>
    <n v="103.13"/>
    <n v="0.15"/>
    <n v="50.06"/>
    <n v="87.660499999999999"/>
    <n v="50.06"/>
    <n v="37.600499999999997"/>
    <n v="0.42893321393329947"/>
    <n v="2026"/>
    <s v="Q4"/>
    <n v="12"/>
    <s v="Dec"/>
  </r>
  <r>
    <n v="1234"/>
    <d v="2026-12-28T00:00:00"/>
    <n v="2026"/>
    <s v="Q4"/>
    <x v="11"/>
    <x v="3"/>
    <x v="13"/>
    <x v="0"/>
    <s v="Returning"/>
    <x v="0"/>
    <s v="Commuter Helmet"/>
    <n v="1"/>
    <n v="81.39"/>
    <n v="0.05"/>
    <n v="43.54"/>
    <n v="77.320499999999996"/>
    <n v="43.54"/>
    <n v="33.780499999999996"/>
    <n v="0.43688931137279247"/>
    <n v="2026"/>
    <s v="Q4"/>
    <n v="12"/>
    <s v="Dec"/>
  </r>
  <r>
    <n v="2061"/>
    <d v="2026-12-28T00:00:00"/>
    <n v="2026"/>
    <s v="Q4"/>
    <x v="11"/>
    <x v="0"/>
    <x v="15"/>
    <x v="3"/>
    <s v="Returning"/>
    <x v="3"/>
    <s v="Alpine Tent 4P"/>
    <n v="2"/>
    <n v="342.78"/>
    <n v="0"/>
    <n v="197.89"/>
    <n v="685.56"/>
    <n v="395.78"/>
    <n v="289.77999999999997"/>
    <n v="0.4226909387945621"/>
    <n v="2026"/>
    <s v="Q4"/>
    <n v="12"/>
    <s v="Dec"/>
  </r>
  <r>
    <n v="2219"/>
    <d v="2026-12-28T00:00:00"/>
    <n v="2026"/>
    <s v="Q4"/>
    <x v="11"/>
    <x v="1"/>
    <x v="14"/>
    <x v="0"/>
    <s v="Returning"/>
    <x v="1"/>
    <s v="Trail Boots"/>
    <n v="1"/>
    <n v="147"/>
    <n v="0.15"/>
    <n v="79.58"/>
    <n v="124.95"/>
    <n v="79.58"/>
    <n v="45.370000000000005"/>
    <n v="0.36310524209683875"/>
    <n v="2026"/>
    <s v="Q4"/>
    <n v="12"/>
    <s v="Dec"/>
  </r>
  <r>
    <n v="2651"/>
    <d v="2026-12-28T00:00:00"/>
    <n v="2026"/>
    <s v="Q4"/>
    <x v="11"/>
    <x v="0"/>
    <x v="15"/>
    <x v="0"/>
    <s v="New"/>
    <x v="2"/>
    <s v="Packing Cube Set"/>
    <n v="1"/>
    <n v="45.69"/>
    <n v="0.2"/>
    <n v="18.829999999999998"/>
    <n v="36.552"/>
    <n v="18.829999999999998"/>
    <n v="17.722000000000001"/>
    <n v="0.48484351061501429"/>
    <n v="2026"/>
    <s v="Q4"/>
    <n v="12"/>
    <s v="Dec"/>
  </r>
  <r>
    <n v="3173"/>
    <d v="2026-12-28T00:00:00"/>
    <n v="2026"/>
    <s v="Q4"/>
    <x v="11"/>
    <x v="1"/>
    <x v="12"/>
    <x v="3"/>
    <s v="Returning"/>
    <x v="0"/>
    <s v="Compact Repair Kit"/>
    <n v="1"/>
    <n v="39.69"/>
    <n v="0"/>
    <n v="17.09"/>
    <n v="39.69"/>
    <n v="17.09"/>
    <n v="22.599999999999998"/>
    <n v="0.56941295036533135"/>
    <n v="2026"/>
    <s v="Q4"/>
    <n v="12"/>
    <s v="Dec"/>
  </r>
  <r>
    <n v="3409"/>
    <d v="2026-12-28T00:00:00"/>
    <n v="2026"/>
    <s v="Q4"/>
    <x v="11"/>
    <x v="3"/>
    <x v="4"/>
    <x v="0"/>
    <s v="New"/>
    <x v="3"/>
    <s v="Compact Sleeping Bag"/>
    <n v="5"/>
    <n v="122.42"/>
    <n v="0"/>
    <n v="60.8"/>
    <n v="612.1"/>
    <n v="304"/>
    <n v="308.10000000000002"/>
    <n v="0.50334912595981052"/>
    <n v="2026"/>
    <s v="Q4"/>
    <n v="12"/>
    <s v="Dec"/>
  </r>
  <r>
    <n v="3535"/>
    <d v="2026-12-28T00:00:00"/>
    <n v="2026"/>
    <s v="Q4"/>
    <x v="11"/>
    <x v="1"/>
    <x v="6"/>
    <x v="2"/>
    <s v="New"/>
    <x v="2"/>
    <s v="Insulated Bottle"/>
    <n v="1"/>
    <n v="37.03"/>
    <n v="0.15"/>
    <n v="13.53"/>
    <n v="31.4755"/>
    <n v="13.53"/>
    <n v="17.945500000000003"/>
    <n v="0.57014185636447401"/>
    <n v="2026"/>
    <s v="Q4"/>
    <n v="12"/>
    <s v="Dec"/>
  </r>
  <r>
    <n v="5134"/>
    <d v="2026-12-28T00:00:00"/>
    <n v="2026"/>
    <s v="Q4"/>
    <x v="11"/>
    <x v="1"/>
    <x v="14"/>
    <x v="2"/>
    <s v="Returning"/>
    <x v="1"/>
    <s v="Hiking Daypack 20L"/>
    <n v="1"/>
    <n v="90.99"/>
    <n v="0.05"/>
    <n v="44.78"/>
    <n v="86.440499999999986"/>
    <n v="44.78"/>
    <n v="41.660499999999985"/>
    <n v="0.48195579618350187"/>
    <n v="2026"/>
    <s v="Q4"/>
    <n v="12"/>
    <s v="Dec"/>
  </r>
  <r>
    <n v="2011"/>
    <d v="2026-12-29T00:00:00"/>
    <n v="2026"/>
    <s v="Q4"/>
    <x v="11"/>
    <x v="1"/>
    <x v="11"/>
    <x v="0"/>
    <s v="Returning"/>
    <x v="1"/>
    <s v="Hiking Daypack 20L"/>
    <n v="1"/>
    <n v="90.81"/>
    <n v="0.1"/>
    <n v="46.53"/>
    <n v="81.728999999999999"/>
    <n v="46.53"/>
    <n v="35.198999999999998"/>
    <n v="0.43067944059024332"/>
    <n v="2026"/>
    <s v="Q4"/>
    <n v="12"/>
    <s v="Dec"/>
  </r>
  <r>
    <n v="2477"/>
    <d v="2026-12-29T00:00:00"/>
    <n v="2026"/>
    <s v="Q4"/>
    <x v="11"/>
    <x v="0"/>
    <x v="15"/>
    <x v="2"/>
    <s v="New"/>
    <x v="0"/>
    <s v="Compact Repair Kit"/>
    <n v="1"/>
    <n v="41.28"/>
    <n v="0.15"/>
    <n v="16.41"/>
    <n v="35.088000000000001"/>
    <n v="16.41"/>
    <n v="18.678000000000001"/>
    <n v="0.53231874145006841"/>
    <n v="2026"/>
    <s v="Q4"/>
    <n v="12"/>
    <s v="Dec"/>
  </r>
  <r>
    <n v="2745"/>
    <d v="2026-12-29T00:00:00"/>
    <n v="2026"/>
    <s v="Q4"/>
    <x v="11"/>
    <x v="3"/>
    <x v="13"/>
    <x v="3"/>
    <s v="Business"/>
    <x v="2"/>
    <s v="Packing Cube Set"/>
    <n v="1"/>
    <n v="46.07"/>
    <n v="0"/>
    <n v="18.420000000000002"/>
    <n v="46.07"/>
    <n v="18.420000000000002"/>
    <n v="27.65"/>
    <n v="0.60017364879531143"/>
    <n v="2026"/>
    <s v="Q4"/>
    <n v="12"/>
    <s v="Dec"/>
  </r>
  <r>
    <n v="4427"/>
    <d v="2026-12-29T00:00:00"/>
    <n v="2026"/>
    <s v="Q4"/>
    <x v="11"/>
    <x v="1"/>
    <x v="12"/>
    <x v="2"/>
    <s v="Business"/>
    <x v="1"/>
    <s v="Trail Boots"/>
    <n v="1"/>
    <n v="147.29"/>
    <n v="0.1"/>
    <n v="78.2"/>
    <n v="132.56100000000001"/>
    <n v="78.2"/>
    <n v="54.361000000000004"/>
    <n v="0.4100829052285363"/>
    <n v="2026"/>
    <s v="Q4"/>
    <n v="12"/>
    <s v="Dec"/>
  </r>
  <r>
    <n v="377"/>
    <d v="2026-12-30T00:00:00"/>
    <n v="2026"/>
    <s v="Q4"/>
    <x v="11"/>
    <x v="3"/>
    <x v="13"/>
    <x v="0"/>
    <s v="New"/>
    <x v="0"/>
    <s v="Compact Repair Kit"/>
    <n v="1"/>
    <n v="40.82"/>
    <n v="0.1"/>
    <n v="17.2"/>
    <n v="36.738"/>
    <n v="17.2"/>
    <n v="19.538"/>
    <n v="0.53181991398551909"/>
    <n v="2026"/>
    <s v="Q4"/>
    <n v="12"/>
    <s v="Dec"/>
  </r>
  <r>
    <n v="1530"/>
    <d v="2026-12-30T00:00:00"/>
    <n v="2026"/>
    <s v="Q4"/>
    <x v="11"/>
    <x v="3"/>
    <x v="7"/>
    <x v="0"/>
    <s v="New"/>
    <x v="4"/>
    <s v="Training Mat"/>
    <n v="3"/>
    <n v="50.72"/>
    <n v="0"/>
    <n v="22.3"/>
    <n v="152.16"/>
    <n v="66.900000000000006"/>
    <n v="85.259999999999991"/>
    <n v="0.56033123028391163"/>
    <n v="2026"/>
    <s v="Q4"/>
    <n v="12"/>
    <s v="Dec"/>
  </r>
  <r>
    <n v="2135"/>
    <d v="2026-12-30T00:00:00"/>
    <n v="2026"/>
    <s v="Q4"/>
    <x v="11"/>
    <x v="1"/>
    <x v="12"/>
    <x v="3"/>
    <s v="Business"/>
    <x v="3"/>
    <s v="Trail Tent 2P"/>
    <n v="3"/>
    <n v="194.7"/>
    <n v="0.1"/>
    <n v="102.62"/>
    <n v="525.68999999999994"/>
    <n v="307.86"/>
    <n v="217.82999999999993"/>
    <n v="0.41436968555612613"/>
    <n v="2026"/>
    <s v="Q4"/>
    <n v="12"/>
    <s v="Dec"/>
  </r>
  <r>
    <n v="2916"/>
    <d v="2026-12-30T00:00:00"/>
    <n v="2026"/>
    <s v="Q4"/>
    <x v="11"/>
    <x v="1"/>
    <x v="6"/>
    <x v="2"/>
    <s v="New"/>
    <x v="2"/>
    <s v="Insulated Bottle"/>
    <n v="1"/>
    <n v="36.64"/>
    <n v="0.05"/>
    <n v="13.59"/>
    <n v="34.808"/>
    <n v="13.59"/>
    <n v="21.218"/>
    <n v="0.60957251206619167"/>
    <n v="2026"/>
    <s v="Q4"/>
    <n v="12"/>
    <s v="Dec"/>
  </r>
  <r>
    <n v="3449"/>
    <d v="2026-12-30T00:00:00"/>
    <n v="2026"/>
    <s v="Q4"/>
    <x v="11"/>
    <x v="2"/>
    <x v="10"/>
    <x v="3"/>
    <s v="Returning"/>
    <x v="3"/>
    <s v="Trail Tent 2P"/>
    <n v="6"/>
    <n v="192.9"/>
    <n v="0.2"/>
    <n v="106.89"/>
    <n v="925.92000000000007"/>
    <n v="641.34"/>
    <n v="284.58000000000004"/>
    <n v="0.30734836702954899"/>
    <n v="2026"/>
    <s v="Q4"/>
    <n v="12"/>
    <s v="Dec"/>
  </r>
  <r>
    <n v="3498"/>
    <d v="2026-12-30T00:00:00"/>
    <n v="2026"/>
    <s v="Q4"/>
    <x v="11"/>
    <x v="3"/>
    <x v="7"/>
    <x v="3"/>
    <s v="Returning"/>
    <x v="1"/>
    <s v="Trekking Poles"/>
    <n v="2"/>
    <n v="71.56"/>
    <n v="0.1"/>
    <n v="32.99"/>
    <n v="128.80800000000002"/>
    <n v="65.98"/>
    <n v="62.828000000000017"/>
    <n v="0.4877647351096206"/>
    <n v="2026"/>
    <s v="Q4"/>
    <n v="12"/>
    <s v="Dec"/>
  </r>
  <r>
    <n v="4851"/>
    <d v="2026-12-30T00:00:00"/>
    <n v="2026"/>
    <s v="Q4"/>
    <x v="11"/>
    <x v="3"/>
    <x v="13"/>
    <x v="3"/>
    <s v="New"/>
    <x v="0"/>
    <s v="Compact Repair Kit"/>
    <n v="1"/>
    <n v="40.270000000000003"/>
    <n v="0.1"/>
    <n v="16.63"/>
    <n v="36.243000000000002"/>
    <n v="16.63"/>
    <n v="19.613000000000003"/>
    <n v="0.54115277432883602"/>
    <n v="2026"/>
    <s v="Q4"/>
    <n v="12"/>
    <s v="Dec"/>
  </r>
  <r>
    <n v="4926"/>
    <d v="2026-12-30T00:00:00"/>
    <n v="2026"/>
    <s v="Q4"/>
    <x v="11"/>
    <x v="3"/>
    <x v="7"/>
    <x v="2"/>
    <s v="Business"/>
    <x v="0"/>
    <s v="Commuter Helmet"/>
    <n v="6"/>
    <n v="81.180000000000007"/>
    <n v="0.05"/>
    <n v="43.3"/>
    <n v="462.726"/>
    <n v="259.79999999999995"/>
    <n v="202.92600000000004"/>
    <n v="0.43854462468069666"/>
    <n v="2026"/>
    <s v="Q4"/>
    <n v="12"/>
    <s v="Dec"/>
  </r>
  <r>
    <n v="5035"/>
    <d v="2026-12-30T00:00:00"/>
    <n v="2026"/>
    <s v="Q4"/>
    <x v="11"/>
    <x v="1"/>
    <x v="12"/>
    <x v="0"/>
    <s v="New"/>
    <x v="0"/>
    <s v="Cycling Pack 12L"/>
    <n v="2"/>
    <n v="101.73"/>
    <n v="0.1"/>
    <n v="49.3"/>
    <n v="183.114"/>
    <n v="98.6"/>
    <n v="84.51400000000001"/>
    <n v="0.46153762137247839"/>
    <n v="2026"/>
    <s v="Q4"/>
    <n v="12"/>
    <s v="Dec"/>
  </r>
  <r>
    <n v="5135"/>
    <d v="2026-12-30T00:00:00"/>
    <n v="2026"/>
    <s v="Q4"/>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E94F8A-55AF-4662-BC6C-2E7F8FBC7AF9}" name="Monthly_profit&amp;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C24" firstHeaderRow="0" firstDataRow="1" firstDataCol="1"/>
  <pivotFields count="23">
    <pivotField showAll="0"/>
    <pivotField numFmtId="164" showAll="0"/>
    <pivotField showAll="0"/>
    <pivotField showAll="0"/>
    <pivotField axis="axisRow" showAll="0" sortType="ascending">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4"/>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5" baseField="4" baseItem="0" numFmtId="167"/>
    <dataField name="Total Gross Profit" fld="17" baseField="4" baseItem="0"/>
  </dataFields>
  <formats count="3">
    <format dxfId="28">
      <pivotArea outline="0" collapsedLevelsAreSubtotals="1" fieldPosition="0"/>
    </format>
    <format dxfId="27">
      <pivotArea collapsedLevelsAreSubtotals="1" fieldPosition="0">
        <references count="2">
          <reference field="4294967294" count="1" selected="0">
            <x v="0"/>
          </reference>
          <reference field="4" count="0"/>
        </references>
      </pivotArea>
    </format>
    <format dxfId="26">
      <pivotArea collapsedLevelsAreSubtotals="1" fieldPosition="0">
        <references count="2">
          <reference field="4294967294" count="1" selected="0">
            <x v="1"/>
          </reference>
          <reference field="4" count="0"/>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31A212-9BE6-42DE-ACC9-069CA7D03D4B}" name="Country_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P11:Q29" firstHeaderRow="1" firstDataRow="1" firstDataCol="1"/>
  <pivotFields count="23">
    <pivotField showAll="0"/>
    <pivotField numFmtId="164" showAll="0"/>
    <pivotField showAll="0"/>
    <pivotField showAll="0"/>
    <pivotField showAll="0" sortType="ascending">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5" baseField="4" baseItem="0" numFmtId="167"/>
  </dataFields>
  <formats count="2">
    <format dxfId="30">
      <pivotArea outline="0" collapsedLevelsAreSubtotals="1" fieldPosition="0"/>
    </format>
    <format dxfId="29">
      <pivotArea collapsedLevelsAreSubtotals="1" fieldPosition="0">
        <references count="1">
          <reference field="6" count="5">
            <x v="5"/>
            <x v="6"/>
            <x v="8"/>
            <x v="13"/>
            <x v="16"/>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F19A68-4B2A-420F-9E6A-8498EE9E10E0}" name="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M11:N16" firstHeaderRow="1" firstDataRow="1" firstDataCol="1"/>
  <pivotFields count="23">
    <pivotField showAll="0"/>
    <pivotField numFmtId="164" showAll="0"/>
    <pivotField showAll="0"/>
    <pivotField showAll="0"/>
    <pivotField showAll="0" sortType="ascending">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5"/>
  </rowFields>
  <rowItems count="5">
    <i>
      <x/>
    </i>
    <i>
      <x v="1"/>
    </i>
    <i>
      <x v="2"/>
    </i>
    <i>
      <x v="3"/>
    </i>
    <i t="grand">
      <x/>
    </i>
  </rowItems>
  <colItems count="1">
    <i/>
  </colItems>
  <dataFields count="1">
    <dataField name="Total Revenue" fld="15" baseField="4" baseItem="0" numFmtId="167"/>
  </dataFields>
  <formats count="1">
    <format dxfId="31">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5" count="1" selected="0">
            <x v="0"/>
          </reference>
        </references>
      </pivotArea>
    </chartFormat>
    <chartFormat chart="19" format="8">
      <pivotArea type="data" outline="0" fieldPosition="0">
        <references count="2">
          <reference field="4294967294" count="1" selected="0">
            <x v="0"/>
          </reference>
          <reference field="5" count="1" selected="0">
            <x v="1"/>
          </reference>
        </references>
      </pivotArea>
    </chartFormat>
    <chartFormat chart="19" format="9">
      <pivotArea type="data" outline="0" fieldPosition="0">
        <references count="2">
          <reference field="4294967294" count="1" selected="0">
            <x v="0"/>
          </reference>
          <reference field="5" count="1" selected="0">
            <x v="2"/>
          </reference>
        </references>
      </pivotArea>
    </chartFormat>
    <chartFormat chart="19"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154F28-98B7-4894-B3B4-CEB6EF596F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3">
    <pivotField showAll="0"/>
    <pivotField numFmtId="164"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6" baseField="0" baseItem="0" numFmtId="167"/>
  </dataFields>
  <formats count="2">
    <format dxfId="33">
      <pivotArea dataOnly="0" labelOnly="1" outline="0" axis="axisValues" fieldPosition="0"/>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8DD9D6-CAD0-422F-BEC8-8FAC98B459B2}" name="total_unit_sold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3">
    <pivotField showAll="0"/>
    <pivotField numFmtId="164"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2B6749-E869-401F-AE71-5348A0B5160D}" name="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3">
    <pivotField showAll="0"/>
    <pivotField numFmtId="164"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7" baseField="0" baseItem="0" numFmtId="167"/>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8CE8F8-8B55-4964-AC9B-3BEC97DB849B}"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numFmtId="164"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5" baseField="0" baseItem="0" numFmtId="167"/>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511FEF-3D4F-4C23-A185-E98899FA3B53}" name="sales_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11:K16" firstHeaderRow="1" firstDataRow="1" firstDataCol="1"/>
  <pivotFields count="23">
    <pivotField showAll="0"/>
    <pivotField numFmtId="164" showAll="0"/>
    <pivotField showAll="0"/>
    <pivotField showAll="0"/>
    <pivotField showAll="0" sortType="ascending">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5">
    <i>
      <x/>
    </i>
    <i>
      <x v="1"/>
    </i>
    <i>
      <x v="2"/>
    </i>
    <i>
      <x v="3"/>
    </i>
    <i t="grand">
      <x/>
    </i>
  </rowItems>
  <colItems count="1">
    <i/>
  </colItems>
  <dataFields count="1">
    <dataField name="Total Revenue" fld="15" baseField="4" baseItem="0" numFmtId="167"/>
  </dataFields>
  <formats count="1">
    <format dxfId="36">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7" count="1" selected="0">
            <x v="0"/>
          </reference>
        </references>
      </pivotArea>
    </chartFormat>
    <chartFormat chart="15" format="8">
      <pivotArea type="data" outline="0" fieldPosition="0">
        <references count="2">
          <reference field="4294967294" count="1" selected="0">
            <x v="0"/>
          </reference>
          <reference field="7" count="1" selected="0">
            <x v="1"/>
          </reference>
        </references>
      </pivotArea>
    </chartFormat>
    <chartFormat chart="15" format="9">
      <pivotArea type="data" outline="0" fieldPosition="0">
        <references count="2">
          <reference field="4294967294" count="1" selected="0">
            <x v="0"/>
          </reference>
          <reference field="7" count="1" selected="0">
            <x v="2"/>
          </reference>
        </references>
      </pivotArea>
    </chartFormat>
    <chartFormat chart="15"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E3094F6-A72B-495F-A474-832155D11B74}" name="Top_5_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11:H17" firstHeaderRow="1" firstDataRow="1" firstDataCol="1"/>
  <pivotFields count="23">
    <pivotField showAll="0"/>
    <pivotField numFmtId="164" showAll="0"/>
    <pivotField showAll="0"/>
    <pivotField showAll="0"/>
    <pivotField showAll="0" sortType="ascending">
      <items count="13">
        <item x="0"/>
        <item x="1"/>
        <item x="2"/>
        <item x="3"/>
        <item x="4"/>
        <item x="5"/>
        <item x="6"/>
        <item x="7"/>
        <item x="8"/>
        <item x="9"/>
        <item x="10"/>
        <item x="11"/>
        <item t="default"/>
      </items>
    </pivotField>
    <pivotField showAll="0">
      <items count="5">
        <item x="1"/>
        <item x="2"/>
        <item x="0"/>
        <item x="3"/>
        <item t="default"/>
      </items>
    </pivotField>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6">
    <i>
      <x v="5"/>
    </i>
    <i>
      <x v="6"/>
    </i>
    <i>
      <x v="8"/>
    </i>
    <i>
      <x v="13"/>
    </i>
    <i>
      <x v="16"/>
    </i>
    <i t="grand">
      <x/>
    </i>
  </rowItems>
  <colItems count="1">
    <i/>
  </colItems>
  <dataFields count="1">
    <dataField name="Total Revenue" fld="15" baseField="4" baseItem="0" numFmtId="167"/>
  </dataFields>
  <formats count="2">
    <format dxfId="38">
      <pivotArea outline="0" collapsedLevelsAreSubtotals="1" fieldPosition="0"/>
    </format>
    <format dxfId="37">
      <pivotArea collapsedLevelsAreSubtotals="1" fieldPosition="0">
        <references count="1">
          <reference field="6" count="5">
            <x v="5"/>
            <x v="6"/>
            <x v="8"/>
            <x v="13"/>
            <x v="16"/>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72AA56-7E12-4B2B-94EA-801E59AB3CE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3">
    <pivotField dataField="1" showAll="0"/>
    <pivotField numFmtId="164"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336E4D8-F225-4D4C-AC45-87A7692A7B61}" sourceName="Product Category">
  <pivotTables>
    <pivotTable tabId="2" name="Top_5_country"/>
    <pivotTable tabId="2" name="Monthly_profit&amp;revenue"/>
    <pivotTable tabId="2" name="Country_map"/>
    <pivotTable tabId="2" name="Gross_profit"/>
    <pivotTable tabId="2" name="PivotTable1"/>
    <pivotTable tabId="2" name="PivotTable4"/>
    <pivotTable tabId="2" name="Region"/>
    <pivotTable tabId="2" name="sales_channel"/>
    <pivotTable tabId="2" name="Total_Revenue"/>
    <pivotTable tabId="2" name="total_unit_solds"/>
  </pivotTables>
  <data>
    <tabular pivotCacheId="1518581281">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EEEA8AB-E270-429C-AB2F-4B2919A6C2A2}" sourceName="Country">
  <pivotTables>
    <pivotTable tabId="2" name="Top_5_country"/>
    <pivotTable tabId="2" name="Country_map"/>
    <pivotTable tabId="2" name="Gross_profit"/>
    <pivotTable tabId="2" name="Monthly_profit&amp;revenue"/>
    <pivotTable tabId="2" name="PivotTable1"/>
    <pivotTable tabId="2" name="PivotTable4"/>
    <pivotTable tabId="2" name="Region"/>
    <pivotTable tabId="2" name="sales_channel"/>
    <pivotTable tabId="2" name="Total_Revenue"/>
    <pivotTable tabId="2" name="total_unit_solds"/>
  </pivotTables>
  <data>
    <tabular pivotCacheId="1518581281">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8F2996F-256C-42C3-BF08-806274758A4F}" sourceName="Region">
  <pivotTables>
    <pivotTable tabId="2" name="Top_5_country"/>
  </pivotTables>
  <data>
    <tabular pivotCacheId="1518581281">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C1EE7ADD-440F-4A6E-BE16-9EBE15D9B2D0}" cache="Slicer_Product_Category" caption="Product Category" style="SlicerStyleDark1" rowHeight="247650"/>
  <slicer name="Country" xr10:uid="{8758F992-6092-4AF8-833B-D9464B1BCDF9}" cache="Slicer_Country" caption="Country" style="SlicerStyleDark1" rowHeight="247650"/>
  <slicer name="Region" xr10:uid="{F0A58EA3-FD8E-431B-8661-4B5FE51CC7B4}" cache="Slicer_Region" caption="Region"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25" dataDxfId="24">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23"/>
    <tableColumn id="2" xr3:uid="{99F5FD81-8F5C-4B7A-810D-BB7E4869701E}" name="Order Date" dataDxfId="22"/>
    <tableColumn id="1" xr3:uid="{87F3BE2F-BB5F-4746-90D3-02DD04DA4807}" name="Year" dataDxfId="21">
      <calculatedColumnFormula>YEAR(SalesDataTable[[#This Row],[Order Date]])</calculatedColumnFormula>
    </tableColumn>
    <tableColumn id="23" xr3:uid="{B2CD89C7-FC1C-4AB8-8144-66912A449B5F}" name="Quarter" dataDxfId="20">
      <calculatedColumnFormula>"Q"&amp;ROUNDUP(MONTH(SalesDataTable[[#This Row],[Order Date]])/3,0)</calculatedColumnFormula>
    </tableColumn>
    <tableColumn id="24" xr3:uid="{739057F5-EFAF-4983-AB3A-CF275620C63C}" name="Month no" dataDxfId="19">
      <calculatedColumnFormula>MONTH(SalesDataTable[[#This Row],[Order Date]])</calculatedColumnFormula>
    </tableColumn>
    <tableColumn id="22" xr3:uid="{4BCC5D48-43F8-416C-97FB-627EEABEDA92}" name="Month" dataDxfId="18">
      <calculatedColumnFormula>TEXT(SalesDataTable[[#This Row],[Order Date]],"MMMM")</calculatedColumnFormula>
    </tableColumn>
    <tableColumn id="3" xr3:uid="{BABD2837-4996-49F4-B8FC-F980EA4C9534}" name="Region" dataDxfId="17"/>
    <tableColumn id="4" xr3:uid="{ED840ADB-B6D0-4386-8CC3-66DEA65BED3E}" name="Country" dataDxfId="16"/>
    <tableColumn id="5" xr3:uid="{C21A7B37-6F6C-4361-82C1-4670F9FDBEC2}" name="Sales Channel" dataDxfId="15"/>
    <tableColumn id="6" xr3:uid="{84080584-6B54-4896-A4DE-A87DFF0731C6}" name="Customer Type" dataDxfId="14"/>
    <tableColumn id="7" xr3:uid="{0B005238-5F14-4C46-B503-7F3DFF36170E}" name="Product Category" dataDxfId="13"/>
    <tableColumn id="8" xr3:uid="{B930794A-6484-4BE3-BBD2-E8771691DFAD}" name="Product" dataDxfId="12"/>
    <tableColumn id="9" xr3:uid="{5CA4DF7A-9AF5-4D9D-9D5A-DDED3D0A7E80}" name="Units Sold" dataDxfId="11"/>
    <tableColumn id="10" xr3:uid="{6756035F-A4CB-4AFF-BFF3-3610B142F0EE}" name="Unit Price" dataDxfId="10"/>
    <tableColumn id="11" xr3:uid="{B694F18E-F9BD-40E2-A356-3F67136CB960}" name="Discount %" dataDxfId="9"/>
    <tableColumn id="12" xr3:uid="{15D4CF49-FA19-4C44-A023-7C629B44C0DB}" name="Unit Cost" dataDxfId="8"/>
    <tableColumn id="13" xr3:uid="{3D8A84CF-5674-491F-8F81-BB5FC7A74D30}" name="Revenue" dataDxfId="7">
      <calculatedColumnFormula>M2*N2*(1-O2)</calculatedColumnFormula>
    </tableColumn>
    <tableColumn id="14" xr3:uid="{455060E3-F1BA-493D-AC17-8D56984B9F5C}" name="COGS" dataDxfId="6">
      <calculatedColumnFormula>M2*P2</calculatedColumnFormula>
    </tableColumn>
    <tableColumn id="15" xr3:uid="{89F4A687-84DC-4069-9C8B-9548E670D916}" name="Gross Profit" dataDxfId="5">
      <calculatedColumnFormula>Q2-R2</calculatedColumnFormula>
    </tableColumn>
    <tableColumn id="16" xr3:uid="{F7B6CDDB-7E56-4D6C-91A8-8CE6DC05EA92}" name="Gross Margin %" dataDxfId="4">
      <calculatedColumnFormula>IFERROR(S2/Q2,0)</calculatedColumnFormula>
    </tableColumn>
    <tableColumn id="17" xr3:uid="{08206B5F-132F-48A2-8A7D-C8ED29DE854B}" name="Year2" dataDxfId="3">
      <calculatedColumnFormula>YEAR(SalesDataTable[[#This Row],[Order Date]])</calculatedColumnFormula>
    </tableColumn>
    <tableColumn id="18" xr3:uid="{530C4447-0E80-44A0-80E4-83BFF5397AA3}" name="Quarter2" dataDxfId="2">
      <calculatedColumnFormula>"Q"&amp;ROUNDUP(MONTH(SalesDataTable[[#This Row],[Order Date]])/3,0)</calculatedColumnFormula>
    </tableColumn>
    <tableColumn id="19" xr3:uid="{64306A9E-3E61-4C1D-8A04-5C3C05269760}" name="MonthNo" dataDxfId="1">
      <calculatedColumnFormula>MONTH(SalesDataTable[[#This Row],[Order Date]])</calculatedColumnFormula>
    </tableColumn>
    <tableColumn id="20" xr3:uid="{053C1C3B-A83C-4691-96F2-805F5CEED276}" name="Month2" dataDxfId="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6EA7D-54C5-43F5-8023-3CC93C1DBBAC}">
  <dimension ref="A3:U29"/>
  <sheetViews>
    <sheetView zoomScale="115" zoomScaleNormal="115" workbookViewId="0">
      <selection activeCell="B11" sqref="B11"/>
    </sheetView>
  </sheetViews>
  <sheetFormatPr defaultRowHeight="14.4"/>
  <cols>
    <col min="1" max="1" width="14.5546875" bestFit="1" customWidth="1"/>
    <col min="2" max="2" width="12.77734375" bestFit="1" customWidth="1"/>
    <col min="3" max="3" width="15.33203125" bestFit="1" customWidth="1"/>
    <col min="5" max="5" width="16.33203125" bestFit="1" customWidth="1"/>
    <col min="7" max="7" width="13.88671875" bestFit="1" customWidth="1"/>
    <col min="8" max="8" width="12.77734375" bestFit="1" customWidth="1"/>
    <col min="9" max="9" width="10.21875" bestFit="1" customWidth="1"/>
    <col min="10" max="11" width="12.77734375" bestFit="1" customWidth="1"/>
    <col min="13" max="13" width="14.5546875" bestFit="1" customWidth="1"/>
    <col min="14" max="14" width="12.77734375" bestFit="1" customWidth="1"/>
    <col min="16" max="16" width="13.88671875" bestFit="1" customWidth="1"/>
    <col min="17" max="17" width="12.77734375" bestFit="1" customWidth="1"/>
    <col min="20" max="20" width="13.88671875" bestFit="1" customWidth="1"/>
    <col min="21" max="21" width="12.33203125" bestFit="1" customWidth="1"/>
  </cols>
  <sheetData>
    <row r="3" spans="1:21">
      <c r="A3" t="s">
        <v>77</v>
      </c>
      <c r="C3" t="s">
        <v>78</v>
      </c>
      <c r="E3" t="s">
        <v>79</v>
      </c>
      <c r="G3" t="s">
        <v>80</v>
      </c>
      <c r="I3" t="s">
        <v>81</v>
      </c>
      <c r="K3" s="15" t="s">
        <v>82</v>
      </c>
    </row>
    <row r="4" spans="1:21">
      <c r="A4" s="15">
        <v>645223.1794999995</v>
      </c>
      <c r="C4" s="15">
        <v>296384.2495000005</v>
      </c>
      <c r="E4" s="13">
        <f>C4/A4</f>
        <v>0.45935152194884954</v>
      </c>
      <c r="G4" s="12">
        <v>6698</v>
      </c>
      <c r="I4" s="12">
        <v>2707</v>
      </c>
      <c r="K4" s="15">
        <v>348838.93000000058</v>
      </c>
    </row>
    <row r="11" spans="1:21">
      <c r="A11" s="16" t="s">
        <v>83</v>
      </c>
      <c r="B11" t="s">
        <v>97</v>
      </c>
      <c r="C11" t="s">
        <v>98</v>
      </c>
      <c r="G11" s="16" t="s">
        <v>83</v>
      </c>
      <c r="H11" t="s">
        <v>97</v>
      </c>
      <c r="J11" s="16" t="s">
        <v>83</v>
      </c>
      <c r="K11" t="s">
        <v>97</v>
      </c>
      <c r="M11" s="16" t="s">
        <v>83</v>
      </c>
      <c r="N11" t="s">
        <v>97</v>
      </c>
      <c r="P11" s="16" t="s">
        <v>83</v>
      </c>
      <c r="Q11" t="s">
        <v>97</v>
      </c>
      <c r="T11" t="str">
        <f>P11</f>
        <v>Row Labels</v>
      </c>
      <c r="U11" t="str">
        <f>Q11</f>
        <v>Total Revenue</v>
      </c>
    </row>
    <row r="12" spans="1:21">
      <c r="A12" s="17" t="s">
        <v>84</v>
      </c>
      <c r="B12" s="18">
        <v>39091.819499999998</v>
      </c>
      <c r="C12" s="18">
        <v>17596.939500000004</v>
      </c>
      <c r="G12" s="17" t="s">
        <v>47</v>
      </c>
      <c r="H12" s="18">
        <v>55102.048500000012</v>
      </c>
      <c r="J12" s="17" t="s">
        <v>8</v>
      </c>
      <c r="K12" s="15">
        <v>179633.50449999995</v>
      </c>
      <c r="M12" s="17" t="s">
        <v>6</v>
      </c>
      <c r="N12" s="15">
        <v>191158.65549999985</v>
      </c>
      <c r="P12" s="17" t="s">
        <v>27</v>
      </c>
      <c r="Q12" s="15">
        <v>32754.26549999999</v>
      </c>
      <c r="T12" t="str">
        <f t="shared" ref="T12:T28" si="0">P12</f>
        <v>Austria</v>
      </c>
      <c r="U12">
        <f t="shared" ref="U12:U28" si="1">Q12</f>
        <v>32754.26549999999</v>
      </c>
    </row>
    <row r="13" spans="1:21">
      <c r="A13" s="17" t="s">
        <v>85</v>
      </c>
      <c r="B13" s="18">
        <v>35647.71699999999</v>
      </c>
      <c r="C13" s="18">
        <v>16561.507000000001</v>
      </c>
      <c r="G13" s="17" t="s">
        <v>43</v>
      </c>
      <c r="H13" s="18">
        <v>70034.105500000005</v>
      </c>
      <c r="J13" s="17" t="s">
        <v>28</v>
      </c>
      <c r="K13" s="15">
        <v>92836.006999999969</v>
      </c>
      <c r="M13" s="17" t="s">
        <v>11</v>
      </c>
      <c r="N13" s="15">
        <v>131488.62350000007</v>
      </c>
      <c r="P13" s="17" t="s">
        <v>21</v>
      </c>
      <c r="Q13" s="15">
        <v>26318.221999999987</v>
      </c>
      <c r="T13" t="str">
        <f t="shared" si="0"/>
        <v>Belgium</v>
      </c>
      <c r="U13">
        <f t="shared" si="1"/>
        <v>26318.221999999987</v>
      </c>
    </row>
    <row r="14" spans="1:21">
      <c r="A14" s="17" t="s">
        <v>86</v>
      </c>
      <c r="B14" s="18">
        <v>44696.898499999996</v>
      </c>
      <c r="C14" s="18">
        <v>21465.038499999991</v>
      </c>
      <c r="G14" s="17" t="s">
        <v>50</v>
      </c>
      <c r="H14" s="18">
        <v>50319.473499999986</v>
      </c>
      <c r="J14" s="17" t="s">
        <v>2</v>
      </c>
      <c r="K14" s="15">
        <v>260307.05699999991</v>
      </c>
      <c r="M14" s="17" t="s">
        <v>0</v>
      </c>
      <c r="N14" s="15">
        <v>124535.48550000002</v>
      </c>
      <c r="P14" s="17" t="s">
        <v>7</v>
      </c>
      <c r="Q14" s="15">
        <v>23348.653999999995</v>
      </c>
      <c r="T14" t="str">
        <f t="shared" si="0"/>
        <v>Czechia</v>
      </c>
      <c r="U14">
        <f t="shared" si="1"/>
        <v>23348.653999999995</v>
      </c>
    </row>
    <row r="15" spans="1:21">
      <c r="A15" s="17" t="s">
        <v>87</v>
      </c>
      <c r="B15" s="18">
        <v>54688.639000000017</v>
      </c>
      <c r="C15" s="18">
        <v>25283.649000000012</v>
      </c>
      <c r="G15" s="17" t="s">
        <v>1</v>
      </c>
      <c r="H15" s="18">
        <v>46624.590999999986</v>
      </c>
      <c r="J15" s="17" t="s">
        <v>19</v>
      </c>
      <c r="K15" s="15">
        <v>112446.61100000008</v>
      </c>
      <c r="M15" s="17" t="s">
        <v>20</v>
      </c>
      <c r="N15" s="15">
        <v>198040.41499999989</v>
      </c>
      <c r="P15" s="17" t="s">
        <v>25</v>
      </c>
      <c r="Q15" s="15">
        <v>28462.138000000006</v>
      </c>
      <c r="T15" t="str">
        <f t="shared" si="0"/>
        <v>Denmark</v>
      </c>
      <c r="U15">
        <f t="shared" si="1"/>
        <v>28462.138000000006</v>
      </c>
    </row>
    <row r="16" spans="1:21">
      <c r="A16" s="17" t="s">
        <v>88</v>
      </c>
      <c r="B16" s="18">
        <v>58235.185000000005</v>
      </c>
      <c r="C16" s="18">
        <v>27301.534999999993</v>
      </c>
      <c r="G16" s="17" t="s">
        <v>33</v>
      </c>
      <c r="H16" s="18">
        <v>74427.368000000002</v>
      </c>
      <c r="J16" s="17" t="s">
        <v>96</v>
      </c>
      <c r="K16" s="15">
        <v>645223.17949999985</v>
      </c>
      <c r="M16" s="17" t="s">
        <v>96</v>
      </c>
      <c r="N16" s="15">
        <v>645223.17949999985</v>
      </c>
      <c r="P16" s="17" t="s">
        <v>39</v>
      </c>
      <c r="Q16" s="15">
        <v>24075.482</v>
      </c>
      <c r="T16" t="str">
        <f t="shared" si="0"/>
        <v>Finland</v>
      </c>
      <c r="U16">
        <f t="shared" si="1"/>
        <v>24075.482</v>
      </c>
    </row>
    <row r="17" spans="1:21">
      <c r="A17" s="17" t="s">
        <v>89</v>
      </c>
      <c r="B17" s="18">
        <v>69504.337000000014</v>
      </c>
      <c r="C17" s="18">
        <v>31109.926999999985</v>
      </c>
      <c r="G17" s="17" t="s">
        <v>96</v>
      </c>
      <c r="H17" s="15">
        <v>296507.58649999998</v>
      </c>
      <c r="P17" s="17" t="s">
        <v>47</v>
      </c>
      <c r="Q17" s="18">
        <v>55102.048500000012</v>
      </c>
      <c r="T17" t="str">
        <f t="shared" si="0"/>
        <v>France</v>
      </c>
      <c r="U17">
        <f t="shared" si="1"/>
        <v>55102.048500000012</v>
      </c>
    </row>
    <row r="18" spans="1:21">
      <c r="A18" s="17" t="s">
        <v>90</v>
      </c>
      <c r="B18" s="18">
        <v>66442.23599999999</v>
      </c>
      <c r="C18" s="18">
        <v>31035.085999999967</v>
      </c>
      <c r="P18" s="17" t="s">
        <v>43</v>
      </c>
      <c r="Q18" s="18">
        <v>70034.105500000005</v>
      </c>
      <c r="T18" t="str">
        <f t="shared" si="0"/>
        <v>Germany</v>
      </c>
      <c r="U18">
        <f t="shared" si="1"/>
        <v>70034.105500000005</v>
      </c>
    </row>
    <row r="19" spans="1:21">
      <c r="A19" s="17" t="s">
        <v>91</v>
      </c>
      <c r="B19" s="18">
        <v>57609.044499999975</v>
      </c>
      <c r="C19" s="18">
        <v>27126.764499999972</v>
      </c>
      <c r="P19" s="17" t="s">
        <v>18</v>
      </c>
      <c r="Q19" s="15">
        <v>16596.517499999994</v>
      </c>
      <c r="T19" t="str">
        <f t="shared" si="0"/>
        <v>Ireland</v>
      </c>
      <c r="U19">
        <f t="shared" si="1"/>
        <v>16596.517499999994</v>
      </c>
    </row>
    <row r="20" spans="1:21">
      <c r="A20" s="17" t="s">
        <v>92</v>
      </c>
      <c r="B20" s="18">
        <v>53609.278500000037</v>
      </c>
      <c r="C20" s="18">
        <v>25001.058499999999</v>
      </c>
      <c r="P20" s="17" t="s">
        <v>50</v>
      </c>
      <c r="Q20" s="18">
        <v>50319.473499999986</v>
      </c>
      <c r="T20" t="str">
        <f t="shared" si="0"/>
        <v>Italy</v>
      </c>
      <c r="U20">
        <f t="shared" si="1"/>
        <v>50319.473499999986</v>
      </c>
    </row>
    <row r="21" spans="1:21">
      <c r="A21" s="17" t="s">
        <v>93</v>
      </c>
      <c r="B21" s="18">
        <v>49147.535000000003</v>
      </c>
      <c r="C21" s="18">
        <v>22793.035</v>
      </c>
      <c r="P21" s="17" t="s">
        <v>31</v>
      </c>
      <c r="Q21" s="15">
        <v>42192.776500000007</v>
      </c>
      <c r="T21" t="str">
        <f t="shared" si="0"/>
        <v>Netherlands</v>
      </c>
      <c r="U21">
        <f t="shared" si="1"/>
        <v>42192.776500000007</v>
      </c>
    </row>
    <row r="22" spans="1:21">
      <c r="A22" s="17" t="s">
        <v>94</v>
      </c>
      <c r="B22" s="18">
        <v>65523.639499999968</v>
      </c>
      <c r="C22" s="18">
        <v>28666.869500000012</v>
      </c>
      <c r="P22" s="17" t="s">
        <v>52</v>
      </c>
      <c r="Q22" s="15">
        <v>26376.673999999999</v>
      </c>
      <c r="T22" t="str">
        <f t="shared" si="0"/>
        <v>Norway</v>
      </c>
      <c r="U22">
        <f t="shared" si="1"/>
        <v>26376.673999999999</v>
      </c>
    </row>
    <row r="23" spans="1:21">
      <c r="A23" s="17" t="s">
        <v>95</v>
      </c>
      <c r="B23" s="18">
        <v>51026.850000000006</v>
      </c>
      <c r="C23" s="18">
        <v>22442.840000000007</v>
      </c>
      <c r="P23" s="17" t="s">
        <v>49</v>
      </c>
      <c r="Q23" s="15">
        <v>40290.002</v>
      </c>
      <c r="T23" t="str">
        <f t="shared" si="0"/>
        <v>Poland</v>
      </c>
      <c r="U23">
        <f t="shared" si="1"/>
        <v>40290.002</v>
      </c>
    </row>
    <row r="24" spans="1:21">
      <c r="A24" s="17" t="s">
        <v>96</v>
      </c>
      <c r="B24" s="15">
        <v>645223.17949999985</v>
      </c>
      <c r="C24" s="15">
        <v>296384.24949999998</v>
      </c>
      <c r="P24" s="17" t="s">
        <v>36</v>
      </c>
      <c r="Q24" s="15">
        <v>27591.421000000006</v>
      </c>
      <c r="T24" t="str">
        <f t="shared" si="0"/>
        <v>Portugal</v>
      </c>
      <c r="U24">
        <f t="shared" si="1"/>
        <v>27591.421000000006</v>
      </c>
    </row>
    <row r="25" spans="1:21">
      <c r="P25" s="17" t="s">
        <v>1</v>
      </c>
      <c r="Q25" s="18">
        <v>46624.590999999986</v>
      </c>
      <c r="T25" t="str">
        <f t="shared" si="0"/>
        <v>Spain</v>
      </c>
      <c r="U25">
        <f t="shared" si="1"/>
        <v>46624.590999999986</v>
      </c>
    </row>
    <row r="26" spans="1:21">
      <c r="P26" s="17" t="s">
        <v>12</v>
      </c>
      <c r="Q26" s="15">
        <v>35977.811999999991</v>
      </c>
      <c r="T26" t="str">
        <f t="shared" si="0"/>
        <v>Sweden</v>
      </c>
      <c r="U26">
        <f t="shared" si="1"/>
        <v>35977.811999999991</v>
      </c>
    </row>
    <row r="27" spans="1:21">
      <c r="P27" s="17" t="s">
        <v>41</v>
      </c>
      <c r="Q27" s="15">
        <v>24731.628500000003</v>
      </c>
      <c r="T27" t="str">
        <f t="shared" si="0"/>
        <v>Switzerland</v>
      </c>
      <c r="U27">
        <f t="shared" si="1"/>
        <v>24731.628500000003</v>
      </c>
    </row>
    <row r="28" spans="1:21">
      <c r="P28" s="17" t="s">
        <v>33</v>
      </c>
      <c r="Q28" s="18">
        <v>74427.368000000002</v>
      </c>
      <c r="T28" t="str">
        <f t="shared" si="0"/>
        <v>United Kingdom</v>
      </c>
      <c r="U28">
        <f t="shared" si="1"/>
        <v>74427.368000000002</v>
      </c>
    </row>
    <row r="29" spans="1:21">
      <c r="P29" s="17" t="s">
        <v>96</v>
      </c>
      <c r="Q29" s="15">
        <v>645223.17949999997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77734375" defaultRowHeight="14.4"/>
  <cols>
    <col min="1" max="1" width="5.44140625" bestFit="1" customWidth="1"/>
    <col min="2" max="2" width="13.21875" customWidth="1"/>
    <col min="3" max="3" width="5.44140625" bestFit="1" customWidth="1"/>
    <col min="4" max="4" width="9.44140625" bestFit="1" customWidth="1"/>
    <col min="5" max="5" width="10.77734375" bestFit="1" customWidth="1"/>
    <col min="6" max="6" width="15" bestFit="1" customWidth="1"/>
    <col min="7" max="7" width="15.77734375" customWidth="1"/>
    <col min="8" max="8" width="16.6640625" customWidth="1"/>
    <col min="9" max="9" width="18.44140625" customWidth="1"/>
    <col min="10" max="10" width="21.44140625" bestFit="1" customWidth="1"/>
    <col min="11" max="11" width="10.44140625" style="10" customWidth="1"/>
    <col min="12" max="12" width="13.33203125" customWidth="1"/>
    <col min="13" max="13" width="12.109375" customWidth="1"/>
    <col min="14" max="14" width="11.6640625" customWidth="1"/>
    <col min="15" max="15" width="15.44140625" customWidth="1"/>
    <col min="16" max="16" width="10.44140625" customWidth="1"/>
    <col min="17" max="17" width="14.44140625" customWidth="1"/>
    <col min="18" max="18" width="16.6640625" customWidth="1"/>
    <col min="19" max="19" width="7.109375" customWidth="1"/>
    <col min="20" max="20" width="9.77734375" style="10"/>
  </cols>
  <sheetData>
    <row r="1" spans="1:24" ht="21.6" customHeight="1">
      <c r="A1" s="1" t="s">
        <v>53</v>
      </c>
      <c r="B1" s="1" t="s">
        <v>54</v>
      </c>
      <c r="C1" s="1" t="s">
        <v>69</v>
      </c>
      <c r="D1" s="1" t="s">
        <v>70</v>
      </c>
      <c r="E1" s="1" t="s">
        <v>76</v>
      </c>
      <c r="F1" s="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75</v>
      </c>
      <c r="W1" s="1" t="s">
        <v>71</v>
      </c>
      <c r="X1" s="1" t="s">
        <v>74</v>
      </c>
    </row>
    <row r="2" spans="1:24" ht="15.6">
      <c r="A2" s="2">
        <v>3392</v>
      </c>
      <c r="B2" s="3">
        <v>46023</v>
      </c>
      <c r="C2" s="11">
        <f>YEAR(SalesDataTable[[#This Row],[Order Date]])</f>
        <v>2026</v>
      </c>
      <c r="D2" s="11" t="str">
        <f>"Q"&amp;ROUNDUP(MONTH(SalesDataTable[[#This Row],[Order Date]])/3,0)</f>
        <v>Q1</v>
      </c>
      <c r="E2" s="11">
        <f>MONTH(SalesDataTable[[#This Row],[Order Date]])</f>
        <v>1</v>
      </c>
      <c r="F2" s="11" t="str">
        <f>TEXT(SalesDataTable[[#This Row],[Order Date]],"MMMM")</f>
        <v>January</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11">
        <f>YEAR(SalesDataTable[[#This Row],[Order Date]])</f>
        <v>2026</v>
      </c>
      <c r="D3" s="11" t="str">
        <f>"Q"&amp;ROUNDUP(MONTH(SalesDataTable[[#This Row],[Order Date]])/3,0)</f>
        <v>Q1</v>
      </c>
      <c r="E3" s="11">
        <f>MONTH(SalesDataTable[[#This Row],[Order Date]])</f>
        <v>1</v>
      </c>
      <c r="F3" s="11" t="str">
        <f>TEXT(SalesDataTable[[#This Row],[Order Date]],"MMMM")</f>
        <v>January</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11">
        <f>YEAR(SalesDataTable[[#This Row],[Order Date]])</f>
        <v>2026</v>
      </c>
      <c r="D4" s="11" t="str">
        <f>"Q"&amp;ROUNDUP(MONTH(SalesDataTable[[#This Row],[Order Date]])/3,0)</f>
        <v>Q1</v>
      </c>
      <c r="E4" s="11">
        <f>MONTH(SalesDataTable[[#This Row],[Order Date]])</f>
        <v>1</v>
      </c>
      <c r="F4" s="11" t="str">
        <f>TEXT(SalesDataTable[[#This Row],[Order Date]],"MMMM")</f>
        <v>January</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11">
        <f>YEAR(SalesDataTable[[#This Row],[Order Date]])</f>
        <v>2026</v>
      </c>
      <c r="D5" s="11" t="str">
        <f>"Q"&amp;ROUNDUP(MONTH(SalesDataTable[[#This Row],[Order Date]])/3,0)</f>
        <v>Q1</v>
      </c>
      <c r="E5" s="11">
        <f>MONTH(SalesDataTable[[#This Row],[Order Date]])</f>
        <v>1</v>
      </c>
      <c r="F5" s="11" t="str">
        <f>TEXT(SalesDataTable[[#This Row],[Order Date]],"MMMM")</f>
        <v>January</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11">
        <f>YEAR(SalesDataTable[[#This Row],[Order Date]])</f>
        <v>2026</v>
      </c>
      <c r="D6" s="11" t="str">
        <f>"Q"&amp;ROUNDUP(MONTH(SalesDataTable[[#This Row],[Order Date]])/3,0)</f>
        <v>Q1</v>
      </c>
      <c r="E6" s="11">
        <f>MONTH(SalesDataTable[[#This Row],[Order Date]])</f>
        <v>1</v>
      </c>
      <c r="F6" s="11" t="str">
        <f>TEXT(SalesDataTable[[#This Row],[Order Date]],"MMMM")</f>
        <v>January</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11">
        <f>YEAR(SalesDataTable[[#This Row],[Order Date]])</f>
        <v>2026</v>
      </c>
      <c r="D7" s="11" t="str">
        <f>"Q"&amp;ROUNDUP(MONTH(SalesDataTable[[#This Row],[Order Date]])/3,0)</f>
        <v>Q1</v>
      </c>
      <c r="E7" s="11">
        <f>MONTH(SalesDataTable[[#This Row],[Order Date]])</f>
        <v>1</v>
      </c>
      <c r="F7" s="11" t="str">
        <f>TEXT(SalesDataTable[[#This Row],[Order Date]],"MMMM")</f>
        <v>January</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11">
        <f>YEAR(SalesDataTable[[#This Row],[Order Date]])</f>
        <v>2026</v>
      </c>
      <c r="D8" s="11" t="str">
        <f>"Q"&amp;ROUNDUP(MONTH(SalesDataTable[[#This Row],[Order Date]])/3,0)</f>
        <v>Q1</v>
      </c>
      <c r="E8" s="11">
        <f>MONTH(SalesDataTable[[#This Row],[Order Date]])</f>
        <v>1</v>
      </c>
      <c r="F8" s="11" t="str">
        <f>TEXT(SalesDataTable[[#This Row],[Order Date]],"MMMM")</f>
        <v>January</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11">
        <f>YEAR(SalesDataTable[[#This Row],[Order Date]])</f>
        <v>2026</v>
      </c>
      <c r="D9" s="11" t="str">
        <f>"Q"&amp;ROUNDUP(MONTH(SalesDataTable[[#This Row],[Order Date]])/3,0)</f>
        <v>Q1</v>
      </c>
      <c r="E9" s="11">
        <f>MONTH(SalesDataTable[[#This Row],[Order Date]])</f>
        <v>1</v>
      </c>
      <c r="F9" s="11" t="str">
        <f>TEXT(SalesDataTable[[#This Row],[Order Date]],"MMMM")</f>
        <v>January</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11">
        <f>YEAR(SalesDataTable[[#This Row],[Order Date]])</f>
        <v>2026</v>
      </c>
      <c r="D10" s="11" t="str">
        <f>"Q"&amp;ROUNDUP(MONTH(SalesDataTable[[#This Row],[Order Date]])/3,0)</f>
        <v>Q1</v>
      </c>
      <c r="E10" s="11">
        <f>MONTH(SalesDataTable[[#This Row],[Order Date]])</f>
        <v>1</v>
      </c>
      <c r="F10" s="11" t="str">
        <f>TEXT(SalesDataTable[[#This Row],[Order Date]],"MMMM")</f>
        <v>January</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11">
        <f>YEAR(SalesDataTable[[#This Row],[Order Date]])</f>
        <v>2026</v>
      </c>
      <c r="D11" s="11" t="str">
        <f>"Q"&amp;ROUNDUP(MONTH(SalesDataTable[[#This Row],[Order Date]])/3,0)</f>
        <v>Q1</v>
      </c>
      <c r="E11" s="11">
        <f>MONTH(SalesDataTable[[#This Row],[Order Date]])</f>
        <v>1</v>
      </c>
      <c r="F11" s="11" t="str">
        <f>TEXT(SalesDataTable[[#This Row],[Order Date]],"MMMM")</f>
        <v>January</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11">
        <f>YEAR(SalesDataTable[[#This Row],[Order Date]])</f>
        <v>2026</v>
      </c>
      <c r="D12" s="11" t="str">
        <f>"Q"&amp;ROUNDUP(MONTH(SalesDataTable[[#This Row],[Order Date]])/3,0)</f>
        <v>Q1</v>
      </c>
      <c r="E12" s="11">
        <f>MONTH(SalesDataTable[[#This Row],[Order Date]])</f>
        <v>1</v>
      </c>
      <c r="F12" s="11" t="str">
        <f>TEXT(SalesDataTable[[#This Row],[Order Date]],"MMMM")</f>
        <v>January</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11">
        <f>YEAR(SalesDataTable[[#This Row],[Order Date]])</f>
        <v>2026</v>
      </c>
      <c r="D13" s="11" t="str">
        <f>"Q"&amp;ROUNDUP(MONTH(SalesDataTable[[#This Row],[Order Date]])/3,0)</f>
        <v>Q1</v>
      </c>
      <c r="E13" s="11">
        <f>MONTH(SalesDataTable[[#This Row],[Order Date]])</f>
        <v>1</v>
      </c>
      <c r="F13" s="11" t="str">
        <f>TEXT(SalesDataTable[[#This Row],[Order Date]],"MMMM")</f>
        <v>January</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11">
        <f>YEAR(SalesDataTable[[#This Row],[Order Date]])</f>
        <v>2026</v>
      </c>
      <c r="D14" s="11" t="str">
        <f>"Q"&amp;ROUNDUP(MONTH(SalesDataTable[[#This Row],[Order Date]])/3,0)</f>
        <v>Q1</v>
      </c>
      <c r="E14" s="11">
        <f>MONTH(SalesDataTable[[#This Row],[Order Date]])</f>
        <v>1</v>
      </c>
      <c r="F14" s="11" t="str">
        <f>TEXT(SalesDataTable[[#This Row],[Order Date]],"MMMM")</f>
        <v>January</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11">
        <f>YEAR(SalesDataTable[[#This Row],[Order Date]])</f>
        <v>2026</v>
      </c>
      <c r="D15" s="11" t="str">
        <f>"Q"&amp;ROUNDUP(MONTH(SalesDataTable[[#This Row],[Order Date]])/3,0)</f>
        <v>Q1</v>
      </c>
      <c r="E15" s="11">
        <f>MONTH(SalesDataTable[[#This Row],[Order Date]])</f>
        <v>1</v>
      </c>
      <c r="F15" s="11" t="str">
        <f>TEXT(SalesDataTable[[#This Row],[Order Date]],"MMMM")</f>
        <v>January</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11">
        <f>YEAR(SalesDataTable[[#This Row],[Order Date]])</f>
        <v>2026</v>
      </c>
      <c r="D16" s="11" t="str">
        <f>"Q"&amp;ROUNDUP(MONTH(SalesDataTable[[#This Row],[Order Date]])/3,0)</f>
        <v>Q1</v>
      </c>
      <c r="E16" s="11">
        <f>MONTH(SalesDataTable[[#This Row],[Order Date]])</f>
        <v>1</v>
      </c>
      <c r="F16" s="11" t="str">
        <f>TEXT(SalesDataTable[[#This Row],[Order Date]],"MMMM")</f>
        <v>January</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11">
        <f>YEAR(SalesDataTable[[#This Row],[Order Date]])</f>
        <v>2026</v>
      </c>
      <c r="D17" s="11" t="str">
        <f>"Q"&amp;ROUNDUP(MONTH(SalesDataTable[[#This Row],[Order Date]])/3,0)</f>
        <v>Q1</v>
      </c>
      <c r="E17" s="11">
        <f>MONTH(SalesDataTable[[#This Row],[Order Date]])</f>
        <v>1</v>
      </c>
      <c r="F17" s="11" t="str">
        <f>TEXT(SalesDataTable[[#This Row],[Order Date]],"MMMM")</f>
        <v>January</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11">
        <f>YEAR(SalesDataTable[[#This Row],[Order Date]])</f>
        <v>2026</v>
      </c>
      <c r="D18" s="11" t="str">
        <f>"Q"&amp;ROUNDUP(MONTH(SalesDataTable[[#This Row],[Order Date]])/3,0)</f>
        <v>Q1</v>
      </c>
      <c r="E18" s="11">
        <f>MONTH(SalesDataTable[[#This Row],[Order Date]])</f>
        <v>1</v>
      </c>
      <c r="F18" s="11" t="str">
        <f>TEXT(SalesDataTable[[#This Row],[Order Date]],"MMMM")</f>
        <v>January</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11">
        <f>YEAR(SalesDataTable[[#This Row],[Order Date]])</f>
        <v>2026</v>
      </c>
      <c r="D19" s="11" t="str">
        <f>"Q"&amp;ROUNDUP(MONTH(SalesDataTable[[#This Row],[Order Date]])/3,0)</f>
        <v>Q1</v>
      </c>
      <c r="E19" s="11">
        <f>MONTH(SalesDataTable[[#This Row],[Order Date]])</f>
        <v>1</v>
      </c>
      <c r="F19" s="11" t="str">
        <f>TEXT(SalesDataTable[[#This Row],[Order Date]],"MMMM")</f>
        <v>January</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11">
        <f>YEAR(SalesDataTable[[#This Row],[Order Date]])</f>
        <v>2026</v>
      </c>
      <c r="D20" s="11" t="str">
        <f>"Q"&amp;ROUNDUP(MONTH(SalesDataTable[[#This Row],[Order Date]])/3,0)</f>
        <v>Q1</v>
      </c>
      <c r="E20" s="11">
        <f>MONTH(SalesDataTable[[#This Row],[Order Date]])</f>
        <v>1</v>
      </c>
      <c r="F20" s="11" t="str">
        <f>TEXT(SalesDataTable[[#This Row],[Order Date]],"MMMM")</f>
        <v>January</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11">
        <f>YEAR(SalesDataTable[[#This Row],[Order Date]])</f>
        <v>2026</v>
      </c>
      <c r="D21" s="11" t="str">
        <f>"Q"&amp;ROUNDUP(MONTH(SalesDataTable[[#This Row],[Order Date]])/3,0)</f>
        <v>Q1</v>
      </c>
      <c r="E21" s="11">
        <f>MONTH(SalesDataTable[[#This Row],[Order Date]])</f>
        <v>1</v>
      </c>
      <c r="F21" s="11" t="str">
        <f>TEXT(SalesDataTable[[#This Row],[Order Date]],"MMMM")</f>
        <v>January</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11">
        <f>YEAR(SalesDataTable[[#This Row],[Order Date]])</f>
        <v>2026</v>
      </c>
      <c r="D22" s="11" t="str">
        <f>"Q"&amp;ROUNDUP(MONTH(SalesDataTable[[#This Row],[Order Date]])/3,0)</f>
        <v>Q1</v>
      </c>
      <c r="E22" s="11">
        <f>MONTH(SalesDataTable[[#This Row],[Order Date]])</f>
        <v>1</v>
      </c>
      <c r="F22" s="11" t="str">
        <f>TEXT(SalesDataTable[[#This Row],[Order Date]],"MMMM")</f>
        <v>January</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11">
        <f>YEAR(SalesDataTable[[#This Row],[Order Date]])</f>
        <v>2026</v>
      </c>
      <c r="D23" s="11" t="str">
        <f>"Q"&amp;ROUNDUP(MONTH(SalesDataTable[[#This Row],[Order Date]])/3,0)</f>
        <v>Q1</v>
      </c>
      <c r="E23" s="11">
        <f>MONTH(SalesDataTable[[#This Row],[Order Date]])</f>
        <v>1</v>
      </c>
      <c r="F23" s="11" t="str">
        <f>TEXT(SalesDataTable[[#This Row],[Order Date]],"MMMM")</f>
        <v>January</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11">
        <f>YEAR(SalesDataTable[[#This Row],[Order Date]])</f>
        <v>2026</v>
      </c>
      <c r="D24" s="11" t="str">
        <f>"Q"&amp;ROUNDUP(MONTH(SalesDataTable[[#This Row],[Order Date]])/3,0)</f>
        <v>Q1</v>
      </c>
      <c r="E24" s="11">
        <f>MONTH(SalesDataTable[[#This Row],[Order Date]])</f>
        <v>1</v>
      </c>
      <c r="F24" s="11" t="str">
        <f>TEXT(SalesDataTable[[#This Row],[Order Date]],"MMMM")</f>
        <v>January</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11">
        <f>YEAR(SalesDataTable[[#This Row],[Order Date]])</f>
        <v>2026</v>
      </c>
      <c r="D25" s="11" t="str">
        <f>"Q"&amp;ROUNDUP(MONTH(SalesDataTable[[#This Row],[Order Date]])/3,0)</f>
        <v>Q1</v>
      </c>
      <c r="E25" s="11">
        <f>MONTH(SalesDataTable[[#This Row],[Order Date]])</f>
        <v>1</v>
      </c>
      <c r="F25" s="11" t="str">
        <f>TEXT(SalesDataTable[[#This Row],[Order Date]],"MMMM")</f>
        <v>January</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11">
        <f>YEAR(SalesDataTable[[#This Row],[Order Date]])</f>
        <v>2026</v>
      </c>
      <c r="D26" s="11" t="str">
        <f>"Q"&amp;ROUNDUP(MONTH(SalesDataTable[[#This Row],[Order Date]])/3,0)</f>
        <v>Q1</v>
      </c>
      <c r="E26" s="11">
        <f>MONTH(SalesDataTable[[#This Row],[Order Date]])</f>
        <v>1</v>
      </c>
      <c r="F26" s="11" t="str">
        <f>TEXT(SalesDataTable[[#This Row],[Order Date]],"MMMM")</f>
        <v>January</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11">
        <f>YEAR(SalesDataTable[[#This Row],[Order Date]])</f>
        <v>2026</v>
      </c>
      <c r="D27" s="11" t="str">
        <f>"Q"&amp;ROUNDUP(MONTH(SalesDataTable[[#This Row],[Order Date]])/3,0)</f>
        <v>Q1</v>
      </c>
      <c r="E27" s="11">
        <f>MONTH(SalesDataTable[[#This Row],[Order Date]])</f>
        <v>1</v>
      </c>
      <c r="F27" s="11" t="str">
        <f>TEXT(SalesDataTable[[#This Row],[Order Date]],"MMMM")</f>
        <v>January</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11">
        <f>YEAR(SalesDataTable[[#This Row],[Order Date]])</f>
        <v>2026</v>
      </c>
      <c r="D28" s="11" t="str">
        <f>"Q"&amp;ROUNDUP(MONTH(SalesDataTable[[#This Row],[Order Date]])/3,0)</f>
        <v>Q1</v>
      </c>
      <c r="E28" s="11">
        <f>MONTH(SalesDataTable[[#This Row],[Order Date]])</f>
        <v>1</v>
      </c>
      <c r="F28" s="11" t="str">
        <f>TEXT(SalesDataTable[[#This Row],[Order Date]],"MMMM")</f>
        <v>January</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11">
        <f>YEAR(SalesDataTable[[#This Row],[Order Date]])</f>
        <v>2026</v>
      </c>
      <c r="D29" s="11" t="str">
        <f>"Q"&amp;ROUNDUP(MONTH(SalesDataTable[[#This Row],[Order Date]])/3,0)</f>
        <v>Q1</v>
      </c>
      <c r="E29" s="11">
        <f>MONTH(SalesDataTable[[#This Row],[Order Date]])</f>
        <v>1</v>
      </c>
      <c r="F29" s="11" t="str">
        <f>TEXT(SalesDataTable[[#This Row],[Order Date]],"MMMM")</f>
        <v>January</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11">
        <f>YEAR(SalesDataTable[[#This Row],[Order Date]])</f>
        <v>2026</v>
      </c>
      <c r="D30" s="11" t="str">
        <f>"Q"&amp;ROUNDUP(MONTH(SalesDataTable[[#This Row],[Order Date]])/3,0)</f>
        <v>Q1</v>
      </c>
      <c r="E30" s="11">
        <f>MONTH(SalesDataTable[[#This Row],[Order Date]])</f>
        <v>1</v>
      </c>
      <c r="F30" s="11" t="str">
        <f>TEXT(SalesDataTable[[#This Row],[Order Date]],"MMMM")</f>
        <v>January</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11">
        <f>YEAR(SalesDataTable[[#This Row],[Order Date]])</f>
        <v>2026</v>
      </c>
      <c r="D31" s="11" t="str">
        <f>"Q"&amp;ROUNDUP(MONTH(SalesDataTable[[#This Row],[Order Date]])/3,0)</f>
        <v>Q1</v>
      </c>
      <c r="E31" s="11">
        <f>MONTH(SalesDataTable[[#This Row],[Order Date]])</f>
        <v>1</v>
      </c>
      <c r="F31" s="11" t="str">
        <f>TEXT(SalesDataTable[[#This Row],[Order Date]],"MMMM")</f>
        <v>January</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11">
        <f>YEAR(SalesDataTable[[#This Row],[Order Date]])</f>
        <v>2026</v>
      </c>
      <c r="D32" s="11" t="str">
        <f>"Q"&amp;ROUNDUP(MONTH(SalesDataTable[[#This Row],[Order Date]])/3,0)</f>
        <v>Q1</v>
      </c>
      <c r="E32" s="11">
        <f>MONTH(SalesDataTable[[#This Row],[Order Date]])</f>
        <v>1</v>
      </c>
      <c r="F32" s="11" t="str">
        <f>TEXT(SalesDataTable[[#This Row],[Order Date]],"MMMM")</f>
        <v>January</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11">
        <f>YEAR(SalesDataTable[[#This Row],[Order Date]])</f>
        <v>2026</v>
      </c>
      <c r="D33" s="11" t="str">
        <f>"Q"&amp;ROUNDUP(MONTH(SalesDataTable[[#This Row],[Order Date]])/3,0)</f>
        <v>Q1</v>
      </c>
      <c r="E33" s="11">
        <f>MONTH(SalesDataTable[[#This Row],[Order Date]])</f>
        <v>1</v>
      </c>
      <c r="F33" s="11" t="str">
        <f>TEXT(SalesDataTable[[#This Row],[Order Date]],"MMMM")</f>
        <v>January</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11">
        <f>YEAR(SalesDataTable[[#This Row],[Order Date]])</f>
        <v>2026</v>
      </c>
      <c r="D34" s="11" t="str">
        <f>"Q"&amp;ROUNDUP(MONTH(SalesDataTable[[#This Row],[Order Date]])/3,0)</f>
        <v>Q1</v>
      </c>
      <c r="E34" s="11">
        <f>MONTH(SalesDataTable[[#This Row],[Order Date]])</f>
        <v>1</v>
      </c>
      <c r="F34" s="11" t="str">
        <f>TEXT(SalesDataTable[[#This Row],[Order Date]],"MMMM")</f>
        <v>January</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11">
        <f>YEAR(SalesDataTable[[#This Row],[Order Date]])</f>
        <v>2026</v>
      </c>
      <c r="D35" s="11" t="str">
        <f>"Q"&amp;ROUNDUP(MONTH(SalesDataTable[[#This Row],[Order Date]])/3,0)</f>
        <v>Q1</v>
      </c>
      <c r="E35" s="11">
        <f>MONTH(SalesDataTable[[#This Row],[Order Date]])</f>
        <v>1</v>
      </c>
      <c r="F35" s="11" t="str">
        <f>TEXT(SalesDataTable[[#This Row],[Order Date]],"MMMM")</f>
        <v>January</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11">
        <f>YEAR(SalesDataTable[[#This Row],[Order Date]])</f>
        <v>2026</v>
      </c>
      <c r="D36" s="11" t="str">
        <f>"Q"&amp;ROUNDUP(MONTH(SalesDataTable[[#This Row],[Order Date]])/3,0)</f>
        <v>Q1</v>
      </c>
      <c r="E36" s="11">
        <f>MONTH(SalesDataTable[[#This Row],[Order Date]])</f>
        <v>1</v>
      </c>
      <c r="F36" s="11" t="str">
        <f>TEXT(SalesDataTable[[#This Row],[Order Date]],"MMMM")</f>
        <v>January</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11">
        <f>YEAR(SalesDataTable[[#This Row],[Order Date]])</f>
        <v>2026</v>
      </c>
      <c r="D37" s="11" t="str">
        <f>"Q"&amp;ROUNDUP(MONTH(SalesDataTable[[#This Row],[Order Date]])/3,0)</f>
        <v>Q1</v>
      </c>
      <c r="E37" s="11">
        <f>MONTH(SalesDataTable[[#This Row],[Order Date]])</f>
        <v>1</v>
      </c>
      <c r="F37" s="11" t="str">
        <f>TEXT(SalesDataTable[[#This Row],[Order Date]],"MMMM")</f>
        <v>January</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11">
        <f>YEAR(SalesDataTable[[#This Row],[Order Date]])</f>
        <v>2026</v>
      </c>
      <c r="D38" s="11" t="str">
        <f>"Q"&amp;ROUNDUP(MONTH(SalesDataTable[[#This Row],[Order Date]])/3,0)</f>
        <v>Q1</v>
      </c>
      <c r="E38" s="11">
        <f>MONTH(SalesDataTable[[#This Row],[Order Date]])</f>
        <v>1</v>
      </c>
      <c r="F38" s="11" t="str">
        <f>TEXT(SalesDataTable[[#This Row],[Order Date]],"MMMM")</f>
        <v>January</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11">
        <f>YEAR(SalesDataTable[[#This Row],[Order Date]])</f>
        <v>2026</v>
      </c>
      <c r="D39" s="11" t="str">
        <f>"Q"&amp;ROUNDUP(MONTH(SalesDataTable[[#This Row],[Order Date]])/3,0)</f>
        <v>Q1</v>
      </c>
      <c r="E39" s="11">
        <f>MONTH(SalesDataTable[[#This Row],[Order Date]])</f>
        <v>1</v>
      </c>
      <c r="F39" s="11" t="str">
        <f>TEXT(SalesDataTable[[#This Row],[Order Date]],"MMMM")</f>
        <v>January</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11">
        <f>YEAR(SalesDataTable[[#This Row],[Order Date]])</f>
        <v>2026</v>
      </c>
      <c r="D40" s="11" t="str">
        <f>"Q"&amp;ROUNDUP(MONTH(SalesDataTable[[#This Row],[Order Date]])/3,0)</f>
        <v>Q1</v>
      </c>
      <c r="E40" s="11">
        <f>MONTH(SalesDataTable[[#This Row],[Order Date]])</f>
        <v>1</v>
      </c>
      <c r="F40" s="11" t="str">
        <f>TEXT(SalesDataTable[[#This Row],[Order Date]],"MMMM")</f>
        <v>January</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11">
        <f>YEAR(SalesDataTable[[#This Row],[Order Date]])</f>
        <v>2026</v>
      </c>
      <c r="D41" s="11" t="str">
        <f>"Q"&amp;ROUNDUP(MONTH(SalesDataTable[[#This Row],[Order Date]])/3,0)</f>
        <v>Q1</v>
      </c>
      <c r="E41" s="11">
        <f>MONTH(SalesDataTable[[#This Row],[Order Date]])</f>
        <v>1</v>
      </c>
      <c r="F41" s="11" t="str">
        <f>TEXT(SalesDataTable[[#This Row],[Order Date]],"MMMM")</f>
        <v>January</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11">
        <f>YEAR(SalesDataTable[[#This Row],[Order Date]])</f>
        <v>2026</v>
      </c>
      <c r="D42" s="11" t="str">
        <f>"Q"&amp;ROUNDUP(MONTH(SalesDataTable[[#This Row],[Order Date]])/3,0)</f>
        <v>Q1</v>
      </c>
      <c r="E42" s="11">
        <f>MONTH(SalesDataTable[[#This Row],[Order Date]])</f>
        <v>1</v>
      </c>
      <c r="F42" s="11" t="str">
        <f>TEXT(SalesDataTable[[#This Row],[Order Date]],"MMMM")</f>
        <v>January</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11">
        <f>YEAR(SalesDataTable[[#This Row],[Order Date]])</f>
        <v>2026</v>
      </c>
      <c r="D43" s="11" t="str">
        <f>"Q"&amp;ROUNDUP(MONTH(SalesDataTable[[#This Row],[Order Date]])/3,0)</f>
        <v>Q1</v>
      </c>
      <c r="E43" s="11">
        <f>MONTH(SalesDataTable[[#This Row],[Order Date]])</f>
        <v>1</v>
      </c>
      <c r="F43" s="11" t="str">
        <f>TEXT(SalesDataTable[[#This Row],[Order Date]],"MMMM")</f>
        <v>January</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11">
        <f>YEAR(SalesDataTable[[#This Row],[Order Date]])</f>
        <v>2026</v>
      </c>
      <c r="D44" s="11" t="str">
        <f>"Q"&amp;ROUNDUP(MONTH(SalesDataTable[[#This Row],[Order Date]])/3,0)</f>
        <v>Q1</v>
      </c>
      <c r="E44" s="11">
        <f>MONTH(SalesDataTable[[#This Row],[Order Date]])</f>
        <v>1</v>
      </c>
      <c r="F44" s="11" t="str">
        <f>TEXT(SalesDataTable[[#This Row],[Order Date]],"MMMM")</f>
        <v>January</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11">
        <f>YEAR(SalesDataTable[[#This Row],[Order Date]])</f>
        <v>2026</v>
      </c>
      <c r="D45" s="11" t="str">
        <f>"Q"&amp;ROUNDUP(MONTH(SalesDataTable[[#This Row],[Order Date]])/3,0)</f>
        <v>Q1</v>
      </c>
      <c r="E45" s="11">
        <f>MONTH(SalesDataTable[[#This Row],[Order Date]])</f>
        <v>1</v>
      </c>
      <c r="F45" s="11" t="str">
        <f>TEXT(SalesDataTable[[#This Row],[Order Date]],"MMMM")</f>
        <v>January</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11">
        <f>YEAR(SalesDataTable[[#This Row],[Order Date]])</f>
        <v>2026</v>
      </c>
      <c r="D46" s="11" t="str">
        <f>"Q"&amp;ROUNDUP(MONTH(SalesDataTable[[#This Row],[Order Date]])/3,0)</f>
        <v>Q1</v>
      </c>
      <c r="E46" s="11">
        <f>MONTH(SalesDataTable[[#This Row],[Order Date]])</f>
        <v>1</v>
      </c>
      <c r="F46" s="11" t="str">
        <f>TEXT(SalesDataTable[[#This Row],[Order Date]],"MMMM")</f>
        <v>January</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11">
        <f>YEAR(SalesDataTable[[#This Row],[Order Date]])</f>
        <v>2026</v>
      </c>
      <c r="D47" s="11" t="str">
        <f>"Q"&amp;ROUNDUP(MONTH(SalesDataTable[[#This Row],[Order Date]])/3,0)</f>
        <v>Q1</v>
      </c>
      <c r="E47" s="11">
        <f>MONTH(SalesDataTable[[#This Row],[Order Date]])</f>
        <v>1</v>
      </c>
      <c r="F47" s="11" t="str">
        <f>TEXT(SalesDataTable[[#This Row],[Order Date]],"MMMM")</f>
        <v>January</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11">
        <f>YEAR(SalesDataTable[[#This Row],[Order Date]])</f>
        <v>2026</v>
      </c>
      <c r="D48" s="11" t="str">
        <f>"Q"&amp;ROUNDUP(MONTH(SalesDataTable[[#This Row],[Order Date]])/3,0)</f>
        <v>Q1</v>
      </c>
      <c r="E48" s="11">
        <f>MONTH(SalesDataTable[[#This Row],[Order Date]])</f>
        <v>1</v>
      </c>
      <c r="F48" s="11" t="str">
        <f>TEXT(SalesDataTable[[#This Row],[Order Date]],"MMMM")</f>
        <v>January</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11">
        <f>YEAR(SalesDataTable[[#This Row],[Order Date]])</f>
        <v>2026</v>
      </c>
      <c r="D49" s="11" t="str">
        <f>"Q"&amp;ROUNDUP(MONTH(SalesDataTable[[#This Row],[Order Date]])/3,0)</f>
        <v>Q1</v>
      </c>
      <c r="E49" s="11">
        <f>MONTH(SalesDataTable[[#This Row],[Order Date]])</f>
        <v>1</v>
      </c>
      <c r="F49" s="11" t="str">
        <f>TEXT(SalesDataTable[[#This Row],[Order Date]],"MMMM")</f>
        <v>January</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11">
        <f>YEAR(SalesDataTable[[#This Row],[Order Date]])</f>
        <v>2026</v>
      </c>
      <c r="D50" s="11" t="str">
        <f>"Q"&amp;ROUNDUP(MONTH(SalesDataTable[[#This Row],[Order Date]])/3,0)</f>
        <v>Q1</v>
      </c>
      <c r="E50" s="11">
        <f>MONTH(SalesDataTable[[#This Row],[Order Date]])</f>
        <v>1</v>
      </c>
      <c r="F50" s="11" t="str">
        <f>TEXT(SalesDataTable[[#This Row],[Order Date]],"MMMM")</f>
        <v>January</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11">
        <f>YEAR(SalesDataTable[[#This Row],[Order Date]])</f>
        <v>2026</v>
      </c>
      <c r="D51" s="11" t="str">
        <f>"Q"&amp;ROUNDUP(MONTH(SalesDataTable[[#This Row],[Order Date]])/3,0)</f>
        <v>Q1</v>
      </c>
      <c r="E51" s="11">
        <f>MONTH(SalesDataTable[[#This Row],[Order Date]])</f>
        <v>1</v>
      </c>
      <c r="F51" s="11" t="str">
        <f>TEXT(SalesDataTable[[#This Row],[Order Date]],"MMMM")</f>
        <v>January</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11">
        <f>YEAR(SalesDataTable[[#This Row],[Order Date]])</f>
        <v>2026</v>
      </c>
      <c r="D52" s="11" t="str">
        <f>"Q"&amp;ROUNDUP(MONTH(SalesDataTable[[#This Row],[Order Date]])/3,0)</f>
        <v>Q1</v>
      </c>
      <c r="E52" s="11">
        <f>MONTH(SalesDataTable[[#This Row],[Order Date]])</f>
        <v>1</v>
      </c>
      <c r="F52" s="11" t="str">
        <f>TEXT(SalesDataTable[[#This Row],[Order Date]],"MMMM")</f>
        <v>January</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11">
        <f>YEAR(SalesDataTable[[#This Row],[Order Date]])</f>
        <v>2026</v>
      </c>
      <c r="D53" s="11" t="str">
        <f>"Q"&amp;ROUNDUP(MONTH(SalesDataTable[[#This Row],[Order Date]])/3,0)</f>
        <v>Q1</v>
      </c>
      <c r="E53" s="11">
        <f>MONTH(SalesDataTable[[#This Row],[Order Date]])</f>
        <v>1</v>
      </c>
      <c r="F53" s="11" t="str">
        <f>TEXT(SalesDataTable[[#This Row],[Order Date]],"MMMM")</f>
        <v>January</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11">
        <f>YEAR(SalesDataTable[[#This Row],[Order Date]])</f>
        <v>2026</v>
      </c>
      <c r="D54" s="11" t="str">
        <f>"Q"&amp;ROUNDUP(MONTH(SalesDataTable[[#This Row],[Order Date]])/3,0)</f>
        <v>Q1</v>
      </c>
      <c r="E54" s="11">
        <f>MONTH(SalesDataTable[[#This Row],[Order Date]])</f>
        <v>1</v>
      </c>
      <c r="F54" s="11" t="str">
        <f>TEXT(SalesDataTable[[#This Row],[Order Date]],"MMMM")</f>
        <v>January</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11">
        <f>YEAR(SalesDataTable[[#This Row],[Order Date]])</f>
        <v>2026</v>
      </c>
      <c r="D55" s="11" t="str">
        <f>"Q"&amp;ROUNDUP(MONTH(SalesDataTable[[#This Row],[Order Date]])/3,0)</f>
        <v>Q1</v>
      </c>
      <c r="E55" s="11">
        <f>MONTH(SalesDataTable[[#This Row],[Order Date]])</f>
        <v>1</v>
      </c>
      <c r="F55" s="11" t="str">
        <f>TEXT(SalesDataTable[[#This Row],[Order Date]],"MMMM")</f>
        <v>January</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11">
        <f>YEAR(SalesDataTable[[#This Row],[Order Date]])</f>
        <v>2026</v>
      </c>
      <c r="D56" s="11" t="str">
        <f>"Q"&amp;ROUNDUP(MONTH(SalesDataTable[[#This Row],[Order Date]])/3,0)</f>
        <v>Q1</v>
      </c>
      <c r="E56" s="11">
        <f>MONTH(SalesDataTable[[#This Row],[Order Date]])</f>
        <v>1</v>
      </c>
      <c r="F56" s="11" t="str">
        <f>TEXT(SalesDataTable[[#This Row],[Order Date]],"MMMM")</f>
        <v>January</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11">
        <f>YEAR(SalesDataTable[[#This Row],[Order Date]])</f>
        <v>2026</v>
      </c>
      <c r="D57" s="11" t="str">
        <f>"Q"&amp;ROUNDUP(MONTH(SalesDataTable[[#This Row],[Order Date]])/3,0)</f>
        <v>Q1</v>
      </c>
      <c r="E57" s="11">
        <f>MONTH(SalesDataTable[[#This Row],[Order Date]])</f>
        <v>1</v>
      </c>
      <c r="F57" s="11" t="str">
        <f>TEXT(SalesDataTable[[#This Row],[Order Date]],"MMMM")</f>
        <v>January</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11">
        <f>YEAR(SalesDataTable[[#This Row],[Order Date]])</f>
        <v>2026</v>
      </c>
      <c r="D58" s="11" t="str">
        <f>"Q"&amp;ROUNDUP(MONTH(SalesDataTable[[#This Row],[Order Date]])/3,0)</f>
        <v>Q1</v>
      </c>
      <c r="E58" s="11">
        <f>MONTH(SalesDataTable[[#This Row],[Order Date]])</f>
        <v>1</v>
      </c>
      <c r="F58" s="11" t="str">
        <f>TEXT(SalesDataTable[[#This Row],[Order Date]],"MMMM")</f>
        <v>January</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11">
        <f>YEAR(SalesDataTable[[#This Row],[Order Date]])</f>
        <v>2026</v>
      </c>
      <c r="D59" s="11" t="str">
        <f>"Q"&amp;ROUNDUP(MONTH(SalesDataTable[[#This Row],[Order Date]])/3,0)</f>
        <v>Q1</v>
      </c>
      <c r="E59" s="11">
        <f>MONTH(SalesDataTable[[#This Row],[Order Date]])</f>
        <v>1</v>
      </c>
      <c r="F59" s="11" t="str">
        <f>TEXT(SalesDataTable[[#This Row],[Order Date]],"MMMM")</f>
        <v>January</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11">
        <f>YEAR(SalesDataTable[[#This Row],[Order Date]])</f>
        <v>2026</v>
      </c>
      <c r="D60" s="11" t="str">
        <f>"Q"&amp;ROUNDUP(MONTH(SalesDataTable[[#This Row],[Order Date]])/3,0)</f>
        <v>Q1</v>
      </c>
      <c r="E60" s="11">
        <f>MONTH(SalesDataTable[[#This Row],[Order Date]])</f>
        <v>1</v>
      </c>
      <c r="F60" s="11" t="str">
        <f>TEXT(SalesDataTable[[#This Row],[Order Date]],"MMMM")</f>
        <v>January</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11">
        <f>YEAR(SalesDataTable[[#This Row],[Order Date]])</f>
        <v>2026</v>
      </c>
      <c r="D61" s="11" t="str">
        <f>"Q"&amp;ROUNDUP(MONTH(SalesDataTable[[#This Row],[Order Date]])/3,0)</f>
        <v>Q1</v>
      </c>
      <c r="E61" s="11">
        <f>MONTH(SalesDataTable[[#This Row],[Order Date]])</f>
        <v>1</v>
      </c>
      <c r="F61" s="11" t="str">
        <f>TEXT(SalesDataTable[[#This Row],[Order Date]],"MMMM")</f>
        <v>January</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11">
        <f>YEAR(SalesDataTable[[#This Row],[Order Date]])</f>
        <v>2026</v>
      </c>
      <c r="D62" s="11" t="str">
        <f>"Q"&amp;ROUNDUP(MONTH(SalesDataTable[[#This Row],[Order Date]])/3,0)</f>
        <v>Q1</v>
      </c>
      <c r="E62" s="11">
        <f>MONTH(SalesDataTable[[#This Row],[Order Date]])</f>
        <v>1</v>
      </c>
      <c r="F62" s="11" t="str">
        <f>TEXT(SalesDataTable[[#This Row],[Order Date]],"MMMM")</f>
        <v>January</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11">
        <f>YEAR(SalesDataTable[[#This Row],[Order Date]])</f>
        <v>2026</v>
      </c>
      <c r="D63" s="11" t="str">
        <f>"Q"&amp;ROUNDUP(MONTH(SalesDataTable[[#This Row],[Order Date]])/3,0)</f>
        <v>Q1</v>
      </c>
      <c r="E63" s="11">
        <f>MONTH(SalesDataTable[[#This Row],[Order Date]])</f>
        <v>1</v>
      </c>
      <c r="F63" s="11" t="str">
        <f>TEXT(SalesDataTable[[#This Row],[Order Date]],"MMMM")</f>
        <v>January</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11">
        <f>YEAR(SalesDataTable[[#This Row],[Order Date]])</f>
        <v>2026</v>
      </c>
      <c r="D64" s="11" t="str">
        <f>"Q"&amp;ROUNDUP(MONTH(SalesDataTable[[#This Row],[Order Date]])/3,0)</f>
        <v>Q1</v>
      </c>
      <c r="E64" s="11">
        <f>MONTH(SalesDataTable[[#This Row],[Order Date]])</f>
        <v>1</v>
      </c>
      <c r="F64" s="11" t="str">
        <f>TEXT(SalesDataTable[[#This Row],[Order Date]],"MMMM")</f>
        <v>January</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11">
        <f>YEAR(SalesDataTable[[#This Row],[Order Date]])</f>
        <v>2026</v>
      </c>
      <c r="D65" s="11" t="str">
        <f>"Q"&amp;ROUNDUP(MONTH(SalesDataTable[[#This Row],[Order Date]])/3,0)</f>
        <v>Q1</v>
      </c>
      <c r="E65" s="11">
        <f>MONTH(SalesDataTable[[#This Row],[Order Date]])</f>
        <v>1</v>
      </c>
      <c r="F65" s="11" t="str">
        <f>TEXT(SalesDataTable[[#This Row],[Order Date]],"MMMM")</f>
        <v>January</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11">
        <f>YEAR(SalesDataTable[[#This Row],[Order Date]])</f>
        <v>2026</v>
      </c>
      <c r="D66" s="11" t="str">
        <f>"Q"&amp;ROUNDUP(MONTH(SalesDataTable[[#This Row],[Order Date]])/3,0)</f>
        <v>Q1</v>
      </c>
      <c r="E66" s="11">
        <f>MONTH(SalesDataTable[[#This Row],[Order Date]])</f>
        <v>1</v>
      </c>
      <c r="F66" s="11" t="str">
        <f>TEXT(SalesDataTable[[#This Row],[Order Date]],"MMMM")</f>
        <v>January</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11">
        <f>YEAR(SalesDataTable[[#This Row],[Order Date]])</f>
        <v>2026</v>
      </c>
      <c r="D67" s="11" t="str">
        <f>"Q"&amp;ROUNDUP(MONTH(SalesDataTable[[#This Row],[Order Date]])/3,0)</f>
        <v>Q1</v>
      </c>
      <c r="E67" s="11">
        <f>MONTH(SalesDataTable[[#This Row],[Order Date]])</f>
        <v>1</v>
      </c>
      <c r="F67" s="11" t="str">
        <f>TEXT(SalesDataTable[[#This Row],[Order Date]],"MMMM")</f>
        <v>January</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11">
        <f>YEAR(SalesDataTable[[#This Row],[Order Date]])</f>
        <v>2026</v>
      </c>
      <c r="D68" s="11" t="str">
        <f>"Q"&amp;ROUNDUP(MONTH(SalesDataTable[[#This Row],[Order Date]])/3,0)</f>
        <v>Q1</v>
      </c>
      <c r="E68" s="11">
        <f>MONTH(SalesDataTable[[#This Row],[Order Date]])</f>
        <v>1</v>
      </c>
      <c r="F68" s="11" t="str">
        <f>TEXT(SalesDataTable[[#This Row],[Order Date]],"MMMM")</f>
        <v>January</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11">
        <f>YEAR(SalesDataTable[[#This Row],[Order Date]])</f>
        <v>2026</v>
      </c>
      <c r="D69" s="11" t="str">
        <f>"Q"&amp;ROUNDUP(MONTH(SalesDataTable[[#This Row],[Order Date]])/3,0)</f>
        <v>Q1</v>
      </c>
      <c r="E69" s="11">
        <f>MONTH(SalesDataTable[[#This Row],[Order Date]])</f>
        <v>1</v>
      </c>
      <c r="F69" s="11" t="str">
        <f>TEXT(SalesDataTable[[#This Row],[Order Date]],"MMMM")</f>
        <v>January</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11">
        <f>YEAR(SalesDataTable[[#This Row],[Order Date]])</f>
        <v>2026</v>
      </c>
      <c r="D70" s="11" t="str">
        <f>"Q"&amp;ROUNDUP(MONTH(SalesDataTable[[#This Row],[Order Date]])/3,0)</f>
        <v>Q1</v>
      </c>
      <c r="E70" s="11">
        <f>MONTH(SalesDataTable[[#This Row],[Order Date]])</f>
        <v>1</v>
      </c>
      <c r="F70" s="11" t="str">
        <f>TEXT(SalesDataTable[[#This Row],[Order Date]],"MMMM")</f>
        <v>January</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11">
        <f>YEAR(SalesDataTable[[#This Row],[Order Date]])</f>
        <v>2026</v>
      </c>
      <c r="D71" s="11" t="str">
        <f>"Q"&amp;ROUNDUP(MONTH(SalesDataTable[[#This Row],[Order Date]])/3,0)</f>
        <v>Q1</v>
      </c>
      <c r="E71" s="11">
        <f>MONTH(SalesDataTable[[#This Row],[Order Date]])</f>
        <v>1</v>
      </c>
      <c r="F71" s="11" t="str">
        <f>TEXT(SalesDataTable[[#This Row],[Order Date]],"MMMM")</f>
        <v>January</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11">
        <f>YEAR(SalesDataTable[[#This Row],[Order Date]])</f>
        <v>2026</v>
      </c>
      <c r="D72" s="11" t="str">
        <f>"Q"&amp;ROUNDUP(MONTH(SalesDataTable[[#This Row],[Order Date]])/3,0)</f>
        <v>Q1</v>
      </c>
      <c r="E72" s="11">
        <f>MONTH(SalesDataTable[[#This Row],[Order Date]])</f>
        <v>1</v>
      </c>
      <c r="F72" s="11" t="str">
        <f>TEXT(SalesDataTable[[#This Row],[Order Date]],"MMMM")</f>
        <v>January</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11">
        <f>YEAR(SalesDataTable[[#This Row],[Order Date]])</f>
        <v>2026</v>
      </c>
      <c r="D73" s="11" t="str">
        <f>"Q"&amp;ROUNDUP(MONTH(SalesDataTable[[#This Row],[Order Date]])/3,0)</f>
        <v>Q1</v>
      </c>
      <c r="E73" s="11">
        <f>MONTH(SalesDataTable[[#This Row],[Order Date]])</f>
        <v>1</v>
      </c>
      <c r="F73" s="11" t="str">
        <f>TEXT(SalesDataTable[[#This Row],[Order Date]],"MMMM")</f>
        <v>January</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11">
        <f>YEAR(SalesDataTable[[#This Row],[Order Date]])</f>
        <v>2026</v>
      </c>
      <c r="D74" s="11" t="str">
        <f>"Q"&amp;ROUNDUP(MONTH(SalesDataTable[[#This Row],[Order Date]])/3,0)</f>
        <v>Q1</v>
      </c>
      <c r="E74" s="11">
        <f>MONTH(SalesDataTable[[#This Row],[Order Date]])</f>
        <v>1</v>
      </c>
      <c r="F74" s="11" t="str">
        <f>TEXT(SalesDataTable[[#This Row],[Order Date]],"MMMM")</f>
        <v>January</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11">
        <f>YEAR(SalesDataTable[[#This Row],[Order Date]])</f>
        <v>2026</v>
      </c>
      <c r="D75" s="11" t="str">
        <f>"Q"&amp;ROUNDUP(MONTH(SalesDataTable[[#This Row],[Order Date]])/3,0)</f>
        <v>Q1</v>
      </c>
      <c r="E75" s="11">
        <f>MONTH(SalesDataTable[[#This Row],[Order Date]])</f>
        <v>1</v>
      </c>
      <c r="F75" s="11" t="str">
        <f>TEXT(SalesDataTable[[#This Row],[Order Date]],"MMMM")</f>
        <v>January</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11">
        <f>YEAR(SalesDataTable[[#This Row],[Order Date]])</f>
        <v>2026</v>
      </c>
      <c r="D76" s="11" t="str">
        <f>"Q"&amp;ROUNDUP(MONTH(SalesDataTable[[#This Row],[Order Date]])/3,0)</f>
        <v>Q1</v>
      </c>
      <c r="E76" s="11">
        <f>MONTH(SalesDataTable[[#This Row],[Order Date]])</f>
        <v>1</v>
      </c>
      <c r="F76" s="11" t="str">
        <f>TEXT(SalesDataTable[[#This Row],[Order Date]],"MMMM")</f>
        <v>January</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11">
        <f>YEAR(SalesDataTable[[#This Row],[Order Date]])</f>
        <v>2026</v>
      </c>
      <c r="D77" s="11" t="str">
        <f>"Q"&amp;ROUNDUP(MONTH(SalesDataTable[[#This Row],[Order Date]])/3,0)</f>
        <v>Q1</v>
      </c>
      <c r="E77" s="11">
        <f>MONTH(SalesDataTable[[#This Row],[Order Date]])</f>
        <v>1</v>
      </c>
      <c r="F77" s="11" t="str">
        <f>TEXT(SalesDataTable[[#This Row],[Order Date]],"MMMM")</f>
        <v>January</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11">
        <f>YEAR(SalesDataTable[[#This Row],[Order Date]])</f>
        <v>2026</v>
      </c>
      <c r="D78" s="11" t="str">
        <f>"Q"&amp;ROUNDUP(MONTH(SalesDataTable[[#This Row],[Order Date]])/3,0)</f>
        <v>Q1</v>
      </c>
      <c r="E78" s="11">
        <f>MONTH(SalesDataTable[[#This Row],[Order Date]])</f>
        <v>1</v>
      </c>
      <c r="F78" s="11" t="str">
        <f>TEXT(SalesDataTable[[#This Row],[Order Date]],"MMMM")</f>
        <v>January</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11">
        <f>YEAR(SalesDataTable[[#This Row],[Order Date]])</f>
        <v>2026</v>
      </c>
      <c r="D79" s="11" t="str">
        <f>"Q"&amp;ROUNDUP(MONTH(SalesDataTable[[#This Row],[Order Date]])/3,0)</f>
        <v>Q1</v>
      </c>
      <c r="E79" s="11">
        <f>MONTH(SalesDataTable[[#This Row],[Order Date]])</f>
        <v>1</v>
      </c>
      <c r="F79" s="11" t="str">
        <f>TEXT(SalesDataTable[[#This Row],[Order Date]],"MMMM")</f>
        <v>January</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11">
        <f>YEAR(SalesDataTable[[#This Row],[Order Date]])</f>
        <v>2026</v>
      </c>
      <c r="D80" s="11" t="str">
        <f>"Q"&amp;ROUNDUP(MONTH(SalesDataTable[[#This Row],[Order Date]])/3,0)</f>
        <v>Q1</v>
      </c>
      <c r="E80" s="11">
        <f>MONTH(SalesDataTable[[#This Row],[Order Date]])</f>
        <v>1</v>
      </c>
      <c r="F80" s="11" t="str">
        <f>TEXT(SalesDataTable[[#This Row],[Order Date]],"MMMM")</f>
        <v>January</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11">
        <f>YEAR(SalesDataTable[[#This Row],[Order Date]])</f>
        <v>2026</v>
      </c>
      <c r="D81" s="11" t="str">
        <f>"Q"&amp;ROUNDUP(MONTH(SalesDataTable[[#This Row],[Order Date]])/3,0)</f>
        <v>Q1</v>
      </c>
      <c r="E81" s="11">
        <f>MONTH(SalesDataTable[[#This Row],[Order Date]])</f>
        <v>1</v>
      </c>
      <c r="F81" s="11" t="str">
        <f>TEXT(SalesDataTable[[#This Row],[Order Date]],"MMMM")</f>
        <v>January</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11">
        <f>YEAR(SalesDataTable[[#This Row],[Order Date]])</f>
        <v>2026</v>
      </c>
      <c r="D82" s="11" t="str">
        <f>"Q"&amp;ROUNDUP(MONTH(SalesDataTable[[#This Row],[Order Date]])/3,0)</f>
        <v>Q1</v>
      </c>
      <c r="E82" s="11">
        <f>MONTH(SalesDataTable[[#This Row],[Order Date]])</f>
        <v>1</v>
      </c>
      <c r="F82" s="11" t="str">
        <f>TEXT(SalesDataTable[[#This Row],[Order Date]],"MMMM")</f>
        <v>January</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11">
        <f>YEAR(SalesDataTable[[#This Row],[Order Date]])</f>
        <v>2026</v>
      </c>
      <c r="D83" s="11" t="str">
        <f>"Q"&amp;ROUNDUP(MONTH(SalesDataTable[[#This Row],[Order Date]])/3,0)</f>
        <v>Q1</v>
      </c>
      <c r="E83" s="11">
        <f>MONTH(SalesDataTable[[#This Row],[Order Date]])</f>
        <v>1</v>
      </c>
      <c r="F83" s="11" t="str">
        <f>TEXT(SalesDataTable[[#This Row],[Order Date]],"MMMM")</f>
        <v>January</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11">
        <f>YEAR(SalesDataTable[[#This Row],[Order Date]])</f>
        <v>2026</v>
      </c>
      <c r="D84" s="11" t="str">
        <f>"Q"&amp;ROUNDUP(MONTH(SalesDataTable[[#This Row],[Order Date]])/3,0)</f>
        <v>Q1</v>
      </c>
      <c r="E84" s="11">
        <f>MONTH(SalesDataTable[[#This Row],[Order Date]])</f>
        <v>1</v>
      </c>
      <c r="F84" s="11" t="str">
        <f>TEXT(SalesDataTable[[#This Row],[Order Date]],"MMMM")</f>
        <v>January</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11">
        <f>YEAR(SalesDataTable[[#This Row],[Order Date]])</f>
        <v>2026</v>
      </c>
      <c r="D85" s="11" t="str">
        <f>"Q"&amp;ROUNDUP(MONTH(SalesDataTable[[#This Row],[Order Date]])/3,0)</f>
        <v>Q1</v>
      </c>
      <c r="E85" s="11">
        <f>MONTH(SalesDataTable[[#This Row],[Order Date]])</f>
        <v>1</v>
      </c>
      <c r="F85" s="11" t="str">
        <f>TEXT(SalesDataTable[[#This Row],[Order Date]],"MMMM")</f>
        <v>January</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11">
        <f>YEAR(SalesDataTable[[#This Row],[Order Date]])</f>
        <v>2026</v>
      </c>
      <c r="D86" s="11" t="str">
        <f>"Q"&amp;ROUNDUP(MONTH(SalesDataTable[[#This Row],[Order Date]])/3,0)</f>
        <v>Q1</v>
      </c>
      <c r="E86" s="11">
        <f>MONTH(SalesDataTable[[#This Row],[Order Date]])</f>
        <v>1</v>
      </c>
      <c r="F86" s="11" t="str">
        <f>TEXT(SalesDataTable[[#This Row],[Order Date]],"MMMM")</f>
        <v>January</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11">
        <f>YEAR(SalesDataTable[[#This Row],[Order Date]])</f>
        <v>2026</v>
      </c>
      <c r="D87" s="11" t="str">
        <f>"Q"&amp;ROUNDUP(MONTH(SalesDataTable[[#This Row],[Order Date]])/3,0)</f>
        <v>Q1</v>
      </c>
      <c r="E87" s="11">
        <f>MONTH(SalesDataTable[[#This Row],[Order Date]])</f>
        <v>1</v>
      </c>
      <c r="F87" s="11" t="str">
        <f>TEXT(SalesDataTable[[#This Row],[Order Date]],"MMMM")</f>
        <v>January</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11">
        <f>YEAR(SalesDataTable[[#This Row],[Order Date]])</f>
        <v>2026</v>
      </c>
      <c r="D88" s="11" t="str">
        <f>"Q"&amp;ROUNDUP(MONTH(SalesDataTable[[#This Row],[Order Date]])/3,0)</f>
        <v>Q1</v>
      </c>
      <c r="E88" s="11">
        <f>MONTH(SalesDataTable[[#This Row],[Order Date]])</f>
        <v>1</v>
      </c>
      <c r="F88" s="11" t="str">
        <f>TEXT(SalesDataTable[[#This Row],[Order Date]],"MMMM")</f>
        <v>January</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11">
        <f>YEAR(SalesDataTable[[#This Row],[Order Date]])</f>
        <v>2026</v>
      </c>
      <c r="D89" s="11" t="str">
        <f>"Q"&amp;ROUNDUP(MONTH(SalesDataTable[[#This Row],[Order Date]])/3,0)</f>
        <v>Q1</v>
      </c>
      <c r="E89" s="11">
        <f>MONTH(SalesDataTable[[#This Row],[Order Date]])</f>
        <v>1</v>
      </c>
      <c r="F89" s="11" t="str">
        <f>TEXT(SalesDataTable[[#This Row],[Order Date]],"MMMM")</f>
        <v>January</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11">
        <f>YEAR(SalesDataTable[[#This Row],[Order Date]])</f>
        <v>2026</v>
      </c>
      <c r="D90" s="11" t="str">
        <f>"Q"&amp;ROUNDUP(MONTH(SalesDataTable[[#This Row],[Order Date]])/3,0)</f>
        <v>Q1</v>
      </c>
      <c r="E90" s="11">
        <f>MONTH(SalesDataTable[[#This Row],[Order Date]])</f>
        <v>1</v>
      </c>
      <c r="F90" s="11" t="str">
        <f>TEXT(SalesDataTable[[#This Row],[Order Date]],"MMMM")</f>
        <v>January</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11">
        <f>YEAR(SalesDataTable[[#This Row],[Order Date]])</f>
        <v>2026</v>
      </c>
      <c r="D91" s="11" t="str">
        <f>"Q"&amp;ROUNDUP(MONTH(SalesDataTable[[#This Row],[Order Date]])/3,0)</f>
        <v>Q1</v>
      </c>
      <c r="E91" s="11">
        <f>MONTH(SalesDataTable[[#This Row],[Order Date]])</f>
        <v>1</v>
      </c>
      <c r="F91" s="11" t="str">
        <f>TEXT(SalesDataTable[[#This Row],[Order Date]],"MMMM")</f>
        <v>January</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11">
        <f>YEAR(SalesDataTable[[#This Row],[Order Date]])</f>
        <v>2026</v>
      </c>
      <c r="D92" s="11" t="str">
        <f>"Q"&amp;ROUNDUP(MONTH(SalesDataTable[[#This Row],[Order Date]])/3,0)</f>
        <v>Q1</v>
      </c>
      <c r="E92" s="11">
        <f>MONTH(SalesDataTable[[#This Row],[Order Date]])</f>
        <v>1</v>
      </c>
      <c r="F92" s="11" t="str">
        <f>TEXT(SalesDataTable[[#This Row],[Order Date]],"MMMM")</f>
        <v>January</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11">
        <f>YEAR(SalesDataTable[[#This Row],[Order Date]])</f>
        <v>2026</v>
      </c>
      <c r="D93" s="11" t="str">
        <f>"Q"&amp;ROUNDUP(MONTH(SalesDataTable[[#This Row],[Order Date]])/3,0)</f>
        <v>Q1</v>
      </c>
      <c r="E93" s="11">
        <f>MONTH(SalesDataTable[[#This Row],[Order Date]])</f>
        <v>1</v>
      </c>
      <c r="F93" s="11" t="str">
        <f>TEXT(SalesDataTable[[#This Row],[Order Date]],"MMMM")</f>
        <v>January</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11">
        <f>YEAR(SalesDataTable[[#This Row],[Order Date]])</f>
        <v>2026</v>
      </c>
      <c r="D94" s="11" t="str">
        <f>"Q"&amp;ROUNDUP(MONTH(SalesDataTable[[#This Row],[Order Date]])/3,0)</f>
        <v>Q1</v>
      </c>
      <c r="E94" s="11">
        <f>MONTH(SalesDataTable[[#This Row],[Order Date]])</f>
        <v>1</v>
      </c>
      <c r="F94" s="11" t="str">
        <f>TEXT(SalesDataTable[[#This Row],[Order Date]],"MMMM")</f>
        <v>January</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11">
        <f>YEAR(SalesDataTable[[#This Row],[Order Date]])</f>
        <v>2026</v>
      </c>
      <c r="D95" s="11" t="str">
        <f>"Q"&amp;ROUNDUP(MONTH(SalesDataTable[[#This Row],[Order Date]])/3,0)</f>
        <v>Q1</v>
      </c>
      <c r="E95" s="11">
        <f>MONTH(SalesDataTable[[#This Row],[Order Date]])</f>
        <v>1</v>
      </c>
      <c r="F95" s="11" t="str">
        <f>TEXT(SalesDataTable[[#This Row],[Order Date]],"MMMM")</f>
        <v>January</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11">
        <f>YEAR(SalesDataTable[[#This Row],[Order Date]])</f>
        <v>2026</v>
      </c>
      <c r="D96" s="11" t="str">
        <f>"Q"&amp;ROUNDUP(MONTH(SalesDataTable[[#This Row],[Order Date]])/3,0)</f>
        <v>Q1</v>
      </c>
      <c r="E96" s="11">
        <f>MONTH(SalesDataTable[[#This Row],[Order Date]])</f>
        <v>1</v>
      </c>
      <c r="F96" s="11" t="str">
        <f>TEXT(SalesDataTable[[#This Row],[Order Date]],"MMMM")</f>
        <v>January</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11">
        <f>YEAR(SalesDataTable[[#This Row],[Order Date]])</f>
        <v>2026</v>
      </c>
      <c r="D97" s="11" t="str">
        <f>"Q"&amp;ROUNDUP(MONTH(SalesDataTable[[#This Row],[Order Date]])/3,0)</f>
        <v>Q1</v>
      </c>
      <c r="E97" s="11">
        <f>MONTH(SalesDataTable[[#This Row],[Order Date]])</f>
        <v>1</v>
      </c>
      <c r="F97" s="11" t="str">
        <f>TEXT(SalesDataTable[[#This Row],[Order Date]],"MMMM")</f>
        <v>January</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11">
        <f>YEAR(SalesDataTable[[#This Row],[Order Date]])</f>
        <v>2026</v>
      </c>
      <c r="D98" s="11" t="str">
        <f>"Q"&amp;ROUNDUP(MONTH(SalesDataTable[[#This Row],[Order Date]])/3,0)</f>
        <v>Q1</v>
      </c>
      <c r="E98" s="11">
        <f>MONTH(SalesDataTable[[#This Row],[Order Date]])</f>
        <v>1</v>
      </c>
      <c r="F98" s="11" t="str">
        <f>TEXT(SalesDataTable[[#This Row],[Order Date]],"MMMM")</f>
        <v>January</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11">
        <f>YEAR(SalesDataTable[[#This Row],[Order Date]])</f>
        <v>2026</v>
      </c>
      <c r="D99" s="11" t="str">
        <f>"Q"&amp;ROUNDUP(MONTH(SalesDataTable[[#This Row],[Order Date]])/3,0)</f>
        <v>Q1</v>
      </c>
      <c r="E99" s="11">
        <f>MONTH(SalesDataTable[[#This Row],[Order Date]])</f>
        <v>1</v>
      </c>
      <c r="F99" s="11" t="str">
        <f>TEXT(SalesDataTable[[#This Row],[Order Date]],"MMMM")</f>
        <v>January</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11">
        <f>YEAR(SalesDataTable[[#This Row],[Order Date]])</f>
        <v>2026</v>
      </c>
      <c r="D100" s="11" t="str">
        <f>"Q"&amp;ROUNDUP(MONTH(SalesDataTable[[#This Row],[Order Date]])/3,0)</f>
        <v>Q1</v>
      </c>
      <c r="E100" s="11">
        <f>MONTH(SalesDataTable[[#This Row],[Order Date]])</f>
        <v>1</v>
      </c>
      <c r="F100" s="11" t="str">
        <f>TEXT(SalesDataTable[[#This Row],[Order Date]],"MMMM")</f>
        <v>January</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11">
        <f>YEAR(SalesDataTable[[#This Row],[Order Date]])</f>
        <v>2026</v>
      </c>
      <c r="D101" s="11" t="str">
        <f>"Q"&amp;ROUNDUP(MONTH(SalesDataTable[[#This Row],[Order Date]])/3,0)</f>
        <v>Q1</v>
      </c>
      <c r="E101" s="11">
        <f>MONTH(SalesDataTable[[#This Row],[Order Date]])</f>
        <v>1</v>
      </c>
      <c r="F101" s="11" t="str">
        <f>TEXT(SalesDataTable[[#This Row],[Order Date]],"MMMM")</f>
        <v>January</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11">
        <f>YEAR(SalesDataTable[[#This Row],[Order Date]])</f>
        <v>2026</v>
      </c>
      <c r="D102" s="11" t="str">
        <f>"Q"&amp;ROUNDUP(MONTH(SalesDataTable[[#This Row],[Order Date]])/3,0)</f>
        <v>Q1</v>
      </c>
      <c r="E102" s="11">
        <f>MONTH(SalesDataTable[[#This Row],[Order Date]])</f>
        <v>1</v>
      </c>
      <c r="F102" s="11" t="str">
        <f>TEXT(SalesDataTable[[#This Row],[Order Date]],"MMMM")</f>
        <v>January</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11">
        <f>YEAR(SalesDataTable[[#This Row],[Order Date]])</f>
        <v>2026</v>
      </c>
      <c r="D103" s="11" t="str">
        <f>"Q"&amp;ROUNDUP(MONTH(SalesDataTable[[#This Row],[Order Date]])/3,0)</f>
        <v>Q1</v>
      </c>
      <c r="E103" s="11">
        <f>MONTH(SalesDataTable[[#This Row],[Order Date]])</f>
        <v>1</v>
      </c>
      <c r="F103" s="11" t="str">
        <f>TEXT(SalesDataTable[[#This Row],[Order Date]],"MMMM")</f>
        <v>January</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11">
        <f>YEAR(SalesDataTable[[#This Row],[Order Date]])</f>
        <v>2026</v>
      </c>
      <c r="D104" s="11" t="str">
        <f>"Q"&amp;ROUNDUP(MONTH(SalesDataTable[[#This Row],[Order Date]])/3,0)</f>
        <v>Q1</v>
      </c>
      <c r="E104" s="11">
        <f>MONTH(SalesDataTable[[#This Row],[Order Date]])</f>
        <v>1</v>
      </c>
      <c r="F104" s="11" t="str">
        <f>TEXT(SalesDataTable[[#This Row],[Order Date]],"MMMM")</f>
        <v>January</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11">
        <f>YEAR(SalesDataTable[[#This Row],[Order Date]])</f>
        <v>2026</v>
      </c>
      <c r="D105" s="11" t="str">
        <f>"Q"&amp;ROUNDUP(MONTH(SalesDataTable[[#This Row],[Order Date]])/3,0)</f>
        <v>Q1</v>
      </c>
      <c r="E105" s="11">
        <f>MONTH(SalesDataTable[[#This Row],[Order Date]])</f>
        <v>1</v>
      </c>
      <c r="F105" s="11" t="str">
        <f>TEXT(SalesDataTable[[#This Row],[Order Date]],"MMMM")</f>
        <v>January</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11">
        <f>YEAR(SalesDataTable[[#This Row],[Order Date]])</f>
        <v>2026</v>
      </c>
      <c r="D106" s="11" t="str">
        <f>"Q"&amp;ROUNDUP(MONTH(SalesDataTable[[#This Row],[Order Date]])/3,0)</f>
        <v>Q1</v>
      </c>
      <c r="E106" s="11">
        <f>MONTH(SalesDataTable[[#This Row],[Order Date]])</f>
        <v>1</v>
      </c>
      <c r="F106" s="11" t="str">
        <f>TEXT(SalesDataTable[[#This Row],[Order Date]],"MMMM")</f>
        <v>January</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11">
        <f>YEAR(SalesDataTable[[#This Row],[Order Date]])</f>
        <v>2026</v>
      </c>
      <c r="D107" s="11" t="str">
        <f>"Q"&amp;ROUNDUP(MONTH(SalesDataTable[[#This Row],[Order Date]])/3,0)</f>
        <v>Q1</v>
      </c>
      <c r="E107" s="11">
        <f>MONTH(SalesDataTable[[#This Row],[Order Date]])</f>
        <v>1</v>
      </c>
      <c r="F107" s="11" t="str">
        <f>TEXT(SalesDataTable[[#This Row],[Order Date]],"MMMM")</f>
        <v>January</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11">
        <f>YEAR(SalesDataTable[[#This Row],[Order Date]])</f>
        <v>2026</v>
      </c>
      <c r="D108" s="11" t="str">
        <f>"Q"&amp;ROUNDUP(MONTH(SalesDataTable[[#This Row],[Order Date]])/3,0)</f>
        <v>Q1</v>
      </c>
      <c r="E108" s="11">
        <f>MONTH(SalesDataTable[[#This Row],[Order Date]])</f>
        <v>1</v>
      </c>
      <c r="F108" s="11" t="str">
        <f>TEXT(SalesDataTable[[#This Row],[Order Date]],"MMMM")</f>
        <v>January</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11">
        <f>YEAR(SalesDataTable[[#This Row],[Order Date]])</f>
        <v>2026</v>
      </c>
      <c r="D109" s="11" t="str">
        <f>"Q"&amp;ROUNDUP(MONTH(SalesDataTable[[#This Row],[Order Date]])/3,0)</f>
        <v>Q1</v>
      </c>
      <c r="E109" s="11">
        <f>MONTH(SalesDataTable[[#This Row],[Order Date]])</f>
        <v>1</v>
      </c>
      <c r="F109" s="11" t="str">
        <f>TEXT(SalesDataTable[[#This Row],[Order Date]],"MMMM")</f>
        <v>January</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11">
        <f>YEAR(SalesDataTable[[#This Row],[Order Date]])</f>
        <v>2026</v>
      </c>
      <c r="D110" s="11" t="str">
        <f>"Q"&amp;ROUNDUP(MONTH(SalesDataTable[[#This Row],[Order Date]])/3,0)</f>
        <v>Q1</v>
      </c>
      <c r="E110" s="11">
        <f>MONTH(SalesDataTable[[#This Row],[Order Date]])</f>
        <v>1</v>
      </c>
      <c r="F110" s="11" t="str">
        <f>TEXT(SalesDataTable[[#This Row],[Order Date]],"MMMM")</f>
        <v>January</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11">
        <f>YEAR(SalesDataTable[[#This Row],[Order Date]])</f>
        <v>2026</v>
      </c>
      <c r="D111" s="11" t="str">
        <f>"Q"&amp;ROUNDUP(MONTH(SalesDataTable[[#This Row],[Order Date]])/3,0)</f>
        <v>Q1</v>
      </c>
      <c r="E111" s="11">
        <f>MONTH(SalesDataTable[[#This Row],[Order Date]])</f>
        <v>1</v>
      </c>
      <c r="F111" s="11" t="str">
        <f>TEXT(SalesDataTable[[#This Row],[Order Date]],"MMMM")</f>
        <v>January</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11">
        <f>YEAR(SalesDataTable[[#This Row],[Order Date]])</f>
        <v>2026</v>
      </c>
      <c r="D112" s="11" t="str">
        <f>"Q"&amp;ROUNDUP(MONTH(SalesDataTable[[#This Row],[Order Date]])/3,0)</f>
        <v>Q1</v>
      </c>
      <c r="E112" s="11">
        <f>MONTH(SalesDataTable[[#This Row],[Order Date]])</f>
        <v>1</v>
      </c>
      <c r="F112" s="11" t="str">
        <f>TEXT(SalesDataTable[[#This Row],[Order Date]],"MMMM")</f>
        <v>January</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11">
        <f>YEAR(SalesDataTable[[#This Row],[Order Date]])</f>
        <v>2026</v>
      </c>
      <c r="D113" s="11" t="str">
        <f>"Q"&amp;ROUNDUP(MONTH(SalesDataTable[[#This Row],[Order Date]])/3,0)</f>
        <v>Q1</v>
      </c>
      <c r="E113" s="11">
        <f>MONTH(SalesDataTable[[#This Row],[Order Date]])</f>
        <v>1</v>
      </c>
      <c r="F113" s="11" t="str">
        <f>TEXT(SalesDataTable[[#This Row],[Order Date]],"MMMM")</f>
        <v>January</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11">
        <f>YEAR(SalesDataTable[[#This Row],[Order Date]])</f>
        <v>2026</v>
      </c>
      <c r="D114" s="11" t="str">
        <f>"Q"&amp;ROUNDUP(MONTH(SalesDataTable[[#This Row],[Order Date]])/3,0)</f>
        <v>Q1</v>
      </c>
      <c r="E114" s="11">
        <f>MONTH(SalesDataTable[[#This Row],[Order Date]])</f>
        <v>1</v>
      </c>
      <c r="F114" s="11" t="str">
        <f>TEXT(SalesDataTable[[#This Row],[Order Date]],"MMMM")</f>
        <v>January</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11">
        <f>YEAR(SalesDataTable[[#This Row],[Order Date]])</f>
        <v>2026</v>
      </c>
      <c r="D115" s="11" t="str">
        <f>"Q"&amp;ROUNDUP(MONTH(SalesDataTable[[#This Row],[Order Date]])/3,0)</f>
        <v>Q1</v>
      </c>
      <c r="E115" s="11">
        <f>MONTH(SalesDataTable[[#This Row],[Order Date]])</f>
        <v>1</v>
      </c>
      <c r="F115" s="11" t="str">
        <f>TEXT(SalesDataTable[[#This Row],[Order Date]],"MMMM")</f>
        <v>January</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11">
        <f>YEAR(SalesDataTable[[#This Row],[Order Date]])</f>
        <v>2026</v>
      </c>
      <c r="D116" s="11" t="str">
        <f>"Q"&amp;ROUNDUP(MONTH(SalesDataTable[[#This Row],[Order Date]])/3,0)</f>
        <v>Q1</v>
      </c>
      <c r="E116" s="11">
        <f>MONTH(SalesDataTable[[#This Row],[Order Date]])</f>
        <v>1</v>
      </c>
      <c r="F116" s="11" t="str">
        <f>TEXT(SalesDataTable[[#This Row],[Order Date]],"MMMM")</f>
        <v>January</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11">
        <f>YEAR(SalesDataTable[[#This Row],[Order Date]])</f>
        <v>2026</v>
      </c>
      <c r="D117" s="11" t="str">
        <f>"Q"&amp;ROUNDUP(MONTH(SalesDataTable[[#This Row],[Order Date]])/3,0)</f>
        <v>Q1</v>
      </c>
      <c r="E117" s="11">
        <f>MONTH(SalesDataTable[[#This Row],[Order Date]])</f>
        <v>1</v>
      </c>
      <c r="F117" s="11" t="str">
        <f>TEXT(SalesDataTable[[#This Row],[Order Date]],"MMMM")</f>
        <v>January</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11">
        <f>YEAR(SalesDataTable[[#This Row],[Order Date]])</f>
        <v>2026</v>
      </c>
      <c r="D118" s="11" t="str">
        <f>"Q"&amp;ROUNDUP(MONTH(SalesDataTable[[#This Row],[Order Date]])/3,0)</f>
        <v>Q1</v>
      </c>
      <c r="E118" s="11">
        <f>MONTH(SalesDataTable[[#This Row],[Order Date]])</f>
        <v>1</v>
      </c>
      <c r="F118" s="11" t="str">
        <f>TEXT(SalesDataTable[[#This Row],[Order Date]],"MMMM")</f>
        <v>January</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11">
        <f>YEAR(SalesDataTable[[#This Row],[Order Date]])</f>
        <v>2026</v>
      </c>
      <c r="D119" s="11" t="str">
        <f>"Q"&amp;ROUNDUP(MONTH(SalesDataTable[[#This Row],[Order Date]])/3,0)</f>
        <v>Q1</v>
      </c>
      <c r="E119" s="11">
        <f>MONTH(SalesDataTable[[#This Row],[Order Date]])</f>
        <v>1</v>
      </c>
      <c r="F119" s="11" t="str">
        <f>TEXT(SalesDataTable[[#This Row],[Order Date]],"MMMM")</f>
        <v>January</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11">
        <f>YEAR(SalesDataTable[[#This Row],[Order Date]])</f>
        <v>2026</v>
      </c>
      <c r="D120" s="11" t="str">
        <f>"Q"&amp;ROUNDUP(MONTH(SalesDataTable[[#This Row],[Order Date]])/3,0)</f>
        <v>Q1</v>
      </c>
      <c r="E120" s="11">
        <f>MONTH(SalesDataTable[[#This Row],[Order Date]])</f>
        <v>1</v>
      </c>
      <c r="F120" s="11" t="str">
        <f>TEXT(SalesDataTable[[#This Row],[Order Date]],"MMMM")</f>
        <v>January</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11">
        <f>YEAR(SalesDataTable[[#This Row],[Order Date]])</f>
        <v>2026</v>
      </c>
      <c r="D121" s="11" t="str">
        <f>"Q"&amp;ROUNDUP(MONTH(SalesDataTable[[#This Row],[Order Date]])/3,0)</f>
        <v>Q1</v>
      </c>
      <c r="E121" s="11">
        <f>MONTH(SalesDataTable[[#This Row],[Order Date]])</f>
        <v>1</v>
      </c>
      <c r="F121" s="11" t="str">
        <f>TEXT(SalesDataTable[[#This Row],[Order Date]],"MMMM")</f>
        <v>January</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11">
        <f>YEAR(SalesDataTable[[#This Row],[Order Date]])</f>
        <v>2026</v>
      </c>
      <c r="D122" s="11" t="str">
        <f>"Q"&amp;ROUNDUP(MONTH(SalesDataTable[[#This Row],[Order Date]])/3,0)</f>
        <v>Q1</v>
      </c>
      <c r="E122" s="11">
        <f>MONTH(SalesDataTable[[#This Row],[Order Date]])</f>
        <v>1</v>
      </c>
      <c r="F122" s="11" t="str">
        <f>TEXT(SalesDataTable[[#This Row],[Order Date]],"MMMM")</f>
        <v>January</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11">
        <f>YEAR(SalesDataTable[[#This Row],[Order Date]])</f>
        <v>2026</v>
      </c>
      <c r="D123" s="11" t="str">
        <f>"Q"&amp;ROUNDUP(MONTH(SalesDataTable[[#This Row],[Order Date]])/3,0)</f>
        <v>Q1</v>
      </c>
      <c r="E123" s="11">
        <f>MONTH(SalesDataTable[[#This Row],[Order Date]])</f>
        <v>1</v>
      </c>
      <c r="F123" s="11" t="str">
        <f>TEXT(SalesDataTable[[#This Row],[Order Date]],"MMMM")</f>
        <v>January</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11">
        <f>YEAR(SalesDataTable[[#This Row],[Order Date]])</f>
        <v>2026</v>
      </c>
      <c r="D124" s="11" t="str">
        <f>"Q"&amp;ROUNDUP(MONTH(SalesDataTable[[#This Row],[Order Date]])/3,0)</f>
        <v>Q1</v>
      </c>
      <c r="E124" s="11">
        <f>MONTH(SalesDataTable[[#This Row],[Order Date]])</f>
        <v>1</v>
      </c>
      <c r="F124" s="11" t="str">
        <f>TEXT(SalesDataTable[[#This Row],[Order Date]],"MMMM")</f>
        <v>January</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11">
        <f>YEAR(SalesDataTable[[#This Row],[Order Date]])</f>
        <v>2026</v>
      </c>
      <c r="D125" s="11" t="str">
        <f>"Q"&amp;ROUNDUP(MONTH(SalesDataTable[[#This Row],[Order Date]])/3,0)</f>
        <v>Q1</v>
      </c>
      <c r="E125" s="11">
        <f>MONTH(SalesDataTable[[#This Row],[Order Date]])</f>
        <v>1</v>
      </c>
      <c r="F125" s="11" t="str">
        <f>TEXT(SalesDataTable[[#This Row],[Order Date]],"MMMM")</f>
        <v>January</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11">
        <f>YEAR(SalesDataTable[[#This Row],[Order Date]])</f>
        <v>2026</v>
      </c>
      <c r="D126" s="11" t="str">
        <f>"Q"&amp;ROUNDUP(MONTH(SalesDataTable[[#This Row],[Order Date]])/3,0)</f>
        <v>Q1</v>
      </c>
      <c r="E126" s="11">
        <f>MONTH(SalesDataTable[[#This Row],[Order Date]])</f>
        <v>1</v>
      </c>
      <c r="F126" s="11" t="str">
        <f>TEXT(SalesDataTable[[#This Row],[Order Date]],"MMMM")</f>
        <v>January</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11">
        <f>YEAR(SalesDataTable[[#This Row],[Order Date]])</f>
        <v>2026</v>
      </c>
      <c r="D127" s="11" t="str">
        <f>"Q"&amp;ROUNDUP(MONTH(SalesDataTable[[#This Row],[Order Date]])/3,0)</f>
        <v>Q1</v>
      </c>
      <c r="E127" s="11">
        <f>MONTH(SalesDataTable[[#This Row],[Order Date]])</f>
        <v>1</v>
      </c>
      <c r="F127" s="11" t="str">
        <f>TEXT(SalesDataTable[[#This Row],[Order Date]],"MMMM")</f>
        <v>January</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11">
        <f>YEAR(SalesDataTable[[#This Row],[Order Date]])</f>
        <v>2026</v>
      </c>
      <c r="D128" s="11" t="str">
        <f>"Q"&amp;ROUNDUP(MONTH(SalesDataTable[[#This Row],[Order Date]])/3,0)</f>
        <v>Q1</v>
      </c>
      <c r="E128" s="11">
        <f>MONTH(SalesDataTable[[#This Row],[Order Date]])</f>
        <v>1</v>
      </c>
      <c r="F128" s="11" t="str">
        <f>TEXT(SalesDataTable[[#This Row],[Order Date]],"MMMM")</f>
        <v>January</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11">
        <f>YEAR(SalesDataTable[[#This Row],[Order Date]])</f>
        <v>2026</v>
      </c>
      <c r="D129" s="11" t="str">
        <f>"Q"&amp;ROUNDUP(MONTH(SalesDataTable[[#This Row],[Order Date]])/3,0)</f>
        <v>Q1</v>
      </c>
      <c r="E129" s="11">
        <f>MONTH(SalesDataTable[[#This Row],[Order Date]])</f>
        <v>1</v>
      </c>
      <c r="F129" s="11" t="str">
        <f>TEXT(SalesDataTable[[#This Row],[Order Date]],"MMMM")</f>
        <v>January</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11">
        <f>YEAR(SalesDataTable[[#This Row],[Order Date]])</f>
        <v>2026</v>
      </c>
      <c r="D130" s="11" t="str">
        <f>"Q"&amp;ROUNDUP(MONTH(SalesDataTable[[#This Row],[Order Date]])/3,0)</f>
        <v>Q1</v>
      </c>
      <c r="E130" s="11">
        <f>MONTH(SalesDataTable[[#This Row],[Order Date]])</f>
        <v>1</v>
      </c>
      <c r="F130" s="11" t="str">
        <f>TEXT(SalesDataTable[[#This Row],[Order Date]],"MMMM")</f>
        <v>January</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11">
        <f>YEAR(SalesDataTable[[#This Row],[Order Date]])</f>
        <v>2026</v>
      </c>
      <c r="D131" s="11" t="str">
        <f>"Q"&amp;ROUNDUP(MONTH(SalesDataTable[[#This Row],[Order Date]])/3,0)</f>
        <v>Q1</v>
      </c>
      <c r="E131" s="11">
        <f>MONTH(SalesDataTable[[#This Row],[Order Date]])</f>
        <v>1</v>
      </c>
      <c r="F131" s="11" t="str">
        <f>TEXT(SalesDataTable[[#This Row],[Order Date]],"MMMM")</f>
        <v>January</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11">
        <f>YEAR(SalesDataTable[[#This Row],[Order Date]])</f>
        <v>2026</v>
      </c>
      <c r="D132" s="11" t="str">
        <f>"Q"&amp;ROUNDUP(MONTH(SalesDataTable[[#This Row],[Order Date]])/3,0)</f>
        <v>Q1</v>
      </c>
      <c r="E132" s="11">
        <f>MONTH(SalesDataTable[[#This Row],[Order Date]])</f>
        <v>1</v>
      </c>
      <c r="F132" s="11" t="str">
        <f>TEXT(SalesDataTable[[#This Row],[Order Date]],"MMMM")</f>
        <v>January</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11">
        <f>YEAR(SalesDataTable[[#This Row],[Order Date]])</f>
        <v>2026</v>
      </c>
      <c r="D133" s="11" t="str">
        <f>"Q"&amp;ROUNDUP(MONTH(SalesDataTable[[#This Row],[Order Date]])/3,0)</f>
        <v>Q1</v>
      </c>
      <c r="E133" s="11">
        <f>MONTH(SalesDataTable[[#This Row],[Order Date]])</f>
        <v>1</v>
      </c>
      <c r="F133" s="11" t="str">
        <f>TEXT(SalesDataTable[[#This Row],[Order Date]],"MMMM")</f>
        <v>January</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11">
        <f>YEAR(SalesDataTable[[#This Row],[Order Date]])</f>
        <v>2026</v>
      </c>
      <c r="D134" s="11" t="str">
        <f>"Q"&amp;ROUNDUP(MONTH(SalesDataTable[[#This Row],[Order Date]])/3,0)</f>
        <v>Q1</v>
      </c>
      <c r="E134" s="11">
        <f>MONTH(SalesDataTable[[#This Row],[Order Date]])</f>
        <v>1</v>
      </c>
      <c r="F134" s="11" t="str">
        <f>TEXT(SalesDataTable[[#This Row],[Order Date]],"MMMM")</f>
        <v>January</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11">
        <f>YEAR(SalesDataTable[[#This Row],[Order Date]])</f>
        <v>2026</v>
      </c>
      <c r="D135" s="11" t="str">
        <f>"Q"&amp;ROUNDUP(MONTH(SalesDataTable[[#This Row],[Order Date]])/3,0)</f>
        <v>Q1</v>
      </c>
      <c r="E135" s="11">
        <f>MONTH(SalesDataTable[[#This Row],[Order Date]])</f>
        <v>1</v>
      </c>
      <c r="F135" s="11" t="str">
        <f>TEXT(SalesDataTable[[#This Row],[Order Date]],"MMMM")</f>
        <v>January</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11">
        <f>YEAR(SalesDataTable[[#This Row],[Order Date]])</f>
        <v>2026</v>
      </c>
      <c r="D136" s="11" t="str">
        <f>"Q"&amp;ROUNDUP(MONTH(SalesDataTable[[#This Row],[Order Date]])/3,0)</f>
        <v>Q1</v>
      </c>
      <c r="E136" s="11">
        <f>MONTH(SalesDataTable[[#This Row],[Order Date]])</f>
        <v>1</v>
      </c>
      <c r="F136" s="11" t="str">
        <f>TEXT(SalesDataTable[[#This Row],[Order Date]],"MMMM")</f>
        <v>January</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11">
        <f>YEAR(SalesDataTable[[#This Row],[Order Date]])</f>
        <v>2026</v>
      </c>
      <c r="D137" s="11" t="str">
        <f>"Q"&amp;ROUNDUP(MONTH(SalesDataTable[[#This Row],[Order Date]])/3,0)</f>
        <v>Q1</v>
      </c>
      <c r="E137" s="11">
        <f>MONTH(SalesDataTable[[#This Row],[Order Date]])</f>
        <v>1</v>
      </c>
      <c r="F137" s="11" t="str">
        <f>TEXT(SalesDataTable[[#This Row],[Order Date]],"MMMM")</f>
        <v>January</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11">
        <f>YEAR(SalesDataTable[[#This Row],[Order Date]])</f>
        <v>2026</v>
      </c>
      <c r="D138" s="11" t="str">
        <f>"Q"&amp;ROUNDUP(MONTH(SalesDataTable[[#This Row],[Order Date]])/3,0)</f>
        <v>Q1</v>
      </c>
      <c r="E138" s="11">
        <f>MONTH(SalesDataTable[[#This Row],[Order Date]])</f>
        <v>1</v>
      </c>
      <c r="F138" s="11" t="str">
        <f>TEXT(SalesDataTable[[#This Row],[Order Date]],"MMMM")</f>
        <v>January</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11">
        <f>YEAR(SalesDataTable[[#This Row],[Order Date]])</f>
        <v>2026</v>
      </c>
      <c r="D139" s="11" t="str">
        <f>"Q"&amp;ROUNDUP(MONTH(SalesDataTable[[#This Row],[Order Date]])/3,0)</f>
        <v>Q1</v>
      </c>
      <c r="E139" s="11">
        <f>MONTH(SalesDataTable[[#This Row],[Order Date]])</f>
        <v>1</v>
      </c>
      <c r="F139" s="11" t="str">
        <f>TEXT(SalesDataTable[[#This Row],[Order Date]],"MMMM")</f>
        <v>January</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11">
        <f>YEAR(SalesDataTable[[#This Row],[Order Date]])</f>
        <v>2026</v>
      </c>
      <c r="D140" s="11" t="str">
        <f>"Q"&amp;ROUNDUP(MONTH(SalesDataTable[[#This Row],[Order Date]])/3,0)</f>
        <v>Q1</v>
      </c>
      <c r="E140" s="11">
        <f>MONTH(SalesDataTable[[#This Row],[Order Date]])</f>
        <v>1</v>
      </c>
      <c r="F140" s="11" t="str">
        <f>TEXT(SalesDataTable[[#This Row],[Order Date]],"MMMM")</f>
        <v>January</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11">
        <f>YEAR(SalesDataTable[[#This Row],[Order Date]])</f>
        <v>2026</v>
      </c>
      <c r="D141" s="11" t="str">
        <f>"Q"&amp;ROUNDUP(MONTH(SalesDataTable[[#This Row],[Order Date]])/3,0)</f>
        <v>Q1</v>
      </c>
      <c r="E141" s="11">
        <f>MONTH(SalesDataTable[[#This Row],[Order Date]])</f>
        <v>1</v>
      </c>
      <c r="F141" s="11" t="str">
        <f>TEXT(SalesDataTable[[#This Row],[Order Date]],"MMMM")</f>
        <v>January</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11">
        <f>YEAR(SalesDataTable[[#This Row],[Order Date]])</f>
        <v>2026</v>
      </c>
      <c r="D142" s="11" t="str">
        <f>"Q"&amp;ROUNDUP(MONTH(SalesDataTable[[#This Row],[Order Date]])/3,0)</f>
        <v>Q1</v>
      </c>
      <c r="E142" s="11">
        <f>MONTH(SalesDataTable[[#This Row],[Order Date]])</f>
        <v>1</v>
      </c>
      <c r="F142" s="11" t="str">
        <f>TEXT(SalesDataTable[[#This Row],[Order Date]],"MMMM")</f>
        <v>January</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11">
        <f>YEAR(SalesDataTable[[#This Row],[Order Date]])</f>
        <v>2026</v>
      </c>
      <c r="D143" s="11" t="str">
        <f>"Q"&amp;ROUNDUP(MONTH(SalesDataTable[[#This Row],[Order Date]])/3,0)</f>
        <v>Q1</v>
      </c>
      <c r="E143" s="11">
        <f>MONTH(SalesDataTable[[#This Row],[Order Date]])</f>
        <v>1</v>
      </c>
      <c r="F143" s="11" t="str">
        <f>TEXT(SalesDataTable[[#This Row],[Order Date]],"MMMM")</f>
        <v>January</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11">
        <f>YEAR(SalesDataTable[[#This Row],[Order Date]])</f>
        <v>2026</v>
      </c>
      <c r="D144" s="11" t="str">
        <f>"Q"&amp;ROUNDUP(MONTH(SalesDataTable[[#This Row],[Order Date]])/3,0)</f>
        <v>Q1</v>
      </c>
      <c r="E144" s="11">
        <f>MONTH(SalesDataTable[[#This Row],[Order Date]])</f>
        <v>1</v>
      </c>
      <c r="F144" s="11" t="str">
        <f>TEXT(SalesDataTable[[#This Row],[Order Date]],"MMMM")</f>
        <v>January</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11">
        <f>YEAR(SalesDataTable[[#This Row],[Order Date]])</f>
        <v>2026</v>
      </c>
      <c r="D145" s="11" t="str">
        <f>"Q"&amp;ROUNDUP(MONTH(SalesDataTable[[#This Row],[Order Date]])/3,0)</f>
        <v>Q1</v>
      </c>
      <c r="E145" s="11">
        <f>MONTH(SalesDataTable[[#This Row],[Order Date]])</f>
        <v>1</v>
      </c>
      <c r="F145" s="11" t="str">
        <f>TEXT(SalesDataTable[[#This Row],[Order Date]],"MMMM")</f>
        <v>January</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11">
        <f>YEAR(SalesDataTable[[#This Row],[Order Date]])</f>
        <v>2026</v>
      </c>
      <c r="D146" s="11" t="str">
        <f>"Q"&amp;ROUNDUP(MONTH(SalesDataTable[[#This Row],[Order Date]])/3,0)</f>
        <v>Q1</v>
      </c>
      <c r="E146" s="11">
        <f>MONTH(SalesDataTable[[#This Row],[Order Date]])</f>
        <v>1</v>
      </c>
      <c r="F146" s="11" t="str">
        <f>TEXT(SalesDataTable[[#This Row],[Order Date]],"MMMM")</f>
        <v>January</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11">
        <f>YEAR(SalesDataTable[[#This Row],[Order Date]])</f>
        <v>2026</v>
      </c>
      <c r="D147" s="11" t="str">
        <f>"Q"&amp;ROUNDUP(MONTH(SalesDataTable[[#This Row],[Order Date]])/3,0)</f>
        <v>Q1</v>
      </c>
      <c r="E147" s="11">
        <f>MONTH(SalesDataTable[[#This Row],[Order Date]])</f>
        <v>1</v>
      </c>
      <c r="F147" s="11" t="str">
        <f>TEXT(SalesDataTable[[#This Row],[Order Date]],"MMMM")</f>
        <v>January</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11">
        <f>YEAR(SalesDataTable[[#This Row],[Order Date]])</f>
        <v>2026</v>
      </c>
      <c r="D148" s="11" t="str">
        <f>"Q"&amp;ROUNDUP(MONTH(SalesDataTable[[#This Row],[Order Date]])/3,0)</f>
        <v>Q1</v>
      </c>
      <c r="E148" s="11">
        <f>MONTH(SalesDataTable[[#This Row],[Order Date]])</f>
        <v>1</v>
      </c>
      <c r="F148" s="11" t="str">
        <f>TEXT(SalesDataTable[[#This Row],[Order Date]],"MMMM")</f>
        <v>January</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11">
        <f>YEAR(SalesDataTable[[#This Row],[Order Date]])</f>
        <v>2026</v>
      </c>
      <c r="D149" s="11" t="str">
        <f>"Q"&amp;ROUNDUP(MONTH(SalesDataTable[[#This Row],[Order Date]])/3,0)</f>
        <v>Q1</v>
      </c>
      <c r="E149" s="11">
        <f>MONTH(SalesDataTable[[#This Row],[Order Date]])</f>
        <v>1</v>
      </c>
      <c r="F149" s="11" t="str">
        <f>TEXT(SalesDataTable[[#This Row],[Order Date]],"MMMM")</f>
        <v>January</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11">
        <f>YEAR(SalesDataTable[[#This Row],[Order Date]])</f>
        <v>2026</v>
      </c>
      <c r="D150" s="11" t="str">
        <f>"Q"&amp;ROUNDUP(MONTH(SalesDataTable[[#This Row],[Order Date]])/3,0)</f>
        <v>Q1</v>
      </c>
      <c r="E150" s="11">
        <f>MONTH(SalesDataTable[[#This Row],[Order Date]])</f>
        <v>1</v>
      </c>
      <c r="F150" s="11" t="str">
        <f>TEXT(SalesDataTable[[#This Row],[Order Date]],"MMMM")</f>
        <v>January</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11">
        <f>YEAR(SalesDataTable[[#This Row],[Order Date]])</f>
        <v>2026</v>
      </c>
      <c r="D151" s="11" t="str">
        <f>"Q"&amp;ROUNDUP(MONTH(SalesDataTable[[#This Row],[Order Date]])/3,0)</f>
        <v>Q1</v>
      </c>
      <c r="E151" s="11">
        <f>MONTH(SalesDataTable[[#This Row],[Order Date]])</f>
        <v>1</v>
      </c>
      <c r="F151" s="11" t="str">
        <f>TEXT(SalesDataTable[[#This Row],[Order Date]],"MMMM")</f>
        <v>January</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11">
        <f>YEAR(SalesDataTable[[#This Row],[Order Date]])</f>
        <v>2026</v>
      </c>
      <c r="D152" s="11" t="str">
        <f>"Q"&amp;ROUNDUP(MONTH(SalesDataTable[[#This Row],[Order Date]])/3,0)</f>
        <v>Q1</v>
      </c>
      <c r="E152" s="11">
        <f>MONTH(SalesDataTable[[#This Row],[Order Date]])</f>
        <v>2</v>
      </c>
      <c r="F152" s="11" t="str">
        <f>TEXT(SalesDataTable[[#This Row],[Order Date]],"MMMM")</f>
        <v>February</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11">
        <f>YEAR(SalesDataTable[[#This Row],[Order Date]])</f>
        <v>2026</v>
      </c>
      <c r="D153" s="11" t="str">
        <f>"Q"&amp;ROUNDUP(MONTH(SalesDataTable[[#This Row],[Order Date]])/3,0)</f>
        <v>Q1</v>
      </c>
      <c r="E153" s="11">
        <f>MONTH(SalesDataTable[[#This Row],[Order Date]])</f>
        <v>2</v>
      </c>
      <c r="F153" s="11" t="str">
        <f>TEXT(SalesDataTable[[#This Row],[Order Date]],"MMMM")</f>
        <v>February</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11">
        <f>YEAR(SalesDataTable[[#This Row],[Order Date]])</f>
        <v>2026</v>
      </c>
      <c r="D154" s="11" t="str">
        <f>"Q"&amp;ROUNDUP(MONTH(SalesDataTable[[#This Row],[Order Date]])/3,0)</f>
        <v>Q1</v>
      </c>
      <c r="E154" s="11">
        <f>MONTH(SalesDataTable[[#This Row],[Order Date]])</f>
        <v>2</v>
      </c>
      <c r="F154" s="11" t="str">
        <f>TEXT(SalesDataTable[[#This Row],[Order Date]],"MMMM")</f>
        <v>February</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11">
        <f>YEAR(SalesDataTable[[#This Row],[Order Date]])</f>
        <v>2026</v>
      </c>
      <c r="D155" s="11" t="str">
        <f>"Q"&amp;ROUNDUP(MONTH(SalesDataTable[[#This Row],[Order Date]])/3,0)</f>
        <v>Q1</v>
      </c>
      <c r="E155" s="11">
        <f>MONTH(SalesDataTable[[#This Row],[Order Date]])</f>
        <v>2</v>
      </c>
      <c r="F155" s="11" t="str">
        <f>TEXT(SalesDataTable[[#This Row],[Order Date]],"MMMM")</f>
        <v>February</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11">
        <f>YEAR(SalesDataTable[[#This Row],[Order Date]])</f>
        <v>2026</v>
      </c>
      <c r="D156" s="11" t="str">
        <f>"Q"&amp;ROUNDUP(MONTH(SalesDataTable[[#This Row],[Order Date]])/3,0)</f>
        <v>Q1</v>
      </c>
      <c r="E156" s="11">
        <f>MONTH(SalesDataTable[[#This Row],[Order Date]])</f>
        <v>2</v>
      </c>
      <c r="F156" s="11" t="str">
        <f>TEXT(SalesDataTable[[#This Row],[Order Date]],"MMMM")</f>
        <v>February</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11">
        <f>YEAR(SalesDataTable[[#This Row],[Order Date]])</f>
        <v>2026</v>
      </c>
      <c r="D157" s="11" t="str">
        <f>"Q"&amp;ROUNDUP(MONTH(SalesDataTable[[#This Row],[Order Date]])/3,0)</f>
        <v>Q1</v>
      </c>
      <c r="E157" s="11">
        <f>MONTH(SalesDataTable[[#This Row],[Order Date]])</f>
        <v>2</v>
      </c>
      <c r="F157" s="11" t="str">
        <f>TEXT(SalesDataTable[[#This Row],[Order Date]],"MMMM")</f>
        <v>February</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11">
        <f>YEAR(SalesDataTable[[#This Row],[Order Date]])</f>
        <v>2026</v>
      </c>
      <c r="D158" s="11" t="str">
        <f>"Q"&amp;ROUNDUP(MONTH(SalesDataTable[[#This Row],[Order Date]])/3,0)</f>
        <v>Q1</v>
      </c>
      <c r="E158" s="11">
        <f>MONTH(SalesDataTable[[#This Row],[Order Date]])</f>
        <v>2</v>
      </c>
      <c r="F158" s="11" t="str">
        <f>TEXT(SalesDataTable[[#This Row],[Order Date]],"MMMM")</f>
        <v>February</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11">
        <f>YEAR(SalesDataTable[[#This Row],[Order Date]])</f>
        <v>2026</v>
      </c>
      <c r="D159" s="11" t="str">
        <f>"Q"&amp;ROUNDUP(MONTH(SalesDataTable[[#This Row],[Order Date]])/3,0)</f>
        <v>Q1</v>
      </c>
      <c r="E159" s="11">
        <f>MONTH(SalesDataTable[[#This Row],[Order Date]])</f>
        <v>2</v>
      </c>
      <c r="F159" s="11" t="str">
        <f>TEXT(SalesDataTable[[#This Row],[Order Date]],"MMMM")</f>
        <v>February</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11">
        <f>YEAR(SalesDataTable[[#This Row],[Order Date]])</f>
        <v>2026</v>
      </c>
      <c r="D160" s="11" t="str">
        <f>"Q"&amp;ROUNDUP(MONTH(SalesDataTable[[#This Row],[Order Date]])/3,0)</f>
        <v>Q1</v>
      </c>
      <c r="E160" s="11">
        <f>MONTH(SalesDataTable[[#This Row],[Order Date]])</f>
        <v>2</v>
      </c>
      <c r="F160" s="11" t="str">
        <f>TEXT(SalesDataTable[[#This Row],[Order Date]],"MMMM")</f>
        <v>February</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11">
        <f>YEAR(SalesDataTable[[#This Row],[Order Date]])</f>
        <v>2026</v>
      </c>
      <c r="D161" s="11" t="str">
        <f>"Q"&amp;ROUNDUP(MONTH(SalesDataTable[[#This Row],[Order Date]])/3,0)</f>
        <v>Q1</v>
      </c>
      <c r="E161" s="11">
        <f>MONTH(SalesDataTable[[#This Row],[Order Date]])</f>
        <v>2</v>
      </c>
      <c r="F161" s="11" t="str">
        <f>TEXT(SalesDataTable[[#This Row],[Order Date]],"MMMM")</f>
        <v>February</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11">
        <f>YEAR(SalesDataTable[[#This Row],[Order Date]])</f>
        <v>2026</v>
      </c>
      <c r="D162" s="11" t="str">
        <f>"Q"&amp;ROUNDUP(MONTH(SalesDataTable[[#This Row],[Order Date]])/3,0)</f>
        <v>Q1</v>
      </c>
      <c r="E162" s="11">
        <f>MONTH(SalesDataTable[[#This Row],[Order Date]])</f>
        <v>2</v>
      </c>
      <c r="F162" s="11" t="str">
        <f>TEXT(SalesDataTable[[#This Row],[Order Date]],"MMMM")</f>
        <v>February</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11">
        <f>YEAR(SalesDataTable[[#This Row],[Order Date]])</f>
        <v>2026</v>
      </c>
      <c r="D163" s="11" t="str">
        <f>"Q"&amp;ROUNDUP(MONTH(SalesDataTable[[#This Row],[Order Date]])/3,0)</f>
        <v>Q1</v>
      </c>
      <c r="E163" s="11">
        <f>MONTH(SalesDataTable[[#This Row],[Order Date]])</f>
        <v>2</v>
      </c>
      <c r="F163" s="11" t="str">
        <f>TEXT(SalesDataTable[[#This Row],[Order Date]],"MMMM")</f>
        <v>February</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11">
        <f>YEAR(SalesDataTable[[#This Row],[Order Date]])</f>
        <v>2026</v>
      </c>
      <c r="D164" s="11" t="str">
        <f>"Q"&amp;ROUNDUP(MONTH(SalesDataTable[[#This Row],[Order Date]])/3,0)</f>
        <v>Q1</v>
      </c>
      <c r="E164" s="11">
        <f>MONTH(SalesDataTable[[#This Row],[Order Date]])</f>
        <v>2</v>
      </c>
      <c r="F164" s="11" t="str">
        <f>TEXT(SalesDataTable[[#This Row],[Order Date]],"MMMM")</f>
        <v>February</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11">
        <f>YEAR(SalesDataTable[[#This Row],[Order Date]])</f>
        <v>2026</v>
      </c>
      <c r="D165" s="11" t="str">
        <f>"Q"&amp;ROUNDUP(MONTH(SalesDataTable[[#This Row],[Order Date]])/3,0)</f>
        <v>Q1</v>
      </c>
      <c r="E165" s="11">
        <f>MONTH(SalesDataTable[[#This Row],[Order Date]])</f>
        <v>2</v>
      </c>
      <c r="F165" s="11" t="str">
        <f>TEXT(SalesDataTable[[#This Row],[Order Date]],"MMMM")</f>
        <v>February</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11">
        <f>YEAR(SalesDataTable[[#This Row],[Order Date]])</f>
        <v>2026</v>
      </c>
      <c r="D166" s="11" t="str">
        <f>"Q"&amp;ROUNDUP(MONTH(SalesDataTable[[#This Row],[Order Date]])/3,0)</f>
        <v>Q1</v>
      </c>
      <c r="E166" s="11">
        <f>MONTH(SalesDataTable[[#This Row],[Order Date]])</f>
        <v>2</v>
      </c>
      <c r="F166" s="11" t="str">
        <f>TEXT(SalesDataTable[[#This Row],[Order Date]],"MMMM")</f>
        <v>February</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11">
        <f>YEAR(SalesDataTable[[#This Row],[Order Date]])</f>
        <v>2026</v>
      </c>
      <c r="D167" s="11" t="str">
        <f>"Q"&amp;ROUNDUP(MONTH(SalesDataTable[[#This Row],[Order Date]])/3,0)</f>
        <v>Q1</v>
      </c>
      <c r="E167" s="11">
        <f>MONTH(SalesDataTable[[#This Row],[Order Date]])</f>
        <v>2</v>
      </c>
      <c r="F167" s="11" t="str">
        <f>TEXT(SalesDataTable[[#This Row],[Order Date]],"MMMM")</f>
        <v>February</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11">
        <f>YEAR(SalesDataTable[[#This Row],[Order Date]])</f>
        <v>2026</v>
      </c>
      <c r="D168" s="11" t="str">
        <f>"Q"&amp;ROUNDUP(MONTH(SalesDataTable[[#This Row],[Order Date]])/3,0)</f>
        <v>Q1</v>
      </c>
      <c r="E168" s="11">
        <f>MONTH(SalesDataTable[[#This Row],[Order Date]])</f>
        <v>2</v>
      </c>
      <c r="F168" s="11" t="str">
        <f>TEXT(SalesDataTable[[#This Row],[Order Date]],"MMMM")</f>
        <v>February</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11">
        <f>YEAR(SalesDataTable[[#This Row],[Order Date]])</f>
        <v>2026</v>
      </c>
      <c r="D169" s="11" t="str">
        <f>"Q"&amp;ROUNDUP(MONTH(SalesDataTable[[#This Row],[Order Date]])/3,0)</f>
        <v>Q1</v>
      </c>
      <c r="E169" s="11">
        <f>MONTH(SalesDataTable[[#This Row],[Order Date]])</f>
        <v>2</v>
      </c>
      <c r="F169" s="11" t="str">
        <f>TEXT(SalesDataTable[[#This Row],[Order Date]],"MMMM")</f>
        <v>February</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11">
        <f>YEAR(SalesDataTable[[#This Row],[Order Date]])</f>
        <v>2026</v>
      </c>
      <c r="D170" s="11" t="str">
        <f>"Q"&amp;ROUNDUP(MONTH(SalesDataTable[[#This Row],[Order Date]])/3,0)</f>
        <v>Q1</v>
      </c>
      <c r="E170" s="11">
        <f>MONTH(SalesDataTable[[#This Row],[Order Date]])</f>
        <v>2</v>
      </c>
      <c r="F170" s="11" t="str">
        <f>TEXT(SalesDataTable[[#This Row],[Order Date]],"MMMM")</f>
        <v>February</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11">
        <f>YEAR(SalesDataTable[[#This Row],[Order Date]])</f>
        <v>2026</v>
      </c>
      <c r="D171" s="11" t="str">
        <f>"Q"&amp;ROUNDUP(MONTH(SalesDataTable[[#This Row],[Order Date]])/3,0)</f>
        <v>Q1</v>
      </c>
      <c r="E171" s="11">
        <f>MONTH(SalesDataTable[[#This Row],[Order Date]])</f>
        <v>2</v>
      </c>
      <c r="F171" s="11" t="str">
        <f>TEXT(SalesDataTable[[#This Row],[Order Date]],"MMMM")</f>
        <v>February</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11">
        <f>YEAR(SalesDataTable[[#This Row],[Order Date]])</f>
        <v>2026</v>
      </c>
      <c r="D172" s="11" t="str">
        <f>"Q"&amp;ROUNDUP(MONTH(SalesDataTable[[#This Row],[Order Date]])/3,0)</f>
        <v>Q1</v>
      </c>
      <c r="E172" s="11">
        <f>MONTH(SalesDataTable[[#This Row],[Order Date]])</f>
        <v>2</v>
      </c>
      <c r="F172" s="11" t="str">
        <f>TEXT(SalesDataTable[[#This Row],[Order Date]],"MMMM")</f>
        <v>February</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11">
        <f>YEAR(SalesDataTable[[#This Row],[Order Date]])</f>
        <v>2026</v>
      </c>
      <c r="D173" s="11" t="str">
        <f>"Q"&amp;ROUNDUP(MONTH(SalesDataTable[[#This Row],[Order Date]])/3,0)</f>
        <v>Q1</v>
      </c>
      <c r="E173" s="11">
        <f>MONTH(SalesDataTable[[#This Row],[Order Date]])</f>
        <v>2</v>
      </c>
      <c r="F173" s="11" t="str">
        <f>TEXT(SalesDataTable[[#This Row],[Order Date]],"MMMM")</f>
        <v>February</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11">
        <f>YEAR(SalesDataTable[[#This Row],[Order Date]])</f>
        <v>2026</v>
      </c>
      <c r="D174" s="11" t="str">
        <f>"Q"&amp;ROUNDUP(MONTH(SalesDataTable[[#This Row],[Order Date]])/3,0)</f>
        <v>Q1</v>
      </c>
      <c r="E174" s="11">
        <f>MONTH(SalesDataTable[[#This Row],[Order Date]])</f>
        <v>2</v>
      </c>
      <c r="F174" s="11" t="str">
        <f>TEXT(SalesDataTable[[#This Row],[Order Date]],"MMMM")</f>
        <v>February</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11">
        <f>YEAR(SalesDataTable[[#This Row],[Order Date]])</f>
        <v>2026</v>
      </c>
      <c r="D175" s="11" t="str">
        <f>"Q"&amp;ROUNDUP(MONTH(SalesDataTable[[#This Row],[Order Date]])/3,0)</f>
        <v>Q1</v>
      </c>
      <c r="E175" s="11">
        <f>MONTH(SalesDataTable[[#This Row],[Order Date]])</f>
        <v>2</v>
      </c>
      <c r="F175" s="11" t="str">
        <f>TEXT(SalesDataTable[[#This Row],[Order Date]],"MMMM")</f>
        <v>February</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11">
        <f>YEAR(SalesDataTable[[#This Row],[Order Date]])</f>
        <v>2026</v>
      </c>
      <c r="D176" s="11" t="str">
        <f>"Q"&amp;ROUNDUP(MONTH(SalesDataTable[[#This Row],[Order Date]])/3,0)</f>
        <v>Q1</v>
      </c>
      <c r="E176" s="11">
        <f>MONTH(SalesDataTable[[#This Row],[Order Date]])</f>
        <v>2</v>
      </c>
      <c r="F176" s="11" t="str">
        <f>TEXT(SalesDataTable[[#This Row],[Order Date]],"MMMM")</f>
        <v>February</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11">
        <f>YEAR(SalesDataTable[[#This Row],[Order Date]])</f>
        <v>2026</v>
      </c>
      <c r="D177" s="11" t="str">
        <f>"Q"&amp;ROUNDUP(MONTH(SalesDataTable[[#This Row],[Order Date]])/3,0)</f>
        <v>Q1</v>
      </c>
      <c r="E177" s="11">
        <f>MONTH(SalesDataTable[[#This Row],[Order Date]])</f>
        <v>2</v>
      </c>
      <c r="F177" s="11" t="str">
        <f>TEXT(SalesDataTable[[#This Row],[Order Date]],"MMMM")</f>
        <v>February</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11">
        <f>YEAR(SalesDataTable[[#This Row],[Order Date]])</f>
        <v>2026</v>
      </c>
      <c r="D178" s="11" t="str">
        <f>"Q"&amp;ROUNDUP(MONTH(SalesDataTable[[#This Row],[Order Date]])/3,0)</f>
        <v>Q1</v>
      </c>
      <c r="E178" s="11">
        <f>MONTH(SalesDataTable[[#This Row],[Order Date]])</f>
        <v>2</v>
      </c>
      <c r="F178" s="11" t="str">
        <f>TEXT(SalesDataTable[[#This Row],[Order Date]],"MMMM")</f>
        <v>February</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11">
        <f>YEAR(SalesDataTable[[#This Row],[Order Date]])</f>
        <v>2026</v>
      </c>
      <c r="D179" s="11" t="str">
        <f>"Q"&amp;ROUNDUP(MONTH(SalesDataTable[[#This Row],[Order Date]])/3,0)</f>
        <v>Q1</v>
      </c>
      <c r="E179" s="11">
        <f>MONTH(SalesDataTable[[#This Row],[Order Date]])</f>
        <v>2</v>
      </c>
      <c r="F179" s="11" t="str">
        <f>TEXT(SalesDataTable[[#This Row],[Order Date]],"MMMM")</f>
        <v>February</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11">
        <f>YEAR(SalesDataTable[[#This Row],[Order Date]])</f>
        <v>2026</v>
      </c>
      <c r="D180" s="11" t="str">
        <f>"Q"&amp;ROUNDUP(MONTH(SalesDataTable[[#This Row],[Order Date]])/3,0)</f>
        <v>Q1</v>
      </c>
      <c r="E180" s="11">
        <f>MONTH(SalesDataTable[[#This Row],[Order Date]])</f>
        <v>2</v>
      </c>
      <c r="F180" s="11" t="str">
        <f>TEXT(SalesDataTable[[#This Row],[Order Date]],"MMMM")</f>
        <v>February</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11">
        <f>YEAR(SalesDataTable[[#This Row],[Order Date]])</f>
        <v>2026</v>
      </c>
      <c r="D181" s="11" t="str">
        <f>"Q"&amp;ROUNDUP(MONTH(SalesDataTable[[#This Row],[Order Date]])/3,0)</f>
        <v>Q1</v>
      </c>
      <c r="E181" s="11">
        <f>MONTH(SalesDataTable[[#This Row],[Order Date]])</f>
        <v>2</v>
      </c>
      <c r="F181" s="11" t="str">
        <f>TEXT(SalesDataTable[[#This Row],[Order Date]],"MMMM")</f>
        <v>February</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11">
        <f>YEAR(SalesDataTable[[#This Row],[Order Date]])</f>
        <v>2026</v>
      </c>
      <c r="D182" s="11" t="str">
        <f>"Q"&amp;ROUNDUP(MONTH(SalesDataTable[[#This Row],[Order Date]])/3,0)</f>
        <v>Q1</v>
      </c>
      <c r="E182" s="11">
        <f>MONTH(SalesDataTable[[#This Row],[Order Date]])</f>
        <v>2</v>
      </c>
      <c r="F182" s="11" t="str">
        <f>TEXT(SalesDataTable[[#This Row],[Order Date]],"MMMM")</f>
        <v>February</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11">
        <f>YEAR(SalesDataTable[[#This Row],[Order Date]])</f>
        <v>2026</v>
      </c>
      <c r="D183" s="11" t="str">
        <f>"Q"&amp;ROUNDUP(MONTH(SalesDataTable[[#This Row],[Order Date]])/3,0)</f>
        <v>Q1</v>
      </c>
      <c r="E183" s="11">
        <f>MONTH(SalesDataTable[[#This Row],[Order Date]])</f>
        <v>2</v>
      </c>
      <c r="F183" s="11" t="str">
        <f>TEXT(SalesDataTable[[#This Row],[Order Date]],"MMMM")</f>
        <v>February</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11">
        <f>YEAR(SalesDataTable[[#This Row],[Order Date]])</f>
        <v>2026</v>
      </c>
      <c r="D184" s="11" t="str">
        <f>"Q"&amp;ROUNDUP(MONTH(SalesDataTable[[#This Row],[Order Date]])/3,0)</f>
        <v>Q1</v>
      </c>
      <c r="E184" s="11">
        <f>MONTH(SalesDataTable[[#This Row],[Order Date]])</f>
        <v>2</v>
      </c>
      <c r="F184" s="11" t="str">
        <f>TEXT(SalesDataTable[[#This Row],[Order Date]],"MMMM")</f>
        <v>February</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11">
        <f>YEAR(SalesDataTable[[#This Row],[Order Date]])</f>
        <v>2026</v>
      </c>
      <c r="D185" s="11" t="str">
        <f>"Q"&amp;ROUNDUP(MONTH(SalesDataTable[[#This Row],[Order Date]])/3,0)</f>
        <v>Q1</v>
      </c>
      <c r="E185" s="11">
        <f>MONTH(SalesDataTable[[#This Row],[Order Date]])</f>
        <v>2</v>
      </c>
      <c r="F185" s="11" t="str">
        <f>TEXT(SalesDataTable[[#This Row],[Order Date]],"MMMM")</f>
        <v>February</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11">
        <f>YEAR(SalesDataTable[[#This Row],[Order Date]])</f>
        <v>2026</v>
      </c>
      <c r="D186" s="11" t="str">
        <f>"Q"&amp;ROUNDUP(MONTH(SalesDataTable[[#This Row],[Order Date]])/3,0)</f>
        <v>Q1</v>
      </c>
      <c r="E186" s="11">
        <f>MONTH(SalesDataTable[[#This Row],[Order Date]])</f>
        <v>2</v>
      </c>
      <c r="F186" s="11" t="str">
        <f>TEXT(SalesDataTable[[#This Row],[Order Date]],"MMMM")</f>
        <v>February</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11">
        <f>YEAR(SalesDataTable[[#This Row],[Order Date]])</f>
        <v>2026</v>
      </c>
      <c r="D187" s="11" t="str">
        <f>"Q"&amp;ROUNDUP(MONTH(SalesDataTable[[#This Row],[Order Date]])/3,0)</f>
        <v>Q1</v>
      </c>
      <c r="E187" s="11">
        <f>MONTH(SalesDataTable[[#This Row],[Order Date]])</f>
        <v>2</v>
      </c>
      <c r="F187" s="11" t="str">
        <f>TEXT(SalesDataTable[[#This Row],[Order Date]],"MMMM")</f>
        <v>February</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11">
        <f>YEAR(SalesDataTable[[#This Row],[Order Date]])</f>
        <v>2026</v>
      </c>
      <c r="D188" s="11" t="str">
        <f>"Q"&amp;ROUNDUP(MONTH(SalesDataTable[[#This Row],[Order Date]])/3,0)</f>
        <v>Q1</v>
      </c>
      <c r="E188" s="11">
        <f>MONTH(SalesDataTable[[#This Row],[Order Date]])</f>
        <v>2</v>
      </c>
      <c r="F188" s="11" t="str">
        <f>TEXT(SalesDataTable[[#This Row],[Order Date]],"MMMM")</f>
        <v>February</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11">
        <f>YEAR(SalesDataTable[[#This Row],[Order Date]])</f>
        <v>2026</v>
      </c>
      <c r="D189" s="11" t="str">
        <f>"Q"&amp;ROUNDUP(MONTH(SalesDataTable[[#This Row],[Order Date]])/3,0)</f>
        <v>Q1</v>
      </c>
      <c r="E189" s="11">
        <f>MONTH(SalesDataTable[[#This Row],[Order Date]])</f>
        <v>2</v>
      </c>
      <c r="F189" s="11" t="str">
        <f>TEXT(SalesDataTable[[#This Row],[Order Date]],"MMMM")</f>
        <v>February</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11">
        <f>YEAR(SalesDataTable[[#This Row],[Order Date]])</f>
        <v>2026</v>
      </c>
      <c r="D190" s="11" t="str">
        <f>"Q"&amp;ROUNDUP(MONTH(SalesDataTable[[#This Row],[Order Date]])/3,0)</f>
        <v>Q1</v>
      </c>
      <c r="E190" s="11">
        <f>MONTH(SalesDataTable[[#This Row],[Order Date]])</f>
        <v>2</v>
      </c>
      <c r="F190" s="11" t="str">
        <f>TEXT(SalesDataTable[[#This Row],[Order Date]],"MMMM")</f>
        <v>February</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11">
        <f>YEAR(SalesDataTable[[#This Row],[Order Date]])</f>
        <v>2026</v>
      </c>
      <c r="D191" s="11" t="str">
        <f>"Q"&amp;ROUNDUP(MONTH(SalesDataTable[[#This Row],[Order Date]])/3,0)</f>
        <v>Q1</v>
      </c>
      <c r="E191" s="11">
        <f>MONTH(SalesDataTable[[#This Row],[Order Date]])</f>
        <v>2</v>
      </c>
      <c r="F191" s="11" t="str">
        <f>TEXT(SalesDataTable[[#This Row],[Order Date]],"MMMM")</f>
        <v>February</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11">
        <f>YEAR(SalesDataTable[[#This Row],[Order Date]])</f>
        <v>2026</v>
      </c>
      <c r="D192" s="11" t="str">
        <f>"Q"&amp;ROUNDUP(MONTH(SalesDataTable[[#This Row],[Order Date]])/3,0)</f>
        <v>Q1</v>
      </c>
      <c r="E192" s="11">
        <f>MONTH(SalesDataTable[[#This Row],[Order Date]])</f>
        <v>2</v>
      </c>
      <c r="F192" s="11" t="str">
        <f>TEXT(SalesDataTable[[#This Row],[Order Date]],"MMMM")</f>
        <v>February</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11">
        <f>YEAR(SalesDataTable[[#This Row],[Order Date]])</f>
        <v>2026</v>
      </c>
      <c r="D193" s="11" t="str">
        <f>"Q"&amp;ROUNDUP(MONTH(SalesDataTable[[#This Row],[Order Date]])/3,0)</f>
        <v>Q1</v>
      </c>
      <c r="E193" s="11">
        <f>MONTH(SalesDataTable[[#This Row],[Order Date]])</f>
        <v>2</v>
      </c>
      <c r="F193" s="11" t="str">
        <f>TEXT(SalesDataTable[[#This Row],[Order Date]],"MMMM")</f>
        <v>February</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11">
        <f>YEAR(SalesDataTable[[#This Row],[Order Date]])</f>
        <v>2026</v>
      </c>
      <c r="D194" s="11" t="str">
        <f>"Q"&amp;ROUNDUP(MONTH(SalesDataTable[[#This Row],[Order Date]])/3,0)</f>
        <v>Q1</v>
      </c>
      <c r="E194" s="11">
        <f>MONTH(SalesDataTable[[#This Row],[Order Date]])</f>
        <v>2</v>
      </c>
      <c r="F194" s="11" t="str">
        <f>TEXT(SalesDataTable[[#This Row],[Order Date]],"MMMM")</f>
        <v>February</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11">
        <f>YEAR(SalesDataTable[[#This Row],[Order Date]])</f>
        <v>2026</v>
      </c>
      <c r="D195" s="11" t="str">
        <f>"Q"&amp;ROUNDUP(MONTH(SalesDataTable[[#This Row],[Order Date]])/3,0)</f>
        <v>Q1</v>
      </c>
      <c r="E195" s="11">
        <f>MONTH(SalesDataTable[[#This Row],[Order Date]])</f>
        <v>2</v>
      </c>
      <c r="F195" s="11" t="str">
        <f>TEXT(SalesDataTable[[#This Row],[Order Date]],"MMMM")</f>
        <v>February</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11">
        <f>YEAR(SalesDataTable[[#This Row],[Order Date]])</f>
        <v>2026</v>
      </c>
      <c r="D196" s="11" t="str">
        <f>"Q"&amp;ROUNDUP(MONTH(SalesDataTable[[#This Row],[Order Date]])/3,0)</f>
        <v>Q1</v>
      </c>
      <c r="E196" s="11">
        <f>MONTH(SalesDataTable[[#This Row],[Order Date]])</f>
        <v>2</v>
      </c>
      <c r="F196" s="11" t="str">
        <f>TEXT(SalesDataTable[[#This Row],[Order Date]],"MMMM")</f>
        <v>February</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11">
        <f>YEAR(SalesDataTable[[#This Row],[Order Date]])</f>
        <v>2026</v>
      </c>
      <c r="D197" s="11" t="str">
        <f>"Q"&amp;ROUNDUP(MONTH(SalesDataTable[[#This Row],[Order Date]])/3,0)</f>
        <v>Q1</v>
      </c>
      <c r="E197" s="11">
        <f>MONTH(SalesDataTable[[#This Row],[Order Date]])</f>
        <v>2</v>
      </c>
      <c r="F197" s="11" t="str">
        <f>TEXT(SalesDataTable[[#This Row],[Order Date]],"MMMM")</f>
        <v>February</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11">
        <f>YEAR(SalesDataTable[[#This Row],[Order Date]])</f>
        <v>2026</v>
      </c>
      <c r="D198" s="11" t="str">
        <f>"Q"&amp;ROUNDUP(MONTH(SalesDataTable[[#This Row],[Order Date]])/3,0)</f>
        <v>Q1</v>
      </c>
      <c r="E198" s="11">
        <f>MONTH(SalesDataTable[[#This Row],[Order Date]])</f>
        <v>2</v>
      </c>
      <c r="F198" s="11" t="str">
        <f>TEXT(SalesDataTable[[#This Row],[Order Date]],"MMMM")</f>
        <v>February</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11">
        <f>YEAR(SalesDataTable[[#This Row],[Order Date]])</f>
        <v>2026</v>
      </c>
      <c r="D199" s="11" t="str">
        <f>"Q"&amp;ROUNDUP(MONTH(SalesDataTable[[#This Row],[Order Date]])/3,0)</f>
        <v>Q1</v>
      </c>
      <c r="E199" s="11">
        <f>MONTH(SalesDataTable[[#This Row],[Order Date]])</f>
        <v>2</v>
      </c>
      <c r="F199" s="11" t="str">
        <f>TEXT(SalesDataTable[[#This Row],[Order Date]],"MMMM")</f>
        <v>February</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11">
        <f>YEAR(SalesDataTable[[#This Row],[Order Date]])</f>
        <v>2026</v>
      </c>
      <c r="D200" s="11" t="str">
        <f>"Q"&amp;ROUNDUP(MONTH(SalesDataTable[[#This Row],[Order Date]])/3,0)</f>
        <v>Q1</v>
      </c>
      <c r="E200" s="11">
        <f>MONTH(SalesDataTable[[#This Row],[Order Date]])</f>
        <v>2</v>
      </c>
      <c r="F200" s="11" t="str">
        <f>TEXT(SalesDataTable[[#This Row],[Order Date]],"MMMM")</f>
        <v>February</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11">
        <f>YEAR(SalesDataTable[[#This Row],[Order Date]])</f>
        <v>2026</v>
      </c>
      <c r="D201" s="11" t="str">
        <f>"Q"&amp;ROUNDUP(MONTH(SalesDataTable[[#This Row],[Order Date]])/3,0)</f>
        <v>Q1</v>
      </c>
      <c r="E201" s="11">
        <f>MONTH(SalesDataTable[[#This Row],[Order Date]])</f>
        <v>2</v>
      </c>
      <c r="F201" s="11" t="str">
        <f>TEXT(SalesDataTable[[#This Row],[Order Date]],"MMMM")</f>
        <v>February</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11">
        <f>YEAR(SalesDataTable[[#This Row],[Order Date]])</f>
        <v>2026</v>
      </c>
      <c r="D202" s="11" t="str">
        <f>"Q"&amp;ROUNDUP(MONTH(SalesDataTable[[#This Row],[Order Date]])/3,0)</f>
        <v>Q1</v>
      </c>
      <c r="E202" s="11">
        <f>MONTH(SalesDataTable[[#This Row],[Order Date]])</f>
        <v>2</v>
      </c>
      <c r="F202" s="11" t="str">
        <f>TEXT(SalesDataTable[[#This Row],[Order Date]],"MMMM")</f>
        <v>February</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11">
        <f>YEAR(SalesDataTable[[#This Row],[Order Date]])</f>
        <v>2026</v>
      </c>
      <c r="D203" s="11" t="str">
        <f>"Q"&amp;ROUNDUP(MONTH(SalesDataTable[[#This Row],[Order Date]])/3,0)</f>
        <v>Q1</v>
      </c>
      <c r="E203" s="11">
        <f>MONTH(SalesDataTable[[#This Row],[Order Date]])</f>
        <v>2</v>
      </c>
      <c r="F203" s="11" t="str">
        <f>TEXT(SalesDataTable[[#This Row],[Order Date]],"MMMM")</f>
        <v>February</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11">
        <f>YEAR(SalesDataTable[[#This Row],[Order Date]])</f>
        <v>2026</v>
      </c>
      <c r="D204" s="11" t="str">
        <f>"Q"&amp;ROUNDUP(MONTH(SalesDataTable[[#This Row],[Order Date]])/3,0)</f>
        <v>Q1</v>
      </c>
      <c r="E204" s="11">
        <f>MONTH(SalesDataTable[[#This Row],[Order Date]])</f>
        <v>2</v>
      </c>
      <c r="F204" s="11" t="str">
        <f>TEXT(SalesDataTable[[#This Row],[Order Date]],"MMMM")</f>
        <v>February</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11">
        <f>YEAR(SalesDataTable[[#This Row],[Order Date]])</f>
        <v>2026</v>
      </c>
      <c r="D205" s="11" t="str">
        <f>"Q"&amp;ROUNDUP(MONTH(SalesDataTable[[#This Row],[Order Date]])/3,0)</f>
        <v>Q1</v>
      </c>
      <c r="E205" s="11">
        <f>MONTH(SalesDataTable[[#This Row],[Order Date]])</f>
        <v>2</v>
      </c>
      <c r="F205" s="11" t="str">
        <f>TEXT(SalesDataTable[[#This Row],[Order Date]],"MMMM")</f>
        <v>February</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11">
        <f>YEAR(SalesDataTable[[#This Row],[Order Date]])</f>
        <v>2026</v>
      </c>
      <c r="D206" s="11" t="str">
        <f>"Q"&amp;ROUNDUP(MONTH(SalesDataTable[[#This Row],[Order Date]])/3,0)</f>
        <v>Q1</v>
      </c>
      <c r="E206" s="11">
        <f>MONTH(SalesDataTable[[#This Row],[Order Date]])</f>
        <v>2</v>
      </c>
      <c r="F206" s="11" t="str">
        <f>TEXT(SalesDataTable[[#This Row],[Order Date]],"MMMM")</f>
        <v>February</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11">
        <f>YEAR(SalesDataTable[[#This Row],[Order Date]])</f>
        <v>2026</v>
      </c>
      <c r="D207" s="11" t="str">
        <f>"Q"&amp;ROUNDUP(MONTH(SalesDataTable[[#This Row],[Order Date]])/3,0)</f>
        <v>Q1</v>
      </c>
      <c r="E207" s="11">
        <f>MONTH(SalesDataTable[[#This Row],[Order Date]])</f>
        <v>2</v>
      </c>
      <c r="F207" s="11" t="str">
        <f>TEXT(SalesDataTable[[#This Row],[Order Date]],"MMMM")</f>
        <v>February</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11">
        <f>YEAR(SalesDataTable[[#This Row],[Order Date]])</f>
        <v>2026</v>
      </c>
      <c r="D208" s="11" t="str">
        <f>"Q"&amp;ROUNDUP(MONTH(SalesDataTable[[#This Row],[Order Date]])/3,0)</f>
        <v>Q1</v>
      </c>
      <c r="E208" s="11">
        <f>MONTH(SalesDataTable[[#This Row],[Order Date]])</f>
        <v>2</v>
      </c>
      <c r="F208" s="11" t="str">
        <f>TEXT(SalesDataTable[[#This Row],[Order Date]],"MMMM")</f>
        <v>February</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11">
        <f>YEAR(SalesDataTable[[#This Row],[Order Date]])</f>
        <v>2026</v>
      </c>
      <c r="D209" s="11" t="str">
        <f>"Q"&amp;ROUNDUP(MONTH(SalesDataTable[[#This Row],[Order Date]])/3,0)</f>
        <v>Q1</v>
      </c>
      <c r="E209" s="11">
        <f>MONTH(SalesDataTable[[#This Row],[Order Date]])</f>
        <v>2</v>
      </c>
      <c r="F209" s="11" t="str">
        <f>TEXT(SalesDataTable[[#This Row],[Order Date]],"MMMM")</f>
        <v>February</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11">
        <f>YEAR(SalesDataTable[[#This Row],[Order Date]])</f>
        <v>2026</v>
      </c>
      <c r="D210" s="11" t="str">
        <f>"Q"&amp;ROUNDUP(MONTH(SalesDataTable[[#This Row],[Order Date]])/3,0)</f>
        <v>Q1</v>
      </c>
      <c r="E210" s="11">
        <f>MONTH(SalesDataTable[[#This Row],[Order Date]])</f>
        <v>2</v>
      </c>
      <c r="F210" s="11" t="str">
        <f>TEXT(SalesDataTable[[#This Row],[Order Date]],"MMMM")</f>
        <v>February</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11">
        <f>YEAR(SalesDataTable[[#This Row],[Order Date]])</f>
        <v>2026</v>
      </c>
      <c r="D211" s="11" t="str">
        <f>"Q"&amp;ROUNDUP(MONTH(SalesDataTable[[#This Row],[Order Date]])/3,0)</f>
        <v>Q1</v>
      </c>
      <c r="E211" s="11">
        <f>MONTH(SalesDataTable[[#This Row],[Order Date]])</f>
        <v>2</v>
      </c>
      <c r="F211" s="11" t="str">
        <f>TEXT(SalesDataTable[[#This Row],[Order Date]],"MMMM")</f>
        <v>February</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11">
        <f>YEAR(SalesDataTable[[#This Row],[Order Date]])</f>
        <v>2026</v>
      </c>
      <c r="D212" s="11" t="str">
        <f>"Q"&amp;ROUNDUP(MONTH(SalesDataTable[[#This Row],[Order Date]])/3,0)</f>
        <v>Q1</v>
      </c>
      <c r="E212" s="11">
        <f>MONTH(SalesDataTable[[#This Row],[Order Date]])</f>
        <v>2</v>
      </c>
      <c r="F212" s="11" t="str">
        <f>TEXT(SalesDataTable[[#This Row],[Order Date]],"MMMM")</f>
        <v>February</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11">
        <f>YEAR(SalesDataTable[[#This Row],[Order Date]])</f>
        <v>2026</v>
      </c>
      <c r="D213" s="11" t="str">
        <f>"Q"&amp;ROUNDUP(MONTH(SalesDataTable[[#This Row],[Order Date]])/3,0)</f>
        <v>Q1</v>
      </c>
      <c r="E213" s="11">
        <f>MONTH(SalesDataTable[[#This Row],[Order Date]])</f>
        <v>2</v>
      </c>
      <c r="F213" s="11" t="str">
        <f>TEXT(SalesDataTable[[#This Row],[Order Date]],"MMMM")</f>
        <v>February</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11">
        <f>YEAR(SalesDataTable[[#This Row],[Order Date]])</f>
        <v>2026</v>
      </c>
      <c r="D214" s="11" t="str">
        <f>"Q"&amp;ROUNDUP(MONTH(SalesDataTable[[#This Row],[Order Date]])/3,0)</f>
        <v>Q1</v>
      </c>
      <c r="E214" s="11">
        <f>MONTH(SalesDataTable[[#This Row],[Order Date]])</f>
        <v>2</v>
      </c>
      <c r="F214" s="11" t="str">
        <f>TEXT(SalesDataTable[[#This Row],[Order Date]],"MMMM")</f>
        <v>February</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11">
        <f>YEAR(SalesDataTable[[#This Row],[Order Date]])</f>
        <v>2026</v>
      </c>
      <c r="D215" s="11" t="str">
        <f>"Q"&amp;ROUNDUP(MONTH(SalesDataTable[[#This Row],[Order Date]])/3,0)</f>
        <v>Q1</v>
      </c>
      <c r="E215" s="11">
        <f>MONTH(SalesDataTable[[#This Row],[Order Date]])</f>
        <v>2</v>
      </c>
      <c r="F215" s="11" t="str">
        <f>TEXT(SalesDataTable[[#This Row],[Order Date]],"MMMM")</f>
        <v>February</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11">
        <f>YEAR(SalesDataTable[[#This Row],[Order Date]])</f>
        <v>2026</v>
      </c>
      <c r="D216" s="11" t="str">
        <f>"Q"&amp;ROUNDUP(MONTH(SalesDataTable[[#This Row],[Order Date]])/3,0)</f>
        <v>Q1</v>
      </c>
      <c r="E216" s="11">
        <f>MONTH(SalesDataTable[[#This Row],[Order Date]])</f>
        <v>2</v>
      </c>
      <c r="F216" s="11" t="str">
        <f>TEXT(SalesDataTable[[#This Row],[Order Date]],"MMMM")</f>
        <v>February</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11">
        <f>YEAR(SalesDataTable[[#This Row],[Order Date]])</f>
        <v>2026</v>
      </c>
      <c r="D217" s="11" t="str">
        <f>"Q"&amp;ROUNDUP(MONTH(SalesDataTable[[#This Row],[Order Date]])/3,0)</f>
        <v>Q1</v>
      </c>
      <c r="E217" s="11">
        <f>MONTH(SalesDataTable[[#This Row],[Order Date]])</f>
        <v>2</v>
      </c>
      <c r="F217" s="11" t="str">
        <f>TEXT(SalesDataTable[[#This Row],[Order Date]],"MMMM")</f>
        <v>February</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11">
        <f>YEAR(SalesDataTable[[#This Row],[Order Date]])</f>
        <v>2026</v>
      </c>
      <c r="D218" s="11" t="str">
        <f>"Q"&amp;ROUNDUP(MONTH(SalesDataTable[[#This Row],[Order Date]])/3,0)</f>
        <v>Q1</v>
      </c>
      <c r="E218" s="11">
        <f>MONTH(SalesDataTable[[#This Row],[Order Date]])</f>
        <v>2</v>
      </c>
      <c r="F218" s="11" t="str">
        <f>TEXT(SalesDataTable[[#This Row],[Order Date]],"MMMM")</f>
        <v>February</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11">
        <f>YEAR(SalesDataTable[[#This Row],[Order Date]])</f>
        <v>2026</v>
      </c>
      <c r="D219" s="11" t="str">
        <f>"Q"&amp;ROUNDUP(MONTH(SalesDataTable[[#This Row],[Order Date]])/3,0)</f>
        <v>Q1</v>
      </c>
      <c r="E219" s="11">
        <f>MONTH(SalesDataTable[[#This Row],[Order Date]])</f>
        <v>2</v>
      </c>
      <c r="F219" s="11" t="str">
        <f>TEXT(SalesDataTable[[#This Row],[Order Date]],"MMMM")</f>
        <v>February</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11">
        <f>YEAR(SalesDataTable[[#This Row],[Order Date]])</f>
        <v>2026</v>
      </c>
      <c r="D220" s="11" t="str">
        <f>"Q"&amp;ROUNDUP(MONTH(SalesDataTable[[#This Row],[Order Date]])/3,0)</f>
        <v>Q1</v>
      </c>
      <c r="E220" s="11">
        <f>MONTH(SalesDataTable[[#This Row],[Order Date]])</f>
        <v>2</v>
      </c>
      <c r="F220" s="11" t="str">
        <f>TEXT(SalesDataTable[[#This Row],[Order Date]],"MMMM")</f>
        <v>February</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11">
        <f>YEAR(SalesDataTable[[#This Row],[Order Date]])</f>
        <v>2026</v>
      </c>
      <c r="D221" s="11" t="str">
        <f>"Q"&amp;ROUNDUP(MONTH(SalesDataTable[[#This Row],[Order Date]])/3,0)</f>
        <v>Q1</v>
      </c>
      <c r="E221" s="11">
        <f>MONTH(SalesDataTable[[#This Row],[Order Date]])</f>
        <v>2</v>
      </c>
      <c r="F221" s="11" t="str">
        <f>TEXT(SalesDataTable[[#This Row],[Order Date]],"MMMM")</f>
        <v>February</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11">
        <f>YEAR(SalesDataTable[[#This Row],[Order Date]])</f>
        <v>2026</v>
      </c>
      <c r="D222" s="11" t="str">
        <f>"Q"&amp;ROUNDUP(MONTH(SalesDataTable[[#This Row],[Order Date]])/3,0)</f>
        <v>Q1</v>
      </c>
      <c r="E222" s="11">
        <f>MONTH(SalesDataTable[[#This Row],[Order Date]])</f>
        <v>2</v>
      </c>
      <c r="F222" s="11" t="str">
        <f>TEXT(SalesDataTable[[#This Row],[Order Date]],"MMMM")</f>
        <v>February</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11">
        <f>YEAR(SalesDataTable[[#This Row],[Order Date]])</f>
        <v>2026</v>
      </c>
      <c r="D223" s="11" t="str">
        <f>"Q"&amp;ROUNDUP(MONTH(SalesDataTable[[#This Row],[Order Date]])/3,0)</f>
        <v>Q1</v>
      </c>
      <c r="E223" s="11">
        <f>MONTH(SalesDataTable[[#This Row],[Order Date]])</f>
        <v>2</v>
      </c>
      <c r="F223" s="11" t="str">
        <f>TEXT(SalesDataTable[[#This Row],[Order Date]],"MMMM")</f>
        <v>February</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11">
        <f>YEAR(SalesDataTable[[#This Row],[Order Date]])</f>
        <v>2026</v>
      </c>
      <c r="D224" s="11" t="str">
        <f>"Q"&amp;ROUNDUP(MONTH(SalesDataTable[[#This Row],[Order Date]])/3,0)</f>
        <v>Q1</v>
      </c>
      <c r="E224" s="11">
        <f>MONTH(SalesDataTable[[#This Row],[Order Date]])</f>
        <v>2</v>
      </c>
      <c r="F224" s="11" t="str">
        <f>TEXT(SalesDataTable[[#This Row],[Order Date]],"MMMM")</f>
        <v>February</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11">
        <f>YEAR(SalesDataTable[[#This Row],[Order Date]])</f>
        <v>2026</v>
      </c>
      <c r="D225" s="11" t="str">
        <f>"Q"&amp;ROUNDUP(MONTH(SalesDataTable[[#This Row],[Order Date]])/3,0)</f>
        <v>Q1</v>
      </c>
      <c r="E225" s="11">
        <f>MONTH(SalesDataTable[[#This Row],[Order Date]])</f>
        <v>2</v>
      </c>
      <c r="F225" s="11" t="str">
        <f>TEXT(SalesDataTable[[#This Row],[Order Date]],"MMMM")</f>
        <v>February</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11">
        <f>YEAR(SalesDataTable[[#This Row],[Order Date]])</f>
        <v>2026</v>
      </c>
      <c r="D226" s="11" t="str">
        <f>"Q"&amp;ROUNDUP(MONTH(SalesDataTable[[#This Row],[Order Date]])/3,0)</f>
        <v>Q1</v>
      </c>
      <c r="E226" s="11">
        <f>MONTH(SalesDataTable[[#This Row],[Order Date]])</f>
        <v>2</v>
      </c>
      <c r="F226" s="11" t="str">
        <f>TEXT(SalesDataTable[[#This Row],[Order Date]],"MMMM")</f>
        <v>February</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11">
        <f>YEAR(SalesDataTable[[#This Row],[Order Date]])</f>
        <v>2026</v>
      </c>
      <c r="D227" s="11" t="str">
        <f>"Q"&amp;ROUNDUP(MONTH(SalesDataTable[[#This Row],[Order Date]])/3,0)</f>
        <v>Q1</v>
      </c>
      <c r="E227" s="11">
        <f>MONTH(SalesDataTable[[#This Row],[Order Date]])</f>
        <v>2</v>
      </c>
      <c r="F227" s="11" t="str">
        <f>TEXT(SalesDataTable[[#This Row],[Order Date]],"MMMM")</f>
        <v>February</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11">
        <f>YEAR(SalesDataTable[[#This Row],[Order Date]])</f>
        <v>2026</v>
      </c>
      <c r="D228" s="11" t="str">
        <f>"Q"&amp;ROUNDUP(MONTH(SalesDataTable[[#This Row],[Order Date]])/3,0)</f>
        <v>Q1</v>
      </c>
      <c r="E228" s="11">
        <f>MONTH(SalesDataTable[[#This Row],[Order Date]])</f>
        <v>2</v>
      </c>
      <c r="F228" s="11" t="str">
        <f>TEXT(SalesDataTable[[#This Row],[Order Date]],"MMMM")</f>
        <v>February</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11">
        <f>YEAR(SalesDataTable[[#This Row],[Order Date]])</f>
        <v>2026</v>
      </c>
      <c r="D229" s="11" t="str">
        <f>"Q"&amp;ROUNDUP(MONTH(SalesDataTable[[#This Row],[Order Date]])/3,0)</f>
        <v>Q1</v>
      </c>
      <c r="E229" s="11">
        <f>MONTH(SalesDataTable[[#This Row],[Order Date]])</f>
        <v>2</v>
      </c>
      <c r="F229" s="11" t="str">
        <f>TEXT(SalesDataTable[[#This Row],[Order Date]],"MMMM")</f>
        <v>February</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11">
        <f>YEAR(SalesDataTable[[#This Row],[Order Date]])</f>
        <v>2026</v>
      </c>
      <c r="D230" s="11" t="str">
        <f>"Q"&amp;ROUNDUP(MONTH(SalesDataTable[[#This Row],[Order Date]])/3,0)</f>
        <v>Q1</v>
      </c>
      <c r="E230" s="11">
        <f>MONTH(SalesDataTable[[#This Row],[Order Date]])</f>
        <v>2</v>
      </c>
      <c r="F230" s="11" t="str">
        <f>TEXT(SalesDataTable[[#This Row],[Order Date]],"MMMM")</f>
        <v>February</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11">
        <f>YEAR(SalesDataTable[[#This Row],[Order Date]])</f>
        <v>2026</v>
      </c>
      <c r="D231" s="11" t="str">
        <f>"Q"&amp;ROUNDUP(MONTH(SalesDataTable[[#This Row],[Order Date]])/3,0)</f>
        <v>Q1</v>
      </c>
      <c r="E231" s="11">
        <f>MONTH(SalesDataTable[[#This Row],[Order Date]])</f>
        <v>2</v>
      </c>
      <c r="F231" s="11" t="str">
        <f>TEXT(SalesDataTable[[#This Row],[Order Date]],"MMMM")</f>
        <v>February</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11">
        <f>YEAR(SalesDataTable[[#This Row],[Order Date]])</f>
        <v>2026</v>
      </c>
      <c r="D232" s="11" t="str">
        <f>"Q"&amp;ROUNDUP(MONTH(SalesDataTable[[#This Row],[Order Date]])/3,0)</f>
        <v>Q1</v>
      </c>
      <c r="E232" s="11">
        <f>MONTH(SalesDataTable[[#This Row],[Order Date]])</f>
        <v>2</v>
      </c>
      <c r="F232" s="11" t="str">
        <f>TEXT(SalesDataTable[[#This Row],[Order Date]],"MMMM")</f>
        <v>February</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11">
        <f>YEAR(SalesDataTable[[#This Row],[Order Date]])</f>
        <v>2026</v>
      </c>
      <c r="D233" s="11" t="str">
        <f>"Q"&amp;ROUNDUP(MONTH(SalesDataTable[[#This Row],[Order Date]])/3,0)</f>
        <v>Q1</v>
      </c>
      <c r="E233" s="11">
        <f>MONTH(SalesDataTable[[#This Row],[Order Date]])</f>
        <v>2</v>
      </c>
      <c r="F233" s="11" t="str">
        <f>TEXT(SalesDataTable[[#This Row],[Order Date]],"MMMM")</f>
        <v>February</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11">
        <f>YEAR(SalesDataTable[[#This Row],[Order Date]])</f>
        <v>2026</v>
      </c>
      <c r="D234" s="11" t="str">
        <f>"Q"&amp;ROUNDUP(MONTH(SalesDataTable[[#This Row],[Order Date]])/3,0)</f>
        <v>Q1</v>
      </c>
      <c r="E234" s="11">
        <f>MONTH(SalesDataTable[[#This Row],[Order Date]])</f>
        <v>2</v>
      </c>
      <c r="F234" s="11" t="str">
        <f>TEXT(SalesDataTable[[#This Row],[Order Date]],"MMMM")</f>
        <v>February</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11">
        <f>YEAR(SalesDataTable[[#This Row],[Order Date]])</f>
        <v>2026</v>
      </c>
      <c r="D235" s="11" t="str">
        <f>"Q"&amp;ROUNDUP(MONTH(SalesDataTable[[#This Row],[Order Date]])/3,0)</f>
        <v>Q1</v>
      </c>
      <c r="E235" s="11">
        <f>MONTH(SalesDataTable[[#This Row],[Order Date]])</f>
        <v>2</v>
      </c>
      <c r="F235" s="11" t="str">
        <f>TEXT(SalesDataTable[[#This Row],[Order Date]],"MMMM")</f>
        <v>February</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11">
        <f>YEAR(SalesDataTable[[#This Row],[Order Date]])</f>
        <v>2026</v>
      </c>
      <c r="D236" s="11" t="str">
        <f>"Q"&amp;ROUNDUP(MONTH(SalesDataTable[[#This Row],[Order Date]])/3,0)</f>
        <v>Q1</v>
      </c>
      <c r="E236" s="11">
        <f>MONTH(SalesDataTable[[#This Row],[Order Date]])</f>
        <v>2</v>
      </c>
      <c r="F236" s="11" t="str">
        <f>TEXT(SalesDataTable[[#This Row],[Order Date]],"MMMM")</f>
        <v>February</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11">
        <f>YEAR(SalesDataTable[[#This Row],[Order Date]])</f>
        <v>2026</v>
      </c>
      <c r="D237" s="11" t="str">
        <f>"Q"&amp;ROUNDUP(MONTH(SalesDataTable[[#This Row],[Order Date]])/3,0)</f>
        <v>Q1</v>
      </c>
      <c r="E237" s="11">
        <f>MONTH(SalesDataTable[[#This Row],[Order Date]])</f>
        <v>2</v>
      </c>
      <c r="F237" s="11" t="str">
        <f>TEXT(SalesDataTable[[#This Row],[Order Date]],"MMMM")</f>
        <v>February</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11">
        <f>YEAR(SalesDataTable[[#This Row],[Order Date]])</f>
        <v>2026</v>
      </c>
      <c r="D238" s="11" t="str">
        <f>"Q"&amp;ROUNDUP(MONTH(SalesDataTable[[#This Row],[Order Date]])/3,0)</f>
        <v>Q1</v>
      </c>
      <c r="E238" s="11">
        <f>MONTH(SalesDataTable[[#This Row],[Order Date]])</f>
        <v>2</v>
      </c>
      <c r="F238" s="11" t="str">
        <f>TEXT(SalesDataTable[[#This Row],[Order Date]],"MMMM")</f>
        <v>February</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11">
        <f>YEAR(SalesDataTable[[#This Row],[Order Date]])</f>
        <v>2026</v>
      </c>
      <c r="D239" s="11" t="str">
        <f>"Q"&amp;ROUNDUP(MONTH(SalesDataTable[[#This Row],[Order Date]])/3,0)</f>
        <v>Q1</v>
      </c>
      <c r="E239" s="11">
        <f>MONTH(SalesDataTable[[#This Row],[Order Date]])</f>
        <v>2</v>
      </c>
      <c r="F239" s="11" t="str">
        <f>TEXT(SalesDataTable[[#This Row],[Order Date]],"MMMM")</f>
        <v>February</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11">
        <f>YEAR(SalesDataTable[[#This Row],[Order Date]])</f>
        <v>2026</v>
      </c>
      <c r="D240" s="11" t="str">
        <f>"Q"&amp;ROUNDUP(MONTH(SalesDataTable[[#This Row],[Order Date]])/3,0)</f>
        <v>Q1</v>
      </c>
      <c r="E240" s="11">
        <f>MONTH(SalesDataTable[[#This Row],[Order Date]])</f>
        <v>2</v>
      </c>
      <c r="F240" s="11" t="str">
        <f>TEXT(SalesDataTable[[#This Row],[Order Date]],"MMMM")</f>
        <v>February</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11">
        <f>YEAR(SalesDataTable[[#This Row],[Order Date]])</f>
        <v>2026</v>
      </c>
      <c r="D241" s="11" t="str">
        <f>"Q"&amp;ROUNDUP(MONTH(SalesDataTable[[#This Row],[Order Date]])/3,0)</f>
        <v>Q1</v>
      </c>
      <c r="E241" s="11">
        <f>MONTH(SalesDataTable[[#This Row],[Order Date]])</f>
        <v>2</v>
      </c>
      <c r="F241" s="11" t="str">
        <f>TEXT(SalesDataTable[[#This Row],[Order Date]],"MMMM")</f>
        <v>February</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11">
        <f>YEAR(SalesDataTable[[#This Row],[Order Date]])</f>
        <v>2026</v>
      </c>
      <c r="D242" s="11" t="str">
        <f>"Q"&amp;ROUNDUP(MONTH(SalesDataTable[[#This Row],[Order Date]])/3,0)</f>
        <v>Q1</v>
      </c>
      <c r="E242" s="11">
        <f>MONTH(SalesDataTable[[#This Row],[Order Date]])</f>
        <v>2</v>
      </c>
      <c r="F242" s="11" t="str">
        <f>TEXT(SalesDataTable[[#This Row],[Order Date]],"MMMM")</f>
        <v>February</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11">
        <f>YEAR(SalesDataTable[[#This Row],[Order Date]])</f>
        <v>2026</v>
      </c>
      <c r="D243" s="11" t="str">
        <f>"Q"&amp;ROUNDUP(MONTH(SalesDataTable[[#This Row],[Order Date]])/3,0)</f>
        <v>Q1</v>
      </c>
      <c r="E243" s="11">
        <f>MONTH(SalesDataTable[[#This Row],[Order Date]])</f>
        <v>2</v>
      </c>
      <c r="F243" s="11" t="str">
        <f>TEXT(SalesDataTable[[#This Row],[Order Date]],"MMMM")</f>
        <v>February</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11">
        <f>YEAR(SalesDataTable[[#This Row],[Order Date]])</f>
        <v>2026</v>
      </c>
      <c r="D244" s="11" t="str">
        <f>"Q"&amp;ROUNDUP(MONTH(SalesDataTable[[#This Row],[Order Date]])/3,0)</f>
        <v>Q1</v>
      </c>
      <c r="E244" s="11">
        <f>MONTH(SalesDataTable[[#This Row],[Order Date]])</f>
        <v>2</v>
      </c>
      <c r="F244" s="11" t="str">
        <f>TEXT(SalesDataTable[[#This Row],[Order Date]],"MMMM")</f>
        <v>February</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11">
        <f>YEAR(SalesDataTable[[#This Row],[Order Date]])</f>
        <v>2026</v>
      </c>
      <c r="D245" s="11" t="str">
        <f>"Q"&amp;ROUNDUP(MONTH(SalesDataTable[[#This Row],[Order Date]])/3,0)</f>
        <v>Q1</v>
      </c>
      <c r="E245" s="11">
        <f>MONTH(SalesDataTable[[#This Row],[Order Date]])</f>
        <v>2</v>
      </c>
      <c r="F245" s="11" t="str">
        <f>TEXT(SalesDataTable[[#This Row],[Order Date]],"MMMM")</f>
        <v>February</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11">
        <f>YEAR(SalesDataTable[[#This Row],[Order Date]])</f>
        <v>2026</v>
      </c>
      <c r="D246" s="11" t="str">
        <f>"Q"&amp;ROUNDUP(MONTH(SalesDataTable[[#This Row],[Order Date]])/3,0)</f>
        <v>Q1</v>
      </c>
      <c r="E246" s="11">
        <f>MONTH(SalesDataTable[[#This Row],[Order Date]])</f>
        <v>2</v>
      </c>
      <c r="F246" s="11" t="str">
        <f>TEXT(SalesDataTable[[#This Row],[Order Date]],"MMMM")</f>
        <v>February</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11">
        <f>YEAR(SalesDataTable[[#This Row],[Order Date]])</f>
        <v>2026</v>
      </c>
      <c r="D247" s="11" t="str">
        <f>"Q"&amp;ROUNDUP(MONTH(SalesDataTable[[#This Row],[Order Date]])/3,0)</f>
        <v>Q1</v>
      </c>
      <c r="E247" s="11">
        <f>MONTH(SalesDataTable[[#This Row],[Order Date]])</f>
        <v>2</v>
      </c>
      <c r="F247" s="11" t="str">
        <f>TEXT(SalesDataTable[[#This Row],[Order Date]],"MMMM")</f>
        <v>February</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11">
        <f>YEAR(SalesDataTable[[#This Row],[Order Date]])</f>
        <v>2026</v>
      </c>
      <c r="D248" s="11" t="str">
        <f>"Q"&amp;ROUNDUP(MONTH(SalesDataTable[[#This Row],[Order Date]])/3,0)</f>
        <v>Q1</v>
      </c>
      <c r="E248" s="11">
        <f>MONTH(SalesDataTable[[#This Row],[Order Date]])</f>
        <v>2</v>
      </c>
      <c r="F248" s="11" t="str">
        <f>TEXT(SalesDataTable[[#This Row],[Order Date]],"MMMM")</f>
        <v>February</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11">
        <f>YEAR(SalesDataTable[[#This Row],[Order Date]])</f>
        <v>2026</v>
      </c>
      <c r="D249" s="11" t="str">
        <f>"Q"&amp;ROUNDUP(MONTH(SalesDataTable[[#This Row],[Order Date]])/3,0)</f>
        <v>Q1</v>
      </c>
      <c r="E249" s="11">
        <f>MONTH(SalesDataTable[[#This Row],[Order Date]])</f>
        <v>2</v>
      </c>
      <c r="F249" s="11" t="str">
        <f>TEXT(SalesDataTable[[#This Row],[Order Date]],"MMMM")</f>
        <v>February</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11">
        <f>YEAR(SalesDataTable[[#This Row],[Order Date]])</f>
        <v>2026</v>
      </c>
      <c r="D250" s="11" t="str">
        <f>"Q"&amp;ROUNDUP(MONTH(SalesDataTable[[#This Row],[Order Date]])/3,0)</f>
        <v>Q1</v>
      </c>
      <c r="E250" s="11">
        <f>MONTH(SalesDataTable[[#This Row],[Order Date]])</f>
        <v>2</v>
      </c>
      <c r="F250" s="11" t="str">
        <f>TEXT(SalesDataTable[[#This Row],[Order Date]],"MMMM")</f>
        <v>February</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11">
        <f>YEAR(SalesDataTable[[#This Row],[Order Date]])</f>
        <v>2026</v>
      </c>
      <c r="D251" s="11" t="str">
        <f>"Q"&amp;ROUNDUP(MONTH(SalesDataTable[[#This Row],[Order Date]])/3,0)</f>
        <v>Q1</v>
      </c>
      <c r="E251" s="11">
        <f>MONTH(SalesDataTable[[#This Row],[Order Date]])</f>
        <v>2</v>
      </c>
      <c r="F251" s="11" t="str">
        <f>TEXT(SalesDataTable[[#This Row],[Order Date]],"MMMM")</f>
        <v>February</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11">
        <f>YEAR(SalesDataTable[[#This Row],[Order Date]])</f>
        <v>2026</v>
      </c>
      <c r="D252" s="11" t="str">
        <f>"Q"&amp;ROUNDUP(MONTH(SalesDataTable[[#This Row],[Order Date]])/3,0)</f>
        <v>Q1</v>
      </c>
      <c r="E252" s="11">
        <f>MONTH(SalesDataTable[[#This Row],[Order Date]])</f>
        <v>2</v>
      </c>
      <c r="F252" s="11" t="str">
        <f>TEXT(SalesDataTable[[#This Row],[Order Date]],"MMMM")</f>
        <v>February</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11">
        <f>YEAR(SalesDataTable[[#This Row],[Order Date]])</f>
        <v>2026</v>
      </c>
      <c r="D253" s="11" t="str">
        <f>"Q"&amp;ROUNDUP(MONTH(SalesDataTable[[#This Row],[Order Date]])/3,0)</f>
        <v>Q1</v>
      </c>
      <c r="E253" s="11">
        <f>MONTH(SalesDataTable[[#This Row],[Order Date]])</f>
        <v>2</v>
      </c>
      <c r="F253" s="11" t="str">
        <f>TEXT(SalesDataTable[[#This Row],[Order Date]],"MMMM")</f>
        <v>February</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11">
        <f>YEAR(SalesDataTable[[#This Row],[Order Date]])</f>
        <v>2026</v>
      </c>
      <c r="D254" s="11" t="str">
        <f>"Q"&amp;ROUNDUP(MONTH(SalesDataTable[[#This Row],[Order Date]])/3,0)</f>
        <v>Q1</v>
      </c>
      <c r="E254" s="11">
        <f>MONTH(SalesDataTable[[#This Row],[Order Date]])</f>
        <v>2</v>
      </c>
      <c r="F254" s="11" t="str">
        <f>TEXT(SalesDataTable[[#This Row],[Order Date]],"MMMM")</f>
        <v>February</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11">
        <f>YEAR(SalesDataTable[[#This Row],[Order Date]])</f>
        <v>2026</v>
      </c>
      <c r="D255" s="11" t="str">
        <f>"Q"&amp;ROUNDUP(MONTH(SalesDataTable[[#This Row],[Order Date]])/3,0)</f>
        <v>Q1</v>
      </c>
      <c r="E255" s="11">
        <f>MONTH(SalesDataTable[[#This Row],[Order Date]])</f>
        <v>2</v>
      </c>
      <c r="F255" s="11" t="str">
        <f>TEXT(SalesDataTable[[#This Row],[Order Date]],"MMMM")</f>
        <v>February</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11">
        <f>YEAR(SalesDataTable[[#This Row],[Order Date]])</f>
        <v>2026</v>
      </c>
      <c r="D256" s="11" t="str">
        <f>"Q"&amp;ROUNDUP(MONTH(SalesDataTable[[#This Row],[Order Date]])/3,0)</f>
        <v>Q1</v>
      </c>
      <c r="E256" s="11">
        <f>MONTH(SalesDataTable[[#This Row],[Order Date]])</f>
        <v>2</v>
      </c>
      <c r="F256" s="11" t="str">
        <f>TEXT(SalesDataTable[[#This Row],[Order Date]],"MMMM")</f>
        <v>February</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11">
        <f>YEAR(SalesDataTable[[#This Row],[Order Date]])</f>
        <v>2026</v>
      </c>
      <c r="D257" s="11" t="str">
        <f>"Q"&amp;ROUNDUP(MONTH(SalesDataTable[[#This Row],[Order Date]])/3,0)</f>
        <v>Q1</v>
      </c>
      <c r="E257" s="11">
        <f>MONTH(SalesDataTable[[#This Row],[Order Date]])</f>
        <v>2</v>
      </c>
      <c r="F257" s="11" t="str">
        <f>TEXT(SalesDataTable[[#This Row],[Order Date]],"MMMM")</f>
        <v>February</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11">
        <f>YEAR(SalesDataTable[[#This Row],[Order Date]])</f>
        <v>2026</v>
      </c>
      <c r="D258" s="11" t="str">
        <f>"Q"&amp;ROUNDUP(MONTH(SalesDataTable[[#This Row],[Order Date]])/3,0)</f>
        <v>Q1</v>
      </c>
      <c r="E258" s="11">
        <f>MONTH(SalesDataTable[[#This Row],[Order Date]])</f>
        <v>2</v>
      </c>
      <c r="F258" s="11" t="str">
        <f>TEXT(SalesDataTable[[#This Row],[Order Date]],"MMMM")</f>
        <v>February</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11">
        <f>YEAR(SalesDataTable[[#This Row],[Order Date]])</f>
        <v>2026</v>
      </c>
      <c r="D259" s="11" t="str">
        <f>"Q"&amp;ROUNDUP(MONTH(SalesDataTable[[#This Row],[Order Date]])/3,0)</f>
        <v>Q1</v>
      </c>
      <c r="E259" s="11">
        <f>MONTH(SalesDataTable[[#This Row],[Order Date]])</f>
        <v>2</v>
      </c>
      <c r="F259" s="11" t="str">
        <f>TEXT(SalesDataTable[[#This Row],[Order Date]],"MMMM")</f>
        <v>February</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11">
        <f>YEAR(SalesDataTable[[#This Row],[Order Date]])</f>
        <v>2026</v>
      </c>
      <c r="D260" s="11" t="str">
        <f>"Q"&amp;ROUNDUP(MONTH(SalesDataTable[[#This Row],[Order Date]])/3,0)</f>
        <v>Q1</v>
      </c>
      <c r="E260" s="11">
        <f>MONTH(SalesDataTable[[#This Row],[Order Date]])</f>
        <v>2</v>
      </c>
      <c r="F260" s="11" t="str">
        <f>TEXT(SalesDataTable[[#This Row],[Order Date]],"MMMM")</f>
        <v>February</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11">
        <f>YEAR(SalesDataTable[[#This Row],[Order Date]])</f>
        <v>2026</v>
      </c>
      <c r="D261" s="11" t="str">
        <f>"Q"&amp;ROUNDUP(MONTH(SalesDataTable[[#This Row],[Order Date]])/3,0)</f>
        <v>Q1</v>
      </c>
      <c r="E261" s="11">
        <f>MONTH(SalesDataTable[[#This Row],[Order Date]])</f>
        <v>2</v>
      </c>
      <c r="F261" s="11" t="str">
        <f>TEXT(SalesDataTable[[#This Row],[Order Date]],"MMMM")</f>
        <v>February</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11">
        <f>YEAR(SalesDataTable[[#This Row],[Order Date]])</f>
        <v>2026</v>
      </c>
      <c r="D262" s="11" t="str">
        <f>"Q"&amp;ROUNDUP(MONTH(SalesDataTable[[#This Row],[Order Date]])/3,0)</f>
        <v>Q1</v>
      </c>
      <c r="E262" s="11">
        <f>MONTH(SalesDataTable[[#This Row],[Order Date]])</f>
        <v>2</v>
      </c>
      <c r="F262" s="11" t="str">
        <f>TEXT(SalesDataTable[[#This Row],[Order Date]],"MMMM")</f>
        <v>February</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11">
        <f>YEAR(SalesDataTable[[#This Row],[Order Date]])</f>
        <v>2026</v>
      </c>
      <c r="D263" s="11" t="str">
        <f>"Q"&amp;ROUNDUP(MONTH(SalesDataTable[[#This Row],[Order Date]])/3,0)</f>
        <v>Q1</v>
      </c>
      <c r="E263" s="11">
        <f>MONTH(SalesDataTable[[#This Row],[Order Date]])</f>
        <v>2</v>
      </c>
      <c r="F263" s="11" t="str">
        <f>TEXT(SalesDataTable[[#This Row],[Order Date]],"MMMM")</f>
        <v>February</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11">
        <f>YEAR(SalesDataTable[[#This Row],[Order Date]])</f>
        <v>2026</v>
      </c>
      <c r="D264" s="11" t="str">
        <f>"Q"&amp;ROUNDUP(MONTH(SalesDataTable[[#This Row],[Order Date]])/3,0)</f>
        <v>Q1</v>
      </c>
      <c r="E264" s="11">
        <f>MONTH(SalesDataTable[[#This Row],[Order Date]])</f>
        <v>2</v>
      </c>
      <c r="F264" s="11" t="str">
        <f>TEXT(SalesDataTable[[#This Row],[Order Date]],"MMMM")</f>
        <v>February</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11">
        <f>YEAR(SalesDataTable[[#This Row],[Order Date]])</f>
        <v>2026</v>
      </c>
      <c r="D265" s="11" t="str">
        <f>"Q"&amp;ROUNDUP(MONTH(SalesDataTable[[#This Row],[Order Date]])/3,0)</f>
        <v>Q1</v>
      </c>
      <c r="E265" s="11">
        <f>MONTH(SalesDataTable[[#This Row],[Order Date]])</f>
        <v>2</v>
      </c>
      <c r="F265" s="11" t="str">
        <f>TEXT(SalesDataTable[[#This Row],[Order Date]],"MMMM")</f>
        <v>February</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11">
        <f>YEAR(SalesDataTable[[#This Row],[Order Date]])</f>
        <v>2026</v>
      </c>
      <c r="D266" s="11" t="str">
        <f>"Q"&amp;ROUNDUP(MONTH(SalesDataTable[[#This Row],[Order Date]])/3,0)</f>
        <v>Q1</v>
      </c>
      <c r="E266" s="11">
        <f>MONTH(SalesDataTable[[#This Row],[Order Date]])</f>
        <v>2</v>
      </c>
      <c r="F266" s="11" t="str">
        <f>TEXT(SalesDataTable[[#This Row],[Order Date]],"MMMM")</f>
        <v>February</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11">
        <f>YEAR(SalesDataTable[[#This Row],[Order Date]])</f>
        <v>2026</v>
      </c>
      <c r="D267" s="11" t="str">
        <f>"Q"&amp;ROUNDUP(MONTH(SalesDataTable[[#This Row],[Order Date]])/3,0)</f>
        <v>Q1</v>
      </c>
      <c r="E267" s="11">
        <f>MONTH(SalesDataTable[[#This Row],[Order Date]])</f>
        <v>2</v>
      </c>
      <c r="F267" s="11" t="str">
        <f>TEXT(SalesDataTable[[#This Row],[Order Date]],"MMMM")</f>
        <v>February</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11">
        <f>YEAR(SalesDataTable[[#This Row],[Order Date]])</f>
        <v>2026</v>
      </c>
      <c r="D268" s="11" t="str">
        <f>"Q"&amp;ROUNDUP(MONTH(SalesDataTable[[#This Row],[Order Date]])/3,0)</f>
        <v>Q1</v>
      </c>
      <c r="E268" s="11">
        <f>MONTH(SalesDataTable[[#This Row],[Order Date]])</f>
        <v>2</v>
      </c>
      <c r="F268" s="11" t="str">
        <f>TEXT(SalesDataTable[[#This Row],[Order Date]],"MMMM")</f>
        <v>February</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11">
        <f>YEAR(SalesDataTable[[#This Row],[Order Date]])</f>
        <v>2026</v>
      </c>
      <c r="D269" s="11" t="str">
        <f>"Q"&amp;ROUNDUP(MONTH(SalesDataTable[[#This Row],[Order Date]])/3,0)</f>
        <v>Q1</v>
      </c>
      <c r="E269" s="11">
        <f>MONTH(SalesDataTable[[#This Row],[Order Date]])</f>
        <v>2</v>
      </c>
      <c r="F269" s="11" t="str">
        <f>TEXT(SalesDataTable[[#This Row],[Order Date]],"MMMM")</f>
        <v>February</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11">
        <f>YEAR(SalesDataTable[[#This Row],[Order Date]])</f>
        <v>2026</v>
      </c>
      <c r="D270" s="11" t="str">
        <f>"Q"&amp;ROUNDUP(MONTH(SalesDataTable[[#This Row],[Order Date]])/3,0)</f>
        <v>Q1</v>
      </c>
      <c r="E270" s="11">
        <f>MONTH(SalesDataTable[[#This Row],[Order Date]])</f>
        <v>2</v>
      </c>
      <c r="F270" s="11" t="str">
        <f>TEXT(SalesDataTable[[#This Row],[Order Date]],"MMMM")</f>
        <v>February</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11">
        <f>YEAR(SalesDataTable[[#This Row],[Order Date]])</f>
        <v>2026</v>
      </c>
      <c r="D271" s="11" t="str">
        <f>"Q"&amp;ROUNDUP(MONTH(SalesDataTable[[#This Row],[Order Date]])/3,0)</f>
        <v>Q1</v>
      </c>
      <c r="E271" s="11">
        <f>MONTH(SalesDataTable[[#This Row],[Order Date]])</f>
        <v>2</v>
      </c>
      <c r="F271" s="11" t="str">
        <f>TEXT(SalesDataTable[[#This Row],[Order Date]],"MMMM")</f>
        <v>February</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11">
        <f>YEAR(SalesDataTable[[#This Row],[Order Date]])</f>
        <v>2026</v>
      </c>
      <c r="D272" s="11" t="str">
        <f>"Q"&amp;ROUNDUP(MONTH(SalesDataTable[[#This Row],[Order Date]])/3,0)</f>
        <v>Q1</v>
      </c>
      <c r="E272" s="11">
        <f>MONTH(SalesDataTable[[#This Row],[Order Date]])</f>
        <v>2</v>
      </c>
      <c r="F272" s="11" t="str">
        <f>TEXT(SalesDataTable[[#This Row],[Order Date]],"MMMM")</f>
        <v>February</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11">
        <f>YEAR(SalesDataTable[[#This Row],[Order Date]])</f>
        <v>2026</v>
      </c>
      <c r="D273" s="11" t="str">
        <f>"Q"&amp;ROUNDUP(MONTH(SalesDataTable[[#This Row],[Order Date]])/3,0)</f>
        <v>Q1</v>
      </c>
      <c r="E273" s="11">
        <f>MONTH(SalesDataTable[[#This Row],[Order Date]])</f>
        <v>2</v>
      </c>
      <c r="F273" s="11" t="str">
        <f>TEXT(SalesDataTable[[#This Row],[Order Date]],"MMMM")</f>
        <v>February</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11">
        <f>YEAR(SalesDataTable[[#This Row],[Order Date]])</f>
        <v>2026</v>
      </c>
      <c r="D274" s="11" t="str">
        <f>"Q"&amp;ROUNDUP(MONTH(SalesDataTable[[#This Row],[Order Date]])/3,0)</f>
        <v>Q1</v>
      </c>
      <c r="E274" s="11">
        <f>MONTH(SalesDataTable[[#This Row],[Order Date]])</f>
        <v>2</v>
      </c>
      <c r="F274" s="11" t="str">
        <f>TEXT(SalesDataTable[[#This Row],[Order Date]],"MMMM")</f>
        <v>February</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11">
        <f>YEAR(SalesDataTable[[#This Row],[Order Date]])</f>
        <v>2026</v>
      </c>
      <c r="D275" s="11" t="str">
        <f>"Q"&amp;ROUNDUP(MONTH(SalesDataTable[[#This Row],[Order Date]])/3,0)</f>
        <v>Q1</v>
      </c>
      <c r="E275" s="11">
        <f>MONTH(SalesDataTable[[#This Row],[Order Date]])</f>
        <v>2</v>
      </c>
      <c r="F275" s="11" t="str">
        <f>TEXT(SalesDataTable[[#This Row],[Order Date]],"MMMM")</f>
        <v>February</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11">
        <f>YEAR(SalesDataTable[[#This Row],[Order Date]])</f>
        <v>2026</v>
      </c>
      <c r="D276" s="11" t="str">
        <f>"Q"&amp;ROUNDUP(MONTH(SalesDataTable[[#This Row],[Order Date]])/3,0)</f>
        <v>Q1</v>
      </c>
      <c r="E276" s="11">
        <f>MONTH(SalesDataTable[[#This Row],[Order Date]])</f>
        <v>3</v>
      </c>
      <c r="F276" s="11" t="str">
        <f>TEXT(SalesDataTable[[#This Row],[Order Date]],"MMMM")</f>
        <v>March</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11">
        <f>YEAR(SalesDataTable[[#This Row],[Order Date]])</f>
        <v>2026</v>
      </c>
      <c r="D277" s="11" t="str">
        <f>"Q"&amp;ROUNDUP(MONTH(SalesDataTable[[#This Row],[Order Date]])/3,0)</f>
        <v>Q1</v>
      </c>
      <c r="E277" s="11">
        <f>MONTH(SalesDataTable[[#This Row],[Order Date]])</f>
        <v>3</v>
      </c>
      <c r="F277" s="11" t="str">
        <f>TEXT(SalesDataTable[[#This Row],[Order Date]],"MMMM")</f>
        <v>March</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11">
        <f>YEAR(SalesDataTable[[#This Row],[Order Date]])</f>
        <v>2026</v>
      </c>
      <c r="D278" s="11" t="str">
        <f>"Q"&amp;ROUNDUP(MONTH(SalesDataTable[[#This Row],[Order Date]])/3,0)</f>
        <v>Q1</v>
      </c>
      <c r="E278" s="11">
        <f>MONTH(SalesDataTable[[#This Row],[Order Date]])</f>
        <v>3</v>
      </c>
      <c r="F278" s="11" t="str">
        <f>TEXT(SalesDataTable[[#This Row],[Order Date]],"MMMM")</f>
        <v>March</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11">
        <f>YEAR(SalesDataTable[[#This Row],[Order Date]])</f>
        <v>2026</v>
      </c>
      <c r="D279" s="11" t="str">
        <f>"Q"&amp;ROUNDUP(MONTH(SalesDataTable[[#This Row],[Order Date]])/3,0)</f>
        <v>Q1</v>
      </c>
      <c r="E279" s="11">
        <f>MONTH(SalesDataTable[[#This Row],[Order Date]])</f>
        <v>3</v>
      </c>
      <c r="F279" s="11" t="str">
        <f>TEXT(SalesDataTable[[#This Row],[Order Date]],"MMMM")</f>
        <v>March</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11">
        <f>YEAR(SalesDataTable[[#This Row],[Order Date]])</f>
        <v>2026</v>
      </c>
      <c r="D280" s="11" t="str">
        <f>"Q"&amp;ROUNDUP(MONTH(SalesDataTable[[#This Row],[Order Date]])/3,0)</f>
        <v>Q1</v>
      </c>
      <c r="E280" s="11">
        <f>MONTH(SalesDataTable[[#This Row],[Order Date]])</f>
        <v>3</v>
      </c>
      <c r="F280" s="11" t="str">
        <f>TEXT(SalesDataTable[[#This Row],[Order Date]],"MMMM")</f>
        <v>March</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11">
        <f>YEAR(SalesDataTable[[#This Row],[Order Date]])</f>
        <v>2026</v>
      </c>
      <c r="D281" s="11" t="str">
        <f>"Q"&amp;ROUNDUP(MONTH(SalesDataTable[[#This Row],[Order Date]])/3,0)</f>
        <v>Q1</v>
      </c>
      <c r="E281" s="11">
        <f>MONTH(SalesDataTable[[#This Row],[Order Date]])</f>
        <v>3</v>
      </c>
      <c r="F281" s="11" t="str">
        <f>TEXT(SalesDataTable[[#This Row],[Order Date]],"MMMM")</f>
        <v>March</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11">
        <f>YEAR(SalesDataTable[[#This Row],[Order Date]])</f>
        <v>2026</v>
      </c>
      <c r="D282" s="11" t="str">
        <f>"Q"&amp;ROUNDUP(MONTH(SalesDataTable[[#This Row],[Order Date]])/3,0)</f>
        <v>Q1</v>
      </c>
      <c r="E282" s="11">
        <f>MONTH(SalesDataTable[[#This Row],[Order Date]])</f>
        <v>3</v>
      </c>
      <c r="F282" s="11" t="str">
        <f>TEXT(SalesDataTable[[#This Row],[Order Date]],"MMMM")</f>
        <v>March</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11">
        <f>YEAR(SalesDataTable[[#This Row],[Order Date]])</f>
        <v>2026</v>
      </c>
      <c r="D283" s="11" t="str">
        <f>"Q"&amp;ROUNDUP(MONTH(SalesDataTable[[#This Row],[Order Date]])/3,0)</f>
        <v>Q1</v>
      </c>
      <c r="E283" s="11">
        <f>MONTH(SalesDataTable[[#This Row],[Order Date]])</f>
        <v>3</v>
      </c>
      <c r="F283" s="11" t="str">
        <f>TEXT(SalesDataTable[[#This Row],[Order Date]],"MMMM")</f>
        <v>March</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11">
        <f>YEAR(SalesDataTable[[#This Row],[Order Date]])</f>
        <v>2026</v>
      </c>
      <c r="D284" s="11" t="str">
        <f>"Q"&amp;ROUNDUP(MONTH(SalesDataTable[[#This Row],[Order Date]])/3,0)</f>
        <v>Q1</v>
      </c>
      <c r="E284" s="11">
        <f>MONTH(SalesDataTable[[#This Row],[Order Date]])</f>
        <v>3</v>
      </c>
      <c r="F284" s="11" t="str">
        <f>TEXT(SalesDataTable[[#This Row],[Order Date]],"MMMM")</f>
        <v>March</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11">
        <f>YEAR(SalesDataTable[[#This Row],[Order Date]])</f>
        <v>2026</v>
      </c>
      <c r="D285" s="11" t="str">
        <f>"Q"&amp;ROUNDUP(MONTH(SalesDataTable[[#This Row],[Order Date]])/3,0)</f>
        <v>Q1</v>
      </c>
      <c r="E285" s="11">
        <f>MONTH(SalesDataTable[[#This Row],[Order Date]])</f>
        <v>3</v>
      </c>
      <c r="F285" s="11" t="str">
        <f>TEXT(SalesDataTable[[#This Row],[Order Date]],"MMMM")</f>
        <v>March</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11">
        <f>YEAR(SalesDataTable[[#This Row],[Order Date]])</f>
        <v>2026</v>
      </c>
      <c r="D286" s="11" t="str">
        <f>"Q"&amp;ROUNDUP(MONTH(SalesDataTable[[#This Row],[Order Date]])/3,0)</f>
        <v>Q1</v>
      </c>
      <c r="E286" s="11">
        <f>MONTH(SalesDataTable[[#This Row],[Order Date]])</f>
        <v>3</v>
      </c>
      <c r="F286" s="11" t="str">
        <f>TEXT(SalesDataTable[[#This Row],[Order Date]],"MMMM")</f>
        <v>March</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11">
        <f>YEAR(SalesDataTable[[#This Row],[Order Date]])</f>
        <v>2026</v>
      </c>
      <c r="D287" s="11" t="str">
        <f>"Q"&amp;ROUNDUP(MONTH(SalesDataTable[[#This Row],[Order Date]])/3,0)</f>
        <v>Q1</v>
      </c>
      <c r="E287" s="11">
        <f>MONTH(SalesDataTable[[#This Row],[Order Date]])</f>
        <v>3</v>
      </c>
      <c r="F287" s="11" t="str">
        <f>TEXT(SalesDataTable[[#This Row],[Order Date]],"MMMM")</f>
        <v>March</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11">
        <f>YEAR(SalesDataTable[[#This Row],[Order Date]])</f>
        <v>2026</v>
      </c>
      <c r="D288" s="11" t="str">
        <f>"Q"&amp;ROUNDUP(MONTH(SalesDataTable[[#This Row],[Order Date]])/3,0)</f>
        <v>Q1</v>
      </c>
      <c r="E288" s="11">
        <f>MONTH(SalesDataTable[[#This Row],[Order Date]])</f>
        <v>3</v>
      </c>
      <c r="F288" s="11" t="str">
        <f>TEXT(SalesDataTable[[#This Row],[Order Date]],"MMMM")</f>
        <v>March</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11">
        <f>YEAR(SalesDataTable[[#This Row],[Order Date]])</f>
        <v>2026</v>
      </c>
      <c r="D289" s="11" t="str">
        <f>"Q"&amp;ROUNDUP(MONTH(SalesDataTable[[#This Row],[Order Date]])/3,0)</f>
        <v>Q1</v>
      </c>
      <c r="E289" s="11">
        <f>MONTH(SalesDataTable[[#This Row],[Order Date]])</f>
        <v>3</v>
      </c>
      <c r="F289" s="11" t="str">
        <f>TEXT(SalesDataTable[[#This Row],[Order Date]],"MMMM")</f>
        <v>March</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11">
        <f>YEAR(SalesDataTable[[#This Row],[Order Date]])</f>
        <v>2026</v>
      </c>
      <c r="D290" s="11" t="str">
        <f>"Q"&amp;ROUNDUP(MONTH(SalesDataTable[[#This Row],[Order Date]])/3,0)</f>
        <v>Q1</v>
      </c>
      <c r="E290" s="11">
        <f>MONTH(SalesDataTable[[#This Row],[Order Date]])</f>
        <v>3</v>
      </c>
      <c r="F290" s="11" t="str">
        <f>TEXT(SalesDataTable[[#This Row],[Order Date]],"MMMM")</f>
        <v>March</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11">
        <f>YEAR(SalesDataTable[[#This Row],[Order Date]])</f>
        <v>2026</v>
      </c>
      <c r="D291" s="11" t="str">
        <f>"Q"&amp;ROUNDUP(MONTH(SalesDataTable[[#This Row],[Order Date]])/3,0)</f>
        <v>Q1</v>
      </c>
      <c r="E291" s="11">
        <f>MONTH(SalesDataTable[[#This Row],[Order Date]])</f>
        <v>3</v>
      </c>
      <c r="F291" s="11" t="str">
        <f>TEXT(SalesDataTable[[#This Row],[Order Date]],"MMMM")</f>
        <v>March</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11">
        <f>YEAR(SalesDataTable[[#This Row],[Order Date]])</f>
        <v>2026</v>
      </c>
      <c r="D292" s="11" t="str">
        <f>"Q"&amp;ROUNDUP(MONTH(SalesDataTable[[#This Row],[Order Date]])/3,0)</f>
        <v>Q1</v>
      </c>
      <c r="E292" s="11">
        <f>MONTH(SalesDataTable[[#This Row],[Order Date]])</f>
        <v>3</v>
      </c>
      <c r="F292" s="11" t="str">
        <f>TEXT(SalesDataTable[[#This Row],[Order Date]],"MMMM")</f>
        <v>March</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11">
        <f>YEAR(SalesDataTable[[#This Row],[Order Date]])</f>
        <v>2026</v>
      </c>
      <c r="D293" s="11" t="str">
        <f>"Q"&amp;ROUNDUP(MONTH(SalesDataTable[[#This Row],[Order Date]])/3,0)</f>
        <v>Q1</v>
      </c>
      <c r="E293" s="11">
        <f>MONTH(SalesDataTable[[#This Row],[Order Date]])</f>
        <v>3</v>
      </c>
      <c r="F293" s="11" t="str">
        <f>TEXT(SalesDataTable[[#This Row],[Order Date]],"MMMM")</f>
        <v>March</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11">
        <f>YEAR(SalesDataTable[[#This Row],[Order Date]])</f>
        <v>2026</v>
      </c>
      <c r="D294" s="11" t="str">
        <f>"Q"&amp;ROUNDUP(MONTH(SalesDataTable[[#This Row],[Order Date]])/3,0)</f>
        <v>Q1</v>
      </c>
      <c r="E294" s="11">
        <f>MONTH(SalesDataTable[[#This Row],[Order Date]])</f>
        <v>3</v>
      </c>
      <c r="F294" s="11" t="str">
        <f>TEXT(SalesDataTable[[#This Row],[Order Date]],"MMMM")</f>
        <v>March</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11">
        <f>YEAR(SalesDataTable[[#This Row],[Order Date]])</f>
        <v>2026</v>
      </c>
      <c r="D295" s="11" t="str">
        <f>"Q"&amp;ROUNDUP(MONTH(SalesDataTable[[#This Row],[Order Date]])/3,0)</f>
        <v>Q1</v>
      </c>
      <c r="E295" s="11">
        <f>MONTH(SalesDataTable[[#This Row],[Order Date]])</f>
        <v>3</v>
      </c>
      <c r="F295" s="11" t="str">
        <f>TEXT(SalesDataTable[[#This Row],[Order Date]],"MMMM")</f>
        <v>March</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11">
        <f>YEAR(SalesDataTable[[#This Row],[Order Date]])</f>
        <v>2026</v>
      </c>
      <c r="D296" s="11" t="str">
        <f>"Q"&amp;ROUNDUP(MONTH(SalesDataTable[[#This Row],[Order Date]])/3,0)</f>
        <v>Q1</v>
      </c>
      <c r="E296" s="11">
        <f>MONTH(SalesDataTable[[#This Row],[Order Date]])</f>
        <v>3</v>
      </c>
      <c r="F296" s="11" t="str">
        <f>TEXT(SalesDataTable[[#This Row],[Order Date]],"MMMM")</f>
        <v>March</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11">
        <f>YEAR(SalesDataTable[[#This Row],[Order Date]])</f>
        <v>2026</v>
      </c>
      <c r="D297" s="11" t="str">
        <f>"Q"&amp;ROUNDUP(MONTH(SalesDataTable[[#This Row],[Order Date]])/3,0)</f>
        <v>Q1</v>
      </c>
      <c r="E297" s="11">
        <f>MONTH(SalesDataTable[[#This Row],[Order Date]])</f>
        <v>3</v>
      </c>
      <c r="F297" s="11" t="str">
        <f>TEXT(SalesDataTable[[#This Row],[Order Date]],"MMMM")</f>
        <v>March</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11">
        <f>YEAR(SalesDataTable[[#This Row],[Order Date]])</f>
        <v>2026</v>
      </c>
      <c r="D298" s="11" t="str">
        <f>"Q"&amp;ROUNDUP(MONTH(SalesDataTable[[#This Row],[Order Date]])/3,0)</f>
        <v>Q1</v>
      </c>
      <c r="E298" s="11">
        <f>MONTH(SalesDataTable[[#This Row],[Order Date]])</f>
        <v>3</v>
      </c>
      <c r="F298" s="11" t="str">
        <f>TEXT(SalesDataTable[[#This Row],[Order Date]],"MMMM")</f>
        <v>March</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11">
        <f>YEAR(SalesDataTable[[#This Row],[Order Date]])</f>
        <v>2026</v>
      </c>
      <c r="D299" s="11" t="str">
        <f>"Q"&amp;ROUNDUP(MONTH(SalesDataTable[[#This Row],[Order Date]])/3,0)</f>
        <v>Q1</v>
      </c>
      <c r="E299" s="11">
        <f>MONTH(SalesDataTable[[#This Row],[Order Date]])</f>
        <v>3</v>
      </c>
      <c r="F299" s="11" t="str">
        <f>TEXT(SalesDataTable[[#This Row],[Order Date]],"MMMM")</f>
        <v>March</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11">
        <f>YEAR(SalesDataTable[[#This Row],[Order Date]])</f>
        <v>2026</v>
      </c>
      <c r="D300" s="11" t="str">
        <f>"Q"&amp;ROUNDUP(MONTH(SalesDataTable[[#This Row],[Order Date]])/3,0)</f>
        <v>Q1</v>
      </c>
      <c r="E300" s="11">
        <f>MONTH(SalesDataTable[[#This Row],[Order Date]])</f>
        <v>3</v>
      </c>
      <c r="F300" s="11" t="str">
        <f>TEXT(SalesDataTable[[#This Row],[Order Date]],"MMMM")</f>
        <v>March</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11">
        <f>YEAR(SalesDataTable[[#This Row],[Order Date]])</f>
        <v>2026</v>
      </c>
      <c r="D301" s="11" t="str">
        <f>"Q"&amp;ROUNDUP(MONTH(SalesDataTable[[#This Row],[Order Date]])/3,0)</f>
        <v>Q1</v>
      </c>
      <c r="E301" s="11">
        <f>MONTH(SalesDataTable[[#This Row],[Order Date]])</f>
        <v>3</v>
      </c>
      <c r="F301" s="11" t="str">
        <f>TEXT(SalesDataTable[[#This Row],[Order Date]],"MMMM")</f>
        <v>March</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11">
        <f>YEAR(SalesDataTable[[#This Row],[Order Date]])</f>
        <v>2026</v>
      </c>
      <c r="D302" s="11" t="str">
        <f>"Q"&amp;ROUNDUP(MONTH(SalesDataTable[[#This Row],[Order Date]])/3,0)</f>
        <v>Q1</v>
      </c>
      <c r="E302" s="11">
        <f>MONTH(SalesDataTable[[#This Row],[Order Date]])</f>
        <v>3</v>
      </c>
      <c r="F302" s="11" t="str">
        <f>TEXT(SalesDataTable[[#This Row],[Order Date]],"MMMM")</f>
        <v>March</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11">
        <f>YEAR(SalesDataTable[[#This Row],[Order Date]])</f>
        <v>2026</v>
      </c>
      <c r="D303" s="11" t="str">
        <f>"Q"&amp;ROUNDUP(MONTH(SalesDataTable[[#This Row],[Order Date]])/3,0)</f>
        <v>Q1</v>
      </c>
      <c r="E303" s="11">
        <f>MONTH(SalesDataTable[[#This Row],[Order Date]])</f>
        <v>3</v>
      </c>
      <c r="F303" s="11" t="str">
        <f>TEXT(SalesDataTable[[#This Row],[Order Date]],"MMMM")</f>
        <v>March</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11">
        <f>YEAR(SalesDataTable[[#This Row],[Order Date]])</f>
        <v>2026</v>
      </c>
      <c r="D304" s="11" t="str">
        <f>"Q"&amp;ROUNDUP(MONTH(SalesDataTable[[#This Row],[Order Date]])/3,0)</f>
        <v>Q1</v>
      </c>
      <c r="E304" s="11">
        <f>MONTH(SalesDataTable[[#This Row],[Order Date]])</f>
        <v>3</v>
      </c>
      <c r="F304" s="11" t="str">
        <f>TEXT(SalesDataTable[[#This Row],[Order Date]],"MMMM")</f>
        <v>March</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11">
        <f>YEAR(SalesDataTable[[#This Row],[Order Date]])</f>
        <v>2026</v>
      </c>
      <c r="D305" s="11" t="str">
        <f>"Q"&amp;ROUNDUP(MONTH(SalesDataTable[[#This Row],[Order Date]])/3,0)</f>
        <v>Q1</v>
      </c>
      <c r="E305" s="11">
        <f>MONTH(SalesDataTable[[#This Row],[Order Date]])</f>
        <v>3</v>
      </c>
      <c r="F305" s="11" t="str">
        <f>TEXT(SalesDataTable[[#This Row],[Order Date]],"MMMM")</f>
        <v>March</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11">
        <f>YEAR(SalesDataTable[[#This Row],[Order Date]])</f>
        <v>2026</v>
      </c>
      <c r="D306" s="11" t="str">
        <f>"Q"&amp;ROUNDUP(MONTH(SalesDataTable[[#This Row],[Order Date]])/3,0)</f>
        <v>Q1</v>
      </c>
      <c r="E306" s="11">
        <f>MONTH(SalesDataTable[[#This Row],[Order Date]])</f>
        <v>3</v>
      </c>
      <c r="F306" s="11" t="str">
        <f>TEXT(SalesDataTable[[#This Row],[Order Date]],"MMMM")</f>
        <v>March</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11">
        <f>YEAR(SalesDataTable[[#This Row],[Order Date]])</f>
        <v>2026</v>
      </c>
      <c r="D307" s="11" t="str">
        <f>"Q"&amp;ROUNDUP(MONTH(SalesDataTable[[#This Row],[Order Date]])/3,0)</f>
        <v>Q1</v>
      </c>
      <c r="E307" s="11">
        <f>MONTH(SalesDataTable[[#This Row],[Order Date]])</f>
        <v>3</v>
      </c>
      <c r="F307" s="11" t="str">
        <f>TEXT(SalesDataTable[[#This Row],[Order Date]],"MMMM")</f>
        <v>March</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11">
        <f>YEAR(SalesDataTable[[#This Row],[Order Date]])</f>
        <v>2026</v>
      </c>
      <c r="D308" s="11" t="str">
        <f>"Q"&amp;ROUNDUP(MONTH(SalesDataTable[[#This Row],[Order Date]])/3,0)</f>
        <v>Q1</v>
      </c>
      <c r="E308" s="11">
        <f>MONTH(SalesDataTable[[#This Row],[Order Date]])</f>
        <v>3</v>
      </c>
      <c r="F308" s="11" t="str">
        <f>TEXT(SalesDataTable[[#This Row],[Order Date]],"MMMM")</f>
        <v>March</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11">
        <f>YEAR(SalesDataTable[[#This Row],[Order Date]])</f>
        <v>2026</v>
      </c>
      <c r="D309" s="11" t="str">
        <f>"Q"&amp;ROUNDUP(MONTH(SalesDataTable[[#This Row],[Order Date]])/3,0)</f>
        <v>Q1</v>
      </c>
      <c r="E309" s="11">
        <f>MONTH(SalesDataTable[[#This Row],[Order Date]])</f>
        <v>3</v>
      </c>
      <c r="F309" s="11" t="str">
        <f>TEXT(SalesDataTable[[#This Row],[Order Date]],"MMMM")</f>
        <v>March</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11">
        <f>YEAR(SalesDataTable[[#This Row],[Order Date]])</f>
        <v>2026</v>
      </c>
      <c r="D310" s="11" t="str">
        <f>"Q"&amp;ROUNDUP(MONTH(SalesDataTable[[#This Row],[Order Date]])/3,0)</f>
        <v>Q1</v>
      </c>
      <c r="E310" s="11">
        <f>MONTH(SalesDataTable[[#This Row],[Order Date]])</f>
        <v>3</v>
      </c>
      <c r="F310" s="11" t="str">
        <f>TEXT(SalesDataTable[[#This Row],[Order Date]],"MMMM")</f>
        <v>March</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11">
        <f>YEAR(SalesDataTable[[#This Row],[Order Date]])</f>
        <v>2026</v>
      </c>
      <c r="D311" s="11" t="str">
        <f>"Q"&amp;ROUNDUP(MONTH(SalesDataTable[[#This Row],[Order Date]])/3,0)</f>
        <v>Q1</v>
      </c>
      <c r="E311" s="11">
        <f>MONTH(SalesDataTable[[#This Row],[Order Date]])</f>
        <v>3</v>
      </c>
      <c r="F311" s="11" t="str">
        <f>TEXT(SalesDataTable[[#This Row],[Order Date]],"MMMM")</f>
        <v>March</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11">
        <f>YEAR(SalesDataTable[[#This Row],[Order Date]])</f>
        <v>2026</v>
      </c>
      <c r="D312" s="11" t="str">
        <f>"Q"&amp;ROUNDUP(MONTH(SalesDataTable[[#This Row],[Order Date]])/3,0)</f>
        <v>Q1</v>
      </c>
      <c r="E312" s="11">
        <f>MONTH(SalesDataTable[[#This Row],[Order Date]])</f>
        <v>3</v>
      </c>
      <c r="F312" s="11" t="str">
        <f>TEXT(SalesDataTable[[#This Row],[Order Date]],"MMMM")</f>
        <v>March</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11">
        <f>YEAR(SalesDataTable[[#This Row],[Order Date]])</f>
        <v>2026</v>
      </c>
      <c r="D313" s="11" t="str">
        <f>"Q"&amp;ROUNDUP(MONTH(SalesDataTable[[#This Row],[Order Date]])/3,0)</f>
        <v>Q1</v>
      </c>
      <c r="E313" s="11">
        <f>MONTH(SalesDataTable[[#This Row],[Order Date]])</f>
        <v>3</v>
      </c>
      <c r="F313" s="11" t="str">
        <f>TEXT(SalesDataTable[[#This Row],[Order Date]],"MMMM")</f>
        <v>March</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11">
        <f>YEAR(SalesDataTable[[#This Row],[Order Date]])</f>
        <v>2026</v>
      </c>
      <c r="D314" s="11" t="str">
        <f>"Q"&amp;ROUNDUP(MONTH(SalesDataTable[[#This Row],[Order Date]])/3,0)</f>
        <v>Q1</v>
      </c>
      <c r="E314" s="11">
        <f>MONTH(SalesDataTable[[#This Row],[Order Date]])</f>
        <v>3</v>
      </c>
      <c r="F314" s="11" t="str">
        <f>TEXT(SalesDataTable[[#This Row],[Order Date]],"MMMM")</f>
        <v>March</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11">
        <f>YEAR(SalesDataTable[[#This Row],[Order Date]])</f>
        <v>2026</v>
      </c>
      <c r="D315" s="11" t="str">
        <f>"Q"&amp;ROUNDUP(MONTH(SalesDataTable[[#This Row],[Order Date]])/3,0)</f>
        <v>Q1</v>
      </c>
      <c r="E315" s="11">
        <f>MONTH(SalesDataTable[[#This Row],[Order Date]])</f>
        <v>3</v>
      </c>
      <c r="F315" s="11" t="str">
        <f>TEXT(SalesDataTable[[#This Row],[Order Date]],"MMMM")</f>
        <v>March</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11">
        <f>YEAR(SalesDataTable[[#This Row],[Order Date]])</f>
        <v>2026</v>
      </c>
      <c r="D316" s="11" t="str">
        <f>"Q"&amp;ROUNDUP(MONTH(SalesDataTable[[#This Row],[Order Date]])/3,0)</f>
        <v>Q1</v>
      </c>
      <c r="E316" s="11">
        <f>MONTH(SalesDataTable[[#This Row],[Order Date]])</f>
        <v>3</v>
      </c>
      <c r="F316" s="11" t="str">
        <f>TEXT(SalesDataTable[[#This Row],[Order Date]],"MMMM")</f>
        <v>March</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11">
        <f>YEAR(SalesDataTable[[#This Row],[Order Date]])</f>
        <v>2026</v>
      </c>
      <c r="D317" s="11" t="str">
        <f>"Q"&amp;ROUNDUP(MONTH(SalesDataTable[[#This Row],[Order Date]])/3,0)</f>
        <v>Q1</v>
      </c>
      <c r="E317" s="11">
        <f>MONTH(SalesDataTable[[#This Row],[Order Date]])</f>
        <v>3</v>
      </c>
      <c r="F317" s="11" t="str">
        <f>TEXT(SalesDataTable[[#This Row],[Order Date]],"MMMM")</f>
        <v>March</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11">
        <f>YEAR(SalesDataTable[[#This Row],[Order Date]])</f>
        <v>2026</v>
      </c>
      <c r="D318" s="11" t="str">
        <f>"Q"&amp;ROUNDUP(MONTH(SalesDataTable[[#This Row],[Order Date]])/3,0)</f>
        <v>Q1</v>
      </c>
      <c r="E318" s="11">
        <f>MONTH(SalesDataTable[[#This Row],[Order Date]])</f>
        <v>3</v>
      </c>
      <c r="F318" s="11" t="str">
        <f>TEXT(SalesDataTable[[#This Row],[Order Date]],"MMMM")</f>
        <v>March</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11">
        <f>YEAR(SalesDataTable[[#This Row],[Order Date]])</f>
        <v>2026</v>
      </c>
      <c r="D319" s="11" t="str">
        <f>"Q"&amp;ROUNDUP(MONTH(SalesDataTable[[#This Row],[Order Date]])/3,0)</f>
        <v>Q1</v>
      </c>
      <c r="E319" s="11">
        <f>MONTH(SalesDataTable[[#This Row],[Order Date]])</f>
        <v>3</v>
      </c>
      <c r="F319" s="11" t="str">
        <f>TEXT(SalesDataTable[[#This Row],[Order Date]],"MMMM")</f>
        <v>March</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11">
        <f>YEAR(SalesDataTable[[#This Row],[Order Date]])</f>
        <v>2026</v>
      </c>
      <c r="D320" s="11" t="str">
        <f>"Q"&amp;ROUNDUP(MONTH(SalesDataTable[[#This Row],[Order Date]])/3,0)</f>
        <v>Q1</v>
      </c>
      <c r="E320" s="11">
        <f>MONTH(SalesDataTable[[#This Row],[Order Date]])</f>
        <v>3</v>
      </c>
      <c r="F320" s="11" t="str">
        <f>TEXT(SalesDataTable[[#This Row],[Order Date]],"MMMM")</f>
        <v>March</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11">
        <f>YEAR(SalesDataTable[[#This Row],[Order Date]])</f>
        <v>2026</v>
      </c>
      <c r="D321" s="11" t="str">
        <f>"Q"&amp;ROUNDUP(MONTH(SalesDataTable[[#This Row],[Order Date]])/3,0)</f>
        <v>Q1</v>
      </c>
      <c r="E321" s="11">
        <f>MONTH(SalesDataTable[[#This Row],[Order Date]])</f>
        <v>3</v>
      </c>
      <c r="F321" s="11" t="str">
        <f>TEXT(SalesDataTable[[#This Row],[Order Date]],"MMMM")</f>
        <v>March</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11">
        <f>YEAR(SalesDataTable[[#This Row],[Order Date]])</f>
        <v>2026</v>
      </c>
      <c r="D322" s="11" t="str">
        <f>"Q"&amp;ROUNDUP(MONTH(SalesDataTable[[#This Row],[Order Date]])/3,0)</f>
        <v>Q1</v>
      </c>
      <c r="E322" s="11">
        <f>MONTH(SalesDataTable[[#This Row],[Order Date]])</f>
        <v>3</v>
      </c>
      <c r="F322" s="11" t="str">
        <f>TEXT(SalesDataTable[[#This Row],[Order Date]],"MMMM")</f>
        <v>March</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11">
        <f>YEAR(SalesDataTable[[#This Row],[Order Date]])</f>
        <v>2026</v>
      </c>
      <c r="D323" s="11" t="str">
        <f>"Q"&amp;ROUNDUP(MONTH(SalesDataTable[[#This Row],[Order Date]])/3,0)</f>
        <v>Q1</v>
      </c>
      <c r="E323" s="11">
        <f>MONTH(SalesDataTable[[#This Row],[Order Date]])</f>
        <v>3</v>
      </c>
      <c r="F323" s="11" t="str">
        <f>TEXT(SalesDataTable[[#This Row],[Order Date]],"MMMM")</f>
        <v>March</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11">
        <f>YEAR(SalesDataTable[[#This Row],[Order Date]])</f>
        <v>2026</v>
      </c>
      <c r="D324" s="11" t="str">
        <f>"Q"&amp;ROUNDUP(MONTH(SalesDataTable[[#This Row],[Order Date]])/3,0)</f>
        <v>Q1</v>
      </c>
      <c r="E324" s="11">
        <f>MONTH(SalesDataTable[[#This Row],[Order Date]])</f>
        <v>3</v>
      </c>
      <c r="F324" s="11" t="str">
        <f>TEXT(SalesDataTable[[#This Row],[Order Date]],"MMMM")</f>
        <v>March</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11">
        <f>YEAR(SalesDataTable[[#This Row],[Order Date]])</f>
        <v>2026</v>
      </c>
      <c r="D325" s="11" t="str">
        <f>"Q"&amp;ROUNDUP(MONTH(SalesDataTable[[#This Row],[Order Date]])/3,0)</f>
        <v>Q1</v>
      </c>
      <c r="E325" s="11">
        <f>MONTH(SalesDataTable[[#This Row],[Order Date]])</f>
        <v>3</v>
      </c>
      <c r="F325" s="11" t="str">
        <f>TEXT(SalesDataTable[[#This Row],[Order Date]],"MMMM")</f>
        <v>March</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11">
        <f>YEAR(SalesDataTable[[#This Row],[Order Date]])</f>
        <v>2026</v>
      </c>
      <c r="D326" s="11" t="str">
        <f>"Q"&amp;ROUNDUP(MONTH(SalesDataTable[[#This Row],[Order Date]])/3,0)</f>
        <v>Q1</v>
      </c>
      <c r="E326" s="11">
        <f>MONTH(SalesDataTable[[#This Row],[Order Date]])</f>
        <v>3</v>
      </c>
      <c r="F326" s="11" t="str">
        <f>TEXT(SalesDataTable[[#This Row],[Order Date]],"MMMM")</f>
        <v>March</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11">
        <f>YEAR(SalesDataTable[[#This Row],[Order Date]])</f>
        <v>2026</v>
      </c>
      <c r="D327" s="11" t="str">
        <f>"Q"&amp;ROUNDUP(MONTH(SalesDataTable[[#This Row],[Order Date]])/3,0)</f>
        <v>Q1</v>
      </c>
      <c r="E327" s="11">
        <f>MONTH(SalesDataTable[[#This Row],[Order Date]])</f>
        <v>3</v>
      </c>
      <c r="F327" s="11" t="str">
        <f>TEXT(SalesDataTable[[#This Row],[Order Date]],"MMMM")</f>
        <v>March</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11">
        <f>YEAR(SalesDataTable[[#This Row],[Order Date]])</f>
        <v>2026</v>
      </c>
      <c r="D328" s="11" t="str">
        <f>"Q"&amp;ROUNDUP(MONTH(SalesDataTable[[#This Row],[Order Date]])/3,0)</f>
        <v>Q1</v>
      </c>
      <c r="E328" s="11">
        <f>MONTH(SalesDataTable[[#This Row],[Order Date]])</f>
        <v>3</v>
      </c>
      <c r="F328" s="11" t="str">
        <f>TEXT(SalesDataTable[[#This Row],[Order Date]],"MMMM")</f>
        <v>March</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11">
        <f>YEAR(SalesDataTable[[#This Row],[Order Date]])</f>
        <v>2026</v>
      </c>
      <c r="D329" s="11" t="str">
        <f>"Q"&amp;ROUNDUP(MONTH(SalesDataTable[[#This Row],[Order Date]])/3,0)</f>
        <v>Q1</v>
      </c>
      <c r="E329" s="11">
        <f>MONTH(SalesDataTable[[#This Row],[Order Date]])</f>
        <v>3</v>
      </c>
      <c r="F329" s="11" t="str">
        <f>TEXT(SalesDataTable[[#This Row],[Order Date]],"MMMM")</f>
        <v>March</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11">
        <f>YEAR(SalesDataTable[[#This Row],[Order Date]])</f>
        <v>2026</v>
      </c>
      <c r="D330" s="11" t="str">
        <f>"Q"&amp;ROUNDUP(MONTH(SalesDataTable[[#This Row],[Order Date]])/3,0)</f>
        <v>Q1</v>
      </c>
      <c r="E330" s="11">
        <f>MONTH(SalesDataTable[[#This Row],[Order Date]])</f>
        <v>3</v>
      </c>
      <c r="F330" s="11" t="str">
        <f>TEXT(SalesDataTable[[#This Row],[Order Date]],"MMMM")</f>
        <v>March</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11">
        <f>YEAR(SalesDataTable[[#This Row],[Order Date]])</f>
        <v>2026</v>
      </c>
      <c r="D331" s="11" t="str">
        <f>"Q"&amp;ROUNDUP(MONTH(SalesDataTable[[#This Row],[Order Date]])/3,0)</f>
        <v>Q1</v>
      </c>
      <c r="E331" s="11">
        <f>MONTH(SalesDataTable[[#This Row],[Order Date]])</f>
        <v>3</v>
      </c>
      <c r="F331" s="11" t="str">
        <f>TEXT(SalesDataTable[[#This Row],[Order Date]],"MMMM")</f>
        <v>March</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11">
        <f>YEAR(SalesDataTable[[#This Row],[Order Date]])</f>
        <v>2026</v>
      </c>
      <c r="D332" s="11" t="str">
        <f>"Q"&amp;ROUNDUP(MONTH(SalesDataTable[[#This Row],[Order Date]])/3,0)</f>
        <v>Q1</v>
      </c>
      <c r="E332" s="11">
        <f>MONTH(SalesDataTable[[#This Row],[Order Date]])</f>
        <v>3</v>
      </c>
      <c r="F332" s="11" t="str">
        <f>TEXT(SalesDataTable[[#This Row],[Order Date]],"MMMM")</f>
        <v>March</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11">
        <f>YEAR(SalesDataTable[[#This Row],[Order Date]])</f>
        <v>2026</v>
      </c>
      <c r="D333" s="11" t="str">
        <f>"Q"&amp;ROUNDUP(MONTH(SalesDataTable[[#This Row],[Order Date]])/3,0)</f>
        <v>Q1</v>
      </c>
      <c r="E333" s="11">
        <f>MONTH(SalesDataTable[[#This Row],[Order Date]])</f>
        <v>3</v>
      </c>
      <c r="F333" s="11" t="str">
        <f>TEXT(SalesDataTable[[#This Row],[Order Date]],"MMMM")</f>
        <v>March</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11">
        <f>YEAR(SalesDataTable[[#This Row],[Order Date]])</f>
        <v>2026</v>
      </c>
      <c r="D334" s="11" t="str">
        <f>"Q"&amp;ROUNDUP(MONTH(SalesDataTable[[#This Row],[Order Date]])/3,0)</f>
        <v>Q1</v>
      </c>
      <c r="E334" s="11">
        <f>MONTH(SalesDataTable[[#This Row],[Order Date]])</f>
        <v>3</v>
      </c>
      <c r="F334" s="11" t="str">
        <f>TEXT(SalesDataTable[[#This Row],[Order Date]],"MMMM")</f>
        <v>March</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11">
        <f>YEAR(SalesDataTable[[#This Row],[Order Date]])</f>
        <v>2026</v>
      </c>
      <c r="D335" s="11" t="str">
        <f>"Q"&amp;ROUNDUP(MONTH(SalesDataTable[[#This Row],[Order Date]])/3,0)</f>
        <v>Q1</v>
      </c>
      <c r="E335" s="11">
        <f>MONTH(SalesDataTable[[#This Row],[Order Date]])</f>
        <v>3</v>
      </c>
      <c r="F335" s="11" t="str">
        <f>TEXT(SalesDataTable[[#This Row],[Order Date]],"MMMM")</f>
        <v>March</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11">
        <f>YEAR(SalesDataTable[[#This Row],[Order Date]])</f>
        <v>2026</v>
      </c>
      <c r="D336" s="11" t="str">
        <f>"Q"&amp;ROUNDUP(MONTH(SalesDataTable[[#This Row],[Order Date]])/3,0)</f>
        <v>Q1</v>
      </c>
      <c r="E336" s="11">
        <f>MONTH(SalesDataTable[[#This Row],[Order Date]])</f>
        <v>3</v>
      </c>
      <c r="F336" s="11" t="str">
        <f>TEXT(SalesDataTable[[#This Row],[Order Date]],"MMMM")</f>
        <v>March</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11">
        <f>YEAR(SalesDataTable[[#This Row],[Order Date]])</f>
        <v>2026</v>
      </c>
      <c r="D337" s="11" t="str">
        <f>"Q"&amp;ROUNDUP(MONTH(SalesDataTable[[#This Row],[Order Date]])/3,0)</f>
        <v>Q1</v>
      </c>
      <c r="E337" s="11">
        <f>MONTH(SalesDataTable[[#This Row],[Order Date]])</f>
        <v>3</v>
      </c>
      <c r="F337" s="11" t="str">
        <f>TEXT(SalesDataTable[[#This Row],[Order Date]],"MMMM")</f>
        <v>March</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11">
        <f>YEAR(SalesDataTable[[#This Row],[Order Date]])</f>
        <v>2026</v>
      </c>
      <c r="D338" s="11" t="str">
        <f>"Q"&amp;ROUNDUP(MONTH(SalesDataTable[[#This Row],[Order Date]])/3,0)</f>
        <v>Q1</v>
      </c>
      <c r="E338" s="11">
        <f>MONTH(SalesDataTable[[#This Row],[Order Date]])</f>
        <v>3</v>
      </c>
      <c r="F338" s="11" t="str">
        <f>TEXT(SalesDataTable[[#This Row],[Order Date]],"MMMM")</f>
        <v>March</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11">
        <f>YEAR(SalesDataTable[[#This Row],[Order Date]])</f>
        <v>2026</v>
      </c>
      <c r="D339" s="11" t="str">
        <f>"Q"&amp;ROUNDUP(MONTH(SalesDataTable[[#This Row],[Order Date]])/3,0)</f>
        <v>Q1</v>
      </c>
      <c r="E339" s="11">
        <f>MONTH(SalesDataTable[[#This Row],[Order Date]])</f>
        <v>3</v>
      </c>
      <c r="F339" s="11" t="str">
        <f>TEXT(SalesDataTable[[#This Row],[Order Date]],"MMMM")</f>
        <v>March</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11">
        <f>YEAR(SalesDataTable[[#This Row],[Order Date]])</f>
        <v>2026</v>
      </c>
      <c r="D340" s="11" t="str">
        <f>"Q"&amp;ROUNDUP(MONTH(SalesDataTable[[#This Row],[Order Date]])/3,0)</f>
        <v>Q1</v>
      </c>
      <c r="E340" s="11">
        <f>MONTH(SalesDataTable[[#This Row],[Order Date]])</f>
        <v>3</v>
      </c>
      <c r="F340" s="11" t="str">
        <f>TEXT(SalesDataTable[[#This Row],[Order Date]],"MMMM")</f>
        <v>March</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11">
        <f>YEAR(SalesDataTable[[#This Row],[Order Date]])</f>
        <v>2026</v>
      </c>
      <c r="D341" s="11" t="str">
        <f>"Q"&amp;ROUNDUP(MONTH(SalesDataTable[[#This Row],[Order Date]])/3,0)</f>
        <v>Q1</v>
      </c>
      <c r="E341" s="11">
        <f>MONTH(SalesDataTable[[#This Row],[Order Date]])</f>
        <v>3</v>
      </c>
      <c r="F341" s="11" t="str">
        <f>TEXT(SalesDataTable[[#This Row],[Order Date]],"MMMM")</f>
        <v>March</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11">
        <f>YEAR(SalesDataTable[[#This Row],[Order Date]])</f>
        <v>2026</v>
      </c>
      <c r="D342" s="11" t="str">
        <f>"Q"&amp;ROUNDUP(MONTH(SalesDataTable[[#This Row],[Order Date]])/3,0)</f>
        <v>Q1</v>
      </c>
      <c r="E342" s="11">
        <f>MONTH(SalesDataTable[[#This Row],[Order Date]])</f>
        <v>3</v>
      </c>
      <c r="F342" s="11" t="str">
        <f>TEXT(SalesDataTable[[#This Row],[Order Date]],"MMMM")</f>
        <v>March</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11">
        <f>YEAR(SalesDataTable[[#This Row],[Order Date]])</f>
        <v>2026</v>
      </c>
      <c r="D343" s="11" t="str">
        <f>"Q"&amp;ROUNDUP(MONTH(SalesDataTable[[#This Row],[Order Date]])/3,0)</f>
        <v>Q1</v>
      </c>
      <c r="E343" s="11">
        <f>MONTH(SalesDataTable[[#This Row],[Order Date]])</f>
        <v>3</v>
      </c>
      <c r="F343" s="11" t="str">
        <f>TEXT(SalesDataTable[[#This Row],[Order Date]],"MMMM")</f>
        <v>March</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11">
        <f>YEAR(SalesDataTable[[#This Row],[Order Date]])</f>
        <v>2026</v>
      </c>
      <c r="D344" s="11" t="str">
        <f>"Q"&amp;ROUNDUP(MONTH(SalesDataTable[[#This Row],[Order Date]])/3,0)</f>
        <v>Q1</v>
      </c>
      <c r="E344" s="11">
        <f>MONTH(SalesDataTable[[#This Row],[Order Date]])</f>
        <v>3</v>
      </c>
      <c r="F344" s="11" t="str">
        <f>TEXT(SalesDataTable[[#This Row],[Order Date]],"MMMM")</f>
        <v>March</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11">
        <f>YEAR(SalesDataTable[[#This Row],[Order Date]])</f>
        <v>2026</v>
      </c>
      <c r="D345" s="11" t="str">
        <f>"Q"&amp;ROUNDUP(MONTH(SalesDataTable[[#This Row],[Order Date]])/3,0)</f>
        <v>Q1</v>
      </c>
      <c r="E345" s="11">
        <f>MONTH(SalesDataTable[[#This Row],[Order Date]])</f>
        <v>3</v>
      </c>
      <c r="F345" s="11" t="str">
        <f>TEXT(SalesDataTable[[#This Row],[Order Date]],"MMMM")</f>
        <v>March</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11">
        <f>YEAR(SalesDataTable[[#This Row],[Order Date]])</f>
        <v>2026</v>
      </c>
      <c r="D346" s="11" t="str">
        <f>"Q"&amp;ROUNDUP(MONTH(SalesDataTable[[#This Row],[Order Date]])/3,0)</f>
        <v>Q1</v>
      </c>
      <c r="E346" s="11">
        <f>MONTH(SalesDataTable[[#This Row],[Order Date]])</f>
        <v>3</v>
      </c>
      <c r="F346" s="11" t="str">
        <f>TEXT(SalesDataTable[[#This Row],[Order Date]],"MMMM")</f>
        <v>March</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11">
        <f>YEAR(SalesDataTable[[#This Row],[Order Date]])</f>
        <v>2026</v>
      </c>
      <c r="D347" s="11" t="str">
        <f>"Q"&amp;ROUNDUP(MONTH(SalesDataTable[[#This Row],[Order Date]])/3,0)</f>
        <v>Q1</v>
      </c>
      <c r="E347" s="11">
        <f>MONTH(SalesDataTable[[#This Row],[Order Date]])</f>
        <v>3</v>
      </c>
      <c r="F347" s="11" t="str">
        <f>TEXT(SalesDataTable[[#This Row],[Order Date]],"MMMM")</f>
        <v>March</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11">
        <f>YEAR(SalesDataTable[[#This Row],[Order Date]])</f>
        <v>2026</v>
      </c>
      <c r="D348" s="11" t="str">
        <f>"Q"&amp;ROUNDUP(MONTH(SalesDataTable[[#This Row],[Order Date]])/3,0)</f>
        <v>Q1</v>
      </c>
      <c r="E348" s="11">
        <f>MONTH(SalesDataTable[[#This Row],[Order Date]])</f>
        <v>3</v>
      </c>
      <c r="F348" s="11" t="str">
        <f>TEXT(SalesDataTable[[#This Row],[Order Date]],"MMMM")</f>
        <v>March</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11">
        <f>YEAR(SalesDataTable[[#This Row],[Order Date]])</f>
        <v>2026</v>
      </c>
      <c r="D349" s="11" t="str">
        <f>"Q"&amp;ROUNDUP(MONTH(SalesDataTable[[#This Row],[Order Date]])/3,0)</f>
        <v>Q1</v>
      </c>
      <c r="E349" s="11">
        <f>MONTH(SalesDataTable[[#This Row],[Order Date]])</f>
        <v>3</v>
      </c>
      <c r="F349" s="11" t="str">
        <f>TEXT(SalesDataTable[[#This Row],[Order Date]],"MMMM")</f>
        <v>March</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11">
        <f>YEAR(SalesDataTable[[#This Row],[Order Date]])</f>
        <v>2026</v>
      </c>
      <c r="D350" s="11" t="str">
        <f>"Q"&amp;ROUNDUP(MONTH(SalesDataTable[[#This Row],[Order Date]])/3,0)</f>
        <v>Q1</v>
      </c>
      <c r="E350" s="11">
        <f>MONTH(SalesDataTable[[#This Row],[Order Date]])</f>
        <v>3</v>
      </c>
      <c r="F350" s="11" t="str">
        <f>TEXT(SalesDataTable[[#This Row],[Order Date]],"MMMM")</f>
        <v>March</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11">
        <f>YEAR(SalesDataTable[[#This Row],[Order Date]])</f>
        <v>2026</v>
      </c>
      <c r="D351" s="11" t="str">
        <f>"Q"&amp;ROUNDUP(MONTH(SalesDataTable[[#This Row],[Order Date]])/3,0)</f>
        <v>Q1</v>
      </c>
      <c r="E351" s="11">
        <f>MONTH(SalesDataTable[[#This Row],[Order Date]])</f>
        <v>3</v>
      </c>
      <c r="F351" s="11" t="str">
        <f>TEXT(SalesDataTable[[#This Row],[Order Date]],"MMMM")</f>
        <v>March</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11">
        <f>YEAR(SalesDataTable[[#This Row],[Order Date]])</f>
        <v>2026</v>
      </c>
      <c r="D352" s="11" t="str">
        <f>"Q"&amp;ROUNDUP(MONTH(SalesDataTable[[#This Row],[Order Date]])/3,0)</f>
        <v>Q1</v>
      </c>
      <c r="E352" s="11">
        <f>MONTH(SalesDataTable[[#This Row],[Order Date]])</f>
        <v>3</v>
      </c>
      <c r="F352" s="11" t="str">
        <f>TEXT(SalesDataTable[[#This Row],[Order Date]],"MMMM")</f>
        <v>March</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11">
        <f>YEAR(SalesDataTable[[#This Row],[Order Date]])</f>
        <v>2026</v>
      </c>
      <c r="D353" s="11" t="str">
        <f>"Q"&amp;ROUNDUP(MONTH(SalesDataTable[[#This Row],[Order Date]])/3,0)</f>
        <v>Q1</v>
      </c>
      <c r="E353" s="11">
        <f>MONTH(SalesDataTable[[#This Row],[Order Date]])</f>
        <v>3</v>
      </c>
      <c r="F353" s="11" t="str">
        <f>TEXT(SalesDataTable[[#This Row],[Order Date]],"MMMM")</f>
        <v>March</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11">
        <f>YEAR(SalesDataTable[[#This Row],[Order Date]])</f>
        <v>2026</v>
      </c>
      <c r="D354" s="11" t="str">
        <f>"Q"&amp;ROUNDUP(MONTH(SalesDataTable[[#This Row],[Order Date]])/3,0)</f>
        <v>Q1</v>
      </c>
      <c r="E354" s="11">
        <f>MONTH(SalesDataTable[[#This Row],[Order Date]])</f>
        <v>3</v>
      </c>
      <c r="F354" s="11" t="str">
        <f>TEXT(SalesDataTable[[#This Row],[Order Date]],"MMMM")</f>
        <v>March</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11">
        <f>YEAR(SalesDataTable[[#This Row],[Order Date]])</f>
        <v>2026</v>
      </c>
      <c r="D355" s="11" t="str">
        <f>"Q"&amp;ROUNDUP(MONTH(SalesDataTable[[#This Row],[Order Date]])/3,0)</f>
        <v>Q1</v>
      </c>
      <c r="E355" s="11">
        <f>MONTH(SalesDataTable[[#This Row],[Order Date]])</f>
        <v>3</v>
      </c>
      <c r="F355" s="11" t="str">
        <f>TEXT(SalesDataTable[[#This Row],[Order Date]],"MMMM")</f>
        <v>March</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11">
        <f>YEAR(SalesDataTable[[#This Row],[Order Date]])</f>
        <v>2026</v>
      </c>
      <c r="D356" s="11" t="str">
        <f>"Q"&amp;ROUNDUP(MONTH(SalesDataTable[[#This Row],[Order Date]])/3,0)</f>
        <v>Q1</v>
      </c>
      <c r="E356" s="11">
        <f>MONTH(SalesDataTable[[#This Row],[Order Date]])</f>
        <v>3</v>
      </c>
      <c r="F356" s="11" t="str">
        <f>TEXT(SalesDataTable[[#This Row],[Order Date]],"MMMM")</f>
        <v>March</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11">
        <f>YEAR(SalesDataTable[[#This Row],[Order Date]])</f>
        <v>2026</v>
      </c>
      <c r="D357" s="11" t="str">
        <f>"Q"&amp;ROUNDUP(MONTH(SalesDataTable[[#This Row],[Order Date]])/3,0)</f>
        <v>Q1</v>
      </c>
      <c r="E357" s="11">
        <f>MONTH(SalesDataTable[[#This Row],[Order Date]])</f>
        <v>3</v>
      </c>
      <c r="F357" s="11" t="str">
        <f>TEXT(SalesDataTable[[#This Row],[Order Date]],"MMMM")</f>
        <v>March</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11">
        <f>YEAR(SalesDataTable[[#This Row],[Order Date]])</f>
        <v>2026</v>
      </c>
      <c r="D358" s="11" t="str">
        <f>"Q"&amp;ROUNDUP(MONTH(SalesDataTable[[#This Row],[Order Date]])/3,0)</f>
        <v>Q1</v>
      </c>
      <c r="E358" s="11">
        <f>MONTH(SalesDataTable[[#This Row],[Order Date]])</f>
        <v>3</v>
      </c>
      <c r="F358" s="11" t="str">
        <f>TEXT(SalesDataTable[[#This Row],[Order Date]],"MMMM")</f>
        <v>March</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11">
        <f>YEAR(SalesDataTable[[#This Row],[Order Date]])</f>
        <v>2026</v>
      </c>
      <c r="D359" s="11" t="str">
        <f>"Q"&amp;ROUNDUP(MONTH(SalesDataTable[[#This Row],[Order Date]])/3,0)</f>
        <v>Q1</v>
      </c>
      <c r="E359" s="11">
        <f>MONTH(SalesDataTable[[#This Row],[Order Date]])</f>
        <v>3</v>
      </c>
      <c r="F359" s="11" t="str">
        <f>TEXT(SalesDataTable[[#This Row],[Order Date]],"MMMM")</f>
        <v>March</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11">
        <f>YEAR(SalesDataTable[[#This Row],[Order Date]])</f>
        <v>2026</v>
      </c>
      <c r="D360" s="11" t="str">
        <f>"Q"&amp;ROUNDUP(MONTH(SalesDataTable[[#This Row],[Order Date]])/3,0)</f>
        <v>Q1</v>
      </c>
      <c r="E360" s="11">
        <f>MONTH(SalesDataTable[[#This Row],[Order Date]])</f>
        <v>3</v>
      </c>
      <c r="F360" s="11" t="str">
        <f>TEXT(SalesDataTable[[#This Row],[Order Date]],"MMMM")</f>
        <v>March</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11">
        <f>YEAR(SalesDataTable[[#This Row],[Order Date]])</f>
        <v>2026</v>
      </c>
      <c r="D361" s="11" t="str">
        <f>"Q"&amp;ROUNDUP(MONTH(SalesDataTable[[#This Row],[Order Date]])/3,0)</f>
        <v>Q1</v>
      </c>
      <c r="E361" s="11">
        <f>MONTH(SalesDataTable[[#This Row],[Order Date]])</f>
        <v>3</v>
      </c>
      <c r="F361" s="11" t="str">
        <f>TEXT(SalesDataTable[[#This Row],[Order Date]],"MMMM")</f>
        <v>March</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11">
        <f>YEAR(SalesDataTable[[#This Row],[Order Date]])</f>
        <v>2026</v>
      </c>
      <c r="D362" s="11" t="str">
        <f>"Q"&amp;ROUNDUP(MONTH(SalesDataTable[[#This Row],[Order Date]])/3,0)</f>
        <v>Q1</v>
      </c>
      <c r="E362" s="11">
        <f>MONTH(SalesDataTable[[#This Row],[Order Date]])</f>
        <v>3</v>
      </c>
      <c r="F362" s="11" t="str">
        <f>TEXT(SalesDataTable[[#This Row],[Order Date]],"MMMM")</f>
        <v>March</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11">
        <f>YEAR(SalesDataTable[[#This Row],[Order Date]])</f>
        <v>2026</v>
      </c>
      <c r="D363" s="11" t="str">
        <f>"Q"&amp;ROUNDUP(MONTH(SalesDataTable[[#This Row],[Order Date]])/3,0)</f>
        <v>Q1</v>
      </c>
      <c r="E363" s="11">
        <f>MONTH(SalesDataTable[[#This Row],[Order Date]])</f>
        <v>3</v>
      </c>
      <c r="F363" s="11" t="str">
        <f>TEXT(SalesDataTable[[#This Row],[Order Date]],"MMMM")</f>
        <v>March</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11">
        <f>YEAR(SalesDataTable[[#This Row],[Order Date]])</f>
        <v>2026</v>
      </c>
      <c r="D364" s="11" t="str">
        <f>"Q"&amp;ROUNDUP(MONTH(SalesDataTable[[#This Row],[Order Date]])/3,0)</f>
        <v>Q1</v>
      </c>
      <c r="E364" s="11">
        <f>MONTH(SalesDataTable[[#This Row],[Order Date]])</f>
        <v>3</v>
      </c>
      <c r="F364" s="11" t="str">
        <f>TEXT(SalesDataTable[[#This Row],[Order Date]],"MMMM")</f>
        <v>March</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11">
        <f>YEAR(SalesDataTable[[#This Row],[Order Date]])</f>
        <v>2026</v>
      </c>
      <c r="D365" s="11" t="str">
        <f>"Q"&amp;ROUNDUP(MONTH(SalesDataTable[[#This Row],[Order Date]])/3,0)</f>
        <v>Q1</v>
      </c>
      <c r="E365" s="11">
        <f>MONTH(SalesDataTable[[#This Row],[Order Date]])</f>
        <v>3</v>
      </c>
      <c r="F365" s="11" t="str">
        <f>TEXT(SalesDataTable[[#This Row],[Order Date]],"MMMM")</f>
        <v>March</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11">
        <f>YEAR(SalesDataTable[[#This Row],[Order Date]])</f>
        <v>2026</v>
      </c>
      <c r="D366" s="11" t="str">
        <f>"Q"&amp;ROUNDUP(MONTH(SalesDataTable[[#This Row],[Order Date]])/3,0)</f>
        <v>Q1</v>
      </c>
      <c r="E366" s="11">
        <f>MONTH(SalesDataTable[[#This Row],[Order Date]])</f>
        <v>3</v>
      </c>
      <c r="F366" s="11" t="str">
        <f>TEXT(SalesDataTable[[#This Row],[Order Date]],"MMMM")</f>
        <v>March</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11">
        <f>YEAR(SalesDataTable[[#This Row],[Order Date]])</f>
        <v>2026</v>
      </c>
      <c r="D367" s="11" t="str">
        <f>"Q"&amp;ROUNDUP(MONTH(SalesDataTable[[#This Row],[Order Date]])/3,0)</f>
        <v>Q1</v>
      </c>
      <c r="E367" s="11">
        <f>MONTH(SalesDataTable[[#This Row],[Order Date]])</f>
        <v>3</v>
      </c>
      <c r="F367" s="11" t="str">
        <f>TEXT(SalesDataTable[[#This Row],[Order Date]],"MMMM")</f>
        <v>March</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11">
        <f>YEAR(SalesDataTable[[#This Row],[Order Date]])</f>
        <v>2026</v>
      </c>
      <c r="D368" s="11" t="str">
        <f>"Q"&amp;ROUNDUP(MONTH(SalesDataTable[[#This Row],[Order Date]])/3,0)</f>
        <v>Q1</v>
      </c>
      <c r="E368" s="11">
        <f>MONTH(SalesDataTable[[#This Row],[Order Date]])</f>
        <v>3</v>
      </c>
      <c r="F368" s="11" t="str">
        <f>TEXT(SalesDataTable[[#This Row],[Order Date]],"MMMM")</f>
        <v>March</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11">
        <f>YEAR(SalesDataTable[[#This Row],[Order Date]])</f>
        <v>2026</v>
      </c>
      <c r="D369" s="11" t="str">
        <f>"Q"&amp;ROUNDUP(MONTH(SalesDataTable[[#This Row],[Order Date]])/3,0)</f>
        <v>Q1</v>
      </c>
      <c r="E369" s="11">
        <f>MONTH(SalesDataTable[[#This Row],[Order Date]])</f>
        <v>3</v>
      </c>
      <c r="F369" s="11" t="str">
        <f>TEXT(SalesDataTable[[#This Row],[Order Date]],"MMMM")</f>
        <v>March</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11">
        <f>YEAR(SalesDataTable[[#This Row],[Order Date]])</f>
        <v>2026</v>
      </c>
      <c r="D370" s="11" t="str">
        <f>"Q"&amp;ROUNDUP(MONTH(SalesDataTable[[#This Row],[Order Date]])/3,0)</f>
        <v>Q1</v>
      </c>
      <c r="E370" s="11">
        <f>MONTH(SalesDataTable[[#This Row],[Order Date]])</f>
        <v>3</v>
      </c>
      <c r="F370" s="11" t="str">
        <f>TEXT(SalesDataTable[[#This Row],[Order Date]],"MMMM")</f>
        <v>March</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11">
        <f>YEAR(SalesDataTable[[#This Row],[Order Date]])</f>
        <v>2026</v>
      </c>
      <c r="D371" s="11" t="str">
        <f>"Q"&amp;ROUNDUP(MONTH(SalesDataTable[[#This Row],[Order Date]])/3,0)</f>
        <v>Q1</v>
      </c>
      <c r="E371" s="11">
        <f>MONTH(SalesDataTable[[#This Row],[Order Date]])</f>
        <v>3</v>
      </c>
      <c r="F371" s="11" t="str">
        <f>TEXT(SalesDataTable[[#This Row],[Order Date]],"MMMM")</f>
        <v>March</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11">
        <f>YEAR(SalesDataTable[[#This Row],[Order Date]])</f>
        <v>2026</v>
      </c>
      <c r="D372" s="11" t="str">
        <f>"Q"&amp;ROUNDUP(MONTH(SalesDataTable[[#This Row],[Order Date]])/3,0)</f>
        <v>Q1</v>
      </c>
      <c r="E372" s="11">
        <f>MONTH(SalesDataTable[[#This Row],[Order Date]])</f>
        <v>3</v>
      </c>
      <c r="F372" s="11" t="str">
        <f>TEXT(SalesDataTable[[#This Row],[Order Date]],"MMMM")</f>
        <v>March</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11">
        <f>YEAR(SalesDataTable[[#This Row],[Order Date]])</f>
        <v>2026</v>
      </c>
      <c r="D373" s="11" t="str">
        <f>"Q"&amp;ROUNDUP(MONTH(SalesDataTable[[#This Row],[Order Date]])/3,0)</f>
        <v>Q1</v>
      </c>
      <c r="E373" s="11">
        <f>MONTH(SalesDataTable[[#This Row],[Order Date]])</f>
        <v>3</v>
      </c>
      <c r="F373" s="11" t="str">
        <f>TEXT(SalesDataTable[[#This Row],[Order Date]],"MMMM")</f>
        <v>March</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11">
        <f>YEAR(SalesDataTable[[#This Row],[Order Date]])</f>
        <v>2026</v>
      </c>
      <c r="D374" s="11" t="str">
        <f>"Q"&amp;ROUNDUP(MONTH(SalesDataTable[[#This Row],[Order Date]])/3,0)</f>
        <v>Q1</v>
      </c>
      <c r="E374" s="11">
        <f>MONTH(SalesDataTable[[#This Row],[Order Date]])</f>
        <v>3</v>
      </c>
      <c r="F374" s="11" t="str">
        <f>TEXT(SalesDataTable[[#This Row],[Order Date]],"MMMM")</f>
        <v>March</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11">
        <f>YEAR(SalesDataTable[[#This Row],[Order Date]])</f>
        <v>2026</v>
      </c>
      <c r="D375" s="11" t="str">
        <f>"Q"&amp;ROUNDUP(MONTH(SalesDataTable[[#This Row],[Order Date]])/3,0)</f>
        <v>Q1</v>
      </c>
      <c r="E375" s="11">
        <f>MONTH(SalesDataTable[[#This Row],[Order Date]])</f>
        <v>3</v>
      </c>
      <c r="F375" s="11" t="str">
        <f>TEXT(SalesDataTable[[#This Row],[Order Date]],"MMMM")</f>
        <v>March</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11">
        <f>YEAR(SalesDataTable[[#This Row],[Order Date]])</f>
        <v>2026</v>
      </c>
      <c r="D376" s="11" t="str">
        <f>"Q"&amp;ROUNDUP(MONTH(SalesDataTable[[#This Row],[Order Date]])/3,0)</f>
        <v>Q1</v>
      </c>
      <c r="E376" s="11">
        <f>MONTH(SalesDataTable[[#This Row],[Order Date]])</f>
        <v>3</v>
      </c>
      <c r="F376" s="11" t="str">
        <f>TEXT(SalesDataTable[[#This Row],[Order Date]],"MMMM")</f>
        <v>March</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11">
        <f>YEAR(SalesDataTable[[#This Row],[Order Date]])</f>
        <v>2026</v>
      </c>
      <c r="D377" s="11" t="str">
        <f>"Q"&amp;ROUNDUP(MONTH(SalesDataTable[[#This Row],[Order Date]])/3,0)</f>
        <v>Q1</v>
      </c>
      <c r="E377" s="11">
        <f>MONTH(SalesDataTable[[#This Row],[Order Date]])</f>
        <v>3</v>
      </c>
      <c r="F377" s="11" t="str">
        <f>TEXT(SalesDataTable[[#This Row],[Order Date]],"MMMM")</f>
        <v>March</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11">
        <f>YEAR(SalesDataTable[[#This Row],[Order Date]])</f>
        <v>2026</v>
      </c>
      <c r="D378" s="11" t="str">
        <f>"Q"&amp;ROUNDUP(MONTH(SalesDataTable[[#This Row],[Order Date]])/3,0)</f>
        <v>Q1</v>
      </c>
      <c r="E378" s="11">
        <f>MONTH(SalesDataTable[[#This Row],[Order Date]])</f>
        <v>3</v>
      </c>
      <c r="F378" s="11" t="str">
        <f>TEXT(SalesDataTable[[#This Row],[Order Date]],"MMMM")</f>
        <v>March</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11">
        <f>YEAR(SalesDataTable[[#This Row],[Order Date]])</f>
        <v>2026</v>
      </c>
      <c r="D379" s="11" t="str">
        <f>"Q"&amp;ROUNDUP(MONTH(SalesDataTable[[#This Row],[Order Date]])/3,0)</f>
        <v>Q1</v>
      </c>
      <c r="E379" s="11">
        <f>MONTH(SalesDataTable[[#This Row],[Order Date]])</f>
        <v>3</v>
      </c>
      <c r="F379" s="11" t="str">
        <f>TEXT(SalesDataTable[[#This Row],[Order Date]],"MMMM")</f>
        <v>March</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11">
        <f>YEAR(SalesDataTable[[#This Row],[Order Date]])</f>
        <v>2026</v>
      </c>
      <c r="D380" s="11" t="str">
        <f>"Q"&amp;ROUNDUP(MONTH(SalesDataTable[[#This Row],[Order Date]])/3,0)</f>
        <v>Q1</v>
      </c>
      <c r="E380" s="11">
        <f>MONTH(SalesDataTable[[#This Row],[Order Date]])</f>
        <v>3</v>
      </c>
      <c r="F380" s="11" t="str">
        <f>TEXT(SalesDataTable[[#This Row],[Order Date]],"MMMM")</f>
        <v>March</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11">
        <f>YEAR(SalesDataTable[[#This Row],[Order Date]])</f>
        <v>2026</v>
      </c>
      <c r="D381" s="11" t="str">
        <f>"Q"&amp;ROUNDUP(MONTH(SalesDataTable[[#This Row],[Order Date]])/3,0)</f>
        <v>Q1</v>
      </c>
      <c r="E381" s="11">
        <f>MONTH(SalesDataTable[[#This Row],[Order Date]])</f>
        <v>3</v>
      </c>
      <c r="F381" s="11" t="str">
        <f>TEXT(SalesDataTable[[#This Row],[Order Date]],"MMMM")</f>
        <v>March</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11">
        <f>YEAR(SalesDataTable[[#This Row],[Order Date]])</f>
        <v>2026</v>
      </c>
      <c r="D382" s="11" t="str">
        <f>"Q"&amp;ROUNDUP(MONTH(SalesDataTable[[#This Row],[Order Date]])/3,0)</f>
        <v>Q1</v>
      </c>
      <c r="E382" s="11">
        <f>MONTH(SalesDataTable[[#This Row],[Order Date]])</f>
        <v>3</v>
      </c>
      <c r="F382" s="11" t="str">
        <f>TEXT(SalesDataTable[[#This Row],[Order Date]],"MMMM")</f>
        <v>March</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11">
        <f>YEAR(SalesDataTable[[#This Row],[Order Date]])</f>
        <v>2026</v>
      </c>
      <c r="D383" s="11" t="str">
        <f>"Q"&amp;ROUNDUP(MONTH(SalesDataTable[[#This Row],[Order Date]])/3,0)</f>
        <v>Q1</v>
      </c>
      <c r="E383" s="11">
        <f>MONTH(SalesDataTable[[#This Row],[Order Date]])</f>
        <v>3</v>
      </c>
      <c r="F383" s="11" t="str">
        <f>TEXT(SalesDataTable[[#This Row],[Order Date]],"MMMM")</f>
        <v>March</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11">
        <f>YEAR(SalesDataTable[[#This Row],[Order Date]])</f>
        <v>2026</v>
      </c>
      <c r="D384" s="11" t="str">
        <f>"Q"&amp;ROUNDUP(MONTH(SalesDataTable[[#This Row],[Order Date]])/3,0)</f>
        <v>Q1</v>
      </c>
      <c r="E384" s="11">
        <f>MONTH(SalesDataTable[[#This Row],[Order Date]])</f>
        <v>3</v>
      </c>
      <c r="F384" s="11" t="str">
        <f>TEXT(SalesDataTable[[#This Row],[Order Date]],"MMMM")</f>
        <v>March</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11">
        <f>YEAR(SalesDataTable[[#This Row],[Order Date]])</f>
        <v>2026</v>
      </c>
      <c r="D385" s="11" t="str">
        <f>"Q"&amp;ROUNDUP(MONTH(SalesDataTable[[#This Row],[Order Date]])/3,0)</f>
        <v>Q1</v>
      </c>
      <c r="E385" s="11">
        <f>MONTH(SalesDataTable[[#This Row],[Order Date]])</f>
        <v>3</v>
      </c>
      <c r="F385" s="11" t="str">
        <f>TEXT(SalesDataTable[[#This Row],[Order Date]],"MMMM")</f>
        <v>March</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11">
        <f>YEAR(SalesDataTable[[#This Row],[Order Date]])</f>
        <v>2026</v>
      </c>
      <c r="D386" s="11" t="str">
        <f>"Q"&amp;ROUNDUP(MONTH(SalesDataTable[[#This Row],[Order Date]])/3,0)</f>
        <v>Q1</v>
      </c>
      <c r="E386" s="11">
        <f>MONTH(SalesDataTable[[#This Row],[Order Date]])</f>
        <v>3</v>
      </c>
      <c r="F386" s="11" t="str">
        <f>TEXT(SalesDataTable[[#This Row],[Order Date]],"MMMM")</f>
        <v>March</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11">
        <f>YEAR(SalesDataTable[[#This Row],[Order Date]])</f>
        <v>2026</v>
      </c>
      <c r="D387" s="11" t="str">
        <f>"Q"&amp;ROUNDUP(MONTH(SalesDataTable[[#This Row],[Order Date]])/3,0)</f>
        <v>Q1</v>
      </c>
      <c r="E387" s="11">
        <f>MONTH(SalesDataTable[[#This Row],[Order Date]])</f>
        <v>3</v>
      </c>
      <c r="F387" s="11" t="str">
        <f>TEXT(SalesDataTable[[#This Row],[Order Date]],"MMMM")</f>
        <v>March</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11">
        <f>YEAR(SalesDataTable[[#This Row],[Order Date]])</f>
        <v>2026</v>
      </c>
      <c r="D388" s="11" t="str">
        <f>"Q"&amp;ROUNDUP(MONTH(SalesDataTable[[#This Row],[Order Date]])/3,0)</f>
        <v>Q1</v>
      </c>
      <c r="E388" s="11">
        <f>MONTH(SalesDataTable[[#This Row],[Order Date]])</f>
        <v>3</v>
      </c>
      <c r="F388" s="11" t="str">
        <f>TEXT(SalesDataTable[[#This Row],[Order Date]],"MMMM")</f>
        <v>March</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11">
        <f>YEAR(SalesDataTable[[#This Row],[Order Date]])</f>
        <v>2026</v>
      </c>
      <c r="D389" s="11" t="str">
        <f>"Q"&amp;ROUNDUP(MONTH(SalesDataTable[[#This Row],[Order Date]])/3,0)</f>
        <v>Q1</v>
      </c>
      <c r="E389" s="11">
        <f>MONTH(SalesDataTable[[#This Row],[Order Date]])</f>
        <v>3</v>
      </c>
      <c r="F389" s="11" t="str">
        <f>TEXT(SalesDataTable[[#This Row],[Order Date]],"MMMM")</f>
        <v>March</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11">
        <f>YEAR(SalesDataTable[[#This Row],[Order Date]])</f>
        <v>2026</v>
      </c>
      <c r="D390" s="11" t="str">
        <f>"Q"&amp;ROUNDUP(MONTH(SalesDataTable[[#This Row],[Order Date]])/3,0)</f>
        <v>Q1</v>
      </c>
      <c r="E390" s="11">
        <f>MONTH(SalesDataTable[[#This Row],[Order Date]])</f>
        <v>3</v>
      </c>
      <c r="F390" s="11" t="str">
        <f>TEXT(SalesDataTable[[#This Row],[Order Date]],"MMMM")</f>
        <v>March</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11">
        <f>YEAR(SalesDataTable[[#This Row],[Order Date]])</f>
        <v>2026</v>
      </c>
      <c r="D391" s="11" t="str">
        <f>"Q"&amp;ROUNDUP(MONTH(SalesDataTable[[#This Row],[Order Date]])/3,0)</f>
        <v>Q1</v>
      </c>
      <c r="E391" s="11">
        <f>MONTH(SalesDataTable[[#This Row],[Order Date]])</f>
        <v>3</v>
      </c>
      <c r="F391" s="11" t="str">
        <f>TEXT(SalesDataTable[[#This Row],[Order Date]],"MMMM")</f>
        <v>March</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11">
        <f>YEAR(SalesDataTable[[#This Row],[Order Date]])</f>
        <v>2026</v>
      </c>
      <c r="D392" s="11" t="str">
        <f>"Q"&amp;ROUNDUP(MONTH(SalesDataTable[[#This Row],[Order Date]])/3,0)</f>
        <v>Q1</v>
      </c>
      <c r="E392" s="11">
        <f>MONTH(SalesDataTable[[#This Row],[Order Date]])</f>
        <v>3</v>
      </c>
      <c r="F392" s="11" t="str">
        <f>TEXT(SalesDataTable[[#This Row],[Order Date]],"MMMM")</f>
        <v>March</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11">
        <f>YEAR(SalesDataTable[[#This Row],[Order Date]])</f>
        <v>2026</v>
      </c>
      <c r="D393" s="11" t="str">
        <f>"Q"&amp;ROUNDUP(MONTH(SalesDataTable[[#This Row],[Order Date]])/3,0)</f>
        <v>Q1</v>
      </c>
      <c r="E393" s="11">
        <f>MONTH(SalesDataTable[[#This Row],[Order Date]])</f>
        <v>3</v>
      </c>
      <c r="F393" s="11" t="str">
        <f>TEXT(SalesDataTable[[#This Row],[Order Date]],"MMMM")</f>
        <v>March</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11">
        <f>YEAR(SalesDataTable[[#This Row],[Order Date]])</f>
        <v>2026</v>
      </c>
      <c r="D394" s="11" t="str">
        <f>"Q"&amp;ROUNDUP(MONTH(SalesDataTable[[#This Row],[Order Date]])/3,0)</f>
        <v>Q1</v>
      </c>
      <c r="E394" s="11">
        <f>MONTH(SalesDataTable[[#This Row],[Order Date]])</f>
        <v>3</v>
      </c>
      <c r="F394" s="11" t="str">
        <f>TEXT(SalesDataTable[[#This Row],[Order Date]],"MMMM")</f>
        <v>March</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11">
        <f>YEAR(SalesDataTable[[#This Row],[Order Date]])</f>
        <v>2026</v>
      </c>
      <c r="D395" s="11" t="str">
        <f>"Q"&amp;ROUNDUP(MONTH(SalesDataTable[[#This Row],[Order Date]])/3,0)</f>
        <v>Q1</v>
      </c>
      <c r="E395" s="11">
        <f>MONTH(SalesDataTable[[#This Row],[Order Date]])</f>
        <v>3</v>
      </c>
      <c r="F395" s="11" t="str">
        <f>TEXT(SalesDataTable[[#This Row],[Order Date]],"MMMM")</f>
        <v>March</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11">
        <f>YEAR(SalesDataTable[[#This Row],[Order Date]])</f>
        <v>2026</v>
      </c>
      <c r="D396" s="11" t="str">
        <f>"Q"&amp;ROUNDUP(MONTH(SalesDataTable[[#This Row],[Order Date]])/3,0)</f>
        <v>Q1</v>
      </c>
      <c r="E396" s="11">
        <f>MONTH(SalesDataTable[[#This Row],[Order Date]])</f>
        <v>3</v>
      </c>
      <c r="F396" s="11" t="str">
        <f>TEXT(SalesDataTable[[#This Row],[Order Date]],"MMMM")</f>
        <v>March</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11">
        <f>YEAR(SalesDataTable[[#This Row],[Order Date]])</f>
        <v>2026</v>
      </c>
      <c r="D397" s="11" t="str">
        <f>"Q"&amp;ROUNDUP(MONTH(SalesDataTable[[#This Row],[Order Date]])/3,0)</f>
        <v>Q1</v>
      </c>
      <c r="E397" s="11">
        <f>MONTH(SalesDataTable[[#This Row],[Order Date]])</f>
        <v>3</v>
      </c>
      <c r="F397" s="11" t="str">
        <f>TEXT(SalesDataTable[[#This Row],[Order Date]],"MMMM")</f>
        <v>March</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11">
        <f>YEAR(SalesDataTable[[#This Row],[Order Date]])</f>
        <v>2026</v>
      </c>
      <c r="D398" s="11" t="str">
        <f>"Q"&amp;ROUNDUP(MONTH(SalesDataTable[[#This Row],[Order Date]])/3,0)</f>
        <v>Q1</v>
      </c>
      <c r="E398" s="11">
        <f>MONTH(SalesDataTable[[#This Row],[Order Date]])</f>
        <v>3</v>
      </c>
      <c r="F398" s="11" t="str">
        <f>TEXT(SalesDataTable[[#This Row],[Order Date]],"MMMM")</f>
        <v>March</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11">
        <f>YEAR(SalesDataTable[[#This Row],[Order Date]])</f>
        <v>2026</v>
      </c>
      <c r="D399" s="11" t="str">
        <f>"Q"&amp;ROUNDUP(MONTH(SalesDataTable[[#This Row],[Order Date]])/3,0)</f>
        <v>Q1</v>
      </c>
      <c r="E399" s="11">
        <f>MONTH(SalesDataTable[[#This Row],[Order Date]])</f>
        <v>3</v>
      </c>
      <c r="F399" s="11" t="str">
        <f>TEXT(SalesDataTable[[#This Row],[Order Date]],"MMMM")</f>
        <v>March</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11">
        <f>YEAR(SalesDataTable[[#This Row],[Order Date]])</f>
        <v>2026</v>
      </c>
      <c r="D400" s="11" t="str">
        <f>"Q"&amp;ROUNDUP(MONTH(SalesDataTable[[#This Row],[Order Date]])/3,0)</f>
        <v>Q1</v>
      </c>
      <c r="E400" s="11">
        <f>MONTH(SalesDataTable[[#This Row],[Order Date]])</f>
        <v>3</v>
      </c>
      <c r="F400" s="11" t="str">
        <f>TEXT(SalesDataTable[[#This Row],[Order Date]],"MMMM")</f>
        <v>March</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11">
        <f>YEAR(SalesDataTable[[#This Row],[Order Date]])</f>
        <v>2026</v>
      </c>
      <c r="D401" s="11" t="str">
        <f>"Q"&amp;ROUNDUP(MONTH(SalesDataTable[[#This Row],[Order Date]])/3,0)</f>
        <v>Q1</v>
      </c>
      <c r="E401" s="11">
        <f>MONTH(SalesDataTable[[#This Row],[Order Date]])</f>
        <v>3</v>
      </c>
      <c r="F401" s="11" t="str">
        <f>TEXT(SalesDataTable[[#This Row],[Order Date]],"MMMM")</f>
        <v>March</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11">
        <f>YEAR(SalesDataTable[[#This Row],[Order Date]])</f>
        <v>2026</v>
      </c>
      <c r="D402" s="11" t="str">
        <f>"Q"&amp;ROUNDUP(MONTH(SalesDataTable[[#This Row],[Order Date]])/3,0)</f>
        <v>Q1</v>
      </c>
      <c r="E402" s="11">
        <f>MONTH(SalesDataTable[[#This Row],[Order Date]])</f>
        <v>3</v>
      </c>
      <c r="F402" s="11" t="str">
        <f>TEXT(SalesDataTable[[#This Row],[Order Date]],"MMMM")</f>
        <v>March</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11">
        <f>YEAR(SalesDataTable[[#This Row],[Order Date]])</f>
        <v>2026</v>
      </c>
      <c r="D403" s="11" t="str">
        <f>"Q"&amp;ROUNDUP(MONTH(SalesDataTable[[#This Row],[Order Date]])/3,0)</f>
        <v>Q1</v>
      </c>
      <c r="E403" s="11">
        <f>MONTH(SalesDataTable[[#This Row],[Order Date]])</f>
        <v>3</v>
      </c>
      <c r="F403" s="11" t="str">
        <f>TEXT(SalesDataTable[[#This Row],[Order Date]],"MMMM")</f>
        <v>March</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11">
        <f>YEAR(SalesDataTable[[#This Row],[Order Date]])</f>
        <v>2026</v>
      </c>
      <c r="D404" s="11" t="str">
        <f>"Q"&amp;ROUNDUP(MONTH(SalesDataTable[[#This Row],[Order Date]])/3,0)</f>
        <v>Q1</v>
      </c>
      <c r="E404" s="11">
        <f>MONTH(SalesDataTable[[#This Row],[Order Date]])</f>
        <v>3</v>
      </c>
      <c r="F404" s="11" t="str">
        <f>TEXT(SalesDataTable[[#This Row],[Order Date]],"MMMM")</f>
        <v>March</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11">
        <f>YEAR(SalesDataTable[[#This Row],[Order Date]])</f>
        <v>2026</v>
      </c>
      <c r="D405" s="11" t="str">
        <f>"Q"&amp;ROUNDUP(MONTH(SalesDataTable[[#This Row],[Order Date]])/3,0)</f>
        <v>Q1</v>
      </c>
      <c r="E405" s="11">
        <f>MONTH(SalesDataTable[[#This Row],[Order Date]])</f>
        <v>3</v>
      </c>
      <c r="F405" s="11" t="str">
        <f>TEXT(SalesDataTable[[#This Row],[Order Date]],"MMMM")</f>
        <v>March</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11">
        <f>YEAR(SalesDataTable[[#This Row],[Order Date]])</f>
        <v>2026</v>
      </c>
      <c r="D406" s="11" t="str">
        <f>"Q"&amp;ROUNDUP(MONTH(SalesDataTable[[#This Row],[Order Date]])/3,0)</f>
        <v>Q1</v>
      </c>
      <c r="E406" s="11">
        <f>MONTH(SalesDataTable[[#This Row],[Order Date]])</f>
        <v>3</v>
      </c>
      <c r="F406" s="11" t="str">
        <f>TEXT(SalesDataTable[[#This Row],[Order Date]],"MMMM")</f>
        <v>March</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11">
        <f>YEAR(SalesDataTable[[#This Row],[Order Date]])</f>
        <v>2026</v>
      </c>
      <c r="D407" s="11" t="str">
        <f>"Q"&amp;ROUNDUP(MONTH(SalesDataTable[[#This Row],[Order Date]])/3,0)</f>
        <v>Q1</v>
      </c>
      <c r="E407" s="11">
        <f>MONTH(SalesDataTable[[#This Row],[Order Date]])</f>
        <v>3</v>
      </c>
      <c r="F407" s="11" t="str">
        <f>TEXT(SalesDataTable[[#This Row],[Order Date]],"MMMM")</f>
        <v>March</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11">
        <f>YEAR(SalesDataTable[[#This Row],[Order Date]])</f>
        <v>2026</v>
      </c>
      <c r="D408" s="11" t="str">
        <f>"Q"&amp;ROUNDUP(MONTH(SalesDataTable[[#This Row],[Order Date]])/3,0)</f>
        <v>Q1</v>
      </c>
      <c r="E408" s="11">
        <f>MONTH(SalesDataTable[[#This Row],[Order Date]])</f>
        <v>3</v>
      </c>
      <c r="F408" s="11" t="str">
        <f>TEXT(SalesDataTable[[#This Row],[Order Date]],"MMMM")</f>
        <v>March</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11">
        <f>YEAR(SalesDataTable[[#This Row],[Order Date]])</f>
        <v>2026</v>
      </c>
      <c r="D409" s="11" t="str">
        <f>"Q"&amp;ROUNDUP(MONTH(SalesDataTable[[#This Row],[Order Date]])/3,0)</f>
        <v>Q1</v>
      </c>
      <c r="E409" s="11">
        <f>MONTH(SalesDataTable[[#This Row],[Order Date]])</f>
        <v>3</v>
      </c>
      <c r="F409" s="11" t="str">
        <f>TEXT(SalesDataTable[[#This Row],[Order Date]],"MMMM")</f>
        <v>March</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11">
        <f>YEAR(SalesDataTable[[#This Row],[Order Date]])</f>
        <v>2026</v>
      </c>
      <c r="D410" s="11" t="str">
        <f>"Q"&amp;ROUNDUP(MONTH(SalesDataTable[[#This Row],[Order Date]])/3,0)</f>
        <v>Q1</v>
      </c>
      <c r="E410" s="11">
        <f>MONTH(SalesDataTable[[#This Row],[Order Date]])</f>
        <v>3</v>
      </c>
      <c r="F410" s="11" t="str">
        <f>TEXT(SalesDataTable[[#This Row],[Order Date]],"MMMM")</f>
        <v>March</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11">
        <f>YEAR(SalesDataTable[[#This Row],[Order Date]])</f>
        <v>2026</v>
      </c>
      <c r="D411" s="11" t="str">
        <f>"Q"&amp;ROUNDUP(MONTH(SalesDataTable[[#This Row],[Order Date]])/3,0)</f>
        <v>Q1</v>
      </c>
      <c r="E411" s="11">
        <f>MONTH(SalesDataTable[[#This Row],[Order Date]])</f>
        <v>3</v>
      </c>
      <c r="F411" s="11" t="str">
        <f>TEXT(SalesDataTable[[#This Row],[Order Date]],"MMMM")</f>
        <v>March</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11">
        <f>YEAR(SalesDataTable[[#This Row],[Order Date]])</f>
        <v>2026</v>
      </c>
      <c r="D412" s="11" t="str">
        <f>"Q"&amp;ROUNDUP(MONTH(SalesDataTable[[#This Row],[Order Date]])/3,0)</f>
        <v>Q1</v>
      </c>
      <c r="E412" s="11">
        <f>MONTH(SalesDataTable[[#This Row],[Order Date]])</f>
        <v>3</v>
      </c>
      <c r="F412" s="11" t="str">
        <f>TEXT(SalesDataTable[[#This Row],[Order Date]],"MMMM")</f>
        <v>March</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11">
        <f>YEAR(SalesDataTable[[#This Row],[Order Date]])</f>
        <v>2026</v>
      </c>
      <c r="D413" s="11" t="str">
        <f>"Q"&amp;ROUNDUP(MONTH(SalesDataTable[[#This Row],[Order Date]])/3,0)</f>
        <v>Q1</v>
      </c>
      <c r="E413" s="11">
        <f>MONTH(SalesDataTable[[#This Row],[Order Date]])</f>
        <v>3</v>
      </c>
      <c r="F413" s="11" t="str">
        <f>TEXT(SalesDataTable[[#This Row],[Order Date]],"MMMM")</f>
        <v>March</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11">
        <f>YEAR(SalesDataTable[[#This Row],[Order Date]])</f>
        <v>2026</v>
      </c>
      <c r="D414" s="11" t="str">
        <f>"Q"&amp;ROUNDUP(MONTH(SalesDataTable[[#This Row],[Order Date]])/3,0)</f>
        <v>Q1</v>
      </c>
      <c r="E414" s="11">
        <f>MONTH(SalesDataTable[[#This Row],[Order Date]])</f>
        <v>3</v>
      </c>
      <c r="F414" s="11" t="str">
        <f>TEXT(SalesDataTable[[#This Row],[Order Date]],"MMMM")</f>
        <v>March</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11">
        <f>YEAR(SalesDataTable[[#This Row],[Order Date]])</f>
        <v>2026</v>
      </c>
      <c r="D415" s="11" t="str">
        <f>"Q"&amp;ROUNDUP(MONTH(SalesDataTable[[#This Row],[Order Date]])/3,0)</f>
        <v>Q1</v>
      </c>
      <c r="E415" s="11">
        <f>MONTH(SalesDataTable[[#This Row],[Order Date]])</f>
        <v>3</v>
      </c>
      <c r="F415" s="11" t="str">
        <f>TEXT(SalesDataTable[[#This Row],[Order Date]],"MMMM")</f>
        <v>March</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11">
        <f>YEAR(SalesDataTable[[#This Row],[Order Date]])</f>
        <v>2026</v>
      </c>
      <c r="D416" s="11" t="str">
        <f>"Q"&amp;ROUNDUP(MONTH(SalesDataTable[[#This Row],[Order Date]])/3,0)</f>
        <v>Q1</v>
      </c>
      <c r="E416" s="11">
        <f>MONTH(SalesDataTable[[#This Row],[Order Date]])</f>
        <v>3</v>
      </c>
      <c r="F416" s="11" t="str">
        <f>TEXT(SalesDataTable[[#This Row],[Order Date]],"MMMM")</f>
        <v>March</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11">
        <f>YEAR(SalesDataTable[[#This Row],[Order Date]])</f>
        <v>2026</v>
      </c>
      <c r="D417" s="11" t="str">
        <f>"Q"&amp;ROUNDUP(MONTH(SalesDataTable[[#This Row],[Order Date]])/3,0)</f>
        <v>Q1</v>
      </c>
      <c r="E417" s="11">
        <f>MONTH(SalesDataTable[[#This Row],[Order Date]])</f>
        <v>3</v>
      </c>
      <c r="F417" s="11" t="str">
        <f>TEXT(SalesDataTable[[#This Row],[Order Date]],"MMMM")</f>
        <v>March</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11">
        <f>YEAR(SalesDataTable[[#This Row],[Order Date]])</f>
        <v>2026</v>
      </c>
      <c r="D418" s="11" t="str">
        <f>"Q"&amp;ROUNDUP(MONTH(SalesDataTable[[#This Row],[Order Date]])/3,0)</f>
        <v>Q1</v>
      </c>
      <c r="E418" s="11">
        <f>MONTH(SalesDataTable[[#This Row],[Order Date]])</f>
        <v>3</v>
      </c>
      <c r="F418" s="11" t="str">
        <f>TEXT(SalesDataTable[[#This Row],[Order Date]],"MMMM")</f>
        <v>March</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11">
        <f>YEAR(SalesDataTable[[#This Row],[Order Date]])</f>
        <v>2026</v>
      </c>
      <c r="D419" s="11" t="str">
        <f>"Q"&amp;ROUNDUP(MONTH(SalesDataTable[[#This Row],[Order Date]])/3,0)</f>
        <v>Q1</v>
      </c>
      <c r="E419" s="11">
        <f>MONTH(SalesDataTable[[#This Row],[Order Date]])</f>
        <v>3</v>
      </c>
      <c r="F419" s="11" t="str">
        <f>TEXT(SalesDataTable[[#This Row],[Order Date]],"MMMM")</f>
        <v>March</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11">
        <f>YEAR(SalesDataTable[[#This Row],[Order Date]])</f>
        <v>2026</v>
      </c>
      <c r="D420" s="11" t="str">
        <f>"Q"&amp;ROUNDUP(MONTH(SalesDataTable[[#This Row],[Order Date]])/3,0)</f>
        <v>Q1</v>
      </c>
      <c r="E420" s="11">
        <f>MONTH(SalesDataTable[[#This Row],[Order Date]])</f>
        <v>3</v>
      </c>
      <c r="F420" s="11" t="str">
        <f>TEXT(SalesDataTable[[#This Row],[Order Date]],"MMMM")</f>
        <v>March</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11">
        <f>YEAR(SalesDataTable[[#This Row],[Order Date]])</f>
        <v>2026</v>
      </c>
      <c r="D421" s="11" t="str">
        <f>"Q"&amp;ROUNDUP(MONTH(SalesDataTable[[#This Row],[Order Date]])/3,0)</f>
        <v>Q1</v>
      </c>
      <c r="E421" s="11">
        <f>MONTH(SalesDataTable[[#This Row],[Order Date]])</f>
        <v>3</v>
      </c>
      <c r="F421" s="11" t="str">
        <f>TEXT(SalesDataTable[[#This Row],[Order Date]],"MMMM")</f>
        <v>March</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11">
        <f>YEAR(SalesDataTable[[#This Row],[Order Date]])</f>
        <v>2026</v>
      </c>
      <c r="D422" s="11" t="str">
        <f>"Q"&amp;ROUNDUP(MONTH(SalesDataTable[[#This Row],[Order Date]])/3,0)</f>
        <v>Q1</v>
      </c>
      <c r="E422" s="11">
        <f>MONTH(SalesDataTable[[#This Row],[Order Date]])</f>
        <v>3</v>
      </c>
      <c r="F422" s="11" t="str">
        <f>TEXT(SalesDataTable[[#This Row],[Order Date]],"MMMM")</f>
        <v>March</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11">
        <f>YEAR(SalesDataTable[[#This Row],[Order Date]])</f>
        <v>2026</v>
      </c>
      <c r="D423" s="11" t="str">
        <f>"Q"&amp;ROUNDUP(MONTH(SalesDataTable[[#This Row],[Order Date]])/3,0)</f>
        <v>Q1</v>
      </c>
      <c r="E423" s="11">
        <f>MONTH(SalesDataTable[[#This Row],[Order Date]])</f>
        <v>3</v>
      </c>
      <c r="F423" s="11" t="str">
        <f>TEXT(SalesDataTable[[#This Row],[Order Date]],"MMMM")</f>
        <v>March</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11">
        <f>YEAR(SalesDataTable[[#This Row],[Order Date]])</f>
        <v>2026</v>
      </c>
      <c r="D424" s="11" t="str">
        <f>"Q"&amp;ROUNDUP(MONTH(SalesDataTable[[#This Row],[Order Date]])/3,0)</f>
        <v>Q1</v>
      </c>
      <c r="E424" s="11">
        <f>MONTH(SalesDataTable[[#This Row],[Order Date]])</f>
        <v>3</v>
      </c>
      <c r="F424" s="11" t="str">
        <f>TEXT(SalesDataTable[[#This Row],[Order Date]],"MMMM")</f>
        <v>March</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11">
        <f>YEAR(SalesDataTable[[#This Row],[Order Date]])</f>
        <v>2026</v>
      </c>
      <c r="D425" s="11" t="str">
        <f>"Q"&amp;ROUNDUP(MONTH(SalesDataTable[[#This Row],[Order Date]])/3,0)</f>
        <v>Q1</v>
      </c>
      <c r="E425" s="11">
        <f>MONTH(SalesDataTable[[#This Row],[Order Date]])</f>
        <v>3</v>
      </c>
      <c r="F425" s="11" t="str">
        <f>TEXT(SalesDataTable[[#This Row],[Order Date]],"MMMM")</f>
        <v>March</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11">
        <f>YEAR(SalesDataTable[[#This Row],[Order Date]])</f>
        <v>2026</v>
      </c>
      <c r="D426" s="11" t="str">
        <f>"Q"&amp;ROUNDUP(MONTH(SalesDataTable[[#This Row],[Order Date]])/3,0)</f>
        <v>Q1</v>
      </c>
      <c r="E426" s="11">
        <f>MONTH(SalesDataTable[[#This Row],[Order Date]])</f>
        <v>3</v>
      </c>
      <c r="F426" s="11" t="str">
        <f>TEXT(SalesDataTable[[#This Row],[Order Date]],"MMMM")</f>
        <v>March</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11">
        <f>YEAR(SalesDataTable[[#This Row],[Order Date]])</f>
        <v>2026</v>
      </c>
      <c r="D427" s="11" t="str">
        <f>"Q"&amp;ROUNDUP(MONTH(SalesDataTable[[#This Row],[Order Date]])/3,0)</f>
        <v>Q1</v>
      </c>
      <c r="E427" s="11">
        <f>MONTH(SalesDataTable[[#This Row],[Order Date]])</f>
        <v>3</v>
      </c>
      <c r="F427" s="11" t="str">
        <f>TEXT(SalesDataTable[[#This Row],[Order Date]],"MMMM")</f>
        <v>March</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11">
        <f>YEAR(SalesDataTable[[#This Row],[Order Date]])</f>
        <v>2026</v>
      </c>
      <c r="D428" s="11" t="str">
        <f>"Q"&amp;ROUNDUP(MONTH(SalesDataTable[[#This Row],[Order Date]])/3,0)</f>
        <v>Q1</v>
      </c>
      <c r="E428" s="11">
        <f>MONTH(SalesDataTable[[#This Row],[Order Date]])</f>
        <v>3</v>
      </c>
      <c r="F428" s="11" t="str">
        <f>TEXT(SalesDataTable[[#This Row],[Order Date]],"MMMM")</f>
        <v>March</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11">
        <f>YEAR(SalesDataTable[[#This Row],[Order Date]])</f>
        <v>2026</v>
      </c>
      <c r="D429" s="11" t="str">
        <f>"Q"&amp;ROUNDUP(MONTH(SalesDataTable[[#This Row],[Order Date]])/3,0)</f>
        <v>Q1</v>
      </c>
      <c r="E429" s="11">
        <f>MONTH(SalesDataTable[[#This Row],[Order Date]])</f>
        <v>3</v>
      </c>
      <c r="F429" s="11" t="str">
        <f>TEXT(SalesDataTable[[#This Row],[Order Date]],"MMMM")</f>
        <v>March</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11">
        <f>YEAR(SalesDataTable[[#This Row],[Order Date]])</f>
        <v>2026</v>
      </c>
      <c r="D430" s="11" t="str">
        <f>"Q"&amp;ROUNDUP(MONTH(SalesDataTable[[#This Row],[Order Date]])/3,0)</f>
        <v>Q1</v>
      </c>
      <c r="E430" s="11">
        <f>MONTH(SalesDataTable[[#This Row],[Order Date]])</f>
        <v>3</v>
      </c>
      <c r="F430" s="11" t="str">
        <f>TEXT(SalesDataTable[[#This Row],[Order Date]],"MMMM")</f>
        <v>March</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11">
        <f>YEAR(SalesDataTable[[#This Row],[Order Date]])</f>
        <v>2026</v>
      </c>
      <c r="D431" s="11" t="str">
        <f>"Q"&amp;ROUNDUP(MONTH(SalesDataTable[[#This Row],[Order Date]])/3,0)</f>
        <v>Q1</v>
      </c>
      <c r="E431" s="11">
        <f>MONTH(SalesDataTable[[#This Row],[Order Date]])</f>
        <v>3</v>
      </c>
      <c r="F431" s="11" t="str">
        <f>TEXT(SalesDataTable[[#This Row],[Order Date]],"MMMM")</f>
        <v>March</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11">
        <f>YEAR(SalesDataTable[[#This Row],[Order Date]])</f>
        <v>2026</v>
      </c>
      <c r="D432" s="11" t="str">
        <f>"Q"&amp;ROUNDUP(MONTH(SalesDataTable[[#This Row],[Order Date]])/3,0)</f>
        <v>Q1</v>
      </c>
      <c r="E432" s="11">
        <f>MONTH(SalesDataTable[[#This Row],[Order Date]])</f>
        <v>3</v>
      </c>
      <c r="F432" s="11" t="str">
        <f>TEXT(SalesDataTable[[#This Row],[Order Date]],"MMMM")</f>
        <v>March</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11">
        <f>YEAR(SalesDataTable[[#This Row],[Order Date]])</f>
        <v>2026</v>
      </c>
      <c r="D433" s="11" t="str">
        <f>"Q"&amp;ROUNDUP(MONTH(SalesDataTable[[#This Row],[Order Date]])/3,0)</f>
        <v>Q1</v>
      </c>
      <c r="E433" s="11">
        <f>MONTH(SalesDataTable[[#This Row],[Order Date]])</f>
        <v>3</v>
      </c>
      <c r="F433" s="11" t="str">
        <f>TEXT(SalesDataTable[[#This Row],[Order Date]],"MMMM")</f>
        <v>March</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11">
        <f>YEAR(SalesDataTable[[#This Row],[Order Date]])</f>
        <v>2026</v>
      </c>
      <c r="D434" s="11" t="str">
        <f>"Q"&amp;ROUNDUP(MONTH(SalesDataTable[[#This Row],[Order Date]])/3,0)</f>
        <v>Q1</v>
      </c>
      <c r="E434" s="11">
        <f>MONTH(SalesDataTable[[#This Row],[Order Date]])</f>
        <v>3</v>
      </c>
      <c r="F434" s="11" t="str">
        <f>TEXT(SalesDataTable[[#This Row],[Order Date]],"MMMM")</f>
        <v>March</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11">
        <f>YEAR(SalesDataTable[[#This Row],[Order Date]])</f>
        <v>2026</v>
      </c>
      <c r="D435" s="11" t="str">
        <f>"Q"&amp;ROUNDUP(MONTH(SalesDataTable[[#This Row],[Order Date]])/3,0)</f>
        <v>Q1</v>
      </c>
      <c r="E435" s="11">
        <f>MONTH(SalesDataTable[[#This Row],[Order Date]])</f>
        <v>3</v>
      </c>
      <c r="F435" s="11" t="str">
        <f>TEXT(SalesDataTable[[#This Row],[Order Date]],"MMMM")</f>
        <v>March</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11">
        <f>YEAR(SalesDataTable[[#This Row],[Order Date]])</f>
        <v>2026</v>
      </c>
      <c r="D436" s="11" t="str">
        <f>"Q"&amp;ROUNDUP(MONTH(SalesDataTable[[#This Row],[Order Date]])/3,0)</f>
        <v>Q1</v>
      </c>
      <c r="E436" s="11">
        <f>MONTH(SalesDataTable[[#This Row],[Order Date]])</f>
        <v>3</v>
      </c>
      <c r="F436" s="11" t="str">
        <f>TEXT(SalesDataTable[[#This Row],[Order Date]],"MMMM")</f>
        <v>March</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11">
        <f>YEAR(SalesDataTable[[#This Row],[Order Date]])</f>
        <v>2026</v>
      </c>
      <c r="D437" s="11" t="str">
        <f>"Q"&amp;ROUNDUP(MONTH(SalesDataTable[[#This Row],[Order Date]])/3,0)</f>
        <v>Q1</v>
      </c>
      <c r="E437" s="11">
        <f>MONTH(SalesDataTable[[#This Row],[Order Date]])</f>
        <v>3</v>
      </c>
      <c r="F437" s="11" t="str">
        <f>TEXT(SalesDataTable[[#This Row],[Order Date]],"MMMM")</f>
        <v>March</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11">
        <f>YEAR(SalesDataTable[[#This Row],[Order Date]])</f>
        <v>2026</v>
      </c>
      <c r="D438" s="11" t="str">
        <f>"Q"&amp;ROUNDUP(MONTH(SalesDataTable[[#This Row],[Order Date]])/3,0)</f>
        <v>Q1</v>
      </c>
      <c r="E438" s="11">
        <f>MONTH(SalesDataTable[[#This Row],[Order Date]])</f>
        <v>3</v>
      </c>
      <c r="F438" s="11" t="str">
        <f>TEXT(SalesDataTable[[#This Row],[Order Date]],"MMMM")</f>
        <v>March</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11">
        <f>YEAR(SalesDataTable[[#This Row],[Order Date]])</f>
        <v>2026</v>
      </c>
      <c r="D439" s="11" t="str">
        <f>"Q"&amp;ROUNDUP(MONTH(SalesDataTable[[#This Row],[Order Date]])/3,0)</f>
        <v>Q1</v>
      </c>
      <c r="E439" s="11">
        <f>MONTH(SalesDataTable[[#This Row],[Order Date]])</f>
        <v>3</v>
      </c>
      <c r="F439" s="11" t="str">
        <f>TEXT(SalesDataTable[[#This Row],[Order Date]],"MMMM")</f>
        <v>March</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11">
        <f>YEAR(SalesDataTable[[#This Row],[Order Date]])</f>
        <v>2026</v>
      </c>
      <c r="D440" s="11" t="str">
        <f>"Q"&amp;ROUNDUP(MONTH(SalesDataTable[[#This Row],[Order Date]])/3,0)</f>
        <v>Q1</v>
      </c>
      <c r="E440" s="11">
        <f>MONTH(SalesDataTable[[#This Row],[Order Date]])</f>
        <v>3</v>
      </c>
      <c r="F440" s="11" t="str">
        <f>TEXT(SalesDataTable[[#This Row],[Order Date]],"MMMM")</f>
        <v>March</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11">
        <f>YEAR(SalesDataTable[[#This Row],[Order Date]])</f>
        <v>2026</v>
      </c>
      <c r="D441" s="11" t="str">
        <f>"Q"&amp;ROUNDUP(MONTH(SalesDataTable[[#This Row],[Order Date]])/3,0)</f>
        <v>Q1</v>
      </c>
      <c r="E441" s="11">
        <f>MONTH(SalesDataTable[[#This Row],[Order Date]])</f>
        <v>3</v>
      </c>
      <c r="F441" s="11" t="str">
        <f>TEXT(SalesDataTable[[#This Row],[Order Date]],"MMMM")</f>
        <v>March</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11">
        <f>YEAR(SalesDataTable[[#This Row],[Order Date]])</f>
        <v>2026</v>
      </c>
      <c r="D442" s="11" t="str">
        <f>"Q"&amp;ROUNDUP(MONTH(SalesDataTable[[#This Row],[Order Date]])/3,0)</f>
        <v>Q1</v>
      </c>
      <c r="E442" s="11">
        <f>MONTH(SalesDataTable[[#This Row],[Order Date]])</f>
        <v>3</v>
      </c>
      <c r="F442" s="11" t="str">
        <f>TEXT(SalesDataTable[[#This Row],[Order Date]],"MMMM")</f>
        <v>March</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11">
        <f>YEAR(SalesDataTable[[#This Row],[Order Date]])</f>
        <v>2026</v>
      </c>
      <c r="D443" s="11" t="str">
        <f>"Q"&amp;ROUNDUP(MONTH(SalesDataTable[[#This Row],[Order Date]])/3,0)</f>
        <v>Q1</v>
      </c>
      <c r="E443" s="11">
        <f>MONTH(SalesDataTable[[#This Row],[Order Date]])</f>
        <v>3</v>
      </c>
      <c r="F443" s="11" t="str">
        <f>TEXT(SalesDataTable[[#This Row],[Order Date]],"MMMM")</f>
        <v>March</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11">
        <f>YEAR(SalesDataTable[[#This Row],[Order Date]])</f>
        <v>2026</v>
      </c>
      <c r="D444" s="11" t="str">
        <f>"Q"&amp;ROUNDUP(MONTH(SalesDataTable[[#This Row],[Order Date]])/3,0)</f>
        <v>Q1</v>
      </c>
      <c r="E444" s="11">
        <f>MONTH(SalesDataTable[[#This Row],[Order Date]])</f>
        <v>3</v>
      </c>
      <c r="F444" s="11" t="str">
        <f>TEXT(SalesDataTable[[#This Row],[Order Date]],"MMMM")</f>
        <v>March</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11">
        <f>YEAR(SalesDataTable[[#This Row],[Order Date]])</f>
        <v>2026</v>
      </c>
      <c r="D445" s="11" t="str">
        <f>"Q"&amp;ROUNDUP(MONTH(SalesDataTable[[#This Row],[Order Date]])/3,0)</f>
        <v>Q1</v>
      </c>
      <c r="E445" s="11">
        <f>MONTH(SalesDataTable[[#This Row],[Order Date]])</f>
        <v>3</v>
      </c>
      <c r="F445" s="11" t="str">
        <f>TEXT(SalesDataTable[[#This Row],[Order Date]],"MMMM")</f>
        <v>March</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11">
        <f>YEAR(SalesDataTable[[#This Row],[Order Date]])</f>
        <v>2026</v>
      </c>
      <c r="D446" s="11" t="str">
        <f>"Q"&amp;ROUNDUP(MONTH(SalesDataTable[[#This Row],[Order Date]])/3,0)</f>
        <v>Q1</v>
      </c>
      <c r="E446" s="11">
        <f>MONTH(SalesDataTable[[#This Row],[Order Date]])</f>
        <v>3</v>
      </c>
      <c r="F446" s="11" t="str">
        <f>TEXT(SalesDataTable[[#This Row],[Order Date]],"MMMM")</f>
        <v>March</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11">
        <f>YEAR(SalesDataTable[[#This Row],[Order Date]])</f>
        <v>2026</v>
      </c>
      <c r="D447" s="11" t="str">
        <f>"Q"&amp;ROUNDUP(MONTH(SalesDataTable[[#This Row],[Order Date]])/3,0)</f>
        <v>Q1</v>
      </c>
      <c r="E447" s="11">
        <f>MONTH(SalesDataTable[[#This Row],[Order Date]])</f>
        <v>3</v>
      </c>
      <c r="F447" s="11" t="str">
        <f>TEXT(SalesDataTable[[#This Row],[Order Date]],"MMMM")</f>
        <v>March</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11">
        <f>YEAR(SalesDataTable[[#This Row],[Order Date]])</f>
        <v>2026</v>
      </c>
      <c r="D448" s="11" t="str">
        <f>"Q"&amp;ROUNDUP(MONTH(SalesDataTable[[#This Row],[Order Date]])/3,0)</f>
        <v>Q1</v>
      </c>
      <c r="E448" s="11">
        <f>MONTH(SalesDataTable[[#This Row],[Order Date]])</f>
        <v>3</v>
      </c>
      <c r="F448" s="11" t="str">
        <f>TEXT(SalesDataTable[[#This Row],[Order Date]],"MMMM")</f>
        <v>March</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11">
        <f>YEAR(SalesDataTable[[#This Row],[Order Date]])</f>
        <v>2026</v>
      </c>
      <c r="D449" s="11" t="str">
        <f>"Q"&amp;ROUNDUP(MONTH(SalesDataTable[[#This Row],[Order Date]])/3,0)</f>
        <v>Q1</v>
      </c>
      <c r="E449" s="11">
        <f>MONTH(SalesDataTable[[#This Row],[Order Date]])</f>
        <v>3</v>
      </c>
      <c r="F449" s="11" t="str">
        <f>TEXT(SalesDataTable[[#This Row],[Order Date]],"MMMM")</f>
        <v>March</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11">
        <f>YEAR(SalesDataTable[[#This Row],[Order Date]])</f>
        <v>2026</v>
      </c>
      <c r="D450" s="11" t="str">
        <f>"Q"&amp;ROUNDUP(MONTH(SalesDataTable[[#This Row],[Order Date]])/3,0)</f>
        <v>Q1</v>
      </c>
      <c r="E450" s="11">
        <f>MONTH(SalesDataTable[[#This Row],[Order Date]])</f>
        <v>3</v>
      </c>
      <c r="F450" s="11" t="str">
        <f>TEXT(SalesDataTable[[#This Row],[Order Date]],"MMMM")</f>
        <v>March</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11">
        <f>YEAR(SalesDataTable[[#This Row],[Order Date]])</f>
        <v>2026</v>
      </c>
      <c r="D451" s="11" t="str">
        <f>"Q"&amp;ROUNDUP(MONTH(SalesDataTable[[#This Row],[Order Date]])/3,0)</f>
        <v>Q1</v>
      </c>
      <c r="E451" s="11">
        <f>MONTH(SalesDataTable[[#This Row],[Order Date]])</f>
        <v>3</v>
      </c>
      <c r="F451" s="11" t="str">
        <f>TEXT(SalesDataTable[[#This Row],[Order Date]],"MMMM")</f>
        <v>March</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11">
        <f>YEAR(SalesDataTable[[#This Row],[Order Date]])</f>
        <v>2026</v>
      </c>
      <c r="D452" s="11" t="str">
        <f>"Q"&amp;ROUNDUP(MONTH(SalesDataTable[[#This Row],[Order Date]])/3,0)</f>
        <v>Q1</v>
      </c>
      <c r="E452" s="11">
        <f>MONTH(SalesDataTable[[#This Row],[Order Date]])</f>
        <v>3</v>
      </c>
      <c r="F452" s="11" t="str">
        <f>TEXT(SalesDataTable[[#This Row],[Order Date]],"MMMM")</f>
        <v>March</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11">
        <f>YEAR(SalesDataTable[[#This Row],[Order Date]])</f>
        <v>2026</v>
      </c>
      <c r="D453" s="11" t="str">
        <f>"Q"&amp;ROUNDUP(MONTH(SalesDataTable[[#This Row],[Order Date]])/3,0)</f>
        <v>Q1</v>
      </c>
      <c r="E453" s="11">
        <f>MONTH(SalesDataTable[[#This Row],[Order Date]])</f>
        <v>3</v>
      </c>
      <c r="F453" s="11" t="str">
        <f>TEXT(SalesDataTable[[#This Row],[Order Date]],"MMMM")</f>
        <v>March</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11">
        <f>YEAR(SalesDataTable[[#This Row],[Order Date]])</f>
        <v>2026</v>
      </c>
      <c r="D454" s="11" t="str">
        <f>"Q"&amp;ROUNDUP(MONTH(SalesDataTable[[#This Row],[Order Date]])/3,0)</f>
        <v>Q1</v>
      </c>
      <c r="E454" s="11">
        <f>MONTH(SalesDataTable[[#This Row],[Order Date]])</f>
        <v>3</v>
      </c>
      <c r="F454" s="11" t="str">
        <f>TEXT(SalesDataTable[[#This Row],[Order Date]],"MMMM")</f>
        <v>March</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11">
        <f>YEAR(SalesDataTable[[#This Row],[Order Date]])</f>
        <v>2026</v>
      </c>
      <c r="D455" s="11" t="str">
        <f>"Q"&amp;ROUNDUP(MONTH(SalesDataTable[[#This Row],[Order Date]])/3,0)</f>
        <v>Q1</v>
      </c>
      <c r="E455" s="11">
        <f>MONTH(SalesDataTable[[#This Row],[Order Date]])</f>
        <v>3</v>
      </c>
      <c r="F455" s="11" t="str">
        <f>TEXT(SalesDataTable[[#This Row],[Order Date]],"MMMM")</f>
        <v>March</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11">
        <f>YEAR(SalesDataTable[[#This Row],[Order Date]])</f>
        <v>2026</v>
      </c>
      <c r="D456" s="11" t="str">
        <f>"Q"&amp;ROUNDUP(MONTH(SalesDataTable[[#This Row],[Order Date]])/3,0)</f>
        <v>Q1</v>
      </c>
      <c r="E456" s="11">
        <f>MONTH(SalesDataTable[[#This Row],[Order Date]])</f>
        <v>3</v>
      </c>
      <c r="F456" s="11" t="str">
        <f>TEXT(SalesDataTable[[#This Row],[Order Date]],"MMMM")</f>
        <v>March</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11">
        <f>YEAR(SalesDataTable[[#This Row],[Order Date]])</f>
        <v>2026</v>
      </c>
      <c r="D457" s="11" t="str">
        <f>"Q"&amp;ROUNDUP(MONTH(SalesDataTable[[#This Row],[Order Date]])/3,0)</f>
        <v>Q1</v>
      </c>
      <c r="E457" s="11">
        <f>MONTH(SalesDataTable[[#This Row],[Order Date]])</f>
        <v>3</v>
      </c>
      <c r="F457" s="11" t="str">
        <f>TEXT(SalesDataTable[[#This Row],[Order Date]],"MMMM")</f>
        <v>March</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11">
        <f>YEAR(SalesDataTable[[#This Row],[Order Date]])</f>
        <v>2026</v>
      </c>
      <c r="D458" s="11" t="str">
        <f>"Q"&amp;ROUNDUP(MONTH(SalesDataTable[[#This Row],[Order Date]])/3,0)</f>
        <v>Q1</v>
      </c>
      <c r="E458" s="11">
        <f>MONTH(SalesDataTable[[#This Row],[Order Date]])</f>
        <v>3</v>
      </c>
      <c r="F458" s="11" t="str">
        <f>TEXT(SalesDataTable[[#This Row],[Order Date]],"MMMM")</f>
        <v>March</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11">
        <f>YEAR(SalesDataTable[[#This Row],[Order Date]])</f>
        <v>2026</v>
      </c>
      <c r="D459" s="11" t="str">
        <f>"Q"&amp;ROUNDUP(MONTH(SalesDataTable[[#This Row],[Order Date]])/3,0)</f>
        <v>Q1</v>
      </c>
      <c r="E459" s="11">
        <f>MONTH(SalesDataTable[[#This Row],[Order Date]])</f>
        <v>3</v>
      </c>
      <c r="F459" s="11" t="str">
        <f>TEXT(SalesDataTable[[#This Row],[Order Date]],"MMMM")</f>
        <v>March</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11">
        <f>YEAR(SalesDataTable[[#This Row],[Order Date]])</f>
        <v>2026</v>
      </c>
      <c r="D460" s="11" t="str">
        <f>"Q"&amp;ROUNDUP(MONTH(SalesDataTable[[#This Row],[Order Date]])/3,0)</f>
        <v>Q1</v>
      </c>
      <c r="E460" s="11">
        <f>MONTH(SalesDataTable[[#This Row],[Order Date]])</f>
        <v>3</v>
      </c>
      <c r="F460" s="11" t="str">
        <f>TEXT(SalesDataTable[[#This Row],[Order Date]],"MMMM")</f>
        <v>March</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11">
        <f>YEAR(SalesDataTable[[#This Row],[Order Date]])</f>
        <v>2026</v>
      </c>
      <c r="D461" s="11" t="str">
        <f>"Q"&amp;ROUNDUP(MONTH(SalesDataTable[[#This Row],[Order Date]])/3,0)</f>
        <v>Q1</v>
      </c>
      <c r="E461" s="11">
        <f>MONTH(SalesDataTable[[#This Row],[Order Date]])</f>
        <v>3</v>
      </c>
      <c r="F461" s="11" t="str">
        <f>TEXT(SalesDataTable[[#This Row],[Order Date]],"MMMM")</f>
        <v>March</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11">
        <f>YEAR(SalesDataTable[[#This Row],[Order Date]])</f>
        <v>2026</v>
      </c>
      <c r="D462" s="11" t="str">
        <f>"Q"&amp;ROUNDUP(MONTH(SalesDataTable[[#This Row],[Order Date]])/3,0)</f>
        <v>Q1</v>
      </c>
      <c r="E462" s="11">
        <f>MONTH(SalesDataTable[[#This Row],[Order Date]])</f>
        <v>3</v>
      </c>
      <c r="F462" s="11" t="str">
        <f>TEXT(SalesDataTable[[#This Row],[Order Date]],"MMMM")</f>
        <v>March</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11">
        <f>YEAR(SalesDataTable[[#This Row],[Order Date]])</f>
        <v>2026</v>
      </c>
      <c r="D463" s="11" t="str">
        <f>"Q"&amp;ROUNDUP(MONTH(SalesDataTable[[#This Row],[Order Date]])/3,0)</f>
        <v>Q1</v>
      </c>
      <c r="E463" s="11">
        <f>MONTH(SalesDataTable[[#This Row],[Order Date]])</f>
        <v>3</v>
      </c>
      <c r="F463" s="11" t="str">
        <f>TEXT(SalesDataTable[[#This Row],[Order Date]],"MMMM")</f>
        <v>March</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11">
        <f>YEAR(SalesDataTable[[#This Row],[Order Date]])</f>
        <v>2026</v>
      </c>
      <c r="D464" s="11" t="str">
        <f>"Q"&amp;ROUNDUP(MONTH(SalesDataTable[[#This Row],[Order Date]])/3,0)</f>
        <v>Q1</v>
      </c>
      <c r="E464" s="11">
        <f>MONTH(SalesDataTable[[#This Row],[Order Date]])</f>
        <v>3</v>
      </c>
      <c r="F464" s="11" t="str">
        <f>TEXT(SalesDataTable[[#This Row],[Order Date]],"MMMM")</f>
        <v>March</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11">
        <f>YEAR(SalesDataTable[[#This Row],[Order Date]])</f>
        <v>2026</v>
      </c>
      <c r="D465" s="11" t="str">
        <f>"Q"&amp;ROUNDUP(MONTH(SalesDataTable[[#This Row],[Order Date]])/3,0)</f>
        <v>Q1</v>
      </c>
      <c r="E465" s="11">
        <f>MONTH(SalesDataTable[[#This Row],[Order Date]])</f>
        <v>3</v>
      </c>
      <c r="F465" s="11" t="str">
        <f>TEXT(SalesDataTable[[#This Row],[Order Date]],"MMMM")</f>
        <v>March</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11">
        <f>YEAR(SalesDataTable[[#This Row],[Order Date]])</f>
        <v>2026</v>
      </c>
      <c r="D466" s="11" t="str">
        <f>"Q"&amp;ROUNDUP(MONTH(SalesDataTable[[#This Row],[Order Date]])/3,0)</f>
        <v>Q1</v>
      </c>
      <c r="E466" s="11">
        <f>MONTH(SalesDataTable[[#This Row],[Order Date]])</f>
        <v>3</v>
      </c>
      <c r="F466" s="11" t="str">
        <f>TEXT(SalesDataTable[[#This Row],[Order Date]],"MMMM")</f>
        <v>March</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11">
        <f>YEAR(SalesDataTable[[#This Row],[Order Date]])</f>
        <v>2026</v>
      </c>
      <c r="D467" s="11" t="str">
        <f>"Q"&amp;ROUNDUP(MONTH(SalesDataTable[[#This Row],[Order Date]])/3,0)</f>
        <v>Q1</v>
      </c>
      <c r="E467" s="11">
        <f>MONTH(SalesDataTable[[#This Row],[Order Date]])</f>
        <v>3</v>
      </c>
      <c r="F467" s="11" t="str">
        <f>TEXT(SalesDataTable[[#This Row],[Order Date]],"MMMM")</f>
        <v>March</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11">
        <f>YEAR(SalesDataTable[[#This Row],[Order Date]])</f>
        <v>2026</v>
      </c>
      <c r="D468" s="11" t="str">
        <f>"Q"&amp;ROUNDUP(MONTH(SalesDataTable[[#This Row],[Order Date]])/3,0)</f>
        <v>Q1</v>
      </c>
      <c r="E468" s="11">
        <f>MONTH(SalesDataTable[[#This Row],[Order Date]])</f>
        <v>3</v>
      </c>
      <c r="F468" s="11" t="str">
        <f>TEXT(SalesDataTable[[#This Row],[Order Date]],"MMMM")</f>
        <v>March</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11">
        <f>YEAR(SalesDataTable[[#This Row],[Order Date]])</f>
        <v>2026</v>
      </c>
      <c r="D469" s="11" t="str">
        <f>"Q"&amp;ROUNDUP(MONTH(SalesDataTable[[#This Row],[Order Date]])/3,0)</f>
        <v>Q1</v>
      </c>
      <c r="E469" s="11">
        <f>MONTH(SalesDataTable[[#This Row],[Order Date]])</f>
        <v>3</v>
      </c>
      <c r="F469" s="11" t="str">
        <f>TEXT(SalesDataTable[[#This Row],[Order Date]],"MMMM")</f>
        <v>March</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11">
        <f>YEAR(SalesDataTable[[#This Row],[Order Date]])</f>
        <v>2026</v>
      </c>
      <c r="D470" s="11" t="str">
        <f>"Q"&amp;ROUNDUP(MONTH(SalesDataTable[[#This Row],[Order Date]])/3,0)</f>
        <v>Q1</v>
      </c>
      <c r="E470" s="11">
        <f>MONTH(SalesDataTable[[#This Row],[Order Date]])</f>
        <v>3</v>
      </c>
      <c r="F470" s="11" t="str">
        <f>TEXT(SalesDataTable[[#This Row],[Order Date]],"MMMM")</f>
        <v>March</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11">
        <f>YEAR(SalesDataTable[[#This Row],[Order Date]])</f>
        <v>2026</v>
      </c>
      <c r="D471" s="11" t="str">
        <f>"Q"&amp;ROUNDUP(MONTH(SalesDataTable[[#This Row],[Order Date]])/3,0)</f>
        <v>Q1</v>
      </c>
      <c r="E471" s="11">
        <f>MONTH(SalesDataTable[[#This Row],[Order Date]])</f>
        <v>3</v>
      </c>
      <c r="F471" s="11" t="str">
        <f>TEXT(SalesDataTable[[#This Row],[Order Date]],"MMMM")</f>
        <v>March</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11">
        <f>YEAR(SalesDataTable[[#This Row],[Order Date]])</f>
        <v>2026</v>
      </c>
      <c r="D472" s="11" t="str">
        <f>"Q"&amp;ROUNDUP(MONTH(SalesDataTable[[#This Row],[Order Date]])/3,0)</f>
        <v>Q1</v>
      </c>
      <c r="E472" s="11">
        <f>MONTH(SalesDataTable[[#This Row],[Order Date]])</f>
        <v>3</v>
      </c>
      <c r="F472" s="11" t="str">
        <f>TEXT(SalesDataTable[[#This Row],[Order Date]],"MMMM")</f>
        <v>March</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11">
        <f>YEAR(SalesDataTable[[#This Row],[Order Date]])</f>
        <v>2026</v>
      </c>
      <c r="D473" s="11" t="str">
        <f>"Q"&amp;ROUNDUP(MONTH(SalesDataTable[[#This Row],[Order Date]])/3,0)</f>
        <v>Q1</v>
      </c>
      <c r="E473" s="11">
        <f>MONTH(SalesDataTable[[#This Row],[Order Date]])</f>
        <v>3</v>
      </c>
      <c r="F473" s="11" t="str">
        <f>TEXT(SalesDataTable[[#This Row],[Order Date]],"MMMM")</f>
        <v>March</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11">
        <f>YEAR(SalesDataTable[[#This Row],[Order Date]])</f>
        <v>2026</v>
      </c>
      <c r="D474" s="11" t="str">
        <f>"Q"&amp;ROUNDUP(MONTH(SalesDataTable[[#This Row],[Order Date]])/3,0)</f>
        <v>Q1</v>
      </c>
      <c r="E474" s="11">
        <f>MONTH(SalesDataTable[[#This Row],[Order Date]])</f>
        <v>3</v>
      </c>
      <c r="F474" s="11" t="str">
        <f>TEXT(SalesDataTable[[#This Row],[Order Date]],"MMMM")</f>
        <v>March</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11">
        <f>YEAR(SalesDataTable[[#This Row],[Order Date]])</f>
        <v>2026</v>
      </c>
      <c r="D475" s="11" t="str">
        <f>"Q"&amp;ROUNDUP(MONTH(SalesDataTable[[#This Row],[Order Date]])/3,0)</f>
        <v>Q1</v>
      </c>
      <c r="E475" s="11">
        <f>MONTH(SalesDataTable[[#This Row],[Order Date]])</f>
        <v>3</v>
      </c>
      <c r="F475" s="11" t="str">
        <f>TEXT(SalesDataTable[[#This Row],[Order Date]],"MMMM")</f>
        <v>March</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11">
        <f>YEAR(SalesDataTable[[#This Row],[Order Date]])</f>
        <v>2026</v>
      </c>
      <c r="D476" s="11" t="str">
        <f>"Q"&amp;ROUNDUP(MONTH(SalesDataTable[[#This Row],[Order Date]])/3,0)</f>
        <v>Q2</v>
      </c>
      <c r="E476" s="11">
        <f>MONTH(SalesDataTable[[#This Row],[Order Date]])</f>
        <v>4</v>
      </c>
      <c r="F476" s="11" t="str">
        <f>TEXT(SalesDataTable[[#This Row],[Order Date]],"MMMM")</f>
        <v>April</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11">
        <f>YEAR(SalesDataTable[[#This Row],[Order Date]])</f>
        <v>2026</v>
      </c>
      <c r="D477" s="11" t="str">
        <f>"Q"&amp;ROUNDUP(MONTH(SalesDataTable[[#This Row],[Order Date]])/3,0)</f>
        <v>Q2</v>
      </c>
      <c r="E477" s="11">
        <f>MONTH(SalesDataTable[[#This Row],[Order Date]])</f>
        <v>4</v>
      </c>
      <c r="F477" s="11" t="str">
        <f>TEXT(SalesDataTable[[#This Row],[Order Date]],"MMMM")</f>
        <v>April</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11">
        <f>YEAR(SalesDataTable[[#This Row],[Order Date]])</f>
        <v>2026</v>
      </c>
      <c r="D478" s="11" t="str">
        <f>"Q"&amp;ROUNDUP(MONTH(SalesDataTable[[#This Row],[Order Date]])/3,0)</f>
        <v>Q2</v>
      </c>
      <c r="E478" s="11">
        <f>MONTH(SalesDataTable[[#This Row],[Order Date]])</f>
        <v>4</v>
      </c>
      <c r="F478" s="11" t="str">
        <f>TEXT(SalesDataTable[[#This Row],[Order Date]],"MMMM")</f>
        <v>April</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11">
        <f>YEAR(SalesDataTable[[#This Row],[Order Date]])</f>
        <v>2026</v>
      </c>
      <c r="D479" s="11" t="str">
        <f>"Q"&amp;ROUNDUP(MONTH(SalesDataTable[[#This Row],[Order Date]])/3,0)</f>
        <v>Q2</v>
      </c>
      <c r="E479" s="11">
        <f>MONTH(SalesDataTable[[#This Row],[Order Date]])</f>
        <v>4</v>
      </c>
      <c r="F479" s="11" t="str">
        <f>TEXT(SalesDataTable[[#This Row],[Order Date]],"MMMM")</f>
        <v>April</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11">
        <f>YEAR(SalesDataTable[[#This Row],[Order Date]])</f>
        <v>2026</v>
      </c>
      <c r="D480" s="11" t="str">
        <f>"Q"&amp;ROUNDUP(MONTH(SalesDataTable[[#This Row],[Order Date]])/3,0)</f>
        <v>Q2</v>
      </c>
      <c r="E480" s="11">
        <f>MONTH(SalesDataTable[[#This Row],[Order Date]])</f>
        <v>4</v>
      </c>
      <c r="F480" s="11" t="str">
        <f>TEXT(SalesDataTable[[#This Row],[Order Date]],"MMMM")</f>
        <v>April</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11">
        <f>YEAR(SalesDataTable[[#This Row],[Order Date]])</f>
        <v>2026</v>
      </c>
      <c r="D481" s="11" t="str">
        <f>"Q"&amp;ROUNDUP(MONTH(SalesDataTable[[#This Row],[Order Date]])/3,0)</f>
        <v>Q2</v>
      </c>
      <c r="E481" s="11">
        <f>MONTH(SalesDataTable[[#This Row],[Order Date]])</f>
        <v>4</v>
      </c>
      <c r="F481" s="11" t="str">
        <f>TEXT(SalesDataTable[[#This Row],[Order Date]],"MMMM")</f>
        <v>April</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11">
        <f>YEAR(SalesDataTable[[#This Row],[Order Date]])</f>
        <v>2026</v>
      </c>
      <c r="D482" s="11" t="str">
        <f>"Q"&amp;ROUNDUP(MONTH(SalesDataTable[[#This Row],[Order Date]])/3,0)</f>
        <v>Q2</v>
      </c>
      <c r="E482" s="11">
        <f>MONTH(SalesDataTable[[#This Row],[Order Date]])</f>
        <v>4</v>
      </c>
      <c r="F482" s="11" t="str">
        <f>TEXT(SalesDataTable[[#This Row],[Order Date]],"MMMM")</f>
        <v>April</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11">
        <f>YEAR(SalesDataTable[[#This Row],[Order Date]])</f>
        <v>2026</v>
      </c>
      <c r="D483" s="11" t="str">
        <f>"Q"&amp;ROUNDUP(MONTH(SalesDataTable[[#This Row],[Order Date]])/3,0)</f>
        <v>Q2</v>
      </c>
      <c r="E483" s="11">
        <f>MONTH(SalesDataTable[[#This Row],[Order Date]])</f>
        <v>4</v>
      </c>
      <c r="F483" s="11" t="str">
        <f>TEXT(SalesDataTable[[#This Row],[Order Date]],"MMMM")</f>
        <v>April</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11">
        <f>YEAR(SalesDataTable[[#This Row],[Order Date]])</f>
        <v>2026</v>
      </c>
      <c r="D484" s="11" t="str">
        <f>"Q"&amp;ROUNDUP(MONTH(SalesDataTable[[#This Row],[Order Date]])/3,0)</f>
        <v>Q2</v>
      </c>
      <c r="E484" s="11">
        <f>MONTH(SalesDataTable[[#This Row],[Order Date]])</f>
        <v>4</v>
      </c>
      <c r="F484" s="11" t="str">
        <f>TEXT(SalesDataTable[[#This Row],[Order Date]],"MMMM")</f>
        <v>April</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11">
        <f>YEAR(SalesDataTable[[#This Row],[Order Date]])</f>
        <v>2026</v>
      </c>
      <c r="D485" s="11" t="str">
        <f>"Q"&amp;ROUNDUP(MONTH(SalesDataTable[[#This Row],[Order Date]])/3,0)</f>
        <v>Q2</v>
      </c>
      <c r="E485" s="11">
        <f>MONTH(SalesDataTable[[#This Row],[Order Date]])</f>
        <v>4</v>
      </c>
      <c r="F485" s="11" t="str">
        <f>TEXT(SalesDataTable[[#This Row],[Order Date]],"MMMM")</f>
        <v>April</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11">
        <f>YEAR(SalesDataTable[[#This Row],[Order Date]])</f>
        <v>2026</v>
      </c>
      <c r="D486" s="11" t="str">
        <f>"Q"&amp;ROUNDUP(MONTH(SalesDataTable[[#This Row],[Order Date]])/3,0)</f>
        <v>Q2</v>
      </c>
      <c r="E486" s="11">
        <f>MONTH(SalesDataTable[[#This Row],[Order Date]])</f>
        <v>4</v>
      </c>
      <c r="F486" s="11" t="str">
        <f>TEXT(SalesDataTable[[#This Row],[Order Date]],"MMMM")</f>
        <v>April</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11">
        <f>YEAR(SalesDataTable[[#This Row],[Order Date]])</f>
        <v>2026</v>
      </c>
      <c r="D487" s="11" t="str">
        <f>"Q"&amp;ROUNDUP(MONTH(SalesDataTable[[#This Row],[Order Date]])/3,0)</f>
        <v>Q2</v>
      </c>
      <c r="E487" s="11">
        <f>MONTH(SalesDataTable[[#This Row],[Order Date]])</f>
        <v>4</v>
      </c>
      <c r="F487" s="11" t="str">
        <f>TEXT(SalesDataTable[[#This Row],[Order Date]],"MMMM")</f>
        <v>April</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11">
        <f>YEAR(SalesDataTable[[#This Row],[Order Date]])</f>
        <v>2026</v>
      </c>
      <c r="D488" s="11" t="str">
        <f>"Q"&amp;ROUNDUP(MONTH(SalesDataTable[[#This Row],[Order Date]])/3,0)</f>
        <v>Q2</v>
      </c>
      <c r="E488" s="11">
        <f>MONTH(SalesDataTable[[#This Row],[Order Date]])</f>
        <v>4</v>
      </c>
      <c r="F488" s="11" t="str">
        <f>TEXT(SalesDataTable[[#This Row],[Order Date]],"MMMM")</f>
        <v>April</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11">
        <f>YEAR(SalesDataTable[[#This Row],[Order Date]])</f>
        <v>2026</v>
      </c>
      <c r="D489" s="11" t="str">
        <f>"Q"&amp;ROUNDUP(MONTH(SalesDataTable[[#This Row],[Order Date]])/3,0)</f>
        <v>Q2</v>
      </c>
      <c r="E489" s="11">
        <f>MONTH(SalesDataTable[[#This Row],[Order Date]])</f>
        <v>4</v>
      </c>
      <c r="F489" s="11" t="str">
        <f>TEXT(SalesDataTable[[#This Row],[Order Date]],"MMMM")</f>
        <v>April</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11">
        <f>YEAR(SalesDataTable[[#This Row],[Order Date]])</f>
        <v>2026</v>
      </c>
      <c r="D490" s="11" t="str">
        <f>"Q"&amp;ROUNDUP(MONTH(SalesDataTable[[#This Row],[Order Date]])/3,0)</f>
        <v>Q2</v>
      </c>
      <c r="E490" s="11">
        <f>MONTH(SalesDataTable[[#This Row],[Order Date]])</f>
        <v>4</v>
      </c>
      <c r="F490" s="11" t="str">
        <f>TEXT(SalesDataTable[[#This Row],[Order Date]],"MMMM")</f>
        <v>April</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11">
        <f>YEAR(SalesDataTable[[#This Row],[Order Date]])</f>
        <v>2026</v>
      </c>
      <c r="D491" s="11" t="str">
        <f>"Q"&amp;ROUNDUP(MONTH(SalesDataTable[[#This Row],[Order Date]])/3,0)</f>
        <v>Q2</v>
      </c>
      <c r="E491" s="11">
        <f>MONTH(SalesDataTable[[#This Row],[Order Date]])</f>
        <v>4</v>
      </c>
      <c r="F491" s="11" t="str">
        <f>TEXT(SalesDataTable[[#This Row],[Order Date]],"MMMM")</f>
        <v>April</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11">
        <f>YEAR(SalesDataTable[[#This Row],[Order Date]])</f>
        <v>2026</v>
      </c>
      <c r="D492" s="11" t="str">
        <f>"Q"&amp;ROUNDUP(MONTH(SalesDataTable[[#This Row],[Order Date]])/3,0)</f>
        <v>Q2</v>
      </c>
      <c r="E492" s="11">
        <f>MONTH(SalesDataTable[[#This Row],[Order Date]])</f>
        <v>4</v>
      </c>
      <c r="F492" s="11" t="str">
        <f>TEXT(SalesDataTable[[#This Row],[Order Date]],"MMMM")</f>
        <v>April</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11">
        <f>YEAR(SalesDataTable[[#This Row],[Order Date]])</f>
        <v>2026</v>
      </c>
      <c r="D493" s="11" t="str">
        <f>"Q"&amp;ROUNDUP(MONTH(SalesDataTable[[#This Row],[Order Date]])/3,0)</f>
        <v>Q2</v>
      </c>
      <c r="E493" s="11">
        <f>MONTH(SalesDataTable[[#This Row],[Order Date]])</f>
        <v>4</v>
      </c>
      <c r="F493" s="11" t="str">
        <f>TEXT(SalesDataTable[[#This Row],[Order Date]],"MMMM")</f>
        <v>April</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11">
        <f>YEAR(SalesDataTable[[#This Row],[Order Date]])</f>
        <v>2026</v>
      </c>
      <c r="D494" s="11" t="str">
        <f>"Q"&amp;ROUNDUP(MONTH(SalesDataTable[[#This Row],[Order Date]])/3,0)</f>
        <v>Q2</v>
      </c>
      <c r="E494" s="11">
        <f>MONTH(SalesDataTable[[#This Row],[Order Date]])</f>
        <v>4</v>
      </c>
      <c r="F494" s="11" t="str">
        <f>TEXT(SalesDataTable[[#This Row],[Order Date]],"MMMM")</f>
        <v>April</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11">
        <f>YEAR(SalesDataTable[[#This Row],[Order Date]])</f>
        <v>2026</v>
      </c>
      <c r="D495" s="11" t="str">
        <f>"Q"&amp;ROUNDUP(MONTH(SalesDataTable[[#This Row],[Order Date]])/3,0)</f>
        <v>Q2</v>
      </c>
      <c r="E495" s="11">
        <f>MONTH(SalesDataTable[[#This Row],[Order Date]])</f>
        <v>4</v>
      </c>
      <c r="F495" s="11" t="str">
        <f>TEXT(SalesDataTable[[#This Row],[Order Date]],"MMMM")</f>
        <v>April</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11">
        <f>YEAR(SalesDataTable[[#This Row],[Order Date]])</f>
        <v>2026</v>
      </c>
      <c r="D496" s="11" t="str">
        <f>"Q"&amp;ROUNDUP(MONTH(SalesDataTable[[#This Row],[Order Date]])/3,0)</f>
        <v>Q2</v>
      </c>
      <c r="E496" s="11">
        <f>MONTH(SalesDataTable[[#This Row],[Order Date]])</f>
        <v>4</v>
      </c>
      <c r="F496" s="11" t="str">
        <f>TEXT(SalesDataTable[[#This Row],[Order Date]],"MMMM")</f>
        <v>April</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11">
        <f>YEAR(SalesDataTable[[#This Row],[Order Date]])</f>
        <v>2026</v>
      </c>
      <c r="D497" s="11" t="str">
        <f>"Q"&amp;ROUNDUP(MONTH(SalesDataTable[[#This Row],[Order Date]])/3,0)</f>
        <v>Q2</v>
      </c>
      <c r="E497" s="11">
        <f>MONTH(SalesDataTable[[#This Row],[Order Date]])</f>
        <v>4</v>
      </c>
      <c r="F497" s="11" t="str">
        <f>TEXT(SalesDataTable[[#This Row],[Order Date]],"MMMM")</f>
        <v>April</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11">
        <f>YEAR(SalesDataTable[[#This Row],[Order Date]])</f>
        <v>2026</v>
      </c>
      <c r="D498" s="11" t="str">
        <f>"Q"&amp;ROUNDUP(MONTH(SalesDataTable[[#This Row],[Order Date]])/3,0)</f>
        <v>Q2</v>
      </c>
      <c r="E498" s="11">
        <f>MONTH(SalesDataTable[[#This Row],[Order Date]])</f>
        <v>4</v>
      </c>
      <c r="F498" s="11" t="str">
        <f>TEXT(SalesDataTable[[#This Row],[Order Date]],"MMMM")</f>
        <v>April</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11">
        <f>YEAR(SalesDataTable[[#This Row],[Order Date]])</f>
        <v>2026</v>
      </c>
      <c r="D499" s="11" t="str">
        <f>"Q"&amp;ROUNDUP(MONTH(SalesDataTable[[#This Row],[Order Date]])/3,0)</f>
        <v>Q2</v>
      </c>
      <c r="E499" s="11">
        <f>MONTH(SalesDataTable[[#This Row],[Order Date]])</f>
        <v>4</v>
      </c>
      <c r="F499" s="11" t="str">
        <f>TEXT(SalesDataTable[[#This Row],[Order Date]],"MMMM")</f>
        <v>April</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11">
        <f>YEAR(SalesDataTable[[#This Row],[Order Date]])</f>
        <v>2026</v>
      </c>
      <c r="D500" s="11" t="str">
        <f>"Q"&amp;ROUNDUP(MONTH(SalesDataTable[[#This Row],[Order Date]])/3,0)</f>
        <v>Q2</v>
      </c>
      <c r="E500" s="11">
        <f>MONTH(SalesDataTable[[#This Row],[Order Date]])</f>
        <v>4</v>
      </c>
      <c r="F500" s="11" t="str">
        <f>TEXT(SalesDataTable[[#This Row],[Order Date]],"MMMM")</f>
        <v>April</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11">
        <f>YEAR(SalesDataTable[[#This Row],[Order Date]])</f>
        <v>2026</v>
      </c>
      <c r="D501" s="11" t="str">
        <f>"Q"&amp;ROUNDUP(MONTH(SalesDataTable[[#This Row],[Order Date]])/3,0)</f>
        <v>Q2</v>
      </c>
      <c r="E501" s="11">
        <f>MONTH(SalesDataTable[[#This Row],[Order Date]])</f>
        <v>4</v>
      </c>
      <c r="F501" s="11" t="str">
        <f>TEXT(SalesDataTable[[#This Row],[Order Date]],"MMMM")</f>
        <v>April</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11">
        <f>YEAR(SalesDataTable[[#This Row],[Order Date]])</f>
        <v>2026</v>
      </c>
      <c r="D502" s="11" t="str">
        <f>"Q"&amp;ROUNDUP(MONTH(SalesDataTable[[#This Row],[Order Date]])/3,0)</f>
        <v>Q2</v>
      </c>
      <c r="E502" s="11">
        <f>MONTH(SalesDataTable[[#This Row],[Order Date]])</f>
        <v>4</v>
      </c>
      <c r="F502" s="11" t="str">
        <f>TEXT(SalesDataTable[[#This Row],[Order Date]],"MMMM")</f>
        <v>April</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11">
        <f>YEAR(SalesDataTable[[#This Row],[Order Date]])</f>
        <v>2026</v>
      </c>
      <c r="D503" s="11" t="str">
        <f>"Q"&amp;ROUNDUP(MONTH(SalesDataTable[[#This Row],[Order Date]])/3,0)</f>
        <v>Q2</v>
      </c>
      <c r="E503" s="11">
        <f>MONTH(SalesDataTable[[#This Row],[Order Date]])</f>
        <v>4</v>
      </c>
      <c r="F503" s="11" t="str">
        <f>TEXT(SalesDataTable[[#This Row],[Order Date]],"MMMM")</f>
        <v>April</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11">
        <f>YEAR(SalesDataTable[[#This Row],[Order Date]])</f>
        <v>2026</v>
      </c>
      <c r="D504" s="11" t="str">
        <f>"Q"&amp;ROUNDUP(MONTH(SalesDataTable[[#This Row],[Order Date]])/3,0)</f>
        <v>Q2</v>
      </c>
      <c r="E504" s="11">
        <f>MONTH(SalesDataTable[[#This Row],[Order Date]])</f>
        <v>4</v>
      </c>
      <c r="F504" s="11" t="str">
        <f>TEXT(SalesDataTable[[#This Row],[Order Date]],"MMMM")</f>
        <v>April</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11">
        <f>YEAR(SalesDataTable[[#This Row],[Order Date]])</f>
        <v>2026</v>
      </c>
      <c r="D505" s="11" t="str">
        <f>"Q"&amp;ROUNDUP(MONTH(SalesDataTable[[#This Row],[Order Date]])/3,0)</f>
        <v>Q2</v>
      </c>
      <c r="E505" s="11">
        <f>MONTH(SalesDataTable[[#This Row],[Order Date]])</f>
        <v>4</v>
      </c>
      <c r="F505" s="11" t="str">
        <f>TEXT(SalesDataTable[[#This Row],[Order Date]],"MMMM")</f>
        <v>April</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11">
        <f>YEAR(SalesDataTable[[#This Row],[Order Date]])</f>
        <v>2026</v>
      </c>
      <c r="D506" s="11" t="str">
        <f>"Q"&amp;ROUNDUP(MONTH(SalesDataTable[[#This Row],[Order Date]])/3,0)</f>
        <v>Q2</v>
      </c>
      <c r="E506" s="11">
        <f>MONTH(SalesDataTable[[#This Row],[Order Date]])</f>
        <v>4</v>
      </c>
      <c r="F506" s="11" t="str">
        <f>TEXT(SalesDataTable[[#This Row],[Order Date]],"MMMM")</f>
        <v>April</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11">
        <f>YEAR(SalesDataTable[[#This Row],[Order Date]])</f>
        <v>2026</v>
      </c>
      <c r="D507" s="11" t="str">
        <f>"Q"&amp;ROUNDUP(MONTH(SalesDataTable[[#This Row],[Order Date]])/3,0)</f>
        <v>Q2</v>
      </c>
      <c r="E507" s="11">
        <f>MONTH(SalesDataTable[[#This Row],[Order Date]])</f>
        <v>4</v>
      </c>
      <c r="F507" s="11" t="str">
        <f>TEXT(SalesDataTable[[#This Row],[Order Date]],"MMMM")</f>
        <v>April</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11">
        <f>YEAR(SalesDataTable[[#This Row],[Order Date]])</f>
        <v>2026</v>
      </c>
      <c r="D508" s="11" t="str">
        <f>"Q"&amp;ROUNDUP(MONTH(SalesDataTable[[#This Row],[Order Date]])/3,0)</f>
        <v>Q2</v>
      </c>
      <c r="E508" s="11">
        <f>MONTH(SalesDataTable[[#This Row],[Order Date]])</f>
        <v>4</v>
      </c>
      <c r="F508" s="11" t="str">
        <f>TEXT(SalesDataTable[[#This Row],[Order Date]],"MMMM")</f>
        <v>April</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11">
        <f>YEAR(SalesDataTable[[#This Row],[Order Date]])</f>
        <v>2026</v>
      </c>
      <c r="D509" s="11" t="str">
        <f>"Q"&amp;ROUNDUP(MONTH(SalesDataTable[[#This Row],[Order Date]])/3,0)</f>
        <v>Q2</v>
      </c>
      <c r="E509" s="11">
        <f>MONTH(SalesDataTable[[#This Row],[Order Date]])</f>
        <v>4</v>
      </c>
      <c r="F509" s="11" t="str">
        <f>TEXT(SalesDataTable[[#This Row],[Order Date]],"MMMM")</f>
        <v>April</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11">
        <f>YEAR(SalesDataTable[[#This Row],[Order Date]])</f>
        <v>2026</v>
      </c>
      <c r="D510" s="11" t="str">
        <f>"Q"&amp;ROUNDUP(MONTH(SalesDataTable[[#This Row],[Order Date]])/3,0)</f>
        <v>Q2</v>
      </c>
      <c r="E510" s="11">
        <f>MONTH(SalesDataTable[[#This Row],[Order Date]])</f>
        <v>4</v>
      </c>
      <c r="F510" s="11" t="str">
        <f>TEXT(SalesDataTable[[#This Row],[Order Date]],"MMMM")</f>
        <v>April</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11">
        <f>YEAR(SalesDataTable[[#This Row],[Order Date]])</f>
        <v>2026</v>
      </c>
      <c r="D511" s="11" t="str">
        <f>"Q"&amp;ROUNDUP(MONTH(SalesDataTable[[#This Row],[Order Date]])/3,0)</f>
        <v>Q2</v>
      </c>
      <c r="E511" s="11">
        <f>MONTH(SalesDataTable[[#This Row],[Order Date]])</f>
        <v>4</v>
      </c>
      <c r="F511" s="11" t="str">
        <f>TEXT(SalesDataTable[[#This Row],[Order Date]],"MMMM")</f>
        <v>April</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11">
        <f>YEAR(SalesDataTable[[#This Row],[Order Date]])</f>
        <v>2026</v>
      </c>
      <c r="D512" s="11" t="str">
        <f>"Q"&amp;ROUNDUP(MONTH(SalesDataTable[[#This Row],[Order Date]])/3,0)</f>
        <v>Q2</v>
      </c>
      <c r="E512" s="11">
        <f>MONTH(SalesDataTable[[#This Row],[Order Date]])</f>
        <v>4</v>
      </c>
      <c r="F512" s="11" t="str">
        <f>TEXT(SalesDataTable[[#This Row],[Order Date]],"MMMM")</f>
        <v>April</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11">
        <f>YEAR(SalesDataTable[[#This Row],[Order Date]])</f>
        <v>2026</v>
      </c>
      <c r="D513" s="11" t="str">
        <f>"Q"&amp;ROUNDUP(MONTH(SalesDataTable[[#This Row],[Order Date]])/3,0)</f>
        <v>Q2</v>
      </c>
      <c r="E513" s="11">
        <f>MONTH(SalesDataTable[[#This Row],[Order Date]])</f>
        <v>4</v>
      </c>
      <c r="F513" s="11" t="str">
        <f>TEXT(SalesDataTable[[#This Row],[Order Date]],"MMMM")</f>
        <v>April</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11">
        <f>YEAR(SalesDataTable[[#This Row],[Order Date]])</f>
        <v>2026</v>
      </c>
      <c r="D514" s="11" t="str">
        <f>"Q"&amp;ROUNDUP(MONTH(SalesDataTable[[#This Row],[Order Date]])/3,0)</f>
        <v>Q2</v>
      </c>
      <c r="E514" s="11">
        <f>MONTH(SalesDataTable[[#This Row],[Order Date]])</f>
        <v>4</v>
      </c>
      <c r="F514" s="11" t="str">
        <f>TEXT(SalesDataTable[[#This Row],[Order Date]],"MMMM")</f>
        <v>April</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11">
        <f>YEAR(SalesDataTable[[#This Row],[Order Date]])</f>
        <v>2026</v>
      </c>
      <c r="D515" s="11" t="str">
        <f>"Q"&amp;ROUNDUP(MONTH(SalesDataTable[[#This Row],[Order Date]])/3,0)</f>
        <v>Q2</v>
      </c>
      <c r="E515" s="11">
        <f>MONTH(SalesDataTable[[#This Row],[Order Date]])</f>
        <v>4</v>
      </c>
      <c r="F515" s="11" t="str">
        <f>TEXT(SalesDataTable[[#This Row],[Order Date]],"MMMM")</f>
        <v>April</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11">
        <f>YEAR(SalesDataTable[[#This Row],[Order Date]])</f>
        <v>2026</v>
      </c>
      <c r="D516" s="11" t="str">
        <f>"Q"&amp;ROUNDUP(MONTH(SalesDataTable[[#This Row],[Order Date]])/3,0)</f>
        <v>Q2</v>
      </c>
      <c r="E516" s="11">
        <f>MONTH(SalesDataTable[[#This Row],[Order Date]])</f>
        <v>4</v>
      </c>
      <c r="F516" s="11" t="str">
        <f>TEXT(SalesDataTable[[#This Row],[Order Date]],"MMMM")</f>
        <v>April</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11">
        <f>YEAR(SalesDataTable[[#This Row],[Order Date]])</f>
        <v>2026</v>
      </c>
      <c r="D517" s="11" t="str">
        <f>"Q"&amp;ROUNDUP(MONTH(SalesDataTable[[#This Row],[Order Date]])/3,0)</f>
        <v>Q2</v>
      </c>
      <c r="E517" s="11">
        <f>MONTH(SalesDataTable[[#This Row],[Order Date]])</f>
        <v>4</v>
      </c>
      <c r="F517" s="11" t="str">
        <f>TEXT(SalesDataTable[[#This Row],[Order Date]],"MMMM")</f>
        <v>April</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11">
        <f>YEAR(SalesDataTable[[#This Row],[Order Date]])</f>
        <v>2026</v>
      </c>
      <c r="D518" s="11" t="str">
        <f>"Q"&amp;ROUNDUP(MONTH(SalesDataTable[[#This Row],[Order Date]])/3,0)</f>
        <v>Q2</v>
      </c>
      <c r="E518" s="11">
        <f>MONTH(SalesDataTable[[#This Row],[Order Date]])</f>
        <v>4</v>
      </c>
      <c r="F518" s="11" t="str">
        <f>TEXT(SalesDataTable[[#This Row],[Order Date]],"MMMM")</f>
        <v>April</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11">
        <f>YEAR(SalesDataTable[[#This Row],[Order Date]])</f>
        <v>2026</v>
      </c>
      <c r="D519" s="11" t="str">
        <f>"Q"&amp;ROUNDUP(MONTH(SalesDataTable[[#This Row],[Order Date]])/3,0)</f>
        <v>Q2</v>
      </c>
      <c r="E519" s="11">
        <f>MONTH(SalesDataTable[[#This Row],[Order Date]])</f>
        <v>4</v>
      </c>
      <c r="F519" s="11" t="str">
        <f>TEXT(SalesDataTable[[#This Row],[Order Date]],"MMMM")</f>
        <v>April</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11">
        <f>YEAR(SalesDataTable[[#This Row],[Order Date]])</f>
        <v>2026</v>
      </c>
      <c r="D520" s="11" t="str">
        <f>"Q"&amp;ROUNDUP(MONTH(SalesDataTable[[#This Row],[Order Date]])/3,0)</f>
        <v>Q2</v>
      </c>
      <c r="E520" s="11">
        <f>MONTH(SalesDataTable[[#This Row],[Order Date]])</f>
        <v>4</v>
      </c>
      <c r="F520" s="11" t="str">
        <f>TEXT(SalesDataTable[[#This Row],[Order Date]],"MMMM")</f>
        <v>April</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11">
        <f>YEAR(SalesDataTable[[#This Row],[Order Date]])</f>
        <v>2026</v>
      </c>
      <c r="D521" s="11" t="str">
        <f>"Q"&amp;ROUNDUP(MONTH(SalesDataTable[[#This Row],[Order Date]])/3,0)</f>
        <v>Q2</v>
      </c>
      <c r="E521" s="11">
        <f>MONTH(SalesDataTable[[#This Row],[Order Date]])</f>
        <v>4</v>
      </c>
      <c r="F521" s="11" t="str">
        <f>TEXT(SalesDataTable[[#This Row],[Order Date]],"MMMM")</f>
        <v>April</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11">
        <f>YEAR(SalesDataTable[[#This Row],[Order Date]])</f>
        <v>2026</v>
      </c>
      <c r="D522" s="11" t="str">
        <f>"Q"&amp;ROUNDUP(MONTH(SalesDataTable[[#This Row],[Order Date]])/3,0)</f>
        <v>Q2</v>
      </c>
      <c r="E522" s="11">
        <f>MONTH(SalesDataTable[[#This Row],[Order Date]])</f>
        <v>4</v>
      </c>
      <c r="F522" s="11" t="str">
        <f>TEXT(SalesDataTable[[#This Row],[Order Date]],"MMMM")</f>
        <v>April</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11">
        <f>YEAR(SalesDataTable[[#This Row],[Order Date]])</f>
        <v>2026</v>
      </c>
      <c r="D523" s="11" t="str">
        <f>"Q"&amp;ROUNDUP(MONTH(SalesDataTable[[#This Row],[Order Date]])/3,0)</f>
        <v>Q2</v>
      </c>
      <c r="E523" s="11">
        <f>MONTH(SalesDataTable[[#This Row],[Order Date]])</f>
        <v>4</v>
      </c>
      <c r="F523" s="11" t="str">
        <f>TEXT(SalesDataTable[[#This Row],[Order Date]],"MMMM")</f>
        <v>April</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11">
        <f>YEAR(SalesDataTable[[#This Row],[Order Date]])</f>
        <v>2026</v>
      </c>
      <c r="D524" s="11" t="str">
        <f>"Q"&amp;ROUNDUP(MONTH(SalesDataTable[[#This Row],[Order Date]])/3,0)</f>
        <v>Q2</v>
      </c>
      <c r="E524" s="11">
        <f>MONTH(SalesDataTable[[#This Row],[Order Date]])</f>
        <v>4</v>
      </c>
      <c r="F524" s="11" t="str">
        <f>TEXT(SalesDataTable[[#This Row],[Order Date]],"MMMM")</f>
        <v>April</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11">
        <f>YEAR(SalesDataTable[[#This Row],[Order Date]])</f>
        <v>2026</v>
      </c>
      <c r="D525" s="11" t="str">
        <f>"Q"&amp;ROUNDUP(MONTH(SalesDataTable[[#This Row],[Order Date]])/3,0)</f>
        <v>Q2</v>
      </c>
      <c r="E525" s="11">
        <f>MONTH(SalesDataTable[[#This Row],[Order Date]])</f>
        <v>4</v>
      </c>
      <c r="F525" s="11" t="str">
        <f>TEXT(SalesDataTable[[#This Row],[Order Date]],"MMMM")</f>
        <v>April</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11">
        <f>YEAR(SalesDataTable[[#This Row],[Order Date]])</f>
        <v>2026</v>
      </c>
      <c r="D526" s="11" t="str">
        <f>"Q"&amp;ROUNDUP(MONTH(SalesDataTable[[#This Row],[Order Date]])/3,0)</f>
        <v>Q2</v>
      </c>
      <c r="E526" s="11">
        <f>MONTH(SalesDataTable[[#This Row],[Order Date]])</f>
        <v>4</v>
      </c>
      <c r="F526" s="11" t="str">
        <f>TEXT(SalesDataTable[[#This Row],[Order Date]],"MMMM")</f>
        <v>April</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11">
        <f>YEAR(SalesDataTable[[#This Row],[Order Date]])</f>
        <v>2026</v>
      </c>
      <c r="D527" s="11" t="str">
        <f>"Q"&amp;ROUNDUP(MONTH(SalesDataTable[[#This Row],[Order Date]])/3,0)</f>
        <v>Q2</v>
      </c>
      <c r="E527" s="11">
        <f>MONTH(SalesDataTable[[#This Row],[Order Date]])</f>
        <v>4</v>
      </c>
      <c r="F527" s="11" t="str">
        <f>TEXT(SalesDataTable[[#This Row],[Order Date]],"MMMM")</f>
        <v>April</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11">
        <f>YEAR(SalesDataTable[[#This Row],[Order Date]])</f>
        <v>2026</v>
      </c>
      <c r="D528" s="11" t="str">
        <f>"Q"&amp;ROUNDUP(MONTH(SalesDataTable[[#This Row],[Order Date]])/3,0)</f>
        <v>Q2</v>
      </c>
      <c r="E528" s="11">
        <f>MONTH(SalesDataTable[[#This Row],[Order Date]])</f>
        <v>4</v>
      </c>
      <c r="F528" s="11" t="str">
        <f>TEXT(SalesDataTable[[#This Row],[Order Date]],"MMMM")</f>
        <v>April</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11">
        <f>YEAR(SalesDataTable[[#This Row],[Order Date]])</f>
        <v>2026</v>
      </c>
      <c r="D529" s="11" t="str">
        <f>"Q"&amp;ROUNDUP(MONTH(SalesDataTable[[#This Row],[Order Date]])/3,0)</f>
        <v>Q2</v>
      </c>
      <c r="E529" s="11">
        <f>MONTH(SalesDataTable[[#This Row],[Order Date]])</f>
        <v>4</v>
      </c>
      <c r="F529" s="11" t="str">
        <f>TEXT(SalesDataTable[[#This Row],[Order Date]],"MMMM")</f>
        <v>April</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11">
        <f>YEAR(SalesDataTable[[#This Row],[Order Date]])</f>
        <v>2026</v>
      </c>
      <c r="D530" s="11" t="str">
        <f>"Q"&amp;ROUNDUP(MONTH(SalesDataTable[[#This Row],[Order Date]])/3,0)</f>
        <v>Q2</v>
      </c>
      <c r="E530" s="11">
        <f>MONTH(SalesDataTable[[#This Row],[Order Date]])</f>
        <v>4</v>
      </c>
      <c r="F530" s="11" t="str">
        <f>TEXT(SalesDataTable[[#This Row],[Order Date]],"MMMM")</f>
        <v>April</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11">
        <f>YEAR(SalesDataTable[[#This Row],[Order Date]])</f>
        <v>2026</v>
      </c>
      <c r="D531" s="11" t="str">
        <f>"Q"&amp;ROUNDUP(MONTH(SalesDataTable[[#This Row],[Order Date]])/3,0)</f>
        <v>Q2</v>
      </c>
      <c r="E531" s="11">
        <f>MONTH(SalesDataTable[[#This Row],[Order Date]])</f>
        <v>4</v>
      </c>
      <c r="F531" s="11" t="str">
        <f>TEXT(SalesDataTable[[#This Row],[Order Date]],"MMMM")</f>
        <v>April</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11">
        <f>YEAR(SalesDataTable[[#This Row],[Order Date]])</f>
        <v>2026</v>
      </c>
      <c r="D532" s="11" t="str">
        <f>"Q"&amp;ROUNDUP(MONTH(SalesDataTable[[#This Row],[Order Date]])/3,0)</f>
        <v>Q2</v>
      </c>
      <c r="E532" s="11">
        <f>MONTH(SalesDataTable[[#This Row],[Order Date]])</f>
        <v>4</v>
      </c>
      <c r="F532" s="11" t="str">
        <f>TEXT(SalesDataTable[[#This Row],[Order Date]],"MMMM")</f>
        <v>April</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11">
        <f>YEAR(SalesDataTable[[#This Row],[Order Date]])</f>
        <v>2026</v>
      </c>
      <c r="D533" s="11" t="str">
        <f>"Q"&amp;ROUNDUP(MONTH(SalesDataTable[[#This Row],[Order Date]])/3,0)</f>
        <v>Q2</v>
      </c>
      <c r="E533" s="11">
        <f>MONTH(SalesDataTable[[#This Row],[Order Date]])</f>
        <v>4</v>
      </c>
      <c r="F533" s="11" t="str">
        <f>TEXT(SalesDataTable[[#This Row],[Order Date]],"MMMM")</f>
        <v>April</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11">
        <f>YEAR(SalesDataTable[[#This Row],[Order Date]])</f>
        <v>2026</v>
      </c>
      <c r="D534" s="11" t="str">
        <f>"Q"&amp;ROUNDUP(MONTH(SalesDataTable[[#This Row],[Order Date]])/3,0)</f>
        <v>Q2</v>
      </c>
      <c r="E534" s="11">
        <f>MONTH(SalesDataTable[[#This Row],[Order Date]])</f>
        <v>4</v>
      </c>
      <c r="F534" s="11" t="str">
        <f>TEXT(SalesDataTable[[#This Row],[Order Date]],"MMMM")</f>
        <v>April</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11">
        <f>YEAR(SalesDataTable[[#This Row],[Order Date]])</f>
        <v>2026</v>
      </c>
      <c r="D535" s="11" t="str">
        <f>"Q"&amp;ROUNDUP(MONTH(SalesDataTable[[#This Row],[Order Date]])/3,0)</f>
        <v>Q2</v>
      </c>
      <c r="E535" s="11">
        <f>MONTH(SalesDataTable[[#This Row],[Order Date]])</f>
        <v>4</v>
      </c>
      <c r="F535" s="11" t="str">
        <f>TEXT(SalesDataTable[[#This Row],[Order Date]],"MMMM")</f>
        <v>April</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11">
        <f>YEAR(SalesDataTable[[#This Row],[Order Date]])</f>
        <v>2026</v>
      </c>
      <c r="D536" s="11" t="str">
        <f>"Q"&amp;ROUNDUP(MONTH(SalesDataTable[[#This Row],[Order Date]])/3,0)</f>
        <v>Q2</v>
      </c>
      <c r="E536" s="11">
        <f>MONTH(SalesDataTable[[#This Row],[Order Date]])</f>
        <v>4</v>
      </c>
      <c r="F536" s="11" t="str">
        <f>TEXT(SalesDataTable[[#This Row],[Order Date]],"MMMM")</f>
        <v>April</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11">
        <f>YEAR(SalesDataTable[[#This Row],[Order Date]])</f>
        <v>2026</v>
      </c>
      <c r="D537" s="11" t="str">
        <f>"Q"&amp;ROUNDUP(MONTH(SalesDataTable[[#This Row],[Order Date]])/3,0)</f>
        <v>Q2</v>
      </c>
      <c r="E537" s="11">
        <f>MONTH(SalesDataTable[[#This Row],[Order Date]])</f>
        <v>4</v>
      </c>
      <c r="F537" s="11" t="str">
        <f>TEXT(SalesDataTable[[#This Row],[Order Date]],"MMMM")</f>
        <v>April</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11">
        <f>YEAR(SalesDataTable[[#This Row],[Order Date]])</f>
        <v>2026</v>
      </c>
      <c r="D538" s="11" t="str">
        <f>"Q"&amp;ROUNDUP(MONTH(SalesDataTable[[#This Row],[Order Date]])/3,0)</f>
        <v>Q2</v>
      </c>
      <c r="E538" s="11">
        <f>MONTH(SalesDataTable[[#This Row],[Order Date]])</f>
        <v>4</v>
      </c>
      <c r="F538" s="11" t="str">
        <f>TEXT(SalesDataTable[[#This Row],[Order Date]],"MMMM")</f>
        <v>April</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11">
        <f>YEAR(SalesDataTable[[#This Row],[Order Date]])</f>
        <v>2026</v>
      </c>
      <c r="D539" s="11" t="str">
        <f>"Q"&amp;ROUNDUP(MONTH(SalesDataTable[[#This Row],[Order Date]])/3,0)</f>
        <v>Q2</v>
      </c>
      <c r="E539" s="11">
        <f>MONTH(SalesDataTable[[#This Row],[Order Date]])</f>
        <v>4</v>
      </c>
      <c r="F539" s="11" t="str">
        <f>TEXT(SalesDataTable[[#This Row],[Order Date]],"MMMM")</f>
        <v>April</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11">
        <f>YEAR(SalesDataTable[[#This Row],[Order Date]])</f>
        <v>2026</v>
      </c>
      <c r="D540" s="11" t="str">
        <f>"Q"&amp;ROUNDUP(MONTH(SalesDataTable[[#This Row],[Order Date]])/3,0)</f>
        <v>Q2</v>
      </c>
      <c r="E540" s="11">
        <f>MONTH(SalesDataTable[[#This Row],[Order Date]])</f>
        <v>4</v>
      </c>
      <c r="F540" s="11" t="str">
        <f>TEXT(SalesDataTable[[#This Row],[Order Date]],"MMMM")</f>
        <v>April</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11">
        <f>YEAR(SalesDataTable[[#This Row],[Order Date]])</f>
        <v>2026</v>
      </c>
      <c r="D541" s="11" t="str">
        <f>"Q"&amp;ROUNDUP(MONTH(SalesDataTable[[#This Row],[Order Date]])/3,0)</f>
        <v>Q2</v>
      </c>
      <c r="E541" s="11">
        <f>MONTH(SalesDataTable[[#This Row],[Order Date]])</f>
        <v>4</v>
      </c>
      <c r="F541" s="11" t="str">
        <f>TEXT(SalesDataTable[[#This Row],[Order Date]],"MMMM")</f>
        <v>April</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11">
        <f>YEAR(SalesDataTable[[#This Row],[Order Date]])</f>
        <v>2026</v>
      </c>
      <c r="D542" s="11" t="str">
        <f>"Q"&amp;ROUNDUP(MONTH(SalesDataTable[[#This Row],[Order Date]])/3,0)</f>
        <v>Q2</v>
      </c>
      <c r="E542" s="11">
        <f>MONTH(SalesDataTable[[#This Row],[Order Date]])</f>
        <v>4</v>
      </c>
      <c r="F542" s="11" t="str">
        <f>TEXT(SalesDataTable[[#This Row],[Order Date]],"MMMM")</f>
        <v>April</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11">
        <f>YEAR(SalesDataTable[[#This Row],[Order Date]])</f>
        <v>2026</v>
      </c>
      <c r="D543" s="11" t="str">
        <f>"Q"&amp;ROUNDUP(MONTH(SalesDataTable[[#This Row],[Order Date]])/3,0)</f>
        <v>Q2</v>
      </c>
      <c r="E543" s="11">
        <f>MONTH(SalesDataTable[[#This Row],[Order Date]])</f>
        <v>4</v>
      </c>
      <c r="F543" s="11" t="str">
        <f>TEXT(SalesDataTable[[#This Row],[Order Date]],"MMMM")</f>
        <v>April</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11">
        <f>YEAR(SalesDataTable[[#This Row],[Order Date]])</f>
        <v>2026</v>
      </c>
      <c r="D544" s="11" t="str">
        <f>"Q"&amp;ROUNDUP(MONTH(SalesDataTable[[#This Row],[Order Date]])/3,0)</f>
        <v>Q2</v>
      </c>
      <c r="E544" s="11">
        <f>MONTH(SalesDataTable[[#This Row],[Order Date]])</f>
        <v>4</v>
      </c>
      <c r="F544" s="11" t="str">
        <f>TEXT(SalesDataTable[[#This Row],[Order Date]],"MMMM")</f>
        <v>April</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11">
        <f>YEAR(SalesDataTable[[#This Row],[Order Date]])</f>
        <v>2026</v>
      </c>
      <c r="D545" s="11" t="str">
        <f>"Q"&amp;ROUNDUP(MONTH(SalesDataTable[[#This Row],[Order Date]])/3,0)</f>
        <v>Q2</v>
      </c>
      <c r="E545" s="11">
        <f>MONTH(SalesDataTable[[#This Row],[Order Date]])</f>
        <v>4</v>
      </c>
      <c r="F545" s="11" t="str">
        <f>TEXT(SalesDataTable[[#This Row],[Order Date]],"MMMM")</f>
        <v>April</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11">
        <f>YEAR(SalesDataTable[[#This Row],[Order Date]])</f>
        <v>2026</v>
      </c>
      <c r="D546" s="11" t="str">
        <f>"Q"&amp;ROUNDUP(MONTH(SalesDataTable[[#This Row],[Order Date]])/3,0)</f>
        <v>Q2</v>
      </c>
      <c r="E546" s="11">
        <f>MONTH(SalesDataTable[[#This Row],[Order Date]])</f>
        <v>4</v>
      </c>
      <c r="F546" s="11" t="str">
        <f>TEXT(SalesDataTable[[#This Row],[Order Date]],"MMMM")</f>
        <v>April</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11">
        <f>YEAR(SalesDataTable[[#This Row],[Order Date]])</f>
        <v>2026</v>
      </c>
      <c r="D547" s="11" t="str">
        <f>"Q"&amp;ROUNDUP(MONTH(SalesDataTable[[#This Row],[Order Date]])/3,0)</f>
        <v>Q2</v>
      </c>
      <c r="E547" s="11">
        <f>MONTH(SalesDataTable[[#This Row],[Order Date]])</f>
        <v>4</v>
      </c>
      <c r="F547" s="11" t="str">
        <f>TEXT(SalesDataTable[[#This Row],[Order Date]],"MMMM")</f>
        <v>April</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11">
        <f>YEAR(SalesDataTable[[#This Row],[Order Date]])</f>
        <v>2026</v>
      </c>
      <c r="D548" s="11" t="str">
        <f>"Q"&amp;ROUNDUP(MONTH(SalesDataTable[[#This Row],[Order Date]])/3,0)</f>
        <v>Q2</v>
      </c>
      <c r="E548" s="11">
        <f>MONTH(SalesDataTable[[#This Row],[Order Date]])</f>
        <v>4</v>
      </c>
      <c r="F548" s="11" t="str">
        <f>TEXT(SalesDataTable[[#This Row],[Order Date]],"MMMM")</f>
        <v>April</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11">
        <f>YEAR(SalesDataTable[[#This Row],[Order Date]])</f>
        <v>2026</v>
      </c>
      <c r="D549" s="11" t="str">
        <f>"Q"&amp;ROUNDUP(MONTH(SalesDataTable[[#This Row],[Order Date]])/3,0)</f>
        <v>Q2</v>
      </c>
      <c r="E549" s="11">
        <f>MONTH(SalesDataTable[[#This Row],[Order Date]])</f>
        <v>4</v>
      </c>
      <c r="F549" s="11" t="str">
        <f>TEXT(SalesDataTable[[#This Row],[Order Date]],"MMMM")</f>
        <v>April</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11">
        <f>YEAR(SalesDataTable[[#This Row],[Order Date]])</f>
        <v>2026</v>
      </c>
      <c r="D550" s="11" t="str">
        <f>"Q"&amp;ROUNDUP(MONTH(SalesDataTable[[#This Row],[Order Date]])/3,0)</f>
        <v>Q2</v>
      </c>
      <c r="E550" s="11">
        <f>MONTH(SalesDataTable[[#This Row],[Order Date]])</f>
        <v>4</v>
      </c>
      <c r="F550" s="11" t="str">
        <f>TEXT(SalesDataTable[[#This Row],[Order Date]],"MMMM")</f>
        <v>April</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11">
        <f>YEAR(SalesDataTable[[#This Row],[Order Date]])</f>
        <v>2026</v>
      </c>
      <c r="D551" s="11" t="str">
        <f>"Q"&amp;ROUNDUP(MONTH(SalesDataTable[[#This Row],[Order Date]])/3,0)</f>
        <v>Q2</v>
      </c>
      <c r="E551" s="11">
        <f>MONTH(SalesDataTable[[#This Row],[Order Date]])</f>
        <v>4</v>
      </c>
      <c r="F551" s="11" t="str">
        <f>TEXT(SalesDataTable[[#This Row],[Order Date]],"MMMM")</f>
        <v>April</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11">
        <f>YEAR(SalesDataTable[[#This Row],[Order Date]])</f>
        <v>2026</v>
      </c>
      <c r="D552" s="11" t="str">
        <f>"Q"&amp;ROUNDUP(MONTH(SalesDataTable[[#This Row],[Order Date]])/3,0)</f>
        <v>Q2</v>
      </c>
      <c r="E552" s="11">
        <f>MONTH(SalesDataTable[[#This Row],[Order Date]])</f>
        <v>4</v>
      </c>
      <c r="F552" s="11" t="str">
        <f>TEXT(SalesDataTable[[#This Row],[Order Date]],"MMMM")</f>
        <v>April</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11">
        <f>YEAR(SalesDataTable[[#This Row],[Order Date]])</f>
        <v>2026</v>
      </c>
      <c r="D553" s="11" t="str">
        <f>"Q"&amp;ROUNDUP(MONTH(SalesDataTable[[#This Row],[Order Date]])/3,0)</f>
        <v>Q2</v>
      </c>
      <c r="E553" s="11">
        <f>MONTH(SalesDataTable[[#This Row],[Order Date]])</f>
        <v>4</v>
      </c>
      <c r="F553" s="11" t="str">
        <f>TEXT(SalesDataTable[[#This Row],[Order Date]],"MMMM")</f>
        <v>April</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11">
        <f>YEAR(SalesDataTable[[#This Row],[Order Date]])</f>
        <v>2026</v>
      </c>
      <c r="D554" s="11" t="str">
        <f>"Q"&amp;ROUNDUP(MONTH(SalesDataTable[[#This Row],[Order Date]])/3,0)</f>
        <v>Q2</v>
      </c>
      <c r="E554" s="11">
        <f>MONTH(SalesDataTable[[#This Row],[Order Date]])</f>
        <v>4</v>
      </c>
      <c r="F554" s="11" t="str">
        <f>TEXT(SalesDataTable[[#This Row],[Order Date]],"MMMM")</f>
        <v>April</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11">
        <f>YEAR(SalesDataTable[[#This Row],[Order Date]])</f>
        <v>2026</v>
      </c>
      <c r="D555" s="11" t="str">
        <f>"Q"&amp;ROUNDUP(MONTH(SalesDataTable[[#This Row],[Order Date]])/3,0)</f>
        <v>Q2</v>
      </c>
      <c r="E555" s="11">
        <f>MONTH(SalesDataTable[[#This Row],[Order Date]])</f>
        <v>4</v>
      </c>
      <c r="F555" s="11" t="str">
        <f>TEXT(SalesDataTable[[#This Row],[Order Date]],"MMMM")</f>
        <v>April</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11">
        <f>YEAR(SalesDataTable[[#This Row],[Order Date]])</f>
        <v>2026</v>
      </c>
      <c r="D556" s="11" t="str">
        <f>"Q"&amp;ROUNDUP(MONTH(SalesDataTable[[#This Row],[Order Date]])/3,0)</f>
        <v>Q2</v>
      </c>
      <c r="E556" s="11">
        <f>MONTH(SalesDataTable[[#This Row],[Order Date]])</f>
        <v>4</v>
      </c>
      <c r="F556" s="11" t="str">
        <f>TEXT(SalesDataTable[[#This Row],[Order Date]],"MMMM")</f>
        <v>April</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11">
        <f>YEAR(SalesDataTable[[#This Row],[Order Date]])</f>
        <v>2026</v>
      </c>
      <c r="D557" s="11" t="str">
        <f>"Q"&amp;ROUNDUP(MONTH(SalesDataTable[[#This Row],[Order Date]])/3,0)</f>
        <v>Q2</v>
      </c>
      <c r="E557" s="11">
        <f>MONTH(SalesDataTable[[#This Row],[Order Date]])</f>
        <v>4</v>
      </c>
      <c r="F557" s="11" t="str">
        <f>TEXT(SalesDataTable[[#This Row],[Order Date]],"MMMM")</f>
        <v>April</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11">
        <f>YEAR(SalesDataTable[[#This Row],[Order Date]])</f>
        <v>2026</v>
      </c>
      <c r="D558" s="11" t="str">
        <f>"Q"&amp;ROUNDUP(MONTH(SalesDataTable[[#This Row],[Order Date]])/3,0)</f>
        <v>Q2</v>
      </c>
      <c r="E558" s="11">
        <f>MONTH(SalesDataTable[[#This Row],[Order Date]])</f>
        <v>4</v>
      </c>
      <c r="F558" s="11" t="str">
        <f>TEXT(SalesDataTable[[#This Row],[Order Date]],"MMMM")</f>
        <v>April</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11">
        <f>YEAR(SalesDataTable[[#This Row],[Order Date]])</f>
        <v>2026</v>
      </c>
      <c r="D559" s="11" t="str">
        <f>"Q"&amp;ROUNDUP(MONTH(SalesDataTable[[#This Row],[Order Date]])/3,0)</f>
        <v>Q2</v>
      </c>
      <c r="E559" s="11">
        <f>MONTH(SalesDataTable[[#This Row],[Order Date]])</f>
        <v>4</v>
      </c>
      <c r="F559" s="11" t="str">
        <f>TEXT(SalesDataTable[[#This Row],[Order Date]],"MMMM")</f>
        <v>April</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11">
        <f>YEAR(SalesDataTable[[#This Row],[Order Date]])</f>
        <v>2026</v>
      </c>
      <c r="D560" s="11" t="str">
        <f>"Q"&amp;ROUNDUP(MONTH(SalesDataTable[[#This Row],[Order Date]])/3,0)</f>
        <v>Q2</v>
      </c>
      <c r="E560" s="11">
        <f>MONTH(SalesDataTable[[#This Row],[Order Date]])</f>
        <v>4</v>
      </c>
      <c r="F560" s="11" t="str">
        <f>TEXT(SalesDataTable[[#This Row],[Order Date]],"MMMM")</f>
        <v>April</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11">
        <f>YEAR(SalesDataTable[[#This Row],[Order Date]])</f>
        <v>2026</v>
      </c>
      <c r="D561" s="11" t="str">
        <f>"Q"&amp;ROUNDUP(MONTH(SalesDataTable[[#This Row],[Order Date]])/3,0)</f>
        <v>Q2</v>
      </c>
      <c r="E561" s="11">
        <f>MONTH(SalesDataTable[[#This Row],[Order Date]])</f>
        <v>4</v>
      </c>
      <c r="F561" s="11" t="str">
        <f>TEXT(SalesDataTable[[#This Row],[Order Date]],"MMMM")</f>
        <v>April</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11">
        <f>YEAR(SalesDataTable[[#This Row],[Order Date]])</f>
        <v>2026</v>
      </c>
      <c r="D562" s="11" t="str">
        <f>"Q"&amp;ROUNDUP(MONTH(SalesDataTable[[#This Row],[Order Date]])/3,0)</f>
        <v>Q2</v>
      </c>
      <c r="E562" s="11">
        <f>MONTH(SalesDataTable[[#This Row],[Order Date]])</f>
        <v>4</v>
      </c>
      <c r="F562" s="11" t="str">
        <f>TEXT(SalesDataTable[[#This Row],[Order Date]],"MMMM")</f>
        <v>April</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11">
        <f>YEAR(SalesDataTable[[#This Row],[Order Date]])</f>
        <v>2026</v>
      </c>
      <c r="D563" s="11" t="str">
        <f>"Q"&amp;ROUNDUP(MONTH(SalesDataTable[[#This Row],[Order Date]])/3,0)</f>
        <v>Q2</v>
      </c>
      <c r="E563" s="11">
        <f>MONTH(SalesDataTable[[#This Row],[Order Date]])</f>
        <v>4</v>
      </c>
      <c r="F563" s="11" t="str">
        <f>TEXT(SalesDataTable[[#This Row],[Order Date]],"MMMM")</f>
        <v>April</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11">
        <f>YEAR(SalesDataTable[[#This Row],[Order Date]])</f>
        <v>2026</v>
      </c>
      <c r="D564" s="11" t="str">
        <f>"Q"&amp;ROUNDUP(MONTH(SalesDataTable[[#This Row],[Order Date]])/3,0)</f>
        <v>Q2</v>
      </c>
      <c r="E564" s="11">
        <f>MONTH(SalesDataTable[[#This Row],[Order Date]])</f>
        <v>4</v>
      </c>
      <c r="F564" s="11" t="str">
        <f>TEXT(SalesDataTable[[#This Row],[Order Date]],"MMMM")</f>
        <v>April</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11">
        <f>YEAR(SalesDataTable[[#This Row],[Order Date]])</f>
        <v>2026</v>
      </c>
      <c r="D565" s="11" t="str">
        <f>"Q"&amp;ROUNDUP(MONTH(SalesDataTable[[#This Row],[Order Date]])/3,0)</f>
        <v>Q2</v>
      </c>
      <c r="E565" s="11">
        <f>MONTH(SalesDataTable[[#This Row],[Order Date]])</f>
        <v>4</v>
      </c>
      <c r="F565" s="11" t="str">
        <f>TEXT(SalesDataTable[[#This Row],[Order Date]],"MMMM")</f>
        <v>April</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11">
        <f>YEAR(SalesDataTable[[#This Row],[Order Date]])</f>
        <v>2026</v>
      </c>
      <c r="D566" s="11" t="str">
        <f>"Q"&amp;ROUNDUP(MONTH(SalesDataTable[[#This Row],[Order Date]])/3,0)</f>
        <v>Q2</v>
      </c>
      <c r="E566" s="11">
        <f>MONTH(SalesDataTable[[#This Row],[Order Date]])</f>
        <v>4</v>
      </c>
      <c r="F566" s="11" t="str">
        <f>TEXT(SalesDataTable[[#This Row],[Order Date]],"MMMM")</f>
        <v>April</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11">
        <f>YEAR(SalesDataTable[[#This Row],[Order Date]])</f>
        <v>2026</v>
      </c>
      <c r="D567" s="11" t="str">
        <f>"Q"&amp;ROUNDUP(MONTH(SalesDataTable[[#This Row],[Order Date]])/3,0)</f>
        <v>Q2</v>
      </c>
      <c r="E567" s="11">
        <f>MONTH(SalesDataTable[[#This Row],[Order Date]])</f>
        <v>4</v>
      </c>
      <c r="F567" s="11" t="str">
        <f>TEXT(SalesDataTable[[#This Row],[Order Date]],"MMMM")</f>
        <v>April</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11">
        <f>YEAR(SalesDataTable[[#This Row],[Order Date]])</f>
        <v>2026</v>
      </c>
      <c r="D568" s="11" t="str">
        <f>"Q"&amp;ROUNDUP(MONTH(SalesDataTable[[#This Row],[Order Date]])/3,0)</f>
        <v>Q2</v>
      </c>
      <c r="E568" s="11">
        <f>MONTH(SalesDataTable[[#This Row],[Order Date]])</f>
        <v>4</v>
      </c>
      <c r="F568" s="11" t="str">
        <f>TEXT(SalesDataTable[[#This Row],[Order Date]],"MMMM")</f>
        <v>April</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11">
        <f>YEAR(SalesDataTable[[#This Row],[Order Date]])</f>
        <v>2026</v>
      </c>
      <c r="D569" s="11" t="str">
        <f>"Q"&amp;ROUNDUP(MONTH(SalesDataTable[[#This Row],[Order Date]])/3,0)</f>
        <v>Q2</v>
      </c>
      <c r="E569" s="11">
        <f>MONTH(SalesDataTable[[#This Row],[Order Date]])</f>
        <v>4</v>
      </c>
      <c r="F569" s="11" t="str">
        <f>TEXT(SalesDataTable[[#This Row],[Order Date]],"MMMM")</f>
        <v>April</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11">
        <f>YEAR(SalesDataTable[[#This Row],[Order Date]])</f>
        <v>2026</v>
      </c>
      <c r="D570" s="11" t="str">
        <f>"Q"&amp;ROUNDUP(MONTH(SalesDataTable[[#This Row],[Order Date]])/3,0)</f>
        <v>Q2</v>
      </c>
      <c r="E570" s="11">
        <f>MONTH(SalesDataTable[[#This Row],[Order Date]])</f>
        <v>4</v>
      </c>
      <c r="F570" s="11" t="str">
        <f>TEXT(SalesDataTable[[#This Row],[Order Date]],"MMMM")</f>
        <v>April</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11">
        <f>YEAR(SalesDataTable[[#This Row],[Order Date]])</f>
        <v>2026</v>
      </c>
      <c r="D571" s="11" t="str">
        <f>"Q"&amp;ROUNDUP(MONTH(SalesDataTable[[#This Row],[Order Date]])/3,0)</f>
        <v>Q2</v>
      </c>
      <c r="E571" s="11">
        <f>MONTH(SalesDataTable[[#This Row],[Order Date]])</f>
        <v>4</v>
      </c>
      <c r="F571" s="11" t="str">
        <f>TEXT(SalesDataTable[[#This Row],[Order Date]],"MMMM")</f>
        <v>April</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11">
        <f>YEAR(SalesDataTable[[#This Row],[Order Date]])</f>
        <v>2026</v>
      </c>
      <c r="D572" s="11" t="str">
        <f>"Q"&amp;ROUNDUP(MONTH(SalesDataTable[[#This Row],[Order Date]])/3,0)</f>
        <v>Q2</v>
      </c>
      <c r="E572" s="11">
        <f>MONTH(SalesDataTable[[#This Row],[Order Date]])</f>
        <v>4</v>
      </c>
      <c r="F572" s="11" t="str">
        <f>TEXT(SalesDataTable[[#This Row],[Order Date]],"MMMM")</f>
        <v>April</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11">
        <f>YEAR(SalesDataTable[[#This Row],[Order Date]])</f>
        <v>2026</v>
      </c>
      <c r="D573" s="11" t="str">
        <f>"Q"&amp;ROUNDUP(MONTH(SalesDataTable[[#This Row],[Order Date]])/3,0)</f>
        <v>Q2</v>
      </c>
      <c r="E573" s="11">
        <f>MONTH(SalesDataTable[[#This Row],[Order Date]])</f>
        <v>4</v>
      </c>
      <c r="F573" s="11" t="str">
        <f>TEXT(SalesDataTable[[#This Row],[Order Date]],"MMMM")</f>
        <v>April</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11">
        <f>YEAR(SalesDataTable[[#This Row],[Order Date]])</f>
        <v>2026</v>
      </c>
      <c r="D574" s="11" t="str">
        <f>"Q"&amp;ROUNDUP(MONTH(SalesDataTable[[#This Row],[Order Date]])/3,0)</f>
        <v>Q2</v>
      </c>
      <c r="E574" s="11">
        <f>MONTH(SalesDataTable[[#This Row],[Order Date]])</f>
        <v>4</v>
      </c>
      <c r="F574" s="11" t="str">
        <f>TEXT(SalesDataTable[[#This Row],[Order Date]],"MMMM")</f>
        <v>April</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11">
        <f>YEAR(SalesDataTable[[#This Row],[Order Date]])</f>
        <v>2026</v>
      </c>
      <c r="D575" s="11" t="str">
        <f>"Q"&amp;ROUNDUP(MONTH(SalesDataTable[[#This Row],[Order Date]])/3,0)</f>
        <v>Q2</v>
      </c>
      <c r="E575" s="11">
        <f>MONTH(SalesDataTable[[#This Row],[Order Date]])</f>
        <v>4</v>
      </c>
      <c r="F575" s="11" t="str">
        <f>TEXT(SalesDataTable[[#This Row],[Order Date]],"MMMM")</f>
        <v>April</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11">
        <f>YEAR(SalesDataTable[[#This Row],[Order Date]])</f>
        <v>2026</v>
      </c>
      <c r="D576" s="11" t="str">
        <f>"Q"&amp;ROUNDUP(MONTH(SalesDataTable[[#This Row],[Order Date]])/3,0)</f>
        <v>Q2</v>
      </c>
      <c r="E576" s="11">
        <f>MONTH(SalesDataTable[[#This Row],[Order Date]])</f>
        <v>4</v>
      </c>
      <c r="F576" s="11" t="str">
        <f>TEXT(SalesDataTable[[#This Row],[Order Date]],"MMMM")</f>
        <v>April</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11">
        <f>YEAR(SalesDataTable[[#This Row],[Order Date]])</f>
        <v>2026</v>
      </c>
      <c r="D577" s="11" t="str">
        <f>"Q"&amp;ROUNDUP(MONTH(SalesDataTable[[#This Row],[Order Date]])/3,0)</f>
        <v>Q2</v>
      </c>
      <c r="E577" s="11">
        <f>MONTH(SalesDataTable[[#This Row],[Order Date]])</f>
        <v>4</v>
      </c>
      <c r="F577" s="11" t="str">
        <f>TEXT(SalesDataTable[[#This Row],[Order Date]],"MMMM")</f>
        <v>April</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11">
        <f>YEAR(SalesDataTable[[#This Row],[Order Date]])</f>
        <v>2026</v>
      </c>
      <c r="D578" s="11" t="str">
        <f>"Q"&amp;ROUNDUP(MONTH(SalesDataTable[[#This Row],[Order Date]])/3,0)</f>
        <v>Q2</v>
      </c>
      <c r="E578" s="11">
        <f>MONTH(SalesDataTable[[#This Row],[Order Date]])</f>
        <v>4</v>
      </c>
      <c r="F578" s="11" t="str">
        <f>TEXT(SalesDataTable[[#This Row],[Order Date]],"MMMM")</f>
        <v>April</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11">
        <f>YEAR(SalesDataTable[[#This Row],[Order Date]])</f>
        <v>2026</v>
      </c>
      <c r="D579" s="11" t="str">
        <f>"Q"&amp;ROUNDUP(MONTH(SalesDataTable[[#This Row],[Order Date]])/3,0)</f>
        <v>Q2</v>
      </c>
      <c r="E579" s="11">
        <f>MONTH(SalesDataTable[[#This Row],[Order Date]])</f>
        <v>4</v>
      </c>
      <c r="F579" s="11" t="str">
        <f>TEXT(SalesDataTable[[#This Row],[Order Date]],"MMMM")</f>
        <v>April</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11">
        <f>YEAR(SalesDataTable[[#This Row],[Order Date]])</f>
        <v>2026</v>
      </c>
      <c r="D580" s="11" t="str">
        <f>"Q"&amp;ROUNDUP(MONTH(SalesDataTable[[#This Row],[Order Date]])/3,0)</f>
        <v>Q2</v>
      </c>
      <c r="E580" s="11">
        <f>MONTH(SalesDataTable[[#This Row],[Order Date]])</f>
        <v>4</v>
      </c>
      <c r="F580" s="11" t="str">
        <f>TEXT(SalesDataTable[[#This Row],[Order Date]],"MMMM")</f>
        <v>April</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11">
        <f>YEAR(SalesDataTable[[#This Row],[Order Date]])</f>
        <v>2026</v>
      </c>
      <c r="D581" s="11" t="str">
        <f>"Q"&amp;ROUNDUP(MONTH(SalesDataTable[[#This Row],[Order Date]])/3,0)</f>
        <v>Q2</v>
      </c>
      <c r="E581" s="11">
        <f>MONTH(SalesDataTable[[#This Row],[Order Date]])</f>
        <v>4</v>
      </c>
      <c r="F581" s="11" t="str">
        <f>TEXT(SalesDataTable[[#This Row],[Order Date]],"MMMM")</f>
        <v>April</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11">
        <f>YEAR(SalesDataTable[[#This Row],[Order Date]])</f>
        <v>2026</v>
      </c>
      <c r="D582" s="11" t="str">
        <f>"Q"&amp;ROUNDUP(MONTH(SalesDataTable[[#This Row],[Order Date]])/3,0)</f>
        <v>Q2</v>
      </c>
      <c r="E582" s="11">
        <f>MONTH(SalesDataTable[[#This Row],[Order Date]])</f>
        <v>4</v>
      </c>
      <c r="F582" s="11" t="str">
        <f>TEXT(SalesDataTable[[#This Row],[Order Date]],"MMMM")</f>
        <v>April</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11">
        <f>YEAR(SalesDataTable[[#This Row],[Order Date]])</f>
        <v>2026</v>
      </c>
      <c r="D583" s="11" t="str">
        <f>"Q"&amp;ROUNDUP(MONTH(SalesDataTable[[#This Row],[Order Date]])/3,0)</f>
        <v>Q2</v>
      </c>
      <c r="E583" s="11">
        <f>MONTH(SalesDataTable[[#This Row],[Order Date]])</f>
        <v>4</v>
      </c>
      <c r="F583" s="11" t="str">
        <f>TEXT(SalesDataTable[[#This Row],[Order Date]],"MMMM")</f>
        <v>April</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11">
        <f>YEAR(SalesDataTable[[#This Row],[Order Date]])</f>
        <v>2026</v>
      </c>
      <c r="D584" s="11" t="str">
        <f>"Q"&amp;ROUNDUP(MONTH(SalesDataTable[[#This Row],[Order Date]])/3,0)</f>
        <v>Q2</v>
      </c>
      <c r="E584" s="11">
        <f>MONTH(SalesDataTable[[#This Row],[Order Date]])</f>
        <v>4</v>
      </c>
      <c r="F584" s="11" t="str">
        <f>TEXT(SalesDataTable[[#This Row],[Order Date]],"MMMM")</f>
        <v>April</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11">
        <f>YEAR(SalesDataTable[[#This Row],[Order Date]])</f>
        <v>2026</v>
      </c>
      <c r="D585" s="11" t="str">
        <f>"Q"&amp;ROUNDUP(MONTH(SalesDataTable[[#This Row],[Order Date]])/3,0)</f>
        <v>Q2</v>
      </c>
      <c r="E585" s="11">
        <f>MONTH(SalesDataTable[[#This Row],[Order Date]])</f>
        <v>4</v>
      </c>
      <c r="F585" s="11" t="str">
        <f>TEXT(SalesDataTable[[#This Row],[Order Date]],"MMMM")</f>
        <v>April</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11">
        <f>YEAR(SalesDataTable[[#This Row],[Order Date]])</f>
        <v>2026</v>
      </c>
      <c r="D586" s="11" t="str">
        <f>"Q"&amp;ROUNDUP(MONTH(SalesDataTable[[#This Row],[Order Date]])/3,0)</f>
        <v>Q2</v>
      </c>
      <c r="E586" s="11">
        <f>MONTH(SalesDataTable[[#This Row],[Order Date]])</f>
        <v>4</v>
      </c>
      <c r="F586" s="11" t="str">
        <f>TEXT(SalesDataTable[[#This Row],[Order Date]],"MMMM")</f>
        <v>April</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11">
        <f>YEAR(SalesDataTable[[#This Row],[Order Date]])</f>
        <v>2026</v>
      </c>
      <c r="D587" s="11" t="str">
        <f>"Q"&amp;ROUNDUP(MONTH(SalesDataTable[[#This Row],[Order Date]])/3,0)</f>
        <v>Q2</v>
      </c>
      <c r="E587" s="11">
        <f>MONTH(SalesDataTable[[#This Row],[Order Date]])</f>
        <v>4</v>
      </c>
      <c r="F587" s="11" t="str">
        <f>TEXT(SalesDataTable[[#This Row],[Order Date]],"MMMM")</f>
        <v>April</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11">
        <f>YEAR(SalesDataTable[[#This Row],[Order Date]])</f>
        <v>2026</v>
      </c>
      <c r="D588" s="11" t="str">
        <f>"Q"&amp;ROUNDUP(MONTH(SalesDataTable[[#This Row],[Order Date]])/3,0)</f>
        <v>Q2</v>
      </c>
      <c r="E588" s="11">
        <f>MONTH(SalesDataTable[[#This Row],[Order Date]])</f>
        <v>4</v>
      </c>
      <c r="F588" s="11" t="str">
        <f>TEXT(SalesDataTable[[#This Row],[Order Date]],"MMMM")</f>
        <v>April</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11">
        <f>YEAR(SalesDataTable[[#This Row],[Order Date]])</f>
        <v>2026</v>
      </c>
      <c r="D589" s="11" t="str">
        <f>"Q"&amp;ROUNDUP(MONTH(SalesDataTable[[#This Row],[Order Date]])/3,0)</f>
        <v>Q2</v>
      </c>
      <c r="E589" s="11">
        <f>MONTH(SalesDataTable[[#This Row],[Order Date]])</f>
        <v>4</v>
      </c>
      <c r="F589" s="11" t="str">
        <f>TEXT(SalesDataTable[[#This Row],[Order Date]],"MMMM")</f>
        <v>April</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11">
        <f>YEAR(SalesDataTable[[#This Row],[Order Date]])</f>
        <v>2026</v>
      </c>
      <c r="D590" s="11" t="str">
        <f>"Q"&amp;ROUNDUP(MONTH(SalesDataTable[[#This Row],[Order Date]])/3,0)</f>
        <v>Q2</v>
      </c>
      <c r="E590" s="11">
        <f>MONTH(SalesDataTable[[#This Row],[Order Date]])</f>
        <v>4</v>
      </c>
      <c r="F590" s="11" t="str">
        <f>TEXT(SalesDataTable[[#This Row],[Order Date]],"MMMM")</f>
        <v>April</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11">
        <f>YEAR(SalesDataTable[[#This Row],[Order Date]])</f>
        <v>2026</v>
      </c>
      <c r="D591" s="11" t="str">
        <f>"Q"&amp;ROUNDUP(MONTH(SalesDataTable[[#This Row],[Order Date]])/3,0)</f>
        <v>Q2</v>
      </c>
      <c r="E591" s="11">
        <f>MONTH(SalesDataTable[[#This Row],[Order Date]])</f>
        <v>4</v>
      </c>
      <c r="F591" s="11" t="str">
        <f>TEXT(SalesDataTable[[#This Row],[Order Date]],"MMMM")</f>
        <v>April</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11">
        <f>YEAR(SalesDataTable[[#This Row],[Order Date]])</f>
        <v>2026</v>
      </c>
      <c r="D592" s="11" t="str">
        <f>"Q"&amp;ROUNDUP(MONTH(SalesDataTable[[#This Row],[Order Date]])/3,0)</f>
        <v>Q2</v>
      </c>
      <c r="E592" s="11">
        <f>MONTH(SalesDataTable[[#This Row],[Order Date]])</f>
        <v>4</v>
      </c>
      <c r="F592" s="11" t="str">
        <f>TEXT(SalesDataTable[[#This Row],[Order Date]],"MMMM")</f>
        <v>April</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11">
        <f>YEAR(SalesDataTable[[#This Row],[Order Date]])</f>
        <v>2026</v>
      </c>
      <c r="D593" s="11" t="str">
        <f>"Q"&amp;ROUNDUP(MONTH(SalesDataTable[[#This Row],[Order Date]])/3,0)</f>
        <v>Q2</v>
      </c>
      <c r="E593" s="11">
        <f>MONTH(SalesDataTable[[#This Row],[Order Date]])</f>
        <v>4</v>
      </c>
      <c r="F593" s="11" t="str">
        <f>TEXT(SalesDataTable[[#This Row],[Order Date]],"MMMM")</f>
        <v>April</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11">
        <f>YEAR(SalesDataTable[[#This Row],[Order Date]])</f>
        <v>2026</v>
      </c>
      <c r="D594" s="11" t="str">
        <f>"Q"&amp;ROUNDUP(MONTH(SalesDataTable[[#This Row],[Order Date]])/3,0)</f>
        <v>Q2</v>
      </c>
      <c r="E594" s="11">
        <f>MONTH(SalesDataTable[[#This Row],[Order Date]])</f>
        <v>4</v>
      </c>
      <c r="F594" s="11" t="str">
        <f>TEXT(SalesDataTable[[#This Row],[Order Date]],"MMMM")</f>
        <v>April</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11">
        <f>YEAR(SalesDataTable[[#This Row],[Order Date]])</f>
        <v>2026</v>
      </c>
      <c r="D595" s="11" t="str">
        <f>"Q"&amp;ROUNDUP(MONTH(SalesDataTable[[#This Row],[Order Date]])/3,0)</f>
        <v>Q2</v>
      </c>
      <c r="E595" s="11">
        <f>MONTH(SalesDataTable[[#This Row],[Order Date]])</f>
        <v>4</v>
      </c>
      <c r="F595" s="11" t="str">
        <f>TEXT(SalesDataTable[[#This Row],[Order Date]],"MMMM")</f>
        <v>April</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11">
        <f>YEAR(SalesDataTable[[#This Row],[Order Date]])</f>
        <v>2026</v>
      </c>
      <c r="D596" s="11" t="str">
        <f>"Q"&amp;ROUNDUP(MONTH(SalesDataTable[[#This Row],[Order Date]])/3,0)</f>
        <v>Q2</v>
      </c>
      <c r="E596" s="11">
        <f>MONTH(SalesDataTable[[#This Row],[Order Date]])</f>
        <v>4</v>
      </c>
      <c r="F596" s="11" t="str">
        <f>TEXT(SalesDataTable[[#This Row],[Order Date]],"MMMM")</f>
        <v>April</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11">
        <f>YEAR(SalesDataTable[[#This Row],[Order Date]])</f>
        <v>2026</v>
      </c>
      <c r="D597" s="11" t="str">
        <f>"Q"&amp;ROUNDUP(MONTH(SalesDataTable[[#This Row],[Order Date]])/3,0)</f>
        <v>Q2</v>
      </c>
      <c r="E597" s="11">
        <f>MONTH(SalesDataTable[[#This Row],[Order Date]])</f>
        <v>4</v>
      </c>
      <c r="F597" s="11" t="str">
        <f>TEXT(SalesDataTable[[#This Row],[Order Date]],"MMMM")</f>
        <v>April</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11">
        <f>YEAR(SalesDataTable[[#This Row],[Order Date]])</f>
        <v>2026</v>
      </c>
      <c r="D598" s="11" t="str">
        <f>"Q"&amp;ROUNDUP(MONTH(SalesDataTable[[#This Row],[Order Date]])/3,0)</f>
        <v>Q2</v>
      </c>
      <c r="E598" s="11">
        <f>MONTH(SalesDataTable[[#This Row],[Order Date]])</f>
        <v>4</v>
      </c>
      <c r="F598" s="11" t="str">
        <f>TEXT(SalesDataTable[[#This Row],[Order Date]],"MMMM")</f>
        <v>April</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11">
        <f>YEAR(SalesDataTable[[#This Row],[Order Date]])</f>
        <v>2026</v>
      </c>
      <c r="D599" s="11" t="str">
        <f>"Q"&amp;ROUNDUP(MONTH(SalesDataTable[[#This Row],[Order Date]])/3,0)</f>
        <v>Q2</v>
      </c>
      <c r="E599" s="11">
        <f>MONTH(SalesDataTable[[#This Row],[Order Date]])</f>
        <v>4</v>
      </c>
      <c r="F599" s="11" t="str">
        <f>TEXT(SalesDataTable[[#This Row],[Order Date]],"MMMM")</f>
        <v>April</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11">
        <f>YEAR(SalesDataTable[[#This Row],[Order Date]])</f>
        <v>2026</v>
      </c>
      <c r="D600" s="11" t="str">
        <f>"Q"&amp;ROUNDUP(MONTH(SalesDataTable[[#This Row],[Order Date]])/3,0)</f>
        <v>Q2</v>
      </c>
      <c r="E600" s="11">
        <f>MONTH(SalesDataTable[[#This Row],[Order Date]])</f>
        <v>4</v>
      </c>
      <c r="F600" s="11" t="str">
        <f>TEXT(SalesDataTable[[#This Row],[Order Date]],"MMMM")</f>
        <v>April</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11">
        <f>YEAR(SalesDataTable[[#This Row],[Order Date]])</f>
        <v>2026</v>
      </c>
      <c r="D601" s="11" t="str">
        <f>"Q"&amp;ROUNDUP(MONTH(SalesDataTable[[#This Row],[Order Date]])/3,0)</f>
        <v>Q2</v>
      </c>
      <c r="E601" s="11">
        <f>MONTH(SalesDataTable[[#This Row],[Order Date]])</f>
        <v>4</v>
      </c>
      <c r="F601" s="11" t="str">
        <f>TEXT(SalesDataTable[[#This Row],[Order Date]],"MMMM")</f>
        <v>April</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11">
        <f>YEAR(SalesDataTable[[#This Row],[Order Date]])</f>
        <v>2026</v>
      </c>
      <c r="D602" s="11" t="str">
        <f>"Q"&amp;ROUNDUP(MONTH(SalesDataTable[[#This Row],[Order Date]])/3,0)</f>
        <v>Q2</v>
      </c>
      <c r="E602" s="11">
        <f>MONTH(SalesDataTable[[#This Row],[Order Date]])</f>
        <v>4</v>
      </c>
      <c r="F602" s="11" t="str">
        <f>TEXT(SalesDataTable[[#This Row],[Order Date]],"MMMM")</f>
        <v>April</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11">
        <f>YEAR(SalesDataTable[[#This Row],[Order Date]])</f>
        <v>2026</v>
      </c>
      <c r="D603" s="11" t="str">
        <f>"Q"&amp;ROUNDUP(MONTH(SalesDataTable[[#This Row],[Order Date]])/3,0)</f>
        <v>Q2</v>
      </c>
      <c r="E603" s="11">
        <f>MONTH(SalesDataTable[[#This Row],[Order Date]])</f>
        <v>4</v>
      </c>
      <c r="F603" s="11" t="str">
        <f>TEXT(SalesDataTable[[#This Row],[Order Date]],"MMMM")</f>
        <v>April</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11">
        <f>YEAR(SalesDataTable[[#This Row],[Order Date]])</f>
        <v>2026</v>
      </c>
      <c r="D604" s="11" t="str">
        <f>"Q"&amp;ROUNDUP(MONTH(SalesDataTable[[#This Row],[Order Date]])/3,0)</f>
        <v>Q2</v>
      </c>
      <c r="E604" s="11">
        <f>MONTH(SalesDataTable[[#This Row],[Order Date]])</f>
        <v>4</v>
      </c>
      <c r="F604" s="11" t="str">
        <f>TEXT(SalesDataTable[[#This Row],[Order Date]],"MMMM")</f>
        <v>April</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11">
        <f>YEAR(SalesDataTable[[#This Row],[Order Date]])</f>
        <v>2026</v>
      </c>
      <c r="D605" s="11" t="str">
        <f>"Q"&amp;ROUNDUP(MONTH(SalesDataTable[[#This Row],[Order Date]])/3,0)</f>
        <v>Q2</v>
      </c>
      <c r="E605" s="11">
        <f>MONTH(SalesDataTable[[#This Row],[Order Date]])</f>
        <v>4</v>
      </c>
      <c r="F605" s="11" t="str">
        <f>TEXT(SalesDataTable[[#This Row],[Order Date]],"MMMM")</f>
        <v>April</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11">
        <f>YEAR(SalesDataTable[[#This Row],[Order Date]])</f>
        <v>2026</v>
      </c>
      <c r="D606" s="11" t="str">
        <f>"Q"&amp;ROUNDUP(MONTH(SalesDataTable[[#This Row],[Order Date]])/3,0)</f>
        <v>Q2</v>
      </c>
      <c r="E606" s="11">
        <f>MONTH(SalesDataTable[[#This Row],[Order Date]])</f>
        <v>4</v>
      </c>
      <c r="F606" s="11" t="str">
        <f>TEXT(SalesDataTable[[#This Row],[Order Date]],"MMMM")</f>
        <v>April</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11">
        <f>YEAR(SalesDataTable[[#This Row],[Order Date]])</f>
        <v>2026</v>
      </c>
      <c r="D607" s="11" t="str">
        <f>"Q"&amp;ROUNDUP(MONTH(SalesDataTable[[#This Row],[Order Date]])/3,0)</f>
        <v>Q2</v>
      </c>
      <c r="E607" s="11">
        <f>MONTH(SalesDataTable[[#This Row],[Order Date]])</f>
        <v>4</v>
      </c>
      <c r="F607" s="11" t="str">
        <f>TEXT(SalesDataTable[[#This Row],[Order Date]],"MMMM")</f>
        <v>April</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11">
        <f>YEAR(SalesDataTable[[#This Row],[Order Date]])</f>
        <v>2026</v>
      </c>
      <c r="D608" s="11" t="str">
        <f>"Q"&amp;ROUNDUP(MONTH(SalesDataTable[[#This Row],[Order Date]])/3,0)</f>
        <v>Q2</v>
      </c>
      <c r="E608" s="11">
        <f>MONTH(SalesDataTable[[#This Row],[Order Date]])</f>
        <v>4</v>
      </c>
      <c r="F608" s="11" t="str">
        <f>TEXT(SalesDataTable[[#This Row],[Order Date]],"MMMM")</f>
        <v>April</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11">
        <f>YEAR(SalesDataTable[[#This Row],[Order Date]])</f>
        <v>2026</v>
      </c>
      <c r="D609" s="11" t="str">
        <f>"Q"&amp;ROUNDUP(MONTH(SalesDataTable[[#This Row],[Order Date]])/3,0)</f>
        <v>Q2</v>
      </c>
      <c r="E609" s="11">
        <f>MONTH(SalesDataTable[[#This Row],[Order Date]])</f>
        <v>4</v>
      </c>
      <c r="F609" s="11" t="str">
        <f>TEXT(SalesDataTable[[#This Row],[Order Date]],"MMMM")</f>
        <v>April</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11">
        <f>YEAR(SalesDataTable[[#This Row],[Order Date]])</f>
        <v>2026</v>
      </c>
      <c r="D610" s="11" t="str">
        <f>"Q"&amp;ROUNDUP(MONTH(SalesDataTable[[#This Row],[Order Date]])/3,0)</f>
        <v>Q2</v>
      </c>
      <c r="E610" s="11">
        <f>MONTH(SalesDataTable[[#This Row],[Order Date]])</f>
        <v>4</v>
      </c>
      <c r="F610" s="11" t="str">
        <f>TEXT(SalesDataTable[[#This Row],[Order Date]],"MMMM")</f>
        <v>April</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11">
        <f>YEAR(SalesDataTable[[#This Row],[Order Date]])</f>
        <v>2026</v>
      </c>
      <c r="D611" s="11" t="str">
        <f>"Q"&amp;ROUNDUP(MONTH(SalesDataTable[[#This Row],[Order Date]])/3,0)</f>
        <v>Q2</v>
      </c>
      <c r="E611" s="11">
        <f>MONTH(SalesDataTable[[#This Row],[Order Date]])</f>
        <v>4</v>
      </c>
      <c r="F611" s="11" t="str">
        <f>TEXT(SalesDataTable[[#This Row],[Order Date]],"MMMM")</f>
        <v>April</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11">
        <f>YEAR(SalesDataTable[[#This Row],[Order Date]])</f>
        <v>2026</v>
      </c>
      <c r="D612" s="11" t="str">
        <f>"Q"&amp;ROUNDUP(MONTH(SalesDataTable[[#This Row],[Order Date]])/3,0)</f>
        <v>Q2</v>
      </c>
      <c r="E612" s="11">
        <f>MONTH(SalesDataTable[[#This Row],[Order Date]])</f>
        <v>4</v>
      </c>
      <c r="F612" s="11" t="str">
        <f>TEXT(SalesDataTable[[#This Row],[Order Date]],"MMMM")</f>
        <v>April</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11">
        <f>YEAR(SalesDataTable[[#This Row],[Order Date]])</f>
        <v>2026</v>
      </c>
      <c r="D613" s="11" t="str">
        <f>"Q"&amp;ROUNDUP(MONTH(SalesDataTable[[#This Row],[Order Date]])/3,0)</f>
        <v>Q2</v>
      </c>
      <c r="E613" s="11">
        <f>MONTH(SalesDataTable[[#This Row],[Order Date]])</f>
        <v>4</v>
      </c>
      <c r="F613" s="11" t="str">
        <f>TEXT(SalesDataTable[[#This Row],[Order Date]],"MMMM")</f>
        <v>April</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11">
        <f>YEAR(SalesDataTable[[#This Row],[Order Date]])</f>
        <v>2026</v>
      </c>
      <c r="D614" s="11" t="str">
        <f>"Q"&amp;ROUNDUP(MONTH(SalesDataTable[[#This Row],[Order Date]])/3,0)</f>
        <v>Q2</v>
      </c>
      <c r="E614" s="11">
        <f>MONTH(SalesDataTable[[#This Row],[Order Date]])</f>
        <v>4</v>
      </c>
      <c r="F614" s="11" t="str">
        <f>TEXT(SalesDataTable[[#This Row],[Order Date]],"MMMM")</f>
        <v>April</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11">
        <f>YEAR(SalesDataTable[[#This Row],[Order Date]])</f>
        <v>2026</v>
      </c>
      <c r="D615" s="11" t="str">
        <f>"Q"&amp;ROUNDUP(MONTH(SalesDataTable[[#This Row],[Order Date]])/3,0)</f>
        <v>Q2</v>
      </c>
      <c r="E615" s="11">
        <f>MONTH(SalesDataTable[[#This Row],[Order Date]])</f>
        <v>4</v>
      </c>
      <c r="F615" s="11" t="str">
        <f>TEXT(SalesDataTable[[#This Row],[Order Date]],"MMMM")</f>
        <v>April</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11">
        <f>YEAR(SalesDataTable[[#This Row],[Order Date]])</f>
        <v>2026</v>
      </c>
      <c r="D616" s="11" t="str">
        <f>"Q"&amp;ROUNDUP(MONTH(SalesDataTable[[#This Row],[Order Date]])/3,0)</f>
        <v>Q2</v>
      </c>
      <c r="E616" s="11">
        <f>MONTH(SalesDataTable[[#This Row],[Order Date]])</f>
        <v>4</v>
      </c>
      <c r="F616" s="11" t="str">
        <f>TEXT(SalesDataTable[[#This Row],[Order Date]],"MMMM")</f>
        <v>April</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11">
        <f>YEAR(SalesDataTable[[#This Row],[Order Date]])</f>
        <v>2026</v>
      </c>
      <c r="D617" s="11" t="str">
        <f>"Q"&amp;ROUNDUP(MONTH(SalesDataTable[[#This Row],[Order Date]])/3,0)</f>
        <v>Q2</v>
      </c>
      <c r="E617" s="11">
        <f>MONTH(SalesDataTable[[#This Row],[Order Date]])</f>
        <v>4</v>
      </c>
      <c r="F617" s="11" t="str">
        <f>TEXT(SalesDataTable[[#This Row],[Order Date]],"MMMM")</f>
        <v>April</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11">
        <f>YEAR(SalesDataTable[[#This Row],[Order Date]])</f>
        <v>2026</v>
      </c>
      <c r="D618" s="11" t="str">
        <f>"Q"&amp;ROUNDUP(MONTH(SalesDataTable[[#This Row],[Order Date]])/3,0)</f>
        <v>Q2</v>
      </c>
      <c r="E618" s="11">
        <f>MONTH(SalesDataTable[[#This Row],[Order Date]])</f>
        <v>4</v>
      </c>
      <c r="F618" s="11" t="str">
        <f>TEXT(SalesDataTable[[#This Row],[Order Date]],"MMMM")</f>
        <v>April</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11">
        <f>YEAR(SalesDataTable[[#This Row],[Order Date]])</f>
        <v>2026</v>
      </c>
      <c r="D619" s="11" t="str">
        <f>"Q"&amp;ROUNDUP(MONTH(SalesDataTable[[#This Row],[Order Date]])/3,0)</f>
        <v>Q2</v>
      </c>
      <c r="E619" s="11">
        <f>MONTH(SalesDataTable[[#This Row],[Order Date]])</f>
        <v>4</v>
      </c>
      <c r="F619" s="11" t="str">
        <f>TEXT(SalesDataTable[[#This Row],[Order Date]],"MMMM")</f>
        <v>April</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11">
        <f>YEAR(SalesDataTable[[#This Row],[Order Date]])</f>
        <v>2026</v>
      </c>
      <c r="D620" s="11" t="str">
        <f>"Q"&amp;ROUNDUP(MONTH(SalesDataTable[[#This Row],[Order Date]])/3,0)</f>
        <v>Q2</v>
      </c>
      <c r="E620" s="11">
        <f>MONTH(SalesDataTable[[#This Row],[Order Date]])</f>
        <v>4</v>
      </c>
      <c r="F620" s="11" t="str">
        <f>TEXT(SalesDataTable[[#This Row],[Order Date]],"MMMM")</f>
        <v>April</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11">
        <f>YEAR(SalesDataTable[[#This Row],[Order Date]])</f>
        <v>2026</v>
      </c>
      <c r="D621" s="11" t="str">
        <f>"Q"&amp;ROUNDUP(MONTH(SalesDataTable[[#This Row],[Order Date]])/3,0)</f>
        <v>Q2</v>
      </c>
      <c r="E621" s="11">
        <f>MONTH(SalesDataTable[[#This Row],[Order Date]])</f>
        <v>4</v>
      </c>
      <c r="F621" s="11" t="str">
        <f>TEXT(SalesDataTable[[#This Row],[Order Date]],"MMMM")</f>
        <v>April</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11">
        <f>YEAR(SalesDataTable[[#This Row],[Order Date]])</f>
        <v>2026</v>
      </c>
      <c r="D622" s="11" t="str">
        <f>"Q"&amp;ROUNDUP(MONTH(SalesDataTable[[#This Row],[Order Date]])/3,0)</f>
        <v>Q2</v>
      </c>
      <c r="E622" s="11">
        <f>MONTH(SalesDataTable[[#This Row],[Order Date]])</f>
        <v>4</v>
      </c>
      <c r="F622" s="11" t="str">
        <f>TEXT(SalesDataTable[[#This Row],[Order Date]],"MMMM")</f>
        <v>April</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11">
        <f>YEAR(SalesDataTable[[#This Row],[Order Date]])</f>
        <v>2026</v>
      </c>
      <c r="D623" s="11" t="str">
        <f>"Q"&amp;ROUNDUP(MONTH(SalesDataTable[[#This Row],[Order Date]])/3,0)</f>
        <v>Q2</v>
      </c>
      <c r="E623" s="11">
        <f>MONTH(SalesDataTable[[#This Row],[Order Date]])</f>
        <v>4</v>
      </c>
      <c r="F623" s="11" t="str">
        <f>TEXT(SalesDataTable[[#This Row],[Order Date]],"MMMM")</f>
        <v>April</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11">
        <f>YEAR(SalesDataTable[[#This Row],[Order Date]])</f>
        <v>2026</v>
      </c>
      <c r="D624" s="11" t="str">
        <f>"Q"&amp;ROUNDUP(MONTH(SalesDataTable[[#This Row],[Order Date]])/3,0)</f>
        <v>Q2</v>
      </c>
      <c r="E624" s="11">
        <f>MONTH(SalesDataTable[[#This Row],[Order Date]])</f>
        <v>4</v>
      </c>
      <c r="F624" s="11" t="str">
        <f>TEXT(SalesDataTable[[#This Row],[Order Date]],"MMMM")</f>
        <v>April</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11">
        <f>YEAR(SalesDataTable[[#This Row],[Order Date]])</f>
        <v>2026</v>
      </c>
      <c r="D625" s="11" t="str">
        <f>"Q"&amp;ROUNDUP(MONTH(SalesDataTable[[#This Row],[Order Date]])/3,0)</f>
        <v>Q2</v>
      </c>
      <c r="E625" s="11">
        <f>MONTH(SalesDataTable[[#This Row],[Order Date]])</f>
        <v>4</v>
      </c>
      <c r="F625" s="11" t="str">
        <f>TEXT(SalesDataTable[[#This Row],[Order Date]],"MMMM")</f>
        <v>April</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11">
        <f>YEAR(SalesDataTable[[#This Row],[Order Date]])</f>
        <v>2026</v>
      </c>
      <c r="D626" s="11" t="str">
        <f>"Q"&amp;ROUNDUP(MONTH(SalesDataTable[[#This Row],[Order Date]])/3,0)</f>
        <v>Q2</v>
      </c>
      <c r="E626" s="11">
        <f>MONTH(SalesDataTable[[#This Row],[Order Date]])</f>
        <v>4</v>
      </c>
      <c r="F626" s="11" t="str">
        <f>TEXT(SalesDataTable[[#This Row],[Order Date]],"MMMM")</f>
        <v>April</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11">
        <f>YEAR(SalesDataTable[[#This Row],[Order Date]])</f>
        <v>2026</v>
      </c>
      <c r="D627" s="11" t="str">
        <f>"Q"&amp;ROUNDUP(MONTH(SalesDataTable[[#This Row],[Order Date]])/3,0)</f>
        <v>Q2</v>
      </c>
      <c r="E627" s="11">
        <f>MONTH(SalesDataTable[[#This Row],[Order Date]])</f>
        <v>4</v>
      </c>
      <c r="F627" s="11" t="str">
        <f>TEXT(SalesDataTable[[#This Row],[Order Date]],"MMMM")</f>
        <v>April</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11">
        <f>YEAR(SalesDataTable[[#This Row],[Order Date]])</f>
        <v>2026</v>
      </c>
      <c r="D628" s="11" t="str">
        <f>"Q"&amp;ROUNDUP(MONTH(SalesDataTable[[#This Row],[Order Date]])/3,0)</f>
        <v>Q2</v>
      </c>
      <c r="E628" s="11">
        <f>MONTH(SalesDataTable[[#This Row],[Order Date]])</f>
        <v>4</v>
      </c>
      <c r="F628" s="11" t="str">
        <f>TEXT(SalesDataTable[[#This Row],[Order Date]],"MMMM")</f>
        <v>April</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11">
        <f>YEAR(SalesDataTable[[#This Row],[Order Date]])</f>
        <v>2026</v>
      </c>
      <c r="D629" s="11" t="str">
        <f>"Q"&amp;ROUNDUP(MONTH(SalesDataTable[[#This Row],[Order Date]])/3,0)</f>
        <v>Q2</v>
      </c>
      <c r="E629" s="11">
        <f>MONTH(SalesDataTable[[#This Row],[Order Date]])</f>
        <v>4</v>
      </c>
      <c r="F629" s="11" t="str">
        <f>TEXT(SalesDataTable[[#This Row],[Order Date]],"MMMM")</f>
        <v>April</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11">
        <f>YEAR(SalesDataTable[[#This Row],[Order Date]])</f>
        <v>2026</v>
      </c>
      <c r="D630" s="11" t="str">
        <f>"Q"&amp;ROUNDUP(MONTH(SalesDataTable[[#This Row],[Order Date]])/3,0)</f>
        <v>Q2</v>
      </c>
      <c r="E630" s="11">
        <f>MONTH(SalesDataTable[[#This Row],[Order Date]])</f>
        <v>4</v>
      </c>
      <c r="F630" s="11" t="str">
        <f>TEXT(SalesDataTable[[#This Row],[Order Date]],"MMMM")</f>
        <v>April</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11">
        <f>YEAR(SalesDataTable[[#This Row],[Order Date]])</f>
        <v>2026</v>
      </c>
      <c r="D631" s="11" t="str">
        <f>"Q"&amp;ROUNDUP(MONTH(SalesDataTable[[#This Row],[Order Date]])/3,0)</f>
        <v>Q2</v>
      </c>
      <c r="E631" s="11">
        <f>MONTH(SalesDataTable[[#This Row],[Order Date]])</f>
        <v>4</v>
      </c>
      <c r="F631" s="11" t="str">
        <f>TEXT(SalesDataTable[[#This Row],[Order Date]],"MMMM")</f>
        <v>April</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11">
        <f>YEAR(SalesDataTable[[#This Row],[Order Date]])</f>
        <v>2026</v>
      </c>
      <c r="D632" s="11" t="str">
        <f>"Q"&amp;ROUNDUP(MONTH(SalesDataTable[[#This Row],[Order Date]])/3,0)</f>
        <v>Q2</v>
      </c>
      <c r="E632" s="11">
        <f>MONTH(SalesDataTable[[#This Row],[Order Date]])</f>
        <v>4</v>
      </c>
      <c r="F632" s="11" t="str">
        <f>TEXT(SalesDataTable[[#This Row],[Order Date]],"MMMM")</f>
        <v>April</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11">
        <f>YEAR(SalesDataTable[[#This Row],[Order Date]])</f>
        <v>2026</v>
      </c>
      <c r="D633" s="11" t="str">
        <f>"Q"&amp;ROUNDUP(MONTH(SalesDataTable[[#This Row],[Order Date]])/3,0)</f>
        <v>Q2</v>
      </c>
      <c r="E633" s="11">
        <f>MONTH(SalesDataTable[[#This Row],[Order Date]])</f>
        <v>4</v>
      </c>
      <c r="F633" s="11" t="str">
        <f>TEXT(SalesDataTable[[#This Row],[Order Date]],"MMMM")</f>
        <v>April</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11">
        <f>YEAR(SalesDataTable[[#This Row],[Order Date]])</f>
        <v>2026</v>
      </c>
      <c r="D634" s="11" t="str">
        <f>"Q"&amp;ROUNDUP(MONTH(SalesDataTable[[#This Row],[Order Date]])/3,0)</f>
        <v>Q2</v>
      </c>
      <c r="E634" s="11">
        <f>MONTH(SalesDataTable[[#This Row],[Order Date]])</f>
        <v>4</v>
      </c>
      <c r="F634" s="11" t="str">
        <f>TEXT(SalesDataTable[[#This Row],[Order Date]],"MMMM")</f>
        <v>April</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11">
        <f>YEAR(SalesDataTable[[#This Row],[Order Date]])</f>
        <v>2026</v>
      </c>
      <c r="D635" s="11" t="str">
        <f>"Q"&amp;ROUNDUP(MONTH(SalesDataTable[[#This Row],[Order Date]])/3,0)</f>
        <v>Q2</v>
      </c>
      <c r="E635" s="11">
        <f>MONTH(SalesDataTable[[#This Row],[Order Date]])</f>
        <v>4</v>
      </c>
      <c r="F635" s="11" t="str">
        <f>TEXT(SalesDataTable[[#This Row],[Order Date]],"MMMM")</f>
        <v>April</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11">
        <f>YEAR(SalesDataTable[[#This Row],[Order Date]])</f>
        <v>2026</v>
      </c>
      <c r="D636" s="11" t="str">
        <f>"Q"&amp;ROUNDUP(MONTH(SalesDataTable[[#This Row],[Order Date]])/3,0)</f>
        <v>Q2</v>
      </c>
      <c r="E636" s="11">
        <f>MONTH(SalesDataTable[[#This Row],[Order Date]])</f>
        <v>4</v>
      </c>
      <c r="F636" s="11" t="str">
        <f>TEXT(SalesDataTable[[#This Row],[Order Date]],"MMMM")</f>
        <v>April</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11">
        <f>YEAR(SalesDataTable[[#This Row],[Order Date]])</f>
        <v>2026</v>
      </c>
      <c r="D637" s="11" t="str">
        <f>"Q"&amp;ROUNDUP(MONTH(SalesDataTable[[#This Row],[Order Date]])/3,0)</f>
        <v>Q2</v>
      </c>
      <c r="E637" s="11">
        <f>MONTH(SalesDataTable[[#This Row],[Order Date]])</f>
        <v>4</v>
      </c>
      <c r="F637" s="11" t="str">
        <f>TEXT(SalesDataTable[[#This Row],[Order Date]],"MMMM")</f>
        <v>April</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11">
        <f>YEAR(SalesDataTable[[#This Row],[Order Date]])</f>
        <v>2026</v>
      </c>
      <c r="D638" s="11" t="str">
        <f>"Q"&amp;ROUNDUP(MONTH(SalesDataTable[[#This Row],[Order Date]])/3,0)</f>
        <v>Q2</v>
      </c>
      <c r="E638" s="11">
        <f>MONTH(SalesDataTable[[#This Row],[Order Date]])</f>
        <v>4</v>
      </c>
      <c r="F638" s="11" t="str">
        <f>TEXT(SalesDataTable[[#This Row],[Order Date]],"MMMM")</f>
        <v>April</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11">
        <f>YEAR(SalesDataTable[[#This Row],[Order Date]])</f>
        <v>2026</v>
      </c>
      <c r="D639" s="11" t="str">
        <f>"Q"&amp;ROUNDUP(MONTH(SalesDataTable[[#This Row],[Order Date]])/3,0)</f>
        <v>Q2</v>
      </c>
      <c r="E639" s="11">
        <f>MONTH(SalesDataTable[[#This Row],[Order Date]])</f>
        <v>4</v>
      </c>
      <c r="F639" s="11" t="str">
        <f>TEXT(SalesDataTable[[#This Row],[Order Date]],"MMMM")</f>
        <v>April</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11">
        <f>YEAR(SalesDataTable[[#This Row],[Order Date]])</f>
        <v>2026</v>
      </c>
      <c r="D640" s="11" t="str">
        <f>"Q"&amp;ROUNDUP(MONTH(SalesDataTable[[#This Row],[Order Date]])/3,0)</f>
        <v>Q2</v>
      </c>
      <c r="E640" s="11">
        <f>MONTH(SalesDataTable[[#This Row],[Order Date]])</f>
        <v>4</v>
      </c>
      <c r="F640" s="11" t="str">
        <f>TEXT(SalesDataTable[[#This Row],[Order Date]],"MMMM")</f>
        <v>April</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11">
        <f>YEAR(SalesDataTable[[#This Row],[Order Date]])</f>
        <v>2026</v>
      </c>
      <c r="D641" s="11" t="str">
        <f>"Q"&amp;ROUNDUP(MONTH(SalesDataTable[[#This Row],[Order Date]])/3,0)</f>
        <v>Q2</v>
      </c>
      <c r="E641" s="11">
        <f>MONTH(SalesDataTable[[#This Row],[Order Date]])</f>
        <v>4</v>
      </c>
      <c r="F641" s="11" t="str">
        <f>TEXT(SalesDataTable[[#This Row],[Order Date]],"MMMM")</f>
        <v>April</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11">
        <f>YEAR(SalesDataTable[[#This Row],[Order Date]])</f>
        <v>2026</v>
      </c>
      <c r="D642" s="11" t="str">
        <f>"Q"&amp;ROUNDUP(MONTH(SalesDataTable[[#This Row],[Order Date]])/3,0)</f>
        <v>Q2</v>
      </c>
      <c r="E642" s="11">
        <f>MONTH(SalesDataTable[[#This Row],[Order Date]])</f>
        <v>4</v>
      </c>
      <c r="F642" s="11" t="str">
        <f>TEXT(SalesDataTable[[#This Row],[Order Date]],"MMMM")</f>
        <v>April</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11">
        <f>YEAR(SalesDataTable[[#This Row],[Order Date]])</f>
        <v>2026</v>
      </c>
      <c r="D643" s="11" t="str">
        <f>"Q"&amp;ROUNDUP(MONTH(SalesDataTable[[#This Row],[Order Date]])/3,0)</f>
        <v>Q2</v>
      </c>
      <c r="E643" s="11">
        <f>MONTH(SalesDataTable[[#This Row],[Order Date]])</f>
        <v>4</v>
      </c>
      <c r="F643" s="11" t="str">
        <f>TEXT(SalesDataTable[[#This Row],[Order Date]],"MMMM")</f>
        <v>April</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11">
        <f>YEAR(SalesDataTable[[#This Row],[Order Date]])</f>
        <v>2026</v>
      </c>
      <c r="D644" s="11" t="str">
        <f>"Q"&amp;ROUNDUP(MONTH(SalesDataTable[[#This Row],[Order Date]])/3,0)</f>
        <v>Q2</v>
      </c>
      <c r="E644" s="11">
        <f>MONTH(SalesDataTable[[#This Row],[Order Date]])</f>
        <v>4</v>
      </c>
      <c r="F644" s="11" t="str">
        <f>TEXT(SalesDataTable[[#This Row],[Order Date]],"MMMM")</f>
        <v>April</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11">
        <f>YEAR(SalesDataTable[[#This Row],[Order Date]])</f>
        <v>2026</v>
      </c>
      <c r="D645" s="11" t="str">
        <f>"Q"&amp;ROUNDUP(MONTH(SalesDataTable[[#This Row],[Order Date]])/3,0)</f>
        <v>Q2</v>
      </c>
      <c r="E645" s="11">
        <f>MONTH(SalesDataTable[[#This Row],[Order Date]])</f>
        <v>4</v>
      </c>
      <c r="F645" s="11" t="str">
        <f>TEXT(SalesDataTable[[#This Row],[Order Date]],"MMMM")</f>
        <v>April</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11">
        <f>YEAR(SalesDataTable[[#This Row],[Order Date]])</f>
        <v>2026</v>
      </c>
      <c r="D646" s="11" t="str">
        <f>"Q"&amp;ROUNDUP(MONTH(SalesDataTable[[#This Row],[Order Date]])/3,0)</f>
        <v>Q2</v>
      </c>
      <c r="E646" s="11">
        <f>MONTH(SalesDataTable[[#This Row],[Order Date]])</f>
        <v>4</v>
      </c>
      <c r="F646" s="11" t="str">
        <f>TEXT(SalesDataTable[[#This Row],[Order Date]],"MMMM")</f>
        <v>April</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11">
        <f>YEAR(SalesDataTable[[#This Row],[Order Date]])</f>
        <v>2026</v>
      </c>
      <c r="D647" s="11" t="str">
        <f>"Q"&amp;ROUNDUP(MONTH(SalesDataTable[[#This Row],[Order Date]])/3,0)</f>
        <v>Q2</v>
      </c>
      <c r="E647" s="11">
        <f>MONTH(SalesDataTable[[#This Row],[Order Date]])</f>
        <v>4</v>
      </c>
      <c r="F647" s="11" t="str">
        <f>TEXT(SalesDataTable[[#This Row],[Order Date]],"MMMM")</f>
        <v>April</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11">
        <f>YEAR(SalesDataTable[[#This Row],[Order Date]])</f>
        <v>2026</v>
      </c>
      <c r="D648" s="11" t="str">
        <f>"Q"&amp;ROUNDUP(MONTH(SalesDataTable[[#This Row],[Order Date]])/3,0)</f>
        <v>Q2</v>
      </c>
      <c r="E648" s="11">
        <f>MONTH(SalesDataTable[[#This Row],[Order Date]])</f>
        <v>4</v>
      </c>
      <c r="F648" s="11" t="str">
        <f>TEXT(SalesDataTable[[#This Row],[Order Date]],"MMMM")</f>
        <v>April</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11">
        <f>YEAR(SalesDataTable[[#This Row],[Order Date]])</f>
        <v>2026</v>
      </c>
      <c r="D649" s="11" t="str">
        <f>"Q"&amp;ROUNDUP(MONTH(SalesDataTable[[#This Row],[Order Date]])/3,0)</f>
        <v>Q2</v>
      </c>
      <c r="E649" s="11">
        <f>MONTH(SalesDataTable[[#This Row],[Order Date]])</f>
        <v>4</v>
      </c>
      <c r="F649" s="11" t="str">
        <f>TEXT(SalesDataTable[[#This Row],[Order Date]],"MMMM")</f>
        <v>April</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11">
        <f>YEAR(SalesDataTable[[#This Row],[Order Date]])</f>
        <v>2026</v>
      </c>
      <c r="D650" s="11" t="str">
        <f>"Q"&amp;ROUNDUP(MONTH(SalesDataTable[[#This Row],[Order Date]])/3,0)</f>
        <v>Q2</v>
      </c>
      <c r="E650" s="11">
        <f>MONTH(SalesDataTable[[#This Row],[Order Date]])</f>
        <v>4</v>
      </c>
      <c r="F650" s="11" t="str">
        <f>TEXT(SalesDataTable[[#This Row],[Order Date]],"MMMM")</f>
        <v>April</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11">
        <f>YEAR(SalesDataTable[[#This Row],[Order Date]])</f>
        <v>2026</v>
      </c>
      <c r="D651" s="11" t="str">
        <f>"Q"&amp;ROUNDUP(MONTH(SalesDataTable[[#This Row],[Order Date]])/3,0)</f>
        <v>Q2</v>
      </c>
      <c r="E651" s="11">
        <f>MONTH(SalesDataTable[[#This Row],[Order Date]])</f>
        <v>4</v>
      </c>
      <c r="F651" s="11" t="str">
        <f>TEXT(SalesDataTable[[#This Row],[Order Date]],"MMMM")</f>
        <v>April</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11">
        <f>YEAR(SalesDataTable[[#This Row],[Order Date]])</f>
        <v>2026</v>
      </c>
      <c r="D652" s="11" t="str">
        <f>"Q"&amp;ROUNDUP(MONTH(SalesDataTable[[#This Row],[Order Date]])/3,0)</f>
        <v>Q2</v>
      </c>
      <c r="E652" s="11">
        <f>MONTH(SalesDataTable[[#This Row],[Order Date]])</f>
        <v>4</v>
      </c>
      <c r="F652" s="11" t="str">
        <f>TEXT(SalesDataTable[[#This Row],[Order Date]],"MMMM")</f>
        <v>April</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11">
        <f>YEAR(SalesDataTable[[#This Row],[Order Date]])</f>
        <v>2026</v>
      </c>
      <c r="D653" s="11" t="str">
        <f>"Q"&amp;ROUNDUP(MONTH(SalesDataTable[[#This Row],[Order Date]])/3,0)</f>
        <v>Q2</v>
      </c>
      <c r="E653" s="11">
        <f>MONTH(SalesDataTable[[#This Row],[Order Date]])</f>
        <v>4</v>
      </c>
      <c r="F653" s="11" t="str">
        <f>TEXT(SalesDataTable[[#This Row],[Order Date]],"MMMM")</f>
        <v>April</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11">
        <f>YEAR(SalesDataTable[[#This Row],[Order Date]])</f>
        <v>2026</v>
      </c>
      <c r="D654" s="11" t="str">
        <f>"Q"&amp;ROUNDUP(MONTH(SalesDataTable[[#This Row],[Order Date]])/3,0)</f>
        <v>Q2</v>
      </c>
      <c r="E654" s="11">
        <f>MONTH(SalesDataTable[[#This Row],[Order Date]])</f>
        <v>4</v>
      </c>
      <c r="F654" s="11" t="str">
        <f>TEXT(SalesDataTable[[#This Row],[Order Date]],"MMMM")</f>
        <v>April</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11">
        <f>YEAR(SalesDataTable[[#This Row],[Order Date]])</f>
        <v>2026</v>
      </c>
      <c r="D655" s="11" t="str">
        <f>"Q"&amp;ROUNDUP(MONTH(SalesDataTable[[#This Row],[Order Date]])/3,0)</f>
        <v>Q2</v>
      </c>
      <c r="E655" s="11">
        <f>MONTH(SalesDataTable[[#This Row],[Order Date]])</f>
        <v>4</v>
      </c>
      <c r="F655" s="11" t="str">
        <f>TEXT(SalesDataTable[[#This Row],[Order Date]],"MMMM")</f>
        <v>April</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11">
        <f>YEAR(SalesDataTable[[#This Row],[Order Date]])</f>
        <v>2026</v>
      </c>
      <c r="D656" s="11" t="str">
        <f>"Q"&amp;ROUNDUP(MONTH(SalesDataTable[[#This Row],[Order Date]])/3,0)</f>
        <v>Q2</v>
      </c>
      <c r="E656" s="11">
        <f>MONTH(SalesDataTable[[#This Row],[Order Date]])</f>
        <v>4</v>
      </c>
      <c r="F656" s="11" t="str">
        <f>TEXT(SalesDataTable[[#This Row],[Order Date]],"MMMM")</f>
        <v>April</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11">
        <f>YEAR(SalesDataTable[[#This Row],[Order Date]])</f>
        <v>2026</v>
      </c>
      <c r="D657" s="11" t="str">
        <f>"Q"&amp;ROUNDUP(MONTH(SalesDataTable[[#This Row],[Order Date]])/3,0)</f>
        <v>Q2</v>
      </c>
      <c r="E657" s="11">
        <f>MONTH(SalesDataTable[[#This Row],[Order Date]])</f>
        <v>4</v>
      </c>
      <c r="F657" s="11" t="str">
        <f>TEXT(SalesDataTable[[#This Row],[Order Date]],"MMMM")</f>
        <v>April</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11">
        <f>YEAR(SalesDataTable[[#This Row],[Order Date]])</f>
        <v>2026</v>
      </c>
      <c r="D658" s="11" t="str">
        <f>"Q"&amp;ROUNDUP(MONTH(SalesDataTable[[#This Row],[Order Date]])/3,0)</f>
        <v>Q2</v>
      </c>
      <c r="E658" s="11">
        <f>MONTH(SalesDataTable[[#This Row],[Order Date]])</f>
        <v>4</v>
      </c>
      <c r="F658" s="11" t="str">
        <f>TEXT(SalesDataTable[[#This Row],[Order Date]],"MMMM")</f>
        <v>April</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11">
        <f>YEAR(SalesDataTable[[#This Row],[Order Date]])</f>
        <v>2026</v>
      </c>
      <c r="D659" s="11" t="str">
        <f>"Q"&amp;ROUNDUP(MONTH(SalesDataTable[[#This Row],[Order Date]])/3,0)</f>
        <v>Q2</v>
      </c>
      <c r="E659" s="11">
        <f>MONTH(SalesDataTable[[#This Row],[Order Date]])</f>
        <v>4</v>
      </c>
      <c r="F659" s="11" t="str">
        <f>TEXT(SalesDataTable[[#This Row],[Order Date]],"MMMM")</f>
        <v>April</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11">
        <f>YEAR(SalesDataTable[[#This Row],[Order Date]])</f>
        <v>2026</v>
      </c>
      <c r="D660" s="11" t="str">
        <f>"Q"&amp;ROUNDUP(MONTH(SalesDataTable[[#This Row],[Order Date]])/3,0)</f>
        <v>Q2</v>
      </c>
      <c r="E660" s="11">
        <f>MONTH(SalesDataTable[[#This Row],[Order Date]])</f>
        <v>4</v>
      </c>
      <c r="F660" s="11" t="str">
        <f>TEXT(SalesDataTable[[#This Row],[Order Date]],"MMMM")</f>
        <v>April</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11">
        <f>YEAR(SalesDataTable[[#This Row],[Order Date]])</f>
        <v>2026</v>
      </c>
      <c r="D661" s="11" t="str">
        <f>"Q"&amp;ROUNDUP(MONTH(SalesDataTable[[#This Row],[Order Date]])/3,0)</f>
        <v>Q2</v>
      </c>
      <c r="E661" s="11">
        <f>MONTH(SalesDataTable[[#This Row],[Order Date]])</f>
        <v>4</v>
      </c>
      <c r="F661" s="11" t="str">
        <f>TEXT(SalesDataTable[[#This Row],[Order Date]],"MMMM")</f>
        <v>April</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11">
        <f>YEAR(SalesDataTable[[#This Row],[Order Date]])</f>
        <v>2026</v>
      </c>
      <c r="D662" s="11" t="str">
        <f>"Q"&amp;ROUNDUP(MONTH(SalesDataTable[[#This Row],[Order Date]])/3,0)</f>
        <v>Q2</v>
      </c>
      <c r="E662" s="11">
        <f>MONTH(SalesDataTable[[#This Row],[Order Date]])</f>
        <v>4</v>
      </c>
      <c r="F662" s="11" t="str">
        <f>TEXT(SalesDataTable[[#This Row],[Order Date]],"MMMM")</f>
        <v>April</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11">
        <f>YEAR(SalesDataTable[[#This Row],[Order Date]])</f>
        <v>2026</v>
      </c>
      <c r="D663" s="11" t="str">
        <f>"Q"&amp;ROUNDUP(MONTH(SalesDataTable[[#This Row],[Order Date]])/3,0)</f>
        <v>Q2</v>
      </c>
      <c r="E663" s="11">
        <f>MONTH(SalesDataTable[[#This Row],[Order Date]])</f>
        <v>4</v>
      </c>
      <c r="F663" s="11" t="str">
        <f>TEXT(SalesDataTable[[#This Row],[Order Date]],"MMMM")</f>
        <v>April</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11">
        <f>YEAR(SalesDataTable[[#This Row],[Order Date]])</f>
        <v>2026</v>
      </c>
      <c r="D664" s="11" t="str">
        <f>"Q"&amp;ROUNDUP(MONTH(SalesDataTable[[#This Row],[Order Date]])/3,0)</f>
        <v>Q2</v>
      </c>
      <c r="E664" s="11">
        <f>MONTH(SalesDataTable[[#This Row],[Order Date]])</f>
        <v>4</v>
      </c>
      <c r="F664" s="11" t="str">
        <f>TEXT(SalesDataTable[[#This Row],[Order Date]],"MMMM")</f>
        <v>April</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11">
        <f>YEAR(SalesDataTable[[#This Row],[Order Date]])</f>
        <v>2026</v>
      </c>
      <c r="D665" s="11" t="str">
        <f>"Q"&amp;ROUNDUP(MONTH(SalesDataTable[[#This Row],[Order Date]])/3,0)</f>
        <v>Q2</v>
      </c>
      <c r="E665" s="11">
        <f>MONTH(SalesDataTable[[#This Row],[Order Date]])</f>
        <v>4</v>
      </c>
      <c r="F665" s="11" t="str">
        <f>TEXT(SalesDataTable[[#This Row],[Order Date]],"MMMM")</f>
        <v>April</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11">
        <f>YEAR(SalesDataTable[[#This Row],[Order Date]])</f>
        <v>2026</v>
      </c>
      <c r="D666" s="11" t="str">
        <f>"Q"&amp;ROUNDUP(MONTH(SalesDataTable[[#This Row],[Order Date]])/3,0)</f>
        <v>Q2</v>
      </c>
      <c r="E666" s="11">
        <f>MONTH(SalesDataTable[[#This Row],[Order Date]])</f>
        <v>4</v>
      </c>
      <c r="F666" s="11" t="str">
        <f>TEXT(SalesDataTable[[#This Row],[Order Date]],"MMMM")</f>
        <v>April</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11">
        <f>YEAR(SalesDataTable[[#This Row],[Order Date]])</f>
        <v>2026</v>
      </c>
      <c r="D667" s="11" t="str">
        <f>"Q"&amp;ROUNDUP(MONTH(SalesDataTable[[#This Row],[Order Date]])/3,0)</f>
        <v>Q2</v>
      </c>
      <c r="E667" s="11">
        <f>MONTH(SalesDataTable[[#This Row],[Order Date]])</f>
        <v>4</v>
      </c>
      <c r="F667" s="11" t="str">
        <f>TEXT(SalesDataTable[[#This Row],[Order Date]],"MMMM")</f>
        <v>April</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11">
        <f>YEAR(SalesDataTable[[#This Row],[Order Date]])</f>
        <v>2026</v>
      </c>
      <c r="D668" s="11" t="str">
        <f>"Q"&amp;ROUNDUP(MONTH(SalesDataTable[[#This Row],[Order Date]])/3,0)</f>
        <v>Q2</v>
      </c>
      <c r="E668" s="11">
        <f>MONTH(SalesDataTable[[#This Row],[Order Date]])</f>
        <v>4</v>
      </c>
      <c r="F668" s="11" t="str">
        <f>TEXT(SalesDataTable[[#This Row],[Order Date]],"MMMM")</f>
        <v>April</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11">
        <f>YEAR(SalesDataTable[[#This Row],[Order Date]])</f>
        <v>2026</v>
      </c>
      <c r="D669" s="11" t="str">
        <f>"Q"&amp;ROUNDUP(MONTH(SalesDataTable[[#This Row],[Order Date]])/3,0)</f>
        <v>Q2</v>
      </c>
      <c r="E669" s="11">
        <f>MONTH(SalesDataTable[[#This Row],[Order Date]])</f>
        <v>4</v>
      </c>
      <c r="F669" s="11" t="str">
        <f>TEXT(SalesDataTable[[#This Row],[Order Date]],"MMMM")</f>
        <v>April</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11">
        <f>YEAR(SalesDataTable[[#This Row],[Order Date]])</f>
        <v>2026</v>
      </c>
      <c r="D670" s="11" t="str">
        <f>"Q"&amp;ROUNDUP(MONTH(SalesDataTable[[#This Row],[Order Date]])/3,0)</f>
        <v>Q2</v>
      </c>
      <c r="E670" s="11">
        <f>MONTH(SalesDataTable[[#This Row],[Order Date]])</f>
        <v>4</v>
      </c>
      <c r="F670" s="11" t="str">
        <f>TEXT(SalesDataTable[[#This Row],[Order Date]],"MMMM")</f>
        <v>April</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11">
        <f>YEAR(SalesDataTable[[#This Row],[Order Date]])</f>
        <v>2026</v>
      </c>
      <c r="D671" s="11" t="str">
        <f>"Q"&amp;ROUNDUP(MONTH(SalesDataTable[[#This Row],[Order Date]])/3,0)</f>
        <v>Q2</v>
      </c>
      <c r="E671" s="11">
        <f>MONTH(SalesDataTable[[#This Row],[Order Date]])</f>
        <v>4</v>
      </c>
      <c r="F671" s="11" t="str">
        <f>TEXT(SalesDataTable[[#This Row],[Order Date]],"MMMM")</f>
        <v>April</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11">
        <f>YEAR(SalesDataTable[[#This Row],[Order Date]])</f>
        <v>2026</v>
      </c>
      <c r="D672" s="11" t="str">
        <f>"Q"&amp;ROUNDUP(MONTH(SalesDataTable[[#This Row],[Order Date]])/3,0)</f>
        <v>Q2</v>
      </c>
      <c r="E672" s="11">
        <f>MONTH(SalesDataTable[[#This Row],[Order Date]])</f>
        <v>4</v>
      </c>
      <c r="F672" s="11" t="str">
        <f>TEXT(SalesDataTable[[#This Row],[Order Date]],"MMMM")</f>
        <v>April</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11">
        <f>YEAR(SalesDataTable[[#This Row],[Order Date]])</f>
        <v>2026</v>
      </c>
      <c r="D673" s="11" t="str">
        <f>"Q"&amp;ROUNDUP(MONTH(SalesDataTable[[#This Row],[Order Date]])/3,0)</f>
        <v>Q2</v>
      </c>
      <c r="E673" s="11">
        <f>MONTH(SalesDataTable[[#This Row],[Order Date]])</f>
        <v>4</v>
      </c>
      <c r="F673" s="11" t="str">
        <f>TEXT(SalesDataTable[[#This Row],[Order Date]],"MMMM")</f>
        <v>April</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11">
        <f>YEAR(SalesDataTable[[#This Row],[Order Date]])</f>
        <v>2026</v>
      </c>
      <c r="D674" s="11" t="str">
        <f>"Q"&amp;ROUNDUP(MONTH(SalesDataTable[[#This Row],[Order Date]])/3,0)</f>
        <v>Q2</v>
      </c>
      <c r="E674" s="11">
        <f>MONTH(SalesDataTable[[#This Row],[Order Date]])</f>
        <v>4</v>
      </c>
      <c r="F674" s="11" t="str">
        <f>TEXT(SalesDataTable[[#This Row],[Order Date]],"MMMM")</f>
        <v>April</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11">
        <f>YEAR(SalesDataTable[[#This Row],[Order Date]])</f>
        <v>2026</v>
      </c>
      <c r="D675" s="11" t="str">
        <f>"Q"&amp;ROUNDUP(MONTH(SalesDataTable[[#This Row],[Order Date]])/3,0)</f>
        <v>Q2</v>
      </c>
      <c r="E675" s="11">
        <f>MONTH(SalesDataTable[[#This Row],[Order Date]])</f>
        <v>4</v>
      </c>
      <c r="F675" s="11" t="str">
        <f>TEXT(SalesDataTable[[#This Row],[Order Date]],"MMMM")</f>
        <v>April</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11">
        <f>YEAR(SalesDataTable[[#This Row],[Order Date]])</f>
        <v>2026</v>
      </c>
      <c r="D676" s="11" t="str">
        <f>"Q"&amp;ROUNDUP(MONTH(SalesDataTable[[#This Row],[Order Date]])/3,0)</f>
        <v>Q2</v>
      </c>
      <c r="E676" s="11">
        <f>MONTH(SalesDataTable[[#This Row],[Order Date]])</f>
        <v>4</v>
      </c>
      <c r="F676" s="11" t="str">
        <f>TEXT(SalesDataTable[[#This Row],[Order Date]],"MMMM")</f>
        <v>April</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11">
        <f>YEAR(SalesDataTable[[#This Row],[Order Date]])</f>
        <v>2026</v>
      </c>
      <c r="D677" s="11" t="str">
        <f>"Q"&amp;ROUNDUP(MONTH(SalesDataTable[[#This Row],[Order Date]])/3,0)</f>
        <v>Q2</v>
      </c>
      <c r="E677" s="11">
        <f>MONTH(SalesDataTable[[#This Row],[Order Date]])</f>
        <v>4</v>
      </c>
      <c r="F677" s="11" t="str">
        <f>TEXT(SalesDataTable[[#This Row],[Order Date]],"MMMM")</f>
        <v>April</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11">
        <f>YEAR(SalesDataTable[[#This Row],[Order Date]])</f>
        <v>2026</v>
      </c>
      <c r="D678" s="11" t="str">
        <f>"Q"&amp;ROUNDUP(MONTH(SalesDataTable[[#This Row],[Order Date]])/3,0)</f>
        <v>Q2</v>
      </c>
      <c r="E678" s="11">
        <f>MONTH(SalesDataTable[[#This Row],[Order Date]])</f>
        <v>4</v>
      </c>
      <c r="F678" s="11" t="str">
        <f>TEXT(SalesDataTable[[#This Row],[Order Date]],"MMMM")</f>
        <v>April</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11">
        <f>YEAR(SalesDataTable[[#This Row],[Order Date]])</f>
        <v>2026</v>
      </c>
      <c r="D679" s="11" t="str">
        <f>"Q"&amp;ROUNDUP(MONTH(SalesDataTable[[#This Row],[Order Date]])/3,0)</f>
        <v>Q2</v>
      </c>
      <c r="E679" s="11">
        <f>MONTH(SalesDataTable[[#This Row],[Order Date]])</f>
        <v>4</v>
      </c>
      <c r="F679" s="11" t="str">
        <f>TEXT(SalesDataTable[[#This Row],[Order Date]],"MMMM")</f>
        <v>April</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11">
        <f>YEAR(SalesDataTable[[#This Row],[Order Date]])</f>
        <v>2026</v>
      </c>
      <c r="D680" s="11" t="str">
        <f>"Q"&amp;ROUNDUP(MONTH(SalesDataTable[[#This Row],[Order Date]])/3,0)</f>
        <v>Q2</v>
      </c>
      <c r="E680" s="11">
        <f>MONTH(SalesDataTable[[#This Row],[Order Date]])</f>
        <v>4</v>
      </c>
      <c r="F680" s="11" t="str">
        <f>TEXT(SalesDataTable[[#This Row],[Order Date]],"MMMM")</f>
        <v>April</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11">
        <f>YEAR(SalesDataTable[[#This Row],[Order Date]])</f>
        <v>2026</v>
      </c>
      <c r="D681" s="11" t="str">
        <f>"Q"&amp;ROUNDUP(MONTH(SalesDataTable[[#This Row],[Order Date]])/3,0)</f>
        <v>Q2</v>
      </c>
      <c r="E681" s="11">
        <f>MONTH(SalesDataTable[[#This Row],[Order Date]])</f>
        <v>4</v>
      </c>
      <c r="F681" s="11" t="str">
        <f>TEXT(SalesDataTable[[#This Row],[Order Date]],"MMMM")</f>
        <v>April</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11">
        <f>YEAR(SalesDataTable[[#This Row],[Order Date]])</f>
        <v>2026</v>
      </c>
      <c r="D682" s="11" t="str">
        <f>"Q"&amp;ROUNDUP(MONTH(SalesDataTable[[#This Row],[Order Date]])/3,0)</f>
        <v>Q2</v>
      </c>
      <c r="E682" s="11">
        <f>MONTH(SalesDataTable[[#This Row],[Order Date]])</f>
        <v>4</v>
      </c>
      <c r="F682" s="11" t="str">
        <f>TEXT(SalesDataTable[[#This Row],[Order Date]],"MMMM")</f>
        <v>April</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11">
        <f>YEAR(SalesDataTable[[#This Row],[Order Date]])</f>
        <v>2026</v>
      </c>
      <c r="D683" s="11" t="str">
        <f>"Q"&amp;ROUNDUP(MONTH(SalesDataTable[[#This Row],[Order Date]])/3,0)</f>
        <v>Q2</v>
      </c>
      <c r="E683" s="11">
        <f>MONTH(SalesDataTable[[#This Row],[Order Date]])</f>
        <v>4</v>
      </c>
      <c r="F683" s="11" t="str">
        <f>TEXT(SalesDataTable[[#This Row],[Order Date]],"MMMM")</f>
        <v>April</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11">
        <f>YEAR(SalesDataTable[[#This Row],[Order Date]])</f>
        <v>2026</v>
      </c>
      <c r="D684" s="11" t="str">
        <f>"Q"&amp;ROUNDUP(MONTH(SalesDataTable[[#This Row],[Order Date]])/3,0)</f>
        <v>Q2</v>
      </c>
      <c r="E684" s="11">
        <f>MONTH(SalesDataTable[[#This Row],[Order Date]])</f>
        <v>4</v>
      </c>
      <c r="F684" s="11" t="str">
        <f>TEXT(SalesDataTable[[#This Row],[Order Date]],"MMMM")</f>
        <v>April</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11">
        <f>YEAR(SalesDataTable[[#This Row],[Order Date]])</f>
        <v>2026</v>
      </c>
      <c r="D685" s="11" t="str">
        <f>"Q"&amp;ROUNDUP(MONTH(SalesDataTable[[#This Row],[Order Date]])/3,0)</f>
        <v>Q2</v>
      </c>
      <c r="E685" s="11">
        <f>MONTH(SalesDataTable[[#This Row],[Order Date]])</f>
        <v>4</v>
      </c>
      <c r="F685" s="11" t="str">
        <f>TEXT(SalesDataTable[[#This Row],[Order Date]],"MMMM")</f>
        <v>April</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11">
        <f>YEAR(SalesDataTable[[#This Row],[Order Date]])</f>
        <v>2026</v>
      </c>
      <c r="D686" s="11" t="str">
        <f>"Q"&amp;ROUNDUP(MONTH(SalesDataTable[[#This Row],[Order Date]])/3,0)</f>
        <v>Q2</v>
      </c>
      <c r="E686" s="11">
        <f>MONTH(SalesDataTable[[#This Row],[Order Date]])</f>
        <v>4</v>
      </c>
      <c r="F686" s="11" t="str">
        <f>TEXT(SalesDataTable[[#This Row],[Order Date]],"MMMM")</f>
        <v>April</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11">
        <f>YEAR(SalesDataTable[[#This Row],[Order Date]])</f>
        <v>2026</v>
      </c>
      <c r="D687" s="11" t="str">
        <f>"Q"&amp;ROUNDUP(MONTH(SalesDataTable[[#This Row],[Order Date]])/3,0)</f>
        <v>Q2</v>
      </c>
      <c r="E687" s="11">
        <f>MONTH(SalesDataTable[[#This Row],[Order Date]])</f>
        <v>4</v>
      </c>
      <c r="F687" s="11" t="str">
        <f>TEXT(SalesDataTable[[#This Row],[Order Date]],"MMMM")</f>
        <v>April</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11">
        <f>YEAR(SalesDataTable[[#This Row],[Order Date]])</f>
        <v>2026</v>
      </c>
      <c r="D688" s="11" t="str">
        <f>"Q"&amp;ROUNDUP(MONTH(SalesDataTable[[#This Row],[Order Date]])/3,0)</f>
        <v>Q2</v>
      </c>
      <c r="E688" s="11">
        <f>MONTH(SalesDataTable[[#This Row],[Order Date]])</f>
        <v>4</v>
      </c>
      <c r="F688" s="11" t="str">
        <f>TEXT(SalesDataTable[[#This Row],[Order Date]],"MMMM")</f>
        <v>April</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11">
        <f>YEAR(SalesDataTable[[#This Row],[Order Date]])</f>
        <v>2026</v>
      </c>
      <c r="D689" s="11" t="str">
        <f>"Q"&amp;ROUNDUP(MONTH(SalesDataTable[[#This Row],[Order Date]])/3,0)</f>
        <v>Q2</v>
      </c>
      <c r="E689" s="11">
        <f>MONTH(SalesDataTable[[#This Row],[Order Date]])</f>
        <v>4</v>
      </c>
      <c r="F689" s="11" t="str">
        <f>TEXT(SalesDataTable[[#This Row],[Order Date]],"MMMM")</f>
        <v>April</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11">
        <f>YEAR(SalesDataTable[[#This Row],[Order Date]])</f>
        <v>2026</v>
      </c>
      <c r="D690" s="11" t="str">
        <f>"Q"&amp;ROUNDUP(MONTH(SalesDataTable[[#This Row],[Order Date]])/3,0)</f>
        <v>Q2</v>
      </c>
      <c r="E690" s="11">
        <f>MONTH(SalesDataTable[[#This Row],[Order Date]])</f>
        <v>4</v>
      </c>
      <c r="F690" s="11" t="str">
        <f>TEXT(SalesDataTable[[#This Row],[Order Date]],"MMMM")</f>
        <v>April</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11">
        <f>YEAR(SalesDataTable[[#This Row],[Order Date]])</f>
        <v>2026</v>
      </c>
      <c r="D691" s="11" t="str">
        <f>"Q"&amp;ROUNDUP(MONTH(SalesDataTable[[#This Row],[Order Date]])/3,0)</f>
        <v>Q2</v>
      </c>
      <c r="E691" s="11">
        <f>MONTH(SalesDataTable[[#This Row],[Order Date]])</f>
        <v>4</v>
      </c>
      <c r="F691" s="11" t="str">
        <f>TEXT(SalesDataTable[[#This Row],[Order Date]],"MMMM")</f>
        <v>April</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11">
        <f>YEAR(SalesDataTable[[#This Row],[Order Date]])</f>
        <v>2026</v>
      </c>
      <c r="D692" s="11" t="str">
        <f>"Q"&amp;ROUNDUP(MONTH(SalesDataTable[[#This Row],[Order Date]])/3,0)</f>
        <v>Q2</v>
      </c>
      <c r="E692" s="11">
        <f>MONTH(SalesDataTable[[#This Row],[Order Date]])</f>
        <v>4</v>
      </c>
      <c r="F692" s="11" t="str">
        <f>TEXT(SalesDataTable[[#This Row],[Order Date]],"MMMM")</f>
        <v>April</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11">
        <f>YEAR(SalesDataTable[[#This Row],[Order Date]])</f>
        <v>2026</v>
      </c>
      <c r="D693" s="11" t="str">
        <f>"Q"&amp;ROUNDUP(MONTH(SalesDataTable[[#This Row],[Order Date]])/3,0)</f>
        <v>Q2</v>
      </c>
      <c r="E693" s="11">
        <f>MONTH(SalesDataTable[[#This Row],[Order Date]])</f>
        <v>4</v>
      </c>
      <c r="F693" s="11" t="str">
        <f>TEXT(SalesDataTable[[#This Row],[Order Date]],"MMMM")</f>
        <v>April</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11">
        <f>YEAR(SalesDataTable[[#This Row],[Order Date]])</f>
        <v>2026</v>
      </c>
      <c r="D694" s="11" t="str">
        <f>"Q"&amp;ROUNDUP(MONTH(SalesDataTable[[#This Row],[Order Date]])/3,0)</f>
        <v>Q2</v>
      </c>
      <c r="E694" s="11">
        <f>MONTH(SalesDataTable[[#This Row],[Order Date]])</f>
        <v>4</v>
      </c>
      <c r="F694" s="11" t="str">
        <f>TEXT(SalesDataTable[[#This Row],[Order Date]],"MMMM")</f>
        <v>April</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11">
        <f>YEAR(SalesDataTable[[#This Row],[Order Date]])</f>
        <v>2026</v>
      </c>
      <c r="D695" s="11" t="str">
        <f>"Q"&amp;ROUNDUP(MONTH(SalesDataTable[[#This Row],[Order Date]])/3,0)</f>
        <v>Q2</v>
      </c>
      <c r="E695" s="11">
        <f>MONTH(SalesDataTable[[#This Row],[Order Date]])</f>
        <v>4</v>
      </c>
      <c r="F695" s="11" t="str">
        <f>TEXT(SalesDataTable[[#This Row],[Order Date]],"MMMM")</f>
        <v>April</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11">
        <f>YEAR(SalesDataTable[[#This Row],[Order Date]])</f>
        <v>2026</v>
      </c>
      <c r="D696" s="11" t="str">
        <f>"Q"&amp;ROUNDUP(MONTH(SalesDataTable[[#This Row],[Order Date]])/3,0)</f>
        <v>Q2</v>
      </c>
      <c r="E696" s="11">
        <f>MONTH(SalesDataTable[[#This Row],[Order Date]])</f>
        <v>4</v>
      </c>
      <c r="F696" s="11" t="str">
        <f>TEXT(SalesDataTable[[#This Row],[Order Date]],"MMMM")</f>
        <v>April</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11">
        <f>YEAR(SalesDataTable[[#This Row],[Order Date]])</f>
        <v>2026</v>
      </c>
      <c r="D697" s="11" t="str">
        <f>"Q"&amp;ROUNDUP(MONTH(SalesDataTable[[#This Row],[Order Date]])/3,0)</f>
        <v>Q2</v>
      </c>
      <c r="E697" s="11">
        <f>MONTH(SalesDataTable[[#This Row],[Order Date]])</f>
        <v>4</v>
      </c>
      <c r="F697" s="11" t="str">
        <f>TEXT(SalesDataTable[[#This Row],[Order Date]],"MMMM")</f>
        <v>April</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11">
        <f>YEAR(SalesDataTable[[#This Row],[Order Date]])</f>
        <v>2026</v>
      </c>
      <c r="D698" s="11" t="str">
        <f>"Q"&amp;ROUNDUP(MONTH(SalesDataTable[[#This Row],[Order Date]])/3,0)</f>
        <v>Q2</v>
      </c>
      <c r="E698" s="11">
        <f>MONTH(SalesDataTable[[#This Row],[Order Date]])</f>
        <v>4</v>
      </c>
      <c r="F698" s="11" t="str">
        <f>TEXT(SalesDataTable[[#This Row],[Order Date]],"MMMM")</f>
        <v>April</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11">
        <f>YEAR(SalesDataTable[[#This Row],[Order Date]])</f>
        <v>2026</v>
      </c>
      <c r="D699" s="11" t="str">
        <f>"Q"&amp;ROUNDUP(MONTH(SalesDataTable[[#This Row],[Order Date]])/3,0)</f>
        <v>Q2</v>
      </c>
      <c r="E699" s="11">
        <f>MONTH(SalesDataTable[[#This Row],[Order Date]])</f>
        <v>4</v>
      </c>
      <c r="F699" s="11" t="str">
        <f>TEXT(SalesDataTable[[#This Row],[Order Date]],"MMMM")</f>
        <v>April</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11">
        <f>YEAR(SalesDataTable[[#This Row],[Order Date]])</f>
        <v>2026</v>
      </c>
      <c r="D700" s="11" t="str">
        <f>"Q"&amp;ROUNDUP(MONTH(SalesDataTable[[#This Row],[Order Date]])/3,0)</f>
        <v>Q2</v>
      </c>
      <c r="E700" s="11">
        <f>MONTH(SalesDataTable[[#This Row],[Order Date]])</f>
        <v>4</v>
      </c>
      <c r="F700" s="11" t="str">
        <f>TEXT(SalesDataTable[[#This Row],[Order Date]],"MMMM")</f>
        <v>April</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11">
        <f>YEAR(SalesDataTable[[#This Row],[Order Date]])</f>
        <v>2026</v>
      </c>
      <c r="D701" s="11" t="str">
        <f>"Q"&amp;ROUNDUP(MONTH(SalesDataTable[[#This Row],[Order Date]])/3,0)</f>
        <v>Q2</v>
      </c>
      <c r="E701" s="11">
        <f>MONTH(SalesDataTable[[#This Row],[Order Date]])</f>
        <v>4</v>
      </c>
      <c r="F701" s="11" t="str">
        <f>TEXT(SalesDataTable[[#This Row],[Order Date]],"MMMM")</f>
        <v>April</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11">
        <f>YEAR(SalesDataTable[[#This Row],[Order Date]])</f>
        <v>2026</v>
      </c>
      <c r="D702" s="11" t="str">
        <f>"Q"&amp;ROUNDUP(MONTH(SalesDataTable[[#This Row],[Order Date]])/3,0)</f>
        <v>Q2</v>
      </c>
      <c r="E702" s="11">
        <f>MONTH(SalesDataTable[[#This Row],[Order Date]])</f>
        <v>4</v>
      </c>
      <c r="F702" s="11" t="str">
        <f>TEXT(SalesDataTable[[#This Row],[Order Date]],"MMMM")</f>
        <v>April</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11">
        <f>YEAR(SalesDataTable[[#This Row],[Order Date]])</f>
        <v>2026</v>
      </c>
      <c r="D703" s="11" t="str">
        <f>"Q"&amp;ROUNDUP(MONTH(SalesDataTable[[#This Row],[Order Date]])/3,0)</f>
        <v>Q2</v>
      </c>
      <c r="E703" s="11">
        <f>MONTH(SalesDataTable[[#This Row],[Order Date]])</f>
        <v>4</v>
      </c>
      <c r="F703" s="11" t="str">
        <f>TEXT(SalesDataTable[[#This Row],[Order Date]],"MMMM")</f>
        <v>April</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11">
        <f>YEAR(SalesDataTable[[#This Row],[Order Date]])</f>
        <v>2026</v>
      </c>
      <c r="D704" s="11" t="str">
        <f>"Q"&amp;ROUNDUP(MONTH(SalesDataTable[[#This Row],[Order Date]])/3,0)</f>
        <v>Q2</v>
      </c>
      <c r="E704" s="11">
        <f>MONTH(SalesDataTable[[#This Row],[Order Date]])</f>
        <v>4</v>
      </c>
      <c r="F704" s="11" t="str">
        <f>TEXT(SalesDataTable[[#This Row],[Order Date]],"MMMM")</f>
        <v>April</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11">
        <f>YEAR(SalesDataTable[[#This Row],[Order Date]])</f>
        <v>2026</v>
      </c>
      <c r="D705" s="11" t="str">
        <f>"Q"&amp;ROUNDUP(MONTH(SalesDataTable[[#This Row],[Order Date]])/3,0)</f>
        <v>Q2</v>
      </c>
      <c r="E705" s="11">
        <f>MONTH(SalesDataTable[[#This Row],[Order Date]])</f>
        <v>4</v>
      </c>
      <c r="F705" s="11" t="str">
        <f>TEXT(SalesDataTable[[#This Row],[Order Date]],"MMMM")</f>
        <v>April</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11">
        <f>YEAR(SalesDataTable[[#This Row],[Order Date]])</f>
        <v>2026</v>
      </c>
      <c r="D706" s="11" t="str">
        <f>"Q"&amp;ROUNDUP(MONTH(SalesDataTable[[#This Row],[Order Date]])/3,0)</f>
        <v>Q2</v>
      </c>
      <c r="E706" s="11">
        <f>MONTH(SalesDataTable[[#This Row],[Order Date]])</f>
        <v>4</v>
      </c>
      <c r="F706" s="11" t="str">
        <f>TEXT(SalesDataTable[[#This Row],[Order Date]],"MMMM")</f>
        <v>April</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11">
        <f>YEAR(SalesDataTable[[#This Row],[Order Date]])</f>
        <v>2026</v>
      </c>
      <c r="D707" s="11" t="str">
        <f>"Q"&amp;ROUNDUP(MONTH(SalesDataTable[[#This Row],[Order Date]])/3,0)</f>
        <v>Q2</v>
      </c>
      <c r="E707" s="11">
        <f>MONTH(SalesDataTable[[#This Row],[Order Date]])</f>
        <v>4</v>
      </c>
      <c r="F707" s="11" t="str">
        <f>TEXT(SalesDataTable[[#This Row],[Order Date]],"MMMM")</f>
        <v>April</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11">
        <f>YEAR(SalesDataTable[[#This Row],[Order Date]])</f>
        <v>2026</v>
      </c>
      <c r="D708" s="11" t="str">
        <f>"Q"&amp;ROUNDUP(MONTH(SalesDataTable[[#This Row],[Order Date]])/3,0)</f>
        <v>Q2</v>
      </c>
      <c r="E708" s="11">
        <f>MONTH(SalesDataTable[[#This Row],[Order Date]])</f>
        <v>4</v>
      </c>
      <c r="F708" s="11" t="str">
        <f>TEXT(SalesDataTable[[#This Row],[Order Date]],"MMMM")</f>
        <v>April</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11">
        <f>YEAR(SalesDataTable[[#This Row],[Order Date]])</f>
        <v>2026</v>
      </c>
      <c r="D709" s="11" t="str">
        <f>"Q"&amp;ROUNDUP(MONTH(SalesDataTable[[#This Row],[Order Date]])/3,0)</f>
        <v>Q2</v>
      </c>
      <c r="E709" s="11">
        <f>MONTH(SalesDataTable[[#This Row],[Order Date]])</f>
        <v>4</v>
      </c>
      <c r="F709" s="11" t="str">
        <f>TEXT(SalesDataTable[[#This Row],[Order Date]],"MMMM")</f>
        <v>April</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11">
        <f>YEAR(SalesDataTable[[#This Row],[Order Date]])</f>
        <v>2026</v>
      </c>
      <c r="D710" s="11" t="str">
        <f>"Q"&amp;ROUNDUP(MONTH(SalesDataTable[[#This Row],[Order Date]])/3,0)</f>
        <v>Q2</v>
      </c>
      <c r="E710" s="11">
        <f>MONTH(SalesDataTable[[#This Row],[Order Date]])</f>
        <v>5</v>
      </c>
      <c r="F710" s="11" t="str">
        <f>TEXT(SalesDataTable[[#This Row],[Order Date]],"MMMM")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11">
        <f>YEAR(SalesDataTable[[#This Row],[Order Date]])</f>
        <v>2026</v>
      </c>
      <c r="D711" s="11" t="str">
        <f>"Q"&amp;ROUNDUP(MONTH(SalesDataTable[[#This Row],[Order Date]])/3,0)</f>
        <v>Q2</v>
      </c>
      <c r="E711" s="11">
        <f>MONTH(SalesDataTable[[#This Row],[Order Date]])</f>
        <v>5</v>
      </c>
      <c r="F711" s="11" t="str">
        <f>TEXT(SalesDataTable[[#This Row],[Order Date]],"MMMM")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11">
        <f>YEAR(SalesDataTable[[#This Row],[Order Date]])</f>
        <v>2026</v>
      </c>
      <c r="D712" s="11" t="str">
        <f>"Q"&amp;ROUNDUP(MONTH(SalesDataTable[[#This Row],[Order Date]])/3,0)</f>
        <v>Q2</v>
      </c>
      <c r="E712" s="11">
        <f>MONTH(SalesDataTable[[#This Row],[Order Date]])</f>
        <v>5</v>
      </c>
      <c r="F712" s="11" t="str">
        <f>TEXT(SalesDataTable[[#This Row],[Order Date]],"MMMM")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11">
        <f>YEAR(SalesDataTable[[#This Row],[Order Date]])</f>
        <v>2026</v>
      </c>
      <c r="D713" s="11" t="str">
        <f>"Q"&amp;ROUNDUP(MONTH(SalesDataTable[[#This Row],[Order Date]])/3,0)</f>
        <v>Q2</v>
      </c>
      <c r="E713" s="11">
        <f>MONTH(SalesDataTable[[#This Row],[Order Date]])</f>
        <v>5</v>
      </c>
      <c r="F713" s="11" t="str">
        <f>TEXT(SalesDataTable[[#This Row],[Order Date]],"MMMM")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11">
        <f>YEAR(SalesDataTable[[#This Row],[Order Date]])</f>
        <v>2026</v>
      </c>
      <c r="D714" s="11" t="str">
        <f>"Q"&amp;ROUNDUP(MONTH(SalesDataTable[[#This Row],[Order Date]])/3,0)</f>
        <v>Q2</v>
      </c>
      <c r="E714" s="11">
        <f>MONTH(SalesDataTable[[#This Row],[Order Date]])</f>
        <v>5</v>
      </c>
      <c r="F714" s="11" t="str">
        <f>TEXT(SalesDataTable[[#This Row],[Order Date]],"MMMM")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11">
        <f>YEAR(SalesDataTable[[#This Row],[Order Date]])</f>
        <v>2026</v>
      </c>
      <c r="D715" s="11" t="str">
        <f>"Q"&amp;ROUNDUP(MONTH(SalesDataTable[[#This Row],[Order Date]])/3,0)</f>
        <v>Q2</v>
      </c>
      <c r="E715" s="11">
        <f>MONTH(SalesDataTable[[#This Row],[Order Date]])</f>
        <v>5</v>
      </c>
      <c r="F715" s="11" t="str">
        <f>TEXT(SalesDataTable[[#This Row],[Order Date]],"MMMM")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11">
        <f>YEAR(SalesDataTable[[#This Row],[Order Date]])</f>
        <v>2026</v>
      </c>
      <c r="D716" s="11" t="str">
        <f>"Q"&amp;ROUNDUP(MONTH(SalesDataTable[[#This Row],[Order Date]])/3,0)</f>
        <v>Q2</v>
      </c>
      <c r="E716" s="11">
        <f>MONTH(SalesDataTable[[#This Row],[Order Date]])</f>
        <v>5</v>
      </c>
      <c r="F716" s="11" t="str">
        <f>TEXT(SalesDataTable[[#This Row],[Order Date]],"MMMM")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11">
        <f>YEAR(SalesDataTable[[#This Row],[Order Date]])</f>
        <v>2026</v>
      </c>
      <c r="D717" s="11" t="str">
        <f>"Q"&amp;ROUNDUP(MONTH(SalesDataTable[[#This Row],[Order Date]])/3,0)</f>
        <v>Q2</v>
      </c>
      <c r="E717" s="11">
        <f>MONTH(SalesDataTable[[#This Row],[Order Date]])</f>
        <v>5</v>
      </c>
      <c r="F717" s="11" t="str">
        <f>TEXT(SalesDataTable[[#This Row],[Order Date]],"MMMM")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11">
        <f>YEAR(SalesDataTable[[#This Row],[Order Date]])</f>
        <v>2026</v>
      </c>
      <c r="D718" s="11" t="str">
        <f>"Q"&amp;ROUNDUP(MONTH(SalesDataTable[[#This Row],[Order Date]])/3,0)</f>
        <v>Q2</v>
      </c>
      <c r="E718" s="11">
        <f>MONTH(SalesDataTable[[#This Row],[Order Date]])</f>
        <v>5</v>
      </c>
      <c r="F718" s="11" t="str">
        <f>TEXT(SalesDataTable[[#This Row],[Order Date]],"MMMM")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11">
        <f>YEAR(SalesDataTable[[#This Row],[Order Date]])</f>
        <v>2026</v>
      </c>
      <c r="D719" s="11" t="str">
        <f>"Q"&amp;ROUNDUP(MONTH(SalesDataTable[[#This Row],[Order Date]])/3,0)</f>
        <v>Q2</v>
      </c>
      <c r="E719" s="11">
        <f>MONTH(SalesDataTable[[#This Row],[Order Date]])</f>
        <v>5</v>
      </c>
      <c r="F719" s="11" t="str">
        <f>TEXT(SalesDataTable[[#This Row],[Order Date]],"MMMM")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11">
        <f>YEAR(SalesDataTable[[#This Row],[Order Date]])</f>
        <v>2026</v>
      </c>
      <c r="D720" s="11" t="str">
        <f>"Q"&amp;ROUNDUP(MONTH(SalesDataTable[[#This Row],[Order Date]])/3,0)</f>
        <v>Q2</v>
      </c>
      <c r="E720" s="11">
        <f>MONTH(SalesDataTable[[#This Row],[Order Date]])</f>
        <v>5</v>
      </c>
      <c r="F720" s="11" t="str">
        <f>TEXT(SalesDataTable[[#This Row],[Order Date]],"MMMM")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11">
        <f>YEAR(SalesDataTable[[#This Row],[Order Date]])</f>
        <v>2026</v>
      </c>
      <c r="D721" s="11" t="str">
        <f>"Q"&amp;ROUNDUP(MONTH(SalesDataTable[[#This Row],[Order Date]])/3,0)</f>
        <v>Q2</v>
      </c>
      <c r="E721" s="11">
        <f>MONTH(SalesDataTable[[#This Row],[Order Date]])</f>
        <v>5</v>
      </c>
      <c r="F721" s="11" t="str">
        <f>TEXT(SalesDataTable[[#This Row],[Order Date]],"MMMM")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11">
        <f>YEAR(SalesDataTable[[#This Row],[Order Date]])</f>
        <v>2026</v>
      </c>
      <c r="D722" s="11" t="str">
        <f>"Q"&amp;ROUNDUP(MONTH(SalesDataTable[[#This Row],[Order Date]])/3,0)</f>
        <v>Q2</v>
      </c>
      <c r="E722" s="11">
        <f>MONTH(SalesDataTable[[#This Row],[Order Date]])</f>
        <v>5</v>
      </c>
      <c r="F722" s="11" t="str">
        <f>TEXT(SalesDataTable[[#This Row],[Order Date]],"MMMM")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11">
        <f>YEAR(SalesDataTable[[#This Row],[Order Date]])</f>
        <v>2026</v>
      </c>
      <c r="D723" s="11" t="str">
        <f>"Q"&amp;ROUNDUP(MONTH(SalesDataTable[[#This Row],[Order Date]])/3,0)</f>
        <v>Q2</v>
      </c>
      <c r="E723" s="11">
        <f>MONTH(SalesDataTable[[#This Row],[Order Date]])</f>
        <v>5</v>
      </c>
      <c r="F723" s="11" t="str">
        <f>TEXT(SalesDataTable[[#This Row],[Order Date]],"MMMM")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11">
        <f>YEAR(SalesDataTable[[#This Row],[Order Date]])</f>
        <v>2026</v>
      </c>
      <c r="D724" s="11" t="str">
        <f>"Q"&amp;ROUNDUP(MONTH(SalesDataTable[[#This Row],[Order Date]])/3,0)</f>
        <v>Q2</v>
      </c>
      <c r="E724" s="11">
        <f>MONTH(SalesDataTable[[#This Row],[Order Date]])</f>
        <v>5</v>
      </c>
      <c r="F724" s="11" t="str">
        <f>TEXT(SalesDataTable[[#This Row],[Order Date]],"MMMM")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11">
        <f>YEAR(SalesDataTable[[#This Row],[Order Date]])</f>
        <v>2026</v>
      </c>
      <c r="D725" s="11" t="str">
        <f>"Q"&amp;ROUNDUP(MONTH(SalesDataTable[[#This Row],[Order Date]])/3,0)</f>
        <v>Q2</v>
      </c>
      <c r="E725" s="11">
        <f>MONTH(SalesDataTable[[#This Row],[Order Date]])</f>
        <v>5</v>
      </c>
      <c r="F725" s="11" t="str">
        <f>TEXT(SalesDataTable[[#This Row],[Order Date]],"MMMM")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11">
        <f>YEAR(SalesDataTable[[#This Row],[Order Date]])</f>
        <v>2026</v>
      </c>
      <c r="D726" s="11" t="str">
        <f>"Q"&amp;ROUNDUP(MONTH(SalesDataTable[[#This Row],[Order Date]])/3,0)</f>
        <v>Q2</v>
      </c>
      <c r="E726" s="11">
        <f>MONTH(SalesDataTable[[#This Row],[Order Date]])</f>
        <v>5</v>
      </c>
      <c r="F726" s="11" t="str">
        <f>TEXT(SalesDataTable[[#This Row],[Order Date]],"MMMM")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11">
        <f>YEAR(SalesDataTable[[#This Row],[Order Date]])</f>
        <v>2026</v>
      </c>
      <c r="D727" s="11" t="str">
        <f>"Q"&amp;ROUNDUP(MONTH(SalesDataTable[[#This Row],[Order Date]])/3,0)</f>
        <v>Q2</v>
      </c>
      <c r="E727" s="11">
        <f>MONTH(SalesDataTable[[#This Row],[Order Date]])</f>
        <v>5</v>
      </c>
      <c r="F727" s="11" t="str">
        <f>TEXT(SalesDataTable[[#This Row],[Order Date]],"MMMM")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11">
        <f>YEAR(SalesDataTable[[#This Row],[Order Date]])</f>
        <v>2026</v>
      </c>
      <c r="D728" s="11" t="str">
        <f>"Q"&amp;ROUNDUP(MONTH(SalesDataTable[[#This Row],[Order Date]])/3,0)</f>
        <v>Q2</v>
      </c>
      <c r="E728" s="11">
        <f>MONTH(SalesDataTable[[#This Row],[Order Date]])</f>
        <v>5</v>
      </c>
      <c r="F728" s="11" t="str">
        <f>TEXT(SalesDataTable[[#This Row],[Order Date]],"MMMM")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11">
        <f>YEAR(SalesDataTable[[#This Row],[Order Date]])</f>
        <v>2026</v>
      </c>
      <c r="D729" s="11" t="str">
        <f>"Q"&amp;ROUNDUP(MONTH(SalesDataTable[[#This Row],[Order Date]])/3,0)</f>
        <v>Q2</v>
      </c>
      <c r="E729" s="11">
        <f>MONTH(SalesDataTable[[#This Row],[Order Date]])</f>
        <v>5</v>
      </c>
      <c r="F729" s="11" t="str">
        <f>TEXT(SalesDataTable[[#This Row],[Order Date]],"MMMM")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11">
        <f>YEAR(SalesDataTable[[#This Row],[Order Date]])</f>
        <v>2026</v>
      </c>
      <c r="D730" s="11" t="str">
        <f>"Q"&amp;ROUNDUP(MONTH(SalesDataTable[[#This Row],[Order Date]])/3,0)</f>
        <v>Q2</v>
      </c>
      <c r="E730" s="11">
        <f>MONTH(SalesDataTable[[#This Row],[Order Date]])</f>
        <v>5</v>
      </c>
      <c r="F730" s="11" t="str">
        <f>TEXT(SalesDataTable[[#This Row],[Order Date]],"MMMM")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11">
        <f>YEAR(SalesDataTable[[#This Row],[Order Date]])</f>
        <v>2026</v>
      </c>
      <c r="D731" s="11" t="str">
        <f>"Q"&amp;ROUNDUP(MONTH(SalesDataTable[[#This Row],[Order Date]])/3,0)</f>
        <v>Q2</v>
      </c>
      <c r="E731" s="11">
        <f>MONTH(SalesDataTable[[#This Row],[Order Date]])</f>
        <v>5</v>
      </c>
      <c r="F731" s="11" t="str">
        <f>TEXT(SalesDataTable[[#This Row],[Order Date]],"MMMM")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11">
        <f>YEAR(SalesDataTable[[#This Row],[Order Date]])</f>
        <v>2026</v>
      </c>
      <c r="D732" s="11" t="str">
        <f>"Q"&amp;ROUNDUP(MONTH(SalesDataTable[[#This Row],[Order Date]])/3,0)</f>
        <v>Q2</v>
      </c>
      <c r="E732" s="11">
        <f>MONTH(SalesDataTable[[#This Row],[Order Date]])</f>
        <v>5</v>
      </c>
      <c r="F732" s="11" t="str">
        <f>TEXT(SalesDataTable[[#This Row],[Order Date]],"MMMM")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11">
        <f>YEAR(SalesDataTable[[#This Row],[Order Date]])</f>
        <v>2026</v>
      </c>
      <c r="D733" s="11" t="str">
        <f>"Q"&amp;ROUNDUP(MONTH(SalesDataTable[[#This Row],[Order Date]])/3,0)</f>
        <v>Q2</v>
      </c>
      <c r="E733" s="11">
        <f>MONTH(SalesDataTable[[#This Row],[Order Date]])</f>
        <v>5</v>
      </c>
      <c r="F733" s="11" t="str">
        <f>TEXT(SalesDataTable[[#This Row],[Order Date]],"MMMM")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11">
        <f>YEAR(SalesDataTable[[#This Row],[Order Date]])</f>
        <v>2026</v>
      </c>
      <c r="D734" s="11" t="str">
        <f>"Q"&amp;ROUNDUP(MONTH(SalesDataTable[[#This Row],[Order Date]])/3,0)</f>
        <v>Q2</v>
      </c>
      <c r="E734" s="11">
        <f>MONTH(SalesDataTable[[#This Row],[Order Date]])</f>
        <v>5</v>
      </c>
      <c r="F734" s="11" t="str">
        <f>TEXT(SalesDataTable[[#This Row],[Order Date]],"MMMM")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11">
        <f>YEAR(SalesDataTable[[#This Row],[Order Date]])</f>
        <v>2026</v>
      </c>
      <c r="D735" s="11" t="str">
        <f>"Q"&amp;ROUNDUP(MONTH(SalesDataTable[[#This Row],[Order Date]])/3,0)</f>
        <v>Q2</v>
      </c>
      <c r="E735" s="11">
        <f>MONTH(SalesDataTable[[#This Row],[Order Date]])</f>
        <v>5</v>
      </c>
      <c r="F735" s="11" t="str">
        <f>TEXT(SalesDataTable[[#This Row],[Order Date]],"MMMM")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11">
        <f>YEAR(SalesDataTable[[#This Row],[Order Date]])</f>
        <v>2026</v>
      </c>
      <c r="D736" s="11" t="str">
        <f>"Q"&amp;ROUNDUP(MONTH(SalesDataTable[[#This Row],[Order Date]])/3,0)</f>
        <v>Q2</v>
      </c>
      <c r="E736" s="11">
        <f>MONTH(SalesDataTable[[#This Row],[Order Date]])</f>
        <v>5</v>
      </c>
      <c r="F736" s="11" t="str">
        <f>TEXT(SalesDataTable[[#This Row],[Order Date]],"MMMM")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11">
        <f>YEAR(SalesDataTable[[#This Row],[Order Date]])</f>
        <v>2026</v>
      </c>
      <c r="D737" s="11" t="str">
        <f>"Q"&amp;ROUNDUP(MONTH(SalesDataTable[[#This Row],[Order Date]])/3,0)</f>
        <v>Q2</v>
      </c>
      <c r="E737" s="11">
        <f>MONTH(SalesDataTable[[#This Row],[Order Date]])</f>
        <v>5</v>
      </c>
      <c r="F737" s="11" t="str">
        <f>TEXT(SalesDataTable[[#This Row],[Order Date]],"MMMM")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11">
        <f>YEAR(SalesDataTable[[#This Row],[Order Date]])</f>
        <v>2026</v>
      </c>
      <c r="D738" s="11" t="str">
        <f>"Q"&amp;ROUNDUP(MONTH(SalesDataTable[[#This Row],[Order Date]])/3,0)</f>
        <v>Q2</v>
      </c>
      <c r="E738" s="11">
        <f>MONTH(SalesDataTable[[#This Row],[Order Date]])</f>
        <v>5</v>
      </c>
      <c r="F738" s="11" t="str">
        <f>TEXT(SalesDataTable[[#This Row],[Order Date]],"MMMM")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11">
        <f>YEAR(SalesDataTable[[#This Row],[Order Date]])</f>
        <v>2026</v>
      </c>
      <c r="D739" s="11" t="str">
        <f>"Q"&amp;ROUNDUP(MONTH(SalesDataTable[[#This Row],[Order Date]])/3,0)</f>
        <v>Q2</v>
      </c>
      <c r="E739" s="11">
        <f>MONTH(SalesDataTable[[#This Row],[Order Date]])</f>
        <v>5</v>
      </c>
      <c r="F739" s="11" t="str">
        <f>TEXT(SalesDataTable[[#This Row],[Order Date]],"MMMM")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11">
        <f>YEAR(SalesDataTable[[#This Row],[Order Date]])</f>
        <v>2026</v>
      </c>
      <c r="D740" s="11" t="str">
        <f>"Q"&amp;ROUNDUP(MONTH(SalesDataTable[[#This Row],[Order Date]])/3,0)</f>
        <v>Q2</v>
      </c>
      <c r="E740" s="11">
        <f>MONTH(SalesDataTable[[#This Row],[Order Date]])</f>
        <v>5</v>
      </c>
      <c r="F740" s="11" t="str">
        <f>TEXT(SalesDataTable[[#This Row],[Order Date]],"MMMM")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11">
        <f>YEAR(SalesDataTable[[#This Row],[Order Date]])</f>
        <v>2026</v>
      </c>
      <c r="D741" s="11" t="str">
        <f>"Q"&amp;ROUNDUP(MONTH(SalesDataTable[[#This Row],[Order Date]])/3,0)</f>
        <v>Q2</v>
      </c>
      <c r="E741" s="11">
        <f>MONTH(SalesDataTable[[#This Row],[Order Date]])</f>
        <v>5</v>
      </c>
      <c r="F741" s="11" t="str">
        <f>TEXT(SalesDataTable[[#This Row],[Order Date]],"MMMM")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11">
        <f>YEAR(SalesDataTable[[#This Row],[Order Date]])</f>
        <v>2026</v>
      </c>
      <c r="D742" s="11" t="str">
        <f>"Q"&amp;ROUNDUP(MONTH(SalesDataTable[[#This Row],[Order Date]])/3,0)</f>
        <v>Q2</v>
      </c>
      <c r="E742" s="11">
        <f>MONTH(SalesDataTable[[#This Row],[Order Date]])</f>
        <v>5</v>
      </c>
      <c r="F742" s="11" t="str">
        <f>TEXT(SalesDataTable[[#This Row],[Order Date]],"MMMM")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11">
        <f>YEAR(SalesDataTable[[#This Row],[Order Date]])</f>
        <v>2026</v>
      </c>
      <c r="D743" s="11" t="str">
        <f>"Q"&amp;ROUNDUP(MONTH(SalesDataTable[[#This Row],[Order Date]])/3,0)</f>
        <v>Q2</v>
      </c>
      <c r="E743" s="11">
        <f>MONTH(SalesDataTable[[#This Row],[Order Date]])</f>
        <v>5</v>
      </c>
      <c r="F743" s="11" t="str">
        <f>TEXT(SalesDataTable[[#This Row],[Order Date]],"MMMM")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11">
        <f>YEAR(SalesDataTable[[#This Row],[Order Date]])</f>
        <v>2026</v>
      </c>
      <c r="D744" s="11" t="str">
        <f>"Q"&amp;ROUNDUP(MONTH(SalesDataTable[[#This Row],[Order Date]])/3,0)</f>
        <v>Q2</v>
      </c>
      <c r="E744" s="11">
        <f>MONTH(SalesDataTable[[#This Row],[Order Date]])</f>
        <v>5</v>
      </c>
      <c r="F744" s="11" t="str">
        <f>TEXT(SalesDataTable[[#This Row],[Order Date]],"MMMM")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11">
        <f>YEAR(SalesDataTable[[#This Row],[Order Date]])</f>
        <v>2026</v>
      </c>
      <c r="D745" s="11" t="str">
        <f>"Q"&amp;ROUNDUP(MONTH(SalesDataTable[[#This Row],[Order Date]])/3,0)</f>
        <v>Q2</v>
      </c>
      <c r="E745" s="11">
        <f>MONTH(SalesDataTable[[#This Row],[Order Date]])</f>
        <v>5</v>
      </c>
      <c r="F745" s="11" t="str">
        <f>TEXT(SalesDataTable[[#This Row],[Order Date]],"MMMM")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11">
        <f>YEAR(SalesDataTable[[#This Row],[Order Date]])</f>
        <v>2026</v>
      </c>
      <c r="D746" s="11" t="str">
        <f>"Q"&amp;ROUNDUP(MONTH(SalesDataTable[[#This Row],[Order Date]])/3,0)</f>
        <v>Q2</v>
      </c>
      <c r="E746" s="11">
        <f>MONTH(SalesDataTable[[#This Row],[Order Date]])</f>
        <v>5</v>
      </c>
      <c r="F746" s="11" t="str">
        <f>TEXT(SalesDataTable[[#This Row],[Order Date]],"MMMM")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11">
        <f>YEAR(SalesDataTable[[#This Row],[Order Date]])</f>
        <v>2026</v>
      </c>
      <c r="D747" s="11" t="str">
        <f>"Q"&amp;ROUNDUP(MONTH(SalesDataTable[[#This Row],[Order Date]])/3,0)</f>
        <v>Q2</v>
      </c>
      <c r="E747" s="11">
        <f>MONTH(SalesDataTable[[#This Row],[Order Date]])</f>
        <v>5</v>
      </c>
      <c r="F747" s="11" t="str">
        <f>TEXT(SalesDataTable[[#This Row],[Order Date]],"MMMM")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11">
        <f>YEAR(SalesDataTable[[#This Row],[Order Date]])</f>
        <v>2026</v>
      </c>
      <c r="D748" s="11" t="str">
        <f>"Q"&amp;ROUNDUP(MONTH(SalesDataTable[[#This Row],[Order Date]])/3,0)</f>
        <v>Q2</v>
      </c>
      <c r="E748" s="11">
        <f>MONTH(SalesDataTable[[#This Row],[Order Date]])</f>
        <v>5</v>
      </c>
      <c r="F748" s="11" t="str">
        <f>TEXT(SalesDataTable[[#This Row],[Order Date]],"MMMM")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11">
        <f>YEAR(SalesDataTable[[#This Row],[Order Date]])</f>
        <v>2026</v>
      </c>
      <c r="D749" s="11" t="str">
        <f>"Q"&amp;ROUNDUP(MONTH(SalesDataTable[[#This Row],[Order Date]])/3,0)</f>
        <v>Q2</v>
      </c>
      <c r="E749" s="11">
        <f>MONTH(SalesDataTable[[#This Row],[Order Date]])</f>
        <v>5</v>
      </c>
      <c r="F749" s="11" t="str">
        <f>TEXT(SalesDataTable[[#This Row],[Order Date]],"MMMM")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11">
        <f>YEAR(SalesDataTable[[#This Row],[Order Date]])</f>
        <v>2026</v>
      </c>
      <c r="D750" s="11" t="str">
        <f>"Q"&amp;ROUNDUP(MONTH(SalesDataTable[[#This Row],[Order Date]])/3,0)</f>
        <v>Q2</v>
      </c>
      <c r="E750" s="11">
        <f>MONTH(SalesDataTable[[#This Row],[Order Date]])</f>
        <v>5</v>
      </c>
      <c r="F750" s="11" t="str">
        <f>TEXT(SalesDataTable[[#This Row],[Order Date]],"MMMM")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11">
        <f>YEAR(SalesDataTable[[#This Row],[Order Date]])</f>
        <v>2026</v>
      </c>
      <c r="D751" s="11" t="str">
        <f>"Q"&amp;ROUNDUP(MONTH(SalesDataTable[[#This Row],[Order Date]])/3,0)</f>
        <v>Q2</v>
      </c>
      <c r="E751" s="11">
        <f>MONTH(SalesDataTable[[#This Row],[Order Date]])</f>
        <v>5</v>
      </c>
      <c r="F751" s="11" t="str">
        <f>TEXT(SalesDataTable[[#This Row],[Order Date]],"MMMM")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11">
        <f>YEAR(SalesDataTable[[#This Row],[Order Date]])</f>
        <v>2026</v>
      </c>
      <c r="D752" s="11" t="str">
        <f>"Q"&amp;ROUNDUP(MONTH(SalesDataTable[[#This Row],[Order Date]])/3,0)</f>
        <v>Q2</v>
      </c>
      <c r="E752" s="11">
        <f>MONTH(SalesDataTable[[#This Row],[Order Date]])</f>
        <v>5</v>
      </c>
      <c r="F752" s="11" t="str">
        <f>TEXT(SalesDataTable[[#This Row],[Order Date]],"MMMM")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11">
        <f>YEAR(SalesDataTable[[#This Row],[Order Date]])</f>
        <v>2026</v>
      </c>
      <c r="D753" s="11" t="str">
        <f>"Q"&amp;ROUNDUP(MONTH(SalesDataTable[[#This Row],[Order Date]])/3,0)</f>
        <v>Q2</v>
      </c>
      <c r="E753" s="11">
        <f>MONTH(SalesDataTable[[#This Row],[Order Date]])</f>
        <v>5</v>
      </c>
      <c r="F753" s="11" t="str">
        <f>TEXT(SalesDataTable[[#This Row],[Order Date]],"MMMM")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11">
        <f>YEAR(SalesDataTable[[#This Row],[Order Date]])</f>
        <v>2026</v>
      </c>
      <c r="D754" s="11" t="str">
        <f>"Q"&amp;ROUNDUP(MONTH(SalesDataTable[[#This Row],[Order Date]])/3,0)</f>
        <v>Q2</v>
      </c>
      <c r="E754" s="11">
        <f>MONTH(SalesDataTable[[#This Row],[Order Date]])</f>
        <v>5</v>
      </c>
      <c r="F754" s="11" t="str">
        <f>TEXT(SalesDataTable[[#This Row],[Order Date]],"MMMM")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11">
        <f>YEAR(SalesDataTable[[#This Row],[Order Date]])</f>
        <v>2026</v>
      </c>
      <c r="D755" s="11" t="str">
        <f>"Q"&amp;ROUNDUP(MONTH(SalesDataTable[[#This Row],[Order Date]])/3,0)</f>
        <v>Q2</v>
      </c>
      <c r="E755" s="11">
        <f>MONTH(SalesDataTable[[#This Row],[Order Date]])</f>
        <v>5</v>
      </c>
      <c r="F755" s="11" t="str">
        <f>TEXT(SalesDataTable[[#This Row],[Order Date]],"MMMM")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11">
        <f>YEAR(SalesDataTable[[#This Row],[Order Date]])</f>
        <v>2026</v>
      </c>
      <c r="D756" s="11" t="str">
        <f>"Q"&amp;ROUNDUP(MONTH(SalesDataTable[[#This Row],[Order Date]])/3,0)</f>
        <v>Q2</v>
      </c>
      <c r="E756" s="11">
        <f>MONTH(SalesDataTable[[#This Row],[Order Date]])</f>
        <v>5</v>
      </c>
      <c r="F756" s="11" t="str">
        <f>TEXT(SalesDataTable[[#This Row],[Order Date]],"MMMM")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11">
        <f>YEAR(SalesDataTable[[#This Row],[Order Date]])</f>
        <v>2026</v>
      </c>
      <c r="D757" s="11" t="str">
        <f>"Q"&amp;ROUNDUP(MONTH(SalesDataTable[[#This Row],[Order Date]])/3,0)</f>
        <v>Q2</v>
      </c>
      <c r="E757" s="11">
        <f>MONTH(SalesDataTable[[#This Row],[Order Date]])</f>
        <v>5</v>
      </c>
      <c r="F757" s="11" t="str">
        <f>TEXT(SalesDataTable[[#This Row],[Order Date]],"MMMM")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11">
        <f>YEAR(SalesDataTable[[#This Row],[Order Date]])</f>
        <v>2026</v>
      </c>
      <c r="D758" s="11" t="str">
        <f>"Q"&amp;ROUNDUP(MONTH(SalesDataTable[[#This Row],[Order Date]])/3,0)</f>
        <v>Q2</v>
      </c>
      <c r="E758" s="11">
        <f>MONTH(SalesDataTable[[#This Row],[Order Date]])</f>
        <v>5</v>
      </c>
      <c r="F758" s="11" t="str">
        <f>TEXT(SalesDataTable[[#This Row],[Order Date]],"MMMM")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11">
        <f>YEAR(SalesDataTable[[#This Row],[Order Date]])</f>
        <v>2026</v>
      </c>
      <c r="D759" s="11" t="str">
        <f>"Q"&amp;ROUNDUP(MONTH(SalesDataTable[[#This Row],[Order Date]])/3,0)</f>
        <v>Q2</v>
      </c>
      <c r="E759" s="11">
        <f>MONTH(SalesDataTable[[#This Row],[Order Date]])</f>
        <v>5</v>
      </c>
      <c r="F759" s="11" t="str">
        <f>TEXT(SalesDataTable[[#This Row],[Order Date]],"MMMM")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11">
        <f>YEAR(SalesDataTable[[#This Row],[Order Date]])</f>
        <v>2026</v>
      </c>
      <c r="D760" s="11" t="str">
        <f>"Q"&amp;ROUNDUP(MONTH(SalesDataTable[[#This Row],[Order Date]])/3,0)</f>
        <v>Q2</v>
      </c>
      <c r="E760" s="11">
        <f>MONTH(SalesDataTable[[#This Row],[Order Date]])</f>
        <v>5</v>
      </c>
      <c r="F760" s="11" t="str">
        <f>TEXT(SalesDataTable[[#This Row],[Order Date]],"MMMM")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11">
        <f>YEAR(SalesDataTable[[#This Row],[Order Date]])</f>
        <v>2026</v>
      </c>
      <c r="D761" s="11" t="str">
        <f>"Q"&amp;ROUNDUP(MONTH(SalesDataTable[[#This Row],[Order Date]])/3,0)</f>
        <v>Q2</v>
      </c>
      <c r="E761" s="11">
        <f>MONTH(SalesDataTable[[#This Row],[Order Date]])</f>
        <v>5</v>
      </c>
      <c r="F761" s="11" t="str">
        <f>TEXT(SalesDataTable[[#This Row],[Order Date]],"MMMM")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11">
        <f>YEAR(SalesDataTable[[#This Row],[Order Date]])</f>
        <v>2026</v>
      </c>
      <c r="D762" s="11" t="str">
        <f>"Q"&amp;ROUNDUP(MONTH(SalesDataTable[[#This Row],[Order Date]])/3,0)</f>
        <v>Q2</v>
      </c>
      <c r="E762" s="11">
        <f>MONTH(SalesDataTable[[#This Row],[Order Date]])</f>
        <v>5</v>
      </c>
      <c r="F762" s="11" t="str">
        <f>TEXT(SalesDataTable[[#This Row],[Order Date]],"MMMM")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11">
        <f>YEAR(SalesDataTable[[#This Row],[Order Date]])</f>
        <v>2026</v>
      </c>
      <c r="D763" s="11" t="str">
        <f>"Q"&amp;ROUNDUP(MONTH(SalesDataTable[[#This Row],[Order Date]])/3,0)</f>
        <v>Q2</v>
      </c>
      <c r="E763" s="11">
        <f>MONTH(SalesDataTable[[#This Row],[Order Date]])</f>
        <v>5</v>
      </c>
      <c r="F763" s="11" t="str">
        <f>TEXT(SalesDataTable[[#This Row],[Order Date]],"MMMM")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11">
        <f>YEAR(SalesDataTable[[#This Row],[Order Date]])</f>
        <v>2026</v>
      </c>
      <c r="D764" s="11" t="str">
        <f>"Q"&amp;ROUNDUP(MONTH(SalesDataTable[[#This Row],[Order Date]])/3,0)</f>
        <v>Q2</v>
      </c>
      <c r="E764" s="11">
        <f>MONTH(SalesDataTable[[#This Row],[Order Date]])</f>
        <v>5</v>
      </c>
      <c r="F764" s="11" t="str">
        <f>TEXT(SalesDataTable[[#This Row],[Order Date]],"MMMM")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11">
        <f>YEAR(SalesDataTable[[#This Row],[Order Date]])</f>
        <v>2026</v>
      </c>
      <c r="D765" s="11" t="str">
        <f>"Q"&amp;ROUNDUP(MONTH(SalesDataTable[[#This Row],[Order Date]])/3,0)</f>
        <v>Q2</v>
      </c>
      <c r="E765" s="11">
        <f>MONTH(SalesDataTable[[#This Row],[Order Date]])</f>
        <v>5</v>
      </c>
      <c r="F765" s="11" t="str">
        <f>TEXT(SalesDataTable[[#This Row],[Order Date]],"MMMM")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11">
        <f>YEAR(SalesDataTable[[#This Row],[Order Date]])</f>
        <v>2026</v>
      </c>
      <c r="D766" s="11" t="str">
        <f>"Q"&amp;ROUNDUP(MONTH(SalesDataTable[[#This Row],[Order Date]])/3,0)</f>
        <v>Q2</v>
      </c>
      <c r="E766" s="11">
        <f>MONTH(SalesDataTable[[#This Row],[Order Date]])</f>
        <v>5</v>
      </c>
      <c r="F766" s="11" t="str">
        <f>TEXT(SalesDataTable[[#This Row],[Order Date]],"MMMM")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11">
        <f>YEAR(SalesDataTable[[#This Row],[Order Date]])</f>
        <v>2026</v>
      </c>
      <c r="D767" s="11" t="str">
        <f>"Q"&amp;ROUNDUP(MONTH(SalesDataTable[[#This Row],[Order Date]])/3,0)</f>
        <v>Q2</v>
      </c>
      <c r="E767" s="11">
        <f>MONTH(SalesDataTable[[#This Row],[Order Date]])</f>
        <v>5</v>
      </c>
      <c r="F767" s="11" t="str">
        <f>TEXT(SalesDataTable[[#This Row],[Order Date]],"MMMM")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11">
        <f>YEAR(SalesDataTable[[#This Row],[Order Date]])</f>
        <v>2026</v>
      </c>
      <c r="D768" s="11" t="str">
        <f>"Q"&amp;ROUNDUP(MONTH(SalesDataTable[[#This Row],[Order Date]])/3,0)</f>
        <v>Q2</v>
      </c>
      <c r="E768" s="11">
        <f>MONTH(SalesDataTable[[#This Row],[Order Date]])</f>
        <v>5</v>
      </c>
      <c r="F768" s="11" t="str">
        <f>TEXT(SalesDataTable[[#This Row],[Order Date]],"MMMM")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11">
        <f>YEAR(SalesDataTable[[#This Row],[Order Date]])</f>
        <v>2026</v>
      </c>
      <c r="D769" s="11" t="str">
        <f>"Q"&amp;ROUNDUP(MONTH(SalesDataTable[[#This Row],[Order Date]])/3,0)</f>
        <v>Q2</v>
      </c>
      <c r="E769" s="11">
        <f>MONTH(SalesDataTable[[#This Row],[Order Date]])</f>
        <v>5</v>
      </c>
      <c r="F769" s="11" t="str">
        <f>TEXT(SalesDataTable[[#This Row],[Order Date]],"MMMM")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11">
        <f>YEAR(SalesDataTable[[#This Row],[Order Date]])</f>
        <v>2026</v>
      </c>
      <c r="D770" s="11" t="str">
        <f>"Q"&amp;ROUNDUP(MONTH(SalesDataTable[[#This Row],[Order Date]])/3,0)</f>
        <v>Q2</v>
      </c>
      <c r="E770" s="11">
        <f>MONTH(SalesDataTable[[#This Row],[Order Date]])</f>
        <v>5</v>
      </c>
      <c r="F770" s="11" t="str">
        <f>TEXT(SalesDataTable[[#This Row],[Order Date]],"MMMM")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11">
        <f>YEAR(SalesDataTable[[#This Row],[Order Date]])</f>
        <v>2026</v>
      </c>
      <c r="D771" s="11" t="str">
        <f>"Q"&amp;ROUNDUP(MONTH(SalesDataTable[[#This Row],[Order Date]])/3,0)</f>
        <v>Q2</v>
      </c>
      <c r="E771" s="11">
        <f>MONTH(SalesDataTable[[#This Row],[Order Date]])</f>
        <v>5</v>
      </c>
      <c r="F771" s="11" t="str">
        <f>TEXT(SalesDataTable[[#This Row],[Order Date]],"MMMM")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11">
        <f>YEAR(SalesDataTable[[#This Row],[Order Date]])</f>
        <v>2026</v>
      </c>
      <c r="D772" s="11" t="str">
        <f>"Q"&amp;ROUNDUP(MONTH(SalesDataTable[[#This Row],[Order Date]])/3,0)</f>
        <v>Q2</v>
      </c>
      <c r="E772" s="11">
        <f>MONTH(SalesDataTable[[#This Row],[Order Date]])</f>
        <v>5</v>
      </c>
      <c r="F772" s="11" t="str">
        <f>TEXT(SalesDataTable[[#This Row],[Order Date]],"MMMM")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11">
        <f>YEAR(SalesDataTable[[#This Row],[Order Date]])</f>
        <v>2026</v>
      </c>
      <c r="D773" s="11" t="str">
        <f>"Q"&amp;ROUNDUP(MONTH(SalesDataTable[[#This Row],[Order Date]])/3,0)</f>
        <v>Q2</v>
      </c>
      <c r="E773" s="11">
        <f>MONTH(SalesDataTable[[#This Row],[Order Date]])</f>
        <v>5</v>
      </c>
      <c r="F773" s="11" t="str">
        <f>TEXT(SalesDataTable[[#This Row],[Order Date]],"MMMM")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11">
        <f>YEAR(SalesDataTable[[#This Row],[Order Date]])</f>
        <v>2026</v>
      </c>
      <c r="D774" s="11" t="str">
        <f>"Q"&amp;ROUNDUP(MONTH(SalesDataTable[[#This Row],[Order Date]])/3,0)</f>
        <v>Q2</v>
      </c>
      <c r="E774" s="11">
        <f>MONTH(SalesDataTable[[#This Row],[Order Date]])</f>
        <v>5</v>
      </c>
      <c r="F774" s="11" t="str">
        <f>TEXT(SalesDataTable[[#This Row],[Order Date]],"MMMM")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11">
        <f>YEAR(SalesDataTable[[#This Row],[Order Date]])</f>
        <v>2026</v>
      </c>
      <c r="D775" s="11" t="str">
        <f>"Q"&amp;ROUNDUP(MONTH(SalesDataTable[[#This Row],[Order Date]])/3,0)</f>
        <v>Q2</v>
      </c>
      <c r="E775" s="11">
        <f>MONTH(SalesDataTable[[#This Row],[Order Date]])</f>
        <v>5</v>
      </c>
      <c r="F775" s="11" t="str">
        <f>TEXT(SalesDataTable[[#This Row],[Order Date]],"MMMM")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11">
        <f>YEAR(SalesDataTable[[#This Row],[Order Date]])</f>
        <v>2026</v>
      </c>
      <c r="D776" s="11" t="str">
        <f>"Q"&amp;ROUNDUP(MONTH(SalesDataTable[[#This Row],[Order Date]])/3,0)</f>
        <v>Q2</v>
      </c>
      <c r="E776" s="11">
        <f>MONTH(SalesDataTable[[#This Row],[Order Date]])</f>
        <v>5</v>
      </c>
      <c r="F776" s="11" t="str">
        <f>TEXT(SalesDataTable[[#This Row],[Order Date]],"MMMM")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11">
        <f>YEAR(SalesDataTable[[#This Row],[Order Date]])</f>
        <v>2026</v>
      </c>
      <c r="D777" s="11" t="str">
        <f>"Q"&amp;ROUNDUP(MONTH(SalesDataTable[[#This Row],[Order Date]])/3,0)</f>
        <v>Q2</v>
      </c>
      <c r="E777" s="11">
        <f>MONTH(SalesDataTable[[#This Row],[Order Date]])</f>
        <v>5</v>
      </c>
      <c r="F777" s="11" t="str">
        <f>TEXT(SalesDataTable[[#This Row],[Order Date]],"MMMM")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11">
        <f>YEAR(SalesDataTable[[#This Row],[Order Date]])</f>
        <v>2026</v>
      </c>
      <c r="D778" s="11" t="str">
        <f>"Q"&amp;ROUNDUP(MONTH(SalesDataTable[[#This Row],[Order Date]])/3,0)</f>
        <v>Q2</v>
      </c>
      <c r="E778" s="11">
        <f>MONTH(SalesDataTable[[#This Row],[Order Date]])</f>
        <v>5</v>
      </c>
      <c r="F778" s="11" t="str">
        <f>TEXT(SalesDataTable[[#This Row],[Order Date]],"MMMM")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11">
        <f>YEAR(SalesDataTable[[#This Row],[Order Date]])</f>
        <v>2026</v>
      </c>
      <c r="D779" s="11" t="str">
        <f>"Q"&amp;ROUNDUP(MONTH(SalesDataTable[[#This Row],[Order Date]])/3,0)</f>
        <v>Q2</v>
      </c>
      <c r="E779" s="11">
        <f>MONTH(SalesDataTable[[#This Row],[Order Date]])</f>
        <v>5</v>
      </c>
      <c r="F779" s="11" t="str">
        <f>TEXT(SalesDataTable[[#This Row],[Order Date]],"MMMM")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11">
        <f>YEAR(SalesDataTable[[#This Row],[Order Date]])</f>
        <v>2026</v>
      </c>
      <c r="D780" s="11" t="str">
        <f>"Q"&amp;ROUNDUP(MONTH(SalesDataTable[[#This Row],[Order Date]])/3,0)</f>
        <v>Q2</v>
      </c>
      <c r="E780" s="11">
        <f>MONTH(SalesDataTable[[#This Row],[Order Date]])</f>
        <v>5</v>
      </c>
      <c r="F780" s="11" t="str">
        <f>TEXT(SalesDataTable[[#This Row],[Order Date]],"MMMM")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11">
        <f>YEAR(SalesDataTable[[#This Row],[Order Date]])</f>
        <v>2026</v>
      </c>
      <c r="D781" s="11" t="str">
        <f>"Q"&amp;ROUNDUP(MONTH(SalesDataTable[[#This Row],[Order Date]])/3,0)</f>
        <v>Q2</v>
      </c>
      <c r="E781" s="11">
        <f>MONTH(SalesDataTable[[#This Row],[Order Date]])</f>
        <v>5</v>
      </c>
      <c r="F781" s="11" t="str">
        <f>TEXT(SalesDataTable[[#This Row],[Order Date]],"MMMM")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11">
        <f>YEAR(SalesDataTable[[#This Row],[Order Date]])</f>
        <v>2026</v>
      </c>
      <c r="D782" s="11" t="str">
        <f>"Q"&amp;ROUNDUP(MONTH(SalesDataTable[[#This Row],[Order Date]])/3,0)</f>
        <v>Q2</v>
      </c>
      <c r="E782" s="11">
        <f>MONTH(SalesDataTable[[#This Row],[Order Date]])</f>
        <v>5</v>
      </c>
      <c r="F782" s="11" t="str">
        <f>TEXT(SalesDataTable[[#This Row],[Order Date]],"MMMM")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11">
        <f>YEAR(SalesDataTable[[#This Row],[Order Date]])</f>
        <v>2026</v>
      </c>
      <c r="D783" s="11" t="str">
        <f>"Q"&amp;ROUNDUP(MONTH(SalesDataTable[[#This Row],[Order Date]])/3,0)</f>
        <v>Q2</v>
      </c>
      <c r="E783" s="11">
        <f>MONTH(SalesDataTable[[#This Row],[Order Date]])</f>
        <v>5</v>
      </c>
      <c r="F783" s="11" t="str">
        <f>TEXT(SalesDataTable[[#This Row],[Order Date]],"MMMM")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11">
        <f>YEAR(SalesDataTable[[#This Row],[Order Date]])</f>
        <v>2026</v>
      </c>
      <c r="D784" s="11" t="str">
        <f>"Q"&amp;ROUNDUP(MONTH(SalesDataTable[[#This Row],[Order Date]])/3,0)</f>
        <v>Q2</v>
      </c>
      <c r="E784" s="11">
        <f>MONTH(SalesDataTable[[#This Row],[Order Date]])</f>
        <v>5</v>
      </c>
      <c r="F784" s="11" t="str">
        <f>TEXT(SalesDataTable[[#This Row],[Order Date]],"MMMM")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11">
        <f>YEAR(SalesDataTable[[#This Row],[Order Date]])</f>
        <v>2026</v>
      </c>
      <c r="D785" s="11" t="str">
        <f>"Q"&amp;ROUNDUP(MONTH(SalesDataTable[[#This Row],[Order Date]])/3,0)</f>
        <v>Q2</v>
      </c>
      <c r="E785" s="11">
        <f>MONTH(SalesDataTable[[#This Row],[Order Date]])</f>
        <v>5</v>
      </c>
      <c r="F785" s="11" t="str">
        <f>TEXT(SalesDataTable[[#This Row],[Order Date]],"MMMM")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11">
        <f>YEAR(SalesDataTable[[#This Row],[Order Date]])</f>
        <v>2026</v>
      </c>
      <c r="D786" s="11" t="str">
        <f>"Q"&amp;ROUNDUP(MONTH(SalesDataTable[[#This Row],[Order Date]])/3,0)</f>
        <v>Q2</v>
      </c>
      <c r="E786" s="11">
        <f>MONTH(SalesDataTable[[#This Row],[Order Date]])</f>
        <v>5</v>
      </c>
      <c r="F786" s="11" t="str">
        <f>TEXT(SalesDataTable[[#This Row],[Order Date]],"MMMM")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11">
        <f>YEAR(SalesDataTable[[#This Row],[Order Date]])</f>
        <v>2026</v>
      </c>
      <c r="D787" s="11" t="str">
        <f>"Q"&amp;ROUNDUP(MONTH(SalesDataTable[[#This Row],[Order Date]])/3,0)</f>
        <v>Q2</v>
      </c>
      <c r="E787" s="11">
        <f>MONTH(SalesDataTable[[#This Row],[Order Date]])</f>
        <v>5</v>
      </c>
      <c r="F787" s="11" t="str">
        <f>TEXT(SalesDataTable[[#This Row],[Order Date]],"MMMM")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11">
        <f>YEAR(SalesDataTable[[#This Row],[Order Date]])</f>
        <v>2026</v>
      </c>
      <c r="D788" s="11" t="str">
        <f>"Q"&amp;ROUNDUP(MONTH(SalesDataTable[[#This Row],[Order Date]])/3,0)</f>
        <v>Q2</v>
      </c>
      <c r="E788" s="11">
        <f>MONTH(SalesDataTable[[#This Row],[Order Date]])</f>
        <v>5</v>
      </c>
      <c r="F788" s="11" t="str">
        <f>TEXT(SalesDataTable[[#This Row],[Order Date]],"MMMM")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11">
        <f>YEAR(SalesDataTable[[#This Row],[Order Date]])</f>
        <v>2026</v>
      </c>
      <c r="D789" s="11" t="str">
        <f>"Q"&amp;ROUNDUP(MONTH(SalesDataTable[[#This Row],[Order Date]])/3,0)</f>
        <v>Q2</v>
      </c>
      <c r="E789" s="11">
        <f>MONTH(SalesDataTable[[#This Row],[Order Date]])</f>
        <v>5</v>
      </c>
      <c r="F789" s="11" t="str">
        <f>TEXT(SalesDataTable[[#This Row],[Order Date]],"MMMM")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11">
        <f>YEAR(SalesDataTable[[#This Row],[Order Date]])</f>
        <v>2026</v>
      </c>
      <c r="D790" s="11" t="str">
        <f>"Q"&amp;ROUNDUP(MONTH(SalesDataTable[[#This Row],[Order Date]])/3,0)</f>
        <v>Q2</v>
      </c>
      <c r="E790" s="11">
        <f>MONTH(SalesDataTable[[#This Row],[Order Date]])</f>
        <v>5</v>
      </c>
      <c r="F790" s="11" t="str">
        <f>TEXT(SalesDataTable[[#This Row],[Order Date]],"MMMM")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11">
        <f>YEAR(SalesDataTable[[#This Row],[Order Date]])</f>
        <v>2026</v>
      </c>
      <c r="D791" s="11" t="str">
        <f>"Q"&amp;ROUNDUP(MONTH(SalesDataTable[[#This Row],[Order Date]])/3,0)</f>
        <v>Q2</v>
      </c>
      <c r="E791" s="11">
        <f>MONTH(SalesDataTable[[#This Row],[Order Date]])</f>
        <v>5</v>
      </c>
      <c r="F791" s="11" t="str">
        <f>TEXT(SalesDataTable[[#This Row],[Order Date]],"MMMM")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11">
        <f>YEAR(SalesDataTable[[#This Row],[Order Date]])</f>
        <v>2026</v>
      </c>
      <c r="D792" s="11" t="str">
        <f>"Q"&amp;ROUNDUP(MONTH(SalesDataTable[[#This Row],[Order Date]])/3,0)</f>
        <v>Q2</v>
      </c>
      <c r="E792" s="11">
        <f>MONTH(SalesDataTable[[#This Row],[Order Date]])</f>
        <v>5</v>
      </c>
      <c r="F792" s="11" t="str">
        <f>TEXT(SalesDataTable[[#This Row],[Order Date]],"MMMM")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11">
        <f>YEAR(SalesDataTable[[#This Row],[Order Date]])</f>
        <v>2026</v>
      </c>
      <c r="D793" s="11" t="str">
        <f>"Q"&amp;ROUNDUP(MONTH(SalesDataTable[[#This Row],[Order Date]])/3,0)</f>
        <v>Q2</v>
      </c>
      <c r="E793" s="11">
        <f>MONTH(SalesDataTable[[#This Row],[Order Date]])</f>
        <v>5</v>
      </c>
      <c r="F793" s="11" t="str">
        <f>TEXT(SalesDataTable[[#This Row],[Order Date]],"MMMM")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11">
        <f>YEAR(SalesDataTable[[#This Row],[Order Date]])</f>
        <v>2026</v>
      </c>
      <c r="D794" s="11" t="str">
        <f>"Q"&amp;ROUNDUP(MONTH(SalesDataTable[[#This Row],[Order Date]])/3,0)</f>
        <v>Q2</v>
      </c>
      <c r="E794" s="11">
        <f>MONTH(SalesDataTable[[#This Row],[Order Date]])</f>
        <v>5</v>
      </c>
      <c r="F794" s="11" t="str">
        <f>TEXT(SalesDataTable[[#This Row],[Order Date]],"MMMM")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11">
        <f>YEAR(SalesDataTable[[#This Row],[Order Date]])</f>
        <v>2026</v>
      </c>
      <c r="D795" s="11" t="str">
        <f>"Q"&amp;ROUNDUP(MONTH(SalesDataTable[[#This Row],[Order Date]])/3,0)</f>
        <v>Q2</v>
      </c>
      <c r="E795" s="11">
        <f>MONTH(SalesDataTable[[#This Row],[Order Date]])</f>
        <v>5</v>
      </c>
      <c r="F795" s="11" t="str">
        <f>TEXT(SalesDataTable[[#This Row],[Order Date]],"MMMM")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11">
        <f>YEAR(SalesDataTable[[#This Row],[Order Date]])</f>
        <v>2026</v>
      </c>
      <c r="D796" s="11" t="str">
        <f>"Q"&amp;ROUNDUP(MONTH(SalesDataTable[[#This Row],[Order Date]])/3,0)</f>
        <v>Q2</v>
      </c>
      <c r="E796" s="11">
        <f>MONTH(SalesDataTable[[#This Row],[Order Date]])</f>
        <v>5</v>
      </c>
      <c r="F796" s="11" t="str">
        <f>TEXT(SalesDataTable[[#This Row],[Order Date]],"MMMM")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11">
        <f>YEAR(SalesDataTable[[#This Row],[Order Date]])</f>
        <v>2026</v>
      </c>
      <c r="D797" s="11" t="str">
        <f>"Q"&amp;ROUNDUP(MONTH(SalesDataTable[[#This Row],[Order Date]])/3,0)</f>
        <v>Q2</v>
      </c>
      <c r="E797" s="11">
        <f>MONTH(SalesDataTable[[#This Row],[Order Date]])</f>
        <v>5</v>
      </c>
      <c r="F797" s="11" t="str">
        <f>TEXT(SalesDataTable[[#This Row],[Order Date]],"MMMM")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11">
        <f>YEAR(SalesDataTable[[#This Row],[Order Date]])</f>
        <v>2026</v>
      </c>
      <c r="D798" s="11" t="str">
        <f>"Q"&amp;ROUNDUP(MONTH(SalesDataTable[[#This Row],[Order Date]])/3,0)</f>
        <v>Q2</v>
      </c>
      <c r="E798" s="11">
        <f>MONTH(SalesDataTable[[#This Row],[Order Date]])</f>
        <v>5</v>
      </c>
      <c r="F798" s="11" t="str">
        <f>TEXT(SalesDataTable[[#This Row],[Order Date]],"MMMM")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11">
        <f>YEAR(SalesDataTable[[#This Row],[Order Date]])</f>
        <v>2026</v>
      </c>
      <c r="D799" s="11" t="str">
        <f>"Q"&amp;ROUNDUP(MONTH(SalesDataTable[[#This Row],[Order Date]])/3,0)</f>
        <v>Q2</v>
      </c>
      <c r="E799" s="11">
        <f>MONTH(SalesDataTable[[#This Row],[Order Date]])</f>
        <v>5</v>
      </c>
      <c r="F799" s="11" t="str">
        <f>TEXT(SalesDataTable[[#This Row],[Order Date]],"MMMM")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11">
        <f>YEAR(SalesDataTable[[#This Row],[Order Date]])</f>
        <v>2026</v>
      </c>
      <c r="D800" s="11" t="str">
        <f>"Q"&amp;ROUNDUP(MONTH(SalesDataTable[[#This Row],[Order Date]])/3,0)</f>
        <v>Q2</v>
      </c>
      <c r="E800" s="11">
        <f>MONTH(SalesDataTable[[#This Row],[Order Date]])</f>
        <v>5</v>
      </c>
      <c r="F800" s="11" t="str">
        <f>TEXT(SalesDataTable[[#This Row],[Order Date]],"MMMM")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11">
        <f>YEAR(SalesDataTable[[#This Row],[Order Date]])</f>
        <v>2026</v>
      </c>
      <c r="D801" s="11" t="str">
        <f>"Q"&amp;ROUNDUP(MONTH(SalesDataTable[[#This Row],[Order Date]])/3,0)</f>
        <v>Q2</v>
      </c>
      <c r="E801" s="11">
        <f>MONTH(SalesDataTable[[#This Row],[Order Date]])</f>
        <v>5</v>
      </c>
      <c r="F801" s="11" t="str">
        <f>TEXT(SalesDataTable[[#This Row],[Order Date]],"MMMM")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11">
        <f>YEAR(SalesDataTable[[#This Row],[Order Date]])</f>
        <v>2026</v>
      </c>
      <c r="D802" s="11" t="str">
        <f>"Q"&amp;ROUNDUP(MONTH(SalesDataTable[[#This Row],[Order Date]])/3,0)</f>
        <v>Q2</v>
      </c>
      <c r="E802" s="11">
        <f>MONTH(SalesDataTable[[#This Row],[Order Date]])</f>
        <v>5</v>
      </c>
      <c r="F802" s="11" t="str">
        <f>TEXT(SalesDataTable[[#This Row],[Order Date]],"MMMM")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11">
        <f>YEAR(SalesDataTable[[#This Row],[Order Date]])</f>
        <v>2026</v>
      </c>
      <c r="D803" s="11" t="str">
        <f>"Q"&amp;ROUNDUP(MONTH(SalesDataTable[[#This Row],[Order Date]])/3,0)</f>
        <v>Q2</v>
      </c>
      <c r="E803" s="11">
        <f>MONTH(SalesDataTable[[#This Row],[Order Date]])</f>
        <v>5</v>
      </c>
      <c r="F803" s="11" t="str">
        <f>TEXT(SalesDataTable[[#This Row],[Order Date]],"MMMM")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11">
        <f>YEAR(SalesDataTable[[#This Row],[Order Date]])</f>
        <v>2026</v>
      </c>
      <c r="D804" s="11" t="str">
        <f>"Q"&amp;ROUNDUP(MONTH(SalesDataTable[[#This Row],[Order Date]])/3,0)</f>
        <v>Q2</v>
      </c>
      <c r="E804" s="11">
        <f>MONTH(SalesDataTable[[#This Row],[Order Date]])</f>
        <v>5</v>
      </c>
      <c r="F804" s="11" t="str">
        <f>TEXT(SalesDataTable[[#This Row],[Order Date]],"MMMM")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11">
        <f>YEAR(SalesDataTable[[#This Row],[Order Date]])</f>
        <v>2026</v>
      </c>
      <c r="D805" s="11" t="str">
        <f>"Q"&amp;ROUNDUP(MONTH(SalesDataTable[[#This Row],[Order Date]])/3,0)</f>
        <v>Q2</v>
      </c>
      <c r="E805" s="11">
        <f>MONTH(SalesDataTable[[#This Row],[Order Date]])</f>
        <v>5</v>
      </c>
      <c r="F805" s="11" t="str">
        <f>TEXT(SalesDataTable[[#This Row],[Order Date]],"MMMM")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11">
        <f>YEAR(SalesDataTable[[#This Row],[Order Date]])</f>
        <v>2026</v>
      </c>
      <c r="D806" s="11" t="str">
        <f>"Q"&amp;ROUNDUP(MONTH(SalesDataTable[[#This Row],[Order Date]])/3,0)</f>
        <v>Q2</v>
      </c>
      <c r="E806" s="11">
        <f>MONTH(SalesDataTable[[#This Row],[Order Date]])</f>
        <v>5</v>
      </c>
      <c r="F806" s="11" t="str">
        <f>TEXT(SalesDataTable[[#This Row],[Order Date]],"MMMM")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11">
        <f>YEAR(SalesDataTable[[#This Row],[Order Date]])</f>
        <v>2026</v>
      </c>
      <c r="D807" s="11" t="str">
        <f>"Q"&amp;ROUNDUP(MONTH(SalesDataTable[[#This Row],[Order Date]])/3,0)</f>
        <v>Q2</v>
      </c>
      <c r="E807" s="11">
        <f>MONTH(SalesDataTable[[#This Row],[Order Date]])</f>
        <v>5</v>
      </c>
      <c r="F807" s="11" t="str">
        <f>TEXT(SalesDataTable[[#This Row],[Order Date]],"MMMM")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11">
        <f>YEAR(SalesDataTable[[#This Row],[Order Date]])</f>
        <v>2026</v>
      </c>
      <c r="D808" s="11" t="str">
        <f>"Q"&amp;ROUNDUP(MONTH(SalesDataTable[[#This Row],[Order Date]])/3,0)</f>
        <v>Q2</v>
      </c>
      <c r="E808" s="11">
        <f>MONTH(SalesDataTable[[#This Row],[Order Date]])</f>
        <v>5</v>
      </c>
      <c r="F808" s="11" t="str">
        <f>TEXT(SalesDataTable[[#This Row],[Order Date]],"MMMM")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11">
        <f>YEAR(SalesDataTable[[#This Row],[Order Date]])</f>
        <v>2026</v>
      </c>
      <c r="D809" s="11" t="str">
        <f>"Q"&amp;ROUNDUP(MONTH(SalesDataTable[[#This Row],[Order Date]])/3,0)</f>
        <v>Q2</v>
      </c>
      <c r="E809" s="11">
        <f>MONTH(SalesDataTable[[#This Row],[Order Date]])</f>
        <v>5</v>
      </c>
      <c r="F809" s="11" t="str">
        <f>TEXT(SalesDataTable[[#This Row],[Order Date]],"MMMM")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11">
        <f>YEAR(SalesDataTable[[#This Row],[Order Date]])</f>
        <v>2026</v>
      </c>
      <c r="D810" s="11" t="str">
        <f>"Q"&amp;ROUNDUP(MONTH(SalesDataTable[[#This Row],[Order Date]])/3,0)</f>
        <v>Q2</v>
      </c>
      <c r="E810" s="11">
        <f>MONTH(SalesDataTable[[#This Row],[Order Date]])</f>
        <v>5</v>
      </c>
      <c r="F810" s="11" t="str">
        <f>TEXT(SalesDataTable[[#This Row],[Order Date]],"MMMM")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11">
        <f>YEAR(SalesDataTable[[#This Row],[Order Date]])</f>
        <v>2026</v>
      </c>
      <c r="D811" s="11" t="str">
        <f>"Q"&amp;ROUNDUP(MONTH(SalesDataTable[[#This Row],[Order Date]])/3,0)</f>
        <v>Q2</v>
      </c>
      <c r="E811" s="11">
        <f>MONTH(SalesDataTable[[#This Row],[Order Date]])</f>
        <v>5</v>
      </c>
      <c r="F811" s="11" t="str">
        <f>TEXT(SalesDataTable[[#This Row],[Order Date]],"MMMM")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11">
        <f>YEAR(SalesDataTable[[#This Row],[Order Date]])</f>
        <v>2026</v>
      </c>
      <c r="D812" s="11" t="str">
        <f>"Q"&amp;ROUNDUP(MONTH(SalesDataTable[[#This Row],[Order Date]])/3,0)</f>
        <v>Q2</v>
      </c>
      <c r="E812" s="11">
        <f>MONTH(SalesDataTable[[#This Row],[Order Date]])</f>
        <v>5</v>
      </c>
      <c r="F812" s="11" t="str">
        <f>TEXT(SalesDataTable[[#This Row],[Order Date]],"MMMM")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11">
        <f>YEAR(SalesDataTable[[#This Row],[Order Date]])</f>
        <v>2026</v>
      </c>
      <c r="D813" s="11" t="str">
        <f>"Q"&amp;ROUNDUP(MONTH(SalesDataTable[[#This Row],[Order Date]])/3,0)</f>
        <v>Q2</v>
      </c>
      <c r="E813" s="11">
        <f>MONTH(SalesDataTable[[#This Row],[Order Date]])</f>
        <v>5</v>
      </c>
      <c r="F813" s="11" t="str">
        <f>TEXT(SalesDataTable[[#This Row],[Order Date]],"MMMM")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11">
        <f>YEAR(SalesDataTable[[#This Row],[Order Date]])</f>
        <v>2026</v>
      </c>
      <c r="D814" s="11" t="str">
        <f>"Q"&amp;ROUNDUP(MONTH(SalesDataTable[[#This Row],[Order Date]])/3,0)</f>
        <v>Q2</v>
      </c>
      <c r="E814" s="11">
        <f>MONTH(SalesDataTable[[#This Row],[Order Date]])</f>
        <v>5</v>
      </c>
      <c r="F814" s="11" t="str">
        <f>TEXT(SalesDataTable[[#This Row],[Order Date]],"MMMM")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11">
        <f>YEAR(SalesDataTable[[#This Row],[Order Date]])</f>
        <v>2026</v>
      </c>
      <c r="D815" s="11" t="str">
        <f>"Q"&amp;ROUNDUP(MONTH(SalesDataTable[[#This Row],[Order Date]])/3,0)</f>
        <v>Q2</v>
      </c>
      <c r="E815" s="11">
        <f>MONTH(SalesDataTable[[#This Row],[Order Date]])</f>
        <v>5</v>
      </c>
      <c r="F815" s="11" t="str">
        <f>TEXT(SalesDataTable[[#This Row],[Order Date]],"MMMM")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11">
        <f>YEAR(SalesDataTable[[#This Row],[Order Date]])</f>
        <v>2026</v>
      </c>
      <c r="D816" s="11" t="str">
        <f>"Q"&amp;ROUNDUP(MONTH(SalesDataTable[[#This Row],[Order Date]])/3,0)</f>
        <v>Q2</v>
      </c>
      <c r="E816" s="11">
        <f>MONTH(SalesDataTable[[#This Row],[Order Date]])</f>
        <v>5</v>
      </c>
      <c r="F816" s="11" t="str">
        <f>TEXT(SalesDataTable[[#This Row],[Order Date]],"MMMM")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11">
        <f>YEAR(SalesDataTable[[#This Row],[Order Date]])</f>
        <v>2026</v>
      </c>
      <c r="D817" s="11" t="str">
        <f>"Q"&amp;ROUNDUP(MONTH(SalesDataTable[[#This Row],[Order Date]])/3,0)</f>
        <v>Q2</v>
      </c>
      <c r="E817" s="11">
        <f>MONTH(SalesDataTable[[#This Row],[Order Date]])</f>
        <v>5</v>
      </c>
      <c r="F817" s="11" t="str">
        <f>TEXT(SalesDataTable[[#This Row],[Order Date]],"MMMM")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11">
        <f>YEAR(SalesDataTable[[#This Row],[Order Date]])</f>
        <v>2026</v>
      </c>
      <c r="D818" s="11" t="str">
        <f>"Q"&amp;ROUNDUP(MONTH(SalesDataTable[[#This Row],[Order Date]])/3,0)</f>
        <v>Q2</v>
      </c>
      <c r="E818" s="11">
        <f>MONTH(SalesDataTable[[#This Row],[Order Date]])</f>
        <v>5</v>
      </c>
      <c r="F818" s="11" t="str">
        <f>TEXT(SalesDataTable[[#This Row],[Order Date]],"MMMM")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11">
        <f>YEAR(SalesDataTable[[#This Row],[Order Date]])</f>
        <v>2026</v>
      </c>
      <c r="D819" s="11" t="str">
        <f>"Q"&amp;ROUNDUP(MONTH(SalesDataTable[[#This Row],[Order Date]])/3,0)</f>
        <v>Q2</v>
      </c>
      <c r="E819" s="11">
        <f>MONTH(SalesDataTable[[#This Row],[Order Date]])</f>
        <v>5</v>
      </c>
      <c r="F819" s="11" t="str">
        <f>TEXT(SalesDataTable[[#This Row],[Order Date]],"MMMM")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11">
        <f>YEAR(SalesDataTable[[#This Row],[Order Date]])</f>
        <v>2026</v>
      </c>
      <c r="D820" s="11" t="str">
        <f>"Q"&amp;ROUNDUP(MONTH(SalesDataTable[[#This Row],[Order Date]])/3,0)</f>
        <v>Q2</v>
      </c>
      <c r="E820" s="11">
        <f>MONTH(SalesDataTable[[#This Row],[Order Date]])</f>
        <v>5</v>
      </c>
      <c r="F820" s="11" t="str">
        <f>TEXT(SalesDataTable[[#This Row],[Order Date]],"MMMM")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11">
        <f>YEAR(SalesDataTable[[#This Row],[Order Date]])</f>
        <v>2026</v>
      </c>
      <c r="D821" s="11" t="str">
        <f>"Q"&amp;ROUNDUP(MONTH(SalesDataTable[[#This Row],[Order Date]])/3,0)</f>
        <v>Q2</v>
      </c>
      <c r="E821" s="11">
        <f>MONTH(SalesDataTable[[#This Row],[Order Date]])</f>
        <v>5</v>
      </c>
      <c r="F821" s="11" t="str">
        <f>TEXT(SalesDataTable[[#This Row],[Order Date]],"MMMM")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11">
        <f>YEAR(SalesDataTable[[#This Row],[Order Date]])</f>
        <v>2026</v>
      </c>
      <c r="D822" s="11" t="str">
        <f>"Q"&amp;ROUNDUP(MONTH(SalesDataTable[[#This Row],[Order Date]])/3,0)</f>
        <v>Q2</v>
      </c>
      <c r="E822" s="11">
        <f>MONTH(SalesDataTable[[#This Row],[Order Date]])</f>
        <v>5</v>
      </c>
      <c r="F822" s="11" t="str">
        <f>TEXT(SalesDataTable[[#This Row],[Order Date]],"MMMM")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11">
        <f>YEAR(SalesDataTable[[#This Row],[Order Date]])</f>
        <v>2026</v>
      </c>
      <c r="D823" s="11" t="str">
        <f>"Q"&amp;ROUNDUP(MONTH(SalesDataTable[[#This Row],[Order Date]])/3,0)</f>
        <v>Q2</v>
      </c>
      <c r="E823" s="11">
        <f>MONTH(SalesDataTable[[#This Row],[Order Date]])</f>
        <v>5</v>
      </c>
      <c r="F823" s="11" t="str">
        <f>TEXT(SalesDataTable[[#This Row],[Order Date]],"MMMM")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11">
        <f>YEAR(SalesDataTable[[#This Row],[Order Date]])</f>
        <v>2026</v>
      </c>
      <c r="D824" s="11" t="str">
        <f>"Q"&amp;ROUNDUP(MONTH(SalesDataTable[[#This Row],[Order Date]])/3,0)</f>
        <v>Q2</v>
      </c>
      <c r="E824" s="11">
        <f>MONTH(SalesDataTable[[#This Row],[Order Date]])</f>
        <v>5</v>
      </c>
      <c r="F824" s="11" t="str">
        <f>TEXT(SalesDataTable[[#This Row],[Order Date]],"MMMM")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11">
        <f>YEAR(SalesDataTable[[#This Row],[Order Date]])</f>
        <v>2026</v>
      </c>
      <c r="D825" s="11" t="str">
        <f>"Q"&amp;ROUNDUP(MONTH(SalesDataTable[[#This Row],[Order Date]])/3,0)</f>
        <v>Q2</v>
      </c>
      <c r="E825" s="11">
        <f>MONTH(SalesDataTable[[#This Row],[Order Date]])</f>
        <v>5</v>
      </c>
      <c r="F825" s="11" t="str">
        <f>TEXT(SalesDataTable[[#This Row],[Order Date]],"MMMM")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11">
        <f>YEAR(SalesDataTable[[#This Row],[Order Date]])</f>
        <v>2026</v>
      </c>
      <c r="D826" s="11" t="str">
        <f>"Q"&amp;ROUNDUP(MONTH(SalesDataTable[[#This Row],[Order Date]])/3,0)</f>
        <v>Q2</v>
      </c>
      <c r="E826" s="11">
        <f>MONTH(SalesDataTable[[#This Row],[Order Date]])</f>
        <v>5</v>
      </c>
      <c r="F826" s="11" t="str">
        <f>TEXT(SalesDataTable[[#This Row],[Order Date]],"MMMM")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11">
        <f>YEAR(SalesDataTable[[#This Row],[Order Date]])</f>
        <v>2026</v>
      </c>
      <c r="D827" s="11" t="str">
        <f>"Q"&amp;ROUNDUP(MONTH(SalesDataTable[[#This Row],[Order Date]])/3,0)</f>
        <v>Q2</v>
      </c>
      <c r="E827" s="11">
        <f>MONTH(SalesDataTable[[#This Row],[Order Date]])</f>
        <v>5</v>
      </c>
      <c r="F827" s="11" t="str">
        <f>TEXT(SalesDataTable[[#This Row],[Order Date]],"MMMM")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11">
        <f>YEAR(SalesDataTable[[#This Row],[Order Date]])</f>
        <v>2026</v>
      </c>
      <c r="D828" s="11" t="str">
        <f>"Q"&amp;ROUNDUP(MONTH(SalesDataTable[[#This Row],[Order Date]])/3,0)</f>
        <v>Q2</v>
      </c>
      <c r="E828" s="11">
        <f>MONTH(SalesDataTable[[#This Row],[Order Date]])</f>
        <v>5</v>
      </c>
      <c r="F828" s="11" t="str">
        <f>TEXT(SalesDataTable[[#This Row],[Order Date]],"MMMM")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11">
        <f>YEAR(SalesDataTable[[#This Row],[Order Date]])</f>
        <v>2026</v>
      </c>
      <c r="D829" s="11" t="str">
        <f>"Q"&amp;ROUNDUP(MONTH(SalesDataTable[[#This Row],[Order Date]])/3,0)</f>
        <v>Q2</v>
      </c>
      <c r="E829" s="11">
        <f>MONTH(SalesDataTable[[#This Row],[Order Date]])</f>
        <v>5</v>
      </c>
      <c r="F829" s="11" t="str">
        <f>TEXT(SalesDataTable[[#This Row],[Order Date]],"MMMM")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11">
        <f>YEAR(SalesDataTable[[#This Row],[Order Date]])</f>
        <v>2026</v>
      </c>
      <c r="D830" s="11" t="str">
        <f>"Q"&amp;ROUNDUP(MONTH(SalesDataTable[[#This Row],[Order Date]])/3,0)</f>
        <v>Q2</v>
      </c>
      <c r="E830" s="11">
        <f>MONTH(SalesDataTable[[#This Row],[Order Date]])</f>
        <v>5</v>
      </c>
      <c r="F830" s="11" t="str">
        <f>TEXT(SalesDataTable[[#This Row],[Order Date]],"MMMM")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11">
        <f>YEAR(SalesDataTable[[#This Row],[Order Date]])</f>
        <v>2026</v>
      </c>
      <c r="D831" s="11" t="str">
        <f>"Q"&amp;ROUNDUP(MONTH(SalesDataTable[[#This Row],[Order Date]])/3,0)</f>
        <v>Q2</v>
      </c>
      <c r="E831" s="11">
        <f>MONTH(SalesDataTable[[#This Row],[Order Date]])</f>
        <v>5</v>
      </c>
      <c r="F831" s="11" t="str">
        <f>TEXT(SalesDataTable[[#This Row],[Order Date]],"MMMM")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11">
        <f>YEAR(SalesDataTable[[#This Row],[Order Date]])</f>
        <v>2026</v>
      </c>
      <c r="D832" s="11" t="str">
        <f>"Q"&amp;ROUNDUP(MONTH(SalesDataTable[[#This Row],[Order Date]])/3,0)</f>
        <v>Q2</v>
      </c>
      <c r="E832" s="11">
        <f>MONTH(SalesDataTable[[#This Row],[Order Date]])</f>
        <v>5</v>
      </c>
      <c r="F832" s="11" t="str">
        <f>TEXT(SalesDataTable[[#This Row],[Order Date]],"MMMM")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11">
        <f>YEAR(SalesDataTable[[#This Row],[Order Date]])</f>
        <v>2026</v>
      </c>
      <c r="D833" s="11" t="str">
        <f>"Q"&amp;ROUNDUP(MONTH(SalesDataTable[[#This Row],[Order Date]])/3,0)</f>
        <v>Q2</v>
      </c>
      <c r="E833" s="11">
        <f>MONTH(SalesDataTable[[#This Row],[Order Date]])</f>
        <v>5</v>
      </c>
      <c r="F833" s="11" t="str">
        <f>TEXT(SalesDataTable[[#This Row],[Order Date]],"MMMM")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11">
        <f>YEAR(SalesDataTable[[#This Row],[Order Date]])</f>
        <v>2026</v>
      </c>
      <c r="D834" s="11" t="str">
        <f>"Q"&amp;ROUNDUP(MONTH(SalesDataTable[[#This Row],[Order Date]])/3,0)</f>
        <v>Q2</v>
      </c>
      <c r="E834" s="11">
        <f>MONTH(SalesDataTable[[#This Row],[Order Date]])</f>
        <v>5</v>
      </c>
      <c r="F834" s="11" t="str">
        <f>TEXT(SalesDataTable[[#This Row],[Order Date]],"MMMM")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11">
        <f>YEAR(SalesDataTable[[#This Row],[Order Date]])</f>
        <v>2026</v>
      </c>
      <c r="D835" s="11" t="str">
        <f>"Q"&amp;ROUNDUP(MONTH(SalesDataTable[[#This Row],[Order Date]])/3,0)</f>
        <v>Q2</v>
      </c>
      <c r="E835" s="11">
        <f>MONTH(SalesDataTable[[#This Row],[Order Date]])</f>
        <v>5</v>
      </c>
      <c r="F835" s="11" t="str">
        <f>TEXT(SalesDataTable[[#This Row],[Order Date]],"MMMM")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11">
        <f>YEAR(SalesDataTable[[#This Row],[Order Date]])</f>
        <v>2026</v>
      </c>
      <c r="D836" s="11" t="str">
        <f>"Q"&amp;ROUNDUP(MONTH(SalesDataTable[[#This Row],[Order Date]])/3,0)</f>
        <v>Q2</v>
      </c>
      <c r="E836" s="11">
        <f>MONTH(SalesDataTable[[#This Row],[Order Date]])</f>
        <v>5</v>
      </c>
      <c r="F836" s="11" t="str">
        <f>TEXT(SalesDataTable[[#This Row],[Order Date]],"MMMM")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11">
        <f>YEAR(SalesDataTable[[#This Row],[Order Date]])</f>
        <v>2026</v>
      </c>
      <c r="D837" s="11" t="str">
        <f>"Q"&amp;ROUNDUP(MONTH(SalesDataTable[[#This Row],[Order Date]])/3,0)</f>
        <v>Q2</v>
      </c>
      <c r="E837" s="11">
        <f>MONTH(SalesDataTable[[#This Row],[Order Date]])</f>
        <v>5</v>
      </c>
      <c r="F837" s="11" t="str">
        <f>TEXT(SalesDataTable[[#This Row],[Order Date]],"MMMM")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11">
        <f>YEAR(SalesDataTable[[#This Row],[Order Date]])</f>
        <v>2026</v>
      </c>
      <c r="D838" s="11" t="str">
        <f>"Q"&amp;ROUNDUP(MONTH(SalesDataTable[[#This Row],[Order Date]])/3,0)</f>
        <v>Q2</v>
      </c>
      <c r="E838" s="11">
        <f>MONTH(SalesDataTable[[#This Row],[Order Date]])</f>
        <v>5</v>
      </c>
      <c r="F838" s="11" t="str">
        <f>TEXT(SalesDataTable[[#This Row],[Order Date]],"MMMM")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11">
        <f>YEAR(SalesDataTable[[#This Row],[Order Date]])</f>
        <v>2026</v>
      </c>
      <c r="D839" s="11" t="str">
        <f>"Q"&amp;ROUNDUP(MONTH(SalesDataTable[[#This Row],[Order Date]])/3,0)</f>
        <v>Q2</v>
      </c>
      <c r="E839" s="11">
        <f>MONTH(SalesDataTable[[#This Row],[Order Date]])</f>
        <v>5</v>
      </c>
      <c r="F839" s="11" t="str">
        <f>TEXT(SalesDataTable[[#This Row],[Order Date]],"MMMM")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11">
        <f>YEAR(SalesDataTable[[#This Row],[Order Date]])</f>
        <v>2026</v>
      </c>
      <c r="D840" s="11" t="str">
        <f>"Q"&amp;ROUNDUP(MONTH(SalesDataTable[[#This Row],[Order Date]])/3,0)</f>
        <v>Q2</v>
      </c>
      <c r="E840" s="11">
        <f>MONTH(SalesDataTable[[#This Row],[Order Date]])</f>
        <v>5</v>
      </c>
      <c r="F840" s="11" t="str">
        <f>TEXT(SalesDataTable[[#This Row],[Order Date]],"MMMM")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11">
        <f>YEAR(SalesDataTable[[#This Row],[Order Date]])</f>
        <v>2026</v>
      </c>
      <c r="D841" s="11" t="str">
        <f>"Q"&amp;ROUNDUP(MONTH(SalesDataTable[[#This Row],[Order Date]])/3,0)</f>
        <v>Q2</v>
      </c>
      <c r="E841" s="11">
        <f>MONTH(SalesDataTable[[#This Row],[Order Date]])</f>
        <v>5</v>
      </c>
      <c r="F841" s="11" t="str">
        <f>TEXT(SalesDataTable[[#This Row],[Order Date]],"MMMM")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11">
        <f>YEAR(SalesDataTable[[#This Row],[Order Date]])</f>
        <v>2026</v>
      </c>
      <c r="D842" s="11" t="str">
        <f>"Q"&amp;ROUNDUP(MONTH(SalesDataTable[[#This Row],[Order Date]])/3,0)</f>
        <v>Q2</v>
      </c>
      <c r="E842" s="11">
        <f>MONTH(SalesDataTable[[#This Row],[Order Date]])</f>
        <v>5</v>
      </c>
      <c r="F842" s="11" t="str">
        <f>TEXT(SalesDataTable[[#This Row],[Order Date]],"MMMM")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11">
        <f>YEAR(SalesDataTable[[#This Row],[Order Date]])</f>
        <v>2026</v>
      </c>
      <c r="D843" s="11" t="str">
        <f>"Q"&amp;ROUNDUP(MONTH(SalesDataTable[[#This Row],[Order Date]])/3,0)</f>
        <v>Q2</v>
      </c>
      <c r="E843" s="11">
        <f>MONTH(SalesDataTable[[#This Row],[Order Date]])</f>
        <v>5</v>
      </c>
      <c r="F843" s="11" t="str">
        <f>TEXT(SalesDataTable[[#This Row],[Order Date]],"MMMM")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11">
        <f>YEAR(SalesDataTable[[#This Row],[Order Date]])</f>
        <v>2026</v>
      </c>
      <c r="D844" s="11" t="str">
        <f>"Q"&amp;ROUNDUP(MONTH(SalesDataTable[[#This Row],[Order Date]])/3,0)</f>
        <v>Q2</v>
      </c>
      <c r="E844" s="11">
        <f>MONTH(SalesDataTable[[#This Row],[Order Date]])</f>
        <v>5</v>
      </c>
      <c r="F844" s="11" t="str">
        <f>TEXT(SalesDataTable[[#This Row],[Order Date]],"MMMM")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11">
        <f>YEAR(SalesDataTable[[#This Row],[Order Date]])</f>
        <v>2026</v>
      </c>
      <c r="D845" s="11" t="str">
        <f>"Q"&amp;ROUNDUP(MONTH(SalesDataTable[[#This Row],[Order Date]])/3,0)</f>
        <v>Q2</v>
      </c>
      <c r="E845" s="11">
        <f>MONTH(SalesDataTable[[#This Row],[Order Date]])</f>
        <v>5</v>
      </c>
      <c r="F845" s="11" t="str">
        <f>TEXT(SalesDataTable[[#This Row],[Order Date]],"MMMM")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11">
        <f>YEAR(SalesDataTable[[#This Row],[Order Date]])</f>
        <v>2026</v>
      </c>
      <c r="D846" s="11" t="str">
        <f>"Q"&amp;ROUNDUP(MONTH(SalesDataTable[[#This Row],[Order Date]])/3,0)</f>
        <v>Q2</v>
      </c>
      <c r="E846" s="11">
        <f>MONTH(SalesDataTable[[#This Row],[Order Date]])</f>
        <v>5</v>
      </c>
      <c r="F846" s="11" t="str">
        <f>TEXT(SalesDataTable[[#This Row],[Order Date]],"MMMM")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11">
        <f>YEAR(SalesDataTable[[#This Row],[Order Date]])</f>
        <v>2026</v>
      </c>
      <c r="D847" s="11" t="str">
        <f>"Q"&amp;ROUNDUP(MONTH(SalesDataTable[[#This Row],[Order Date]])/3,0)</f>
        <v>Q2</v>
      </c>
      <c r="E847" s="11">
        <f>MONTH(SalesDataTable[[#This Row],[Order Date]])</f>
        <v>5</v>
      </c>
      <c r="F847" s="11" t="str">
        <f>TEXT(SalesDataTable[[#This Row],[Order Date]],"MMMM")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11">
        <f>YEAR(SalesDataTable[[#This Row],[Order Date]])</f>
        <v>2026</v>
      </c>
      <c r="D848" s="11" t="str">
        <f>"Q"&amp;ROUNDUP(MONTH(SalesDataTable[[#This Row],[Order Date]])/3,0)</f>
        <v>Q2</v>
      </c>
      <c r="E848" s="11">
        <f>MONTH(SalesDataTable[[#This Row],[Order Date]])</f>
        <v>5</v>
      </c>
      <c r="F848" s="11" t="str">
        <f>TEXT(SalesDataTable[[#This Row],[Order Date]],"MMMM")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11">
        <f>YEAR(SalesDataTable[[#This Row],[Order Date]])</f>
        <v>2026</v>
      </c>
      <c r="D849" s="11" t="str">
        <f>"Q"&amp;ROUNDUP(MONTH(SalesDataTable[[#This Row],[Order Date]])/3,0)</f>
        <v>Q2</v>
      </c>
      <c r="E849" s="11">
        <f>MONTH(SalesDataTable[[#This Row],[Order Date]])</f>
        <v>5</v>
      </c>
      <c r="F849" s="11" t="str">
        <f>TEXT(SalesDataTable[[#This Row],[Order Date]],"MMMM")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11">
        <f>YEAR(SalesDataTable[[#This Row],[Order Date]])</f>
        <v>2026</v>
      </c>
      <c r="D850" s="11" t="str">
        <f>"Q"&amp;ROUNDUP(MONTH(SalesDataTable[[#This Row],[Order Date]])/3,0)</f>
        <v>Q2</v>
      </c>
      <c r="E850" s="11">
        <f>MONTH(SalesDataTable[[#This Row],[Order Date]])</f>
        <v>5</v>
      </c>
      <c r="F850" s="11" t="str">
        <f>TEXT(SalesDataTable[[#This Row],[Order Date]],"MMMM")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11">
        <f>YEAR(SalesDataTable[[#This Row],[Order Date]])</f>
        <v>2026</v>
      </c>
      <c r="D851" s="11" t="str">
        <f>"Q"&amp;ROUNDUP(MONTH(SalesDataTable[[#This Row],[Order Date]])/3,0)</f>
        <v>Q2</v>
      </c>
      <c r="E851" s="11">
        <f>MONTH(SalesDataTable[[#This Row],[Order Date]])</f>
        <v>5</v>
      </c>
      <c r="F851" s="11" t="str">
        <f>TEXT(SalesDataTable[[#This Row],[Order Date]],"MMMM")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11">
        <f>YEAR(SalesDataTable[[#This Row],[Order Date]])</f>
        <v>2026</v>
      </c>
      <c r="D852" s="11" t="str">
        <f>"Q"&amp;ROUNDUP(MONTH(SalesDataTable[[#This Row],[Order Date]])/3,0)</f>
        <v>Q2</v>
      </c>
      <c r="E852" s="11">
        <f>MONTH(SalesDataTable[[#This Row],[Order Date]])</f>
        <v>5</v>
      </c>
      <c r="F852" s="11" t="str">
        <f>TEXT(SalesDataTable[[#This Row],[Order Date]],"MMMM")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11">
        <f>YEAR(SalesDataTable[[#This Row],[Order Date]])</f>
        <v>2026</v>
      </c>
      <c r="D853" s="11" t="str">
        <f>"Q"&amp;ROUNDUP(MONTH(SalesDataTable[[#This Row],[Order Date]])/3,0)</f>
        <v>Q2</v>
      </c>
      <c r="E853" s="11">
        <f>MONTH(SalesDataTable[[#This Row],[Order Date]])</f>
        <v>5</v>
      </c>
      <c r="F853" s="11" t="str">
        <f>TEXT(SalesDataTable[[#This Row],[Order Date]],"MMMM")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11">
        <f>YEAR(SalesDataTable[[#This Row],[Order Date]])</f>
        <v>2026</v>
      </c>
      <c r="D854" s="11" t="str">
        <f>"Q"&amp;ROUNDUP(MONTH(SalesDataTable[[#This Row],[Order Date]])/3,0)</f>
        <v>Q2</v>
      </c>
      <c r="E854" s="11">
        <f>MONTH(SalesDataTable[[#This Row],[Order Date]])</f>
        <v>5</v>
      </c>
      <c r="F854" s="11" t="str">
        <f>TEXT(SalesDataTable[[#This Row],[Order Date]],"MMMM")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11">
        <f>YEAR(SalesDataTable[[#This Row],[Order Date]])</f>
        <v>2026</v>
      </c>
      <c r="D855" s="11" t="str">
        <f>"Q"&amp;ROUNDUP(MONTH(SalesDataTable[[#This Row],[Order Date]])/3,0)</f>
        <v>Q2</v>
      </c>
      <c r="E855" s="11">
        <f>MONTH(SalesDataTable[[#This Row],[Order Date]])</f>
        <v>5</v>
      </c>
      <c r="F855" s="11" t="str">
        <f>TEXT(SalesDataTable[[#This Row],[Order Date]],"MMMM")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11">
        <f>YEAR(SalesDataTable[[#This Row],[Order Date]])</f>
        <v>2026</v>
      </c>
      <c r="D856" s="11" t="str">
        <f>"Q"&amp;ROUNDUP(MONTH(SalesDataTable[[#This Row],[Order Date]])/3,0)</f>
        <v>Q2</v>
      </c>
      <c r="E856" s="11">
        <f>MONTH(SalesDataTable[[#This Row],[Order Date]])</f>
        <v>5</v>
      </c>
      <c r="F856" s="11" t="str">
        <f>TEXT(SalesDataTable[[#This Row],[Order Date]],"MMMM")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11">
        <f>YEAR(SalesDataTable[[#This Row],[Order Date]])</f>
        <v>2026</v>
      </c>
      <c r="D857" s="11" t="str">
        <f>"Q"&amp;ROUNDUP(MONTH(SalesDataTable[[#This Row],[Order Date]])/3,0)</f>
        <v>Q2</v>
      </c>
      <c r="E857" s="11">
        <f>MONTH(SalesDataTable[[#This Row],[Order Date]])</f>
        <v>5</v>
      </c>
      <c r="F857" s="11" t="str">
        <f>TEXT(SalesDataTable[[#This Row],[Order Date]],"MMMM")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11">
        <f>YEAR(SalesDataTable[[#This Row],[Order Date]])</f>
        <v>2026</v>
      </c>
      <c r="D858" s="11" t="str">
        <f>"Q"&amp;ROUNDUP(MONTH(SalesDataTable[[#This Row],[Order Date]])/3,0)</f>
        <v>Q2</v>
      </c>
      <c r="E858" s="11">
        <f>MONTH(SalesDataTable[[#This Row],[Order Date]])</f>
        <v>5</v>
      </c>
      <c r="F858" s="11" t="str">
        <f>TEXT(SalesDataTable[[#This Row],[Order Date]],"MMMM")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11">
        <f>YEAR(SalesDataTable[[#This Row],[Order Date]])</f>
        <v>2026</v>
      </c>
      <c r="D859" s="11" t="str">
        <f>"Q"&amp;ROUNDUP(MONTH(SalesDataTable[[#This Row],[Order Date]])/3,0)</f>
        <v>Q2</v>
      </c>
      <c r="E859" s="11">
        <f>MONTH(SalesDataTable[[#This Row],[Order Date]])</f>
        <v>5</v>
      </c>
      <c r="F859" s="11" t="str">
        <f>TEXT(SalesDataTable[[#This Row],[Order Date]],"MMMM")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11">
        <f>YEAR(SalesDataTable[[#This Row],[Order Date]])</f>
        <v>2026</v>
      </c>
      <c r="D860" s="11" t="str">
        <f>"Q"&amp;ROUNDUP(MONTH(SalesDataTable[[#This Row],[Order Date]])/3,0)</f>
        <v>Q2</v>
      </c>
      <c r="E860" s="11">
        <f>MONTH(SalesDataTable[[#This Row],[Order Date]])</f>
        <v>5</v>
      </c>
      <c r="F860" s="11" t="str">
        <f>TEXT(SalesDataTable[[#This Row],[Order Date]],"MMMM")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11">
        <f>YEAR(SalesDataTable[[#This Row],[Order Date]])</f>
        <v>2026</v>
      </c>
      <c r="D861" s="11" t="str">
        <f>"Q"&amp;ROUNDUP(MONTH(SalesDataTable[[#This Row],[Order Date]])/3,0)</f>
        <v>Q2</v>
      </c>
      <c r="E861" s="11">
        <f>MONTH(SalesDataTable[[#This Row],[Order Date]])</f>
        <v>5</v>
      </c>
      <c r="F861" s="11" t="str">
        <f>TEXT(SalesDataTable[[#This Row],[Order Date]],"MMMM")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11">
        <f>YEAR(SalesDataTable[[#This Row],[Order Date]])</f>
        <v>2026</v>
      </c>
      <c r="D862" s="11" t="str">
        <f>"Q"&amp;ROUNDUP(MONTH(SalesDataTable[[#This Row],[Order Date]])/3,0)</f>
        <v>Q2</v>
      </c>
      <c r="E862" s="11">
        <f>MONTH(SalesDataTable[[#This Row],[Order Date]])</f>
        <v>5</v>
      </c>
      <c r="F862" s="11" t="str">
        <f>TEXT(SalesDataTable[[#This Row],[Order Date]],"MMMM")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11">
        <f>YEAR(SalesDataTable[[#This Row],[Order Date]])</f>
        <v>2026</v>
      </c>
      <c r="D863" s="11" t="str">
        <f>"Q"&amp;ROUNDUP(MONTH(SalesDataTable[[#This Row],[Order Date]])/3,0)</f>
        <v>Q2</v>
      </c>
      <c r="E863" s="11">
        <f>MONTH(SalesDataTable[[#This Row],[Order Date]])</f>
        <v>5</v>
      </c>
      <c r="F863" s="11" t="str">
        <f>TEXT(SalesDataTable[[#This Row],[Order Date]],"MMMM")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11">
        <f>YEAR(SalesDataTable[[#This Row],[Order Date]])</f>
        <v>2026</v>
      </c>
      <c r="D864" s="11" t="str">
        <f>"Q"&amp;ROUNDUP(MONTH(SalesDataTable[[#This Row],[Order Date]])/3,0)</f>
        <v>Q2</v>
      </c>
      <c r="E864" s="11">
        <f>MONTH(SalesDataTable[[#This Row],[Order Date]])</f>
        <v>5</v>
      </c>
      <c r="F864" s="11" t="str">
        <f>TEXT(SalesDataTable[[#This Row],[Order Date]],"MMMM")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11">
        <f>YEAR(SalesDataTable[[#This Row],[Order Date]])</f>
        <v>2026</v>
      </c>
      <c r="D865" s="11" t="str">
        <f>"Q"&amp;ROUNDUP(MONTH(SalesDataTable[[#This Row],[Order Date]])/3,0)</f>
        <v>Q2</v>
      </c>
      <c r="E865" s="11">
        <f>MONTH(SalesDataTable[[#This Row],[Order Date]])</f>
        <v>5</v>
      </c>
      <c r="F865" s="11" t="str">
        <f>TEXT(SalesDataTable[[#This Row],[Order Date]],"MMMM")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11">
        <f>YEAR(SalesDataTable[[#This Row],[Order Date]])</f>
        <v>2026</v>
      </c>
      <c r="D866" s="11" t="str">
        <f>"Q"&amp;ROUNDUP(MONTH(SalesDataTable[[#This Row],[Order Date]])/3,0)</f>
        <v>Q2</v>
      </c>
      <c r="E866" s="11">
        <f>MONTH(SalesDataTable[[#This Row],[Order Date]])</f>
        <v>5</v>
      </c>
      <c r="F866" s="11" t="str">
        <f>TEXT(SalesDataTable[[#This Row],[Order Date]],"MMMM")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11">
        <f>YEAR(SalesDataTable[[#This Row],[Order Date]])</f>
        <v>2026</v>
      </c>
      <c r="D867" s="11" t="str">
        <f>"Q"&amp;ROUNDUP(MONTH(SalesDataTable[[#This Row],[Order Date]])/3,0)</f>
        <v>Q2</v>
      </c>
      <c r="E867" s="11">
        <f>MONTH(SalesDataTable[[#This Row],[Order Date]])</f>
        <v>5</v>
      </c>
      <c r="F867" s="11" t="str">
        <f>TEXT(SalesDataTable[[#This Row],[Order Date]],"MMMM")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11">
        <f>YEAR(SalesDataTable[[#This Row],[Order Date]])</f>
        <v>2026</v>
      </c>
      <c r="D868" s="11" t="str">
        <f>"Q"&amp;ROUNDUP(MONTH(SalesDataTable[[#This Row],[Order Date]])/3,0)</f>
        <v>Q2</v>
      </c>
      <c r="E868" s="11">
        <f>MONTH(SalesDataTable[[#This Row],[Order Date]])</f>
        <v>5</v>
      </c>
      <c r="F868" s="11" t="str">
        <f>TEXT(SalesDataTable[[#This Row],[Order Date]],"MMMM")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11">
        <f>YEAR(SalesDataTable[[#This Row],[Order Date]])</f>
        <v>2026</v>
      </c>
      <c r="D869" s="11" t="str">
        <f>"Q"&amp;ROUNDUP(MONTH(SalesDataTable[[#This Row],[Order Date]])/3,0)</f>
        <v>Q2</v>
      </c>
      <c r="E869" s="11">
        <f>MONTH(SalesDataTable[[#This Row],[Order Date]])</f>
        <v>5</v>
      </c>
      <c r="F869" s="11" t="str">
        <f>TEXT(SalesDataTable[[#This Row],[Order Date]],"MMMM")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11">
        <f>YEAR(SalesDataTable[[#This Row],[Order Date]])</f>
        <v>2026</v>
      </c>
      <c r="D870" s="11" t="str">
        <f>"Q"&amp;ROUNDUP(MONTH(SalesDataTable[[#This Row],[Order Date]])/3,0)</f>
        <v>Q2</v>
      </c>
      <c r="E870" s="11">
        <f>MONTH(SalesDataTable[[#This Row],[Order Date]])</f>
        <v>5</v>
      </c>
      <c r="F870" s="11" t="str">
        <f>TEXT(SalesDataTable[[#This Row],[Order Date]],"MMMM")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11">
        <f>YEAR(SalesDataTable[[#This Row],[Order Date]])</f>
        <v>2026</v>
      </c>
      <c r="D871" s="11" t="str">
        <f>"Q"&amp;ROUNDUP(MONTH(SalesDataTable[[#This Row],[Order Date]])/3,0)</f>
        <v>Q2</v>
      </c>
      <c r="E871" s="11">
        <f>MONTH(SalesDataTable[[#This Row],[Order Date]])</f>
        <v>5</v>
      </c>
      <c r="F871" s="11" t="str">
        <f>TEXT(SalesDataTable[[#This Row],[Order Date]],"MMMM")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11">
        <f>YEAR(SalesDataTable[[#This Row],[Order Date]])</f>
        <v>2026</v>
      </c>
      <c r="D872" s="11" t="str">
        <f>"Q"&amp;ROUNDUP(MONTH(SalesDataTable[[#This Row],[Order Date]])/3,0)</f>
        <v>Q2</v>
      </c>
      <c r="E872" s="11">
        <f>MONTH(SalesDataTable[[#This Row],[Order Date]])</f>
        <v>5</v>
      </c>
      <c r="F872" s="11" t="str">
        <f>TEXT(SalesDataTable[[#This Row],[Order Date]],"MMMM")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11">
        <f>YEAR(SalesDataTable[[#This Row],[Order Date]])</f>
        <v>2026</v>
      </c>
      <c r="D873" s="11" t="str">
        <f>"Q"&amp;ROUNDUP(MONTH(SalesDataTable[[#This Row],[Order Date]])/3,0)</f>
        <v>Q2</v>
      </c>
      <c r="E873" s="11">
        <f>MONTH(SalesDataTable[[#This Row],[Order Date]])</f>
        <v>5</v>
      </c>
      <c r="F873" s="11" t="str">
        <f>TEXT(SalesDataTable[[#This Row],[Order Date]],"MMMM")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11">
        <f>YEAR(SalesDataTable[[#This Row],[Order Date]])</f>
        <v>2026</v>
      </c>
      <c r="D874" s="11" t="str">
        <f>"Q"&amp;ROUNDUP(MONTH(SalesDataTable[[#This Row],[Order Date]])/3,0)</f>
        <v>Q2</v>
      </c>
      <c r="E874" s="11">
        <f>MONTH(SalesDataTable[[#This Row],[Order Date]])</f>
        <v>5</v>
      </c>
      <c r="F874" s="11" t="str">
        <f>TEXT(SalesDataTable[[#This Row],[Order Date]],"MMMM")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11">
        <f>YEAR(SalesDataTable[[#This Row],[Order Date]])</f>
        <v>2026</v>
      </c>
      <c r="D875" s="11" t="str">
        <f>"Q"&amp;ROUNDUP(MONTH(SalesDataTable[[#This Row],[Order Date]])/3,0)</f>
        <v>Q2</v>
      </c>
      <c r="E875" s="11">
        <f>MONTH(SalesDataTable[[#This Row],[Order Date]])</f>
        <v>5</v>
      </c>
      <c r="F875" s="11" t="str">
        <f>TEXT(SalesDataTable[[#This Row],[Order Date]],"MMMM")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11">
        <f>YEAR(SalesDataTable[[#This Row],[Order Date]])</f>
        <v>2026</v>
      </c>
      <c r="D876" s="11" t="str">
        <f>"Q"&amp;ROUNDUP(MONTH(SalesDataTable[[#This Row],[Order Date]])/3,0)</f>
        <v>Q2</v>
      </c>
      <c r="E876" s="11">
        <f>MONTH(SalesDataTable[[#This Row],[Order Date]])</f>
        <v>5</v>
      </c>
      <c r="F876" s="11" t="str">
        <f>TEXT(SalesDataTable[[#This Row],[Order Date]],"MMMM")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11">
        <f>YEAR(SalesDataTable[[#This Row],[Order Date]])</f>
        <v>2026</v>
      </c>
      <c r="D877" s="11" t="str">
        <f>"Q"&amp;ROUNDUP(MONTH(SalesDataTable[[#This Row],[Order Date]])/3,0)</f>
        <v>Q2</v>
      </c>
      <c r="E877" s="11">
        <f>MONTH(SalesDataTable[[#This Row],[Order Date]])</f>
        <v>5</v>
      </c>
      <c r="F877" s="11" t="str">
        <f>TEXT(SalesDataTable[[#This Row],[Order Date]],"MMMM")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11">
        <f>YEAR(SalesDataTable[[#This Row],[Order Date]])</f>
        <v>2026</v>
      </c>
      <c r="D878" s="11" t="str">
        <f>"Q"&amp;ROUNDUP(MONTH(SalesDataTable[[#This Row],[Order Date]])/3,0)</f>
        <v>Q2</v>
      </c>
      <c r="E878" s="11">
        <f>MONTH(SalesDataTable[[#This Row],[Order Date]])</f>
        <v>5</v>
      </c>
      <c r="F878" s="11" t="str">
        <f>TEXT(SalesDataTable[[#This Row],[Order Date]],"MMMM")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11">
        <f>YEAR(SalesDataTable[[#This Row],[Order Date]])</f>
        <v>2026</v>
      </c>
      <c r="D879" s="11" t="str">
        <f>"Q"&amp;ROUNDUP(MONTH(SalesDataTable[[#This Row],[Order Date]])/3,0)</f>
        <v>Q2</v>
      </c>
      <c r="E879" s="11">
        <f>MONTH(SalesDataTable[[#This Row],[Order Date]])</f>
        <v>5</v>
      </c>
      <c r="F879" s="11" t="str">
        <f>TEXT(SalesDataTable[[#This Row],[Order Date]],"MMMM")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11">
        <f>YEAR(SalesDataTable[[#This Row],[Order Date]])</f>
        <v>2026</v>
      </c>
      <c r="D880" s="11" t="str">
        <f>"Q"&amp;ROUNDUP(MONTH(SalesDataTable[[#This Row],[Order Date]])/3,0)</f>
        <v>Q2</v>
      </c>
      <c r="E880" s="11">
        <f>MONTH(SalesDataTable[[#This Row],[Order Date]])</f>
        <v>5</v>
      </c>
      <c r="F880" s="11" t="str">
        <f>TEXT(SalesDataTable[[#This Row],[Order Date]],"MMMM")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11">
        <f>YEAR(SalesDataTable[[#This Row],[Order Date]])</f>
        <v>2026</v>
      </c>
      <c r="D881" s="11" t="str">
        <f>"Q"&amp;ROUNDUP(MONTH(SalesDataTable[[#This Row],[Order Date]])/3,0)</f>
        <v>Q2</v>
      </c>
      <c r="E881" s="11">
        <f>MONTH(SalesDataTable[[#This Row],[Order Date]])</f>
        <v>5</v>
      </c>
      <c r="F881" s="11" t="str">
        <f>TEXT(SalesDataTable[[#This Row],[Order Date]],"MMMM")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11">
        <f>YEAR(SalesDataTable[[#This Row],[Order Date]])</f>
        <v>2026</v>
      </c>
      <c r="D882" s="11" t="str">
        <f>"Q"&amp;ROUNDUP(MONTH(SalesDataTable[[#This Row],[Order Date]])/3,0)</f>
        <v>Q2</v>
      </c>
      <c r="E882" s="11">
        <f>MONTH(SalesDataTable[[#This Row],[Order Date]])</f>
        <v>5</v>
      </c>
      <c r="F882" s="11" t="str">
        <f>TEXT(SalesDataTable[[#This Row],[Order Date]],"MMMM")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11">
        <f>YEAR(SalesDataTable[[#This Row],[Order Date]])</f>
        <v>2026</v>
      </c>
      <c r="D883" s="11" t="str">
        <f>"Q"&amp;ROUNDUP(MONTH(SalesDataTable[[#This Row],[Order Date]])/3,0)</f>
        <v>Q2</v>
      </c>
      <c r="E883" s="11">
        <f>MONTH(SalesDataTable[[#This Row],[Order Date]])</f>
        <v>5</v>
      </c>
      <c r="F883" s="11" t="str">
        <f>TEXT(SalesDataTable[[#This Row],[Order Date]],"MMMM")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11">
        <f>YEAR(SalesDataTable[[#This Row],[Order Date]])</f>
        <v>2026</v>
      </c>
      <c r="D884" s="11" t="str">
        <f>"Q"&amp;ROUNDUP(MONTH(SalesDataTable[[#This Row],[Order Date]])/3,0)</f>
        <v>Q2</v>
      </c>
      <c r="E884" s="11">
        <f>MONTH(SalesDataTable[[#This Row],[Order Date]])</f>
        <v>5</v>
      </c>
      <c r="F884" s="11" t="str">
        <f>TEXT(SalesDataTable[[#This Row],[Order Date]],"MMMM")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11">
        <f>YEAR(SalesDataTable[[#This Row],[Order Date]])</f>
        <v>2026</v>
      </c>
      <c r="D885" s="11" t="str">
        <f>"Q"&amp;ROUNDUP(MONTH(SalesDataTable[[#This Row],[Order Date]])/3,0)</f>
        <v>Q2</v>
      </c>
      <c r="E885" s="11">
        <f>MONTH(SalesDataTable[[#This Row],[Order Date]])</f>
        <v>5</v>
      </c>
      <c r="F885" s="11" t="str">
        <f>TEXT(SalesDataTable[[#This Row],[Order Date]],"MMMM")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11">
        <f>YEAR(SalesDataTable[[#This Row],[Order Date]])</f>
        <v>2026</v>
      </c>
      <c r="D886" s="11" t="str">
        <f>"Q"&amp;ROUNDUP(MONTH(SalesDataTable[[#This Row],[Order Date]])/3,0)</f>
        <v>Q2</v>
      </c>
      <c r="E886" s="11">
        <f>MONTH(SalesDataTable[[#This Row],[Order Date]])</f>
        <v>5</v>
      </c>
      <c r="F886" s="11" t="str">
        <f>TEXT(SalesDataTable[[#This Row],[Order Date]],"MMMM")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11">
        <f>YEAR(SalesDataTable[[#This Row],[Order Date]])</f>
        <v>2026</v>
      </c>
      <c r="D887" s="11" t="str">
        <f>"Q"&amp;ROUNDUP(MONTH(SalesDataTable[[#This Row],[Order Date]])/3,0)</f>
        <v>Q2</v>
      </c>
      <c r="E887" s="11">
        <f>MONTH(SalesDataTable[[#This Row],[Order Date]])</f>
        <v>5</v>
      </c>
      <c r="F887" s="11" t="str">
        <f>TEXT(SalesDataTable[[#This Row],[Order Date]],"MMMM")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11">
        <f>YEAR(SalesDataTable[[#This Row],[Order Date]])</f>
        <v>2026</v>
      </c>
      <c r="D888" s="11" t="str">
        <f>"Q"&amp;ROUNDUP(MONTH(SalesDataTable[[#This Row],[Order Date]])/3,0)</f>
        <v>Q2</v>
      </c>
      <c r="E888" s="11">
        <f>MONTH(SalesDataTable[[#This Row],[Order Date]])</f>
        <v>5</v>
      </c>
      <c r="F888" s="11" t="str">
        <f>TEXT(SalesDataTable[[#This Row],[Order Date]],"MMMM")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11">
        <f>YEAR(SalesDataTable[[#This Row],[Order Date]])</f>
        <v>2026</v>
      </c>
      <c r="D889" s="11" t="str">
        <f>"Q"&amp;ROUNDUP(MONTH(SalesDataTable[[#This Row],[Order Date]])/3,0)</f>
        <v>Q2</v>
      </c>
      <c r="E889" s="11">
        <f>MONTH(SalesDataTable[[#This Row],[Order Date]])</f>
        <v>5</v>
      </c>
      <c r="F889" s="11" t="str">
        <f>TEXT(SalesDataTable[[#This Row],[Order Date]],"MMMM")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11">
        <f>YEAR(SalesDataTable[[#This Row],[Order Date]])</f>
        <v>2026</v>
      </c>
      <c r="D890" s="11" t="str">
        <f>"Q"&amp;ROUNDUP(MONTH(SalesDataTable[[#This Row],[Order Date]])/3,0)</f>
        <v>Q2</v>
      </c>
      <c r="E890" s="11">
        <f>MONTH(SalesDataTable[[#This Row],[Order Date]])</f>
        <v>5</v>
      </c>
      <c r="F890" s="11" t="str">
        <f>TEXT(SalesDataTable[[#This Row],[Order Date]],"MMMM")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11">
        <f>YEAR(SalesDataTable[[#This Row],[Order Date]])</f>
        <v>2026</v>
      </c>
      <c r="D891" s="11" t="str">
        <f>"Q"&amp;ROUNDUP(MONTH(SalesDataTable[[#This Row],[Order Date]])/3,0)</f>
        <v>Q2</v>
      </c>
      <c r="E891" s="11">
        <f>MONTH(SalesDataTable[[#This Row],[Order Date]])</f>
        <v>5</v>
      </c>
      <c r="F891" s="11" t="str">
        <f>TEXT(SalesDataTable[[#This Row],[Order Date]],"MMMM")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11">
        <f>YEAR(SalesDataTable[[#This Row],[Order Date]])</f>
        <v>2026</v>
      </c>
      <c r="D892" s="11" t="str">
        <f>"Q"&amp;ROUNDUP(MONTH(SalesDataTable[[#This Row],[Order Date]])/3,0)</f>
        <v>Q2</v>
      </c>
      <c r="E892" s="11">
        <f>MONTH(SalesDataTable[[#This Row],[Order Date]])</f>
        <v>5</v>
      </c>
      <c r="F892" s="11" t="str">
        <f>TEXT(SalesDataTable[[#This Row],[Order Date]],"MMMM")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11">
        <f>YEAR(SalesDataTable[[#This Row],[Order Date]])</f>
        <v>2026</v>
      </c>
      <c r="D893" s="11" t="str">
        <f>"Q"&amp;ROUNDUP(MONTH(SalesDataTable[[#This Row],[Order Date]])/3,0)</f>
        <v>Q2</v>
      </c>
      <c r="E893" s="11">
        <f>MONTH(SalesDataTable[[#This Row],[Order Date]])</f>
        <v>5</v>
      </c>
      <c r="F893" s="11" t="str">
        <f>TEXT(SalesDataTable[[#This Row],[Order Date]],"MMMM")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11">
        <f>YEAR(SalesDataTable[[#This Row],[Order Date]])</f>
        <v>2026</v>
      </c>
      <c r="D894" s="11" t="str">
        <f>"Q"&amp;ROUNDUP(MONTH(SalesDataTable[[#This Row],[Order Date]])/3,0)</f>
        <v>Q2</v>
      </c>
      <c r="E894" s="11">
        <f>MONTH(SalesDataTable[[#This Row],[Order Date]])</f>
        <v>5</v>
      </c>
      <c r="F894" s="11" t="str">
        <f>TEXT(SalesDataTable[[#This Row],[Order Date]],"MMMM")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11">
        <f>YEAR(SalesDataTable[[#This Row],[Order Date]])</f>
        <v>2026</v>
      </c>
      <c r="D895" s="11" t="str">
        <f>"Q"&amp;ROUNDUP(MONTH(SalesDataTable[[#This Row],[Order Date]])/3,0)</f>
        <v>Q2</v>
      </c>
      <c r="E895" s="11">
        <f>MONTH(SalesDataTable[[#This Row],[Order Date]])</f>
        <v>5</v>
      </c>
      <c r="F895" s="11" t="str">
        <f>TEXT(SalesDataTable[[#This Row],[Order Date]],"MMMM")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11">
        <f>YEAR(SalesDataTable[[#This Row],[Order Date]])</f>
        <v>2026</v>
      </c>
      <c r="D896" s="11" t="str">
        <f>"Q"&amp;ROUNDUP(MONTH(SalesDataTable[[#This Row],[Order Date]])/3,0)</f>
        <v>Q2</v>
      </c>
      <c r="E896" s="11">
        <f>MONTH(SalesDataTable[[#This Row],[Order Date]])</f>
        <v>5</v>
      </c>
      <c r="F896" s="11" t="str">
        <f>TEXT(SalesDataTable[[#This Row],[Order Date]],"MMMM")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11">
        <f>YEAR(SalesDataTable[[#This Row],[Order Date]])</f>
        <v>2026</v>
      </c>
      <c r="D897" s="11" t="str">
        <f>"Q"&amp;ROUNDUP(MONTH(SalesDataTable[[#This Row],[Order Date]])/3,0)</f>
        <v>Q2</v>
      </c>
      <c r="E897" s="11">
        <f>MONTH(SalesDataTable[[#This Row],[Order Date]])</f>
        <v>5</v>
      </c>
      <c r="F897" s="11" t="str">
        <f>TEXT(SalesDataTable[[#This Row],[Order Date]],"MMMM")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11">
        <f>YEAR(SalesDataTable[[#This Row],[Order Date]])</f>
        <v>2026</v>
      </c>
      <c r="D898" s="11" t="str">
        <f>"Q"&amp;ROUNDUP(MONTH(SalesDataTable[[#This Row],[Order Date]])/3,0)</f>
        <v>Q2</v>
      </c>
      <c r="E898" s="11">
        <f>MONTH(SalesDataTable[[#This Row],[Order Date]])</f>
        <v>5</v>
      </c>
      <c r="F898" s="11" t="str">
        <f>TEXT(SalesDataTable[[#This Row],[Order Date]],"MMMM")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11">
        <f>YEAR(SalesDataTable[[#This Row],[Order Date]])</f>
        <v>2026</v>
      </c>
      <c r="D899" s="11" t="str">
        <f>"Q"&amp;ROUNDUP(MONTH(SalesDataTable[[#This Row],[Order Date]])/3,0)</f>
        <v>Q2</v>
      </c>
      <c r="E899" s="11">
        <f>MONTH(SalesDataTable[[#This Row],[Order Date]])</f>
        <v>5</v>
      </c>
      <c r="F899" s="11" t="str">
        <f>TEXT(SalesDataTable[[#This Row],[Order Date]],"MMMM")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11">
        <f>YEAR(SalesDataTable[[#This Row],[Order Date]])</f>
        <v>2026</v>
      </c>
      <c r="D900" s="11" t="str">
        <f>"Q"&amp;ROUNDUP(MONTH(SalesDataTable[[#This Row],[Order Date]])/3,0)</f>
        <v>Q2</v>
      </c>
      <c r="E900" s="11">
        <f>MONTH(SalesDataTable[[#This Row],[Order Date]])</f>
        <v>5</v>
      </c>
      <c r="F900" s="11" t="str">
        <f>TEXT(SalesDataTable[[#This Row],[Order Date]],"MMMM")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11">
        <f>YEAR(SalesDataTable[[#This Row],[Order Date]])</f>
        <v>2026</v>
      </c>
      <c r="D901" s="11" t="str">
        <f>"Q"&amp;ROUNDUP(MONTH(SalesDataTable[[#This Row],[Order Date]])/3,0)</f>
        <v>Q2</v>
      </c>
      <c r="E901" s="11">
        <f>MONTH(SalesDataTable[[#This Row],[Order Date]])</f>
        <v>5</v>
      </c>
      <c r="F901" s="11" t="str">
        <f>TEXT(SalesDataTable[[#This Row],[Order Date]],"MMMM")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11">
        <f>YEAR(SalesDataTable[[#This Row],[Order Date]])</f>
        <v>2026</v>
      </c>
      <c r="D902" s="11" t="str">
        <f>"Q"&amp;ROUNDUP(MONTH(SalesDataTable[[#This Row],[Order Date]])/3,0)</f>
        <v>Q2</v>
      </c>
      <c r="E902" s="11">
        <f>MONTH(SalesDataTable[[#This Row],[Order Date]])</f>
        <v>5</v>
      </c>
      <c r="F902" s="11" t="str">
        <f>TEXT(SalesDataTable[[#This Row],[Order Date]],"MMMM")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11">
        <f>YEAR(SalesDataTable[[#This Row],[Order Date]])</f>
        <v>2026</v>
      </c>
      <c r="D903" s="11" t="str">
        <f>"Q"&amp;ROUNDUP(MONTH(SalesDataTable[[#This Row],[Order Date]])/3,0)</f>
        <v>Q2</v>
      </c>
      <c r="E903" s="11">
        <f>MONTH(SalesDataTable[[#This Row],[Order Date]])</f>
        <v>5</v>
      </c>
      <c r="F903" s="11" t="str">
        <f>TEXT(SalesDataTable[[#This Row],[Order Date]],"MMMM")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11">
        <f>YEAR(SalesDataTable[[#This Row],[Order Date]])</f>
        <v>2026</v>
      </c>
      <c r="D904" s="11" t="str">
        <f>"Q"&amp;ROUNDUP(MONTH(SalesDataTable[[#This Row],[Order Date]])/3,0)</f>
        <v>Q2</v>
      </c>
      <c r="E904" s="11">
        <f>MONTH(SalesDataTable[[#This Row],[Order Date]])</f>
        <v>5</v>
      </c>
      <c r="F904" s="11" t="str">
        <f>TEXT(SalesDataTable[[#This Row],[Order Date]],"MMMM")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11">
        <f>YEAR(SalesDataTable[[#This Row],[Order Date]])</f>
        <v>2026</v>
      </c>
      <c r="D905" s="11" t="str">
        <f>"Q"&amp;ROUNDUP(MONTH(SalesDataTable[[#This Row],[Order Date]])/3,0)</f>
        <v>Q2</v>
      </c>
      <c r="E905" s="11">
        <f>MONTH(SalesDataTable[[#This Row],[Order Date]])</f>
        <v>5</v>
      </c>
      <c r="F905" s="11" t="str">
        <f>TEXT(SalesDataTable[[#This Row],[Order Date]],"MMMM")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11">
        <f>YEAR(SalesDataTable[[#This Row],[Order Date]])</f>
        <v>2026</v>
      </c>
      <c r="D906" s="11" t="str">
        <f>"Q"&amp;ROUNDUP(MONTH(SalesDataTable[[#This Row],[Order Date]])/3,0)</f>
        <v>Q2</v>
      </c>
      <c r="E906" s="11">
        <f>MONTH(SalesDataTable[[#This Row],[Order Date]])</f>
        <v>5</v>
      </c>
      <c r="F906" s="11" t="str">
        <f>TEXT(SalesDataTable[[#This Row],[Order Date]],"MMMM")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11">
        <f>YEAR(SalesDataTable[[#This Row],[Order Date]])</f>
        <v>2026</v>
      </c>
      <c r="D907" s="11" t="str">
        <f>"Q"&amp;ROUNDUP(MONTH(SalesDataTable[[#This Row],[Order Date]])/3,0)</f>
        <v>Q2</v>
      </c>
      <c r="E907" s="11">
        <f>MONTH(SalesDataTable[[#This Row],[Order Date]])</f>
        <v>5</v>
      </c>
      <c r="F907" s="11" t="str">
        <f>TEXT(SalesDataTable[[#This Row],[Order Date]],"MMMM")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11">
        <f>YEAR(SalesDataTable[[#This Row],[Order Date]])</f>
        <v>2026</v>
      </c>
      <c r="D908" s="11" t="str">
        <f>"Q"&amp;ROUNDUP(MONTH(SalesDataTable[[#This Row],[Order Date]])/3,0)</f>
        <v>Q2</v>
      </c>
      <c r="E908" s="11">
        <f>MONTH(SalesDataTable[[#This Row],[Order Date]])</f>
        <v>5</v>
      </c>
      <c r="F908" s="11" t="str">
        <f>TEXT(SalesDataTable[[#This Row],[Order Date]],"MMMM")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11">
        <f>YEAR(SalesDataTable[[#This Row],[Order Date]])</f>
        <v>2026</v>
      </c>
      <c r="D909" s="11" t="str">
        <f>"Q"&amp;ROUNDUP(MONTH(SalesDataTable[[#This Row],[Order Date]])/3,0)</f>
        <v>Q2</v>
      </c>
      <c r="E909" s="11">
        <f>MONTH(SalesDataTable[[#This Row],[Order Date]])</f>
        <v>5</v>
      </c>
      <c r="F909" s="11" t="str">
        <f>TEXT(SalesDataTable[[#This Row],[Order Date]],"MMMM")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11">
        <f>YEAR(SalesDataTable[[#This Row],[Order Date]])</f>
        <v>2026</v>
      </c>
      <c r="D910" s="11" t="str">
        <f>"Q"&amp;ROUNDUP(MONTH(SalesDataTable[[#This Row],[Order Date]])/3,0)</f>
        <v>Q2</v>
      </c>
      <c r="E910" s="11">
        <f>MONTH(SalesDataTable[[#This Row],[Order Date]])</f>
        <v>5</v>
      </c>
      <c r="F910" s="11" t="str">
        <f>TEXT(SalesDataTable[[#This Row],[Order Date]],"MMMM")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11">
        <f>YEAR(SalesDataTable[[#This Row],[Order Date]])</f>
        <v>2026</v>
      </c>
      <c r="D911" s="11" t="str">
        <f>"Q"&amp;ROUNDUP(MONTH(SalesDataTable[[#This Row],[Order Date]])/3,0)</f>
        <v>Q2</v>
      </c>
      <c r="E911" s="11">
        <f>MONTH(SalesDataTable[[#This Row],[Order Date]])</f>
        <v>5</v>
      </c>
      <c r="F911" s="11" t="str">
        <f>TEXT(SalesDataTable[[#This Row],[Order Date]],"MMMM")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11">
        <f>YEAR(SalesDataTable[[#This Row],[Order Date]])</f>
        <v>2026</v>
      </c>
      <c r="D912" s="11" t="str">
        <f>"Q"&amp;ROUNDUP(MONTH(SalesDataTable[[#This Row],[Order Date]])/3,0)</f>
        <v>Q2</v>
      </c>
      <c r="E912" s="11">
        <f>MONTH(SalesDataTable[[#This Row],[Order Date]])</f>
        <v>5</v>
      </c>
      <c r="F912" s="11" t="str">
        <f>TEXT(SalesDataTable[[#This Row],[Order Date]],"MMMM")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11">
        <f>YEAR(SalesDataTable[[#This Row],[Order Date]])</f>
        <v>2026</v>
      </c>
      <c r="D913" s="11" t="str">
        <f>"Q"&amp;ROUNDUP(MONTH(SalesDataTable[[#This Row],[Order Date]])/3,0)</f>
        <v>Q2</v>
      </c>
      <c r="E913" s="11">
        <f>MONTH(SalesDataTable[[#This Row],[Order Date]])</f>
        <v>5</v>
      </c>
      <c r="F913" s="11" t="str">
        <f>TEXT(SalesDataTable[[#This Row],[Order Date]],"MMMM")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11">
        <f>YEAR(SalesDataTable[[#This Row],[Order Date]])</f>
        <v>2026</v>
      </c>
      <c r="D914" s="11" t="str">
        <f>"Q"&amp;ROUNDUP(MONTH(SalesDataTable[[#This Row],[Order Date]])/3,0)</f>
        <v>Q2</v>
      </c>
      <c r="E914" s="11">
        <f>MONTH(SalesDataTable[[#This Row],[Order Date]])</f>
        <v>5</v>
      </c>
      <c r="F914" s="11" t="str">
        <f>TEXT(SalesDataTable[[#This Row],[Order Date]],"MMMM")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11">
        <f>YEAR(SalesDataTable[[#This Row],[Order Date]])</f>
        <v>2026</v>
      </c>
      <c r="D915" s="11" t="str">
        <f>"Q"&amp;ROUNDUP(MONTH(SalesDataTable[[#This Row],[Order Date]])/3,0)</f>
        <v>Q2</v>
      </c>
      <c r="E915" s="11">
        <f>MONTH(SalesDataTable[[#This Row],[Order Date]])</f>
        <v>5</v>
      </c>
      <c r="F915" s="11" t="str">
        <f>TEXT(SalesDataTable[[#This Row],[Order Date]],"MMMM")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11">
        <f>YEAR(SalesDataTable[[#This Row],[Order Date]])</f>
        <v>2026</v>
      </c>
      <c r="D916" s="11" t="str">
        <f>"Q"&amp;ROUNDUP(MONTH(SalesDataTable[[#This Row],[Order Date]])/3,0)</f>
        <v>Q2</v>
      </c>
      <c r="E916" s="11">
        <f>MONTH(SalesDataTable[[#This Row],[Order Date]])</f>
        <v>5</v>
      </c>
      <c r="F916" s="11" t="str">
        <f>TEXT(SalesDataTable[[#This Row],[Order Date]],"MMMM")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11">
        <f>YEAR(SalesDataTable[[#This Row],[Order Date]])</f>
        <v>2026</v>
      </c>
      <c r="D917" s="11" t="str">
        <f>"Q"&amp;ROUNDUP(MONTH(SalesDataTable[[#This Row],[Order Date]])/3,0)</f>
        <v>Q2</v>
      </c>
      <c r="E917" s="11">
        <f>MONTH(SalesDataTable[[#This Row],[Order Date]])</f>
        <v>5</v>
      </c>
      <c r="F917" s="11" t="str">
        <f>TEXT(SalesDataTable[[#This Row],[Order Date]],"MMMM")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11">
        <f>YEAR(SalesDataTable[[#This Row],[Order Date]])</f>
        <v>2026</v>
      </c>
      <c r="D918" s="11" t="str">
        <f>"Q"&amp;ROUNDUP(MONTH(SalesDataTable[[#This Row],[Order Date]])/3,0)</f>
        <v>Q2</v>
      </c>
      <c r="E918" s="11">
        <f>MONTH(SalesDataTable[[#This Row],[Order Date]])</f>
        <v>5</v>
      </c>
      <c r="F918" s="11" t="str">
        <f>TEXT(SalesDataTable[[#This Row],[Order Date]],"MMMM")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11">
        <f>YEAR(SalesDataTable[[#This Row],[Order Date]])</f>
        <v>2026</v>
      </c>
      <c r="D919" s="11" t="str">
        <f>"Q"&amp;ROUNDUP(MONTH(SalesDataTable[[#This Row],[Order Date]])/3,0)</f>
        <v>Q2</v>
      </c>
      <c r="E919" s="11">
        <f>MONTH(SalesDataTable[[#This Row],[Order Date]])</f>
        <v>5</v>
      </c>
      <c r="F919" s="11" t="str">
        <f>TEXT(SalesDataTable[[#This Row],[Order Date]],"MMMM")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11">
        <f>YEAR(SalesDataTable[[#This Row],[Order Date]])</f>
        <v>2026</v>
      </c>
      <c r="D920" s="11" t="str">
        <f>"Q"&amp;ROUNDUP(MONTH(SalesDataTable[[#This Row],[Order Date]])/3,0)</f>
        <v>Q2</v>
      </c>
      <c r="E920" s="11">
        <f>MONTH(SalesDataTable[[#This Row],[Order Date]])</f>
        <v>5</v>
      </c>
      <c r="F920" s="11" t="str">
        <f>TEXT(SalesDataTable[[#This Row],[Order Date]],"MMMM")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11">
        <f>YEAR(SalesDataTable[[#This Row],[Order Date]])</f>
        <v>2026</v>
      </c>
      <c r="D921" s="11" t="str">
        <f>"Q"&amp;ROUNDUP(MONTH(SalesDataTable[[#This Row],[Order Date]])/3,0)</f>
        <v>Q2</v>
      </c>
      <c r="E921" s="11">
        <f>MONTH(SalesDataTable[[#This Row],[Order Date]])</f>
        <v>5</v>
      </c>
      <c r="F921" s="11" t="str">
        <f>TEXT(SalesDataTable[[#This Row],[Order Date]],"MMMM")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11">
        <f>YEAR(SalesDataTable[[#This Row],[Order Date]])</f>
        <v>2026</v>
      </c>
      <c r="D922" s="11" t="str">
        <f>"Q"&amp;ROUNDUP(MONTH(SalesDataTable[[#This Row],[Order Date]])/3,0)</f>
        <v>Q2</v>
      </c>
      <c r="E922" s="11">
        <f>MONTH(SalesDataTable[[#This Row],[Order Date]])</f>
        <v>5</v>
      </c>
      <c r="F922" s="11" t="str">
        <f>TEXT(SalesDataTable[[#This Row],[Order Date]],"MMMM")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11">
        <f>YEAR(SalesDataTable[[#This Row],[Order Date]])</f>
        <v>2026</v>
      </c>
      <c r="D923" s="11" t="str">
        <f>"Q"&amp;ROUNDUP(MONTH(SalesDataTable[[#This Row],[Order Date]])/3,0)</f>
        <v>Q2</v>
      </c>
      <c r="E923" s="11">
        <f>MONTH(SalesDataTable[[#This Row],[Order Date]])</f>
        <v>5</v>
      </c>
      <c r="F923" s="11" t="str">
        <f>TEXT(SalesDataTable[[#This Row],[Order Date]],"MMMM")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11">
        <f>YEAR(SalesDataTable[[#This Row],[Order Date]])</f>
        <v>2026</v>
      </c>
      <c r="D924" s="11" t="str">
        <f>"Q"&amp;ROUNDUP(MONTH(SalesDataTable[[#This Row],[Order Date]])/3,0)</f>
        <v>Q2</v>
      </c>
      <c r="E924" s="11">
        <f>MONTH(SalesDataTable[[#This Row],[Order Date]])</f>
        <v>5</v>
      </c>
      <c r="F924" s="11" t="str">
        <f>TEXT(SalesDataTable[[#This Row],[Order Date]],"MMMM")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11">
        <f>YEAR(SalesDataTable[[#This Row],[Order Date]])</f>
        <v>2026</v>
      </c>
      <c r="D925" s="11" t="str">
        <f>"Q"&amp;ROUNDUP(MONTH(SalesDataTable[[#This Row],[Order Date]])/3,0)</f>
        <v>Q2</v>
      </c>
      <c r="E925" s="11">
        <f>MONTH(SalesDataTable[[#This Row],[Order Date]])</f>
        <v>5</v>
      </c>
      <c r="F925" s="11" t="str">
        <f>TEXT(SalesDataTable[[#This Row],[Order Date]],"MMMM")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11">
        <f>YEAR(SalesDataTable[[#This Row],[Order Date]])</f>
        <v>2026</v>
      </c>
      <c r="D926" s="11" t="str">
        <f>"Q"&amp;ROUNDUP(MONTH(SalesDataTable[[#This Row],[Order Date]])/3,0)</f>
        <v>Q2</v>
      </c>
      <c r="E926" s="11">
        <f>MONTH(SalesDataTable[[#This Row],[Order Date]])</f>
        <v>5</v>
      </c>
      <c r="F926" s="11" t="str">
        <f>TEXT(SalesDataTable[[#This Row],[Order Date]],"MMMM")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11">
        <f>YEAR(SalesDataTable[[#This Row],[Order Date]])</f>
        <v>2026</v>
      </c>
      <c r="D927" s="11" t="str">
        <f>"Q"&amp;ROUNDUP(MONTH(SalesDataTable[[#This Row],[Order Date]])/3,0)</f>
        <v>Q2</v>
      </c>
      <c r="E927" s="11">
        <f>MONTH(SalesDataTable[[#This Row],[Order Date]])</f>
        <v>5</v>
      </c>
      <c r="F927" s="11" t="str">
        <f>TEXT(SalesDataTable[[#This Row],[Order Date]],"MMMM")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11">
        <f>YEAR(SalesDataTable[[#This Row],[Order Date]])</f>
        <v>2026</v>
      </c>
      <c r="D928" s="11" t="str">
        <f>"Q"&amp;ROUNDUP(MONTH(SalesDataTable[[#This Row],[Order Date]])/3,0)</f>
        <v>Q2</v>
      </c>
      <c r="E928" s="11">
        <f>MONTH(SalesDataTable[[#This Row],[Order Date]])</f>
        <v>5</v>
      </c>
      <c r="F928" s="11" t="str">
        <f>TEXT(SalesDataTable[[#This Row],[Order Date]],"MMMM")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11">
        <f>YEAR(SalesDataTable[[#This Row],[Order Date]])</f>
        <v>2026</v>
      </c>
      <c r="D929" s="11" t="str">
        <f>"Q"&amp;ROUNDUP(MONTH(SalesDataTable[[#This Row],[Order Date]])/3,0)</f>
        <v>Q2</v>
      </c>
      <c r="E929" s="11">
        <f>MONTH(SalesDataTable[[#This Row],[Order Date]])</f>
        <v>5</v>
      </c>
      <c r="F929" s="11" t="str">
        <f>TEXT(SalesDataTable[[#This Row],[Order Date]],"MMMM")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11">
        <f>YEAR(SalesDataTable[[#This Row],[Order Date]])</f>
        <v>2026</v>
      </c>
      <c r="D930" s="11" t="str">
        <f>"Q"&amp;ROUNDUP(MONTH(SalesDataTable[[#This Row],[Order Date]])/3,0)</f>
        <v>Q2</v>
      </c>
      <c r="E930" s="11">
        <f>MONTH(SalesDataTable[[#This Row],[Order Date]])</f>
        <v>5</v>
      </c>
      <c r="F930" s="11" t="str">
        <f>TEXT(SalesDataTable[[#This Row],[Order Date]],"MMMM")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11">
        <f>YEAR(SalesDataTable[[#This Row],[Order Date]])</f>
        <v>2026</v>
      </c>
      <c r="D931" s="11" t="str">
        <f>"Q"&amp;ROUNDUP(MONTH(SalesDataTable[[#This Row],[Order Date]])/3,0)</f>
        <v>Q2</v>
      </c>
      <c r="E931" s="11">
        <f>MONTH(SalesDataTable[[#This Row],[Order Date]])</f>
        <v>5</v>
      </c>
      <c r="F931" s="11" t="str">
        <f>TEXT(SalesDataTable[[#This Row],[Order Date]],"MMMM")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11">
        <f>YEAR(SalesDataTable[[#This Row],[Order Date]])</f>
        <v>2026</v>
      </c>
      <c r="D932" s="11" t="str">
        <f>"Q"&amp;ROUNDUP(MONTH(SalesDataTable[[#This Row],[Order Date]])/3,0)</f>
        <v>Q2</v>
      </c>
      <c r="E932" s="11">
        <f>MONTH(SalesDataTable[[#This Row],[Order Date]])</f>
        <v>5</v>
      </c>
      <c r="F932" s="11" t="str">
        <f>TEXT(SalesDataTable[[#This Row],[Order Date]],"MMMM")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11">
        <f>YEAR(SalesDataTable[[#This Row],[Order Date]])</f>
        <v>2026</v>
      </c>
      <c r="D933" s="11" t="str">
        <f>"Q"&amp;ROUNDUP(MONTH(SalesDataTable[[#This Row],[Order Date]])/3,0)</f>
        <v>Q2</v>
      </c>
      <c r="E933" s="11">
        <f>MONTH(SalesDataTable[[#This Row],[Order Date]])</f>
        <v>5</v>
      </c>
      <c r="F933" s="11" t="str">
        <f>TEXT(SalesDataTable[[#This Row],[Order Date]],"MMMM")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11">
        <f>YEAR(SalesDataTable[[#This Row],[Order Date]])</f>
        <v>2026</v>
      </c>
      <c r="D934" s="11" t="str">
        <f>"Q"&amp;ROUNDUP(MONTH(SalesDataTable[[#This Row],[Order Date]])/3,0)</f>
        <v>Q2</v>
      </c>
      <c r="E934" s="11">
        <f>MONTH(SalesDataTable[[#This Row],[Order Date]])</f>
        <v>5</v>
      </c>
      <c r="F934" s="11" t="str">
        <f>TEXT(SalesDataTable[[#This Row],[Order Date]],"MMMM")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11">
        <f>YEAR(SalesDataTable[[#This Row],[Order Date]])</f>
        <v>2026</v>
      </c>
      <c r="D935" s="11" t="str">
        <f>"Q"&amp;ROUNDUP(MONTH(SalesDataTable[[#This Row],[Order Date]])/3,0)</f>
        <v>Q2</v>
      </c>
      <c r="E935" s="11">
        <f>MONTH(SalesDataTable[[#This Row],[Order Date]])</f>
        <v>5</v>
      </c>
      <c r="F935" s="11" t="str">
        <f>TEXT(SalesDataTable[[#This Row],[Order Date]],"MMMM")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11">
        <f>YEAR(SalesDataTable[[#This Row],[Order Date]])</f>
        <v>2026</v>
      </c>
      <c r="D936" s="11" t="str">
        <f>"Q"&amp;ROUNDUP(MONTH(SalesDataTable[[#This Row],[Order Date]])/3,0)</f>
        <v>Q2</v>
      </c>
      <c r="E936" s="11">
        <f>MONTH(SalesDataTable[[#This Row],[Order Date]])</f>
        <v>5</v>
      </c>
      <c r="F936" s="11" t="str">
        <f>TEXT(SalesDataTable[[#This Row],[Order Date]],"MMMM")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11">
        <f>YEAR(SalesDataTable[[#This Row],[Order Date]])</f>
        <v>2026</v>
      </c>
      <c r="D937" s="11" t="str">
        <f>"Q"&amp;ROUNDUP(MONTH(SalesDataTable[[#This Row],[Order Date]])/3,0)</f>
        <v>Q2</v>
      </c>
      <c r="E937" s="11">
        <f>MONTH(SalesDataTable[[#This Row],[Order Date]])</f>
        <v>5</v>
      </c>
      <c r="F937" s="11" t="str">
        <f>TEXT(SalesDataTable[[#This Row],[Order Date]],"MMMM")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11">
        <f>YEAR(SalesDataTable[[#This Row],[Order Date]])</f>
        <v>2026</v>
      </c>
      <c r="D938" s="11" t="str">
        <f>"Q"&amp;ROUNDUP(MONTH(SalesDataTable[[#This Row],[Order Date]])/3,0)</f>
        <v>Q2</v>
      </c>
      <c r="E938" s="11">
        <f>MONTH(SalesDataTable[[#This Row],[Order Date]])</f>
        <v>5</v>
      </c>
      <c r="F938" s="11" t="str">
        <f>TEXT(SalesDataTable[[#This Row],[Order Date]],"MMMM")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11">
        <f>YEAR(SalesDataTable[[#This Row],[Order Date]])</f>
        <v>2026</v>
      </c>
      <c r="D939" s="11" t="str">
        <f>"Q"&amp;ROUNDUP(MONTH(SalesDataTable[[#This Row],[Order Date]])/3,0)</f>
        <v>Q2</v>
      </c>
      <c r="E939" s="11">
        <f>MONTH(SalesDataTable[[#This Row],[Order Date]])</f>
        <v>5</v>
      </c>
      <c r="F939" s="11" t="str">
        <f>TEXT(SalesDataTable[[#This Row],[Order Date]],"MMMM")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11">
        <f>YEAR(SalesDataTable[[#This Row],[Order Date]])</f>
        <v>2026</v>
      </c>
      <c r="D940" s="11" t="str">
        <f>"Q"&amp;ROUNDUP(MONTH(SalesDataTable[[#This Row],[Order Date]])/3,0)</f>
        <v>Q2</v>
      </c>
      <c r="E940" s="11">
        <f>MONTH(SalesDataTable[[#This Row],[Order Date]])</f>
        <v>5</v>
      </c>
      <c r="F940" s="11" t="str">
        <f>TEXT(SalesDataTable[[#This Row],[Order Date]],"MMMM")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11">
        <f>YEAR(SalesDataTable[[#This Row],[Order Date]])</f>
        <v>2026</v>
      </c>
      <c r="D941" s="11" t="str">
        <f>"Q"&amp;ROUNDUP(MONTH(SalesDataTable[[#This Row],[Order Date]])/3,0)</f>
        <v>Q2</v>
      </c>
      <c r="E941" s="11">
        <f>MONTH(SalesDataTable[[#This Row],[Order Date]])</f>
        <v>5</v>
      </c>
      <c r="F941" s="11" t="str">
        <f>TEXT(SalesDataTable[[#This Row],[Order Date]],"MMMM")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11">
        <f>YEAR(SalesDataTable[[#This Row],[Order Date]])</f>
        <v>2026</v>
      </c>
      <c r="D942" s="11" t="str">
        <f>"Q"&amp;ROUNDUP(MONTH(SalesDataTable[[#This Row],[Order Date]])/3,0)</f>
        <v>Q2</v>
      </c>
      <c r="E942" s="11">
        <f>MONTH(SalesDataTable[[#This Row],[Order Date]])</f>
        <v>5</v>
      </c>
      <c r="F942" s="11" t="str">
        <f>TEXT(SalesDataTable[[#This Row],[Order Date]],"MMMM")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11">
        <f>YEAR(SalesDataTable[[#This Row],[Order Date]])</f>
        <v>2026</v>
      </c>
      <c r="D943" s="11" t="str">
        <f>"Q"&amp;ROUNDUP(MONTH(SalesDataTable[[#This Row],[Order Date]])/3,0)</f>
        <v>Q2</v>
      </c>
      <c r="E943" s="11">
        <f>MONTH(SalesDataTable[[#This Row],[Order Date]])</f>
        <v>5</v>
      </c>
      <c r="F943" s="11" t="str">
        <f>TEXT(SalesDataTable[[#This Row],[Order Date]],"MMMM")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11">
        <f>YEAR(SalesDataTable[[#This Row],[Order Date]])</f>
        <v>2026</v>
      </c>
      <c r="D944" s="11" t="str">
        <f>"Q"&amp;ROUNDUP(MONTH(SalesDataTable[[#This Row],[Order Date]])/3,0)</f>
        <v>Q2</v>
      </c>
      <c r="E944" s="11">
        <f>MONTH(SalesDataTable[[#This Row],[Order Date]])</f>
        <v>5</v>
      </c>
      <c r="F944" s="11" t="str">
        <f>TEXT(SalesDataTable[[#This Row],[Order Date]],"MMMM")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11">
        <f>YEAR(SalesDataTable[[#This Row],[Order Date]])</f>
        <v>2026</v>
      </c>
      <c r="D945" s="11" t="str">
        <f>"Q"&amp;ROUNDUP(MONTH(SalesDataTable[[#This Row],[Order Date]])/3,0)</f>
        <v>Q2</v>
      </c>
      <c r="E945" s="11">
        <f>MONTH(SalesDataTable[[#This Row],[Order Date]])</f>
        <v>5</v>
      </c>
      <c r="F945" s="11" t="str">
        <f>TEXT(SalesDataTable[[#This Row],[Order Date]],"MMMM")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11">
        <f>YEAR(SalesDataTable[[#This Row],[Order Date]])</f>
        <v>2026</v>
      </c>
      <c r="D946" s="11" t="str">
        <f>"Q"&amp;ROUNDUP(MONTH(SalesDataTable[[#This Row],[Order Date]])/3,0)</f>
        <v>Q2</v>
      </c>
      <c r="E946" s="11">
        <f>MONTH(SalesDataTable[[#This Row],[Order Date]])</f>
        <v>5</v>
      </c>
      <c r="F946" s="11" t="str">
        <f>TEXT(SalesDataTable[[#This Row],[Order Date]],"MMMM")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11">
        <f>YEAR(SalesDataTable[[#This Row],[Order Date]])</f>
        <v>2026</v>
      </c>
      <c r="D947" s="11" t="str">
        <f>"Q"&amp;ROUNDUP(MONTH(SalesDataTable[[#This Row],[Order Date]])/3,0)</f>
        <v>Q2</v>
      </c>
      <c r="E947" s="11">
        <f>MONTH(SalesDataTable[[#This Row],[Order Date]])</f>
        <v>5</v>
      </c>
      <c r="F947" s="11" t="str">
        <f>TEXT(SalesDataTable[[#This Row],[Order Date]],"MMMM")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11">
        <f>YEAR(SalesDataTable[[#This Row],[Order Date]])</f>
        <v>2026</v>
      </c>
      <c r="D948" s="11" t="str">
        <f>"Q"&amp;ROUNDUP(MONTH(SalesDataTable[[#This Row],[Order Date]])/3,0)</f>
        <v>Q2</v>
      </c>
      <c r="E948" s="11">
        <f>MONTH(SalesDataTable[[#This Row],[Order Date]])</f>
        <v>5</v>
      </c>
      <c r="F948" s="11" t="str">
        <f>TEXT(SalesDataTable[[#This Row],[Order Date]],"MMMM")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11">
        <f>YEAR(SalesDataTable[[#This Row],[Order Date]])</f>
        <v>2026</v>
      </c>
      <c r="D949" s="11" t="str">
        <f>"Q"&amp;ROUNDUP(MONTH(SalesDataTable[[#This Row],[Order Date]])/3,0)</f>
        <v>Q2</v>
      </c>
      <c r="E949" s="11">
        <f>MONTH(SalesDataTable[[#This Row],[Order Date]])</f>
        <v>5</v>
      </c>
      <c r="F949" s="11" t="str">
        <f>TEXT(SalesDataTable[[#This Row],[Order Date]],"MMMM")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11">
        <f>YEAR(SalesDataTable[[#This Row],[Order Date]])</f>
        <v>2026</v>
      </c>
      <c r="D950" s="11" t="str">
        <f>"Q"&amp;ROUNDUP(MONTH(SalesDataTable[[#This Row],[Order Date]])/3,0)</f>
        <v>Q2</v>
      </c>
      <c r="E950" s="11">
        <f>MONTH(SalesDataTable[[#This Row],[Order Date]])</f>
        <v>5</v>
      </c>
      <c r="F950" s="11" t="str">
        <f>TEXT(SalesDataTable[[#This Row],[Order Date]],"MMMM")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11">
        <f>YEAR(SalesDataTable[[#This Row],[Order Date]])</f>
        <v>2026</v>
      </c>
      <c r="D951" s="11" t="str">
        <f>"Q"&amp;ROUNDUP(MONTH(SalesDataTable[[#This Row],[Order Date]])/3,0)</f>
        <v>Q2</v>
      </c>
      <c r="E951" s="11">
        <f>MONTH(SalesDataTable[[#This Row],[Order Date]])</f>
        <v>5</v>
      </c>
      <c r="F951" s="11" t="str">
        <f>TEXT(SalesDataTable[[#This Row],[Order Date]],"MMMM")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11">
        <f>YEAR(SalesDataTable[[#This Row],[Order Date]])</f>
        <v>2026</v>
      </c>
      <c r="D952" s="11" t="str">
        <f>"Q"&amp;ROUNDUP(MONTH(SalesDataTable[[#This Row],[Order Date]])/3,0)</f>
        <v>Q2</v>
      </c>
      <c r="E952" s="11">
        <f>MONTH(SalesDataTable[[#This Row],[Order Date]])</f>
        <v>5</v>
      </c>
      <c r="F952" s="11" t="str">
        <f>TEXT(SalesDataTable[[#This Row],[Order Date]],"MMMM")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11">
        <f>YEAR(SalesDataTable[[#This Row],[Order Date]])</f>
        <v>2026</v>
      </c>
      <c r="D953" s="11" t="str">
        <f>"Q"&amp;ROUNDUP(MONTH(SalesDataTable[[#This Row],[Order Date]])/3,0)</f>
        <v>Q2</v>
      </c>
      <c r="E953" s="11">
        <f>MONTH(SalesDataTable[[#This Row],[Order Date]])</f>
        <v>5</v>
      </c>
      <c r="F953" s="11" t="str">
        <f>TEXT(SalesDataTable[[#This Row],[Order Date]],"MMMM")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11">
        <f>YEAR(SalesDataTable[[#This Row],[Order Date]])</f>
        <v>2026</v>
      </c>
      <c r="D954" s="11" t="str">
        <f>"Q"&amp;ROUNDUP(MONTH(SalesDataTable[[#This Row],[Order Date]])/3,0)</f>
        <v>Q2</v>
      </c>
      <c r="E954" s="11">
        <f>MONTH(SalesDataTable[[#This Row],[Order Date]])</f>
        <v>5</v>
      </c>
      <c r="F954" s="11" t="str">
        <f>TEXT(SalesDataTable[[#This Row],[Order Date]],"MMMM")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11">
        <f>YEAR(SalesDataTable[[#This Row],[Order Date]])</f>
        <v>2026</v>
      </c>
      <c r="D955" s="11" t="str">
        <f>"Q"&amp;ROUNDUP(MONTH(SalesDataTable[[#This Row],[Order Date]])/3,0)</f>
        <v>Q2</v>
      </c>
      <c r="E955" s="11">
        <f>MONTH(SalesDataTable[[#This Row],[Order Date]])</f>
        <v>5</v>
      </c>
      <c r="F955" s="11" t="str">
        <f>TEXT(SalesDataTable[[#This Row],[Order Date]],"MMMM")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11">
        <f>YEAR(SalesDataTable[[#This Row],[Order Date]])</f>
        <v>2026</v>
      </c>
      <c r="D956" s="11" t="str">
        <f>"Q"&amp;ROUNDUP(MONTH(SalesDataTable[[#This Row],[Order Date]])/3,0)</f>
        <v>Q2</v>
      </c>
      <c r="E956" s="11">
        <f>MONTH(SalesDataTable[[#This Row],[Order Date]])</f>
        <v>5</v>
      </c>
      <c r="F956" s="11" t="str">
        <f>TEXT(SalesDataTable[[#This Row],[Order Date]],"MMMM")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11">
        <f>YEAR(SalesDataTable[[#This Row],[Order Date]])</f>
        <v>2026</v>
      </c>
      <c r="D957" s="11" t="str">
        <f>"Q"&amp;ROUNDUP(MONTH(SalesDataTable[[#This Row],[Order Date]])/3,0)</f>
        <v>Q2</v>
      </c>
      <c r="E957" s="11">
        <f>MONTH(SalesDataTable[[#This Row],[Order Date]])</f>
        <v>5</v>
      </c>
      <c r="F957" s="11" t="str">
        <f>TEXT(SalesDataTable[[#This Row],[Order Date]],"MMMM")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11">
        <f>YEAR(SalesDataTable[[#This Row],[Order Date]])</f>
        <v>2026</v>
      </c>
      <c r="D958" s="11" t="str">
        <f>"Q"&amp;ROUNDUP(MONTH(SalesDataTable[[#This Row],[Order Date]])/3,0)</f>
        <v>Q2</v>
      </c>
      <c r="E958" s="11">
        <f>MONTH(SalesDataTable[[#This Row],[Order Date]])</f>
        <v>5</v>
      </c>
      <c r="F958" s="11" t="str">
        <f>TEXT(SalesDataTable[[#This Row],[Order Date]],"MMMM")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11">
        <f>YEAR(SalesDataTable[[#This Row],[Order Date]])</f>
        <v>2026</v>
      </c>
      <c r="D959" s="11" t="str">
        <f>"Q"&amp;ROUNDUP(MONTH(SalesDataTable[[#This Row],[Order Date]])/3,0)</f>
        <v>Q2</v>
      </c>
      <c r="E959" s="11">
        <f>MONTH(SalesDataTable[[#This Row],[Order Date]])</f>
        <v>5</v>
      </c>
      <c r="F959" s="11" t="str">
        <f>TEXT(SalesDataTable[[#This Row],[Order Date]],"MMMM")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11">
        <f>YEAR(SalesDataTable[[#This Row],[Order Date]])</f>
        <v>2026</v>
      </c>
      <c r="D960" s="11" t="str">
        <f>"Q"&amp;ROUNDUP(MONTH(SalesDataTable[[#This Row],[Order Date]])/3,0)</f>
        <v>Q2</v>
      </c>
      <c r="E960" s="11">
        <f>MONTH(SalesDataTable[[#This Row],[Order Date]])</f>
        <v>5</v>
      </c>
      <c r="F960" s="11" t="str">
        <f>TEXT(SalesDataTable[[#This Row],[Order Date]],"MMMM")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11">
        <f>YEAR(SalesDataTable[[#This Row],[Order Date]])</f>
        <v>2026</v>
      </c>
      <c r="D961" s="11" t="str">
        <f>"Q"&amp;ROUNDUP(MONTH(SalesDataTable[[#This Row],[Order Date]])/3,0)</f>
        <v>Q2</v>
      </c>
      <c r="E961" s="11">
        <f>MONTH(SalesDataTable[[#This Row],[Order Date]])</f>
        <v>5</v>
      </c>
      <c r="F961" s="11" t="str">
        <f>TEXT(SalesDataTable[[#This Row],[Order Date]],"MMMM")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11">
        <f>YEAR(SalesDataTable[[#This Row],[Order Date]])</f>
        <v>2026</v>
      </c>
      <c r="D962" s="11" t="str">
        <f>"Q"&amp;ROUNDUP(MONTH(SalesDataTable[[#This Row],[Order Date]])/3,0)</f>
        <v>Q2</v>
      </c>
      <c r="E962" s="11">
        <f>MONTH(SalesDataTable[[#This Row],[Order Date]])</f>
        <v>5</v>
      </c>
      <c r="F962" s="11" t="str">
        <f>TEXT(SalesDataTable[[#This Row],[Order Date]],"MMMM")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11">
        <f>YEAR(SalesDataTable[[#This Row],[Order Date]])</f>
        <v>2026</v>
      </c>
      <c r="D963" s="11" t="str">
        <f>"Q"&amp;ROUNDUP(MONTH(SalesDataTable[[#This Row],[Order Date]])/3,0)</f>
        <v>Q2</v>
      </c>
      <c r="E963" s="11">
        <f>MONTH(SalesDataTable[[#This Row],[Order Date]])</f>
        <v>5</v>
      </c>
      <c r="F963" s="11" t="str">
        <f>TEXT(SalesDataTable[[#This Row],[Order Date]],"MMMM")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11">
        <f>YEAR(SalesDataTable[[#This Row],[Order Date]])</f>
        <v>2026</v>
      </c>
      <c r="D964" s="11" t="str">
        <f>"Q"&amp;ROUNDUP(MONTH(SalesDataTable[[#This Row],[Order Date]])/3,0)</f>
        <v>Q2</v>
      </c>
      <c r="E964" s="11">
        <f>MONTH(SalesDataTable[[#This Row],[Order Date]])</f>
        <v>5</v>
      </c>
      <c r="F964" s="11" t="str">
        <f>TEXT(SalesDataTable[[#This Row],[Order Date]],"MMMM")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11">
        <f>YEAR(SalesDataTable[[#This Row],[Order Date]])</f>
        <v>2026</v>
      </c>
      <c r="D965" s="11" t="str">
        <f>"Q"&amp;ROUNDUP(MONTH(SalesDataTable[[#This Row],[Order Date]])/3,0)</f>
        <v>Q2</v>
      </c>
      <c r="E965" s="11">
        <f>MONTH(SalesDataTable[[#This Row],[Order Date]])</f>
        <v>5</v>
      </c>
      <c r="F965" s="11" t="str">
        <f>TEXT(SalesDataTable[[#This Row],[Order Date]],"MMMM")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11">
        <f>YEAR(SalesDataTable[[#This Row],[Order Date]])</f>
        <v>2026</v>
      </c>
      <c r="D966" s="11" t="str">
        <f>"Q"&amp;ROUNDUP(MONTH(SalesDataTable[[#This Row],[Order Date]])/3,0)</f>
        <v>Q2</v>
      </c>
      <c r="E966" s="11">
        <f>MONTH(SalesDataTable[[#This Row],[Order Date]])</f>
        <v>6</v>
      </c>
      <c r="F966" s="11" t="str">
        <f>TEXT(SalesDataTable[[#This Row],[Order Date]],"MMMM")</f>
        <v>June</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11">
        <f>YEAR(SalesDataTable[[#This Row],[Order Date]])</f>
        <v>2026</v>
      </c>
      <c r="D967" s="11" t="str">
        <f>"Q"&amp;ROUNDUP(MONTH(SalesDataTable[[#This Row],[Order Date]])/3,0)</f>
        <v>Q2</v>
      </c>
      <c r="E967" s="11">
        <f>MONTH(SalesDataTable[[#This Row],[Order Date]])</f>
        <v>6</v>
      </c>
      <c r="F967" s="11" t="str">
        <f>TEXT(SalesDataTable[[#This Row],[Order Date]],"MMMM")</f>
        <v>June</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11">
        <f>YEAR(SalesDataTable[[#This Row],[Order Date]])</f>
        <v>2026</v>
      </c>
      <c r="D968" s="11" t="str">
        <f>"Q"&amp;ROUNDUP(MONTH(SalesDataTable[[#This Row],[Order Date]])/3,0)</f>
        <v>Q2</v>
      </c>
      <c r="E968" s="11">
        <f>MONTH(SalesDataTable[[#This Row],[Order Date]])</f>
        <v>6</v>
      </c>
      <c r="F968" s="11" t="str">
        <f>TEXT(SalesDataTable[[#This Row],[Order Date]],"MMMM")</f>
        <v>June</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11">
        <f>YEAR(SalesDataTable[[#This Row],[Order Date]])</f>
        <v>2026</v>
      </c>
      <c r="D969" s="11" t="str">
        <f>"Q"&amp;ROUNDUP(MONTH(SalesDataTable[[#This Row],[Order Date]])/3,0)</f>
        <v>Q2</v>
      </c>
      <c r="E969" s="11">
        <f>MONTH(SalesDataTable[[#This Row],[Order Date]])</f>
        <v>6</v>
      </c>
      <c r="F969" s="11" t="str">
        <f>TEXT(SalesDataTable[[#This Row],[Order Date]],"MMMM")</f>
        <v>June</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11">
        <f>YEAR(SalesDataTable[[#This Row],[Order Date]])</f>
        <v>2026</v>
      </c>
      <c r="D970" s="11" t="str">
        <f>"Q"&amp;ROUNDUP(MONTH(SalesDataTable[[#This Row],[Order Date]])/3,0)</f>
        <v>Q2</v>
      </c>
      <c r="E970" s="11">
        <f>MONTH(SalesDataTable[[#This Row],[Order Date]])</f>
        <v>6</v>
      </c>
      <c r="F970" s="11" t="str">
        <f>TEXT(SalesDataTable[[#This Row],[Order Date]],"MMMM")</f>
        <v>June</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11">
        <f>YEAR(SalesDataTable[[#This Row],[Order Date]])</f>
        <v>2026</v>
      </c>
      <c r="D971" s="11" t="str">
        <f>"Q"&amp;ROUNDUP(MONTH(SalesDataTable[[#This Row],[Order Date]])/3,0)</f>
        <v>Q2</v>
      </c>
      <c r="E971" s="11">
        <f>MONTH(SalesDataTable[[#This Row],[Order Date]])</f>
        <v>6</v>
      </c>
      <c r="F971" s="11" t="str">
        <f>TEXT(SalesDataTable[[#This Row],[Order Date]],"MMMM")</f>
        <v>June</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11">
        <f>YEAR(SalesDataTable[[#This Row],[Order Date]])</f>
        <v>2026</v>
      </c>
      <c r="D972" s="11" t="str">
        <f>"Q"&amp;ROUNDUP(MONTH(SalesDataTable[[#This Row],[Order Date]])/3,0)</f>
        <v>Q2</v>
      </c>
      <c r="E972" s="11">
        <f>MONTH(SalesDataTable[[#This Row],[Order Date]])</f>
        <v>6</v>
      </c>
      <c r="F972" s="11" t="str">
        <f>TEXT(SalesDataTable[[#This Row],[Order Date]],"MMMM")</f>
        <v>June</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11">
        <f>YEAR(SalesDataTable[[#This Row],[Order Date]])</f>
        <v>2026</v>
      </c>
      <c r="D973" s="11" t="str">
        <f>"Q"&amp;ROUNDUP(MONTH(SalesDataTable[[#This Row],[Order Date]])/3,0)</f>
        <v>Q2</v>
      </c>
      <c r="E973" s="11">
        <f>MONTH(SalesDataTable[[#This Row],[Order Date]])</f>
        <v>6</v>
      </c>
      <c r="F973" s="11" t="str">
        <f>TEXT(SalesDataTable[[#This Row],[Order Date]],"MMMM")</f>
        <v>June</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11">
        <f>YEAR(SalesDataTable[[#This Row],[Order Date]])</f>
        <v>2026</v>
      </c>
      <c r="D974" s="11" t="str">
        <f>"Q"&amp;ROUNDUP(MONTH(SalesDataTable[[#This Row],[Order Date]])/3,0)</f>
        <v>Q2</v>
      </c>
      <c r="E974" s="11">
        <f>MONTH(SalesDataTable[[#This Row],[Order Date]])</f>
        <v>6</v>
      </c>
      <c r="F974" s="11" t="str">
        <f>TEXT(SalesDataTable[[#This Row],[Order Date]],"MMMM")</f>
        <v>June</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11">
        <f>YEAR(SalesDataTable[[#This Row],[Order Date]])</f>
        <v>2026</v>
      </c>
      <c r="D975" s="11" t="str">
        <f>"Q"&amp;ROUNDUP(MONTH(SalesDataTable[[#This Row],[Order Date]])/3,0)</f>
        <v>Q2</v>
      </c>
      <c r="E975" s="11">
        <f>MONTH(SalesDataTable[[#This Row],[Order Date]])</f>
        <v>6</v>
      </c>
      <c r="F975" s="11" t="str">
        <f>TEXT(SalesDataTable[[#This Row],[Order Date]],"MMMM")</f>
        <v>June</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11">
        <f>YEAR(SalesDataTable[[#This Row],[Order Date]])</f>
        <v>2026</v>
      </c>
      <c r="D976" s="11" t="str">
        <f>"Q"&amp;ROUNDUP(MONTH(SalesDataTable[[#This Row],[Order Date]])/3,0)</f>
        <v>Q2</v>
      </c>
      <c r="E976" s="11">
        <f>MONTH(SalesDataTable[[#This Row],[Order Date]])</f>
        <v>6</v>
      </c>
      <c r="F976" s="11" t="str">
        <f>TEXT(SalesDataTable[[#This Row],[Order Date]],"MMMM")</f>
        <v>June</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11">
        <f>YEAR(SalesDataTable[[#This Row],[Order Date]])</f>
        <v>2026</v>
      </c>
      <c r="D977" s="11" t="str">
        <f>"Q"&amp;ROUNDUP(MONTH(SalesDataTable[[#This Row],[Order Date]])/3,0)</f>
        <v>Q2</v>
      </c>
      <c r="E977" s="11">
        <f>MONTH(SalesDataTable[[#This Row],[Order Date]])</f>
        <v>6</v>
      </c>
      <c r="F977" s="11" t="str">
        <f>TEXT(SalesDataTable[[#This Row],[Order Date]],"MMMM")</f>
        <v>June</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11">
        <f>YEAR(SalesDataTable[[#This Row],[Order Date]])</f>
        <v>2026</v>
      </c>
      <c r="D978" s="11" t="str">
        <f>"Q"&amp;ROUNDUP(MONTH(SalesDataTable[[#This Row],[Order Date]])/3,0)</f>
        <v>Q2</v>
      </c>
      <c r="E978" s="11">
        <f>MONTH(SalesDataTable[[#This Row],[Order Date]])</f>
        <v>6</v>
      </c>
      <c r="F978" s="11" t="str">
        <f>TEXT(SalesDataTable[[#This Row],[Order Date]],"MMMM")</f>
        <v>June</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11">
        <f>YEAR(SalesDataTable[[#This Row],[Order Date]])</f>
        <v>2026</v>
      </c>
      <c r="D979" s="11" t="str">
        <f>"Q"&amp;ROUNDUP(MONTH(SalesDataTable[[#This Row],[Order Date]])/3,0)</f>
        <v>Q2</v>
      </c>
      <c r="E979" s="11">
        <f>MONTH(SalesDataTable[[#This Row],[Order Date]])</f>
        <v>6</v>
      </c>
      <c r="F979" s="11" t="str">
        <f>TEXT(SalesDataTable[[#This Row],[Order Date]],"MMMM")</f>
        <v>June</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11">
        <f>YEAR(SalesDataTable[[#This Row],[Order Date]])</f>
        <v>2026</v>
      </c>
      <c r="D980" s="11" t="str">
        <f>"Q"&amp;ROUNDUP(MONTH(SalesDataTable[[#This Row],[Order Date]])/3,0)</f>
        <v>Q2</v>
      </c>
      <c r="E980" s="11">
        <f>MONTH(SalesDataTable[[#This Row],[Order Date]])</f>
        <v>6</v>
      </c>
      <c r="F980" s="11" t="str">
        <f>TEXT(SalesDataTable[[#This Row],[Order Date]],"MMMM")</f>
        <v>June</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11">
        <f>YEAR(SalesDataTable[[#This Row],[Order Date]])</f>
        <v>2026</v>
      </c>
      <c r="D981" s="11" t="str">
        <f>"Q"&amp;ROUNDUP(MONTH(SalesDataTable[[#This Row],[Order Date]])/3,0)</f>
        <v>Q2</v>
      </c>
      <c r="E981" s="11">
        <f>MONTH(SalesDataTable[[#This Row],[Order Date]])</f>
        <v>6</v>
      </c>
      <c r="F981" s="11" t="str">
        <f>TEXT(SalesDataTable[[#This Row],[Order Date]],"MMMM")</f>
        <v>June</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11">
        <f>YEAR(SalesDataTable[[#This Row],[Order Date]])</f>
        <v>2026</v>
      </c>
      <c r="D982" s="11" t="str">
        <f>"Q"&amp;ROUNDUP(MONTH(SalesDataTable[[#This Row],[Order Date]])/3,0)</f>
        <v>Q2</v>
      </c>
      <c r="E982" s="11">
        <f>MONTH(SalesDataTable[[#This Row],[Order Date]])</f>
        <v>6</v>
      </c>
      <c r="F982" s="11" t="str">
        <f>TEXT(SalesDataTable[[#This Row],[Order Date]],"MMMM")</f>
        <v>June</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11">
        <f>YEAR(SalesDataTable[[#This Row],[Order Date]])</f>
        <v>2026</v>
      </c>
      <c r="D983" s="11" t="str">
        <f>"Q"&amp;ROUNDUP(MONTH(SalesDataTable[[#This Row],[Order Date]])/3,0)</f>
        <v>Q2</v>
      </c>
      <c r="E983" s="11">
        <f>MONTH(SalesDataTable[[#This Row],[Order Date]])</f>
        <v>6</v>
      </c>
      <c r="F983" s="11" t="str">
        <f>TEXT(SalesDataTable[[#This Row],[Order Date]],"MMMM")</f>
        <v>June</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11">
        <f>YEAR(SalesDataTable[[#This Row],[Order Date]])</f>
        <v>2026</v>
      </c>
      <c r="D984" s="11" t="str">
        <f>"Q"&amp;ROUNDUP(MONTH(SalesDataTable[[#This Row],[Order Date]])/3,0)</f>
        <v>Q2</v>
      </c>
      <c r="E984" s="11">
        <f>MONTH(SalesDataTable[[#This Row],[Order Date]])</f>
        <v>6</v>
      </c>
      <c r="F984" s="11" t="str">
        <f>TEXT(SalesDataTable[[#This Row],[Order Date]],"MMMM")</f>
        <v>June</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11">
        <f>YEAR(SalesDataTable[[#This Row],[Order Date]])</f>
        <v>2026</v>
      </c>
      <c r="D985" s="11" t="str">
        <f>"Q"&amp;ROUNDUP(MONTH(SalesDataTable[[#This Row],[Order Date]])/3,0)</f>
        <v>Q2</v>
      </c>
      <c r="E985" s="11">
        <f>MONTH(SalesDataTable[[#This Row],[Order Date]])</f>
        <v>6</v>
      </c>
      <c r="F985" s="11" t="str">
        <f>TEXT(SalesDataTable[[#This Row],[Order Date]],"MMMM")</f>
        <v>June</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11">
        <f>YEAR(SalesDataTable[[#This Row],[Order Date]])</f>
        <v>2026</v>
      </c>
      <c r="D986" s="11" t="str">
        <f>"Q"&amp;ROUNDUP(MONTH(SalesDataTable[[#This Row],[Order Date]])/3,0)</f>
        <v>Q2</v>
      </c>
      <c r="E986" s="11">
        <f>MONTH(SalesDataTable[[#This Row],[Order Date]])</f>
        <v>6</v>
      </c>
      <c r="F986" s="11" t="str">
        <f>TEXT(SalesDataTable[[#This Row],[Order Date]],"MMMM")</f>
        <v>June</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11">
        <f>YEAR(SalesDataTable[[#This Row],[Order Date]])</f>
        <v>2026</v>
      </c>
      <c r="D987" s="11" t="str">
        <f>"Q"&amp;ROUNDUP(MONTH(SalesDataTable[[#This Row],[Order Date]])/3,0)</f>
        <v>Q2</v>
      </c>
      <c r="E987" s="11">
        <f>MONTH(SalesDataTable[[#This Row],[Order Date]])</f>
        <v>6</v>
      </c>
      <c r="F987" s="11" t="str">
        <f>TEXT(SalesDataTable[[#This Row],[Order Date]],"MMMM")</f>
        <v>June</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11">
        <f>YEAR(SalesDataTable[[#This Row],[Order Date]])</f>
        <v>2026</v>
      </c>
      <c r="D988" s="11" t="str">
        <f>"Q"&amp;ROUNDUP(MONTH(SalesDataTable[[#This Row],[Order Date]])/3,0)</f>
        <v>Q2</v>
      </c>
      <c r="E988" s="11">
        <f>MONTH(SalesDataTable[[#This Row],[Order Date]])</f>
        <v>6</v>
      </c>
      <c r="F988" s="11" t="str">
        <f>TEXT(SalesDataTable[[#This Row],[Order Date]],"MMMM")</f>
        <v>June</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11">
        <f>YEAR(SalesDataTable[[#This Row],[Order Date]])</f>
        <v>2026</v>
      </c>
      <c r="D989" s="11" t="str">
        <f>"Q"&amp;ROUNDUP(MONTH(SalesDataTable[[#This Row],[Order Date]])/3,0)</f>
        <v>Q2</v>
      </c>
      <c r="E989" s="11">
        <f>MONTH(SalesDataTable[[#This Row],[Order Date]])</f>
        <v>6</v>
      </c>
      <c r="F989" s="11" t="str">
        <f>TEXT(SalesDataTable[[#This Row],[Order Date]],"MMMM")</f>
        <v>June</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11">
        <f>YEAR(SalesDataTable[[#This Row],[Order Date]])</f>
        <v>2026</v>
      </c>
      <c r="D990" s="11" t="str">
        <f>"Q"&amp;ROUNDUP(MONTH(SalesDataTable[[#This Row],[Order Date]])/3,0)</f>
        <v>Q2</v>
      </c>
      <c r="E990" s="11">
        <f>MONTH(SalesDataTable[[#This Row],[Order Date]])</f>
        <v>6</v>
      </c>
      <c r="F990" s="11" t="str">
        <f>TEXT(SalesDataTable[[#This Row],[Order Date]],"MMMM")</f>
        <v>June</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11">
        <f>YEAR(SalesDataTable[[#This Row],[Order Date]])</f>
        <v>2026</v>
      </c>
      <c r="D991" s="11" t="str">
        <f>"Q"&amp;ROUNDUP(MONTH(SalesDataTable[[#This Row],[Order Date]])/3,0)</f>
        <v>Q2</v>
      </c>
      <c r="E991" s="11">
        <f>MONTH(SalesDataTable[[#This Row],[Order Date]])</f>
        <v>6</v>
      </c>
      <c r="F991" s="11" t="str">
        <f>TEXT(SalesDataTable[[#This Row],[Order Date]],"MMMM")</f>
        <v>June</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11">
        <f>YEAR(SalesDataTable[[#This Row],[Order Date]])</f>
        <v>2026</v>
      </c>
      <c r="D992" s="11" t="str">
        <f>"Q"&amp;ROUNDUP(MONTH(SalesDataTable[[#This Row],[Order Date]])/3,0)</f>
        <v>Q2</v>
      </c>
      <c r="E992" s="11">
        <f>MONTH(SalesDataTable[[#This Row],[Order Date]])</f>
        <v>6</v>
      </c>
      <c r="F992" s="11" t="str">
        <f>TEXT(SalesDataTable[[#This Row],[Order Date]],"MMMM")</f>
        <v>June</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11">
        <f>YEAR(SalesDataTable[[#This Row],[Order Date]])</f>
        <v>2026</v>
      </c>
      <c r="D993" s="11" t="str">
        <f>"Q"&amp;ROUNDUP(MONTH(SalesDataTable[[#This Row],[Order Date]])/3,0)</f>
        <v>Q2</v>
      </c>
      <c r="E993" s="11">
        <f>MONTH(SalesDataTable[[#This Row],[Order Date]])</f>
        <v>6</v>
      </c>
      <c r="F993" s="11" t="str">
        <f>TEXT(SalesDataTable[[#This Row],[Order Date]],"MMMM")</f>
        <v>June</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11">
        <f>YEAR(SalesDataTable[[#This Row],[Order Date]])</f>
        <v>2026</v>
      </c>
      <c r="D994" s="11" t="str">
        <f>"Q"&amp;ROUNDUP(MONTH(SalesDataTable[[#This Row],[Order Date]])/3,0)</f>
        <v>Q2</v>
      </c>
      <c r="E994" s="11">
        <f>MONTH(SalesDataTable[[#This Row],[Order Date]])</f>
        <v>6</v>
      </c>
      <c r="F994" s="11" t="str">
        <f>TEXT(SalesDataTable[[#This Row],[Order Date]],"MMMM")</f>
        <v>June</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11">
        <f>YEAR(SalesDataTable[[#This Row],[Order Date]])</f>
        <v>2026</v>
      </c>
      <c r="D995" s="11" t="str">
        <f>"Q"&amp;ROUNDUP(MONTH(SalesDataTable[[#This Row],[Order Date]])/3,0)</f>
        <v>Q2</v>
      </c>
      <c r="E995" s="11">
        <f>MONTH(SalesDataTable[[#This Row],[Order Date]])</f>
        <v>6</v>
      </c>
      <c r="F995" s="11" t="str">
        <f>TEXT(SalesDataTable[[#This Row],[Order Date]],"MMMM")</f>
        <v>June</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11">
        <f>YEAR(SalesDataTable[[#This Row],[Order Date]])</f>
        <v>2026</v>
      </c>
      <c r="D996" s="11" t="str">
        <f>"Q"&amp;ROUNDUP(MONTH(SalesDataTable[[#This Row],[Order Date]])/3,0)</f>
        <v>Q2</v>
      </c>
      <c r="E996" s="11">
        <f>MONTH(SalesDataTable[[#This Row],[Order Date]])</f>
        <v>6</v>
      </c>
      <c r="F996" s="11" t="str">
        <f>TEXT(SalesDataTable[[#This Row],[Order Date]],"MMMM")</f>
        <v>June</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11">
        <f>YEAR(SalesDataTable[[#This Row],[Order Date]])</f>
        <v>2026</v>
      </c>
      <c r="D997" s="11" t="str">
        <f>"Q"&amp;ROUNDUP(MONTH(SalesDataTable[[#This Row],[Order Date]])/3,0)</f>
        <v>Q2</v>
      </c>
      <c r="E997" s="11">
        <f>MONTH(SalesDataTable[[#This Row],[Order Date]])</f>
        <v>6</v>
      </c>
      <c r="F997" s="11" t="str">
        <f>TEXT(SalesDataTable[[#This Row],[Order Date]],"MMMM")</f>
        <v>June</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11">
        <f>YEAR(SalesDataTable[[#This Row],[Order Date]])</f>
        <v>2026</v>
      </c>
      <c r="D998" s="11" t="str">
        <f>"Q"&amp;ROUNDUP(MONTH(SalesDataTable[[#This Row],[Order Date]])/3,0)</f>
        <v>Q2</v>
      </c>
      <c r="E998" s="11">
        <f>MONTH(SalesDataTable[[#This Row],[Order Date]])</f>
        <v>6</v>
      </c>
      <c r="F998" s="11" t="str">
        <f>TEXT(SalesDataTable[[#This Row],[Order Date]],"MMMM")</f>
        <v>June</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11">
        <f>YEAR(SalesDataTable[[#This Row],[Order Date]])</f>
        <v>2026</v>
      </c>
      <c r="D999" s="11" t="str">
        <f>"Q"&amp;ROUNDUP(MONTH(SalesDataTable[[#This Row],[Order Date]])/3,0)</f>
        <v>Q2</v>
      </c>
      <c r="E999" s="11">
        <f>MONTH(SalesDataTable[[#This Row],[Order Date]])</f>
        <v>6</v>
      </c>
      <c r="F999" s="11" t="str">
        <f>TEXT(SalesDataTable[[#This Row],[Order Date]],"MMMM")</f>
        <v>June</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11">
        <f>YEAR(SalesDataTable[[#This Row],[Order Date]])</f>
        <v>2026</v>
      </c>
      <c r="D1000" s="11" t="str">
        <f>"Q"&amp;ROUNDUP(MONTH(SalesDataTable[[#This Row],[Order Date]])/3,0)</f>
        <v>Q2</v>
      </c>
      <c r="E1000" s="11">
        <f>MONTH(SalesDataTable[[#This Row],[Order Date]])</f>
        <v>6</v>
      </c>
      <c r="F1000" s="11" t="str">
        <f>TEXT(SalesDataTable[[#This Row],[Order Date]],"MMMM")</f>
        <v>June</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11">
        <f>YEAR(SalesDataTable[[#This Row],[Order Date]])</f>
        <v>2026</v>
      </c>
      <c r="D1001" s="11" t="str">
        <f>"Q"&amp;ROUNDUP(MONTH(SalesDataTable[[#This Row],[Order Date]])/3,0)</f>
        <v>Q2</v>
      </c>
      <c r="E1001" s="11">
        <f>MONTH(SalesDataTable[[#This Row],[Order Date]])</f>
        <v>6</v>
      </c>
      <c r="F1001" s="11" t="str">
        <f>TEXT(SalesDataTable[[#This Row],[Order Date]],"MMMM")</f>
        <v>June</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11">
        <f>YEAR(SalesDataTable[[#This Row],[Order Date]])</f>
        <v>2026</v>
      </c>
      <c r="D1002" s="11" t="str">
        <f>"Q"&amp;ROUNDUP(MONTH(SalesDataTable[[#This Row],[Order Date]])/3,0)</f>
        <v>Q2</v>
      </c>
      <c r="E1002" s="11">
        <f>MONTH(SalesDataTable[[#This Row],[Order Date]])</f>
        <v>6</v>
      </c>
      <c r="F1002" s="11" t="str">
        <f>TEXT(SalesDataTable[[#This Row],[Order Date]],"MMMM")</f>
        <v>June</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11">
        <f>YEAR(SalesDataTable[[#This Row],[Order Date]])</f>
        <v>2026</v>
      </c>
      <c r="D1003" s="11" t="str">
        <f>"Q"&amp;ROUNDUP(MONTH(SalesDataTable[[#This Row],[Order Date]])/3,0)</f>
        <v>Q2</v>
      </c>
      <c r="E1003" s="11">
        <f>MONTH(SalesDataTable[[#This Row],[Order Date]])</f>
        <v>6</v>
      </c>
      <c r="F1003" s="11" t="str">
        <f>TEXT(SalesDataTable[[#This Row],[Order Date]],"MMMM")</f>
        <v>June</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11">
        <f>YEAR(SalesDataTable[[#This Row],[Order Date]])</f>
        <v>2026</v>
      </c>
      <c r="D1004" s="11" t="str">
        <f>"Q"&amp;ROUNDUP(MONTH(SalesDataTable[[#This Row],[Order Date]])/3,0)</f>
        <v>Q2</v>
      </c>
      <c r="E1004" s="11">
        <f>MONTH(SalesDataTable[[#This Row],[Order Date]])</f>
        <v>6</v>
      </c>
      <c r="F1004" s="11" t="str">
        <f>TEXT(SalesDataTable[[#This Row],[Order Date]],"MMMM")</f>
        <v>June</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11">
        <f>YEAR(SalesDataTable[[#This Row],[Order Date]])</f>
        <v>2026</v>
      </c>
      <c r="D1005" s="11" t="str">
        <f>"Q"&amp;ROUNDUP(MONTH(SalesDataTable[[#This Row],[Order Date]])/3,0)</f>
        <v>Q2</v>
      </c>
      <c r="E1005" s="11">
        <f>MONTH(SalesDataTable[[#This Row],[Order Date]])</f>
        <v>6</v>
      </c>
      <c r="F1005" s="11" t="str">
        <f>TEXT(SalesDataTable[[#This Row],[Order Date]],"MMMM")</f>
        <v>June</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11">
        <f>YEAR(SalesDataTable[[#This Row],[Order Date]])</f>
        <v>2026</v>
      </c>
      <c r="D1006" s="11" t="str">
        <f>"Q"&amp;ROUNDUP(MONTH(SalesDataTable[[#This Row],[Order Date]])/3,0)</f>
        <v>Q2</v>
      </c>
      <c r="E1006" s="11">
        <f>MONTH(SalesDataTable[[#This Row],[Order Date]])</f>
        <v>6</v>
      </c>
      <c r="F1006" s="11" t="str">
        <f>TEXT(SalesDataTable[[#This Row],[Order Date]],"MMMM")</f>
        <v>June</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11">
        <f>YEAR(SalesDataTable[[#This Row],[Order Date]])</f>
        <v>2026</v>
      </c>
      <c r="D1007" s="11" t="str">
        <f>"Q"&amp;ROUNDUP(MONTH(SalesDataTable[[#This Row],[Order Date]])/3,0)</f>
        <v>Q2</v>
      </c>
      <c r="E1007" s="11">
        <f>MONTH(SalesDataTable[[#This Row],[Order Date]])</f>
        <v>6</v>
      </c>
      <c r="F1007" s="11" t="str">
        <f>TEXT(SalesDataTable[[#This Row],[Order Date]],"MMMM")</f>
        <v>June</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11">
        <f>YEAR(SalesDataTable[[#This Row],[Order Date]])</f>
        <v>2026</v>
      </c>
      <c r="D1008" s="11" t="str">
        <f>"Q"&amp;ROUNDUP(MONTH(SalesDataTable[[#This Row],[Order Date]])/3,0)</f>
        <v>Q2</v>
      </c>
      <c r="E1008" s="11">
        <f>MONTH(SalesDataTable[[#This Row],[Order Date]])</f>
        <v>6</v>
      </c>
      <c r="F1008" s="11" t="str">
        <f>TEXT(SalesDataTable[[#This Row],[Order Date]],"MMMM")</f>
        <v>June</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11">
        <f>YEAR(SalesDataTable[[#This Row],[Order Date]])</f>
        <v>2026</v>
      </c>
      <c r="D1009" s="11" t="str">
        <f>"Q"&amp;ROUNDUP(MONTH(SalesDataTable[[#This Row],[Order Date]])/3,0)</f>
        <v>Q2</v>
      </c>
      <c r="E1009" s="11">
        <f>MONTH(SalesDataTable[[#This Row],[Order Date]])</f>
        <v>6</v>
      </c>
      <c r="F1009" s="11" t="str">
        <f>TEXT(SalesDataTable[[#This Row],[Order Date]],"MMMM")</f>
        <v>June</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11">
        <f>YEAR(SalesDataTable[[#This Row],[Order Date]])</f>
        <v>2026</v>
      </c>
      <c r="D1010" s="11" t="str">
        <f>"Q"&amp;ROUNDUP(MONTH(SalesDataTable[[#This Row],[Order Date]])/3,0)</f>
        <v>Q2</v>
      </c>
      <c r="E1010" s="11">
        <f>MONTH(SalesDataTable[[#This Row],[Order Date]])</f>
        <v>6</v>
      </c>
      <c r="F1010" s="11" t="str">
        <f>TEXT(SalesDataTable[[#This Row],[Order Date]],"MMMM")</f>
        <v>June</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11">
        <f>YEAR(SalesDataTable[[#This Row],[Order Date]])</f>
        <v>2026</v>
      </c>
      <c r="D1011" s="11" t="str">
        <f>"Q"&amp;ROUNDUP(MONTH(SalesDataTable[[#This Row],[Order Date]])/3,0)</f>
        <v>Q2</v>
      </c>
      <c r="E1011" s="11">
        <f>MONTH(SalesDataTable[[#This Row],[Order Date]])</f>
        <v>6</v>
      </c>
      <c r="F1011" s="11" t="str">
        <f>TEXT(SalesDataTable[[#This Row],[Order Date]],"MMMM")</f>
        <v>June</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11">
        <f>YEAR(SalesDataTable[[#This Row],[Order Date]])</f>
        <v>2026</v>
      </c>
      <c r="D1012" s="11" t="str">
        <f>"Q"&amp;ROUNDUP(MONTH(SalesDataTable[[#This Row],[Order Date]])/3,0)</f>
        <v>Q2</v>
      </c>
      <c r="E1012" s="11">
        <f>MONTH(SalesDataTable[[#This Row],[Order Date]])</f>
        <v>6</v>
      </c>
      <c r="F1012" s="11" t="str">
        <f>TEXT(SalesDataTable[[#This Row],[Order Date]],"MMMM")</f>
        <v>June</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11">
        <f>YEAR(SalesDataTable[[#This Row],[Order Date]])</f>
        <v>2026</v>
      </c>
      <c r="D1013" s="11" t="str">
        <f>"Q"&amp;ROUNDUP(MONTH(SalesDataTable[[#This Row],[Order Date]])/3,0)</f>
        <v>Q2</v>
      </c>
      <c r="E1013" s="11">
        <f>MONTH(SalesDataTable[[#This Row],[Order Date]])</f>
        <v>6</v>
      </c>
      <c r="F1013" s="11" t="str">
        <f>TEXT(SalesDataTable[[#This Row],[Order Date]],"MMMM")</f>
        <v>June</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11">
        <f>YEAR(SalesDataTable[[#This Row],[Order Date]])</f>
        <v>2026</v>
      </c>
      <c r="D1014" s="11" t="str">
        <f>"Q"&amp;ROUNDUP(MONTH(SalesDataTable[[#This Row],[Order Date]])/3,0)</f>
        <v>Q2</v>
      </c>
      <c r="E1014" s="11">
        <f>MONTH(SalesDataTable[[#This Row],[Order Date]])</f>
        <v>6</v>
      </c>
      <c r="F1014" s="11" t="str">
        <f>TEXT(SalesDataTable[[#This Row],[Order Date]],"MMMM")</f>
        <v>June</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11">
        <f>YEAR(SalesDataTable[[#This Row],[Order Date]])</f>
        <v>2026</v>
      </c>
      <c r="D1015" s="11" t="str">
        <f>"Q"&amp;ROUNDUP(MONTH(SalesDataTable[[#This Row],[Order Date]])/3,0)</f>
        <v>Q2</v>
      </c>
      <c r="E1015" s="11">
        <f>MONTH(SalesDataTable[[#This Row],[Order Date]])</f>
        <v>6</v>
      </c>
      <c r="F1015" s="11" t="str">
        <f>TEXT(SalesDataTable[[#This Row],[Order Date]],"MMMM")</f>
        <v>June</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11">
        <f>YEAR(SalesDataTable[[#This Row],[Order Date]])</f>
        <v>2026</v>
      </c>
      <c r="D1016" s="11" t="str">
        <f>"Q"&amp;ROUNDUP(MONTH(SalesDataTable[[#This Row],[Order Date]])/3,0)</f>
        <v>Q2</v>
      </c>
      <c r="E1016" s="11">
        <f>MONTH(SalesDataTable[[#This Row],[Order Date]])</f>
        <v>6</v>
      </c>
      <c r="F1016" s="11" t="str">
        <f>TEXT(SalesDataTable[[#This Row],[Order Date]],"MMMM")</f>
        <v>June</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11">
        <f>YEAR(SalesDataTable[[#This Row],[Order Date]])</f>
        <v>2026</v>
      </c>
      <c r="D1017" s="11" t="str">
        <f>"Q"&amp;ROUNDUP(MONTH(SalesDataTable[[#This Row],[Order Date]])/3,0)</f>
        <v>Q2</v>
      </c>
      <c r="E1017" s="11">
        <f>MONTH(SalesDataTable[[#This Row],[Order Date]])</f>
        <v>6</v>
      </c>
      <c r="F1017" s="11" t="str">
        <f>TEXT(SalesDataTable[[#This Row],[Order Date]],"MMMM")</f>
        <v>June</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11">
        <f>YEAR(SalesDataTable[[#This Row],[Order Date]])</f>
        <v>2026</v>
      </c>
      <c r="D1018" s="11" t="str">
        <f>"Q"&amp;ROUNDUP(MONTH(SalesDataTable[[#This Row],[Order Date]])/3,0)</f>
        <v>Q2</v>
      </c>
      <c r="E1018" s="11">
        <f>MONTH(SalesDataTable[[#This Row],[Order Date]])</f>
        <v>6</v>
      </c>
      <c r="F1018" s="11" t="str">
        <f>TEXT(SalesDataTable[[#This Row],[Order Date]],"MMMM")</f>
        <v>June</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11">
        <f>YEAR(SalesDataTable[[#This Row],[Order Date]])</f>
        <v>2026</v>
      </c>
      <c r="D1019" s="11" t="str">
        <f>"Q"&amp;ROUNDUP(MONTH(SalesDataTable[[#This Row],[Order Date]])/3,0)</f>
        <v>Q2</v>
      </c>
      <c r="E1019" s="11">
        <f>MONTH(SalesDataTable[[#This Row],[Order Date]])</f>
        <v>6</v>
      </c>
      <c r="F1019" s="11" t="str">
        <f>TEXT(SalesDataTable[[#This Row],[Order Date]],"MMMM")</f>
        <v>June</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11">
        <f>YEAR(SalesDataTable[[#This Row],[Order Date]])</f>
        <v>2026</v>
      </c>
      <c r="D1020" s="11" t="str">
        <f>"Q"&amp;ROUNDUP(MONTH(SalesDataTable[[#This Row],[Order Date]])/3,0)</f>
        <v>Q2</v>
      </c>
      <c r="E1020" s="11">
        <f>MONTH(SalesDataTable[[#This Row],[Order Date]])</f>
        <v>6</v>
      </c>
      <c r="F1020" s="11" t="str">
        <f>TEXT(SalesDataTable[[#This Row],[Order Date]],"MMMM")</f>
        <v>June</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11">
        <f>YEAR(SalesDataTable[[#This Row],[Order Date]])</f>
        <v>2026</v>
      </c>
      <c r="D1021" s="11" t="str">
        <f>"Q"&amp;ROUNDUP(MONTH(SalesDataTable[[#This Row],[Order Date]])/3,0)</f>
        <v>Q2</v>
      </c>
      <c r="E1021" s="11">
        <f>MONTH(SalesDataTable[[#This Row],[Order Date]])</f>
        <v>6</v>
      </c>
      <c r="F1021" s="11" t="str">
        <f>TEXT(SalesDataTable[[#This Row],[Order Date]],"MMMM")</f>
        <v>June</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11">
        <f>YEAR(SalesDataTable[[#This Row],[Order Date]])</f>
        <v>2026</v>
      </c>
      <c r="D1022" s="11" t="str">
        <f>"Q"&amp;ROUNDUP(MONTH(SalesDataTable[[#This Row],[Order Date]])/3,0)</f>
        <v>Q2</v>
      </c>
      <c r="E1022" s="11">
        <f>MONTH(SalesDataTable[[#This Row],[Order Date]])</f>
        <v>6</v>
      </c>
      <c r="F1022" s="11" t="str">
        <f>TEXT(SalesDataTable[[#This Row],[Order Date]],"MMMM")</f>
        <v>June</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11">
        <f>YEAR(SalesDataTable[[#This Row],[Order Date]])</f>
        <v>2026</v>
      </c>
      <c r="D1023" s="11" t="str">
        <f>"Q"&amp;ROUNDUP(MONTH(SalesDataTable[[#This Row],[Order Date]])/3,0)</f>
        <v>Q2</v>
      </c>
      <c r="E1023" s="11">
        <f>MONTH(SalesDataTable[[#This Row],[Order Date]])</f>
        <v>6</v>
      </c>
      <c r="F1023" s="11" t="str">
        <f>TEXT(SalesDataTable[[#This Row],[Order Date]],"MMMM")</f>
        <v>June</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11">
        <f>YEAR(SalesDataTable[[#This Row],[Order Date]])</f>
        <v>2026</v>
      </c>
      <c r="D1024" s="11" t="str">
        <f>"Q"&amp;ROUNDUP(MONTH(SalesDataTable[[#This Row],[Order Date]])/3,0)</f>
        <v>Q2</v>
      </c>
      <c r="E1024" s="11">
        <f>MONTH(SalesDataTable[[#This Row],[Order Date]])</f>
        <v>6</v>
      </c>
      <c r="F1024" s="11" t="str">
        <f>TEXT(SalesDataTable[[#This Row],[Order Date]],"MMMM")</f>
        <v>June</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11">
        <f>YEAR(SalesDataTable[[#This Row],[Order Date]])</f>
        <v>2026</v>
      </c>
      <c r="D1025" s="11" t="str">
        <f>"Q"&amp;ROUNDUP(MONTH(SalesDataTable[[#This Row],[Order Date]])/3,0)</f>
        <v>Q2</v>
      </c>
      <c r="E1025" s="11">
        <f>MONTH(SalesDataTable[[#This Row],[Order Date]])</f>
        <v>6</v>
      </c>
      <c r="F1025" s="11" t="str">
        <f>TEXT(SalesDataTable[[#This Row],[Order Date]],"MMMM")</f>
        <v>June</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11">
        <f>YEAR(SalesDataTable[[#This Row],[Order Date]])</f>
        <v>2026</v>
      </c>
      <c r="D1026" s="11" t="str">
        <f>"Q"&amp;ROUNDUP(MONTH(SalesDataTable[[#This Row],[Order Date]])/3,0)</f>
        <v>Q2</v>
      </c>
      <c r="E1026" s="11">
        <f>MONTH(SalesDataTable[[#This Row],[Order Date]])</f>
        <v>6</v>
      </c>
      <c r="F1026" s="11" t="str">
        <f>TEXT(SalesDataTable[[#This Row],[Order Date]],"MMMM")</f>
        <v>June</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11">
        <f>YEAR(SalesDataTable[[#This Row],[Order Date]])</f>
        <v>2026</v>
      </c>
      <c r="D1027" s="11" t="str">
        <f>"Q"&amp;ROUNDUP(MONTH(SalesDataTable[[#This Row],[Order Date]])/3,0)</f>
        <v>Q2</v>
      </c>
      <c r="E1027" s="11">
        <f>MONTH(SalesDataTable[[#This Row],[Order Date]])</f>
        <v>6</v>
      </c>
      <c r="F1027" s="11" t="str">
        <f>TEXT(SalesDataTable[[#This Row],[Order Date]],"MMMM")</f>
        <v>June</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11">
        <f>YEAR(SalesDataTable[[#This Row],[Order Date]])</f>
        <v>2026</v>
      </c>
      <c r="D1028" s="11" t="str">
        <f>"Q"&amp;ROUNDUP(MONTH(SalesDataTable[[#This Row],[Order Date]])/3,0)</f>
        <v>Q2</v>
      </c>
      <c r="E1028" s="11">
        <f>MONTH(SalesDataTable[[#This Row],[Order Date]])</f>
        <v>6</v>
      </c>
      <c r="F1028" s="11" t="str">
        <f>TEXT(SalesDataTable[[#This Row],[Order Date]],"MMMM")</f>
        <v>June</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11">
        <f>YEAR(SalesDataTable[[#This Row],[Order Date]])</f>
        <v>2026</v>
      </c>
      <c r="D1029" s="11" t="str">
        <f>"Q"&amp;ROUNDUP(MONTH(SalesDataTable[[#This Row],[Order Date]])/3,0)</f>
        <v>Q2</v>
      </c>
      <c r="E1029" s="11">
        <f>MONTH(SalesDataTable[[#This Row],[Order Date]])</f>
        <v>6</v>
      </c>
      <c r="F1029" s="11" t="str">
        <f>TEXT(SalesDataTable[[#This Row],[Order Date]],"MMMM")</f>
        <v>June</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11">
        <f>YEAR(SalesDataTable[[#This Row],[Order Date]])</f>
        <v>2026</v>
      </c>
      <c r="D1030" s="11" t="str">
        <f>"Q"&amp;ROUNDUP(MONTH(SalesDataTable[[#This Row],[Order Date]])/3,0)</f>
        <v>Q2</v>
      </c>
      <c r="E1030" s="11">
        <f>MONTH(SalesDataTable[[#This Row],[Order Date]])</f>
        <v>6</v>
      </c>
      <c r="F1030" s="11" t="str">
        <f>TEXT(SalesDataTable[[#This Row],[Order Date]],"MMMM")</f>
        <v>June</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11">
        <f>YEAR(SalesDataTable[[#This Row],[Order Date]])</f>
        <v>2026</v>
      </c>
      <c r="D1031" s="11" t="str">
        <f>"Q"&amp;ROUNDUP(MONTH(SalesDataTable[[#This Row],[Order Date]])/3,0)</f>
        <v>Q2</v>
      </c>
      <c r="E1031" s="11">
        <f>MONTH(SalesDataTable[[#This Row],[Order Date]])</f>
        <v>6</v>
      </c>
      <c r="F1031" s="11" t="str">
        <f>TEXT(SalesDataTable[[#This Row],[Order Date]],"MMMM")</f>
        <v>June</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11">
        <f>YEAR(SalesDataTable[[#This Row],[Order Date]])</f>
        <v>2026</v>
      </c>
      <c r="D1032" s="11" t="str">
        <f>"Q"&amp;ROUNDUP(MONTH(SalesDataTable[[#This Row],[Order Date]])/3,0)</f>
        <v>Q2</v>
      </c>
      <c r="E1032" s="11">
        <f>MONTH(SalesDataTable[[#This Row],[Order Date]])</f>
        <v>6</v>
      </c>
      <c r="F1032" s="11" t="str">
        <f>TEXT(SalesDataTable[[#This Row],[Order Date]],"MMMM")</f>
        <v>June</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11">
        <f>YEAR(SalesDataTable[[#This Row],[Order Date]])</f>
        <v>2026</v>
      </c>
      <c r="D1033" s="11" t="str">
        <f>"Q"&amp;ROUNDUP(MONTH(SalesDataTable[[#This Row],[Order Date]])/3,0)</f>
        <v>Q2</v>
      </c>
      <c r="E1033" s="11">
        <f>MONTH(SalesDataTable[[#This Row],[Order Date]])</f>
        <v>6</v>
      </c>
      <c r="F1033" s="11" t="str">
        <f>TEXT(SalesDataTable[[#This Row],[Order Date]],"MMMM")</f>
        <v>June</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11">
        <f>YEAR(SalesDataTable[[#This Row],[Order Date]])</f>
        <v>2026</v>
      </c>
      <c r="D1034" s="11" t="str">
        <f>"Q"&amp;ROUNDUP(MONTH(SalesDataTable[[#This Row],[Order Date]])/3,0)</f>
        <v>Q2</v>
      </c>
      <c r="E1034" s="11">
        <f>MONTH(SalesDataTable[[#This Row],[Order Date]])</f>
        <v>6</v>
      </c>
      <c r="F1034" s="11" t="str">
        <f>TEXT(SalesDataTable[[#This Row],[Order Date]],"MMMM")</f>
        <v>June</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11">
        <f>YEAR(SalesDataTable[[#This Row],[Order Date]])</f>
        <v>2026</v>
      </c>
      <c r="D1035" s="11" t="str">
        <f>"Q"&amp;ROUNDUP(MONTH(SalesDataTable[[#This Row],[Order Date]])/3,0)</f>
        <v>Q2</v>
      </c>
      <c r="E1035" s="11">
        <f>MONTH(SalesDataTable[[#This Row],[Order Date]])</f>
        <v>6</v>
      </c>
      <c r="F1035" s="11" t="str">
        <f>TEXT(SalesDataTable[[#This Row],[Order Date]],"MMMM")</f>
        <v>June</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11">
        <f>YEAR(SalesDataTable[[#This Row],[Order Date]])</f>
        <v>2026</v>
      </c>
      <c r="D1036" s="11" t="str">
        <f>"Q"&amp;ROUNDUP(MONTH(SalesDataTable[[#This Row],[Order Date]])/3,0)</f>
        <v>Q2</v>
      </c>
      <c r="E1036" s="11">
        <f>MONTH(SalesDataTable[[#This Row],[Order Date]])</f>
        <v>6</v>
      </c>
      <c r="F1036" s="11" t="str">
        <f>TEXT(SalesDataTable[[#This Row],[Order Date]],"MMMM")</f>
        <v>June</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11">
        <f>YEAR(SalesDataTable[[#This Row],[Order Date]])</f>
        <v>2026</v>
      </c>
      <c r="D1037" s="11" t="str">
        <f>"Q"&amp;ROUNDUP(MONTH(SalesDataTable[[#This Row],[Order Date]])/3,0)</f>
        <v>Q2</v>
      </c>
      <c r="E1037" s="11">
        <f>MONTH(SalesDataTable[[#This Row],[Order Date]])</f>
        <v>6</v>
      </c>
      <c r="F1037" s="11" t="str">
        <f>TEXT(SalesDataTable[[#This Row],[Order Date]],"MMMM")</f>
        <v>June</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11">
        <f>YEAR(SalesDataTable[[#This Row],[Order Date]])</f>
        <v>2026</v>
      </c>
      <c r="D1038" s="11" t="str">
        <f>"Q"&amp;ROUNDUP(MONTH(SalesDataTable[[#This Row],[Order Date]])/3,0)</f>
        <v>Q2</v>
      </c>
      <c r="E1038" s="11">
        <f>MONTH(SalesDataTable[[#This Row],[Order Date]])</f>
        <v>6</v>
      </c>
      <c r="F1038" s="11" t="str">
        <f>TEXT(SalesDataTable[[#This Row],[Order Date]],"MMMM")</f>
        <v>June</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11">
        <f>YEAR(SalesDataTable[[#This Row],[Order Date]])</f>
        <v>2026</v>
      </c>
      <c r="D1039" s="11" t="str">
        <f>"Q"&amp;ROUNDUP(MONTH(SalesDataTable[[#This Row],[Order Date]])/3,0)</f>
        <v>Q2</v>
      </c>
      <c r="E1039" s="11">
        <f>MONTH(SalesDataTable[[#This Row],[Order Date]])</f>
        <v>6</v>
      </c>
      <c r="F1039" s="11" t="str">
        <f>TEXT(SalesDataTable[[#This Row],[Order Date]],"MMMM")</f>
        <v>June</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11">
        <f>YEAR(SalesDataTable[[#This Row],[Order Date]])</f>
        <v>2026</v>
      </c>
      <c r="D1040" s="11" t="str">
        <f>"Q"&amp;ROUNDUP(MONTH(SalesDataTable[[#This Row],[Order Date]])/3,0)</f>
        <v>Q2</v>
      </c>
      <c r="E1040" s="11">
        <f>MONTH(SalesDataTable[[#This Row],[Order Date]])</f>
        <v>6</v>
      </c>
      <c r="F1040" s="11" t="str">
        <f>TEXT(SalesDataTable[[#This Row],[Order Date]],"MMMM")</f>
        <v>June</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11">
        <f>YEAR(SalesDataTable[[#This Row],[Order Date]])</f>
        <v>2026</v>
      </c>
      <c r="D1041" s="11" t="str">
        <f>"Q"&amp;ROUNDUP(MONTH(SalesDataTable[[#This Row],[Order Date]])/3,0)</f>
        <v>Q2</v>
      </c>
      <c r="E1041" s="11">
        <f>MONTH(SalesDataTable[[#This Row],[Order Date]])</f>
        <v>6</v>
      </c>
      <c r="F1041" s="11" t="str">
        <f>TEXT(SalesDataTable[[#This Row],[Order Date]],"MMMM")</f>
        <v>June</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11">
        <f>YEAR(SalesDataTable[[#This Row],[Order Date]])</f>
        <v>2026</v>
      </c>
      <c r="D1042" s="11" t="str">
        <f>"Q"&amp;ROUNDUP(MONTH(SalesDataTable[[#This Row],[Order Date]])/3,0)</f>
        <v>Q2</v>
      </c>
      <c r="E1042" s="11">
        <f>MONTH(SalesDataTable[[#This Row],[Order Date]])</f>
        <v>6</v>
      </c>
      <c r="F1042" s="11" t="str">
        <f>TEXT(SalesDataTable[[#This Row],[Order Date]],"MMMM")</f>
        <v>June</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11">
        <f>YEAR(SalesDataTable[[#This Row],[Order Date]])</f>
        <v>2026</v>
      </c>
      <c r="D1043" s="11" t="str">
        <f>"Q"&amp;ROUNDUP(MONTH(SalesDataTable[[#This Row],[Order Date]])/3,0)</f>
        <v>Q2</v>
      </c>
      <c r="E1043" s="11">
        <f>MONTH(SalesDataTable[[#This Row],[Order Date]])</f>
        <v>6</v>
      </c>
      <c r="F1043" s="11" t="str">
        <f>TEXT(SalesDataTable[[#This Row],[Order Date]],"MMMM")</f>
        <v>June</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11">
        <f>YEAR(SalesDataTable[[#This Row],[Order Date]])</f>
        <v>2026</v>
      </c>
      <c r="D1044" s="11" t="str">
        <f>"Q"&amp;ROUNDUP(MONTH(SalesDataTable[[#This Row],[Order Date]])/3,0)</f>
        <v>Q2</v>
      </c>
      <c r="E1044" s="11">
        <f>MONTH(SalesDataTable[[#This Row],[Order Date]])</f>
        <v>6</v>
      </c>
      <c r="F1044" s="11" t="str">
        <f>TEXT(SalesDataTable[[#This Row],[Order Date]],"MMMM")</f>
        <v>June</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11">
        <f>YEAR(SalesDataTable[[#This Row],[Order Date]])</f>
        <v>2026</v>
      </c>
      <c r="D1045" s="11" t="str">
        <f>"Q"&amp;ROUNDUP(MONTH(SalesDataTable[[#This Row],[Order Date]])/3,0)</f>
        <v>Q2</v>
      </c>
      <c r="E1045" s="11">
        <f>MONTH(SalesDataTable[[#This Row],[Order Date]])</f>
        <v>6</v>
      </c>
      <c r="F1045" s="11" t="str">
        <f>TEXT(SalesDataTable[[#This Row],[Order Date]],"MMMM")</f>
        <v>June</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11">
        <f>YEAR(SalesDataTable[[#This Row],[Order Date]])</f>
        <v>2026</v>
      </c>
      <c r="D1046" s="11" t="str">
        <f>"Q"&amp;ROUNDUP(MONTH(SalesDataTable[[#This Row],[Order Date]])/3,0)</f>
        <v>Q2</v>
      </c>
      <c r="E1046" s="11">
        <f>MONTH(SalesDataTable[[#This Row],[Order Date]])</f>
        <v>6</v>
      </c>
      <c r="F1046" s="11" t="str">
        <f>TEXT(SalesDataTable[[#This Row],[Order Date]],"MMMM")</f>
        <v>June</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11">
        <f>YEAR(SalesDataTable[[#This Row],[Order Date]])</f>
        <v>2026</v>
      </c>
      <c r="D1047" s="11" t="str">
        <f>"Q"&amp;ROUNDUP(MONTH(SalesDataTable[[#This Row],[Order Date]])/3,0)</f>
        <v>Q2</v>
      </c>
      <c r="E1047" s="11">
        <f>MONTH(SalesDataTable[[#This Row],[Order Date]])</f>
        <v>6</v>
      </c>
      <c r="F1047" s="11" t="str">
        <f>TEXT(SalesDataTable[[#This Row],[Order Date]],"MMMM")</f>
        <v>June</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11">
        <f>YEAR(SalesDataTable[[#This Row],[Order Date]])</f>
        <v>2026</v>
      </c>
      <c r="D1048" s="11" t="str">
        <f>"Q"&amp;ROUNDUP(MONTH(SalesDataTable[[#This Row],[Order Date]])/3,0)</f>
        <v>Q2</v>
      </c>
      <c r="E1048" s="11">
        <f>MONTH(SalesDataTable[[#This Row],[Order Date]])</f>
        <v>6</v>
      </c>
      <c r="F1048" s="11" t="str">
        <f>TEXT(SalesDataTable[[#This Row],[Order Date]],"MMMM")</f>
        <v>June</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11">
        <f>YEAR(SalesDataTable[[#This Row],[Order Date]])</f>
        <v>2026</v>
      </c>
      <c r="D1049" s="11" t="str">
        <f>"Q"&amp;ROUNDUP(MONTH(SalesDataTable[[#This Row],[Order Date]])/3,0)</f>
        <v>Q2</v>
      </c>
      <c r="E1049" s="11">
        <f>MONTH(SalesDataTable[[#This Row],[Order Date]])</f>
        <v>6</v>
      </c>
      <c r="F1049" s="11" t="str">
        <f>TEXT(SalesDataTable[[#This Row],[Order Date]],"MMMM")</f>
        <v>June</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11">
        <f>YEAR(SalesDataTable[[#This Row],[Order Date]])</f>
        <v>2026</v>
      </c>
      <c r="D1050" s="11" t="str">
        <f>"Q"&amp;ROUNDUP(MONTH(SalesDataTable[[#This Row],[Order Date]])/3,0)</f>
        <v>Q2</v>
      </c>
      <c r="E1050" s="11">
        <f>MONTH(SalesDataTable[[#This Row],[Order Date]])</f>
        <v>6</v>
      </c>
      <c r="F1050" s="11" t="str">
        <f>TEXT(SalesDataTable[[#This Row],[Order Date]],"MMMM")</f>
        <v>June</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11">
        <f>YEAR(SalesDataTable[[#This Row],[Order Date]])</f>
        <v>2026</v>
      </c>
      <c r="D1051" s="11" t="str">
        <f>"Q"&amp;ROUNDUP(MONTH(SalesDataTable[[#This Row],[Order Date]])/3,0)</f>
        <v>Q2</v>
      </c>
      <c r="E1051" s="11">
        <f>MONTH(SalesDataTable[[#This Row],[Order Date]])</f>
        <v>6</v>
      </c>
      <c r="F1051" s="11" t="str">
        <f>TEXT(SalesDataTable[[#This Row],[Order Date]],"MMMM")</f>
        <v>June</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11">
        <f>YEAR(SalesDataTable[[#This Row],[Order Date]])</f>
        <v>2026</v>
      </c>
      <c r="D1052" s="11" t="str">
        <f>"Q"&amp;ROUNDUP(MONTH(SalesDataTable[[#This Row],[Order Date]])/3,0)</f>
        <v>Q2</v>
      </c>
      <c r="E1052" s="11">
        <f>MONTH(SalesDataTable[[#This Row],[Order Date]])</f>
        <v>6</v>
      </c>
      <c r="F1052" s="11" t="str">
        <f>TEXT(SalesDataTable[[#This Row],[Order Date]],"MMMM")</f>
        <v>June</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11">
        <f>YEAR(SalesDataTable[[#This Row],[Order Date]])</f>
        <v>2026</v>
      </c>
      <c r="D1053" s="11" t="str">
        <f>"Q"&amp;ROUNDUP(MONTH(SalesDataTable[[#This Row],[Order Date]])/3,0)</f>
        <v>Q2</v>
      </c>
      <c r="E1053" s="11">
        <f>MONTH(SalesDataTable[[#This Row],[Order Date]])</f>
        <v>6</v>
      </c>
      <c r="F1053" s="11" t="str">
        <f>TEXT(SalesDataTable[[#This Row],[Order Date]],"MMMM")</f>
        <v>June</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11">
        <f>YEAR(SalesDataTable[[#This Row],[Order Date]])</f>
        <v>2026</v>
      </c>
      <c r="D1054" s="11" t="str">
        <f>"Q"&amp;ROUNDUP(MONTH(SalesDataTable[[#This Row],[Order Date]])/3,0)</f>
        <v>Q2</v>
      </c>
      <c r="E1054" s="11">
        <f>MONTH(SalesDataTable[[#This Row],[Order Date]])</f>
        <v>6</v>
      </c>
      <c r="F1054" s="11" t="str">
        <f>TEXT(SalesDataTable[[#This Row],[Order Date]],"MMMM")</f>
        <v>June</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11">
        <f>YEAR(SalesDataTable[[#This Row],[Order Date]])</f>
        <v>2026</v>
      </c>
      <c r="D1055" s="11" t="str">
        <f>"Q"&amp;ROUNDUP(MONTH(SalesDataTable[[#This Row],[Order Date]])/3,0)</f>
        <v>Q2</v>
      </c>
      <c r="E1055" s="11">
        <f>MONTH(SalesDataTable[[#This Row],[Order Date]])</f>
        <v>6</v>
      </c>
      <c r="F1055" s="11" t="str">
        <f>TEXT(SalesDataTable[[#This Row],[Order Date]],"MMMM")</f>
        <v>June</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11">
        <f>YEAR(SalesDataTable[[#This Row],[Order Date]])</f>
        <v>2026</v>
      </c>
      <c r="D1056" s="11" t="str">
        <f>"Q"&amp;ROUNDUP(MONTH(SalesDataTable[[#This Row],[Order Date]])/3,0)</f>
        <v>Q2</v>
      </c>
      <c r="E1056" s="11">
        <f>MONTH(SalesDataTable[[#This Row],[Order Date]])</f>
        <v>6</v>
      </c>
      <c r="F1056" s="11" t="str">
        <f>TEXT(SalesDataTable[[#This Row],[Order Date]],"MMMM")</f>
        <v>June</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11">
        <f>YEAR(SalesDataTable[[#This Row],[Order Date]])</f>
        <v>2026</v>
      </c>
      <c r="D1057" s="11" t="str">
        <f>"Q"&amp;ROUNDUP(MONTH(SalesDataTable[[#This Row],[Order Date]])/3,0)</f>
        <v>Q2</v>
      </c>
      <c r="E1057" s="11">
        <f>MONTH(SalesDataTable[[#This Row],[Order Date]])</f>
        <v>6</v>
      </c>
      <c r="F1057" s="11" t="str">
        <f>TEXT(SalesDataTable[[#This Row],[Order Date]],"MMMM")</f>
        <v>June</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11">
        <f>YEAR(SalesDataTable[[#This Row],[Order Date]])</f>
        <v>2026</v>
      </c>
      <c r="D1058" s="11" t="str">
        <f>"Q"&amp;ROUNDUP(MONTH(SalesDataTable[[#This Row],[Order Date]])/3,0)</f>
        <v>Q2</v>
      </c>
      <c r="E1058" s="11">
        <f>MONTH(SalesDataTable[[#This Row],[Order Date]])</f>
        <v>6</v>
      </c>
      <c r="F1058" s="11" t="str">
        <f>TEXT(SalesDataTable[[#This Row],[Order Date]],"MMMM")</f>
        <v>June</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11">
        <f>YEAR(SalesDataTable[[#This Row],[Order Date]])</f>
        <v>2026</v>
      </c>
      <c r="D1059" s="11" t="str">
        <f>"Q"&amp;ROUNDUP(MONTH(SalesDataTable[[#This Row],[Order Date]])/3,0)</f>
        <v>Q2</v>
      </c>
      <c r="E1059" s="11">
        <f>MONTH(SalesDataTable[[#This Row],[Order Date]])</f>
        <v>6</v>
      </c>
      <c r="F1059" s="11" t="str">
        <f>TEXT(SalesDataTable[[#This Row],[Order Date]],"MMMM")</f>
        <v>June</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11">
        <f>YEAR(SalesDataTable[[#This Row],[Order Date]])</f>
        <v>2026</v>
      </c>
      <c r="D1060" s="11" t="str">
        <f>"Q"&amp;ROUNDUP(MONTH(SalesDataTable[[#This Row],[Order Date]])/3,0)</f>
        <v>Q2</v>
      </c>
      <c r="E1060" s="11">
        <f>MONTH(SalesDataTable[[#This Row],[Order Date]])</f>
        <v>6</v>
      </c>
      <c r="F1060" s="11" t="str">
        <f>TEXT(SalesDataTable[[#This Row],[Order Date]],"MMMM")</f>
        <v>June</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11">
        <f>YEAR(SalesDataTable[[#This Row],[Order Date]])</f>
        <v>2026</v>
      </c>
      <c r="D1061" s="11" t="str">
        <f>"Q"&amp;ROUNDUP(MONTH(SalesDataTable[[#This Row],[Order Date]])/3,0)</f>
        <v>Q2</v>
      </c>
      <c r="E1061" s="11">
        <f>MONTH(SalesDataTable[[#This Row],[Order Date]])</f>
        <v>6</v>
      </c>
      <c r="F1061" s="11" t="str">
        <f>TEXT(SalesDataTable[[#This Row],[Order Date]],"MMMM")</f>
        <v>June</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11">
        <f>YEAR(SalesDataTable[[#This Row],[Order Date]])</f>
        <v>2026</v>
      </c>
      <c r="D1062" s="11" t="str">
        <f>"Q"&amp;ROUNDUP(MONTH(SalesDataTable[[#This Row],[Order Date]])/3,0)</f>
        <v>Q2</v>
      </c>
      <c r="E1062" s="11">
        <f>MONTH(SalesDataTable[[#This Row],[Order Date]])</f>
        <v>6</v>
      </c>
      <c r="F1062" s="11" t="str">
        <f>TEXT(SalesDataTable[[#This Row],[Order Date]],"MMMM")</f>
        <v>June</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11">
        <f>YEAR(SalesDataTable[[#This Row],[Order Date]])</f>
        <v>2026</v>
      </c>
      <c r="D1063" s="11" t="str">
        <f>"Q"&amp;ROUNDUP(MONTH(SalesDataTable[[#This Row],[Order Date]])/3,0)</f>
        <v>Q2</v>
      </c>
      <c r="E1063" s="11">
        <f>MONTH(SalesDataTable[[#This Row],[Order Date]])</f>
        <v>6</v>
      </c>
      <c r="F1063" s="11" t="str">
        <f>TEXT(SalesDataTable[[#This Row],[Order Date]],"MMMM")</f>
        <v>June</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11">
        <f>YEAR(SalesDataTable[[#This Row],[Order Date]])</f>
        <v>2026</v>
      </c>
      <c r="D1064" s="11" t="str">
        <f>"Q"&amp;ROUNDUP(MONTH(SalesDataTable[[#This Row],[Order Date]])/3,0)</f>
        <v>Q2</v>
      </c>
      <c r="E1064" s="11">
        <f>MONTH(SalesDataTable[[#This Row],[Order Date]])</f>
        <v>6</v>
      </c>
      <c r="F1064" s="11" t="str">
        <f>TEXT(SalesDataTable[[#This Row],[Order Date]],"MMMM")</f>
        <v>June</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11">
        <f>YEAR(SalesDataTable[[#This Row],[Order Date]])</f>
        <v>2026</v>
      </c>
      <c r="D1065" s="11" t="str">
        <f>"Q"&amp;ROUNDUP(MONTH(SalesDataTable[[#This Row],[Order Date]])/3,0)</f>
        <v>Q2</v>
      </c>
      <c r="E1065" s="11">
        <f>MONTH(SalesDataTable[[#This Row],[Order Date]])</f>
        <v>6</v>
      </c>
      <c r="F1065" s="11" t="str">
        <f>TEXT(SalesDataTable[[#This Row],[Order Date]],"MMMM")</f>
        <v>June</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11">
        <f>YEAR(SalesDataTable[[#This Row],[Order Date]])</f>
        <v>2026</v>
      </c>
      <c r="D1066" s="11" t="str">
        <f>"Q"&amp;ROUNDUP(MONTH(SalesDataTable[[#This Row],[Order Date]])/3,0)</f>
        <v>Q2</v>
      </c>
      <c r="E1066" s="11">
        <f>MONTH(SalesDataTable[[#This Row],[Order Date]])</f>
        <v>6</v>
      </c>
      <c r="F1066" s="11" t="str">
        <f>TEXT(SalesDataTable[[#This Row],[Order Date]],"MMMM")</f>
        <v>June</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11">
        <f>YEAR(SalesDataTable[[#This Row],[Order Date]])</f>
        <v>2026</v>
      </c>
      <c r="D1067" s="11" t="str">
        <f>"Q"&amp;ROUNDUP(MONTH(SalesDataTable[[#This Row],[Order Date]])/3,0)</f>
        <v>Q2</v>
      </c>
      <c r="E1067" s="11">
        <f>MONTH(SalesDataTable[[#This Row],[Order Date]])</f>
        <v>6</v>
      </c>
      <c r="F1067" s="11" t="str">
        <f>TEXT(SalesDataTable[[#This Row],[Order Date]],"MMMM")</f>
        <v>June</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11">
        <f>YEAR(SalesDataTable[[#This Row],[Order Date]])</f>
        <v>2026</v>
      </c>
      <c r="D1068" s="11" t="str">
        <f>"Q"&amp;ROUNDUP(MONTH(SalesDataTable[[#This Row],[Order Date]])/3,0)</f>
        <v>Q2</v>
      </c>
      <c r="E1068" s="11">
        <f>MONTH(SalesDataTable[[#This Row],[Order Date]])</f>
        <v>6</v>
      </c>
      <c r="F1068" s="11" t="str">
        <f>TEXT(SalesDataTable[[#This Row],[Order Date]],"MMMM")</f>
        <v>June</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11">
        <f>YEAR(SalesDataTable[[#This Row],[Order Date]])</f>
        <v>2026</v>
      </c>
      <c r="D1069" s="11" t="str">
        <f>"Q"&amp;ROUNDUP(MONTH(SalesDataTable[[#This Row],[Order Date]])/3,0)</f>
        <v>Q2</v>
      </c>
      <c r="E1069" s="11">
        <f>MONTH(SalesDataTable[[#This Row],[Order Date]])</f>
        <v>6</v>
      </c>
      <c r="F1069" s="11" t="str">
        <f>TEXT(SalesDataTable[[#This Row],[Order Date]],"MMMM")</f>
        <v>June</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11">
        <f>YEAR(SalesDataTable[[#This Row],[Order Date]])</f>
        <v>2026</v>
      </c>
      <c r="D1070" s="11" t="str">
        <f>"Q"&amp;ROUNDUP(MONTH(SalesDataTable[[#This Row],[Order Date]])/3,0)</f>
        <v>Q2</v>
      </c>
      <c r="E1070" s="11">
        <f>MONTH(SalesDataTable[[#This Row],[Order Date]])</f>
        <v>6</v>
      </c>
      <c r="F1070" s="11" t="str">
        <f>TEXT(SalesDataTable[[#This Row],[Order Date]],"MMMM")</f>
        <v>June</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11">
        <f>YEAR(SalesDataTable[[#This Row],[Order Date]])</f>
        <v>2026</v>
      </c>
      <c r="D1071" s="11" t="str">
        <f>"Q"&amp;ROUNDUP(MONTH(SalesDataTable[[#This Row],[Order Date]])/3,0)</f>
        <v>Q2</v>
      </c>
      <c r="E1071" s="11">
        <f>MONTH(SalesDataTable[[#This Row],[Order Date]])</f>
        <v>6</v>
      </c>
      <c r="F1071" s="11" t="str">
        <f>TEXT(SalesDataTable[[#This Row],[Order Date]],"MMMM")</f>
        <v>June</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11">
        <f>YEAR(SalesDataTable[[#This Row],[Order Date]])</f>
        <v>2026</v>
      </c>
      <c r="D1072" s="11" t="str">
        <f>"Q"&amp;ROUNDUP(MONTH(SalesDataTable[[#This Row],[Order Date]])/3,0)</f>
        <v>Q2</v>
      </c>
      <c r="E1072" s="11">
        <f>MONTH(SalesDataTable[[#This Row],[Order Date]])</f>
        <v>6</v>
      </c>
      <c r="F1072" s="11" t="str">
        <f>TEXT(SalesDataTable[[#This Row],[Order Date]],"MMMM")</f>
        <v>June</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11">
        <f>YEAR(SalesDataTable[[#This Row],[Order Date]])</f>
        <v>2026</v>
      </c>
      <c r="D1073" s="11" t="str">
        <f>"Q"&amp;ROUNDUP(MONTH(SalesDataTable[[#This Row],[Order Date]])/3,0)</f>
        <v>Q2</v>
      </c>
      <c r="E1073" s="11">
        <f>MONTH(SalesDataTable[[#This Row],[Order Date]])</f>
        <v>6</v>
      </c>
      <c r="F1073" s="11" t="str">
        <f>TEXT(SalesDataTable[[#This Row],[Order Date]],"MMMM")</f>
        <v>June</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11">
        <f>YEAR(SalesDataTable[[#This Row],[Order Date]])</f>
        <v>2026</v>
      </c>
      <c r="D1074" s="11" t="str">
        <f>"Q"&amp;ROUNDUP(MONTH(SalesDataTable[[#This Row],[Order Date]])/3,0)</f>
        <v>Q2</v>
      </c>
      <c r="E1074" s="11">
        <f>MONTH(SalesDataTable[[#This Row],[Order Date]])</f>
        <v>6</v>
      </c>
      <c r="F1074" s="11" t="str">
        <f>TEXT(SalesDataTable[[#This Row],[Order Date]],"MMMM")</f>
        <v>June</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11">
        <f>YEAR(SalesDataTable[[#This Row],[Order Date]])</f>
        <v>2026</v>
      </c>
      <c r="D1075" s="11" t="str">
        <f>"Q"&amp;ROUNDUP(MONTH(SalesDataTable[[#This Row],[Order Date]])/3,0)</f>
        <v>Q2</v>
      </c>
      <c r="E1075" s="11">
        <f>MONTH(SalesDataTable[[#This Row],[Order Date]])</f>
        <v>6</v>
      </c>
      <c r="F1075" s="11" t="str">
        <f>TEXT(SalesDataTable[[#This Row],[Order Date]],"MMMM")</f>
        <v>June</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11">
        <f>YEAR(SalesDataTable[[#This Row],[Order Date]])</f>
        <v>2026</v>
      </c>
      <c r="D1076" s="11" t="str">
        <f>"Q"&amp;ROUNDUP(MONTH(SalesDataTable[[#This Row],[Order Date]])/3,0)</f>
        <v>Q2</v>
      </c>
      <c r="E1076" s="11">
        <f>MONTH(SalesDataTable[[#This Row],[Order Date]])</f>
        <v>6</v>
      </c>
      <c r="F1076" s="11" t="str">
        <f>TEXT(SalesDataTable[[#This Row],[Order Date]],"MMMM")</f>
        <v>June</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11">
        <f>YEAR(SalesDataTable[[#This Row],[Order Date]])</f>
        <v>2026</v>
      </c>
      <c r="D1077" s="11" t="str">
        <f>"Q"&amp;ROUNDUP(MONTH(SalesDataTable[[#This Row],[Order Date]])/3,0)</f>
        <v>Q2</v>
      </c>
      <c r="E1077" s="11">
        <f>MONTH(SalesDataTable[[#This Row],[Order Date]])</f>
        <v>6</v>
      </c>
      <c r="F1077" s="11" t="str">
        <f>TEXT(SalesDataTable[[#This Row],[Order Date]],"MMMM")</f>
        <v>June</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11">
        <f>YEAR(SalesDataTable[[#This Row],[Order Date]])</f>
        <v>2026</v>
      </c>
      <c r="D1078" s="11" t="str">
        <f>"Q"&amp;ROUNDUP(MONTH(SalesDataTable[[#This Row],[Order Date]])/3,0)</f>
        <v>Q2</v>
      </c>
      <c r="E1078" s="11">
        <f>MONTH(SalesDataTable[[#This Row],[Order Date]])</f>
        <v>6</v>
      </c>
      <c r="F1078" s="11" t="str">
        <f>TEXT(SalesDataTable[[#This Row],[Order Date]],"MMMM")</f>
        <v>June</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11">
        <f>YEAR(SalesDataTable[[#This Row],[Order Date]])</f>
        <v>2026</v>
      </c>
      <c r="D1079" s="11" t="str">
        <f>"Q"&amp;ROUNDUP(MONTH(SalesDataTable[[#This Row],[Order Date]])/3,0)</f>
        <v>Q2</v>
      </c>
      <c r="E1079" s="11">
        <f>MONTH(SalesDataTable[[#This Row],[Order Date]])</f>
        <v>6</v>
      </c>
      <c r="F1079" s="11" t="str">
        <f>TEXT(SalesDataTable[[#This Row],[Order Date]],"MMMM")</f>
        <v>June</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11">
        <f>YEAR(SalesDataTable[[#This Row],[Order Date]])</f>
        <v>2026</v>
      </c>
      <c r="D1080" s="11" t="str">
        <f>"Q"&amp;ROUNDUP(MONTH(SalesDataTable[[#This Row],[Order Date]])/3,0)</f>
        <v>Q2</v>
      </c>
      <c r="E1080" s="11">
        <f>MONTH(SalesDataTable[[#This Row],[Order Date]])</f>
        <v>6</v>
      </c>
      <c r="F1080" s="11" t="str">
        <f>TEXT(SalesDataTable[[#This Row],[Order Date]],"MMMM")</f>
        <v>June</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11">
        <f>YEAR(SalesDataTable[[#This Row],[Order Date]])</f>
        <v>2026</v>
      </c>
      <c r="D1081" s="11" t="str">
        <f>"Q"&amp;ROUNDUP(MONTH(SalesDataTable[[#This Row],[Order Date]])/3,0)</f>
        <v>Q2</v>
      </c>
      <c r="E1081" s="11">
        <f>MONTH(SalesDataTable[[#This Row],[Order Date]])</f>
        <v>6</v>
      </c>
      <c r="F1081" s="11" t="str">
        <f>TEXT(SalesDataTable[[#This Row],[Order Date]],"MMMM")</f>
        <v>June</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11">
        <f>YEAR(SalesDataTable[[#This Row],[Order Date]])</f>
        <v>2026</v>
      </c>
      <c r="D1082" s="11" t="str">
        <f>"Q"&amp;ROUNDUP(MONTH(SalesDataTable[[#This Row],[Order Date]])/3,0)</f>
        <v>Q2</v>
      </c>
      <c r="E1082" s="11">
        <f>MONTH(SalesDataTable[[#This Row],[Order Date]])</f>
        <v>6</v>
      </c>
      <c r="F1082" s="11" t="str">
        <f>TEXT(SalesDataTable[[#This Row],[Order Date]],"MMMM")</f>
        <v>June</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11">
        <f>YEAR(SalesDataTable[[#This Row],[Order Date]])</f>
        <v>2026</v>
      </c>
      <c r="D1083" s="11" t="str">
        <f>"Q"&amp;ROUNDUP(MONTH(SalesDataTable[[#This Row],[Order Date]])/3,0)</f>
        <v>Q2</v>
      </c>
      <c r="E1083" s="11">
        <f>MONTH(SalesDataTable[[#This Row],[Order Date]])</f>
        <v>6</v>
      </c>
      <c r="F1083" s="11" t="str">
        <f>TEXT(SalesDataTable[[#This Row],[Order Date]],"MMMM")</f>
        <v>June</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11">
        <f>YEAR(SalesDataTable[[#This Row],[Order Date]])</f>
        <v>2026</v>
      </c>
      <c r="D1084" s="11" t="str">
        <f>"Q"&amp;ROUNDUP(MONTH(SalesDataTable[[#This Row],[Order Date]])/3,0)</f>
        <v>Q2</v>
      </c>
      <c r="E1084" s="11">
        <f>MONTH(SalesDataTable[[#This Row],[Order Date]])</f>
        <v>6</v>
      </c>
      <c r="F1084" s="11" t="str">
        <f>TEXT(SalesDataTable[[#This Row],[Order Date]],"MMMM")</f>
        <v>June</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11">
        <f>YEAR(SalesDataTable[[#This Row],[Order Date]])</f>
        <v>2026</v>
      </c>
      <c r="D1085" s="11" t="str">
        <f>"Q"&amp;ROUNDUP(MONTH(SalesDataTable[[#This Row],[Order Date]])/3,0)</f>
        <v>Q2</v>
      </c>
      <c r="E1085" s="11">
        <f>MONTH(SalesDataTable[[#This Row],[Order Date]])</f>
        <v>6</v>
      </c>
      <c r="F1085" s="11" t="str">
        <f>TEXT(SalesDataTable[[#This Row],[Order Date]],"MMMM")</f>
        <v>June</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11">
        <f>YEAR(SalesDataTable[[#This Row],[Order Date]])</f>
        <v>2026</v>
      </c>
      <c r="D1086" s="11" t="str">
        <f>"Q"&amp;ROUNDUP(MONTH(SalesDataTable[[#This Row],[Order Date]])/3,0)</f>
        <v>Q2</v>
      </c>
      <c r="E1086" s="11">
        <f>MONTH(SalesDataTable[[#This Row],[Order Date]])</f>
        <v>6</v>
      </c>
      <c r="F1086" s="11" t="str">
        <f>TEXT(SalesDataTable[[#This Row],[Order Date]],"MMMM")</f>
        <v>June</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11">
        <f>YEAR(SalesDataTable[[#This Row],[Order Date]])</f>
        <v>2026</v>
      </c>
      <c r="D1087" s="11" t="str">
        <f>"Q"&amp;ROUNDUP(MONTH(SalesDataTable[[#This Row],[Order Date]])/3,0)</f>
        <v>Q2</v>
      </c>
      <c r="E1087" s="11">
        <f>MONTH(SalesDataTable[[#This Row],[Order Date]])</f>
        <v>6</v>
      </c>
      <c r="F1087" s="11" t="str">
        <f>TEXT(SalesDataTable[[#This Row],[Order Date]],"MMMM")</f>
        <v>June</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11">
        <f>YEAR(SalesDataTable[[#This Row],[Order Date]])</f>
        <v>2026</v>
      </c>
      <c r="D1088" s="11" t="str">
        <f>"Q"&amp;ROUNDUP(MONTH(SalesDataTable[[#This Row],[Order Date]])/3,0)</f>
        <v>Q2</v>
      </c>
      <c r="E1088" s="11">
        <f>MONTH(SalesDataTable[[#This Row],[Order Date]])</f>
        <v>6</v>
      </c>
      <c r="F1088" s="11" t="str">
        <f>TEXT(SalesDataTable[[#This Row],[Order Date]],"MMMM")</f>
        <v>June</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11">
        <f>YEAR(SalesDataTable[[#This Row],[Order Date]])</f>
        <v>2026</v>
      </c>
      <c r="D1089" s="11" t="str">
        <f>"Q"&amp;ROUNDUP(MONTH(SalesDataTable[[#This Row],[Order Date]])/3,0)</f>
        <v>Q2</v>
      </c>
      <c r="E1089" s="11">
        <f>MONTH(SalesDataTable[[#This Row],[Order Date]])</f>
        <v>6</v>
      </c>
      <c r="F1089" s="11" t="str">
        <f>TEXT(SalesDataTable[[#This Row],[Order Date]],"MMMM")</f>
        <v>June</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11">
        <f>YEAR(SalesDataTable[[#This Row],[Order Date]])</f>
        <v>2026</v>
      </c>
      <c r="D1090" s="11" t="str">
        <f>"Q"&amp;ROUNDUP(MONTH(SalesDataTable[[#This Row],[Order Date]])/3,0)</f>
        <v>Q2</v>
      </c>
      <c r="E1090" s="11">
        <f>MONTH(SalesDataTable[[#This Row],[Order Date]])</f>
        <v>6</v>
      </c>
      <c r="F1090" s="11" t="str">
        <f>TEXT(SalesDataTable[[#This Row],[Order Date]],"MMMM")</f>
        <v>June</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11">
        <f>YEAR(SalesDataTable[[#This Row],[Order Date]])</f>
        <v>2026</v>
      </c>
      <c r="D1091" s="11" t="str">
        <f>"Q"&amp;ROUNDUP(MONTH(SalesDataTable[[#This Row],[Order Date]])/3,0)</f>
        <v>Q2</v>
      </c>
      <c r="E1091" s="11">
        <f>MONTH(SalesDataTable[[#This Row],[Order Date]])</f>
        <v>6</v>
      </c>
      <c r="F1091" s="11" t="str">
        <f>TEXT(SalesDataTable[[#This Row],[Order Date]],"MMMM")</f>
        <v>June</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11">
        <f>YEAR(SalesDataTable[[#This Row],[Order Date]])</f>
        <v>2026</v>
      </c>
      <c r="D1092" s="11" t="str">
        <f>"Q"&amp;ROUNDUP(MONTH(SalesDataTable[[#This Row],[Order Date]])/3,0)</f>
        <v>Q2</v>
      </c>
      <c r="E1092" s="11">
        <f>MONTH(SalesDataTable[[#This Row],[Order Date]])</f>
        <v>6</v>
      </c>
      <c r="F1092" s="11" t="str">
        <f>TEXT(SalesDataTable[[#This Row],[Order Date]],"MMMM")</f>
        <v>June</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11">
        <f>YEAR(SalesDataTable[[#This Row],[Order Date]])</f>
        <v>2026</v>
      </c>
      <c r="D1093" s="11" t="str">
        <f>"Q"&amp;ROUNDUP(MONTH(SalesDataTable[[#This Row],[Order Date]])/3,0)</f>
        <v>Q2</v>
      </c>
      <c r="E1093" s="11">
        <f>MONTH(SalesDataTable[[#This Row],[Order Date]])</f>
        <v>6</v>
      </c>
      <c r="F1093" s="11" t="str">
        <f>TEXT(SalesDataTable[[#This Row],[Order Date]],"MMMM")</f>
        <v>June</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11">
        <f>YEAR(SalesDataTable[[#This Row],[Order Date]])</f>
        <v>2026</v>
      </c>
      <c r="D1094" s="11" t="str">
        <f>"Q"&amp;ROUNDUP(MONTH(SalesDataTable[[#This Row],[Order Date]])/3,0)</f>
        <v>Q2</v>
      </c>
      <c r="E1094" s="11">
        <f>MONTH(SalesDataTable[[#This Row],[Order Date]])</f>
        <v>6</v>
      </c>
      <c r="F1094" s="11" t="str">
        <f>TEXT(SalesDataTable[[#This Row],[Order Date]],"MMMM")</f>
        <v>June</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11">
        <f>YEAR(SalesDataTable[[#This Row],[Order Date]])</f>
        <v>2026</v>
      </c>
      <c r="D1095" s="11" t="str">
        <f>"Q"&amp;ROUNDUP(MONTH(SalesDataTable[[#This Row],[Order Date]])/3,0)</f>
        <v>Q2</v>
      </c>
      <c r="E1095" s="11">
        <f>MONTH(SalesDataTable[[#This Row],[Order Date]])</f>
        <v>6</v>
      </c>
      <c r="F1095" s="11" t="str">
        <f>TEXT(SalesDataTable[[#This Row],[Order Date]],"MMMM")</f>
        <v>June</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11">
        <f>YEAR(SalesDataTable[[#This Row],[Order Date]])</f>
        <v>2026</v>
      </c>
      <c r="D1096" s="11" t="str">
        <f>"Q"&amp;ROUNDUP(MONTH(SalesDataTable[[#This Row],[Order Date]])/3,0)</f>
        <v>Q2</v>
      </c>
      <c r="E1096" s="11">
        <f>MONTH(SalesDataTable[[#This Row],[Order Date]])</f>
        <v>6</v>
      </c>
      <c r="F1096" s="11" t="str">
        <f>TEXT(SalesDataTable[[#This Row],[Order Date]],"MMMM")</f>
        <v>June</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11">
        <f>YEAR(SalesDataTable[[#This Row],[Order Date]])</f>
        <v>2026</v>
      </c>
      <c r="D1097" s="11" t="str">
        <f>"Q"&amp;ROUNDUP(MONTH(SalesDataTable[[#This Row],[Order Date]])/3,0)</f>
        <v>Q2</v>
      </c>
      <c r="E1097" s="11">
        <f>MONTH(SalesDataTable[[#This Row],[Order Date]])</f>
        <v>6</v>
      </c>
      <c r="F1097" s="11" t="str">
        <f>TEXT(SalesDataTable[[#This Row],[Order Date]],"MMMM")</f>
        <v>June</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11">
        <f>YEAR(SalesDataTable[[#This Row],[Order Date]])</f>
        <v>2026</v>
      </c>
      <c r="D1098" s="11" t="str">
        <f>"Q"&amp;ROUNDUP(MONTH(SalesDataTable[[#This Row],[Order Date]])/3,0)</f>
        <v>Q2</v>
      </c>
      <c r="E1098" s="11">
        <f>MONTH(SalesDataTable[[#This Row],[Order Date]])</f>
        <v>6</v>
      </c>
      <c r="F1098" s="11" t="str">
        <f>TEXT(SalesDataTable[[#This Row],[Order Date]],"MMMM")</f>
        <v>June</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11">
        <f>YEAR(SalesDataTable[[#This Row],[Order Date]])</f>
        <v>2026</v>
      </c>
      <c r="D1099" s="11" t="str">
        <f>"Q"&amp;ROUNDUP(MONTH(SalesDataTable[[#This Row],[Order Date]])/3,0)</f>
        <v>Q2</v>
      </c>
      <c r="E1099" s="11">
        <f>MONTH(SalesDataTable[[#This Row],[Order Date]])</f>
        <v>6</v>
      </c>
      <c r="F1099" s="11" t="str">
        <f>TEXT(SalesDataTable[[#This Row],[Order Date]],"MMMM")</f>
        <v>June</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11">
        <f>YEAR(SalesDataTable[[#This Row],[Order Date]])</f>
        <v>2026</v>
      </c>
      <c r="D1100" s="11" t="str">
        <f>"Q"&amp;ROUNDUP(MONTH(SalesDataTable[[#This Row],[Order Date]])/3,0)</f>
        <v>Q2</v>
      </c>
      <c r="E1100" s="11">
        <f>MONTH(SalesDataTable[[#This Row],[Order Date]])</f>
        <v>6</v>
      </c>
      <c r="F1100" s="11" t="str">
        <f>TEXT(SalesDataTable[[#This Row],[Order Date]],"MMMM")</f>
        <v>June</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11">
        <f>YEAR(SalesDataTable[[#This Row],[Order Date]])</f>
        <v>2026</v>
      </c>
      <c r="D1101" s="11" t="str">
        <f>"Q"&amp;ROUNDUP(MONTH(SalesDataTable[[#This Row],[Order Date]])/3,0)</f>
        <v>Q2</v>
      </c>
      <c r="E1101" s="11">
        <f>MONTH(SalesDataTable[[#This Row],[Order Date]])</f>
        <v>6</v>
      </c>
      <c r="F1101" s="11" t="str">
        <f>TEXT(SalesDataTable[[#This Row],[Order Date]],"MMMM")</f>
        <v>June</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11">
        <f>YEAR(SalesDataTable[[#This Row],[Order Date]])</f>
        <v>2026</v>
      </c>
      <c r="D1102" s="11" t="str">
        <f>"Q"&amp;ROUNDUP(MONTH(SalesDataTable[[#This Row],[Order Date]])/3,0)</f>
        <v>Q2</v>
      </c>
      <c r="E1102" s="11">
        <f>MONTH(SalesDataTable[[#This Row],[Order Date]])</f>
        <v>6</v>
      </c>
      <c r="F1102" s="11" t="str">
        <f>TEXT(SalesDataTable[[#This Row],[Order Date]],"MMMM")</f>
        <v>June</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11">
        <f>YEAR(SalesDataTable[[#This Row],[Order Date]])</f>
        <v>2026</v>
      </c>
      <c r="D1103" s="11" t="str">
        <f>"Q"&amp;ROUNDUP(MONTH(SalesDataTable[[#This Row],[Order Date]])/3,0)</f>
        <v>Q2</v>
      </c>
      <c r="E1103" s="11">
        <f>MONTH(SalesDataTable[[#This Row],[Order Date]])</f>
        <v>6</v>
      </c>
      <c r="F1103" s="11" t="str">
        <f>TEXT(SalesDataTable[[#This Row],[Order Date]],"MMMM")</f>
        <v>June</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11">
        <f>YEAR(SalesDataTable[[#This Row],[Order Date]])</f>
        <v>2026</v>
      </c>
      <c r="D1104" s="11" t="str">
        <f>"Q"&amp;ROUNDUP(MONTH(SalesDataTable[[#This Row],[Order Date]])/3,0)</f>
        <v>Q2</v>
      </c>
      <c r="E1104" s="11">
        <f>MONTH(SalesDataTable[[#This Row],[Order Date]])</f>
        <v>6</v>
      </c>
      <c r="F1104" s="11" t="str">
        <f>TEXT(SalesDataTable[[#This Row],[Order Date]],"MMMM")</f>
        <v>June</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11">
        <f>YEAR(SalesDataTable[[#This Row],[Order Date]])</f>
        <v>2026</v>
      </c>
      <c r="D1105" s="11" t="str">
        <f>"Q"&amp;ROUNDUP(MONTH(SalesDataTable[[#This Row],[Order Date]])/3,0)</f>
        <v>Q2</v>
      </c>
      <c r="E1105" s="11">
        <f>MONTH(SalesDataTable[[#This Row],[Order Date]])</f>
        <v>6</v>
      </c>
      <c r="F1105" s="11" t="str">
        <f>TEXT(SalesDataTable[[#This Row],[Order Date]],"MMMM")</f>
        <v>June</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11">
        <f>YEAR(SalesDataTable[[#This Row],[Order Date]])</f>
        <v>2026</v>
      </c>
      <c r="D1106" s="11" t="str">
        <f>"Q"&amp;ROUNDUP(MONTH(SalesDataTable[[#This Row],[Order Date]])/3,0)</f>
        <v>Q2</v>
      </c>
      <c r="E1106" s="11">
        <f>MONTH(SalesDataTable[[#This Row],[Order Date]])</f>
        <v>6</v>
      </c>
      <c r="F1106" s="11" t="str">
        <f>TEXT(SalesDataTable[[#This Row],[Order Date]],"MMMM")</f>
        <v>June</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11">
        <f>YEAR(SalesDataTable[[#This Row],[Order Date]])</f>
        <v>2026</v>
      </c>
      <c r="D1107" s="11" t="str">
        <f>"Q"&amp;ROUNDUP(MONTH(SalesDataTable[[#This Row],[Order Date]])/3,0)</f>
        <v>Q2</v>
      </c>
      <c r="E1107" s="11">
        <f>MONTH(SalesDataTable[[#This Row],[Order Date]])</f>
        <v>6</v>
      </c>
      <c r="F1107" s="11" t="str">
        <f>TEXT(SalesDataTable[[#This Row],[Order Date]],"MMMM")</f>
        <v>June</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11">
        <f>YEAR(SalesDataTable[[#This Row],[Order Date]])</f>
        <v>2026</v>
      </c>
      <c r="D1108" s="11" t="str">
        <f>"Q"&amp;ROUNDUP(MONTH(SalesDataTable[[#This Row],[Order Date]])/3,0)</f>
        <v>Q2</v>
      </c>
      <c r="E1108" s="11">
        <f>MONTH(SalesDataTable[[#This Row],[Order Date]])</f>
        <v>6</v>
      </c>
      <c r="F1108" s="11" t="str">
        <f>TEXT(SalesDataTable[[#This Row],[Order Date]],"MMMM")</f>
        <v>June</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11">
        <f>YEAR(SalesDataTable[[#This Row],[Order Date]])</f>
        <v>2026</v>
      </c>
      <c r="D1109" s="11" t="str">
        <f>"Q"&amp;ROUNDUP(MONTH(SalesDataTable[[#This Row],[Order Date]])/3,0)</f>
        <v>Q2</v>
      </c>
      <c r="E1109" s="11">
        <f>MONTH(SalesDataTable[[#This Row],[Order Date]])</f>
        <v>6</v>
      </c>
      <c r="F1109" s="11" t="str">
        <f>TEXT(SalesDataTable[[#This Row],[Order Date]],"MMMM")</f>
        <v>June</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11">
        <f>YEAR(SalesDataTable[[#This Row],[Order Date]])</f>
        <v>2026</v>
      </c>
      <c r="D1110" s="11" t="str">
        <f>"Q"&amp;ROUNDUP(MONTH(SalesDataTable[[#This Row],[Order Date]])/3,0)</f>
        <v>Q2</v>
      </c>
      <c r="E1110" s="11">
        <f>MONTH(SalesDataTable[[#This Row],[Order Date]])</f>
        <v>6</v>
      </c>
      <c r="F1110" s="11" t="str">
        <f>TEXT(SalesDataTable[[#This Row],[Order Date]],"MMMM")</f>
        <v>June</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11">
        <f>YEAR(SalesDataTable[[#This Row],[Order Date]])</f>
        <v>2026</v>
      </c>
      <c r="D1111" s="11" t="str">
        <f>"Q"&amp;ROUNDUP(MONTH(SalesDataTable[[#This Row],[Order Date]])/3,0)</f>
        <v>Q2</v>
      </c>
      <c r="E1111" s="11">
        <f>MONTH(SalesDataTable[[#This Row],[Order Date]])</f>
        <v>6</v>
      </c>
      <c r="F1111" s="11" t="str">
        <f>TEXT(SalesDataTable[[#This Row],[Order Date]],"MMMM")</f>
        <v>June</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11">
        <f>YEAR(SalesDataTable[[#This Row],[Order Date]])</f>
        <v>2026</v>
      </c>
      <c r="D1112" s="11" t="str">
        <f>"Q"&amp;ROUNDUP(MONTH(SalesDataTable[[#This Row],[Order Date]])/3,0)</f>
        <v>Q2</v>
      </c>
      <c r="E1112" s="11">
        <f>MONTH(SalesDataTable[[#This Row],[Order Date]])</f>
        <v>6</v>
      </c>
      <c r="F1112" s="11" t="str">
        <f>TEXT(SalesDataTable[[#This Row],[Order Date]],"MMMM")</f>
        <v>June</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11">
        <f>YEAR(SalesDataTable[[#This Row],[Order Date]])</f>
        <v>2026</v>
      </c>
      <c r="D1113" s="11" t="str">
        <f>"Q"&amp;ROUNDUP(MONTH(SalesDataTable[[#This Row],[Order Date]])/3,0)</f>
        <v>Q2</v>
      </c>
      <c r="E1113" s="11">
        <f>MONTH(SalesDataTable[[#This Row],[Order Date]])</f>
        <v>6</v>
      </c>
      <c r="F1113" s="11" t="str">
        <f>TEXT(SalesDataTable[[#This Row],[Order Date]],"MMMM")</f>
        <v>June</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11">
        <f>YEAR(SalesDataTable[[#This Row],[Order Date]])</f>
        <v>2026</v>
      </c>
      <c r="D1114" s="11" t="str">
        <f>"Q"&amp;ROUNDUP(MONTH(SalesDataTable[[#This Row],[Order Date]])/3,0)</f>
        <v>Q2</v>
      </c>
      <c r="E1114" s="11">
        <f>MONTH(SalesDataTable[[#This Row],[Order Date]])</f>
        <v>6</v>
      </c>
      <c r="F1114" s="11" t="str">
        <f>TEXT(SalesDataTable[[#This Row],[Order Date]],"MMMM")</f>
        <v>June</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11">
        <f>YEAR(SalesDataTable[[#This Row],[Order Date]])</f>
        <v>2026</v>
      </c>
      <c r="D1115" s="11" t="str">
        <f>"Q"&amp;ROUNDUP(MONTH(SalesDataTable[[#This Row],[Order Date]])/3,0)</f>
        <v>Q2</v>
      </c>
      <c r="E1115" s="11">
        <f>MONTH(SalesDataTable[[#This Row],[Order Date]])</f>
        <v>6</v>
      </c>
      <c r="F1115" s="11" t="str">
        <f>TEXT(SalesDataTable[[#This Row],[Order Date]],"MMMM")</f>
        <v>June</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11">
        <f>YEAR(SalesDataTable[[#This Row],[Order Date]])</f>
        <v>2026</v>
      </c>
      <c r="D1116" s="11" t="str">
        <f>"Q"&amp;ROUNDUP(MONTH(SalesDataTable[[#This Row],[Order Date]])/3,0)</f>
        <v>Q2</v>
      </c>
      <c r="E1116" s="11">
        <f>MONTH(SalesDataTable[[#This Row],[Order Date]])</f>
        <v>6</v>
      </c>
      <c r="F1116" s="11" t="str">
        <f>TEXT(SalesDataTable[[#This Row],[Order Date]],"MMMM")</f>
        <v>June</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11">
        <f>YEAR(SalesDataTable[[#This Row],[Order Date]])</f>
        <v>2026</v>
      </c>
      <c r="D1117" s="11" t="str">
        <f>"Q"&amp;ROUNDUP(MONTH(SalesDataTable[[#This Row],[Order Date]])/3,0)</f>
        <v>Q2</v>
      </c>
      <c r="E1117" s="11">
        <f>MONTH(SalesDataTable[[#This Row],[Order Date]])</f>
        <v>6</v>
      </c>
      <c r="F1117" s="11" t="str">
        <f>TEXT(SalesDataTable[[#This Row],[Order Date]],"MMMM")</f>
        <v>June</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11">
        <f>YEAR(SalesDataTable[[#This Row],[Order Date]])</f>
        <v>2026</v>
      </c>
      <c r="D1118" s="11" t="str">
        <f>"Q"&amp;ROUNDUP(MONTH(SalesDataTable[[#This Row],[Order Date]])/3,0)</f>
        <v>Q2</v>
      </c>
      <c r="E1118" s="11">
        <f>MONTH(SalesDataTable[[#This Row],[Order Date]])</f>
        <v>6</v>
      </c>
      <c r="F1118" s="11" t="str">
        <f>TEXT(SalesDataTable[[#This Row],[Order Date]],"MMMM")</f>
        <v>June</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11">
        <f>YEAR(SalesDataTable[[#This Row],[Order Date]])</f>
        <v>2026</v>
      </c>
      <c r="D1119" s="11" t="str">
        <f>"Q"&amp;ROUNDUP(MONTH(SalesDataTable[[#This Row],[Order Date]])/3,0)</f>
        <v>Q2</v>
      </c>
      <c r="E1119" s="11">
        <f>MONTH(SalesDataTable[[#This Row],[Order Date]])</f>
        <v>6</v>
      </c>
      <c r="F1119" s="11" t="str">
        <f>TEXT(SalesDataTable[[#This Row],[Order Date]],"MMMM")</f>
        <v>June</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11">
        <f>YEAR(SalesDataTable[[#This Row],[Order Date]])</f>
        <v>2026</v>
      </c>
      <c r="D1120" s="11" t="str">
        <f>"Q"&amp;ROUNDUP(MONTH(SalesDataTable[[#This Row],[Order Date]])/3,0)</f>
        <v>Q2</v>
      </c>
      <c r="E1120" s="11">
        <f>MONTH(SalesDataTable[[#This Row],[Order Date]])</f>
        <v>6</v>
      </c>
      <c r="F1120" s="11" t="str">
        <f>TEXT(SalesDataTable[[#This Row],[Order Date]],"MMMM")</f>
        <v>June</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11">
        <f>YEAR(SalesDataTable[[#This Row],[Order Date]])</f>
        <v>2026</v>
      </c>
      <c r="D1121" s="11" t="str">
        <f>"Q"&amp;ROUNDUP(MONTH(SalesDataTable[[#This Row],[Order Date]])/3,0)</f>
        <v>Q2</v>
      </c>
      <c r="E1121" s="11">
        <f>MONTH(SalesDataTable[[#This Row],[Order Date]])</f>
        <v>6</v>
      </c>
      <c r="F1121" s="11" t="str">
        <f>TEXT(SalesDataTable[[#This Row],[Order Date]],"MMMM")</f>
        <v>June</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11">
        <f>YEAR(SalesDataTable[[#This Row],[Order Date]])</f>
        <v>2026</v>
      </c>
      <c r="D1122" s="11" t="str">
        <f>"Q"&amp;ROUNDUP(MONTH(SalesDataTable[[#This Row],[Order Date]])/3,0)</f>
        <v>Q2</v>
      </c>
      <c r="E1122" s="11">
        <f>MONTH(SalesDataTable[[#This Row],[Order Date]])</f>
        <v>6</v>
      </c>
      <c r="F1122" s="11" t="str">
        <f>TEXT(SalesDataTable[[#This Row],[Order Date]],"MMMM")</f>
        <v>June</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11">
        <f>YEAR(SalesDataTable[[#This Row],[Order Date]])</f>
        <v>2026</v>
      </c>
      <c r="D1123" s="11" t="str">
        <f>"Q"&amp;ROUNDUP(MONTH(SalesDataTable[[#This Row],[Order Date]])/3,0)</f>
        <v>Q2</v>
      </c>
      <c r="E1123" s="11">
        <f>MONTH(SalesDataTable[[#This Row],[Order Date]])</f>
        <v>6</v>
      </c>
      <c r="F1123" s="11" t="str">
        <f>TEXT(SalesDataTable[[#This Row],[Order Date]],"MMMM")</f>
        <v>June</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11">
        <f>YEAR(SalesDataTable[[#This Row],[Order Date]])</f>
        <v>2026</v>
      </c>
      <c r="D1124" s="11" t="str">
        <f>"Q"&amp;ROUNDUP(MONTH(SalesDataTable[[#This Row],[Order Date]])/3,0)</f>
        <v>Q2</v>
      </c>
      <c r="E1124" s="11">
        <f>MONTH(SalesDataTable[[#This Row],[Order Date]])</f>
        <v>6</v>
      </c>
      <c r="F1124" s="11" t="str">
        <f>TEXT(SalesDataTable[[#This Row],[Order Date]],"MMMM")</f>
        <v>June</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11">
        <f>YEAR(SalesDataTable[[#This Row],[Order Date]])</f>
        <v>2026</v>
      </c>
      <c r="D1125" s="11" t="str">
        <f>"Q"&amp;ROUNDUP(MONTH(SalesDataTable[[#This Row],[Order Date]])/3,0)</f>
        <v>Q2</v>
      </c>
      <c r="E1125" s="11">
        <f>MONTH(SalesDataTable[[#This Row],[Order Date]])</f>
        <v>6</v>
      </c>
      <c r="F1125" s="11" t="str">
        <f>TEXT(SalesDataTable[[#This Row],[Order Date]],"MMMM")</f>
        <v>June</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11">
        <f>YEAR(SalesDataTable[[#This Row],[Order Date]])</f>
        <v>2026</v>
      </c>
      <c r="D1126" s="11" t="str">
        <f>"Q"&amp;ROUNDUP(MONTH(SalesDataTable[[#This Row],[Order Date]])/3,0)</f>
        <v>Q2</v>
      </c>
      <c r="E1126" s="11">
        <f>MONTH(SalesDataTable[[#This Row],[Order Date]])</f>
        <v>6</v>
      </c>
      <c r="F1126" s="11" t="str">
        <f>TEXT(SalesDataTable[[#This Row],[Order Date]],"MMMM")</f>
        <v>June</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11">
        <f>YEAR(SalesDataTable[[#This Row],[Order Date]])</f>
        <v>2026</v>
      </c>
      <c r="D1127" s="11" t="str">
        <f>"Q"&amp;ROUNDUP(MONTH(SalesDataTable[[#This Row],[Order Date]])/3,0)</f>
        <v>Q2</v>
      </c>
      <c r="E1127" s="11">
        <f>MONTH(SalesDataTable[[#This Row],[Order Date]])</f>
        <v>6</v>
      </c>
      <c r="F1127" s="11" t="str">
        <f>TEXT(SalesDataTable[[#This Row],[Order Date]],"MMMM")</f>
        <v>June</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11">
        <f>YEAR(SalesDataTable[[#This Row],[Order Date]])</f>
        <v>2026</v>
      </c>
      <c r="D1128" s="11" t="str">
        <f>"Q"&amp;ROUNDUP(MONTH(SalesDataTable[[#This Row],[Order Date]])/3,0)</f>
        <v>Q2</v>
      </c>
      <c r="E1128" s="11">
        <f>MONTH(SalesDataTable[[#This Row],[Order Date]])</f>
        <v>6</v>
      </c>
      <c r="F1128" s="11" t="str">
        <f>TEXT(SalesDataTable[[#This Row],[Order Date]],"MMMM")</f>
        <v>June</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11">
        <f>YEAR(SalesDataTable[[#This Row],[Order Date]])</f>
        <v>2026</v>
      </c>
      <c r="D1129" s="11" t="str">
        <f>"Q"&amp;ROUNDUP(MONTH(SalesDataTable[[#This Row],[Order Date]])/3,0)</f>
        <v>Q2</v>
      </c>
      <c r="E1129" s="11">
        <f>MONTH(SalesDataTable[[#This Row],[Order Date]])</f>
        <v>6</v>
      </c>
      <c r="F1129" s="11" t="str">
        <f>TEXT(SalesDataTable[[#This Row],[Order Date]],"MMMM")</f>
        <v>June</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11">
        <f>YEAR(SalesDataTable[[#This Row],[Order Date]])</f>
        <v>2026</v>
      </c>
      <c r="D1130" s="11" t="str">
        <f>"Q"&amp;ROUNDUP(MONTH(SalesDataTable[[#This Row],[Order Date]])/3,0)</f>
        <v>Q2</v>
      </c>
      <c r="E1130" s="11">
        <f>MONTH(SalesDataTable[[#This Row],[Order Date]])</f>
        <v>6</v>
      </c>
      <c r="F1130" s="11" t="str">
        <f>TEXT(SalesDataTable[[#This Row],[Order Date]],"MMMM")</f>
        <v>June</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11">
        <f>YEAR(SalesDataTable[[#This Row],[Order Date]])</f>
        <v>2026</v>
      </c>
      <c r="D1131" s="11" t="str">
        <f>"Q"&amp;ROUNDUP(MONTH(SalesDataTable[[#This Row],[Order Date]])/3,0)</f>
        <v>Q2</v>
      </c>
      <c r="E1131" s="11">
        <f>MONTH(SalesDataTable[[#This Row],[Order Date]])</f>
        <v>6</v>
      </c>
      <c r="F1131" s="11" t="str">
        <f>TEXT(SalesDataTable[[#This Row],[Order Date]],"MMMM")</f>
        <v>June</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11">
        <f>YEAR(SalesDataTable[[#This Row],[Order Date]])</f>
        <v>2026</v>
      </c>
      <c r="D1132" s="11" t="str">
        <f>"Q"&amp;ROUNDUP(MONTH(SalesDataTable[[#This Row],[Order Date]])/3,0)</f>
        <v>Q2</v>
      </c>
      <c r="E1132" s="11">
        <f>MONTH(SalesDataTable[[#This Row],[Order Date]])</f>
        <v>6</v>
      </c>
      <c r="F1132" s="11" t="str">
        <f>TEXT(SalesDataTable[[#This Row],[Order Date]],"MMMM")</f>
        <v>June</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11">
        <f>YEAR(SalesDataTable[[#This Row],[Order Date]])</f>
        <v>2026</v>
      </c>
      <c r="D1133" s="11" t="str">
        <f>"Q"&amp;ROUNDUP(MONTH(SalesDataTable[[#This Row],[Order Date]])/3,0)</f>
        <v>Q2</v>
      </c>
      <c r="E1133" s="11">
        <f>MONTH(SalesDataTable[[#This Row],[Order Date]])</f>
        <v>6</v>
      </c>
      <c r="F1133" s="11" t="str">
        <f>TEXT(SalesDataTable[[#This Row],[Order Date]],"MMMM")</f>
        <v>June</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11">
        <f>YEAR(SalesDataTable[[#This Row],[Order Date]])</f>
        <v>2026</v>
      </c>
      <c r="D1134" s="11" t="str">
        <f>"Q"&amp;ROUNDUP(MONTH(SalesDataTable[[#This Row],[Order Date]])/3,0)</f>
        <v>Q2</v>
      </c>
      <c r="E1134" s="11">
        <f>MONTH(SalesDataTable[[#This Row],[Order Date]])</f>
        <v>6</v>
      </c>
      <c r="F1134" s="11" t="str">
        <f>TEXT(SalesDataTable[[#This Row],[Order Date]],"MMMM")</f>
        <v>June</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11">
        <f>YEAR(SalesDataTable[[#This Row],[Order Date]])</f>
        <v>2026</v>
      </c>
      <c r="D1135" s="11" t="str">
        <f>"Q"&amp;ROUNDUP(MONTH(SalesDataTable[[#This Row],[Order Date]])/3,0)</f>
        <v>Q2</v>
      </c>
      <c r="E1135" s="11">
        <f>MONTH(SalesDataTable[[#This Row],[Order Date]])</f>
        <v>6</v>
      </c>
      <c r="F1135" s="11" t="str">
        <f>TEXT(SalesDataTable[[#This Row],[Order Date]],"MMMM")</f>
        <v>June</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11">
        <f>YEAR(SalesDataTable[[#This Row],[Order Date]])</f>
        <v>2026</v>
      </c>
      <c r="D1136" s="11" t="str">
        <f>"Q"&amp;ROUNDUP(MONTH(SalesDataTable[[#This Row],[Order Date]])/3,0)</f>
        <v>Q2</v>
      </c>
      <c r="E1136" s="11">
        <f>MONTH(SalesDataTable[[#This Row],[Order Date]])</f>
        <v>6</v>
      </c>
      <c r="F1136" s="11" t="str">
        <f>TEXT(SalesDataTable[[#This Row],[Order Date]],"MMMM")</f>
        <v>June</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11">
        <f>YEAR(SalesDataTable[[#This Row],[Order Date]])</f>
        <v>2026</v>
      </c>
      <c r="D1137" s="11" t="str">
        <f>"Q"&amp;ROUNDUP(MONTH(SalesDataTable[[#This Row],[Order Date]])/3,0)</f>
        <v>Q2</v>
      </c>
      <c r="E1137" s="11">
        <f>MONTH(SalesDataTable[[#This Row],[Order Date]])</f>
        <v>6</v>
      </c>
      <c r="F1137" s="11" t="str">
        <f>TEXT(SalesDataTable[[#This Row],[Order Date]],"MMMM")</f>
        <v>June</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11">
        <f>YEAR(SalesDataTable[[#This Row],[Order Date]])</f>
        <v>2026</v>
      </c>
      <c r="D1138" s="11" t="str">
        <f>"Q"&amp;ROUNDUP(MONTH(SalesDataTable[[#This Row],[Order Date]])/3,0)</f>
        <v>Q2</v>
      </c>
      <c r="E1138" s="11">
        <f>MONTH(SalesDataTable[[#This Row],[Order Date]])</f>
        <v>6</v>
      </c>
      <c r="F1138" s="11" t="str">
        <f>TEXT(SalesDataTable[[#This Row],[Order Date]],"MMMM")</f>
        <v>June</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11">
        <f>YEAR(SalesDataTable[[#This Row],[Order Date]])</f>
        <v>2026</v>
      </c>
      <c r="D1139" s="11" t="str">
        <f>"Q"&amp;ROUNDUP(MONTH(SalesDataTable[[#This Row],[Order Date]])/3,0)</f>
        <v>Q2</v>
      </c>
      <c r="E1139" s="11">
        <f>MONTH(SalesDataTable[[#This Row],[Order Date]])</f>
        <v>6</v>
      </c>
      <c r="F1139" s="11" t="str">
        <f>TEXT(SalesDataTable[[#This Row],[Order Date]],"MMMM")</f>
        <v>June</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11">
        <f>YEAR(SalesDataTable[[#This Row],[Order Date]])</f>
        <v>2026</v>
      </c>
      <c r="D1140" s="11" t="str">
        <f>"Q"&amp;ROUNDUP(MONTH(SalesDataTable[[#This Row],[Order Date]])/3,0)</f>
        <v>Q2</v>
      </c>
      <c r="E1140" s="11">
        <f>MONTH(SalesDataTable[[#This Row],[Order Date]])</f>
        <v>6</v>
      </c>
      <c r="F1140" s="11" t="str">
        <f>TEXT(SalesDataTable[[#This Row],[Order Date]],"MMMM")</f>
        <v>June</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11">
        <f>YEAR(SalesDataTable[[#This Row],[Order Date]])</f>
        <v>2026</v>
      </c>
      <c r="D1141" s="11" t="str">
        <f>"Q"&amp;ROUNDUP(MONTH(SalesDataTable[[#This Row],[Order Date]])/3,0)</f>
        <v>Q2</v>
      </c>
      <c r="E1141" s="11">
        <f>MONTH(SalesDataTable[[#This Row],[Order Date]])</f>
        <v>6</v>
      </c>
      <c r="F1141" s="11" t="str">
        <f>TEXT(SalesDataTable[[#This Row],[Order Date]],"MMMM")</f>
        <v>June</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11">
        <f>YEAR(SalesDataTable[[#This Row],[Order Date]])</f>
        <v>2026</v>
      </c>
      <c r="D1142" s="11" t="str">
        <f>"Q"&amp;ROUNDUP(MONTH(SalesDataTable[[#This Row],[Order Date]])/3,0)</f>
        <v>Q2</v>
      </c>
      <c r="E1142" s="11">
        <f>MONTH(SalesDataTable[[#This Row],[Order Date]])</f>
        <v>6</v>
      </c>
      <c r="F1142" s="11" t="str">
        <f>TEXT(SalesDataTable[[#This Row],[Order Date]],"MMMM")</f>
        <v>June</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11">
        <f>YEAR(SalesDataTable[[#This Row],[Order Date]])</f>
        <v>2026</v>
      </c>
      <c r="D1143" s="11" t="str">
        <f>"Q"&amp;ROUNDUP(MONTH(SalesDataTable[[#This Row],[Order Date]])/3,0)</f>
        <v>Q2</v>
      </c>
      <c r="E1143" s="11">
        <f>MONTH(SalesDataTable[[#This Row],[Order Date]])</f>
        <v>6</v>
      </c>
      <c r="F1143" s="11" t="str">
        <f>TEXT(SalesDataTable[[#This Row],[Order Date]],"MMMM")</f>
        <v>June</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11">
        <f>YEAR(SalesDataTable[[#This Row],[Order Date]])</f>
        <v>2026</v>
      </c>
      <c r="D1144" s="11" t="str">
        <f>"Q"&amp;ROUNDUP(MONTH(SalesDataTable[[#This Row],[Order Date]])/3,0)</f>
        <v>Q2</v>
      </c>
      <c r="E1144" s="11">
        <f>MONTH(SalesDataTable[[#This Row],[Order Date]])</f>
        <v>6</v>
      </c>
      <c r="F1144" s="11" t="str">
        <f>TEXT(SalesDataTable[[#This Row],[Order Date]],"MMMM")</f>
        <v>June</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11">
        <f>YEAR(SalesDataTable[[#This Row],[Order Date]])</f>
        <v>2026</v>
      </c>
      <c r="D1145" s="11" t="str">
        <f>"Q"&amp;ROUNDUP(MONTH(SalesDataTable[[#This Row],[Order Date]])/3,0)</f>
        <v>Q2</v>
      </c>
      <c r="E1145" s="11">
        <f>MONTH(SalesDataTable[[#This Row],[Order Date]])</f>
        <v>6</v>
      </c>
      <c r="F1145" s="11" t="str">
        <f>TEXT(SalesDataTable[[#This Row],[Order Date]],"MMMM")</f>
        <v>June</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11">
        <f>YEAR(SalesDataTable[[#This Row],[Order Date]])</f>
        <v>2026</v>
      </c>
      <c r="D1146" s="11" t="str">
        <f>"Q"&amp;ROUNDUP(MONTH(SalesDataTable[[#This Row],[Order Date]])/3,0)</f>
        <v>Q2</v>
      </c>
      <c r="E1146" s="11">
        <f>MONTH(SalesDataTable[[#This Row],[Order Date]])</f>
        <v>6</v>
      </c>
      <c r="F1146" s="11" t="str">
        <f>TEXT(SalesDataTable[[#This Row],[Order Date]],"MMMM")</f>
        <v>June</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11">
        <f>YEAR(SalesDataTable[[#This Row],[Order Date]])</f>
        <v>2026</v>
      </c>
      <c r="D1147" s="11" t="str">
        <f>"Q"&amp;ROUNDUP(MONTH(SalesDataTable[[#This Row],[Order Date]])/3,0)</f>
        <v>Q2</v>
      </c>
      <c r="E1147" s="11">
        <f>MONTH(SalesDataTable[[#This Row],[Order Date]])</f>
        <v>6</v>
      </c>
      <c r="F1147" s="11" t="str">
        <f>TEXT(SalesDataTable[[#This Row],[Order Date]],"MMMM")</f>
        <v>June</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11">
        <f>YEAR(SalesDataTable[[#This Row],[Order Date]])</f>
        <v>2026</v>
      </c>
      <c r="D1148" s="11" t="str">
        <f>"Q"&amp;ROUNDUP(MONTH(SalesDataTable[[#This Row],[Order Date]])/3,0)</f>
        <v>Q2</v>
      </c>
      <c r="E1148" s="11">
        <f>MONTH(SalesDataTable[[#This Row],[Order Date]])</f>
        <v>6</v>
      </c>
      <c r="F1148" s="11" t="str">
        <f>TEXT(SalesDataTable[[#This Row],[Order Date]],"MMMM")</f>
        <v>June</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11">
        <f>YEAR(SalesDataTable[[#This Row],[Order Date]])</f>
        <v>2026</v>
      </c>
      <c r="D1149" s="11" t="str">
        <f>"Q"&amp;ROUNDUP(MONTH(SalesDataTable[[#This Row],[Order Date]])/3,0)</f>
        <v>Q2</v>
      </c>
      <c r="E1149" s="11">
        <f>MONTH(SalesDataTable[[#This Row],[Order Date]])</f>
        <v>6</v>
      </c>
      <c r="F1149" s="11" t="str">
        <f>TEXT(SalesDataTable[[#This Row],[Order Date]],"MMMM")</f>
        <v>June</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11">
        <f>YEAR(SalesDataTable[[#This Row],[Order Date]])</f>
        <v>2026</v>
      </c>
      <c r="D1150" s="11" t="str">
        <f>"Q"&amp;ROUNDUP(MONTH(SalesDataTable[[#This Row],[Order Date]])/3,0)</f>
        <v>Q2</v>
      </c>
      <c r="E1150" s="11">
        <f>MONTH(SalesDataTable[[#This Row],[Order Date]])</f>
        <v>6</v>
      </c>
      <c r="F1150" s="11" t="str">
        <f>TEXT(SalesDataTable[[#This Row],[Order Date]],"MMMM")</f>
        <v>June</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11">
        <f>YEAR(SalesDataTable[[#This Row],[Order Date]])</f>
        <v>2026</v>
      </c>
      <c r="D1151" s="11" t="str">
        <f>"Q"&amp;ROUNDUP(MONTH(SalesDataTable[[#This Row],[Order Date]])/3,0)</f>
        <v>Q2</v>
      </c>
      <c r="E1151" s="11">
        <f>MONTH(SalesDataTable[[#This Row],[Order Date]])</f>
        <v>6</v>
      </c>
      <c r="F1151" s="11" t="str">
        <f>TEXT(SalesDataTable[[#This Row],[Order Date]],"MMMM")</f>
        <v>June</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11">
        <f>YEAR(SalesDataTable[[#This Row],[Order Date]])</f>
        <v>2026</v>
      </c>
      <c r="D1152" s="11" t="str">
        <f>"Q"&amp;ROUNDUP(MONTH(SalesDataTable[[#This Row],[Order Date]])/3,0)</f>
        <v>Q2</v>
      </c>
      <c r="E1152" s="11">
        <f>MONTH(SalesDataTable[[#This Row],[Order Date]])</f>
        <v>6</v>
      </c>
      <c r="F1152" s="11" t="str">
        <f>TEXT(SalesDataTable[[#This Row],[Order Date]],"MMMM")</f>
        <v>June</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11">
        <f>YEAR(SalesDataTable[[#This Row],[Order Date]])</f>
        <v>2026</v>
      </c>
      <c r="D1153" s="11" t="str">
        <f>"Q"&amp;ROUNDUP(MONTH(SalesDataTable[[#This Row],[Order Date]])/3,0)</f>
        <v>Q2</v>
      </c>
      <c r="E1153" s="11">
        <f>MONTH(SalesDataTable[[#This Row],[Order Date]])</f>
        <v>6</v>
      </c>
      <c r="F1153" s="11" t="str">
        <f>TEXT(SalesDataTable[[#This Row],[Order Date]],"MMMM")</f>
        <v>June</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11">
        <f>YEAR(SalesDataTable[[#This Row],[Order Date]])</f>
        <v>2026</v>
      </c>
      <c r="D1154" s="11" t="str">
        <f>"Q"&amp;ROUNDUP(MONTH(SalesDataTable[[#This Row],[Order Date]])/3,0)</f>
        <v>Q2</v>
      </c>
      <c r="E1154" s="11">
        <f>MONTH(SalesDataTable[[#This Row],[Order Date]])</f>
        <v>6</v>
      </c>
      <c r="F1154" s="11" t="str">
        <f>TEXT(SalesDataTable[[#This Row],[Order Date]],"MMMM")</f>
        <v>June</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11">
        <f>YEAR(SalesDataTable[[#This Row],[Order Date]])</f>
        <v>2026</v>
      </c>
      <c r="D1155" s="11" t="str">
        <f>"Q"&amp;ROUNDUP(MONTH(SalesDataTable[[#This Row],[Order Date]])/3,0)</f>
        <v>Q2</v>
      </c>
      <c r="E1155" s="11">
        <f>MONTH(SalesDataTable[[#This Row],[Order Date]])</f>
        <v>6</v>
      </c>
      <c r="F1155" s="11" t="str">
        <f>TEXT(SalesDataTable[[#This Row],[Order Date]],"MMMM")</f>
        <v>June</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11">
        <f>YEAR(SalesDataTable[[#This Row],[Order Date]])</f>
        <v>2026</v>
      </c>
      <c r="D1156" s="11" t="str">
        <f>"Q"&amp;ROUNDUP(MONTH(SalesDataTable[[#This Row],[Order Date]])/3,0)</f>
        <v>Q2</v>
      </c>
      <c r="E1156" s="11">
        <f>MONTH(SalesDataTable[[#This Row],[Order Date]])</f>
        <v>6</v>
      </c>
      <c r="F1156" s="11" t="str">
        <f>TEXT(SalesDataTable[[#This Row],[Order Date]],"MMMM")</f>
        <v>June</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11">
        <f>YEAR(SalesDataTable[[#This Row],[Order Date]])</f>
        <v>2026</v>
      </c>
      <c r="D1157" s="11" t="str">
        <f>"Q"&amp;ROUNDUP(MONTH(SalesDataTable[[#This Row],[Order Date]])/3,0)</f>
        <v>Q2</v>
      </c>
      <c r="E1157" s="11">
        <f>MONTH(SalesDataTable[[#This Row],[Order Date]])</f>
        <v>6</v>
      </c>
      <c r="F1157" s="11" t="str">
        <f>TEXT(SalesDataTable[[#This Row],[Order Date]],"MMMM")</f>
        <v>June</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11">
        <f>YEAR(SalesDataTable[[#This Row],[Order Date]])</f>
        <v>2026</v>
      </c>
      <c r="D1158" s="11" t="str">
        <f>"Q"&amp;ROUNDUP(MONTH(SalesDataTable[[#This Row],[Order Date]])/3,0)</f>
        <v>Q2</v>
      </c>
      <c r="E1158" s="11">
        <f>MONTH(SalesDataTable[[#This Row],[Order Date]])</f>
        <v>6</v>
      </c>
      <c r="F1158" s="11" t="str">
        <f>TEXT(SalesDataTable[[#This Row],[Order Date]],"MMMM")</f>
        <v>June</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11">
        <f>YEAR(SalesDataTable[[#This Row],[Order Date]])</f>
        <v>2026</v>
      </c>
      <c r="D1159" s="11" t="str">
        <f>"Q"&amp;ROUNDUP(MONTH(SalesDataTable[[#This Row],[Order Date]])/3,0)</f>
        <v>Q2</v>
      </c>
      <c r="E1159" s="11">
        <f>MONTH(SalesDataTable[[#This Row],[Order Date]])</f>
        <v>6</v>
      </c>
      <c r="F1159" s="11" t="str">
        <f>TEXT(SalesDataTable[[#This Row],[Order Date]],"MMMM")</f>
        <v>June</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11">
        <f>YEAR(SalesDataTable[[#This Row],[Order Date]])</f>
        <v>2026</v>
      </c>
      <c r="D1160" s="11" t="str">
        <f>"Q"&amp;ROUNDUP(MONTH(SalesDataTable[[#This Row],[Order Date]])/3,0)</f>
        <v>Q2</v>
      </c>
      <c r="E1160" s="11">
        <f>MONTH(SalesDataTable[[#This Row],[Order Date]])</f>
        <v>6</v>
      </c>
      <c r="F1160" s="11" t="str">
        <f>TEXT(SalesDataTable[[#This Row],[Order Date]],"MMMM")</f>
        <v>June</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11">
        <f>YEAR(SalesDataTable[[#This Row],[Order Date]])</f>
        <v>2026</v>
      </c>
      <c r="D1161" s="11" t="str">
        <f>"Q"&amp;ROUNDUP(MONTH(SalesDataTable[[#This Row],[Order Date]])/3,0)</f>
        <v>Q2</v>
      </c>
      <c r="E1161" s="11">
        <f>MONTH(SalesDataTable[[#This Row],[Order Date]])</f>
        <v>6</v>
      </c>
      <c r="F1161" s="11" t="str">
        <f>TEXT(SalesDataTable[[#This Row],[Order Date]],"MMMM")</f>
        <v>June</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11">
        <f>YEAR(SalesDataTable[[#This Row],[Order Date]])</f>
        <v>2026</v>
      </c>
      <c r="D1162" s="11" t="str">
        <f>"Q"&amp;ROUNDUP(MONTH(SalesDataTable[[#This Row],[Order Date]])/3,0)</f>
        <v>Q2</v>
      </c>
      <c r="E1162" s="11">
        <f>MONTH(SalesDataTable[[#This Row],[Order Date]])</f>
        <v>6</v>
      </c>
      <c r="F1162" s="11" t="str">
        <f>TEXT(SalesDataTable[[#This Row],[Order Date]],"MMMM")</f>
        <v>June</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11">
        <f>YEAR(SalesDataTable[[#This Row],[Order Date]])</f>
        <v>2026</v>
      </c>
      <c r="D1163" s="11" t="str">
        <f>"Q"&amp;ROUNDUP(MONTH(SalesDataTable[[#This Row],[Order Date]])/3,0)</f>
        <v>Q2</v>
      </c>
      <c r="E1163" s="11">
        <f>MONTH(SalesDataTable[[#This Row],[Order Date]])</f>
        <v>6</v>
      </c>
      <c r="F1163" s="11" t="str">
        <f>TEXT(SalesDataTable[[#This Row],[Order Date]],"MMMM")</f>
        <v>June</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11">
        <f>YEAR(SalesDataTable[[#This Row],[Order Date]])</f>
        <v>2026</v>
      </c>
      <c r="D1164" s="11" t="str">
        <f>"Q"&amp;ROUNDUP(MONTH(SalesDataTable[[#This Row],[Order Date]])/3,0)</f>
        <v>Q2</v>
      </c>
      <c r="E1164" s="11">
        <f>MONTH(SalesDataTable[[#This Row],[Order Date]])</f>
        <v>6</v>
      </c>
      <c r="F1164" s="11" t="str">
        <f>TEXT(SalesDataTable[[#This Row],[Order Date]],"MMMM")</f>
        <v>June</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11">
        <f>YEAR(SalesDataTable[[#This Row],[Order Date]])</f>
        <v>2026</v>
      </c>
      <c r="D1165" s="11" t="str">
        <f>"Q"&amp;ROUNDUP(MONTH(SalesDataTable[[#This Row],[Order Date]])/3,0)</f>
        <v>Q2</v>
      </c>
      <c r="E1165" s="11">
        <f>MONTH(SalesDataTable[[#This Row],[Order Date]])</f>
        <v>6</v>
      </c>
      <c r="F1165" s="11" t="str">
        <f>TEXT(SalesDataTable[[#This Row],[Order Date]],"MMMM")</f>
        <v>June</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11">
        <f>YEAR(SalesDataTable[[#This Row],[Order Date]])</f>
        <v>2026</v>
      </c>
      <c r="D1166" s="11" t="str">
        <f>"Q"&amp;ROUNDUP(MONTH(SalesDataTable[[#This Row],[Order Date]])/3,0)</f>
        <v>Q2</v>
      </c>
      <c r="E1166" s="11">
        <f>MONTH(SalesDataTable[[#This Row],[Order Date]])</f>
        <v>6</v>
      </c>
      <c r="F1166" s="11" t="str">
        <f>TEXT(SalesDataTable[[#This Row],[Order Date]],"MMMM")</f>
        <v>June</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11">
        <f>YEAR(SalesDataTable[[#This Row],[Order Date]])</f>
        <v>2026</v>
      </c>
      <c r="D1167" s="11" t="str">
        <f>"Q"&amp;ROUNDUP(MONTH(SalesDataTable[[#This Row],[Order Date]])/3,0)</f>
        <v>Q2</v>
      </c>
      <c r="E1167" s="11">
        <f>MONTH(SalesDataTable[[#This Row],[Order Date]])</f>
        <v>6</v>
      </c>
      <c r="F1167" s="11" t="str">
        <f>TEXT(SalesDataTable[[#This Row],[Order Date]],"MMMM")</f>
        <v>June</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11">
        <f>YEAR(SalesDataTable[[#This Row],[Order Date]])</f>
        <v>2026</v>
      </c>
      <c r="D1168" s="11" t="str">
        <f>"Q"&amp;ROUNDUP(MONTH(SalesDataTable[[#This Row],[Order Date]])/3,0)</f>
        <v>Q2</v>
      </c>
      <c r="E1168" s="11">
        <f>MONTH(SalesDataTable[[#This Row],[Order Date]])</f>
        <v>6</v>
      </c>
      <c r="F1168" s="11" t="str">
        <f>TEXT(SalesDataTable[[#This Row],[Order Date]],"MMMM")</f>
        <v>June</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11">
        <f>YEAR(SalesDataTable[[#This Row],[Order Date]])</f>
        <v>2026</v>
      </c>
      <c r="D1169" s="11" t="str">
        <f>"Q"&amp;ROUNDUP(MONTH(SalesDataTable[[#This Row],[Order Date]])/3,0)</f>
        <v>Q2</v>
      </c>
      <c r="E1169" s="11">
        <f>MONTH(SalesDataTable[[#This Row],[Order Date]])</f>
        <v>6</v>
      </c>
      <c r="F1169" s="11" t="str">
        <f>TEXT(SalesDataTable[[#This Row],[Order Date]],"MMMM")</f>
        <v>June</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11">
        <f>YEAR(SalesDataTable[[#This Row],[Order Date]])</f>
        <v>2026</v>
      </c>
      <c r="D1170" s="11" t="str">
        <f>"Q"&amp;ROUNDUP(MONTH(SalesDataTable[[#This Row],[Order Date]])/3,0)</f>
        <v>Q2</v>
      </c>
      <c r="E1170" s="11">
        <f>MONTH(SalesDataTable[[#This Row],[Order Date]])</f>
        <v>6</v>
      </c>
      <c r="F1170" s="11" t="str">
        <f>TEXT(SalesDataTable[[#This Row],[Order Date]],"MMMM")</f>
        <v>June</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11">
        <f>YEAR(SalesDataTable[[#This Row],[Order Date]])</f>
        <v>2026</v>
      </c>
      <c r="D1171" s="11" t="str">
        <f>"Q"&amp;ROUNDUP(MONTH(SalesDataTable[[#This Row],[Order Date]])/3,0)</f>
        <v>Q2</v>
      </c>
      <c r="E1171" s="11">
        <f>MONTH(SalesDataTable[[#This Row],[Order Date]])</f>
        <v>6</v>
      </c>
      <c r="F1171" s="11" t="str">
        <f>TEXT(SalesDataTable[[#This Row],[Order Date]],"MMMM")</f>
        <v>June</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11">
        <f>YEAR(SalesDataTable[[#This Row],[Order Date]])</f>
        <v>2026</v>
      </c>
      <c r="D1172" s="11" t="str">
        <f>"Q"&amp;ROUNDUP(MONTH(SalesDataTable[[#This Row],[Order Date]])/3,0)</f>
        <v>Q2</v>
      </c>
      <c r="E1172" s="11">
        <f>MONTH(SalesDataTable[[#This Row],[Order Date]])</f>
        <v>6</v>
      </c>
      <c r="F1172" s="11" t="str">
        <f>TEXT(SalesDataTable[[#This Row],[Order Date]],"MMMM")</f>
        <v>June</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11">
        <f>YEAR(SalesDataTable[[#This Row],[Order Date]])</f>
        <v>2026</v>
      </c>
      <c r="D1173" s="11" t="str">
        <f>"Q"&amp;ROUNDUP(MONTH(SalesDataTable[[#This Row],[Order Date]])/3,0)</f>
        <v>Q2</v>
      </c>
      <c r="E1173" s="11">
        <f>MONTH(SalesDataTable[[#This Row],[Order Date]])</f>
        <v>6</v>
      </c>
      <c r="F1173" s="11" t="str">
        <f>TEXT(SalesDataTable[[#This Row],[Order Date]],"MMMM")</f>
        <v>June</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11">
        <f>YEAR(SalesDataTable[[#This Row],[Order Date]])</f>
        <v>2026</v>
      </c>
      <c r="D1174" s="11" t="str">
        <f>"Q"&amp;ROUNDUP(MONTH(SalesDataTable[[#This Row],[Order Date]])/3,0)</f>
        <v>Q2</v>
      </c>
      <c r="E1174" s="11">
        <f>MONTH(SalesDataTable[[#This Row],[Order Date]])</f>
        <v>6</v>
      </c>
      <c r="F1174" s="11" t="str">
        <f>TEXT(SalesDataTable[[#This Row],[Order Date]],"MMMM")</f>
        <v>June</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11">
        <f>YEAR(SalesDataTable[[#This Row],[Order Date]])</f>
        <v>2026</v>
      </c>
      <c r="D1175" s="11" t="str">
        <f>"Q"&amp;ROUNDUP(MONTH(SalesDataTable[[#This Row],[Order Date]])/3,0)</f>
        <v>Q2</v>
      </c>
      <c r="E1175" s="11">
        <f>MONTH(SalesDataTable[[#This Row],[Order Date]])</f>
        <v>6</v>
      </c>
      <c r="F1175" s="11" t="str">
        <f>TEXT(SalesDataTable[[#This Row],[Order Date]],"MMMM")</f>
        <v>June</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11">
        <f>YEAR(SalesDataTable[[#This Row],[Order Date]])</f>
        <v>2026</v>
      </c>
      <c r="D1176" s="11" t="str">
        <f>"Q"&amp;ROUNDUP(MONTH(SalesDataTable[[#This Row],[Order Date]])/3,0)</f>
        <v>Q2</v>
      </c>
      <c r="E1176" s="11">
        <f>MONTH(SalesDataTable[[#This Row],[Order Date]])</f>
        <v>6</v>
      </c>
      <c r="F1176" s="11" t="str">
        <f>TEXT(SalesDataTable[[#This Row],[Order Date]],"MMMM")</f>
        <v>June</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11">
        <f>YEAR(SalesDataTable[[#This Row],[Order Date]])</f>
        <v>2026</v>
      </c>
      <c r="D1177" s="11" t="str">
        <f>"Q"&amp;ROUNDUP(MONTH(SalesDataTable[[#This Row],[Order Date]])/3,0)</f>
        <v>Q2</v>
      </c>
      <c r="E1177" s="11">
        <f>MONTH(SalesDataTable[[#This Row],[Order Date]])</f>
        <v>6</v>
      </c>
      <c r="F1177" s="11" t="str">
        <f>TEXT(SalesDataTable[[#This Row],[Order Date]],"MMMM")</f>
        <v>June</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11">
        <f>YEAR(SalesDataTable[[#This Row],[Order Date]])</f>
        <v>2026</v>
      </c>
      <c r="D1178" s="11" t="str">
        <f>"Q"&amp;ROUNDUP(MONTH(SalesDataTable[[#This Row],[Order Date]])/3,0)</f>
        <v>Q2</v>
      </c>
      <c r="E1178" s="11">
        <f>MONTH(SalesDataTable[[#This Row],[Order Date]])</f>
        <v>6</v>
      </c>
      <c r="F1178" s="11" t="str">
        <f>TEXT(SalesDataTable[[#This Row],[Order Date]],"MMMM")</f>
        <v>June</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11">
        <f>YEAR(SalesDataTable[[#This Row],[Order Date]])</f>
        <v>2026</v>
      </c>
      <c r="D1179" s="11" t="str">
        <f>"Q"&amp;ROUNDUP(MONTH(SalesDataTable[[#This Row],[Order Date]])/3,0)</f>
        <v>Q2</v>
      </c>
      <c r="E1179" s="11">
        <f>MONTH(SalesDataTable[[#This Row],[Order Date]])</f>
        <v>6</v>
      </c>
      <c r="F1179" s="11" t="str">
        <f>TEXT(SalesDataTable[[#This Row],[Order Date]],"MMMM")</f>
        <v>June</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11">
        <f>YEAR(SalesDataTable[[#This Row],[Order Date]])</f>
        <v>2026</v>
      </c>
      <c r="D1180" s="11" t="str">
        <f>"Q"&amp;ROUNDUP(MONTH(SalesDataTable[[#This Row],[Order Date]])/3,0)</f>
        <v>Q2</v>
      </c>
      <c r="E1180" s="11">
        <f>MONTH(SalesDataTable[[#This Row],[Order Date]])</f>
        <v>6</v>
      </c>
      <c r="F1180" s="11" t="str">
        <f>TEXT(SalesDataTable[[#This Row],[Order Date]],"MMMM")</f>
        <v>June</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11">
        <f>YEAR(SalesDataTable[[#This Row],[Order Date]])</f>
        <v>2026</v>
      </c>
      <c r="D1181" s="11" t="str">
        <f>"Q"&amp;ROUNDUP(MONTH(SalesDataTable[[#This Row],[Order Date]])/3,0)</f>
        <v>Q2</v>
      </c>
      <c r="E1181" s="11">
        <f>MONTH(SalesDataTable[[#This Row],[Order Date]])</f>
        <v>6</v>
      </c>
      <c r="F1181" s="11" t="str">
        <f>TEXT(SalesDataTable[[#This Row],[Order Date]],"MMMM")</f>
        <v>June</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11">
        <f>YEAR(SalesDataTable[[#This Row],[Order Date]])</f>
        <v>2026</v>
      </c>
      <c r="D1182" s="11" t="str">
        <f>"Q"&amp;ROUNDUP(MONTH(SalesDataTable[[#This Row],[Order Date]])/3,0)</f>
        <v>Q2</v>
      </c>
      <c r="E1182" s="11">
        <f>MONTH(SalesDataTable[[#This Row],[Order Date]])</f>
        <v>6</v>
      </c>
      <c r="F1182" s="11" t="str">
        <f>TEXT(SalesDataTable[[#This Row],[Order Date]],"MMMM")</f>
        <v>June</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11">
        <f>YEAR(SalesDataTable[[#This Row],[Order Date]])</f>
        <v>2026</v>
      </c>
      <c r="D1183" s="11" t="str">
        <f>"Q"&amp;ROUNDUP(MONTH(SalesDataTable[[#This Row],[Order Date]])/3,0)</f>
        <v>Q2</v>
      </c>
      <c r="E1183" s="11">
        <f>MONTH(SalesDataTable[[#This Row],[Order Date]])</f>
        <v>6</v>
      </c>
      <c r="F1183" s="11" t="str">
        <f>TEXT(SalesDataTable[[#This Row],[Order Date]],"MMMM")</f>
        <v>June</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11">
        <f>YEAR(SalesDataTable[[#This Row],[Order Date]])</f>
        <v>2026</v>
      </c>
      <c r="D1184" s="11" t="str">
        <f>"Q"&amp;ROUNDUP(MONTH(SalesDataTable[[#This Row],[Order Date]])/3,0)</f>
        <v>Q2</v>
      </c>
      <c r="E1184" s="11">
        <f>MONTH(SalesDataTable[[#This Row],[Order Date]])</f>
        <v>6</v>
      </c>
      <c r="F1184" s="11" t="str">
        <f>TEXT(SalesDataTable[[#This Row],[Order Date]],"MMMM")</f>
        <v>June</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11">
        <f>YEAR(SalesDataTable[[#This Row],[Order Date]])</f>
        <v>2026</v>
      </c>
      <c r="D1185" s="11" t="str">
        <f>"Q"&amp;ROUNDUP(MONTH(SalesDataTable[[#This Row],[Order Date]])/3,0)</f>
        <v>Q2</v>
      </c>
      <c r="E1185" s="11">
        <f>MONTH(SalesDataTable[[#This Row],[Order Date]])</f>
        <v>6</v>
      </c>
      <c r="F1185" s="11" t="str">
        <f>TEXT(SalesDataTable[[#This Row],[Order Date]],"MMMM")</f>
        <v>June</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11">
        <f>YEAR(SalesDataTable[[#This Row],[Order Date]])</f>
        <v>2026</v>
      </c>
      <c r="D1186" s="11" t="str">
        <f>"Q"&amp;ROUNDUP(MONTH(SalesDataTable[[#This Row],[Order Date]])/3,0)</f>
        <v>Q2</v>
      </c>
      <c r="E1186" s="11">
        <f>MONTH(SalesDataTable[[#This Row],[Order Date]])</f>
        <v>6</v>
      </c>
      <c r="F1186" s="11" t="str">
        <f>TEXT(SalesDataTable[[#This Row],[Order Date]],"MMMM")</f>
        <v>June</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11">
        <f>YEAR(SalesDataTable[[#This Row],[Order Date]])</f>
        <v>2026</v>
      </c>
      <c r="D1187" s="11" t="str">
        <f>"Q"&amp;ROUNDUP(MONTH(SalesDataTable[[#This Row],[Order Date]])/3,0)</f>
        <v>Q2</v>
      </c>
      <c r="E1187" s="11">
        <f>MONTH(SalesDataTable[[#This Row],[Order Date]])</f>
        <v>6</v>
      </c>
      <c r="F1187" s="11" t="str">
        <f>TEXT(SalesDataTable[[#This Row],[Order Date]],"MMMM")</f>
        <v>June</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11">
        <f>YEAR(SalesDataTable[[#This Row],[Order Date]])</f>
        <v>2026</v>
      </c>
      <c r="D1188" s="11" t="str">
        <f>"Q"&amp;ROUNDUP(MONTH(SalesDataTable[[#This Row],[Order Date]])/3,0)</f>
        <v>Q2</v>
      </c>
      <c r="E1188" s="11">
        <f>MONTH(SalesDataTable[[#This Row],[Order Date]])</f>
        <v>6</v>
      </c>
      <c r="F1188" s="11" t="str">
        <f>TEXT(SalesDataTable[[#This Row],[Order Date]],"MMMM")</f>
        <v>June</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11">
        <f>YEAR(SalesDataTable[[#This Row],[Order Date]])</f>
        <v>2026</v>
      </c>
      <c r="D1189" s="11" t="str">
        <f>"Q"&amp;ROUNDUP(MONTH(SalesDataTable[[#This Row],[Order Date]])/3,0)</f>
        <v>Q2</v>
      </c>
      <c r="E1189" s="11">
        <f>MONTH(SalesDataTable[[#This Row],[Order Date]])</f>
        <v>6</v>
      </c>
      <c r="F1189" s="11" t="str">
        <f>TEXT(SalesDataTable[[#This Row],[Order Date]],"MMMM")</f>
        <v>June</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11">
        <f>YEAR(SalesDataTable[[#This Row],[Order Date]])</f>
        <v>2026</v>
      </c>
      <c r="D1190" s="11" t="str">
        <f>"Q"&amp;ROUNDUP(MONTH(SalesDataTable[[#This Row],[Order Date]])/3,0)</f>
        <v>Q2</v>
      </c>
      <c r="E1190" s="11">
        <f>MONTH(SalesDataTable[[#This Row],[Order Date]])</f>
        <v>6</v>
      </c>
      <c r="F1190" s="11" t="str">
        <f>TEXT(SalesDataTable[[#This Row],[Order Date]],"MMMM")</f>
        <v>June</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11">
        <f>YEAR(SalesDataTable[[#This Row],[Order Date]])</f>
        <v>2026</v>
      </c>
      <c r="D1191" s="11" t="str">
        <f>"Q"&amp;ROUNDUP(MONTH(SalesDataTable[[#This Row],[Order Date]])/3,0)</f>
        <v>Q2</v>
      </c>
      <c r="E1191" s="11">
        <f>MONTH(SalesDataTable[[#This Row],[Order Date]])</f>
        <v>6</v>
      </c>
      <c r="F1191" s="11" t="str">
        <f>TEXT(SalesDataTable[[#This Row],[Order Date]],"MMMM")</f>
        <v>June</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11">
        <f>YEAR(SalesDataTable[[#This Row],[Order Date]])</f>
        <v>2026</v>
      </c>
      <c r="D1192" s="11" t="str">
        <f>"Q"&amp;ROUNDUP(MONTH(SalesDataTable[[#This Row],[Order Date]])/3,0)</f>
        <v>Q2</v>
      </c>
      <c r="E1192" s="11">
        <f>MONTH(SalesDataTable[[#This Row],[Order Date]])</f>
        <v>6</v>
      </c>
      <c r="F1192" s="11" t="str">
        <f>TEXT(SalesDataTable[[#This Row],[Order Date]],"MMMM")</f>
        <v>June</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11">
        <f>YEAR(SalesDataTable[[#This Row],[Order Date]])</f>
        <v>2026</v>
      </c>
      <c r="D1193" s="11" t="str">
        <f>"Q"&amp;ROUNDUP(MONTH(SalesDataTable[[#This Row],[Order Date]])/3,0)</f>
        <v>Q2</v>
      </c>
      <c r="E1193" s="11">
        <f>MONTH(SalesDataTable[[#This Row],[Order Date]])</f>
        <v>6</v>
      </c>
      <c r="F1193" s="11" t="str">
        <f>TEXT(SalesDataTable[[#This Row],[Order Date]],"MMMM")</f>
        <v>June</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11">
        <f>YEAR(SalesDataTable[[#This Row],[Order Date]])</f>
        <v>2026</v>
      </c>
      <c r="D1194" s="11" t="str">
        <f>"Q"&amp;ROUNDUP(MONTH(SalesDataTable[[#This Row],[Order Date]])/3,0)</f>
        <v>Q2</v>
      </c>
      <c r="E1194" s="11">
        <f>MONTH(SalesDataTable[[#This Row],[Order Date]])</f>
        <v>6</v>
      </c>
      <c r="F1194" s="11" t="str">
        <f>TEXT(SalesDataTable[[#This Row],[Order Date]],"MMMM")</f>
        <v>June</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11">
        <f>YEAR(SalesDataTable[[#This Row],[Order Date]])</f>
        <v>2026</v>
      </c>
      <c r="D1195" s="11" t="str">
        <f>"Q"&amp;ROUNDUP(MONTH(SalesDataTable[[#This Row],[Order Date]])/3,0)</f>
        <v>Q2</v>
      </c>
      <c r="E1195" s="11">
        <f>MONTH(SalesDataTable[[#This Row],[Order Date]])</f>
        <v>6</v>
      </c>
      <c r="F1195" s="11" t="str">
        <f>TEXT(SalesDataTable[[#This Row],[Order Date]],"MMMM")</f>
        <v>June</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11">
        <f>YEAR(SalesDataTable[[#This Row],[Order Date]])</f>
        <v>2026</v>
      </c>
      <c r="D1196" s="11" t="str">
        <f>"Q"&amp;ROUNDUP(MONTH(SalesDataTable[[#This Row],[Order Date]])/3,0)</f>
        <v>Q2</v>
      </c>
      <c r="E1196" s="11">
        <f>MONTH(SalesDataTable[[#This Row],[Order Date]])</f>
        <v>6</v>
      </c>
      <c r="F1196" s="11" t="str">
        <f>TEXT(SalesDataTable[[#This Row],[Order Date]],"MMMM")</f>
        <v>June</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11">
        <f>YEAR(SalesDataTable[[#This Row],[Order Date]])</f>
        <v>2026</v>
      </c>
      <c r="D1197" s="11" t="str">
        <f>"Q"&amp;ROUNDUP(MONTH(SalesDataTable[[#This Row],[Order Date]])/3,0)</f>
        <v>Q2</v>
      </c>
      <c r="E1197" s="11">
        <f>MONTH(SalesDataTable[[#This Row],[Order Date]])</f>
        <v>6</v>
      </c>
      <c r="F1197" s="11" t="str">
        <f>TEXT(SalesDataTable[[#This Row],[Order Date]],"MMMM")</f>
        <v>June</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11">
        <f>YEAR(SalesDataTable[[#This Row],[Order Date]])</f>
        <v>2026</v>
      </c>
      <c r="D1198" s="11" t="str">
        <f>"Q"&amp;ROUNDUP(MONTH(SalesDataTable[[#This Row],[Order Date]])/3,0)</f>
        <v>Q2</v>
      </c>
      <c r="E1198" s="11">
        <f>MONTH(SalesDataTable[[#This Row],[Order Date]])</f>
        <v>6</v>
      </c>
      <c r="F1198" s="11" t="str">
        <f>TEXT(SalesDataTable[[#This Row],[Order Date]],"MMMM")</f>
        <v>June</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11">
        <f>YEAR(SalesDataTable[[#This Row],[Order Date]])</f>
        <v>2026</v>
      </c>
      <c r="D1199" s="11" t="str">
        <f>"Q"&amp;ROUNDUP(MONTH(SalesDataTable[[#This Row],[Order Date]])/3,0)</f>
        <v>Q2</v>
      </c>
      <c r="E1199" s="11">
        <f>MONTH(SalesDataTable[[#This Row],[Order Date]])</f>
        <v>6</v>
      </c>
      <c r="F1199" s="11" t="str">
        <f>TEXT(SalesDataTable[[#This Row],[Order Date]],"MMMM")</f>
        <v>June</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11">
        <f>YEAR(SalesDataTable[[#This Row],[Order Date]])</f>
        <v>2026</v>
      </c>
      <c r="D1200" s="11" t="str">
        <f>"Q"&amp;ROUNDUP(MONTH(SalesDataTable[[#This Row],[Order Date]])/3,0)</f>
        <v>Q2</v>
      </c>
      <c r="E1200" s="11">
        <f>MONTH(SalesDataTable[[#This Row],[Order Date]])</f>
        <v>6</v>
      </c>
      <c r="F1200" s="11" t="str">
        <f>TEXT(SalesDataTable[[#This Row],[Order Date]],"MMMM")</f>
        <v>June</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11">
        <f>YEAR(SalesDataTable[[#This Row],[Order Date]])</f>
        <v>2026</v>
      </c>
      <c r="D1201" s="11" t="str">
        <f>"Q"&amp;ROUNDUP(MONTH(SalesDataTable[[#This Row],[Order Date]])/3,0)</f>
        <v>Q2</v>
      </c>
      <c r="E1201" s="11">
        <f>MONTH(SalesDataTable[[#This Row],[Order Date]])</f>
        <v>6</v>
      </c>
      <c r="F1201" s="11" t="str">
        <f>TEXT(SalesDataTable[[#This Row],[Order Date]],"MMMM")</f>
        <v>June</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11">
        <f>YEAR(SalesDataTable[[#This Row],[Order Date]])</f>
        <v>2026</v>
      </c>
      <c r="D1202" s="11" t="str">
        <f>"Q"&amp;ROUNDUP(MONTH(SalesDataTable[[#This Row],[Order Date]])/3,0)</f>
        <v>Q2</v>
      </c>
      <c r="E1202" s="11">
        <f>MONTH(SalesDataTable[[#This Row],[Order Date]])</f>
        <v>6</v>
      </c>
      <c r="F1202" s="11" t="str">
        <f>TEXT(SalesDataTable[[#This Row],[Order Date]],"MMMM")</f>
        <v>June</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11">
        <f>YEAR(SalesDataTable[[#This Row],[Order Date]])</f>
        <v>2026</v>
      </c>
      <c r="D1203" s="11" t="str">
        <f>"Q"&amp;ROUNDUP(MONTH(SalesDataTable[[#This Row],[Order Date]])/3,0)</f>
        <v>Q2</v>
      </c>
      <c r="E1203" s="11">
        <f>MONTH(SalesDataTable[[#This Row],[Order Date]])</f>
        <v>6</v>
      </c>
      <c r="F1203" s="11" t="str">
        <f>TEXT(SalesDataTable[[#This Row],[Order Date]],"MMMM")</f>
        <v>June</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11">
        <f>YEAR(SalesDataTable[[#This Row],[Order Date]])</f>
        <v>2026</v>
      </c>
      <c r="D1204" s="11" t="str">
        <f>"Q"&amp;ROUNDUP(MONTH(SalesDataTable[[#This Row],[Order Date]])/3,0)</f>
        <v>Q2</v>
      </c>
      <c r="E1204" s="11">
        <f>MONTH(SalesDataTable[[#This Row],[Order Date]])</f>
        <v>6</v>
      </c>
      <c r="F1204" s="11" t="str">
        <f>TEXT(SalesDataTable[[#This Row],[Order Date]],"MMMM")</f>
        <v>June</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11">
        <f>YEAR(SalesDataTable[[#This Row],[Order Date]])</f>
        <v>2026</v>
      </c>
      <c r="D1205" s="11" t="str">
        <f>"Q"&amp;ROUNDUP(MONTH(SalesDataTable[[#This Row],[Order Date]])/3,0)</f>
        <v>Q2</v>
      </c>
      <c r="E1205" s="11">
        <f>MONTH(SalesDataTable[[#This Row],[Order Date]])</f>
        <v>6</v>
      </c>
      <c r="F1205" s="11" t="str">
        <f>TEXT(SalesDataTable[[#This Row],[Order Date]],"MMMM")</f>
        <v>June</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11">
        <f>YEAR(SalesDataTable[[#This Row],[Order Date]])</f>
        <v>2026</v>
      </c>
      <c r="D1206" s="11" t="str">
        <f>"Q"&amp;ROUNDUP(MONTH(SalesDataTable[[#This Row],[Order Date]])/3,0)</f>
        <v>Q2</v>
      </c>
      <c r="E1206" s="11">
        <f>MONTH(SalesDataTable[[#This Row],[Order Date]])</f>
        <v>6</v>
      </c>
      <c r="F1206" s="11" t="str">
        <f>TEXT(SalesDataTable[[#This Row],[Order Date]],"MMMM")</f>
        <v>June</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11">
        <f>YEAR(SalesDataTable[[#This Row],[Order Date]])</f>
        <v>2026</v>
      </c>
      <c r="D1207" s="11" t="str">
        <f>"Q"&amp;ROUNDUP(MONTH(SalesDataTable[[#This Row],[Order Date]])/3,0)</f>
        <v>Q2</v>
      </c>
      <c r="E1207" s="11">
        <f>MONTH(SalesDataTable[[#This Row],[Order Date]])</f>
        <v>6</v>
      </c>
      <c r="F1207" s="11" t="str">
        <f>TEXT(SalesDataTable[[#This Row],[Order Date]],"MMMM")</f>
        <v>June</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11">
        <f>YEAR(SalesDataTable[[#This Row],[Order Date]])</f>
        <v>2026</v>
      </c>
      <c r="D1208" s="11" t="str">
        <f>"Q"&amp;ROUNDUP(MONTH(SalesDataTable[[#This Row],[Order Date]])/3,0)</f>
        <v>Q2</v>
      </c>
      <c r="E1208" s="11">
        <f>MONTH(SalesDataTable[[#This Row],[Order Date]])</f>
        <v>6</v>
      </c>
      <c r="F1208" s="11" t="str">
        <f>TEXT(SalesDataTable[[#This Row],[Order Date]],"MMMM")</f>
        <v>June</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11">
        <f>YEAR(SalesDataTable[[#This Row],[Order Date]])</f>
        <v>2026</v>
      </c>
      <c r="D1209" s="11" t="str">
        <f>"Q"&amp;ROUNDUP(MONTH(SalesDataTable[[#This Row],[Order Date]])/3,0)</f>
        <v>Q2</v>
      </c>
      <c r="E1209" s="11">
        <f>MONTH(SalesDataTable[[#This Row],[Order Date]])</f>
        <v>6</v>
      </c>
      <c r="F1209" s="11" t="str">
        <f>TEXT(SalesDataTable[[#This Row],[Order Date]],"MMMM")</f>
        <v>June</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11">
        <f>YEAR(SalesDataTable[[#This Row],[Order Date]])</f>
        <v>2026</v>
      </c>
      <c r="D1210" s="11" t="str">
        <f>"Q"&amp;ROUNDUP(MONTH(SalesDataTable[[#This Row],[Order Date]])/3,0)</f>
        <v>Q2</v>
      </c>
      <c r="E1210" s="11">
        <f>MONTH(SalesDataTable[[#This Row],[Order Date]])</f>
        <v>6</v>
      </c>
      <c r="F1210" s="11" t="str">
        <f>TEXT(SalesDataTable[[#This Row],[Order Date]],"MMMM")</f>
        <v>June</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11">
        <f>YEAR(SalesDataTable[[#This Row],[Order Date]])</f>
        <v>2026</v>
      </c>
      <c r="D1211" s="11" t="str">
        <f>"Q"&amp;ROUNDUP(MONTH(SalesDataTable[[#This Row],[Order Date]])/3,0)</f>
        <v>Q2</v>
      </c>
      <c r="E1211" s="11">
        <f>MONTH(SalesDataTable[[#This Row],[Order Date]])</f>
        <v>6</v>
      </c>
      <c r="F1211" s="11" t="str">
        <f>TEXT(SalesDataTable[[#This Row],[Order Date]],"MMMM")</f>
        <v>June</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11">
        <f>YEAR(SalesDataTable[[#This Row],[Order Date]])</f>
        <v>2026</v>
      </c>
      <c r="D1212" s="11" t="str">
        <f>"Q"&amp;ROUNDUP(MONTH(SalesDataTable[[#This Row],[Order Date]])/3,0)</f>
        <v>Q2</v>
      </c>
      <c r="E1212" s="11">
        <f>MONTH(SalesDataTable[[#This Row],[Order Date]])</f>
        <v>6</v>
      </c>
      <c r="F1212" s="11" t="str">
        <f>TEXT(SalesDataTable[[#This Row],[Order Date]],"MMMM")</f>
        <v>June</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11">
        <f>YEAR(SalesDataTable[[#This Row],[Order Date]])</f>
        <v>2026</v>
      </c>
      <c r="D1213" s="11" t="str">
        <f>"Q"&amp;ROUNDUP(MONTH(SalesDataTable[[#This Row],[Order Date]])/3,0)</f>
        <v>Q2</v>
      </c>
      <c r="E1213" s="11">
        <f>MONTH(SalesDataTable[[#This Row],[Order Date]])</f>
        <v>6</v>
      </c>
      <c r="F1213" s="11" t="str">
        <f>TEXT(SalesDataTable[[#This Row],[Order Date]],"MMMM")</f>
        <v>June</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11">
        <f>YEAR(SalesDataTable[[#This Row],[Order Date]])</f>
        <v>2026</v>
      </c>
      <c r="D1214" s="11" t="str">
        <f>"Q"&amp;ROUNDUP(MONTH(SalesDataTable[[#This Row],[Order Date]])/3,0)</f>
        <v>Q2</v>
      </c>
      <c r="E1214" s="11">
        <f>MONTH(SalesDataTable[[#This Row],[Order Date]])</f>
        <v>6</v>
      </c>
      <c r="F1214" s="11" t="str">
        <f>TEXT(SalesDataTable[[#This Row],[Order Date]],"MMMM")</f>
        <v>June</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11">
        <f>YEAR(SalesDataTable[[#This Row],[Order Date]])</f>
        <v>2026</v>
      </c>
      <c r="D1215" s="11" t="str">
        <f>"Q"&amp;ROUNDUP(MONTH(SalesDataTable[[#This Row],[Order Date]])/3,0)</f>
        <v>Q2</v>
      </c>
      <c r="E1215" s="11">
        <f>MONTH(SalesDataTable[[#This Row],[Order Date]])</f>
        <v>6</v>
      </c>
      <c r="F1215" s="11" t="str">
        <f>TEXT(SalesDataTable[[#This Row],[Order Date]],"MMMM")</f>
        <v>June</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11">
        <f>YEAR(SalesDataTable[[#This Row],[Order Date]])</f>
        <v>2026</v>
      </c>
      <c r="D1216" s="11" t="str">
        <f>"Q"&amp;ROUNDUP(MONTH(SalesDataTable[[#This Row],[Order Date]])/3,0)</f>
        <v>Q2</v>
      </c>
      <c r="E1216" s="11">
        <f>MONTH(SalesDataTable[[#This Row],[Order Date]])</f>
        <v>6</v>
      </c>
      <c r="F1216" s="11" t="str">
        <f>TEXT(SalesDataTable[[#This Row],[Order Date]],"MMMM")</f>
        <v>June</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11">
        <f>YEAR(SalesDataTable[[#This Row],[Order Date]])</f>
        <v>2026</v>
      </c>
      <c r="D1217" s="11" t="str">
        <f>"Q"&amp;ROUNDUP(MONTH(SalesDataTable[[#This Row],[Order Date]])/3,0)</f>
        <v>Q2</v>
      </c>
      <c r="E1217" s="11">
        <f>MONTH(SalesDataTable[[#This Row],[Order Date]])</f>
        <v>6</v>
      </c>
      <c r="F1217" s="11" t="str">
        <f>TEXT(SalesDataTable[[#This Row],[Order Date]],"MMMM")</f>
        <v>June</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11">
        <f>YEAR(SalesDataTable[[#This Row],[Order Date]])</f>
        <v>2026</v>
      </c>
      <c r="D1218" s="11" t="str">
        <f>"Q"&amp;ROUNDUP(MONTH(SalesDataTable[[#This Row],[Order Date]])/3,0)</f>
        <v>Q2</v>
      </c>
      <c r="E1218" s="11">
        <f>MONTH(SalesDataTable[[#This Row],[Order Date]])</f>
        <v>6</v>
      </c>
      <c r="F1218" s="11" t="str">
        <f>TEXT(SalesDataTable[[#This Row],[Order Date]],"MMMM")</f>
        <v>June</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11">
        <f>YEAR(SalesDataTable[[#This Row],[Order Date]])</f>
        <v>2026</v>
      </c>
      <c r="D1219" s="11" t="str">
        <f>"Q"&amp;ROUNDUP(MONTH(SalesDataTable[[#This Row],[Order Date]])/3,0)</f>
        <v>Q2</v>
      </c>
      <c r="E1219" s="11">
        <f>MONTH(SalesDataTable[[#This Row],[Order Date]])</f>
        <v>6</v>
      </c>
      <c r="F1219" s="11" t="str">
        <f>TEXT(SalesDataTable[[#This Row],[Order Date]],"MMMM")</f>
        <v>June</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11">
        <f>YEAR(SalesDataTable[[#This Row],[Order Date]])</f>
        <v>2026</v>
      </c>
      <c r="D1220" s="11" t="str">
        <f>"Q"&amp;ROUNDUP(MONTH(SalesDataTable[[#This Row],[Order Date]])/3,0)</f>
        <v>Q2</v>
      </c>
      <c r="E1220" s="11">
        <f>MONTH(SalesDataTable[[#This Row],[Order Date]])</f>
        <v>6</v>
      </c>
      <c r="F1220" s="11" t="str">
        <f>TEXT(SalesDataTable[[#This Row],[Order Date]],"MMMM")</f>
        <v>June</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11">
        <f>YEAR(SalesDataTable[[#This Row],[Order Date]])</f>
        <v>2026</v>
      </c>
      <c r="D1221" s="11" t="str">
        <f>"Q"&amp;ROUNDUP(MONTH(SalesDataTable[[#This Row],[Order Date]])/3,0)</f>
        <v>Q2</v>
      </c>
      <c r="E1221" s="11">
        <f>MONTH(SalesDataTable[[#This Row],[Order Date]])</f>
        <v>6</v>
      </c>
      <c r="F1221" s="11" t="str">
        <f>TEXT(SalesDataTable[[#This Row],[Order Date]],"MMMM")</f>
        <v>June</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11">
        <f>YEAR(SalesDataTable[[#This Row],[Order Date]])</f>
        <v>2026</v>
      </c>
      <c r="D1222" s="11" t="str">
        <f>"Q"&amp;ROUNDUP(MONTH(SalesDataTable[[#This Row],[Order Date]])/3,0)</f>
        <v>Q2</v>
      </c>
      <c r="E1222" s="11">
        <f>MONTH(SalesDataTable[[#This Row],[Order Date]])</f>
        <v>6</v>
      </c>
      <c r="F1222" s="11" t="str">
        <f>TEXT(SalesDataTable[[#This Row],[Order Date]],"MMMM")</f>
        <v>June</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11">
        <f>YEAR(SalesDataTable[[#This Row],[Order Date]])</f>
        <v>2026</v>
      </c>
      <c r="D1223" s="11" t="str">
        <f>"Q"&amp;ROUNDUP(MONTH(SalesDataTable[[#This Row],[Order Date]])/3,0)</f>
        <v>Q2</v>
      </c>
      <c r="E1223" s="11">
        <f>MONTH(SalesDataTable[[#This Row],[Order Date]])</f>
        <v>6</v>
      </c>
      <c r="F1223" s="11" t="str">
        <f>TEXT(SalesDataTable[[#This Row],[Order Date]],"MMMM")</f>
        <v>June</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11">
        <f>YEAR(SalesDataTable[[#This Row],[Order Date]])</f>
        <v>2026</v>
      </c>
      <c r="D1224" s="11" t="str">
        <f>"Q"&amp;ROUNDUP(MONTH(SalesDataTable[[#This Row],[Order Date]])/3,0)</f>
        <v>Q2</v>
      </c>
      <c r="E1224" s="11">
        <f>MONTH(SalesDataTable[[#This Row],[Order Date]])</f>
        <v>6</v>
      </c>
      <c r="F1224" s="11" t="str">
        <f>TEXT(SalesDataTable[[#This Row],[Order Date]],"MMMM")</f>
        <v>June</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11">
        <f>YEAR(SalesDataTable[[#This Row],[Order Date]])</f>
        <v>2026</v>
      </c>
      <c r="D1225" s="11" t="str">
        <f>"Q"&amp;ROUNDUP(MONTH(SalesDataTable[[#This Row],[Order Date]])/3,0)</f>
        <v>Q2</v>
      </c>
      <c r="E1225" s="11">
        <f>MONTH(SalesDataTable[[#This Row],[Order Date]])</f>
        <v>6</v>
      </c>
      <c r="F1225" s="11" t="str">
        <f>TEXT(SalesDataTable[[#This Row],[Order Date]],"MMMM")</f>
        <v>June</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11">
        <f>YEAR(SalesDataTable[[#This Row],[Order Date]])</f>
        <v>2026</v>
      </c>
      <c r="D1226" s="11" t="str">
        <f>"Q"&amp;ROUNDUP(MONTH(SalesDataTable[[#This Row],[Order Date]])/3,0)</f>
        <v>Q2</v>
      </c>
      <c r="E1226" s="11">
        <f>MONTH(SalesDataTable[[#This Row],[Order Date]])</f>
        <v>6</v>
      </c>
      <c r="F1226" s="11" t="str">
        <f>TEXT(SalesDataTable[[#This Row],[Order Date]],"MMMM")</f>
        <v>June</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11">
        <f>YEAR(SalesDataTable[[#This Row],[Order Date]])</f>
        <v>2026</v>
      </c>
      <c r="D1227" s="11" t="str">
        <f>"Q"&amp;ROUNDUP(MONTH(SalesDataTable[[#This Row],[Order Date]])/3,0)</f>
        <v>Q2</v>
      </c>
      <c r="E1227" s="11">
        <f>MONTH(SalesDataTable[[#This Row],[Order Date]])</f>
        <v>6</v>
      </c>
      <c r="F1227" s="11" t="str">
        <f>TEXT(SalesDataTable[[#This Row],[Order Date]],"MMMM")</f>
        <v>June</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11">
        <f>YEAR(SalesDataTable[[#This Row],[Order Date]])</f>
        <v>2026</v>
      </c>
      <c r="D1228" s="11" t="str">
        <f>"Q"&amp;ROUNDUP(MONTH(SalesDataTable[[#This Row],[Order Date]])/3,0)</f>
        <v>Q2</v>
      </c>
      <c r="E1228" s="11">
        <f>MONTH(SalesDataTable[[#This Row],[Order Date]])</f>
        <v>6</v>
      </c>
      <c r="F1228" s="11" t="str">
        <f>TEXT(SalesDataTable[[#This Row],[Order Date]],"MMMM")</f>
        <v>June</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11">
        <f>YEAR(SalesDataTable[[#This Row],[Order Date]])</f>
        <v>2026</v>
      </c>
      <c r="D1229" s="11" t="str">
        <f>"Q"&amp;ROUNDUP(MONTH(SalesDataTable[[#This Row],[Order Date]])/3,0)</f>
        <v>Q2</v>
      </c>
      <c r="E1229" s="11">
        <f>MONTH(SalesDataTable[[#This Row],[Order Date]])</f>
        <v>6</v>
      </c>
      <c r="F1229" s="11" t="str">
        <f>TEXT(SalesDataTable[[#This Row],[Order Date]],"MMMM")</f>
        <v>June</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11">
        <f>YEAR(SalesDataTable[[#This Row],[Order Date]])</f>
        <v>2026</v>
      </c>
      <c r="D1230" s="11" t="str">
        <f>"Q"&amp;ROUNDUP(MONTH(SalesDataTable[[#This Row],[Order Date]])/3,0)</f>
        <v>Q2</v>
      </c>
      <c r="E1230" s="11">
        <f>MONTH(SalesDataTable[[#This Row],[Order Date]])</f>
        <v>6</v>
      </c>
      <c r="F1230" s="11" t="str">
        <f>TEXT(SalesDataTable[[#This Row],[Order Date]],"MMMM")</f>
        <v>June</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11">
        <f>YEAR(SalesDataTable[[#This Row],[Order Date]])</f>
        <v>2026</v>
      </c>
      <c r="D1231" s="11" t="str">
        <f>"Q"&amp;ROUNDUP(MONTH(SalesDataTable[[#This Row],[Order Date]])/3,0)</f>
        <v>Q2</v>
      </c>
      <c r="E1231" s="11">
        <f>MONTH(SalesDataTable[[#This Row],[Order Date]])</f>
        <v>6</v>
      </c>
      <c r="F1231" s="11" t="str">
        <f>TEXT(SalesDataTable[[#This Row],[Order Date]],"MMMM")</f>
        <v>June</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11">
        <f>YEAR(SalesDataTable[[#This Row],[Order Date]])</f>
        <v>2026</v>
      </c>
      <c r="D1232" s="11" t="str">
        <f>"Q"&amp;ROUNDUP(MONTH(SalesDataTable[[#This Row],[Order Date]])/3,0)</f>
        <v>Q2</v>
      </c>
      <c r="E1232" s="11">
        <f>MONTH(SalesDataTable[[#This Row],[Order Date]])</f>
        <v>6</v>
      </c>
      <c r="F1232" s="11" t="str">
        <f>TEXT(SalesDataTable[[#This Row],[Order Date]],"MMMM")</f>
        <v>June</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11">
        <f>YEAR(SalesDataTable[[#This Row],[Order Date]])</f>
        <v>2026</v>
      </c>
      <c r="D1233" s="11" t="str">
        <f>"Q"&amp;ROUNDUP(MONTH(SalesDataTable[[#This Row],[Order Date]])/3,0)</f>
        <v>Q2</v>
      </c>
      <c r="E1233" s="11">
        <f>MONTH(SalesDataTable[[#This Row],[Order Date]])</f>
        <v>6</v>
      </c>
      <c r="F1233" s="11" t="str">
        <f>TEXT(SalesDataTable[[#This Row],[Order Date]],"MMMM")</f>
        <v>June</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11">
        <f>YEAR(SalesDataTable[[#This Row],[Order Date]])</f>
        <v>2026</v>
      </c>
      <c r="D1234" s="11" t="str">
        <f>"Q"&amp;ROUNDUP(MONTH(SalesDataTable[[#This Row],[Order Date]])/3,0)</f>
        <v>Q2</v>
      </c>
      <c r="E1234" s="11">
        <f>MONTH(SalesDataTable[[#This Row],[Order Date]])</f>
        <v>6</v>
      </c>
      <c r="F1234" s="11" t="str">
        <f>TEXT(SalesDataTable[[#This Row],[Order Date]],"MMMM")</f>
        <v>June</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11">
        <f>YEAR(SalesDataTable[[#This Row],[Order Date]])</f>
        <v>2026</v>
      </c>
      <c r="D1235" s="11" t="str">
        <f>"Q"&amp;ROUNDUP(MONTH(SalesDataTable[[#This Row],[Order Date]])/3,0)</f>
        <v>Q2</v>
      </c>
      <c r="E1235" s="11">
        <f>MONTH(SalesDataTable[[#This Row],[Order Date]])</f>
        <v>6</v>
      </c>
      <c r="F1235" s="11" t="str">
        <f>TEXT(SalesDataTable[[#This Row],[Order Date]],"MMMM")</f>
        <v>June</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11">
        <f>YEAR(SalesDataTable[[#This Row],[Order Date]])</f>
        <v>2026</v>
      </c>
      <c r="D1236" s="11" t="str">
        <f>"Q"&amp;ROUNDUP(MONTH(SalesDataTable[[#This Row],[Order Date]])/3,0)</f>
        <v>Q2</v>
      </c>
      <c r="E1236" s="11">
        <f>MONTH(SalesDataTable[[#This Row],[Order Date]])</f>
        <v>6</v>
      </c>
      <c r="F1236" s="11" t="str">
        <f>TEXT(SalesDataTable[[#This Row],[Order Date]],"MMMM")</f>
        <v>June</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11">
        <f>YEAR(SalesDataTable[[#This Row],[Order Date]])</f>
        <v>2026</v>
      </c>
      <c r="D1237" s="11" t="str">
        <f>"Q"&amp;ROUNDUP(MONTH(SalesDataTable[[#This Row],[Order Date]])/3,0)</f>
        <v>Q2</v>
      </c>
      <c r="E1237" s="11">
        <f>MONTH(SalesDataTable[[#This Row],[Order Date]])</f>
        <v>6</v>
      </c>
      <c r="F1237" s="11" t="str">
        <f>TEXT(SalesDataTable[[#This Row],[Order Date]],"MMMM")</f>
        <v>June</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11">
        <f>YEAR(SalesDataTable[[#This Row],[Order Date]])</f>
        <v>2026</v>
      </c>
      <c r="D1238" s="11" t="str">
        <f>"Q"&amp;ROUNDUP(MONTH(SalesDataTable[[#This Row],[Order Date]])/3,0)</f>
        <v>Q2</v>
      </c>
      <c r="E1238" s="11">
        <f>MONTH(SalesDataTable[[#This Row],[Order Date]])</f>
        <v>6</v>
      </c>
      <c r="F1238" s="11" t="str">
        <f>TEXT(SalesDataTable[[#This Row],[Order Date]],"MMMM")</f>
        <v>June</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11">
        <f>YEAR(SalesDataTable[[#This Row],[Order Date]])</f>
        <v>2026</v>
      </c>
      <c r="D1239" s="11" t="str">
        <f>"Q"&amp;ROUNDUP(MONTH(SalesDataTable[[#This Row],[Order Date]])/3,0)</f>
        <v>Q2</v>
      </c>
      <c r="E1239" s="11">
        <f>MONTH(SalesDataTable[[#This Row],[Order Date]])</f>
        <v>6</v>
      </c>
      <c r="F1239" s="11" t="str">
        <f>TEXT(SalesDataTable[[#This Row],[Order Date]],"MMMM")</f>
        <v>June</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11">
        <f>YEAR(SalesDataTable[[#This Row],[Order Date]])</f>
        <v>2026</v>
      </c>
      <c r="D1240" s="11" t="str">
        <f>"Q"&amp;ROUNDUP(MONTH(SalesDataTable[[#This Row],[Order Date]])/3,0)</f>
        <v>Q2</v>
      </c>
      <c r="E1240" s="11">
        <f>MONTH(SalesDataTable[[#This Row],[Order Date]])</f>
        <v>6</v>
      </c>
      <c r="F1240" s="11" t="str">
        <f>TEXT(SalesDataTable[[#This Row],[Order Date]],"MMMM")</f>
        <v>June</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11">
        <f>YEAR(SalesDataTable[[#This Row],[Order Date]])</f>
        <v>2026</v>
      </c>
      <c r="D1241" s="11" t="str">
        <f>"Q"&amp;ROUNDUP(MONTH(SalesDataTable[[#This Row],[Order Date]])/3,0)</f>
        <v>Q3</v>
      </c>
      <c r="E1241" s="11">
        <f>MONTH(SalesDataTable[[#This Row],[Order Date]])</f>
        <v>7</v>
      </c>
      <c r="F1241" s="11" t="str">
        <f>TEXT(SalesDataTable[[#This Row],[Order Date]],"MMMM")</f>
        <v>July</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11">
        <f>YEAR(SalesDataTable[[#This Row],[Order Date]])</f>
        <v>2026</v>
      </c>
      <c r="D1242" s="11" t="str">
        <f>"Q"&amp;ROUNDUP(MONTH(SalesDataTable[[#This Row],[Order Date]])/3,0)</f>
        <v>Q3</v>
      </c>
      <c r="E1242" s="11">
        <f>MONTH(SalesDataTable[[#This Row],[Order Date]])</f>
        <v>7</v>
      </c>
      <c r="F1242" s="11" t="str">
        <f>TEXT(SalesDataTable[[#This Row],[Order Date]],"MMMM")</f>
        <v>July</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11">
        <f>YEAR(SalesDataTable[[#This Row],[Order Date]])</f>
        <v>2026</v>
      </c>
      <c r="D1243" s="11" t="str">
        <f>"Q"&amp;ROUNDUP(MONTH(SalesDataTable[[#This Row],[Order Date]])/3,0)</f>
        <v>Q3</v>
      </c>
      <c r="E1243" s="11">
        <f>MONTH(SalesDataTable[[#This Row],[Order Date]])</f>
        <v>7</v>
      </c>
      <c r="F1243" s="11" t="str">
        <f>TEXT(SalesDataTable[[#This Row],[Order Date]],"MMMM")</f>
        <v>July</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11">
        <f>YEAR(SalesDataTable[[#This Row],[Order Date]])</f>
        <v>2026</v>
      </c>
      <c r="D1244" s="11" t="str">
        <f>"Q"&amp;ROUNDUP(MONTH(SalesDataTable[[#This Row],[Order Date]])/3,0)</f>
        <v>Q3</v>
      </c>
      <c r="E1244" s="11">
        <f>MONTH(SalesDataTable[[#This Row],[Order Date]])</f>
        <v>7</v>
      </c>
      <c r="F1244" s="11" t="str">
        <f>TEXT(SalesDataTable[[#This Row],[Order Date]],"MMMM")</f>
        <v>July</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11">
        <f>YEAR(SalesDataTable[[#This Row],[Order Date]])</f>
        <v>2026</v>
      </c>
      <c r="D1245" s="11" t="str">
        <f>"Q"&amp;ROUNDUP(MONTH(SalesDataTable[[#This Row],[Order Date]])/3,0)</f>
        <v>Q3</v>
      </c>
      <c r="E1245" s="11">
        <f>MONTH(SalesDataTable[[#This Row],[Order Date]])</f>
        <v>7</v>
      </c>
      <c r="F1245" s="11" t="str">
        <f>TEXT(SalesDataTable[[#This Row],[Order Date]],"MMMM")</f>
        <v>July</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11">
        <f>YEAR(SalesDataTable[[#This Row],[Order Date]])</f>
        <v>2026</v>
      </c>
      <c r="D1246" s="11" t="str">
        <f>"Q"&amp;ROUNDUP(MONTH(SalesDataTable[[#This Row],[Order Date]])/3,0)</f>
        <v>Q3</v>
      </c>
      <c r="E1246" s="11">
        <f>MONTH(SalesDataTable[[#This Row],[Order Date]])</f>
        <v>7</v>
      </c>
      <c r="F1246" s="11" t="str">
        <f>TEXT(SalesDataTable[[#This Row],[Order Date]],"MMMM")</f>
        <v>July</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11">
        <f>YEAR(SalesDataTable[[#This Row],[Order Date]])</f>
        <v>2026</v>
      </c>
      <c r="D1247" s="11" t="str">
        <f>"Q"&amp;ROUNDUP(MONTH(SalesDataTable[[#This Row],[Order Date]])/3,0)</f>
        <v>Q3</v>
      </c>
      <c r="E1247" s="11">
        <f>MONTH(SalesDataTable[[#This Row],[Order Date]])</f>
        <v>7</v>
      </c>
      <c r="F1247" s="11" t="str">
        <f>TEXT(SalesDataTable[[#This Row],[Order Date]],"MMMM")</f>
        <v>July</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11">
        <f>YEAR(SalesDataTable[[#This Row],[Order Date]])</f>
        <v>2026</v>
      </c>
      <c r="D1248" s="11" t="str">
        <f>"Q"&amp;ROUNDUP(MONTH(SalesDataTable[[#This Row],[Order Date]])/3,0)</f>
        <v>Q3</v>
      </c>
      <c r="E1248" s="11">
        <f>MONTH(SalesDataTable[[#This Row],[Order Date]])</f>
        <v>7</v>
      </c>
      <c r="F1248" s="11" t="str">
        <f>TEXT(SalesDataTable[[#This Row],[Order Date]],"MMMM")</f>
        <v>July</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11">
        <f>YEAR(SalesDataTable[[#This Row],[Order Date]])</f>
        <v>2026</v>
      </c>
      <c r="D1249" s="11" t="str">
        <f>"Q"&amp;ROUNDUP(MONTH(SalesDataTable[[#This Row],[Order Date]])/3,0)</f>
        <v>Q3</v>
      </c>
      <c r="E1249" s="11">
        <f>MONTH(SalesDataTable[[#This Row],[Order Date]])</f>
        <v>7</v>
      </c>
      <c r="F1249" s="11" t="str">
        <f>TEXT(SalesDataTable[[#This Row],[Order Date]],"MMMM")</f>
        <v>July</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11">
        <f>YEAR(SalesDataTable[[#This Row],[Order Date]])</f>
        <v>2026</v>
      </c>
      <c r="D1250" s="11" t="str">
        <f>"Q"&amp;ROUNDUP(MONTH(SalesDataTable[[#This Row],[Order Date]])/3,0)</f>
        <v>Q3</v>
      </c>
      <c r="E1250" s="11">
        <f>MONTH(SalesDataTable[[#This Row],[Order Date]])</f>
        <v>7</v>
      </c>
      <c r="F1250" s="11" t="str">
        <f>TEXT(SalesDataTable[[#This Row],[Order Date]],"MMMM")</f>
        <v>July</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11">
        <f>YEAR(SalesDataTable[[#This Row],[Order Date]])</f>
        <v>2026</v>
      </c>
      <c r="D1251" s="11" t="str">
        <f>"Q"&amp;ROUNDUP(MONTH(SalesDataTable[[#This Row],[Order Date]])/3,0)</f>
        <v>Q3</v>
      </c>
      <c r="E1251" s="11">
        <f>MONTH(SalesDataTable[[#This Row],[Order Date]])</f>
        <v>7</v>
      </c>
      <c r="F1251" s="11" t="str">
        <f>TEXT(SalesDataTable[[#This Row],[Order Date]],"MMMM")</f>
        <v>July</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11">
        <f>YEAR(SalesDataTable[[#This Row],[Order Date]])</f>
        <v>2026</v>
      </c>
      <c r="D1252" s="11" t="str">
        <f>"Q"&amp;ROUNDUP(MONTH(SalesDataTable[[#This Row],[Order Date]])/3,0)</f>
        <v>Q3</v>
      </c>
      <c r="E1252" s="11">
        <f>MONTH(SalesDataTable[[#This Row],[Order Date]])</f>
        <v>7</v>
      </c>
      <c r="F1252" s="11" t="str">
        <f>TEXT(SalesDataTable[[#This Row],[Order Date]],"MMMM")</f>
        <v>July</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11">
        <f>YEAR(SalesDataTable[[#This Row],[Order Date]])</f>
        <v>2026</v>
      </c>
      <c r="D1253" s="11" t="str">
        <f>"Q"&amp;ROUNDUP(MONTH(SalesDataTable[[#This Row],[Order Date]])/3,0)</f>
        <v>Q3</v>
      </c>
      <c r="E1253" s="11">
        <f>MONTH(SalesDataTable[[#This Row],[Order Date]])</f>
        <v>7</v>
      </c>
      <c r="F1253" s="11" t="str">
        <f>TEXT(SalesDataTable[[#This Row],[Order Date]],"MMMM")</f>
        <v>July</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11">
        <f>YEAR(SalesDataTable[[#This Row],[Order Date]])</f>
        <v>2026</v>
      </c>
      <c r="D1254" s="11" t="str">
        <f>"Q"&amp;ROUNDUP(MONTH(SalesDataTable[[#This Row],[Order Date]])/3,0)</f>
        <v>Q3</v>
      </c>
      <c r="E1254" s="11">
        <f>MONTH(SalesDataTable[[#This Row],[Order Date]])</f>
        <v>7</v>
      </c>
      <c r="F1254" s="11" t="str">
        <f>TEXT(SalesDataTable[[#This Row],[Order Date]],"MMMM")</f>
        <v>July</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11">
        <f>YEAR(SalesDataTable[[#This Row],[Order Date]])</f>
        <v>2026</v>
      </c>
      <c r="D1255" s="11" t="str">
        <f>"Q"&amp;ROUNDUP(MONTH(SalesDataTable[[#This Row],[Order Date]])/3,0)</f>
        <v>Q3</v>
      </c>
      <c r="E1255" s="11">
        <f>MONTH(SalesDataTable[[#This Row],[Order Date]])</f>
        <v>7</v>
      </c>
      <c r="F1255" s="11" t="str">
        <f>TEXT(SalesDataTable[[#This Row],[Order Date]],"MMMM")</f>
        <v>July</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11">
        <f>YEAR(SalesDataTable[[#This Row],[Order Date]])</f>
        <v>2026</v>
      </c>
      <c r="D1256" s="11" t="str">
        <f>"Q"&amp;ROUNDUP(MONTH(SalesDataTable[[#This Row],[Order Date]])/3,0)</f>
        <v>Q3</v>
      </c>
      <c r="E1256" s="11">
        <f>MONTH(SalesDataTable[[#This Row],[Order Date]])</f>
        <v>7</v>
      </c>
      <c r="F1256" s="11" t="str">
        <f>TEXT(SalesDataTable[[#This Row],[Order Date]],"MMMM")</f>
        <v>July</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11">
        <f>YEAR(SalesDataTable[[#This Row],[Order Date]])</f>
        <v>2026</v>
      </c>
      <c r="D1257" s="11" t="str">
        <f>"Q"&amp;ROUNDUP(MONTH(SalesDataTable[[#This Row],[Order Date]])/3,0)</f>
        <v>Q3</v>
      </c>
      <c r="E1257" s="11">
        <f>MONTH(SalesDataTable[[#This Row],[Order Date]])</f>
        <v>7</v>
      </c>
      <c r="F1257" s="11" t="str">
        <f>TEXT(SalesDataTable[[#This Row],[Order Date]],"MMMM")</f>
        <v>July</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11">
        <f>YEAR(SalesDataTable[[#This Row],[Order Date]])</f>
        <v>2026</v>
      </c>
      <c r="D1258" s="11" t="str">
        <f>"Q"&amp;ROUNDUP(MONTH(SalesDataTable[[#This Row],[Order Date]])/3,0)</f>
        <v>Q3</v>
      </c>
      <c r="E1258" s="11">
        <f>MONTH(SalesDataTable[[#This Row],[Order Date]])</f>
        <v>7</v>
      </c>
      <c r="F1258" s="11" t="str">
        <f>TEXT(SalesDataTable[[#This Row],[Order Date]],"MMMM")</f>
        <v>July</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11">
        <f>YEAR(SalesDataTable[[#This Row],[Order Date]])</f>
        <v>2026</v>
      </c>
      <c r="D1259" s="11" t="str">
        <f>"Q"&amp;ROUNDUP(MONTH(SalesDataTable[[#This Row],[Order Date]])/3,0)</f>
        <v>Q3</v>
      </c>
      <c r="E1259" s="11">
        <f>MONTH(SalesDataTable[[#This Row],[Order Date]])</f>
        <v>7</v>
      </c>
      <c r="F1259" s="11" t="str">
        <f>TEXT(SalesDataTable[[#This Row],[Order Date]],"MMMM")</f>
        <v>July</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11">
        <f>YEAR(SalesDataTable[[#This Row],[Order Date]])</f>
        <v>2026</v>
      </c>
      <c r="D1260" s="11" t="str">
        <f>"Q"&amp;ROUNDUP(MONTH(SalesDataTable[[#This Row],[Order Date]])/3,0)</f>
        <v>Q3</v>
      </c>
      <c r="E1260" s="11">
        <f>MONTH(SalesDataTable[[#This Row],[Order Date]])</f>
        <v>7</v>
      </c>
      <c r="F1260" s="11" t="str">
        <f>TEXT(SalesDataTable[[#This Row],[Order Date]],"MMMM")</f>
        <v>July</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11">
        <f>YEAR(SalesDataTable[[#This Row],[Order Date]])</f>
        <v>2026</v>
      </c>
      <c r="D1261" s="11" t="str">
        <f>"Q"&amp;ROUNDUP(MONTH(SalesDataTable[[#This Row],[Order Date]])/3,0)</f>
        <v>Q3</v>
      </c>
      <c r="E1261" s="11">
        <f>MONTH(SalesDataTable[[#This Row],[Order Date]])</f>
        <v>7</v>
      </c>
      <c r="F1261" s="11" t="str">
        <f>TEXT(SalesDataTable[[#This Row],[Order Date]],"MMMM")</f>
        <v>July</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11">
        <f>YEAR(SalesDataTable[[#This Row],[Order Date]])</f>
        <v>2026</v>
      </c>
      <c r="D1262" s="11" t="str">
        <f>"Q"&amp;ROUNDUP(MONTH(SalesDataTable[[#This Row],[Order Date]])/3,0)</f>
        <v>Q3</v>
      </c>
      <c r="E1262" s="11">
        <f>MONTH(SalesDataTable[[#This Row],[Order Date]])</f>
        <v>7</v>
      </c>
      <c r="F1262" s="11" t="str">
        <f>TEXT(SalesDataTable[[#This Row],[Order Date]],"MMMM")</f>
        <v>July</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11">
        <f>YEAR(SalesDataTable[[#This Row],[Order Date]])</f>
        <v>2026</v>
      </c>
      <c r="D1263" s="11" t="str">
        <f>"Q"&amp;ROUNDUP(MONTH(SalesDataTable[[#This Row],[Order Date]])/3,0)</f>
        <v>Q3</v>
      </c>
      <c r="E1263" s="11">
        <f>MONTH(SalesDataTable[[#This Row],[Order Date]])</f>
        <v>7</v>
      </c>
      <c r="F1263" s="11" t="str">
        <f>TEXT(SalesDataTable[[#This Row],[Order Date]],"MMMM")</f>
        <v>July</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11">
        <f>YEAR(SalesDataTable[[#This Row],[Order Date]])</f>
        <v>2026</v>
      </c>
      <c r="D1264" s="11" t="str">
        <f>"Q"&amp;ROUNDUP(MONTH(SalesDataTable[[#This Row],[Order Date]])/3,0)</f>
        <v>Q3</v>
      </c>
      <c r="E1264" s="11">
        <f>MONTH(SalesDataTable[[#This Row],[Order Date]])</f>
        <v>7</v>
      </c>
      <c r="F1264" s="11" t="str">
        <f>TEXT(SalesDataTable[[#This Row],[Order Date]],"MMMM")</f>
        <v>July</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11">
        <f>YEAR(SalesDataTable[[#This Row],[Order Date]])</f>
        <v>2026</v>
      </c>
      <c r="D1265" s="11" t="str">
        <f>"Q"&amp;ROUNDUP(MONTH(SalesDataTable[[#This Row],[Order Date]])/3,0)</f>
        <v>Q3</v>
      </c>
      <c r="E1265" s="11">
        <f>MONTH(SalesDataTable[[#This Row],[Order Date]])</f>
        <v>7</v>
      </c>
      <c r="F1265" s="11" t="str">
        <f>TEXT(SalesDataTable[[#This Row],[Order Date]],"MMMM")</f>
        <v>July</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11">
        <f>YEAR(SalesDataTable[[#This Row],[Order Date]])</f>
        <v>2026</v>
      </c>
      <c r="D1266" s="11" t="str">
        <f>"Q"&amp;ROUNDUP(MONTH(SalesDataTable[[#This Row],[Order Date]])/3,0)</f>
        <v>Q3</v>
      </c>
      <c r="E1266" s="11">
        <f>MONTH(SalesDataTable[[#This Row],[Order Date]])</f>
        <v>7</v>
      </c>
      <c r="F1266" s="11" t="str">
        <f>TEXT(SalesDataTable[[#This Row],[Order Date]],"MMMM")</f>
        <v>July</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11">
        <f>YEAR(SalesDataTable[[#This Row],[Order Date]])</f>
        <v>2026</v>
      </c>
      <c r="D1267" s="11" t="str">
        <f>"Q"&amp;ROUNDUP(MONTH(SalesDataTable[[#This Row],[Order Date]])/3,0)</f>
        <v>Q3</v>
      </c>
      <c r="E1267" s="11">
        <f>MONTH(SalesDataTable[[#This Row],[Order Date]])</f>
        <v>7</v>
      </c>
      <c r="F1267" s="11" t="str">
        <f>TEXT(SalesDataTable[[#This Row],[Order Date]],"MMMM")</f>
        <v>July</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11">
        <f>YEAR(SalesDataTable[[#This Row],[Order Date]])</f>
        <v>2026</v>
      </c>
      <c r="D1268" s="11" t="str">
        <f>"Q"&amp;ROUNDUP(MONTH(SalesDataTable[[#This Row],[Order Date]])/3,0)</f>
        <v>Q3</v>
      </c>
      <c r="E1268" s="11">
        <f>MONTH(SalesDataTable[[#This Row],[Order Date]])</f>
        <v>7</v>
      </c>
      <c r="F1268" s="11" t="str">
        <f>TEXT(SalesDataTable[[#This Row],[Order Date]],"MMMM")</f>
        <v>July</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11">
        <f>YEAR(SalesDataTable[[#This Row],[Order Date]])</f>
        <v>2026</v>
      </c>
      <c r="D1269" s="11" t="str">
        <f>"Q"&amp;ROUNDUP(MONTH(SalesDataTable[[#This Row],[Order Date]])/3,0)</f>
        <v>Q3</v>
      </c>
      <c r="E1269" s="11">
        <f>MONTH(SalesDataTable[[#This Row],[Order Date]])</f>
        <v>7</v>
      </c>
      <c r="F1269" s="11" t="str">
        <f>TEXT(SalesDataTable[[#This Row],[Order Date]],"MMMM")</f>
        <v>July</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11">
        <f>YEAR(SalesDataTable[[#This Row],[Order Date]])</f>
        <v>2026</v>
      </c>
      <c r="D1270" s="11" t="str">
        <f>"Q"&amp;ROUNDUP(MONTH(SalesDataTable[[#This Row],[Order Date]])/3,0)</f>
        <v>Q3</v>
      </c>
      <c r="E1270" s="11">
        <f>MONTH(SalesDataTable[[#This Row],[Order Date]])</f>
        <v>7</v>
      </c>
      <c r="F1270" s="11" t="str">
        <f>TEXT(SalesDataTable[[#This Row],[Order Date]],"MMMM")</f>
        <v>July</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11">
        <f>YEAR(SalesDataTable[[#This Row],[Order Date]])</f>
        <v>2026</v>
      </c>
      <c r="D1271" s="11" t="str">
        <f>"Q"&amp;ROUNDUP(MONTH(SalesDataTable[[#This Row],[Order Date]])/3,0)</f>
        <v>Q3</v>
      </c>
      <c r="E1271" s="11">
        <f>MONTH(SalesDataTable[[#This Row],[Order Date]])</f>
        <v>7</v>
      </c>
      <c r="F1271" s="11" t="str">
        <f>TEXT(SalesDataTable[[#This Row],[Order Date]],"MMMM")</f>
        <v>July</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11">
        <f>YEAR(SalesDataTable[[#This Row],[Order Date]])</f>
        <v>2026</v>
      </c>
      <c r="D1272" s="11" t="str">
        <f>"Q"&amp;ROUNDUP(MONTH(SalesDataTable[[#This Row],[Order Date]])/3,0)</f>
        <v>Q3</v>
      </c>
      <c r="E1272" s="11">
        <f>MONTH(SalesDataTable[[#This Row],[Order Date]])</f>
        <v>7</v>
      </c>
      <c r="F1272" s="11" t="str">
        <f>TEXT(SalesDataTable[[#This Row],[Order Date]],"MMMM")</f>
        <v>July</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11">
        <f>YEAR(SalesDataTable[[#This Row],[Order Date]])</f>
        <v>2026</v>
      </c>
      <c r="D1273" s="11" t="str">
        <f>"Q"&amp;ROUNDUP(MONTH(SalesDataTable[[#This Row],[Order Date]])/3,0)</f>
        <v>Q3</v>
      </c>
      <c r="E1273" s="11">
        <f>MONTH(SalesDataTable[[#This Row],[Order Date]])</f>
        <v>7</v>
      </c>
      <c r="F1273" s="11" t="str">
        <f>TEXT(SalesDataTable[[#This Row],[Order Date]],"MMMM")</f>
        <v>July</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11">
        <f>YEAR(SalesDataTable[[#This Row],[Order Date]])</f>
        <v>2026</v>
      </c>
      <c r="D1274" s="11" t="str">
        <f>"Q"&amp;ROUNDUP(MONTH(SalesDataTable[[#This Row],[Order Date]])/3,0)</f>
        <v>Q3</v>
      </c>
      <c r="E1274" s="11">
        <f>MONTH(SalesDataTable[[#This Row],[Order Date]])</f>
        <v>7</v>
      </c>
      <c r="F1274" s="11" t="str">
        <f>TEXT(SalesDataTable[[#This Row],[Order Date]],"MMMM")</f>
        <v>July</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11">
        <f>YEAR(SalesDataTable[[#This Row],[Order Date]])</f>
        <v>2026</v>
      </c>
      <c r="D1275" s="11" t="str">
        <f>"Q"&amp;ROUNDUP(MONTH(SalesDataTable[[#This Row],[Order Date]])/3,0)</f>
        <v>Q3</v>
      </c>
      <c r="E1275" s="11">
        <f>MONTH(SalesDataTable[[#This Row],[Order Date]])</f>
        <v>7</v>
      </c>
      <c r="F1275" s="11" t="str">
        <f>TEXT(SalesDataTable[[#This Row],[Order Date]],"MMMM")</f>
        <v>July</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11">
        <f>YEAR(SalesDataTable[[#This Row],[Order Date]])</f>
        <v>2026</v>
      </c>
      <c r="D1276" s="11" t="str">
        <f>"Q"&amp;ROUNDUP(MONTH(SalesDataTable[[#This Row],[Order Date]])/3,0)</f>
        <v>Q3</v>
      </c>
      <c r="E1276" s="11">
        <f>MONTH(SalesDataTable[[#This Row],[Order Date]])</f>
        <v>7</v>
      </c>
      <c r="F1276" s="11" t="str">
        <f>TEXT(SalesDataTable[[#This Row],[Order Date]],"MMMM")</f>
        <v>July</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11">
        <f>YEAR(SalesDataTable[[#This Row],[Order Date]])</f>
        <v>2026</v>
      </c>
      <c r="D1277" s="11" t="str">
        <f>"Q"&amp;ROUNDUP(MONTH(SalesDataTable[[#This Row],[Order Date]])/3,0)</f>
        <v>Q3</v>
      </c>
      <c r="E1277" s="11">
        <f>MONTH(SalesDataTable[[#This Row],[Order Date]])</f>
        <v>7</v>
      </c>
      <c r="F1277" s="11" t="str">
        <f>TEXT(SalesDataTable[[#This Row],[Order Date]],"MMMM")</f>
        <v>July</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11">
        <f>YEAR(SalesDataTable[[#This Row],[Order Date]])</f>
        <v>2026</v>
      </c>
      <c r="D1278" s="11" t="str">
        <f>"Q"&amp;ROUNDUP(MONTH(SalesDataTable[[#This Row],[Order Date]])/3,0)</f>
        <v>Q3</v>
      </c>
      <c r="E1278" s="11">
        <f>MONTH(SalesDataTable[[#This Row],[Order Date]])</f>
        <v>7</v>
      </c>
      <c r="F1278" s="11" t="str">
        <f>TEXT(SalesDataTable[[#This Row],[Order Date]],"MMMM")</f>
        <v>July</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11">
        <f>YEAR(SalesDataTable[[#This Row],[Order Date]])</f>
        <v>2026</v>
      </c>
      <c r="D1279" s="11" t="str">
        <f>"Q"&amp;ROUNDUP(MONTH(SalesDataTable[[#This Row],[Order Date]])/3,0)</f>
        <v>Q3</v>
      </c>
      <c r="E1279" s="11">
        <f>MONTH(SalesDataTable[[#This Row],[Order Date]])</f>
        <v>7</v>
      </c>
      <c r="F1279" s="11" t="str">
        <f>TEXT(SalesDataTable[[#This Row],[Order Date]],"MMMM")</f>
        <v>July</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11">
        <f>YEAR(SalesDataTable[[#This Row],[Order Date]])</f>
        <v>2026</v>
      </c>
      <c r="D1280" s="11" t="str">
        <f>"Q"&amp;ROUNDUP(MONTH(SalesDataTable[[#This Row],[Order Date]])/3,0)</f>
        <v>Q3</v>
      </c>
      <c r="E1280" s="11">
        <f>MONTH(SalesDataTable[[#This Row],[Order Date]])</f>
        <v>7</v>
      </c>
      <c r="F1280" s="11" t="str">
        <f>TEXT(SalesDataTable[[#This Row],[Order Date]],"MMMM")</f>
        <v>July</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11">
        <f>YEAR(SalesDataTable[[#This Row],[Order Date]])</f>
        <v>2026</v>
      </c>
      <c r="D1281" s="11" t="str">
        <f>"Q"&amp;ROUNDUP(MONTH(SalesDataTable[[#This Row],[Order Date]])/3,0)</f>
        <v>Q3</v>
      </c>
      <c r="E1281" s="11">
        <f>MONTH(SalesDataTable[[#This Row],[Order Date]])</f>
        <v>7</v>
      </c>
      <c r="F1281" s="11" t="str">
        <f>TEXT(SalesDataTable[[#This Row],[Order Date]],"MMMM")</f>
        <v>July</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11">
        <f>YEAR(SalesDataTable[[#This Row],[Order Date]])</f>
        <v>2026</v>
      </c>
      <c r="D1282" s="11" t="str">
        <f>"Q"&amp;ROUNDUP(MONTH(SalesDataTable[[#This Row],[Order Date]])/3,0)</f>
        <v>Q3</v>
      </c>
      <c r="E1282" s="11">
        <f>MONTH(SalesDataTable[[#This Row],[Order Date]])</f>
        <v>7</v>
      </c>
      <c r="F1282" s="11" t="str">
        <f>TEXT(SalesDataTable[[#This Row],[Order Date]],"MMMM")</f>
        <v>July</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11">
        <f>YEAR(SalesDataTable[[#This Row],[Order Date]])</f>
        <v>2026</v>
      </c>
      <c r="D1283" s="11" t="str">
        <f>"Q"&amp;ROUNDUP(MONTH(SalesDataTable[[#This Row],[Order Date]])/3,0)</f>
        <v>Q3</v>
      </c>
      <c r="E1283" s="11">
        <f>MONTH(SalesDataTable[[#This Row],[Order Date]])</f>
        <v>7</v>
      </c>
      <c r="F1283" s="11" t="str">
        <f>TEXT(SalesDataTable[[#This Row],[Order Date]],"MMMM")</f>
        <v>July</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11">
        <f>YEAR(SalesDataTable[[#This Row],[Order Date]])</f>
        <v>2026</v>
      </c>
      <c r="D1284" s="11" t="str">
        <f>"Q"&amp;ROUNDUP(MONTH(SalesDataTable[[#This Row],[Order Date]])/3,0)</f>
        <v>Q3</v>
      </c>
      <c r="E1284" s="11">
        <f>MONTH(SalesDataTable[[#This Row],[Order Date]])</f>
        <v>7</v>
      </c>
      <c r="F1284" s="11" t="str">
        <f>TEXT(SalesDataTable[[#This Row],[Order Date]],"MMMM")</f>
        <v>July</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11">
        <f>YEAR(SalesDataTable[[#This Row],[Order Date]])</f>
        <v>2026</v>
      </c>
      <c r="D1285" s="11" t="str">
        <f>"Q"&amp;ROUNDUP(MONTH(SalesDataTable[[#This Row],[Order Date]])/3,0)</f>
        <v>Q3</v>
      </c>
      <c r="E1285" s="11">
        <f>MONTH(SalesDataTable[[#This Row],[Order Date]])</f>
        <v>7</v>
      </c>
      <c r="F1285" s="11" t="str">
        <f>TEXT(SalesDataTable[[#This Row],[Order Date]],"MMMM")</f>
        <v>July</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11">
        <f>YEAR(SalesDataTable[[#This Row],[Order Date]])</f>
        <v>2026</v>
      </c>
      <c r="D1286" s="11" t="str">
        <f>"Q"&amp;ROUNDUP(MONTH(SalesDataTable[[#This Row],[Order Date]])/3,0)</f>
        <v>Q3</v>
      </c>
      <c r="E1286" s="11">
        <f>MONTH(SalesDataTable[[#This Row],[Order Date]])</f>
        <v>7</v>
      </c>
      <c r="F1286" s="11" t="str">
        <f>TEXT(SalesDataTable[[#This Row],[Order Date]],"MMMM")</f>
        <v>July</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11">
        <f>YEAR(SalesDataTable[[#This Row],[Order Date]])</f>
        <v>2026</v>
      </c>
      <c r="D1287" s="11" t="str">
        <f>"Q"&amp;ROUNDUP(MONTH(SalesDataTable[[#This Row],[Order Date]])/3,0)</f>
        <v>Q3</v>
      </c>
      <c r="E1287" s="11">
        <f>MONTH(SalesDataTable[[#This Row],[Order Date]])</f>
        <v>7</v>
      </c>
      <c r="F1287" s="11" t="str">
        <f>TEXT(SalesDataTable[[#This Row],[Order Date]],"MMMM")</f>
        <v>July</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11">
        <f>YEAR(SalesDataTable[[#This Row],[Order Date]])</f>
        <v>2026</v>
      </c>
      <c r="D1288" s="11" t="str">
        <f>"Q"&amp;ROUNDUP(MONTH(SalesDataTable[[#This Row],[Order Date]])/3,0)</f>
        <v>Q3</v>
      </c>
      <c r="E1288" s="11">
        <f>MONTH(SalesDataTable[[#This Row],[Order Date]])</f>
        <v>7</v>
      </c>
      <c r="F1288" s="11" t="str">
        <f>TEXT(SalesDataTable[[#This Row],[Order Date]],"MMMM")</f>
        <v>July</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11">
        <f>YEAR(SalesDataTable[[#This Row],[Order Date]])</f>
        <v>2026</v>
      </c>
      <c r="D1289" s="11" t="str">
        <f>"Q"&amp;ROUNDUP(MONTH(SalesDataTable[[#This Row],[Order Date]])/3,0)</f>
        <v>Q3</v>
      </c>
      <c r="E1289" s="11">
        <f>MONTH(SalesDataTable[[#This Row],[Order Date]])</f>
        <v>7</v>
      </c>
      <c r="F1289" s="11" t="str">
        <f>TEXT(SalesDataTable[[#This Row],[Order Date]],"MMMM")</f>
        <v>July</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11">
        <f>YEAR(SalesDataTable[[#This Row],[Order Date]])</f>
        <v>2026</v>
      </c>
      <c r="D1290" s="11" t="str">
        <f>"Q"&amp;ROUNDUP(MONTH(SalesDataTable[[#This Row],[Order Date]])/3,0)</f>
        <v>Q3</v>
      </c>
      <c r="E1290" s="11">
        <f>MONTH(SalesDataTable[[#This Row],[Order Date]])</f>
        <v>7</v>
      </c>
      <c r="F1290" s="11" t="str">
        <f>TEXT(SalesDataTable[[#This Row],[Order Date]],"MMMM")</f>
        <v>July</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11">
        <f>YEAR(SalesDataTable[[#This Row],[Order Date]])</f>
        <v>2026</v>
      </c>
      <c r="D1291" s="11" t="str">
        <f>"Q"&amp;ROUNDUP(MONTH(SalesDataTable[[#This Row],[Order Date]])/3,0)</f>
        <v>Q3</v>
      </c>
      <c r="E1291" s="11">
        <f>MONTH(SalesDataTable[[#This Row],[Order Date]])</f>
        <v>7</v>
      </c>
      <c r="F1291" s="11" t="str">
        <f>TEXT(SalesDataTable[[#This Row],[Order Date]],"MMMM")</f>
        <v>July</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11">
        <f>YEAR(SalesDataTable[[#This Row],[Order Date]])</f>
        <v>2026</v>
      </c>
      <c r="D1292" s="11" t="str">
        <f>"Q"&amp;ROUNDUP(MONTH(SalesDataTable[[#This Row],[Order Date]])/3,0)</f>
        <v>Q3</v>
      </c>
      <c r="E1292" s="11">
        <f>MONTH(SalesDataTable[[#This Row],[Order Date]])</f>
        <v>7</v>
      </c>
      <c r="F1292" s="11" t="str">
        <f>TEXT(SalesDataTable[[#This Row],[Order Date]],"MMMM")</f>
        <v>July</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11">
        <f>YEAR(SalesDataTable[[#This Row],[Order Date]])</f>
        <v>2026</v>
      </c>
      <c r="D1293" s="11" t="str">
        <f>"Q"&amp;ROUNDUP(MONTH(SalesDataTable[[#This Row],[Order Date]])/3,0)</f>
        <v>Q3</v>
      </c>
      <c r="E1293" s="11">
        <f>MONTH(SalesDataTable[[#This Row],[Order Date]])</f>
        <v>7</v>
      </c>
      <c r="F1293" s="11" t="str">
        <f>TEXT(SalesDataTable[[#This Row],[Order Date]],"MMMM")</f>
        <v>July</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11">
        <f>YEAR(SalesDataTable[[#This Row],[Order Date]])</f>
        <v>2026</v>
      </c>
      <c r="D1294" s="11" t="str">
        <f>"Q"&amp;ROUNDUP(MONTH(SalesDataTable[[#This Row],[Order Date]])/3,0)</f>
        <v>Q3</v>
      </c>
      <c r="E1294" s="11">
        <f>MONTH(SalesDataTable[[#This Row],[Order Date]])</f>
        <v>7</v>
      </c>
      <c r="F1294" s="11" t="str">
        <f>TEXT(SalesDataTable[[#This Row],[Order Date]],"MMMM")</f>
        <v>July</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11">
        <f>YEAR(SalesDataTable[[#This Row],[Order Date]])</f>
        <v>2026</v>
      </c>
      <c r="D1295" s="11" t="str">
        <f>"Q"&amp;ROUNDUP(MONTH(SalesDataTable[[#This Row],[Order Date]])/3,0)</f>
        <v>Q3</v>
      </c>
      <c r="E1295" s="11">
        <f>MONTH(SalesDataTable[[#This Row],[Order Date]])</f>
        <v>7</v>
      </c>
      <c r="F1295" s="11" t="str">
        <f>TEXT(SalesDataTable[[#This Row],[Order Date]],"MMMM")</f>
        <v>July</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11">
        <f>YEAR(SalesDataTable[[#This Row],[Order Date]])</f>
        <v>2026</v>
      </c>
      <c r="D1296" s="11" t="str">
        <f>"Q"&amp;ROUNDUP(MONTH(SalesDataTable[[#This Row],[Order Date]])/3,0)</f>
        <v>Q3</v>
      </c>
      <c r="E1296" s="11">
        <f>MONTH(SalesDataTable[[#This Row],[Order Date]])</f>
        <v>7</v>
      </c>
      <c r="F1296" s="11" t="str">
        <f>TEXT(SalesDataTable[[#This Row],[Order Date]],"MMMM")</f>
        <v>July</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11">
        <f>YEAR(SalesDataTable[[#This Row],[Order Date]])</f>
        <v>2026</v>
      </c>
      <c r="D1297" s="11" t="str">
        <f>"Q"&amp;ROUNDUP(MONTH(SalesDataTable[[#This Row],[Order Date]])/3,0)</f>
        <v>Q3</v>
      </c>
      <c r="E1297" s="11">
        <f>MONTH(SalesDataTable[[#This Row],[Order Date]])</f>
        <v>7</v>
      </c>
      <c r="F1297" s="11" t="str">
        <f>TEXT(SalesDataTable[[#This Row],[Order Date]],"MMMM")</f>
        <v>July</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11">
        <f>YEAR(SalesDataTable[[#This Row],[Order Date]])</f>
        <v>2026</v>
      </c>
      <c r="D1298" s="11" t="str">
        <f>"Q"&amp;ROUNDUP(MONTH(SalesDataTable[[#This Row],[Order Date]])/3,0)</f>
        <v>Q3</v>
      </c>
      <c r="E1298" s="11">
        <f>MONTH(SalesDataTable[[#This Row],[Order Date]])</f>
        <v>7</v>
      </c>
      <c r="F1298" s="11" t="str">
        <f>TEXT(SalesDataTable[[#This Row],[Order Date]],"MMMM")</f>
        <v>July</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11">
        <f>YEAR(SalesDataTable[[#This Row],[Order Date]])</f>
        <v>2026</v>
      </c>
      <c r="D1299" s="11" t="str">
        <f>"Q"&amp;ROUNDUP(MONTH(SalesDataTable[[#This Row],[Order Date]])/3,0)</f>
        <v>Q3</v>
      </c>
      <c r="E1299" s="11">
        <f>MONTH(SalesDataTable[[#This Row],[Order Date]])</f>
        <v>7</v>
      </c>
      <c r="F1299" s="11" t="str">
        <f>TEXT(SalesDataTable[[#This Row],[Order Date]],"MMMM")</f>
        <v>July</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11">
        <f>YEAR(SalesDataTable[[#This Row],[Order Date]])</f>
        <v>2026</v>
      </c>
      <c r="D1300" s="11" t="str">
        <f>"Q"&amp;ROUNDUP(MONTH(SalesDataTable[[#This Row],[Order Date]])/3,0)</f>
        <v>Q3</v>
      </c>
      <c r="E1300" s="11">
        <f>MONTH(SalesDataTable[[#This Row],[Order Date]])</f>
        <v>7</v>
      </c>
      <c r="F1300" s="11" t="str">
        <f>TEXT(SalesDataTable[[#This Row],[Order Date]],"MMMM")</f>
        <v>July</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11">
        <f>YEAR(SalesDataTable[[#This Row],[Order Date]])</f>
        <v>2026</v>
      </c>
      <c r="D1301" s="11" t="str">
        <f>"Q"&amp;ROUNDUP(MONTH(SalesDataTable[[#This Row],[Order Date]])/3,0)</f>
        <v>Q3</v>
      </c>
      <c r="E1301" s="11">
        <f>MONTH(SalesDataTable[[#This Row],[Order Date]])</f>
        <v>7</v>
      </c>
      <c r="F1301" s="11" t="str">
        <f>TEXT(SalesDataTable[[#This Row],[Order Date]],"MMMM")</f>
        <v>July</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11">
        <f>YEAR(SalesDataTable[[#This Row],[Order Date]])</f>
        <v>2026</v>
      </c>
      <c r="D1302" s="11" t="str">
        <f>"Q"&amp;ROUNDUP(MONTH(SalesDataTable[[#This Row],[Order Date]])/3,0)</f>
        <v>Q3</v>
      </c>
      <c r="E1302" s="11">
        <f>MONTH(SalesDataTable[[#This Row],[Order Date]])</f>
        <v>7</v>
      </c>
      <c r="F1302" s="11" t="str">
        <f>TEXT(SalesDataTable[[#This Row],[Order Date]],"MMMM")</f>
        <v>July</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11">
        <f>YEAR(SalesDataTable[[#This Row],[Order Date]])</f>
        <v>2026</v>
      </c>
      <c r="D1303" s="11" t="str">
        <f>"Q"&amp;ROUNDUP(MONTH(SalesDataTable[[#This Row],[Order Date]])/3,0)</f>
        <v>Q3</v>
      </c>
      <c r="E1303" s="11">
        <f>MONTH(SalesDataTable[[#This Row],[Order Date]])</f>
        <v>7</v>
      </c>
      <c r="F1303" s="11" t="str">
        <f>TEXT(SalesDataTable[[#This Row],[Order Date]],"MMMM")</f>
        <v>July</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11">
        <f>YEAR(SalesDataTable[[#This Row],[Order Date]])</f>
        <v>2026</v>
      </c>
      <c r="D1304" s="11" t="str">
        <f>"Q"&amp;ROUNDUP(MONTH(SalesDataTable[[#This Row],[Order Date]])/3,0)</f>
        <v>Q3</v>
      </c>
      <c r="E1304" s="11">
        <f>MONTH(SalesDataTable[[#This Row],[Order Date]])</f>
        <v>7</v>
      </c>
      <c r="F1304" s="11" t="str">
        <f>TEXT(SalesDataTable[[#This Row],[Order Date]],"MMMM")</f>
        <v>July</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11">
        <f>YEAR(SalesDataTable[[#This Row],[Order Date]])</f>
        <v>2026</v>
      </c>
      <c r="D1305" s="11" t="str">
        <f>"Q"&amp;ROUNDUP(MONTH(SalesDataTable[[#This Row],[Order Date]])/3,0)</f>
        <v>Q3</v>
      </c>
      <c r="E1305" s="11">
        <f>MONTH(SalesDataTable[[#This Row],[Order Date]])</f>
        <v>7</v>
      </c>
      <c r="F1305" s="11" t="str">
        <f>TEXT(SalesDataTable[[#This Row],[Order Date]],"MMMM")</f>
        <v>July</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11">
        <f>YEAR(SalesDataTable[[#This Row],[Order Date]])</f>
        <v>2026</v>
      </c>
      <c r="D1306" s="11" t="str">
        <f>"Q"&amp;ROUNDUP(MONTH(SalesDataTable[[#This Row],[Order Date]])/3,0)</f>
        <v>Q3</v>
      </c>
      <c r="E1306" s="11">
        <f>MONTH(SalesDataTable[[#This Row],[Order Date]])</f>
        <v>7</v>
      </c>
      <c r="F1306" s="11" t="str">
        <f>TEXT(SalesDataTable[[#This Row],[Order Date]],"MMMM")</f>
        <v>July</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11">
        <f>YEAR(SalesDataTable[[#This Row],[Order Date]])</f>
        <v>2026</v>
      </c>
      <c r="D1307" s="11" t="str">
        <f>"Q"&amp;ROUNDUP(MONTH(SalesDataTable[[#This Row],[Order Date]])/3,0)</f>
        <v>Q3</v>
      </c>
      <c r="E1307" s="11">
        <f>MONTH(SalesDataTable[[#This Row],[Order Date]])</f>
        <v>7</v>
      </c>
      <c r="F1307" s="11" t="str">
        <f>TEXT(SalesDataTable[[#This Row],[Order Date]],"MMMM")</f>
        <v>July</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11">
        <f>YEAR(SalesDataTable[[#This Row],[Order Date]])</f>
        <v>2026</v>
      </c>
      <c r="D1308" s="11" t="str">
        <f>"Q"&amp;ROUNDUP(MONTH(SalesDataTable[[#This Row],[Order Date]])/3,0)</f>
        <v>Q3</v>
      </c>
      <c r="E1308" s="11">
        <f>MONTH(SalesDataTable[[#This Row],[Order Date]])</f>
        <v>7</v>
      </c>
      <c r="F1308" s="11" t="str">
        <f>TEXT(SalesDataTable[[#This Row],[Order Date]],"MMMM")</f>
        <v>July</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11">
        <f>YEAR(SalesDataTable[[#This Row],[Order Date]])</f>
        <v>2026</v>
      </c>
      <c r="D1309" s="11" t="str">
        <f>"Q"&amp;ROUNDUP(MONTH(SalesDataTable[[#This Row],[Order Date]])/3,0)</f>
        <v>Q3</v>
      </c>
      <c r="E1309" s="11">
        <f>MONTH(SalesDataTable[[#This Row],[Order Date]])</f>
        <v>7</v>
      </c>
      <c r="F1309" s="11" t="str">
        <f>TEXT(SalesDataTable[[#This Row],[Order Date]],"MMMM")</f>
        <v>July</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11">
        <f>YEAR(SalesDataTable[[#This Row],[Order Date]])</f>
        <v>2026</v>
      </c>
      <c r="D1310" s="11" t="str">
        <f>"Q"&amp;ROUNDUP(MONTH(SalesDataTable[[#This Row],[Order Date]])/3,0)</f>
        <v>Q3</v>
      </c>
      <c r="E1310" s="11">
        <f>MONTH(SalesDataTable[[#This Row],[Order Date]])</f>
        <v>7</v>
      </c>
      <c r="F1310" s="11" t="str">
        <f>TEXT(SalesDataTable[[#This Row],[Order Date]],"MMMM")</f>
        <v>July</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11">
        <f>YEAR(SalesDataTable[[#This Row],[Order Date]])</f>
        <v>2026</v>
      </c>
      <c r="D1311" s="11" t="str">
        <f>"Q"&amp;ROUNDUP(MONTH(SalesDataTable[[#This Row],[Order Date]])/3,0)</f>
        <v>Q3</v>
      </c>
      <c r="E1311" s="11">
        <f>MONTH(SalesDataTable[[#This Row],[Order Date]])</f>
        <v>7</v>
      </c>
      <c r="F1311" s="11" t="str">
        <f>TEXT(SalesDataTable[[#This Row],[Order Date]],"MMMM")</f>
        <v>July</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11">
        <f>YEAR(SalesDataTable[[#This Row],[Order Date]])</f>
        <v>2026</v>
      </c>
      <c r="D1312" s="11" t="str">
        <f>"Q"&amp;ROUNDUP(MONTH(SalesDataTable[[#This Row],[Order Date]])/3,0)</f>
        <v>Q3</v>
      </c>
      <c r="E1312" s="11">
        <f>MONTH(SalesDataTable[[#This Row],[Order Date]])</f>
        <v>7</v>
      </c>
      <c r="F1312" s="11" t="str">
        <f>TEXT(SalesDataTable[[#This Row],[Order Date]],"MMMM")</f>
        <v>July</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11">
        <f>YEAR(SalesDataTable[[#This Row],[Order Date]])</f>
        <v>2026</v>
      </c>
      <c r="D1313" s="11" t="str">
        <f>"Q"&amp;ROUNDUP(MONTH(SalesDataTable[[#This Row],[Order Date]])/3,0)</f>
        <v>Q3</v>
      </c>
      <c r="E1313" s="11">
        <f>MONTH(SalesDataTable[[#This Row],[Order Date]])</f>
        <v>7</v>
      </c>
      <c r="F1313" s="11" t="str">
        <f>TEXT(SalesDataTable[[#This Row],[Order Date]],"MMMM")</f>
        <v>July</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11">
        <f>YEAR(SalesDataTable[[#This Row],[Order Date]])</f>
        <v>2026</v>
      </c>
      <c r="D1314" s="11" t="str">
        <f>"Q"&amp;ROUNDUP(MONTH(SalesDataTable[[#This Row],[Order Date]])/3,0)</f>
        <v>Q3</v>
      </c>
      <c r="E1314" s="11">
        <f>MONTH(SalesDataTable[[#This Row],[Order Date]])</f>
        <v>7</v>
      </c>
      <c r="F1314" s="11" t="str">
        <f>TEXT(SalesDataTable[[#This Row],[Order Date]],"MMMM")</f>
        <v>July</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11">
        <f>YEAR(SalesDataTable[[#This Row],[Order Date]])</f>
        <v>2026</v>
      </c>
      <c r="D1315" s="11" t="str">
        <f>"Q"&amp;ROUNDUP(MONTH(SalesDataTable[[#This Row],[Order Date]])/3,0)</f>
        <v>Q3</v>
      </c>
      <c r="E1315" s="11">
        <f>MONTH(SalesDataTable[[#This Row],[Order Date]])</f>
        <v>7</v>
      </c>
      <c r="F1315" s="11" t="str">
        <f>TEXT(SalesDataTable[[#This Row],[Order Date]],"MMMM")</f>
        <v>July</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11">
        <f>YEAR(SalesDataTable[[#This Row],[Order Date]])</f>
        <v>2026</v>
      </c>
      <c r="D1316" s="11" t="str">
        <f>"Q"&amp;ROUNDUP(MONTH(SalesDataTable[[#This Row],[Order Date]])/3,0)</f>
        <v>Q3</v>
      </c>
      <c r="E1316" s="11">
        <f>MONTH(SalesDataTable[[#This Row],[Order Date]])</f>
        <v>7</v>
      </c>
      <c r="F1316" s="11" t="str">
        <f>TEXT(SalesDataTable[[#This Row],[Order Date]],"MMMM")</f>
        <v>July</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11">
        <f>YEAR(SalesDataTable[[#This Row],[Order Date]])</f>
        <v>2026</v>
      </c>
      <c r="D1317" s="11" t="str">
        <f>"Q"&amp;ROUNDUP(MONTH(SalesDataTable[[#This Row],[Order Date]])/3,0)</f>
        <v>Q3</v>
      </c>
      <c r="E1317" s="11">
        <f>MONTH(SalesDataTable[[#This Row],[Order Date]])</f>
        <v>7</v>
      </c>
      <c r="F1317" s="11" t="str">
        <f>TEXT(SalesDataTable[[#This Row],[Order Date]],"MMMM")</f>
        <v>July</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11">
        <f>YEAR(SalesDataTable[[#This Row],[Order Date]])</f>
        <v>2026</v>
      </c>
      <c r="D1318" s="11" t="str">
        <f>"Q"&amp;ROUNDUP(MONTH(SalesDataTable[[#This Row],[Order Date]])/3,0)</f>
        <v>Q3</v>
      </c>
      <c r="E1318" s="11">
        <f>MONTH(SalesDataTable[[#This Row],[Order Date]])</f>
        <v>7</v>
      </c>
      <c r="F1318" s="11" t="str">
        <f>TEXT(SalesDataTable[[#This Row],[Order Date]],"MMMM")</f>
        <v>July</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11">
        <f>YEAR(SalesDataTable[[#This Row],[Order Date]])</f>
        <v>2026</v>
      </c>
      <c r="D1319" s="11" t="str">
        <f>"Q"&amp;ROUNDUP(MONTH(SalesDataTable[[#This Row],[Order Date]])/3,0)</f>
        <v>Q3</v>
      </c>
      <c r="E1319" s="11">
        <f>MONTH(SalesDataTable[[#This Row],[Order Date]])</f>
        <v>7</v>
      </c>
      <c r="F1319" s="11" t="str">
        <f>TEXT(SalesDataTable[[#This Row],[Order Date]],"MMMM")</f>
        <v>July</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11">
        <f>YEAR(SalesDataTable[[#This Row],[Order Date]])</f>
        <v>2026</v>
      </c>
      <c r="D1320" s="11" t="str">
        <f>"Q"&amp;ROUNDUP(MONTH(SalesDataTable[[#This Row],[Order Date]])/3,0)</f>
        <v>Q3</v>
      </c>
      <c r="E1320" s="11">
        <f>MONTH(SalesDataTable[[#This Row],[Order Date]])</f>
        <v>7</v>
      </c>
      <c r="F1320" s="11" t="str">
        <f>TEXT(SalesDataTable[[#This Row],[Order Date]],"MMMM")</f>
        <v>July</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11">
        <f>YEAR(SalesDataTable[[#This Row],[Order Date]])</f>
        <v>2026</v>
      </c>
      <c r="D1321" s="11" t="str">
        <f>"Q"&amp;ROUNDUP(MONTH(SalesDataTable[[#This Row],[Order Date]])/3,0)</f>
        <v>Q3</v>
      </c>
      <c r="E1321" s="11">
        <f>MONTH(SalesDataTable[[#This Row],[Order Date]])</f>
        <v>7</v>
      </c>
      <c r="F1321" s="11" t="str">
        <f>TEXT(SalesDataTable[[#This Row],[Order Date]],"MMMM")</f>
        <v>July</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11">
        <f>YEAR(SalesDataTable[[#This Row],[Order Date]])</f>
        <v>2026</v>
      </c>
      <c r="D1322" s="11" t="str">
        <f>"Q"&amp;ROUNDUP(MONTH(SalesDataTable[[#This Row],[Order Date]])/3,0)</f>
        <v>Q3</v>
      </c>
      <c r="E1322" s="11">
        <f>MONTH(SalesDataTable[[#This Row],[Order Date]])</f>
        <v>7</v>
      </c>
      <c r="F1322" s="11" t="str">
        <f>TEXT(SalesDataTable[[#This Row],[Order Date]],"MMMM")</f>
        <v>July</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11">
        <f>YEAR(SalesDataTable[[#This Row],[Order Date]])</f>
        <v>2026</v>
      </c>
      <c r="D1323" s="11" t="str">
        <f>"Q"&amp;ROUNDUP(MONTH(SalesDataTable[[#This Row],[Order Date]])/3,0)</f>
        <v>Q3</v>
      </c>
      <c r="E1323" s="11">
        <f>MONTH(SalesDataTable[[#This Row],[Order Date]])</f>
        <v>7</v>
      </c>
      <c r="F1323" s="11" t="str">
        <f>TEXT(SalesDataTable[[#This Row],[Order Date]],"MMMM")</f>
        <v>July</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11">
        <f>YEAR(SalesDataTable[[#This Row],[Order Date]])</f>
        <v>2026</v>
      </c>
      <c r="D1324" s="11" t="str">
        <f>"Q"&amp;ROUNDUP(MONTH(SalesDataTable[[#This Row],[Order Date]])/3,0)</f>
        <v>Q3</v>
      </c>
      <c r="E1324" s="11">
        <f>MONTH(SalesDataTable[[#This Row],[Order Date]])</f>
        <v>7</v>
      </c>
      <c r="F1324" s="11" t="str">
        <f>TEXT(SalesDataTable[[#This Row],[Order Date]],"MMMM")</f>
        <v>July</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11">
        <f>YEAR(SalesDataTable[[#This Row],[Order Date]])</f>
        <v>2026</v>
      </c>
      <c r="D1325" s="11" t="str">
        <f>"Q"&amp;ROUNDUP(MONTH(SalesDataTable[[#This Row],[Order Date]])/3,0)</f>
        <v>Q3</v>
      </c>
      <c r="E1325" s="11">
        <f>MONTH(SalesDataTable[[#This Row],[Order Date]])</f>
        <v>7</v>
      </c>
      <c r="F1325" s="11" t="str">
        <f>TEXT(SalesDataTable[[#This Row],[Order Date]],"MMMM")</f>
        <v>July</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11">
        <f>YEAR(SalesDataTable[[#This Row],[Order Date]])</f>
        <v>2026</v>
      </c>
      <c r="D1326" s="11" t="str">
        <f>"Q"&amp;ROUNDUP(MONTH(SalesDataTable[[#This Row],[Order Date]])/3,0)</f>
        <v>Q3</v>
      </c>
      <c r="E1326" s="11">
        <f>MONTH(SalesDataTable[[#This Row],[Order Date]])</f>
        <v>7</v>
      </c>
      <c r="F1326" s="11" t="str">
        <f>TEXT(SalesDataTable[[#This Row],[Order Date]],"MMMM")</f>
        <v>July</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11">
        <f>YEAR(SalesDataTable[[#This Row],[Order Date]])</f>
        <v>2026</v>
      </c>
      <c r="D1327" s="11" t="str">
        <f>"Q"&amp;ROUNDUP(MONTH(SalesDataTable[[#This Row],[Order Date]])/3,0)</f>
        <v>Q3</v>
      </c>
      <c r="E1327" s="11">
        <f>MONTH(SalesDataTable[[#This Row],[Order Date]])</f>
        <v>7</v>
      </c>
      <c r="F1327" s="11" t="str">
        <f>TEXT(SalesDataTable[[#This Row],[Order Date]],"MMMM")</f>
        <v>July</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11">
        <f>YEAR(SalesDataTable[[#This Row],[Order Date]])</f>
        <v>2026</v>
      </c>
      <c r="D1328" s="11" t="str">
        <f>"Q"&amp;ROUNDUP(MONTH(SalesDataTable[[#This Row],[Order Date]])/3,0)</f>
        <v>Q3</v>
      </c>
      <c r="E1328" s="11">
        <f>MONTH(SalesDataTable[[#This Row],[Order Date]])</f>
        <v>7</v>
      </c>
      <c r="F1328" s="11" t="str">
        <f>TEXT(SalesDataTable[[#This Row],[Order Date]],"MMMM")</f>
        <v>July</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11">
        <f>YEAR(SalesDataTable[[#This Row],[Order Date]])</f>
        <v>2026</v>
      </c>
      <c r="D1329" s="11" t="str">
        <f>"Q"&amp;ROUNDUP(MONTH(SalesDataTable[[#This Row],[Order Date]])/3,0)</f>
        <v>Q3</v>
      </c>
      <c r="E1329" s="11">
        <f>MONTH(SalesDataTable[[#This Row],[Order Date]])</f>
        <v>7</v>
      </c>
      <c r="F1329" s="11" t="str">
        <f>TEXT(SalesDataTable[[#This Row],[Order Date]],"MMMM")</f>
        <v>July</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11">
        <f>YEAR(SalesDataTable[[#This Row],[Order Date]])</f>
        <v>2026</v>
      </c>
      <c r="D1330" s="11" t="str">
        <f>"Q"&amp;ROUNDUP(MONTH(SalesDataTable[[#This Row],[Order Date]])/3,0)</f>
        <v>Q3</v>
      </c>
      <c r="E1330" s="11">
        <f>MONTH(SalesDataTable[[#This Row],[Order Date]])</f>
        <v>7</v>
      </c>
      <c r="F1330" s="11" t="str">
        <f>TEXT(SalesDataTable[[#This Row],[Order Date]],"MMMM")</f>
        <v>July</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11">
        <f>YEAR(SalesDataTable[[#This Row],[Order Date]])</f>
        <v>2026</v>
      </c>
      <c r="D1331" s="11" t="str">
        <f>"Q"&amp;ROUNDUP(MONTH(SalesDataTable[[#This Row],[Order Date]])/3,0)</f>
        <v>Q3</v>
      </c>
      <c r="E1331" s="11">
        <f>MONTH(SalesDataTable[[#This Row],[Order Date]])</f>
        <v>7</v>
      </c>
      <c r="F1331" s="11" t="str">
        <f>TEXT(SalesDataTable[[#This Row],[Order Date]],"MMMM")</f>
        <v>July</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11">
        <f>YEAR(SalesDataTable[[#This Row],[Order Date]])</f>
        <v>2026</v>
      </c>
      <c r="D1332" s="11" t="str">
        <f>"Q"&amp;ROUNDUP(MONTH(SalesDataTable[[#This Row],[Order Date]])/3,0)</f>
        <v>Q3</v>
      </c>
      <c r="E1332" s="11">
        <f>MONTH(SalesDataTable[[#This Row],[Order Date]])</f>
        <v>7</v>
      </c>
      <c r="F1332" s="11" t="str">
        <f>TEXT(SalesDataTable[[#This Row],[Order Date]],"MMMM")</f>
        <v>July</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11">
        <f>YEAR(SalesDataTable[[#This Row],[Order Date]])</f>
        <v>2026</v>
      </c>
      <c r="D1333" s="11" t="str">
        <f>"Q"&amp;ROUNDUP(MONTH(SalesDataTable[[#This Row],[Order Date]])/3,0)</f>
        <v>Q3</v>
      </c>
      <c r="E1333" s="11">
        <f>MONTH(SalesDataTable[[#This Row],[Order Date]])</f>
        <v>7</v>
      </c>
      <c r="F1333" s="11" t="str">
        <f>TEXT(SalesDataTable[[#This Row],[Order Date]],"MMMM")</f>
        <v>July</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11">
        <f>YEAR(SalesDataTable[[#This Row],[Order Date]])</f>
        <v>2026</v>
      </c>
      <c r="D1334" s="11" t="str">
        <f>"Q"&amp;ROUNDUP(MONTH(SalesDataTable[[#This Row],[Order Date]])/3,0)</f>
        <v>Q3</v>
      </c>
      <c r="E1334" s="11">
        <f>MONTH(SalesDataTable[[#This Row],[Order Date]])</f>
        <v>7</v>
      </c>
      <c r="F1334" s="11" t="str">
        <f>TEXT(SalesDataTable[[#This Row],[Order Date]],"MMMM")</f>
        <v>July</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11">
        <f>YEAR(SalesDataTable[[#This Row],[Order Date]])</f>
        <v>2026</v>
      </c>
      <c r="D1335" s="11" t="str">
        <f>"Q"&amp;ROUNDUP(MONTH(SalesDataTable[[#This Row],[Order Date]])/3,0)</f>
        <v>Q3</v>
      </c>
      <c r="E1335" s="11">
        <f>MONTH(SalesDataTable[[#This Row],[Order Date]])</f>
        <v>7</v>
      </c>
      <c r="F1335" s="11" t="str">
        <f>TEXT(SalesDataTable[[#This Row],[Order Date]],"MMMM")</f>
        <v>July</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11">
        <f>YEAR(SalesDataTable[[#This Row],[Order Date]])</f>
        <v>2026</v>
      </c>
      <c r="D1336" s="11" t="str">
        <f>"Q"&amp;ROUNDUP(MONTH(SalesDataTable[[#This Row],[Order Date]])/3,0)</f>
        <v>Q3</v>
      </c>
      <c r="E1336" s="11">
        <f>MONTH(SalesDataTable[[#This Row],[Order Date]])</f>
        <v>7</v>
      </c>
      <c r="F1336" s="11" t="str">
        <f>TEXT(SalesDataTable[[#This Row],[Order Date]],"MMMM")</f>
        <v>July</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11">
        <f>YEAR(SalesDataTable[[#This Row],[Order Date]])</f>
        <v>2026</v>
      </c>
      <c r="D1337" s="11" t="str">
        <f>"Q"&amp;ROUNDUP(MONTH(SalesDataTable[[#This Row],[Order Date]])/3,0)</f>
        <v>Q3</v>
      </c>
      <c r="E1337" s="11">
        <f>MONTH(SalesDataTable[[#This Row],[Order Date]])</f>
        <v>7</v>
      </c>
      <c r="F1337" s="11" t="str">
        <f>TEXT(SalesDataTable[[#This Row],[Order Date]],"MMMM")</f>
        <v>July</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11">
        <f>YEAR(SalesDataTable[[#This Row],[Order Date]])</f>
        <v>2026</v>
      </c>
      <c r="D1338" s="11" t="str">
        <f>"Q"&amp;ROUNDUP(MONTH(SalesDataTable[[#This Row],[Order Date]])/3,0)</f>
        <v>Q3</v>
      </c>
      <c r="E1338" s="11">
        <f>MONTH(SalesDataTable[[#This Row],[Order Date]])</f>
        <v>7</v>
      </c>
      <c r="F1338" s="11" t="str">
        <f>TEXT(SalesDataTable[[#This Row],[Order Date]],"MMMM")</f>
        <v>July</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11">
        <f>YEAR(SalesDataTable[[#This Row],[Order Date]])</f>
        <v>2026</v>
      </c>
      <c r="D1339" s="11" t="str">
        <f>"Q"&amp;ROUNDUP(MONTH(SalesDataTable[[#This Row],[Order Date]])/3,0)</f>
        <v>Q3</v>
      </c>
      <c r="E1339" s="11">
        <f>MONTH(SalesDataTable[[#This Row],[Order Date]])</f>
        <v>7</v>
      </c>
      <c r="F1339" s="11" t="str">
        <f>TEXT(SalesDataTable[[#This Row],[Order Date]],"MMMM")</f>
        <v>July</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11">
        <f>YEAR(SalesDataTable[[#This Row],[Order Date]])</f>
        <v>2026</v>
      </c>
      <c r="D1340" s="11" t="str">
        <f>"Q"&amp;ROUNDUP(MONTH(SalesDataTable[[#This Row],[Order Date]])/3,0)</f>
        <v>Q3</v>
      </c>
      <c r="E1340" s="11">
        <f>MONTH(SalesDataTable[[#This Row],[Order Date]])</f>
        <v>7</v>
      </c>
      <c r="F1340" s="11" t="str">
        <f>TEXT(SalesDataTable[[#This Row],[Order Date]],"MMMM")</f>
        <v>July</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11">
        <f>YEAR(SalesDataTable[[#This Row],[Order Date]])</f>
        <v>2026</v>
      </c>
      <c r="D1341" s="11" t="str">
        <f>"Q"&amp;ROUNDUP(MONTH(SalesDataTable[[#This Row],[Order Date]])/3,0)</f>
        <v>Q3</v>
      </c>
      <c r="E1341" s="11">
        <f>MONTH(SalesDataTable[[#This Row],[Order Date]])</f>
        <v>7</v>
      </c>
      <c r="F1341" s="11" t="str">
        <f>TEXT(SalesDataTable[[#This Row],[Order Date]],"MMMM")</f>
        <v>July</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11">
        <f>YEAR(SalesDataTable[[#This Row],[Order Date]])</f>
        <v>2026</v>
      </c>
      <c r="D1342" s="11" t="str">
        <f>"Q"&amp;ROUNDUP(MONTH(SalesDataTable[[#This Row],[Order Date]])/3,0)</f>
        <v>Q3</v>
      </c>
      <c r="E1342" s="11">
        <f>MONTH(SalesDataTable[[#This Row],[Order Date]])</f>
        <v>7</v>
      </c>
      <c r="F1342" s="11" t="str">
        <f>TEXT(SalesDataTable[[#This Row],[Order Date]],"MMMM")</f>
        <v>July</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11">
        <f>YEAR(SalesDataTable[[#This Row],[Order Date]])</f>
        <v>2026</v>
      </c>
      <c r="D1343" s="11" t="str">
        <f>"Q"&amp;ROUNDUP(MONTH(SalesDataTable[[#This Row],[Order Date]])/3,0)</f>
        <v>Q3</v>
      </c>
      <c r="E1343" s="11">
        <f>MONTH(SalesDataTable[[#This Row],[Order Date]])</f>
        <v>7</v>
      </c>
      <c r="F1343" s="11" t="str">
        <f>TEXT(SalesDataTable[[#This Row],[Order Date]],"MMMM")</f>
        <v>July</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11">
        <f>YEAR(SalesDataTable[[#This Row],[Order Date]])</f>
        <v>2026</v>
      </c>
      <c r="D1344" s="11" t="str">
        <f>"Q"&amp;ROUNDUP(MONTH(SalesDataTable[[#This Row],[Order Date]])/3,0)</f>
        <v>Q3</v>
      </c>
      <c r="E1344" s="11">
        <f>MONTH(SalesDataTable[[#This Row],[Order Date]])</f>
        <v>7</v>
      </c>
      <c r="F1344" s="11" t="str">
        <f>TEXT(SalesDataTable[[#This Row],[Order Date]],"MMMM")</f>
        <v>July</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11">
        <f>YEAR(SalesDataTable[[#This Row],[Order Date]])</f>
        <v>2026</v>
      </c>
      <c r="D1345" s="11" t="str">
        <f>"Q"&amp;ROUNDUP(MONTH(SalesDataTable[[#This Row],[Order Date]])/3,0)</f>
        <v>Q3</v>
      </c>
      <c r="E1345" s="11">
        <f>MONTH(SalesDataTable[[#This Row],[Order Date]])</f>
        <v>7</v>
      </c>
      <c r="F1345" s="11" t="str">
        <f>TEXT(SalesDataTable[[#This Row],[Order Date]],"MMMM")</f>
        <v>July</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11">
        <f>YEAR(SalesDataTable[[#This Row],[Order Date]])</f>
        <v>2026</v>
      </c>
      <c r="D1346" s="11" t="str">
        <f>"Q"&amp;ROUNDUP(MONTH(SalesDataTable[[#This Row],[Order Date]])/3,0)</f>
        <v>Q3</v>
      </c>
      <c r="E1346" s="11">
        <f>MONTH(SalesDataTable[[#This Row],[Order Date]])</f>
        <v>7</v>
      </c>
      <c r="F1346" s="11" t="str">
        <f>TEXT(SalesDataTable[[#This Row],[Order Date]],"MMMM")</f>
        <v>July</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11">
        <f>YEAR(SalesDataTable[[#This Row],[Order Date]])</f>
        <v>2026</v>
      </c>
      <c r="D1347" s="11" t="str">
        <f>"Q"&amp;ROUNDUP(MONTH(SalesDataTable[[#This Row],[Order Date]])/3,0)</f>
        <v>Q3</v>
      </c>
      <c r="E1347" s="11">
        <f>MONTH(SalesDataTable[[#This Row],[Order Date]])</f>
        <v>7</v>
      </c>
      <c r="F1347" s="11" t="str">
        <f>TEXT(SalesDataTable[[#This Row],[Order Date]],"MMMM")</f>
        <v>July</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11">
        <f>YEAR(SalesDataTable[[#This Row],[Order Date]])</f>
        <v>2026</v>
      </c>
      <c r="D1348" s="11" t="str">
        <f>"Q"&amp;ROUNDUP(MONTH(SalesDataTable[[#This Row],[Order Date]])/3,0)</f>
        <v>Q3</v>
      </c>
      <c r="E1348" s="11">
        <f>MONTH(SalesDataTable[[#This Row],[Order Date]])</f>
        <v>7</v>
      </c>
      <c r="F1348" s="11" t="str">
        <f>TEXT(SalesDataTable[[#This Row],[Order Date]],"MMMM")</f>
        <v>July</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11">
        <f>YEAR(SalesDataTable[[#This Row],[Order Date]])</f>
        <v>2026</v>
      </c>
      <c r="D1349" s="11" t="str">
        <f>"Q"&amp;ROUNDUP(MONTH(SalesDataTable[[#This Row],[Order Date]])/3,0)</f>
        <v>Q3</v>
      </c>
      <c r="E1349" s="11">
        <f>MONTH(SalesDataTable[[#This Row],[Order Date]])</f>
        <v>7</v>
      </c>
      <c r="F1349" s="11" t="str">
        <f>TEXT(SalesDataTable[[#This Row],[Order Date]],"MMMM")</f>
        <v>July</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11">
        <f>YEAR(SalesDataTable[[#This Row],[Order Date]])</f>
        <v>2026</v>
      </c>
      <c r="D1350" s="11" t="str">
        <f>"Q"&amp;ROUNDUP(MONTH(SalesDataTable[[#This Row],[Order Date]])/3,0)</f>
        <v>Q3</v>
      </c>
      <c r="E1350" s="11">
        <f>MONTH(SalesDataTable[[#This Row],[Order Date]])</f>
        <v>7</v>
      </c>
      <c r="F1350" s="11" t="str">
        <f>TEXT(SalesDataTable[[#This Row],[Order Date]],"MMMM")</f>
        <v>July</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11">
        <f>YEAR(SalesDataTable[[#This Row],[Order Date]])</f>
        <v>2026</v>
      </c>
      <c r="D1351" s="11" t="str">
        <f>"Q"&amp;ROUNDUP(MONTH(SalesDataTable[[#This Row],[Order Date]])/3,0)</f>
        <v>Q3</v>
      </c>
      <c r="E1351" s="11">
        <f>MONTH(SalesDataTable[[#This Row],[Order Date]])</f>
        <v>7</v>
      </c>
      <c r="F1351" s="11" t="str">
        <f>TEXT(SalesDataTable[[#This Row],[Order Date]],"MMMM")</f>
        <v>July</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11">
        <f>YEAR(SalesDataTable[[#This Row],[Order Date]])</f>
        <v>2026</v>
      </c>
      <c r="D1352" s="11" t="str">
        <f>"Q"&amp;ROUNDUP(MONTH(SalesDataTable[[#This Row],[Order Date]])/3,0)</f>
        <v>Q3</v>
      </c>
      <c r="E1352" s="11">
        <f>MONTH(SalesDataTable[[#This Row],[Order Date]])</f>
        <v>7</v>
      </c>
      <c r="F1352" s="11" t="str">
        <f>TEXT(SalesDataTable[[#This Row],[Order Date]],"MMMM")</f>
        <v>July</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11">
        <f>YEAR(SalesDataTable[[#This Row],[Order Date]])</f>
        <v>2026</v>
      </c>
      <c r="D1353" s="11" t="str">
        <f>"Q"&amp;ROUNDUP(MONTH(SalesDataTable[[#This Row],[Order Date]])/3,0)</f>
        <v>Q3</v>
      </c>
      <c r="E1353" s="11">
        <f>MONTH(SalesDataTable[[#This Row],[Order Date]])</f>
        <v>7</v>
      </c>
      <c r="F1353" s="11" t="str">
        <f>TEXT(SalesDataTable[[#This Row],[Order Date]],"MMMM")</f>
        <v>July</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11">
        <f>YEAR(SalesDataTable[[#This Row],[Order Date]])</f>
        <v>2026</v>
      </c>
      <c r="D1354" s="11" t="str">
        <f>"Q"&amp;ROUNDUP(MONTH(SalesDataTable[[#This Row],[Order Date]])/3,0)</f>
        <v>Q3</v>
      </c>
      <c r="E1354" s="11">
        <f>MONTH(SalesDataTable[[#This Row],[Order Date]])</f>
        <v>7</v>
      </c>
      <c r="F1354" s="11" t="str">
        <f>TEXT(SalesDataTable[[#This Row],[Order Date]],"MMMM")</f>
        <v>July</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11">
        <f>YEAR(SalesDataTable[[#This Row],[Order Date]])</f>
        <v>2026</v>
      </c>
      <c r="D1355" s="11" t="str">
        <f>"Q"&amp;ROUNDUP(MONTH(SalesDataTable[[#This Row],[Order Date]])/3,0)</f>
        <v>Q3</v>
      </c>
      <c r="E1355" s="11">
        <f>MONTH(SalesDataTable[[#This Row],[Order Date]])</f>
        <v>7</v>
      </c>
      <c r="F1355" s="11" t="str">
        <f>TEXT(SalesDataTable[[#This Row],[Order Date]],"MMMM")</f>
        <v>July</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11">
        <f>YEAR(SalesDataTable[[#This Row],[Order Date]])</f>
        <v>2026</v>
      </c>
      <c r="D1356" s="11" t="str">
        <f>"Q"&amp;ROUNDUP(MONTH(SalesDataTable[[#This Row],[Order Date]])/3,0)</f>
        <v>Q3</v>
      </c>
      <c r="E1356" s="11">
        <f>MONTH(SalesDataTable[[#This Row],[Order Date]])</f>
        <v>7</v>
      </c>
      <c r="F1356" s="11" t="str">
        <f>TEXT(SalesDataTable[[#This Row],[Order Date]],"MMMM")</f>
        <v>July</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11">
        <f>YEAR(SalesDataTable[[#This Row],[Order Date]])</f>
        <v>2026</v>
      </c>
      <c r="D1357" s="11" t="str">
        <f>"Q"&amp;ROUNDUP(MONTH(SalesDataTable[[#This Row],[Order Date]])/3,0)</f>
        <v>Q3</v>
      </c>
      <c r="E1357" s="11">
        <f>MONTH(SalesDataTable[[#This Row],[Order Date]])</f>
        <v>7</v>
      </c>
      <c r="F1357" s="11" t="str">
        <f>TEXT(SalesDataTable[[#This Row],[Order Date]],"MMMM")</f>
        <v>July</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11">
        <f>YEAR(SalesDataTable[[#This Row],[Order Date]])</f>
        <v>2026</v>
      </c>
      <c r="D1358" s="11" t="str">
        <f>"Q"&amp;ROUNDUP(MONTH(SalesDataTable[[#This Row],[Order Date]])/3,0)</f>
        <v>Q3</v>
      </c>
      <c r="E1358" s="11">
        <f>MONTH(SalesDataTable[[#This Row],[Order Date]])</f>
        <v>7</v>
      </c>
      <c r="F1358" s="11" t="str">
        <f>TEXT(SalesDataTable[[#This Row],[Order Date]],"MMMM")</f>
        <v>July</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11">
        <f>YEAR(SalesDataTable[[#This Row],[Order Date]])</f>
        <v>2026</v>
      </c>
      <c r="D1359" s="11" t="str">
        <f>"Q"&amp;ROUNDUP(MONTH(SalesDataTable[[#This Row],[Order Date]])/3,0)</f>
        <v>Q3</v>
      </c>
      <c r="E1359" s="11">
        <f>MONTH(SalesDataTable[[#This Row],[Order Date]])</f>
        <v>7</v>
      </c>
      <c r="F1359" s="11" t="str">
        <f>TEXT(SalesDataTable[[#This Row],[Order Date]],"MMMM")</f>
        <v>July</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11">
        <f>YEAR(SalesDataTable[[#This Row],[Order Date]])</f>
        <v>2026</v>
      </c>
      <c r="D1360" s="11" t="str">
        <f>"Q"&amp;ROUNDUP(MONTH(SalesDataTable[[#This Row],[Order Date]])/3,0)</f>
        <v>Q3</v>
      </c>
      <c r="E1360" s="11">
        <f>MONTH(SalesDataTable[[#This Row],[Order Date]])</f>
        <v>7</v>
      </c>
      <c r="F1360" s="11" t="str">
        <f>TEXT(SalesDataTable[[#This Row],[Order Date]],"MMMM")</f>
        <v>July</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11">
        <f>YEAR(SalesDataTable[[#This Row],[Order Date]])</f>
        <v>2026</v>
      </c>
      <c r="D1361" s="11" t="str">
        <f>"Q"&amp;ROUNDUP(MONTH(SalesDataTable[[#This Row],[Order Date]])/3,0)</f>
        <v>Q3</v>
      </c>
      <c r="E1361" s="11">
        <f>MONTH(SalesDataTable[[#This Row],[Order Date]])</f>
        <v>7</v>
      </c>
      <c r="F1361" s="11" t="str">
        <f>TEXT(SalesDataTable[[#This Row],[Order Date]],"MMMM")</f>
        <v>July</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11">
        <f>YEAR(SalesDataTable[[#This Row],[Order Date]])</f>
        <v>2026</v>
      </c>
      <c r="D1362" s="11" t="str">
        <f>"Q"&amp;ROUNDUP(MONTH(SalesDataTable[[#This Row],[Order Date]])/3,0)</f>
        <v>Q3</v>
      </c>
      <c r="E1362" s="11">
        <f>MONTH(SalesDataTable[[#This Row],[Order Date]])</f>
        <v>7</v>
      </c>
      <c r="F1362" s="11" t="str">
        <f>TEXT(SalesDataTable[[#This Row],[Order Date]],"MMMM")</f>
        <v>July</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11">
        <f>YEAR(SalesDataTable[[#This Row],[Order Date]])</f>
        <v>2026</v>
      </c>
      <c r="D1363" s="11" t="str">
        <f>"Q"&amp;ROUNDUP(MONTH(SalesDataTable[[#This Row],[Order Date]])/3,0)</f>
        <v>Q3</v>
      </c>
      <c r="E1363" s="11">
        <f>MONTH(SalesDataTable[[#This Row],[Order Date]])</f>
        <v>7</v>
      </c>
      <c r="F1363" s="11" t="str">
        <f>TEXT(SalesDataTable[[#This Row],[Order Date]],"MMMM")</f>
        <v>July</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11">
        <f>YEAR(SalesDataTable[[#This Row],[Order Date]])</f>
        <v>2026</v>
      </c>
      <c r="D1364" s="11" t="str">
        <f>"Q"&amp;ROUNDUP(MONTH(SalesDataTable[[#This Row],[Order Date]])/3,0)</f>
        <v>Q3</v>
      </c>
      <c r="E1364" s="11">
        <f>MONTH(SalesDataTable[[#This Row],[Order Date]])</f>
        <v>7</v>
      </c>
      <c r="F1364" s="11" t="str">
        <f>TEXT(SalesDataTable[[#This Row],[Order Date]],"MMMM")</f>
        <v>July</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11">
        <f>YEAR(SalesDataTable[[#This Row],[Order Date]])</f>
        <v>2026</v>
      </c>
      <c r="D1365" s="11" t="str">
        <f>"Q"&amp;ROUNDUP(MONTH(SalesDataTable[[#This Row],[Order Date]])/3,0)</f>
        <v>Q3</v>
      </c>
      <c r="E1365" s="11">
        <f>MONTH(SalesDataTable[[#This Row],[Order Date]])</f>
        <v>7</v>
      </c>
      <c r="F1365" s="11" t="str">
        <f>TEXT(SalesDataTable[[#This Row],[Order Date]],"MMMM")</f>
        <v>July</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11">
        <f>YEAR(SalesDataTable[[#This Row],[Order Date]])</f>
        <v>2026</v>
      </c>
      <c r="D1366" s="11" t="str">
        <f>"Q"&amp;ROUNDUP(MONTH(SalesDataTable[[#This Row],[Order Date]])/3,0)</f>
        <v>Q3</v>
      </c>
      <c r="E1366" s="11">
        <f>MONTH(SalesDataTable[[#This Row],[Order Date]])</f>
        <v>7</v>
      </c>
      <c r="F1366" s="11" t="str">
        <f>TEXT(SalesDataTable[[#This Row],[Order Date]],"MMMM")</f>
        <v>July</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11">
        <f>YEAR(SalesDataTable[[#This Row],[Order Date]])</f>
        <v>2026</v>
      </c>
      <c r="D1367" s="11" t="str">
        <f>"Q"&amp;ROUNDUP(MONTH(SalesDataTable[[#This Row],[Order Date]])/3,0)</f>
        <v>Q3</v>
      </c>
      <c r="E1367" s="11">
        <f>MONTH(SalesDataTable[[#This Row],[Order Date]])</f>
        <v>7</v>
      </c>
      <c r="F1367" s="11" t="str">
        <f>TEXT(SalesDataTable[[#This Row],[Order Date]],"MMMM")</f>
        <v>July</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11">
        <f>YEAR(SalesDataTable[[#This Row],[Order Date]])</f>
        <v>2026</v>
      </c>
      <c r="D1368" s="11" t="str">
        <f>"Q"&amp;ROUNDUP(MONTH(SalesDataTable[[#This Row],[Order Date]])/3,0)</f>
        <v>Q3</v>
      </c>
      <c r="E1368" s="11">
        <f>MONTH(SalesDataTable[[#This Row],[Order Date]])</f>
        <v>7</v>
      </c>
      <c r="F1368" s="11" t="str">
        <f>TEXT(SalesDataTable[[#This Row],[Order Date]],"MMMM")</f>
        <v>July</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11">
        <f>YEAR(SalesDataTable[[#This Row],[Order Date]])</f>
        <v>2026</v>
      </c>
      <c r="D1369" s="11" t="str">
        <f>"Q"&amp;ROUNDUP(MONTH(SalesDataTable[[#This Row],[Order Date]])/3,0)</f>
        <v>Q3</v>
      </c>
      <c r="E1369" s="11">
        <f>MONTH(SalesDataTable[[#This Row],[Order Date]])</f>
        <v>7</v>
      </c>
      <c r="F1369" s="11" t="str">
        <f>TEXT(SalesDataTable[[#This Row],[Order Date]],"MMMM")</f>
        <v>July</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11">
        <f>YEAR(SalesDataTable[[#This Row],[Order Date]])</f>
        <v>2026</v>
      </c>
      <c r="D1370" s="11" t="str">
        <f>"Q"&amp;ROUNDUP(MONTH(SalesDataTable[[#This Row],[Order Date]])/3,0)</f>
        <v>Q3</v>
      </c>
      <c r="E1370" s="11">
        <f>MONTH(SalesDataTable[[#This Row],[Order Date]])</f>
        <v>7</v>
      </c>
      <c r="F1370" s="11" t="str">
        <f>TEXT(SalesDataTable[[#This Row],[Order Date]],"MMMM")</f>
        <v>July</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11">
        <f>YEAR(SalesDataTable[[#This Row],[Order Date]])</f>
        <v>2026</v>
      </c>
      <c r="D1371" s="11" t="str">
        <f>"Q"&amp;ROUNDUP(MONTH(SalesDataTable[[#This Row],[Order Date]])/3,0)</f>
        <v>Q3</v>
      </c>
      <c r="E1371" s="11">
        <f>MONTH(SalesDataTable[[#This Row],[Order Date]])</f>
        <v>7</v>
      </c>
      <c r="F1371" s="11" t="str">
        <f>TEXT(SalesDataTable[[#This Row],[Order Date]],"MMMM")</f>
        <v>July</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11">
        <f>YEAR(SalesDataTable[[#This Row],[Order Date]])</f>
        <v>2026</v>
      </c>
      <c r="D1372" s="11" t="str">
        <f>"Q"&amp;ROUNDUP(MONTH(SalesDataTable[[#This Row],[Order Date]])/3,0)</f>
        <v>Q3</v>
      </c>
      <c r="E1372" s="11">
        <f>MONTH(SalesDataTable[[#This Row],[Order Date]])</f>
        <v>7</v>
      </c>
      <c r="F1372" s="11" t="str">
        <f>TEXT(SalesDataTable[[#This Row],[Order Date]],"MMMM")</f>
        <v>July</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11">
        <f>YEAR(SalesDataTable[[#This Row],[Order Date]])</f>
        <v>2026</v>
      </c>
      <c r="D1373" s="11" t="str">
        <f>"Q"&amp;ROUNDUP(MONTH(SalesDataTable[[#This Row],[Order Date]])/3,0)</f>
        <v>Q3</v>
      </c>
      <c r="E1373" s="11">
        <f>MONTH(SalesDataTable[[#This Row],[Order Date]])</f>
        <v>7</v>
      </c>
      <c r="F1373" s="11" t="str">
        <f>TEXT(SalesDataTable[[#This Row],[Order Date]],"MMMM")</f>
        <v>July</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11">
        <f>YEAR(SalesDataTable[[#This Row],[Order Date]])</f>
        <v>2026</v>
      </c>
      <c r="D1374" s="11" t="str">
        <f>"Q"&amp;ROUNDUP(MONTH(SalesDataTable[[#This Row],[Order Date]])/3,0)</f>
        <v>Q3</v>
      </c>
      <c r="E1374" s="11">
        <f>MONTH(SalesDataTable[[#This Row],[Order Date]])</f>
        <v>7</v>
      </c>
      <c r="F1374" s="11" t="str">
        <f>TEXT(SalesDataTable[[#This Row],[Order Date]],"MMMM")</f>
        <v>July</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11">
        <f>YEAR(SalesDataTable[[#This Row],[Order Date]])</f>
        <v>2026</v>
      </c>
      <c r="D1375" s="11" t="str">
        <f>"Q"&amp;ROUNDUP(MONTH(SalesDataTable[[#This Row],[Order Date]])/3,0)</f>
        <v>Q3</v>
      </c>
      <c r="E1375" s="11">
        <f>MONTH(SalesDataTable[[#This Row],[Order Date]])</f>
        <v>7</v>
      </c>
      <c r="F1375" s="11" t="str">
        <f>TEXT(SalesDataTable[[#This Row],[Order Date]],"MMMM")</f>
        <v>July</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11">
        <f>YEAR(SalesDataTable[[#This Row],[Order Date]])</f>
        <v>2026</v>
      </c>
      <c r="D1376" s="11" t="str">
        <f>"Q"&amp;ROUNDUP(MONTH(SalesDataTable[[#This Row],[Order Date]])/3,0)</f>
        <v>Q3</v>
      </c>
      <c r="E1376" s="11">
        <f>MONTH(SalesDataTable[[#This Row],[Order Date]])</f>
        <v>7</v>
      </c>
      <c r="F1376" s="11" t="str">
        <f>TEXT(SalesDataTable[[#This Row],[Order Date]],"MMMM")</f>
        <v>July</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11">
        <f>YEAR(SalesDataTable[[#This Row],[Order Date]])</f>
        <v>2026</v>
      </c>
      <c r="D1377" s="11" t="str">
        <f>"Q"&amp;ROUNDUP(MONTH(SalesDataTable[[#This Row],[Order Date]])/3,0)</f>
        <v>Q3</v>
      </c>
      <c r="E1377" s="11">
        <f>MONTH(SalesDataTable[[#This Row],[Order Date]])</f>
        <v>7</v>
      </c>
      <c r="F1377" s="11" t="str">
        <f>TEXT(SalesDataTable[[#This Row],[Order Date]],"MMMM")</f>
        <v>July</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11">
        <f>YEAR(SalesDataTable[[#This Row],[Order Date]])</f>
        <v>2026</v>
      </c>
      <c r="D1378" s="11" t="str">
        <f>"Q"&amp;ROUNDUP(MONTH(SalesDataTable[[#This Row],[Order Date]])/3,0)</f>
        <v>Q3</v>
      </c>
      <c r="E1378" s="11">
        <f>MONTH(SalesDataTable[[#This Row],[Order Date]])</f>
        <v>7</v>
      </c>
      <c r="F1378" s="11" t="str">
        <f>TEXT(SalesDataTable[[#This Row],[Order Date]],"MMMM")</f>
        <v>July</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11">
        <f>YEAR(SalesDataTable[[#This Row],[Order Date]])</f>
        <v>2026</v>
      </c>
      <c r="D1379" s="11" t="str">
        <f>"Q"&amp;ROUNDUP(MONTH(SalesDataTable[[#This Row],[Order Date]])/3,0)</f>
        <v>Q3</v>
      </c>
      <c r="E1379" s="11">
        <f>MONTH(SalesDataTable[[#This Row],[Order Date]])</f>
        <v>7</v>
      </c>
      <c r="F1379" s="11" t="str">
        <f>TEXT(SalesDataTable[[#This Row],[Order Date]],"MMMM")</f>
        <v>July</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11">
        <f>YEAR(SalesDataTable[[#This Row],[Order Date]])</f>
        <v>2026</v>
      </c>
      <c r="D1380" s="11" t="str">
        <f>"Q"&amp;ROUNDUP(MONTH(SalesDataTable[[#This Row],[Order Date]])/3,0)</f>
        <v>Q3</v>
      </c>
      <c r="E1380" s="11">
        <f>MONTH(SalesDataTable[[#This Row],[Order Date]])</f>
        <v>7</v>
      </c>
      <c r="F1380" s="11" t="str">
        <f>TEXT(SalesDataTable[[#This Row],[Order Date]],"MMMM")</f>
        <v>July</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11">
        <f>YEAR(SalesDataTable[[#This Row],[Order Date]])</f>
        <v>2026</v>
      </c>
      <c r="D1381" s="11" t="str">
        <f>"Q"&amp;ROUNDUP(MONTH(SalesDataTable[[#This Row],[Order Date]])/3,0)</f>
        <v>Q3</v>
      </c>
      <c r="E1381" s="11">
        <f>MONTH(SalesDataTable[[#This Row],[Order Date]])</f>
        <v>7</v>
      </c>
      <c r="F1381" s="11" t="str">
        <f>TEXT(SalesDataTable[[#This Row],[Order Date]],"MMMM")</f>
        <v>July</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11">
        <f>YEAR(SalesDataTable[[#This Row],[Order Date]])</f>
        <v>2026</v>
      </c>
      <c r="D1382" s="11" t="str">
        <f>"Q"&amp;ROUNDUP(MONTH(SalesDataTable[[#This Row],[Order Date]])/3,0)</f>
        <v>Q3</v>
      </c>
      <c r="E1382" s="11">
        <f>MONTH(SalesDataTable[[#This Row],[Order Date]])</f>
        <v>7</v>
      </c>
      <c r="F1382" s="11" t="str">
        <f>TEXT(SalesDataTable[[#This Row],[Order Date]],"MMMM")</f>
        <v>July</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11">
        <f>YEAR(SalesDataTable[[#This Row],[Order Date]])</f>
        <v>2026</v>
      </c>
      <c r="D1383" s="11" t="str">
        <f>"Q"&amp;ROUNDUP(MONTH(SalesDataTable[[#This Row],[Order Date]])/3,0)</f>
        <v>Q3</v>
      </c>
      <c r="E1383" s="11">
        <f>MONTH(SalesDataTable[[#This Row],[Order Date]])</f>
        <v>7</v>
      </c>
      <c r="F1383" s="11" t="str">
        <f>TEXT(SalesDataTable[[#This Row],[Order Date]],"MMMM")</f>
        <v>July</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11">
        <f>YEAR(SalesDataTable[[#This Row],[Order Date]])</f>
        <v>2026</v>
      </c>
      <c r="D1384" s="11" t="str">
        <f>"Q"&amp;ROUNDUP(MONTH(SalesDataTable[[#This Row],[Order Date]])/3,0)</f>
        <v>Q3</v>
      </c>
      <c r="E1384" s="11">
        <f>MONTH(SalesDataTable[[#This Row],[Order Date]])</f>
        <v>7</v>
      </c>
      <c r="F1384" s="11" t="str">
        <f>TEXT(SalesDataTable[[#This Row],[Order Date]],"MMMM")</f>
        <v>July</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11">
        <f>YEAR(SalesDataTable[[#This Row],[Order Date]])</f>
        <v>2026</v>
      </c>
      <c r="D1385" s="11" t="str">
        <f>"Q"&amp;ROUNDUP(MONTH(SalesDataTable[[#This Row],[Order Date]])/3,0)</f>
        <v>Q3</v>
      </c>
      <c r="E1385" s="11">
        <f>MONTH(SalesDataTable[[#This Row],[Order Date]])</f>
        <v>7</v>
      </c>
      <c r="F1385" s="11" t="str">
        <f>TEXT(SalesDataTable[[#This Row],[Order Date]],"MMMM")</f>
        <v>July</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11">
        <f>YEAR(SalesDataTable[[#This Row],[Order Date]])</f>
        <v>2026</v>
      </c>
      <c r="D1386" s="11" t="str">
        <f>"Q"&amp;ROUNDUP(MONTH(SalesDataTable[[#This Row],[Order Date]])/3,0)</f>
        <v>Q3</v>
      </c>
      <c r="E1386" s="11">
        <f>MONTH(SalesDataTable[[#This Row],[Order Date]])</f>
        <v>7</v>
      </c>
      <c r="F1386" s="11" t="str">
        <f>TEXT(SalesDataTable[[#This Row],[Order Date]],"MMMM")</f>
        <v>July</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11">
        <f>YEAR(SalesDataTable[[#This Row],[Order Date]])</f>
        <v>2026</v>
      </c>
      <c r="D1387" s="11" t="str">
        <f>"Q"&amp;ROUNDUP(MONTH(SalesDataTable[[#This Row],[Order Date]])/3,0)</f>
        <v>Q3</v>
      </c>
      <c r="E1387" s="11">
        <f>MONTH(SalesDataTable[[#This Row],[Order Date]])</f>
        <v>7</v>
      </c>
      <c r="F1387" s="11" t="str">
        <f>TEXT(SalesDataTable[[#This Row],[Order Date]],"MMMM")</f>
        <v>July</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11">
        <f>YEAR(SalesDataTable[[#This Row],[Order Date]])</f>
        <v>2026</v>
      </c>
      <c r="D1388" s="11" t="str">
        <f>"Q"&amp;ROUNDUP(MONTH(SalesDataTable[[#This Row],[Order Date]])/3,0)</f>
        <v>Q3</v>
      </c>
      <c r="E1388" s="11">
        <f>MONTH(SalesDataTable[[#This Row],[Order Date]])</f>
        <v>7</v>
      </c>
      <c r="F1388" s="11" t="str">
        <f>TEXT(SalesDataTable[[#This Row],[Order Date]],"MMMM")</f>
        <v>July</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11">
        <f>YEAR(SalesDataTable[[#This Row],[Order Date]])</f>
        <v>2026</v>
      </c>
      <c r="D1389" s="11" t="str">
        <f>"Q"&amp;ROUNDUP(MONTH(SalesDataTable[[#This Row],[Order Date]])/3,0)</f>
        <v>Q3</v>
      </c>
      <c r="E1389" s="11">
        <f>MONTH(SalesDataTable[[#This Row],[Order Date]])</f>
        <v>7</v>
      </c>
      <c r="F1389" s="11" t="str">
        <f>TEXT(SalesDataTable[[#This Row],[Order Date]],"MMMM")</f>
        <v>July</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11">
        <f>YEAR(SalesDataTable[[#This Row],[Order Date]])</f>
        <v>2026</v>
      </c>
      <c r="D1390" s="11" t="str">
        <f>"Q"&amp;ROUNDUP(MONTH(SalesDataTable[[#This Row],[Order Date]])/3,0)</f>
        <v>Q3</v>
      </c>
      <c r="E1390" s="11">
        <f>MONTH(SalesDataTable[[#This Row],[Order Date]])</f>
        <v>7</v>
      </c>
      <c r="F1390" s="11" t="str">
        <f>TEXT(SalesDataTable[[#This Row],[Order Date]],"MMMM")</f>
        <v>July</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11">
        <f>YEAR(SalesDataTable[[#This Row],[Order Date]])</f>
        <v>2026</v>
      </c>
      <c r="D1391" s="11" t="str">
        <f>"Q"&amp;ROUNDUP(MONTH(SalesDataTable[[#This Row],[Order Date]])/3,0)</f>
        <v>Q3</v>
      </c>
      <c r="E1391" s="11">
        <f>MONTH(SalesDataTable[[#This Row],[Order Date]])</f>
        <v>7</v>
      </c>
      <c r="F1391" s="11" t="str">
        <f>TEXT(SalesDataTable[[#This Row],[Order Date]],"MMMM")</f>
        <v>July</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11">
        <f>YEAR(SalesDataTable[[#This Row],[Order Date]])</f>
        <v>2026</v>
      </c>
      <c r="D1392" s="11" t="str">
        <f>"Q"&amp;ROUNDUP(MONTH(SalesDataTable[[#This Row],[Order Date]])/3,0)</f>
        <v>Q3</v>
      </c>
      <c r="E1392" s="11">
        <f>MONTH(SalesDataTable[[#This Row],[Order Date]])</f>
        <v>7</v>
      </c>
      <c r="F1392" s="11" t="str">
        <f>TEXT(SalesDataTable[[#This Row],[Order Date]],"MMMM")</f>
        <v>July</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11">
        <f>YEAR(SalesDataTable[[#This Row],[Order Date]])</f>
        <v>2026</v>
      </c>
      <c r="D1393" s="11" t="str">
        <f>"Q"&amp;ROUNDUP(MONTH(SalesDataTable[[#This Row],[Order Date]])/3,0)</f>
        <v>Q3</v>
      </c>
      <c r="E1393" s="11">
        <f>MONTH(SalesDataTable[[#This Row],[Order Date]])</f>
        <v>7</v>
      </c>
      <c r="F1393" s="11" t="str">
        <f>TEXT(SalesDataTable[[#This Row],[Order Date]],"MMMM")</f>
        <v>July</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11">
        <f>YEAR(SalesDataTable[[#This Row],[Order Date]])</f>
        <v>2026</v>
      </c>
      <c r="D1394" s="11" t="str">
        <f>"Q"&amp;ROUNDUP(MONTH(SalesDataTable[[#This Row],[Order Date]])/3,0)</f>
        <v>Q3</v>
      </c>
      <c r="E1394" s="11">
        <f>MONTH(SalesDataTable[[#This Row],[Order Date]])</f>
        <v>7</v>
      </c>
      <c r="F1394" s="11" t="str">
        <f>TEXT(SalesDataTable[[#This Row],[Order Date]],"MMMM")</f>
        <v>July</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11">
        <f>YEAR(SalesDataTable[[#This Row],[Order Date]])</f>
        <v>2026</v>
      </c>
      <c r="D1395" s="11" t="str">
        <f>"Q"&amp;ROUNDUP(MONTH(SalesDataTable[[#This Row],[Order Date]])/3,0)</f>
        <v>Q3</v>
      </c>
      <c r="E1395" s="11">
        <f>MONTH(SalesDataTable[[#This Row],[Order Date]])</f>
        <v>7</v>
      </c>
      <c r="F1395" s="11" t="str">
        <f>TEXT(SalesDataTable[[#This Row],[Order Date]],"MMMM")</f>
        <v>July</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11">
        <f>YEAR(SalesDataTable[[#This Row],[Order Date]])</f>
        <v>2026</v>
      </c>
      <c r="D1396" s="11" t="str">
        <f>"Q"&amp;ROUNDUP(MONTH(SalesDataTable[[#This Row],[Order Date]])/3,0)</f>
        <v>Q3</v>
      </c>
      <c r="E1396" s="11">
        <f>MONTH(SalesDataTable[[#This Row],[Order Date]])</f>
        <v>7</v>
      </c>
      <c r="F1396" s="11" t="str">
        <f>TEXT(SalesDataTable[[#This Row],[Order Date]],"MMMM")</f>
        <v>July</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11">
        <f>YEAR(SalesDataTable[[#This Row],[Order Date]])</f>
        <v>2026</v>
      </c>
      <c r="D1397" s="11" t="str">
        <f>"Q"&amp;ROUNDUP(MONTH(SalesDataTable[[#This Row],[Order Date]])/3,0)</f>
        <v>Q3</v>
      </c>
      <c r="E1397" s="11">
        <f>MONTH(SalesDataTable[[#This Row],[Order Date]])</f>
        <v>7</v>
      </c>
      <c r="F1397" s="11" t="str">
        <f>TEXT(SalesDataTable[[#This Row],[Order Date]],"MMMM")</f>
        <v>July</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11">
        <f>YEAR(SalesDataTable[[#This Row],[Order Date]])</f>
        <v>2026</v>
      </c>
      <c r="D1398" s="11" t="str">
        <f>"Q"&amp;ROUNDUP(MONTH(SalesDataTable[[#This Row],[Order Date]])/3,0)</f>
        <v>Q3</v>
      </c>
      <c r="E1398" s="11">
        <f>MONTH(SalesDataTable[[#This Row],[Order Date]])</f>
        <v>7</v>
      </c>
      <c r="F1398" s="11" t="str">
        <f>TEXT(SalesDataTable[[#This Row],[Order Date]],"MMMM")</f>
        <v>July</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11">
        <f>YEAR(SalesDataTable[[#This Row],[Order Date]])</f>
        <v>2026</v>
      </c>
      <c r="D1399" s="11" t="str">
        <f>"Q"&amp;ROUNDUP(MONTH(SalesDataTable[[#This Row],[Order Date]])/3,0)</f>
        <v>Q3</v>
      </c>
      <c r="E1399" s="11">
        <f>MONTH(SalesDataTable[[#This Row],[Order Date]])</f>
        <v>7</v>
      </c>
      <c r="F1399" s="11" t="str">
        <f>TEXT(SalesDataTable[[#This Row],[Order Date]],"MMMM")</f>
        <v>July</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11">
        <f>YEAR(SalesDataTable[[#This Row],[Order Date]])</f>
        <v>2026</v>
      </c>
      <c r="D1400" s="11" t="str">
        <f>"Q"&amp;ROUNDUP(MONTH(SalesDataTable[[#This Row],[Order Date]])/3,0)</f>
        <v>Q3</v>
      </c>
      <c r="E1400" s="11">
        <f>MONTH(SalesDataTable[[#This Row],[Order Date]])</f>
        <v>7</v>
      </c>
      <c r="F1400" s="11" t="str">
        <f>TEXT(SalesDataTable[[#This Row],[Order Date]],"MMMM")</f>
        <v>July</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11">
        <f>YEAR(SalesDataTable[[#This Row],[Order Date]])</f>
        <v>2026</v>
      </c>
      <c r="D1401" s="11" t="str">
        <f>"Q"&amp;ROUNDUP(MONTH(SalesDataTable[[#This Row],[Order Date]])/3,0)</f>
        <v>Q3</v>
      </c>
      <c r="E1401" s="11">
        <f>MONTH(SalesDataTable[[#This Row],[Order Date]])</f>
        <v>7</v>
      </c>
      <c r="F1401" s="11" t="str">
        <f>TEXT(SalesDataTable[[#This Row],[Order Date]],"MMMM")</f>
        <v>July</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11">
        <f>YEAR(SalesDataTable[[#This Row],[Order Date]])</f>
        <v>2026</v>
      </c>
      <c r="D1402" s="11" t="str">
        <f>"Q"&amp;ROUNDUP(MONTH(SalesDataTable[[#This Row],[Order Date]])/3,0)</f>
        <v>Q3</v>
      </c>
      <c r="E1402" s="11">
        <f>MONTH(SalesDataTable[[#This Row],[Order Date]])</f>
        <v>7</v>
      </c>
      <c r="F1402" s="11" t="str">
        <f>TEXT(SalesDataTable[[#This Row],[Order Date]],"MMMM")</f>
        <v>July</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11">
        <f>YEAR(SalesDataTable[[#This Row],[Order Date]])</f>
        <v>2026</v>
      </c>
      <c r="D1403" s="11" t="str">
        <f>"Q"&amp;ROUNDUP(MONTH(SalesDataTable[[#This Row],[Order Date]])/3,0)</f>
        <v>Q3</v>
      </c>
      <c r="E1403" s="11">
        <f>MONTH(SalesDataTable[[#This Row],[Order Date]])</f>
        <v>7</v>
      </c>
      <c r="F1403" s="11" t="str">
        <f>TEXT(SalesDataTable[[#This Row],[Order Date]],"MMMM")</f>
        <v>July</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11">
        <f>YEAR(SalesDataTable[[#This Row],[Order Date]])</f>
        <v>2026</v>
      </c>
      <c r="D1404" s="11" t="str">
        <f>"Q"&amp;ROUNDUP(MONTH(SalesDataTable[[#This Row],[Order Date]])/3,0)</f>
        <v>Q3</v>
      </c>
      <c r="E1404" s="11">
        <f>MONTH(SalesDataTable[[#This Row],[Order Date]])</f>
        <v>7</v>
      </c>
      <c r="F1404" s="11" t="str">
        <f>TEXT(SalesDataTable[[#This Row],[Order Date]],"MMMM")</f>
        <v>July</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11">
        <f>YEAR(SalesDataTable[[#This Row],[Order Date]])</f>
        <v>2026</v>
      </c>
      <c r="D1405" s="11" t="str">
        <f>"Q"&amp;ROUNDUP(MONTH(SalesDataTable[[#This Row],[Order Date]])/3,0)</f>
        <v>Q3</v>
      </c>
      <c r="E1405" s="11">
        <f>MONTH(SalesDataTable[[#This Row],[Order Date]])</f>
        <v>7</v>
      </c>
      <c r="F1405" s="11" t="str">
        <f>TEXT(SalesDataTable[[#This Row],[Order Date]],"MMMM")</f>
        <v>July</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11">
        <f>YEAR(SalesDataTable[[#This Row],[Order Date]])</f>
        <v>2026</v>
      </c>
      <c r="D1406" s="11" t="str">
        <f>"Q"&amp;ROUNDUP(MONTH(SalesDataTable[[#This Row],[Order Date]])/3,0)</f>
        <v>Q3</v>
      </c>
      <c r="E1406" s="11">
        <f>MONTH(SalesDataTable[[#This Row],[Order Date]])</f>
        <v>7</v>
      </c>
      <c r="F1406" s="11" t="str">
        <f>TEXT(SalesDataTable[[#This Row],[Order Date]],"MMMM")</f>
        <v>July</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11">
        <f>YEAR(SalesDataTable[[#This Row],[Order Date]])</f>
        <v>2026</v>
      </c>
      <c r="D1407" s="11" t="str">
        <f>"Q"&amp;ROUNDUP(MONTH(SalesDataTable[[#This Row],[Order Date]])/3,0)</f>
        <v>Q3</v>
      </c>
      <c r="E1407" s="11">
        <f>MONTH(SalesDataTable[[#This Row],[Order Date]])</f>
        <v>7</v>
      </c>
      <c r="F1407" s="11" t="str">
        <f>TEXT(SalesDataTable[[#This Row],[Order Date]],"MMMM")</f>
        <v>July</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11">
        <f>YEAR(SalesDataTable[[#This Row],[Order Date]])</f>
        <v>2026</v>
      </c>
      <c r="D1408" s="11" t="str">
        <f>"Q"&amp;ROUNDUP(MONTH(SalesDataTable[[#This Row],[Order Date]])/3,0)</f>
        <v>Q3</v>
      </c>
      <c r="E1408" s="11">
        <f>MONTH(SalesDataTable[[#This Row],[Order Date]])</f>
        <v>7</v>
      </c>
      <c r="F1408" s="11" t="str">
        <f>TEXT(SalesDataTable[[#This Row],[Order Date]],"MMMM")</f>
        <v>July</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11">
        <f>YEAR(SalesDataTable[[#This Row],[Order Date]])</f>
        <v>2026</v>
      </c>
      <c r="D1409" s="11" t="str">
        <f>"Q"&amp;ROUNDUP(MONTH(SalesDataTable[[#This Row],[Order Date]])/3,0)</f>
        <v>Q3</v>
      </c>
      <c r="E1409" s="11">
        <f>MONTH(SalesDataTable[[#This Row],[Order Date]])</f>
        <v>7</v>
      </c>
      <c r="F1409" s="11" t="str">
        <f>TEXT(SalesDataTable[[#This Row],[Order Date]],"MMMM")</f>
        <v>July</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11">
        <f>YEAR(SalesDataTable[[#This Row],[Order Date]])</f>
        <v>2026</v>
      </c>
      <c r="D1410" s="11" t="str">
        <f>"Q"&amp;ROUNDUP(MONTH(SalesDataTable[[#This Row],[Order Date]])/3,0)</f>
        <v>Q3</v>
      </c>
      <c r="E1410" s="11">
        <f>MONTH(SalesDataTable[[#This Row],[Order Date]])</f>
        <v>7</v>
      </c>
      <c r="F1410" s="11" t="str">
        <f>TEXT(SalesDataTable[[#This Row],[Order Date]],"MMMM")</f>
        <v>July</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11">
        <f>YEAR(SalesDataTable[[#This Row],[Order Date]])</f>
        <v>2026</v>
      </c>
      <c r="D1411" s="11" t="str">
        <f>"Q"&amp;ROUNDUP(MONTH(SalesDataTable[[#This Row],[Order Date]])/3,0)</f>
        <v>Q3</v>
      </c>
      <c r="E1411" s="11">
        <f>MONTH(SalesDataTable[[#This Row],[Order Date]])</f>
        <v>7</v>
      </c>
      <c r="F1411" s="11" t="str">
        <f>TEXT(SalesDataTable[[#This Row],[Order Date]],"MMMM")</f>
        <v>July</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11">
        <f>YEAR(SalesDataTable[[#This Row],[Order Date]])</f>
        <v>2026</v>
      </c>
      <c r="D1412" s="11" t="str">
        <f>"Q"&amp;ROUNDUP(MONTH(SalesDataTable[[#This Row],[Order Date]])/3,0)</f>
        <v>Q3</v>
      </c>
      <c r="E1412" s="11">
        <f>MONTH(SalesDataTable[[#This Row],[Order Date]])</f>
        <v>7</v>
      </c>
      <c r="F1412" s="11" t="str">
        <f>TEXT(SalesDataTable[[#This Row],[Order Date]],"MMMM")</f>
        <v>July</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11">
        <f>YEAR(SalesDataTable[[#This Row],[Order Date]])</f>
        <v>2026</v>
      </c>
      <c r="D1413" s="11" t="str">
        <f>"Q"&amp;ROUNDUP(MONTH(SalesDataTable[[#This Row],[Order Date]])/3,0)</f>
        <v>Q3</v>
      </c>
      <c r="E1413" s="11">
        <f>MONTH(SalesDataTable[[#This Row],[Order Date]])</f>
        <v>7</v>
      </c>
      <c r="F1413" s="11" t="str">
        <f>TEXT(SalesDataTable[[#This Row],[Order Date]],"MMMM")</f>
        <v>July</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11">
        <f>YEAR(SalesDataTable[[#This Row],[Order Date]])</f>
        <v>2026</v>
      </c>
      <c r="D1414" s="11" t="str">
        <f>"Q"&amp;ROUNDUP(MONTH(SalesDataTable[[#This Row],[Order Date]])/3,0)</f>
        <v>Q3</v>
      </c>
      <c r="E1414" s="11">
        <f>MONTH(SalesDataTable[[#This Row],[Order Date]])</f>
        <v>7</v>
      </c>
      <c r="F1414" s="11" t="str">
        <f>TEXT(SalesDataTable[[#This Row],[Order Date]],"MMMM")</f>
        <v>July</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11">
        <f>YEAR(SalesDataTable[[#This Row],[Order Date]])</f>
        <v>2026</v>
      </c>
      <c r="D1415" s="11" t="str">
        <f>"Q"&amp;ROUNDUP(MONTH(SalesDataTable[[#This Row],[Order Date]])/3,0)</f>
        <v>Q3</v>
      </c>
      <c r="E1415" s="11">
        <f>MONTH(SalesDataTable[[#This Row],[Order Date]])</f>
        <v>7</v>
      </c>
      <c r="F1415" s="11" t="str">
        <f>TEXT(SalesDataTable[[#This Row],[Order Date]],"MMMM")</f>
        <v>July</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11">
        <f>YEAR(SalesDataTable[[#This Row],[Order Date]])</f>
        <v>2026</v>
      </c>
      <c r="D1416" s="11" t="str">
        <f>"Q"&amp;ROUNDUP(MONTH(SalesDataTable[[#This Row],[Order Date]])/3,0)</f>
        <v>Q3</v>
      </c>
      <c r="E1416" s="11">
        <f>MONTH(SalesDataTable[[#This Row],[Order Date]])</f>
        <v>7</v>
      </c>
      <c r="F1416" s="11" t="str">
        <f>TEXT(SalesDataTable[[#This Row],[Order Date]],"MMMM")</f>
        <v>July</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11">
        <f>YEAR(SalesDataTable[[#This Row],[Order Date]])</f>
        <v>2026</v>
      </c>
      <c r="D1417" s="11" t="str">
        <f>"Q"&amp;ROUNDUP(MONTH(SalesDataTable[[#This Row],[Order Date]])/3,0)</f>
        <v>Q3</v>
      </c>
      <c r="E1417" s="11">
        <f>MONTH(SalesDataTable[[#This Row],[Order Date]])</f>
        <v>7</v>
      </c>
      <c r="F1417" s="11" t="str">
        <f>TEXT(SalesDataTable[[#This Row],[Order Date]],"MMMM")</f>
        <v>July</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11">
        <f>YEAR(SalesDataTable[[#This Row],[Order Date]])</f>
        <v>2026</v>
      </c>
      <c r="D1418" s="11" t="str">
        <f>"Q"&amp;ROUNDUP(MONTH(SalesDataTable[[#This Row],[Order Date]])/3,0)</f>
        <v>Q3</v>
      </c>
      <c r="E1418" s="11">
        <f>MONTH(SalesDataTable[[#This Row],[Order Date]])</f>
        <v>7</v>
      </c>
      <c r="F1418" s="11" t="str">
        <f>TEXT(SalesDataTable[[#This Row],[Order Date]],"MMMM")</f>
        <v>July</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11">
        <f>YEAR(SalesDataTable[[#This Row],[Order Date]])</f>
        <v>2026</v>
      </c>
      <c r="D1419" s="11" t="str">
        <f>"Q"&amp;ROUNDUP(MONTH(SalesDataTable[[#This Row],[Order Date]])/3,0)</f>
        <v>Q3</v>
      </c>
      <c r="E1419" s="11">
        <f>MONTH(SalesDataTable[[#This Row],[Order Date]])</f>
        <v>7</v>
      </c>
      <c r="F1419" s="11" t="str">
        <f>TEXT(SalesDataTable[[#This Row],[Order Date]],"MMMM")</f>
        <v>July</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11">
        <f>YEAR(SalesDataTable[[#This Row],[Order Date]])</f>
        <v>2026</v>
      </c>
      <c r="D1420" s="11" t="str">
        <f>"Q"&amp;ROUNDUP(MONTH(SalesDataTable[[#This Row],[Order Date]])/3,0)</f>
        <v>Q3</v>
      </c>
      <c r="E1420" s="11">
        <f>MONTH(SalesDataTable[[#This Row],[Order Date]])</f>
        <v>7</v>
      </c>
      <c r="F1420" s="11" t="str">
        <f>TEXT(SalesDataTable[[#This Row],[Order Date]],"MMMM")</f>
        <v>July</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11">
        <f>YEAR(SalesDataTable[[#This Row],[Order Date]])</f>
        <v>2026</v>
      </c>
      <c r="D1421" s="11" t="str">
        <f>"Q"&amp;ROUNDUP(MONTH(SalesDataTable[[#This Row],[Order Date]])/3,0)</f>
        <v>Q3</v>
      </c>
      <c r="E1421" s="11">
        <f>MONTH(SalesDataTable[[#This Row],[Order Date]])</f>
        <v>7</v>
      </c>
      <c r="F1421" s="11" t="str">
        <f>TEXT(SalesDataTable[[#This Row],[Order Date]],"MMMM")</f>
        <v>July</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11">
        <f>YEAR(SalesDataTable[[#This Row],[Order Date]])</f>
        <v>2026</v>
      </c>
      <c r="D1422" s="11" t="str">
        <f>"Q"&amp;ROUNDUP(MONTH(SalesDataTable[[#This Row],[Order Date]])/3,0)</f>
        <v>Q3</v>
      </c>
      <c r="E1422" s="11">
        <f>MONTH(SalesDataTable[[#This Row],[Order Date]])</f>
        <v>7</v>
      </c>
      <c r="F1422" s="11" t="str">
        <f>TEXT(SalesDataTable[[#This Row],[Order Date]],"MMMM")</f>
        <v>July</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11">
        <f>YEAR(SalesDataTable[[#This Row],[Order Date]])</f>
        <v>2026</v>
      </c>
      <c r="D1423" s="11" t="str">
        <f>"Q"&amp;ROUNDUP(MONTH(SalesDataTable[[#This Row],[Order Date]])/3,0)</f>
        <v>Q3</v>
      </c>
      <c r="E1423" s="11">
        <f>MONTH(SalesDataTable[[#This Row],[Order Date]])</f>
        <v>7</v>
      </c>
      <c r="F1423" s="11" t="str">
        <f>TEXT(SalesDataTable[[#This Row],[Order Date]],"MMMM")</f>
        <v>July</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11">
        <f>YEAR(SalesDataTable[[#This Row],[Order Date]])</f>
        <v>2026</v>
      </c>
      <c r="D1424" s="11" t="str">
        <f>"Q"&amp;ROUNDUP(MONTH(SalesDataTable[[#This Row],[Order Date]])/3,0)</f>
        <v>Q3</v>
      </c>
      <c r="E1424" s="11">
        <f>MONTH(SalesDataTable[[#This Row],[Order Date]])</f>
        <v>7</v>
      </c>
      <c r="F1424" s="11" t="str">
        <f>TEXT(SalesDataTable[[#This Row],[Order Date]],"MMMM")</f>
        <v>July</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11">
        <f>YEAR(SalesDataTable[[#This Row],[Order Date]])</f>
        <v>2026</v>
      </c>
      <c r="D1425" s="11" t="str">
        <f>"Q"&amp;ROUNDUP(MONTH(SalesDataTable[[#This Row],[Order Date]])/3,0)</f>
        <v>Q3</v>
      </c>
      <c r="E1425" s="11">
        <f>MONTH(SalesDataTable[[#This Row],[Order Date]])</f>
        <v>7</v>
      </c>
      <c r="F1425" s="11" t="str">
        <f>TEXT(SalesDataTable[[#This Row],[Order Date]],"MMMM")</f>
        <v>July</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11">
        <f>YEAR(SalesDataTable[[#This Row],[Order Date]])</f>
        <v>2026</v>
      </c>
      <c r="D1426" s="11" t="str">
        <f>"Q"&amp;ROUNDUP(MONTH(SalesDataTable[[#This Row],[Order Date]])/3,0)</f>
        <v>Q3</v>
      </c>
      <c r="E1426" s="11">
        <f>MONTH(SalesDataTable[[#This Row],[Order Date]])</f>
        <v>7</v>
      </c>
      <c r="F1426" s="11" t="str">
        <f>TEXT(SalesDataTable[[#This Row],[Order Date]],"MMMM")</f>
        <v>July</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11">
        <f>YEAR(SalesDataTable[[#This Row],[Order Date]])</f>
        <v>2026</v>
      </c>
      <c r="D1427" s="11" t="str">
        <f>"Q"&amp;ROUNDUP(MONTH(SalesDataTable[[#This Row],[Order Date]])/3,0)</f>
        <v>Q3</v>
      </c>
      <c r="E1427" s="11">
        <f>MONTH(SalesDataTable[[#This Row],[Order Date]])</f>
        <v>7</v>
      </c>
      <c r="F1427" s="11" t="str">
        <f>TEXT(SalesDataTable[[#This Row],[Order Date]],"MMMM")</f>
        <v>July</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11">
        <f>YEAR(SalesDataTable[[#This Row],[Order Date]])</f>
        <v>2026</v>
      </c>
      <c r="D1428" s="11" t="str">
        <f>"Q"&amp;ROUNDUP(MONTH(SalesDataTable[[#This Row],[Order Date]])/3,0)</f>
        <v>Q3</v>
      </c>
      <c r="E1428" s="11">
        <f>MONTH(SalesDataTable[[#This Row],[Order Date]])</f>
        <v>7</v>
      </c>
      <c r="F1428" s="11" t="str">
        <f>TEXT(SalesDataTable[[#This Row],[Order Date]],"MMMM")</f>
        <v>July</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11">
        <f>YEAR(SalesDataTable[[#This Row],[Order Date]])</f>
        <v>2026</v>
      </c>
      <c r="D1429" s="11" t="str">
        <f>"Q"&amp;ROUNDUP(MONTH(SalesDataTable[[#This Row],[Order Date]])/3,0)</f>
        <v>Q3</v>
      </c>
      <c r="E1429" s="11">
        <f>MONTH(SalesDataTable[[#This Row],[Order Date]])</f>
        <v>7</v>
      </c>
      <c r="F1429" s="11" t="str">
        <f>TEXT(SalesDataTable[[#This Row],[Order Date]],"MMMM")</f>
        <v>July</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11">
        <f>YEAR(SalesDataTable[[#This Row],[Order Date]])</f>
        <v>2026</v>
      </c>
      <c r="D1430" s="11" t="str">
        <f>"Q"&amp;ROUNDUP(MONTH(SalesDataTable[[#This Row],[Order Date]])/3,0)</f>
        <v>Q3</v>
      </c>
      <c r="E1430" s="11">
        <f>MONTH(SalesDataTable[[#This Row],[Order Date]])</f>
        <v>7</v>
      </c>
      <c r="F1430" s="11" t="str">
        <f>TEXT(SalesDataTable[[#This Row],[Order Date]],"MMMM")</f>
        <v>July</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11">
        <f>YEAR(SalesDataTable[[#This Row],[Order Date]])</f>
        <v>2026</v>
      </c>
      <c r="D1431" s="11" t="str">
        <f>"Q"&amp;ROUNDUP(MONTH(SalesDataTable[[#This Row],[Order Date]])/3,0)</f>
        <v>Q3</v>
      </c>
      <c r="E1431" s="11">
        <f>MONTH(SalesDataTable[[#This Row],[Order Date]])</f>
        <v>7</v>
      </c>
      <c r="F1431" s="11" t="str">
        <f>TEXT(SalesDataTable[[#This Row],[Order Date]],"MMMM")</f>
        <v>July</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11">
        <f>YEAR(SalesDataTable[[#This Row],[Order Date]])</f>
        <v>2026</v>
      </c>
      <c r="D1432" s="11" t="str">
        <f>"Q"&amp;ROUNDUP(MONTH(SalesDataTable[[#This Row],[Order Date]])/3,0)</f>
        <v>Q3</v>
      </c>
      <c r="E1432" s="11">
        <f>MONTH(SalesDataTable[[#This Row],[Order Date]])</f>
        <v>7</v>
      </c>
      <c r="F1432" s="11" t="str">
        <f>TEXT(SalesDataTable[[#This Row],[Order Date]],"MMMM")</f>
        <v>July</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11">
        <f>YEAR(SalesDataTable[[#This Row],[Order Date]])</f>
        <v>2026</v>
      </c>
      <c r="D1433" s="11" t="str">
        <f>"Q"&amp;ROUNDUP(MONTH(SalesDataTable[[#This Row],[Order Date]])/3,0)</f>
        <v>Q3</v>
      </c>
      <c r="E1433" s="11">
        <f>MONTH(SalesDataTable[[#This Row],[Order Date]])</f>
        <v>7</v>
      </c>
      <c r="F1433" s="11" t="str">
        <f>TEXT(SalesDataTable[[#This Row],[Order Date]],"MMMM")</f>
        <v>July</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11">
        <f>YEAR(SalesDataTable[[#This Row],[Order Date]])</f>
        <v>2026</v>
      </c>
      <c r="D1434" s="11" t="str">
        <f>"Q"&amp;ROUNDUP(MONTH(SalesDataTable[[#This Row],[Order Date]])/3,0)</f>
        <v>Q3</v>
      </c>
      <c r="E1434" s="11">
        <f>MONTH(SalesDataTable[[#This Row],[Order Date]])</f>
        <v>7</v>
      </c>
      <c r="F1434" s="11" t="str">
        <f>TEXT(SalesDataTable[[#This Row],[Order Date]],"MMMM")</f>
        <v>July</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11">
        <f>YEAR(SalesDataTable[[#This Row],[Order Date]])</f>
        <v>2026</v>
      </c>
      <c r="D1435" s="11" t="str">
        <f>"Q"&amp;ROUNDUP(MONTH(SalesDataTable[[#This Row],[Order Date]])/3,0)</f>
        <v>Q3</v>
      </c>
      <c r="E1435" s="11">
        <f>MONTH(SalesDataTable[[#This Row],[Order Date]])</f>
        <v>7</v>
      </c>
      <c r="F1435" s="11" t="str">
        <f>TEXT(SalesDataTable[[#This Row],[Order Date]],"MMMM")</f>
        <v>July</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11">
        <f>YEAR(SalesDataTable[[#This Row],[Order Date]])</f>
        <v>2026</v>
      </c>
      <c r="D1436" s="11" t="str">
        <f>"Q"&amp;ROUNDUP(MONTH(SalesDataTable[[#This Row],[Order Date]])/3,0)</f>
        <v>Q3</v>
      </c>
      <c r="E1436" s="11">
        <f>MONTH(SalesDataTable[[#This Row],[Order Date]])</f>
        <v>7</v>
      </c>
      <c r="F1436" s="11" t="str">
        <f>TEXT(SalesDataTable[[#This Row],[Order Date]],"MMMM")</f>
        <v>July</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11">
        <f>YEAR(SalesDataTable[[#This Row],[Order Date]])</f>
        <v>2026</v>
      </c>
      <c r="D1437" s="11" t="str">
        <f>"Q"&amp;ROUNDUP(MONTH(SalesDataTable[[#This Row],[Order Date]])/3,0)</f>
        <v>Q3</v>
      </c>
      <c r="E1437" s="11">
        <f>MONTH(SalesDataTable[[#This Row],[Order Date]])</f>
        <v>7</v>
      </c>
      <c r="F1437" s="11" t="str">
        <f>TEXT(SalesDataTable[[#This Row],[Order Date]],"MMMM")</f>
        <v>July</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11">
        <f>YEAR(SalesDataTable[[#This Row],[Order Date]])</f>
        <v>2026</v>
      </c>
      <c r="D1438" s="11" t="str">
        <f>"Q"&amp;ROUNDUP(MONTH(SalesDataTable[[#This Row],[Order Date]])/3,0)</f>
        <v>Q3</v>
      </c>
      <c r="E1438" s="11">
        <f>MONTH(SalesDataTable[[#This Row],[Order Date]])</f>
        <v>7</v>
      </c>
      <c r="F1438" s="11" t="str">
        <f>TEXT(SalesDataTable[[#This Row],[Order Date]],"MMMM")</f>
        <v>July</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11">
        <f>YEAR(SalesDataTable[[#This Row],[Order Date]])</f>
        <v>2026</v>
      </c>
      <c r="D1439" s="11" t="str">
        <f>"Q"&amp;ROUNDUP(MONTH(SalesDataTable[[#This Row],[Order Date]])/3,0)</f>
        <v>Q3</v>
      </c>
      <c r="E1439" s="11">
        <f>MONTH(SalesDataTable[[#This Row],[Order Date]])</f>
        <v>7</v>
      </c>
      <c r="F1439" s="11" t="str">
        <f>TEXT(SalesDataTable[[#This Row],[Order Date]],"MMMM")</f>
        <v>July</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11">
        <f>YEAR(SalesDataTable[[#This Row],[Order Date]])</f>
        <v>2026</v>
      </c>
      <c r="D1440" s="11" t="str">
        <f>"Q"&amp;ROUNDUP(MONTH(SalesDataTable[[#This Row],[Order Date]])/3,0)</f>
        <v>Q3</v>
      </c>
      <c r="E1440" s="11">
        <f>MONTH(SalesDataTable[[#This Row],[Order Date]])</f>
        <v>7</v>
      </c>
      <c r="F1440" s="11" t="str">
        <f>TEXT(SalesDataTable[[#This Row],[Order Date]],"MMMM")</f>
        <v>July</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11">
        <f>YEAR(SalesDataTable[[#This Row],[Order Date]])</f>
        <v>2026</v>
      </c>
      <c r="D1441" s="11" t="str">
        <f>"Q"&amp;ROUNDUP(MONTH(SalesDataTable[[#This Row],[Order Date]])/3,0)</f>
        <v>Q3</v>
      </c>
      <c r="E1441" s="11">
        <f>MONTH(SalesDataTable[[#This Row],[Order Date]])</f>
        <v>7</v>
      </c>
      <c r="F1441" s="11" t="str">
        <f>TEXT(SalesDataTable[[#This Row],[Order Date]],"MMMM")</f>
        <v>July</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11">
        <f>YEAR(SalesDataTable[[#This Row],[Order Date]])</f>
        <v>2026</v>
      </c>
      <c r="D1442" s="11" t="str">
        <f>"Q"&amp;ROUNDUP(MONTH(SalesDataTable[[#This Row],[Order Date]])/3,0)</f>
        <v>Q3</v>
      </c>
      <c r="E1442" s="11">
        <f>MONTH(SalesDataTable[[#This Row],[Order Date]])</f>
        <v>7</v>
      </c>
      <c r="F1442" s="11" t="str">
        <f>TEXT(SalesDataTable[[#This Row],[Order Date]],"MMMM")</f>
        <v>July</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11">
        <f>YEAR(SalesDataTable[[#This Row],[Order Date]])</f>
        <v>2026</v>
      </c>
      <c r="D1443" s="11" t="str">
        <f>"Q"&amp;ROUNDUP(MONTH(SalesDataTable[[#This Row],[Order Date]])/3,0)</f>
        <v>Q3</v>
      </c>
      <c r="E1443" s="11">
        <f>MONTH(SalesDataTable[[#This Row],[Order Date]])</f>
        <v>7</v>
      </c>
      <c r="F1443" s="11" t="str">
        <f>TEXT(SalesDataTable[[#This Row],[Order Date]],"MMMM")</f>
        <v>July</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11">
        <f>YEAR(SalesDataTable[[#This Row],[Order Date]])</f>
        <v>2026</v>
      </c>
      <c r="D1444" s="11" t="str">
        <f>"Q"&amp;ROUNDUP(MONTH(SalesDataTable[[#This Row],[Order Date]])/3,0)</f>
        <v>Q3</v>
      </c>
      <c r="E1444" s="11">
        <f>MONTH(SalesDataTable[[#This Row],[Order Date]])</f>
        <v>7</v>
      </c>
      <c r="F1444" s="11" t="str">
        <f>TEXT(SalesDataTable[[#This Row],[Order Date]],"MMMM")</f>
        <v>July</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11">
        <f>YEAR(SalesDataTable[[#This Row],[Order Date]])</f>
        <v>2026</v>
      </c>
      <c r="D1445" s="11" t="str">
        <f>"Q"&amp;ROUNDUP(MONTH(SalesDataTable[[#This Row],[Order Date]])/3,0)</f>
        <v>Q3</v>
      </c>
      <c r="E1445" s="11">
        <f>MONTH(SalesDataTable[[#This Row],[Order Date]])</f>
        <v>7</v>
      </c>
      <c r="F1445" s="11" t="str">
        <f>TEXT(SalesDataTable[[#This Row],[Order Date]],"MMMM")</f>
        <v>July</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11">
        <f>YEAR(SalesDataTable[[#This Row],[Order Date]])</f>
        <v>2026</v>
      </c>
      <c r="D1446" s="11" t="str">
        <f>"Q"&amp;ROUNDUP(MONTH(SalesDataTable[[#This Row],[Order Date]])/3,0)</f>
        <v>Q3</v>
      </c>
      <c r="E1446" s="11">
        <f>MONTH(SalesDataTable[[#This Row],[Order Date]])</f>
        <v>7</v>
      </c>
      <c r="F1446" s="11" t="str">
        <f>TEXT(SalesDataTable[[#This Row],[Order Date]],"MMMM")</f>
        <v>July</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11">
        <f>YEAR(SalesDataTable[[#This Row],[Order Date]])</f>
        <v>2026</v>
      </c>
      <c r="D1447" s="11" t="str">
        <f>"Q"&amp;ROUNDUP(MONTH(SalesDataTable[[#This Row],[Order Date]])/3,0)</f>
        <v>Q3</v>
      </c>
      <c r="E1447" s="11">
        <f>MONTH(SalesDataTable[[#This Row],[Order Date]])</f>
        <v>7</v>
      </c>
      <c r="F1447" s="11" t="str">
        <f>TEXT(SalesDataTable[[#This Row],[Order Date]],"MMMM")</f>
        <v>July</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11">
        <f>YEAR(SalesDataTable[[#This Row],[Order Date]])</f>
        <v>2026</v>
      </c>
      <c r="D1448" s="11" t="str">
        <f>"Q"&amp;ROUNDUP(MONTH(SalesDataTable[[#This Row],[Order Date]])/3,0)</f>
        <v>Q3</v>
      </c>
      <c r="E1448" s="11">
        <f>MONTH(SalesDataTable[[#This Row],[Order Date]])</f>
        <v>7</v>
      </c>
      <c r="F1448" s="11" t="str">
        <f>TEXT(SalesDataTable[[#This Row],[Order Date]],"MMMM")</f>
        <v>July</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11">
        <f>YEAR(SalesDataTable[[#This Row],[Order Date]])</f>
        <v>2026</v>
      </c>
      <c r="D1449" s="11" t="str">
        <f>"Q"&amp;ROUNDUP(MONTH(SalesDataTable[[#This Row],[Order Date]])/3,0)</f>
        <v>Q3</v>
      </c>
      <c r="E1449" s="11">
        <f>MONTH(SalesDataTable[[#This Row],[Order Date]])</f>
        <v>7</v>
      </c>
      <c r="F1449" s="11" t="str">
        <f>TEXT(SalesDataTable[[#This Row],[Order Date]],"MMMM")</f>
        <v>July</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11">
        <f>YEAR(SalesDataTable[[#This Row],[Order Date]])</f>
        <v>2026</v>
      </c>
      <c r="D1450" s="11" t="str">
        <f>"Q"&amp;ROUNDUP(MONTH(SalesDataTable[[#This Row],[Order Date]])/3,0)</f>
        <v>Q3</v>
      </c>
      <c r="E1450" s="11">
        <f>MONTH(SalesDataTable[[#This Row],[Order Date]])</f>
        <v>7</v>
      </c>
      <c r="F1450" s="11" t="str">
        <f>TEXT(SalesDataTable[[#This Row],[Order Date]],"MMMM")</f>
        <v>July</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11">
        <f>YEAR(SalesDataTable[[#This Row],[Order Date]])</f>
        <v>2026</v>
      </c>
      <c r="D1451" s="11" t="str">
        <f>"Q"&amp;ROUNDUP(MONTH(SalesDataTable[[#This Row],[Order Date]])/3,0)</f>
        <v>Q3</v>
      </c>
      <c r="E1451" s="11">
        <f>MONTH(SalesDataTable[[#This Row],[Order Date]])</f>
        <v>7</v>
      </c>
      <c r="F1451" s="11" t="str">
        <f>TEXT(SalesDataTable[[#This Row],[Order Date]],"MMMM")</f>
        <v>July</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11">
        <f>YEAR(SalesDataTable[[#This Row],[Order Date]])</f>
        <v>2026</v>
      </c>
      <c r="D1452" s="11" t="str">
        <f>"Q"&amp;ROUNDUP(MONTH(SalesDataTable[[#This Row],[Order Date]])/3,0)</f>
        <v>Q3</v>
      </c>
      <c r="E1452" s="11">
        <f>MONTH(SalesDataTable[[#This Row],[Order Date]])</f>
        <v>7</v>
      </c>
      <c r="F1452" s="11" t="str">
        <f>TEXT(SalesDataTable[[#This Row],[Order Date]],"MMMM")</f>
        <v>July</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11">
        <f>YEAR(SalesDataTable[[#This Row],[Order Date]])</f>
        <v>2026</v>
      </c>
      <c r="D1453" s="11" t="str">
        <f>"Q"&amp;ROUNDUP(MONTH(SalesDataTable[[#This Row],[Order Date]])/3,0)</f>
        <v>Q3</v>
      </c>
      <c r="E1453" s="11">
        <f>MONTH(SalesDataTable[[#This Row],[Order Date]])</f>
        <v>7</v>
      </c>
      <c r="F1453" s="11" t="str">
        <f>TEXT(SalesDataTable[[#This Row],[Order Date]],"MMMM")</f>
        <v>July</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11">
        <f>YEAR(SalesDataTable[[#This Row],[Order Date]])</f>
        <v>2026</v>
      </c>
      <c r="D1454" s="11" t="str">
        <f>"Q"&amp;ROUNDUP(MONTH(SalesDataTable[[#This Row],[Order Date]])/3,0)</f>
        <v>Q3</v>
      </c>
      <c r="E1454" s="11">
        <f>MONTH(SalesDataTable[[#This Row],[Order Date]])</f>
        <v>7</v>
      </c>
      <c r="F1454" s="11" t="str">
        <f>TEXT(SalesDataTable[[#This Row],[Order Date]],"MMMM")</f>
        <v>July</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11">
        <f>YEAR(SalesDataTable[[#This Row],[Order Date]])</f>
        <v>2026</v>
      </c>
      <c r="D1455" s="11" t="str">
        <f>"Q"&amp;ROUNDUP(MONTH(SalesDataTable[[#This Row],[Order Date]])/3,0)</f>
        <v>Q3</v>
      </c>
      <c r="E1455" s="11">
        <f>MONTH(SalesDataTable[[#This Row],[Order Date]])</f>
        <v>7</v>
      </c>
      <c r="F1455" s="11" t="str">
        <f>TEXT(SalesDataTable[[#This Row],[Order Date]],"MMMM")</f>
        <v>July</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11">
        <f>YEAR(SalesDataTable[[#This Row],[Order Date]])</f>
        <v>2026</v>
      </c>
      <c r="D1456" s="11" t="str">
        <f>"Q"&amp;ROUNDUP(MONTH(SalesDataTable[[#This Row],[Order Date]])/3,0)</f>
        <v>Q3</v>
      </c>
      <c r="E1456" s="11">
        <f>MONTH(SalesDataTable[[#This Row],[Order Date]])</f>
        <v>7</v>
      </c>
      <c r="F1456" s="11" t="str">
        <f>TEXT(SalesDataTable[[#This Row],[Order Date]],"MMMM")</f>
        <v>July</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11">
        <f>YEAR(SalesDataTable[[#This Row],[Order Date]])</f>
        <v>2026</v>
      </c>
      <c r="D1457" s="11" t="str">
        <f>"Q"&amp;ROUNDUP(MONTH(SalesDataTable[[#This Row],[Order Date]])/3,0)</f>
        <v>Q3</v>
      </c>
      <c r="E1457" s="11">
        <f>MONTH(SalesDataTable[[#This Row],[Order Date]])</f>
        <v>7</v>
      </c>
      <c r="F1457" s="11" t="str">
        <f>TEXT(SalesDataTable[[#This Row],[Order Date]],"MMMM")</f>
        <v>July</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11">
        <f>YEAR(SalesDataTable[[#This Row],[Order Date]])</f>
        <v>2026</v>
      </c>
      <c r="D1458" s="11" t="str">
        <f>"Q"&amp;ROUNDUP(MONTH(SalesDataTable[[#This Row],[Order Date]])/3,0)</f>
        <v>Q3</v>
      </c>
      <c r="E1458" s="11">
        <f>MONTH(SalesDataTable[[#This Row],[Order Date]])</f>
        <v>7</v>
      </c>
      <c r="F1458" s="11" t="str">
        <f>TEXT(SalesDataTable[[#This Row],[Order Date]],"MMMM")</f>
        <v>July</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11">
        <f>YEAR(SalesDataTable[[#This Row],[Order Date]])</f>
        <v>2026</v>
      </c>
      <c r="D1459" s="11" t="str">
        <f>"Q"&amp;ROUNDUP(MONTH(SalesDataTable[[#This Row],[Order Date]])/3,0)</f>
        <v>Q3</v>
      </c>
      <c r="E1459" s="11">
        <f>MONTH(SalesDataTable[[#This Row],[Order Date]])</f>
        <v>7</v>
      </c>
      <c r="F1459" s="11" t="str">
        <f>TEXT(SalesDataTable[[#This Row],[Order Date]],"MMMM")</f>
        <v>July</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11">
        <f>YEAR(SalesDataTable[[#This Row],[Order Date]])</f>
        <v>2026</v>
      </c>
      <c r="D1460" s="11" t="str">
        <f>"Q"&amp;ROUNDUP(MONTH(SalesDataTable[[#This Row],[Order Date]])/3,0)</f>
        <v>Q3</v>
      </c>
      <c r="E1460" s="11">
        <f>MONTH(SalesDataTable[[#This Row],[Order Date]])</f>
        <v>7</v>
      </c>
      <c r="F1460" s="11" t="str">
        <f>TEXT(SalesDataTable[[#This Row],[Order Date]],"MMMM")</f>
        <v>July</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11">
        <f>YEAR(SalesDataTable[[#This Row],[Order Date]])</f>
        <v>2026</v>
      </c>
      <c r="D1461" s="11" t="str">
        <f>"Q"&amp;ROUNDUP(MONTH(SalesDataTable[[#This Row],[Order Date]])/3,0)</f>
        <v>Q3</v>
      </c>
      <c r="E1461" s="11">
        <f>MONTH(SalesDataTable[[#This Row],[Order Date]])</f>
        <v>7</v>
      </c>
      <c r="F1461" s="11" t="str">
        <f>TEXT(SalesDataTable[[#This Row],[Order Date]],"MMMM")</f>
        <v>July</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11">
        <f>YEAR(SalesDataTable[[#This Row],[Order Date]])</f>
        <v>2026</v>
      </c>
      <c r="D1462" s="11" t="str">
        <f>"Q"&amp;ROUNDUP(MONTH(SalesDataTable[[#This Row],[Order Date]])/3,0)</f>
        <v>Q3</v>
      </c>
      <c r="E1462" s="11">
        <f>MONTH(SalesDataTable[[#This Row],[Order Date]])</f>
        <v>7</v>
      </c>
      <c r="F1462" s="11" t="str">
        <f>TEXT(SalesDataTable[[#This Row],[Order Date]],"MMMM")</f>
        <v>July</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11">
        <f>YEAR(SalesDataTable[[#This Row],[Order Date]])</f>
        <v>2026</v>
      </c>
      <c r="D1463" s="11" t="str">
        <f>"Q"&amp;ROUNDUP(MONTH(SalesDataTable[[#This Row],[Order Date]])/3,0)</f>
        <v>Q3</v>
      </c>
      <c r="E1463" s="11">
        <f>MONTH(SalesDataTable[[#This Row],[Order Date]])</f>
        <v>7</v>
      </c>
      <c r="F1463" s="11" t="str">
        <f>TEXT(SalesDataTable[[#This Row],[Order Date]],"MMMM")</f>
        <v>July</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11">
        <f>YEAR(SalesDataTable[[#This Row],[Order Date]])</f>
        <v>2026</v>
      </c>
      <c r="D1464" s="11" t="str">
        <f>"Q"&amp;ROUNDUP(MONTH(SalesDataTable[[#This Row],[Order Date]])/3,0)</f>
        <v>Q3</v>
      </c>
      <c r="E1464" s="11">
        <f>MONTH(SalesDataTable[[#This Row],[Order Date]])</f>
        <v>7</v>
      </c>
      <c r="F1464" s="11" t="str">
        <f>TEXT(SalesDataTable[[#This Row],[Order Date]],"MMMM")</f>
        <v>July</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11">
        <f>YEAR(SalesDataTable[[#This Row],[Order Date]])</f>
        <v>2026</v>
      </c>
      <c r="D1465" s="11" t="str">
        <f>"Q"&amp;ROUNDUP(MONTH(SalesDataTable[[#This Row],[Order Date]])/3,0)</f>
        <v>Q3</v>
      </c>
      <c r="E1465" s="11">
        <f>MONTH(SalesDataTable[[#This Row],[Order Date]])</f>
        <v>7</v>
      </c>
      <c r="F1465" s="11" t="str">
        <f>TEXT(SalesDataTable[[#This Row],[Order Date]],"MMMM")</f>
        <v>July</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11">
        <f>YEAR(SalesDataTable[[#This Row],[Order Date]])</f>
        <v>2026</v>
      </c>
      <c r="D1466" s="11" t="str">
        <f>"Q"&amp;ROUNDUP(MONTH(SalesDataTable[[#This Row],[Order Date]])/3,0)</f>
        <v>Q3</v>
      </c>
      <c r="E1466" s="11">
        <f>MONTH(SalesDataTable[[#This Row],[Order Date]])</f>
        <v>7</v>
      </c>
      <c r="F1466" s="11" t="str">
        <f>TEXT(SalesDataTable[[#This Row],[Order Date]],"MMMM")</f>
        <v>July</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11">
        <f>YEAR(SalesDataTable[[#This Row],[Order Date]])</f>
        <v>2026</v>
      </c>
      <c r="D1467" s="11" t="str">
        <f>"Q"&amp;ROUNDUP(MONTH(SalesDataTable[[#This Row],[Order Date]])/3,0)</f>
        <v>Q3</v>
      </c>
      <c r="E1467" s="11">
        <f>MONTH(SalesDataTable[[#This Row],[Order Date]])</f>
        <v>7</v>
      </c>
      <c r="F1467" s="11" t="str">
        <f>TEXT(SalesDataTable[[#This Row],[Order Date]],"MMMM")</f>
        <v>July</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11">
        <f>YEAR(SalesDataTable[[#This Row],[Order Date]])</f>
        <v>2026</v>
      </c>
      <c r="D1468" s="11" t="str">
        <f>"Q"&amp;ROUNDUP(MONTH(SalesDataTable[[#This Row],[Order Date]])/3,0)</f>
        <v>Q3</v>
      </c>
      <c r="E1468" s="11">
        <f>MONTH(SalesDataTable[[#This Row],[Order Date]])</f>
        <v>7</v>
      </c>
      <c r="F1468" s="11" t="str">
        <f>TEXT(SalesDataTable[[#This Row],[Order Date]],"MMMM")</f>
        <v>July</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11">
        <f>YEAR(SalesDataTable[[#This Row],[Order Date]])</f>
        <v>2026</v>
      </c>
      <c r="D1469" s="11" t="str">
        <f>"Q"&amp;ROUNDUP(MONTH(SalesDataTable[[#This Row],[Order Date]])/3,0)</f>
        <v>Q3</v>
      </c>
      <c r="E1469" s="11">
        <f>MONTH(SalesDataTable[[#This Row],[Order Date]])</f>
        <v>7</v>
      </c>
      <c r="F1469" s="11" t="str">
        <f>TEXT(SalesDataTable[[#This Row],[Order Date]],"MMMM")</f>
        <v>July</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11">
        <f>YEAR(SalesDataTable[[#This Row],[Order Date]])</f>
        <v>2026</v>
      </c>
      <c r="D1470" s="11" t="str">
        <f>"Q"&amp;ROUNDUP(MONTH(SalesDataTable[[#This Row],[Order Date]])/3,0)</f>
        <v>Q3</v>
      </c>
      <c r="E1470" s="11">
        <f>MONTH(SalesDataTable[[#This Row],[Order Date]])</f>
        <v>7</v>
      </c>
      <c r="F1470" s="11" t="str">
        <f>TEXT(SalesDataTable[[#This Row],[Order Date]],"MMMM")</f>
        <v>July</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11">
        <f>YEAR(SalesDataTable[[#This Row],[Order Date]])</f>
        <v>2026</v>
      </c>
      <c r="D1471" s="11" t="str">
        <f>"Q"&amp;ROUNDUP(MONTH(SalesDataTable[[#This Row],[Order Date]])/3,0)</f>
        <v>Q3</v>
      </c>
      <c r="E1471" s="11">
        <f>MONTH(SalesDataTable[[#This Row],[Order Date]])</f>
        <v>7</v>
      </c>
      <c r="F1471" s="11" t="str">
        <f>TEXT(SalesDataTable[[#This Row],[Order Date]],"MMMM")</f>
        <v>July</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11">
        <f>YEAR(SalesDataTable[[#This Row],[Order Date]])</f>
        <v>2026</v>
      </c>
      <c r="D1472" s="11" t="str">
        <f>"Q"&amp;ROUNDUP(MONTH(SalesDataTable[[#This Row],[Order Date]])/3,0)</f>
        <v>Q3</v>
      </c>
      <c r="E1472" s="11">
        <f>MONTH(SalesDataTable[[#This Row],[Order Date]])</f>
        <v>7</v>
      </c>
      <c r="F1472" s="11" t="str">
        <f>TEXT(SalesDataTable[[#This Row],[Order Date]],"MMMM")</f>
        <v>July</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11">
        <f>YEAR(SalesDataTable[[#This Row],[Order Date]])</f>
        <v>2026</v>
      </c>
      <c r="D1473" s="11" t="str">
        <f>"Q"&amp;ROUNDUP(MONTH(SalesDataTable[[#This Row],[Order Date]])/3,0)</f>
        <v>Q3</v>
      </c>
      <c r="E1473" s="11">
        <f>MONTH(SalesDataTable[[#This Row],[Order Date]])</f>
        <v>7</v>
      </c>
      <c r="F1473" s="11" t="str">
        <f>TEXT(SalesDataTable[[#This Row],[Order Date]],"MMMM")</f>
        <v>July</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11">
        <f>YEAR(SalesDataTable[[#This Row],[Order Date]])</f>
        <v>2026</v>
      </c>
      <c r="D1474" s="11" t="str">
        <f>"Q"&amp;ROUNDUP(MONTH(SalesDataTable[[#This Row],[Order Date]])/3,0)</f>
        <v>Q3</v>
      </c>
      <c r="E1474" s="11">
        <f>MONTH(SalesDataTable[[#This Row],[Order Date]])</f>
        <v>7</v>
      </c>
      <c r="F1474" s="11" t="str">
        <f>TEXT(SalesDataTable[[#This Row],[Order Date]],"MMMM")</f>
        <v>July</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11">
        <f>YEAR(SalesDataTable[[#This Row],[Order Date]])</f>
        <v>2026</v>
      </c>
      <c r="D1475" s="11" t="str">
        <f>"Q"&amp;ROUNDUP(MONTH(SalesDataTable[[#This Row],[Order Date]])/3,0)</f>
        <v>Q3</v>
      </c>
      <c r="E1475" s="11">
        <f>MONTH(SalesDataTable[[#This Row],[Order Date]])</f>
        <v>7</v>
      </c>
      <c r="F1475" s="11" t="str">
        <f>TEXT(SalesDataTable[[#This Row],[Order Date]],"MMMM")</f>
        <v>July</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11">
        <f>YEAR(SalesDataTable[[#This Row],[Order Date]])</f>
        <v>2026</v>
      </c>
      <c r="D1476" s="11" t="str">
        <f>"Q"&amp;ROUNDUP(MONTH(SalesDataTable[[#This Row],[Order Date]])/3,0)</f>
        <v>Q3</v>
      </c>
      <c r="E1476" s="11">
        <f>MONTH(SalesDataTable[[#This Row],[Order Date]])</f>
        <v>7</v>
      </c>
      <c r="F1476" s="11" t="str">
        <f>TEXT(SalesDataTable[[#This Row],[Order Date]],"MMMM")</f>
        <v>July</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11">
        <f>YEAR(SalesDataTable[[#This Row],[Order Date]])</f>
        <v>2026</v>
      </c>
      <c r="D1477" s="11" t="str">
        <f>"Q"&amp;ROUNDUP(MONTH(SalesDataTable[[#This Row],[Order Date]])/3,0)</f>
        <v>Q3</v>
      </c>
      <c r="E1477" s="11">
        <f>MONTH(SalesDataTable[[#This Row],[Order Date]])</f>
        <v>7</v>
      </c>
      <c r="F1477" s="11" t="str">
        <f>TEXT(SalesDataTable[[#This Row],[Order Date]],"MMMM")</f>
        <v>July</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11">
        <f>YEAR(SalesDataTable[[#This Row],[Order Date]])</f>
        <v>2026</v>
      </c>
      <c r="D1478" s="11" t="str">
        <f>"Q"&amp;ROUNDUP(MONTH(SalesDataTable[[#This Row],[Order Date]])/3,0)</f>
        <v>Q3</v>
      </c>
      <c r="E1478" s="11">
        <f>MONTH(SalesDataTable[[#This Row],[Order Date]])</f>
        <v>7</v>
      </c>
      <c r="F1478" s="11" t="str">
        <f>TEXT(SalesDataTable[[#This Row],[Order Date]],"MMMM")</f>
        <v>July</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11">
        <f>YEAR(SalesDataTable[[#This Row],[Order Date]])</f>
        <v>2026</v>
      </c>
      <c r="D1479" s="11" t="str">
        <f>"Q"&amp;ROUNDUP(MONTH(SalesDataTable[[#This Row],[Order Date]])/3,0)</f>
        <v>Q3</v>
      </c>
      <c r="E1479" s="11">
        <f>MONTH(SalesDataTable[[#This Row],[Order Date]])</f>
        <v>7</v>
      </c>
      <c r="F1479" s="11" t="str">
        <f>TEXT(SalesDataTable[[#This Row],[Order Date]],"MMMM")</f>
        <v>July</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11">
        <f>YEAR(SalesDataTable[[#This Row],[Order Date]])</f>
        <v>2026</v>
      </c>
      <c r="D1480" s="11" t="str">
        <f>"Q"&amp;ROUNDUP(MONTH(SalesDataTable[[#This Row],[Order Date]])/3,0)</f>
        <v>Q3</v>
      </c>
      <c r="E1480" s="11">
        <f>MONTH(SalesDataTable[[#This Row],[Order Date]])</f>
        <v>7</v>
      </c>
      <c r="F1480" s="11" t="str">
        <f>TEXT(SalesDataTable[[#This Row],[Order Date]],"MMMM")</f>
        <v>July</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11">
        <f>YEAR(SalesDataTable[[#This Row],[Order Date]])</f>
        <v>2026</v>
      </c>
      <c r="D1481" s="11" t="str">
        <f>"Q"&amp;ROUNDUP(MONTH(SalesDataTable[[#This Row],[Order Date]])/3,0)</f>
        <v>Q3</v>
      </c>
      <c r="E1481" s="11">
        <f>MONTH(SalesDataTable[[#This Row],[Order Date]])</f>
        <v>7</v>
      </c>
      <c r="F1481" s="11" t="str">
        <f>TEXT(SalesDataTable[[#This Row],[Order Date]],"MMMM")</f>
        <v>July</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11">
        <f>YEAR(SalesDataTable[[#This Row],[Order Date]])</f>
        <v>2026</v>
      </c>
      <c r="D1482" s="11" t="str">
        <f>"Q"&amp;ROUNDUP(MONTH(SalesDataTable[[#This Row],[Order Date]])/3,0)</f>
        <v>Q3</v>
      </c>
      <c r="E1482" s="11">
        <f>MONTH(SalesDataTable[[#This Row],[Order Date]])</f>
        <v>7</v>
      </c>
      <c r="F1482" s="11" t="str">
        <f>TEXT(SalesDataTable[[#This Row],[Order Date]],"MMMM")</f>
        <v>July</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11">
        <f>YEAR(SalesDataTable[[#This Row],[Order Date]])</f>
        <v>2026</v>
      </c>
      <c r="D1483" s="11" t="str">
        <f>"Q"&amp;ROUNDUP(MONTH(SalesDataTable[[#This Row],[Order Date]])/3,0)</f>
        <v>Q3</v>
      </c>
      <c r="E1483" s="11">
        <f>MONTH(SalesDataTable[[#This Row],[Order Date]])</f>
        <v>7</v>
      </c>
      <c r="F1483" s="11" t="str">
        <f>TEXT(SalesDataTable[[#This Row],[Order Date]],"MMMM")</f>
        <v>July</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11">
        <f>YEAR(SalesDataTable[[#This Row],[Order Date]])</f>
        <v>2026</v>
      </c>
      <c r="D1484" s="11" t="str">
        <f>"Q"&amp;ROUNDUP(MONTH(SalesDataTable[[#This Row],[Order Date]])/3,0)</f>
        <v>Q3</v>
      </c>
      <c r="E1484" s="11">
        <f>MONTH(SalesDataTable[[#This Row],[Order Date]])</f>
        <v>7</v>
      </c>
      <c r="F1484" s="11" t="str">
        <f>TEXT(SalesDataTable[[#This Row],[Order Date]],"MMMM")</f>
        <v>July</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11">
        <f>YEAR(SalesDataTable[[#This Row],[Order Date]])</f>
        <v>2026</v>
      </c>
      <c r="D1485" s="11" t="str">
        <f>"Q"&amp;ROUNDUP(MONTH(SalesDataTable[[#This Row],[Order Date]])/3,0)</f>
        <v>Q3</v>
      </c>
      <c r="E1485" s="11">
        <f>MONTH(SalesDataTable[[#This Row],[Order Date]])</f>
        <v>7</v>
      </c>
      <c r="F1485" s="11" t="str">
        <f>TEXT(SalesDataTable[[#This Row],[Order Date]],"MMMM")</f>
        <v>July</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11">
        <f>YEAR(SalesDataTable[[#This Row],[Order Date]])</f>
        <v>2026</v>
      </c>
      <c r="D1486" s="11" t="str">
        <f>"Q"&amp;ROUNDUP(MONTH(SalesDataTable[[#This Row],[Order Date]])/3,0)</f>
        <v>Q3</v>
      </c>
      <c r="E1486" s="11">
        <f>MONTH(SalesDataTable[[#This Row],[Order Date]])</f>
        <v>7</v>
      </c>
      <c r="F1486" s="11" t="str">
        <f>TEXT(SalesDataTable[[#This Row],[Order Date]],"MMMM")</f>
        <v>July</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11">
        <f>YEAR(SalesDataTable[[#This Row],[Order Date]])</f>
        <v>2026</v>
      </c>
      <c r="D1487" s="11" t="str">
        <f>"Q"&amp;ROUNDUP(MONTH(SalesDataTable[[#This Row],[Order Date]])/3,0)</f>
        <v>Q3</v>
      </c>
      <c r="E1487" s="11">
        <f>MONTH(SalesDataTable[[#This Row],[Order Date]])</f>
        <v>7</v>
      </c>
      <c r="F1487" s="11" t="str">
        <f>TEXT(SalesDataTable[[#This Row],[Order Date]],"MMMM")</f>
        <v>July</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11">
        <f>YEAR(SalesDataTable[[#This Row],[Order Date]])</f>
        <v>2026</v>
      </c>
      <c r="D1488" s="11" t="str">
        <f>"Q"&amp;ROUNDUP(MONTH(SalesDataTable[[#This Row],[Order Date]])/3,0)</f>
        <v>Q3</v>
      </c>
      <c r="E1488" s="11">
        <f>MONTH(SalesDataTable[[#This Row],[Order Date]])</f>
        <v>7</v>
      </c>
      <c r="F1488" s="11" t="str">
        <f>TEXT(SalesDataTable[[#This Row],[Order Date]],"MMMM")</f>
        <v>July</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11">
        <f>YEAR(SalesDataTable[[#This Row],[Order Date]])</f>
        <v>2026</v>
      </c>
      <c r="D1489" s="11" t="str">
        <f>"Q"&amp;ROUNDUP(MONTH(SalesDataTable[[#This Row],[Order Date]])/3,0)</f>
        <v>Q3</v>
      </c>
      <c r="E1489" s="11">
        <f>MONTH(SalesDataTable[[#This Row],[Order Date]])</f>
        <v>7</v>
      </c>
      <c r="F1489" s="11" t="str">
        <f>TEXT(SalesDataTable[[#This Row],[Order Date]],"MMMM")</f>
        <v>July</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11">
        <f>YEAR(SalesDataTable[[#This Row],[Order Date]])</f>
        <v>2026</v>
      </c>
      <c r="D1490" s="11" t="str">
        <f>"Q"&amp;ROUNDUP(MONTH(SalesDataTable[[#This Row],[Order Date]])/3,0)</f>
        <v>Q3</v>
      </c>
      <c r="E1490" s="11">
        <f>MONTH(SalesDataTable[[#This Row],[Order Date]])</f>
        <v>7</v>
      </c>
      <c r="F1490" s="11" t="str">
        <f>TEXT(SalesDataTable[[#This Row],[Order Date]],"MMMM")</f>
        <v>July</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11">
        <f>YEAR(SalesDataTable[[#This Row],[Order Date]])</f>
        <v>2026</v>
      </c>
      <c r="D1491" s="11" t="str">
        <f>"Q"&amp;ROUNDUP(MONTH(SalesDataTable[[#This Row],[Order Date]])/3,0)</f>
        <v>Q3</v>
      </c>
      <c r="E1491" s="11">
        <f>MONTH(SalesDataTable[[#This Row],[Order Date]])</f>
        <v>7</v>
      </c>
      <c r="F1491" s="11" t="str">
        <f>TEXT(SalesDataTable[[#This Row],[Order Date]],"MMMM")</f>
        <v>July</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11">
        <f>YEAR(SalesDataTable[[#This Row],[Order Date]])</f>
        <v>2026</v>
      </c>
      <c r="D1492" s="11" t="str">
        <f>"Q"&amp;ROUNDUP(MONTH(SalesDataTable[[#This Row],[Order Date]])/3,0)</f>
        <v>Q3</v>
      </c>
      <c r="E1492" s="11">
        <f>MONTH(SalesDataTable[[#This Row],[Order Date]])</f>
        <v>7</v>
      </c>
      <c r="F1492" s="11" t="str">
        <f>TEXT(SalesDataTable[[#This Row],[Order Date]],"MMMM")</f>
        <v>July</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11">
        <f>YEAR(SalesDataTable[[#This Row],[Order Date]])</f>
        <v>2026</v>
      </c>
      <c r="D1493" s="11" t="str">
        <f>"Q"&amp;ROUNDUP(MONTH(SalesDataTable[[#This Row],[Order Date]])/3,0)</f>
        <v>Q3</v>
      </c>
      <c r="E1493" s="11">
        <f>MONTH(SalesDataTable[[#This Row],[Order Date]])</f>
        <v>7</v>
      </c>
      <c r="F1493" s="11" t="str">
        <f>TEXT(SalesDataTable[[#This Row],[Order Date]],"MMMM")</f>
        <v>July</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11">
        <f>YEAR(SalesDataTable[[#This Row],[Order Date]])</f>
        <v>2026</v>
      </c>
      <c r="D1494" s="11" t="str">
        <f>"Q"&amp;ROUNDUP(MONTH(SalesDataTable[[#This Row],[Order Date]])/3,0)</f>
        <v>Q3</v>
      </c>
      <c r="E1494" s="11">
        <f>MONTH(SalesDataTable[[#This Row],[Order Date]])</f>
        <v>7</v>
      </c>
      <c r="F1494" s="11" t="str">
        <f>TEXT(SalesDataTable[[#This Row],[Order Date]],"MMMM")</f>
        <v>July</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11">
        <f>YEAR(SalesDataTable[[#This Row],[Order Date]])</f>
        <v>2026</v>
      </c>
      <c r="D1495" s="11" t="str">
        <f>"Q"&amp;ROUNDUP(MONTH(SalesDataTable[[#This Row],[Order Date]])/3,0)</f>
        <v>Q3</v>
      </c>
      <c r="E1495" s="11">
        <f>MONTH(SalesDataTable[[#This Row],[Order Date]])</f>
        <v>7</v>
      </c>
      <c r="F1495" s="11" t="str">
        <f>TEXT(SalesDataTable[[#This Row],[Order Date]],"MMMM")</f>
        <v>July</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11">
        <f>YEAR(SalesDataTable[[#This Row],[Order Date]])</f>
        <v>2026</v>
      </c>
      <c r="D1496" s="11" t="str">
        <f>"Q"&amp;ROUNDUP(MONTH(SalesDataTable[[#This Row],[Order Date]])/3,0)</f>
        <v>Q3</v>
      </c>
      <c r="E1496" s="11">
        <f>MONTH(SalesDataTable[[#This Row],[Order Date]])</f>
        <v>7</v>
      </c>
      <c r="F1496" s="11" t="str">
        <f>TEXT(SalesDataTable[[#This Row],[Order Date]],"MMMM")</f>
        <v>July</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11">
        <f>YEAR(SalesDataTable[[#This Row],[Order Date]])</f>
        <v>2026</v>
      </c>
      <c r="D1497" s="11" t="str">
        <f>"Q"&amp;ROUNDUP(MONTH(SalesDataTable[[#This Row],[Order Date]])/3,0)</f>
        <v>Q3</v>
      </c>
      <c r="E1497" s="11">
        <f>MONTH(SalesDataTable[[#This Row],[Order Date]])</f>
        <v>7</v>
      </c>
      <c r="F1497" s="11" t="str">
        <f>TEXT(SalesDataTable[[#This Row],[Order Date]],"MMMM")</f>
        <v>July</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11">
        <f>YEAR(SalesDataTable[[#This Row],[Order Date]])</f>
        <v>2026</v>
      </c>
      <c r="D1498" s="11" t="str">
        <f>"Q"&amp;ROUNDUP(MONTH(SalesDataTable[[#This Row],[Order Date]])/3,0)</f>
        <v>Q3</v>
      </c>
      <c r="E1498" s="11">
        <f>MONTH(SalesDataTable[[#This Row],[Order Date]])</f>
        <v>7</v>
      </c>
      <c r="F1498" s="11" t="str">
        <f>TEXT(SalesDataTable[[#This Row],[Order Date]],"MMMM")</f>
        <v>July</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11">
        <f>YEAR(SalesDataTable[[#This Row],[Order Date]])</f>
        <v>2026</v>
      </c>
      <c r="D1499" s="11" t="str">
        <f>"Q"&amp;ROUNDUP(MONTH(SalesDataTable[[#This Row],[Order Date]])/3,0)</f>
        <v>Q3</v>
      </c>
      <c r="E1499" s="11">
        <f>MONTH(SalesDataTable[[#This Row],[Order Date]])</f>
        <v>7</v>
      </c>
      <c r="F1499" s="11" t="str">
        <f>TEXT(SalesDataTable[[#This Row],[Order Date]],"MMMM")</f>
        <v>July</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11">
        <f>YEAR(SalesDataTable[[#This Row],[Order Date]])</f>
        <v>2026</v>
      </c>
      <c r="D1500" s="11" t="str">
        <f>"Q"&amp;ROUNDUP(MONTH(SalesDataTable[[#This Row],[Order Date]])/3,0)</f>
        <v>Q3</v>
      </c>
      <c r="E1500" s="11">
        <f>MONTH(SalesDataTable[[#This Row],[Order Date]])</f>
        <v>7</v>
      </c>
      <c r="F1500" s="11" t="str">
        <f>TEXT(SalesDataTable[[#This Row],[Order Date]],"MMMM")</f>
        <v>July</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11">
        <f>YEAR(SalesDataTable[[#This Row],[Order Date]])</f>
        <v>2026</v>
      </c>
      <c r="D1501" s="11" t="str">
        <f>"Q"&amp;ROUNDUP(MONTH(SalesDataTable[[#This Row],[Order Date]])/3,0)</f>
        <v>Q3</v>
      </c>
      <c r="E1501" s="11">
        <f>MONTH(SalesDataTable[[#This Row],[Order Date]])</f>
        <v>7</v>
      </c>
      <c r="F1501" s="11" t="str">
        <f>TEXT(SalesDataTable[[#This Row],[Order Date]],"MMMM")</f>
        <v>July</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11">
        <f>YEAR(SalesDataTable[[#This Row],[Order Date]])</f>
        <v>2026</v>
      </c>
      <c r="D1502" s="11" t="str">
        <f>"Q"&amp;ROUNDUP(MONTH(SalesDataTable[[#This Row],[Order Date]])/3,0)</f>
        <v>Q3</v>
      </c>
      <c r="E1502" s="11">
        <f>MONTH(SalesDataTable[[#This Row],[Order Date]])</f>
        <v>7</v>
      </c>
      <c r="F1502" s="11" t="str">
        <f>TEXT(SalesDataTable[[#This Row],[Order Date]],"MMMM")</f>
        <v>July</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11">
        <f>YEAR(SalesDataTable[[#This Row],[Order Date]])</f>
        <v>2026</v>
      </c>
      <c r="D1503" s="11" t="str">
        <f>"Q"&amp;ROUNDUP(MONTH(SalesDataTable[[#This Row],[Order Date]])/3,0)</f>
        <v>Q3</v>
      </c>
      <c r="E1503" s="11">
        <f>MONTH(SalesDataTable[[#This Row],[Order Date]])</f>
        <v>7</v>
      </c>
      <c r="F1503" s="11" t="str">
        <f>TEXT(SalesDataTable[[#This Row],[Order Date]],"MMMM")</f>
        <v>July</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11">
        <f>YEAR(SalesDataTable[[#This Row],[Order Date]])</f>
        <v>2026</v>
      </c>
      <c r="D1504" s="11" t="str">
        <f>"Q"&amp;ROUNDUP(MONTH(SalesDataTable[[#This Row],[Order Date]])/3,0)</f>
        <v>Q3</v>
      </c>
      <c r="E1504" s="11">
        <f>MONTH(SalesDataTable[[#This Row],[Order Date]])</f>
        <v>7</v>
      </c>
      <c r="F1504" s="11" t="str">
        <f>TEXT(SalesDataTable[[#This Row],[Order Date]],"MMMM")</f>
        <v>July</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11">
        <f>YEAR(SalesDataTable[[#This Row],[Order Date]])</f>
        <v>2026</v>
      </c>
      <c r="D1505" s="11" t="str">
        <f>"Q"&amp;ROUNDUP(MONTH(SalesDataTable[[#This Row],[Order Date]])/3,0)</f>
        <v>Q3</v>
      </c>
      <c r="E1505" s="11">
        <f>MONTH(SalesDataTable[[#This Row],[Order Date]])</f>
        <v>7</v>
      </c>
      <c r="F1505" s="11" t="str">
        <f>TEXT(SalesDataTable[[#This Row],[Order Date]],"MMMM")</f>
        <v>July</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11">
        <f>YEAR(SalesDataTable[[#This Row],[Order Date]])</f>
        <v>2026</v>
      </c>
      <c r="D1506" s="11" t="str">
        <f>"Q"&amp;ROUNDUP(MONTH(SalesDataTable[[#This Row],[Order Date]])/3,0)</f>
        <v>Q3</v>
      </c>
      <c r="E1506" s="11">
        <f>MONTH(SalesDataTable[[#This Row],[Order Date]])</f>
        <v>7</v>
      </c>
      <c r="F1506" s="11" t="str">
        <f>TEXT(SalesDataTable[[#This Row],[Order Date]],"MMMM")</f>
        <v>July</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11">
        <f>YEAR(SalesDataTable[[#This Row],[Order Date]])</f>
        <v>2026</v>
      </c>
      <c r="D1507" s="11" t="str">
        <f>"Q"&amp;ROUNDUP(MONTH(SalesDataTable[[#This Row],[Order Date]])/3,0)</f>
        <v>Q3</v>
      </c>
      <c r="E1507" s="11">
        <f>MONTH(SalesDataTable[[#This Row],[Order Date]])</f>
        <v>7</v>
      </c>
      <c r="F1507" s="11" t="str">
        <f>TEXT(SalesDataTable[[#This Row],[Order Date]],"MMMM")</f>
        <v>July</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11">
        <f>YEAR(SalesDataTable[[#This Row],[Order Date]])</f>
        <v>2026</v>
      </c>
      <c r="D1508" s="11" t="str">
        <f>"Q"&amp;ROUNDUP(MONTH(SalesDataTable[[#This Row],[Order Date]])/3,0)</f>
        <v>Q3</v>
      </c>
      <c r="E1508" s="11">
        <f>MONTH(SalesDataTable[[#This Row],[Order Date]])</f>
        <v>7</v>
      </c>
      <c r="F1508" s="11" t="str">
        <f>TEXT(SalesDataTable[[#This Row],[Order Date]],"MMMM")</f>
        <v>July</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11">
        <f>YEAR(SalesDataTable[[#This Row],[Order Date]])</f>
        <v>2026</v>
      </c>
      <c r="D1509" s="11" t="str">
        <f>"Q"&amp;ROUNDUP(MONTH(SalesDataTable[[#This Row],[Order Date]])/3,0)</f>
        <v>Q3</v>
      </c>
      <c r="E1509" s="11">
        <f>MONTH(SalesDataTable[[#This Row],[Order Date]])</f>
        <v>7</v>
      </c>
      <c r="F1509" s="11" t="str">
        <f>TEXT(SalesDataTable[[#This Row],[Order Date]],"MMMM")</f>
        <v>July</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11">
        <f>YEAR(SalesDataTable[[#This Row],[Order Date]])</f>
        <v>2026</v>
      </c>
      <c r="D1510" s="11" t="str">
        <f>"Q"&amp;ROUNDUP(MONTH(SalesDataTable[[#This Row],[Order Date]])/3,0)</f>
        <v>Q3</v>
      </c>
      <c r="E1510" s="11">
        <f>MONTH(SalesDataTable[[#This Row],[Order Date]])</f>
        <v>7</v>
      </c>
      <c r="F1510" s="11" t="str">
        <f>TEXT(SalesDataTable[[#This Row],[Order Date]],"MMMM")</f>
        <v>July</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11">
        <f>YEAR(SalesDataTable[[#This Row],[Order Date]])</f>
        <v>2026</v>
      </c>
      <c r="D1511" s="11" t="str">
        <f>"Q"&amp;ROUNDUP(MONTH(SalesDataTable[[#This Row],[Order Date]])/3,0)</f>
        <v>Q3</v>
      </c>
      <c r="E1511" s="11">
        <f>MONTH(SalesDataTable[[#This Row],[Order Date]])</f>
        <v>7</v>
      </c>
      <c r="F1511" s="11" t="str">
        <f>TEXT(SalesDataTable[[#This Row],[Order Date]],"MMMM")</f>
        <v>July</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11">
        <f>YEAR(SalesDataTable[[#This Row],[Order Date]])</f>
        <v>2026</v>
      </c>
      <c r="D1512" s="11" t="str">
        <f>"Q"&amp;ROUNDUP(MONTH(SalesDataTable[[#This Row],[Order Date]])/3,0)</f>
        <v>Q3</v>
      </c>
      <c r="E1512" s="11">
        <f>MONTH(SalesDataTable[[#This Row],[Order Date]])</f>
        <v>7</v>
      </c>
      <c r="F1512" s="11" t="str">
        <f>TEXT(SalesDataTable[[#This Row],[Order Date]],"MMMM")</f>
        <v>July</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11">
        <f>YEAR(SalesDataTable[[#This Row],[Order Date]])</f>
        <v>2026</v>
      </c>
      <c r="D1513" s="11" t="str">
        <f>"Q"&amp;ROUNDUP(MONTH(SalesDataTable[[#This Row],[Order Date]])/3,0)</f>
        <v>Q3</v>
      </c>
      <c r="E1513" s="11">
        <f>MONTH(SalesDataTable[[#This Row],[Order Date]])</f>
        <v>7</v>
      </c>
      <c r="F1513" s="11" t="str">
        <f>TEXT(SalesDataTable[[#This Row],[Order Date]],"MMMM")</f>
        <v>July</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11">
        <f>YEAR(SalesDataTable[[#This Row],[Order Date]])</f>
        <v>2026</v>
      </c>
      <c r="D1514" s="11" t="str">
        <f>"Q"&amp;ROUNDUP(MONTH(SalesDataTable[[#This Row],[Order Date]])/3,0)</f>
        <v>Q3</v>
      </c>
      <c r="E1514" s="11">
        <f>MONTH(SalesDataTable[[#This Row],[Order Date]])</f>
        <v>7</v>
      </c>
      <c r="F1514" s="11" t="str">
        <f>TEXT(SalesDataTable[[#This Row],[Order Date]],"MMMM")</f>
        <v>July</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11">
        <f>YEAR(SalesDataTable[[#This Row],[Order Date]])</f>
        <v>2026</v>
      </c>
      <c r="D1515" s="11" t="str">
        <f>"Q"&amp;ROUNDUP(MONTH(SalesDataTable[[#This Row],[Order Date]])/3,0)</f>
        <v>Q3</v>
      </c>
      <c r="E1515" s="11">
        <f>MONTH(SalesDataTable[[#This Row],[Order Date]])</f>
        <v>7</v>
      </c>
      <c r="F1515" s="11" t="str">
        <f>TEXT(SalesDataTable[[#This Row],[Order Date]],"MMMM")</f>
        <v>July</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11">
        <f>YEAR(SalesDataTable[[#This Row],[Order Date]])</f>
        <v>2026</v>
      </c>
      <c r="D1516" s="11" t="str">
        <f>"Q"&amp;ROUNDUP(MONTH(SalesDataTable[[#This Row],[Order Date]])/3,0)</f>
        <v>Q3</v>
      </c>
      <c r="E1516" s="11">
        <f>MONTH(SalesDataTable[[#This Row],[Order Date]])</f>
        <v>7</v>
      </c>
      <c r="F1516" s="11" t="str">
        <f>TEXT(SalesDataTable[[#This Row],[Order Date]],"MMMM")</f>
        <v>July</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11">
        <f>YEAR(SalesDataTable[[#This Row],[Order Date]])</f>
        <v>2026</v>
      </c>
      <c r="D1517" s="11" t="str">
        <f>"Q"&amp;ROUNDUP(MONTH(SalesDataTable[[#This Row],[Order Date]])/3,0)</f>
        <v>Q3</v>
      </c>
      <c r="E1517" s="11">
        <f>MONTH(SalesDataTable[[#This Row],[Order Date]])</f>
        <v>7</v>
      </c>
      <c r="F1517" s="11" t="str">
        <f>TEXT(SalesDataTable[[#This Row],[Order Date]],"MMMM")</f>
        <v>July</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11">
        <f>YEAR(SalesDataTable[[#This Row],[Order Date]])</f>
        <v>2026</v>
      </c>
      <c r="D1518" s="11" t="str">
        <f>"Q"&amp;ROUNDUP(MONTH(SalesDataTable[[#This Row],[Order Date]])/3,0)</f>
        <v>Q3</v>
      </c>
      <c r="E1518" s="11">
        <f>MONTH(SalesDataTable[[#This Row],[Order Date]])</f>
        <v>7</v>
      </c>
      <c r="F1518" s="11" t="str">
        <f>TEXT(SalesDataTable[[#This Row],[Order Date]],"MMMM")</f>
        <v>July</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11">
        <f>YEAR(SalesDataTable[[#This Row],[Order Date]])</f>
        <v>2026</v>
      </c>
      <c r="D1519" s="11" t="str">
        <f>"Q"&amp;ROUNDUP(MONTH(SalesDataTable[[#This Row],[Order Date]])/3,0)</f>
        <v>Q3</v>
      </c>
      <c r="E1519" s="11">
        <f>MONTH(SalesDataTable[[#This Row],[Order Date]])</f>
        <v>7</v>
      </c>
      <c r="F1519" s="11" t="str">
        <f>TEXT(SalesDataTable[[#This Row],[Order Date]],"MMMM")</f>
        <v>July</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11">
        <f>YEAR(SalesDataTable[[#This Row],[Order Date]])</f>
        <v>2026</v>
      </c>
      <c r="D1520" s="11" t="str">
        <f>"Q"&amp;ROUNDUP(MONTH(SalesDataTable[[#This Row],[Order Date]])/3,0)</f>
        <v>Q3</v>
      </c>
      <c r="E1520" s="11">
        <f>MONTH(SalesDataTable[[#This Row],[Order Date]])</f>
        <v>7</v>
      </c>
      <c r="F1520" s="11" t="str">
        <f>TEXT(SalesDataTable[[#This Row],[Order Date]],"MMMM")</f>
        <v>July</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11">
        <f>YEAR(SalesDataTable[[#This Row],[Order Date]])</f>
        <v>2026</v>
      </c>
      <c r="D1521" s="11" t="str">
        <f>"Q"&amp;ROUNDUP(MONTH(SalesDataTable[[#This Row],[Order Date]])/3,0)</f>
        <v>Q3</v>
      </c>
      <c r="E1521" s="11">
        <f>MONTH(SalesDataTable[[#This Row],[Order Date]])</f>
        <v>7</v>
      </c>
      <c r="F1521" s="11" t="str">
        <f>TEXT(SalesDataTable[[#This Row],[Order Date]],"MMMM")</f>
        <v>July</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11">
        <f>YEAR(SalesDataTable[[#This Row],[Order Date]])</f>
        <v>2026</v>
      </c>
      <c r="D1522" s="11" t="str">
        <f>"Q"&amp;ROUNDUP(MONTH(SalesDataTable[[#This Row],[Order Date]])/3,0)</f>
        <v>Q3</v>
      </c>
      <c r="E1522" s="11">
        <f>MONTH(SalesDataTable[[#This Row],[Order Date]])</f>
        <v>7</v>
      </c>
      <c r="F1522" s="11" t="str">
        <f>TEXT(SalesDataTable[[#This Row],[Order Date]],"MMMM")</f>
        <v>July</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11">
        <f>YEAR(SalesDataTable[[#This Row],[Order Date]])</f>
        <v>2026</v>
      </c>
      <c r="D1523" s="11" t="str">
        <f>"Q"&amp;ROUNDUP(MONTH(SalesDataTable[[#This Row],[Order Date]])/3,0)</f>
        <v>Q3</v>
      </c>
      <c r="E1523" s="11">
        <f>MONTH(SalesDataTable[[#This Row],[Order Date]])</f>
        <v>7</v>
      </c>
      <c r="F1523" s="11" t="str">
        <f>TEXT(SalesDataTable[[#This Row],[Order Date]],"MMMM")</f>
        <v>July</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11">
        <f>YEAR(SalesDataTable[[#This Row],[Order Date]])</f>
        <v>2026</v>
      </c>
      <c r="D1524" s="11" t="str">
        <f>"Q"&amp;ROUNDUP(MONTH(SalesDataTable[[#This Row],[Order Date]])/3,0)</f>
        <v>Q3</v>
      </c>
      <c r="E1524" s="11">
        <f>MONTH(SalesDataTable[[#This Row],[Order Date]])</f>
        <v>7</v>
      </c>
      <c r="F1524" s="11" t="str">
        <f>TEXT(SalesDataTable[[#This Row],[Order Date]],"MMMM")</f>
        <v>July</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11">
        <f>YEAR(SalesDataTable[[#This Row],[Order Date]])</f>
        <v>2026</v>
      </c>
      <c r="D1525" s="11" t="str">
        <f>"Q"&amp;ROUNDUP(MONTH(SalesDataTable[[#This Row],[Order Date]])/3,0)</f>
        <v>Q3</v>
      </c>
      <c r="E1525" s="11">
        <f>MONTH(SalesDataTable[[#This Row],[Order Date]])</f>
        <v>7</v>
      </c>
      <c r="F1525" s="11" t="str">
        <f>TEXT(SalesDataTable[[#This Row],[Order Date]],"MMMM")</f>
        <v>July</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11">
        <f>YEAR(SalesDataTable[[#This Row],[Order Date]])</f>
        <v>2026</v>
      </c>
      <c r="D1526" s="11" t="str">
        <f>"Q"&amp;ROUNDUP(MONTH(SalesDataTable[[#This Row],[Order Date]])/3,0)</f>
        <v>Q3</v>
      </c>
      <c r="E1526" s="11">
        <f>MONTH(SalesDataTable[[#This Row],[Order Date]])</f>
        <v>7</v>
      </c>
      <c r="F1526" s="11" t="str">
        <f>TEXT(SalesDataTable[[#This Row],[Order Date]],"MMMM")</f>
        <v>July</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11">
        <f>YEAR(SalesDataTable[[#This Row],[Order Date]])</f>
        <v>2026</v>
      </c>
      <c r="D1527" s="11" t="str">
        <f>"Q"&amp;ROUNDUP(MONTH(SalesDataTable[[#This Row],[Order Date]])/3,0)</f>
        <v>Q3</v>
      </c>
      <c r="E1527" s="11">
        <f>MONTH(SalesDataTable[[#This Row],[Order Date]])</f>
        <v>7</v>
      </c>
      <c r="F1527" s="11" t="str">
        <f>TEXT(SalesDataTable[[#This Row],[Order Date]],"MMMM")</f>
        <v>July</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11">
        <f>YEAR(SalesDataTable[[#This Row],[Order Date]])</f>
        <v>2026</v>
      </c>
      <c r="D1528" s="11" t="str">
        <f>"Q"&amp;ROUNDUP(MONTH(SalesDataTable[[#This Row],[Order Date]])/3,0)</f>
        <v>Q3</v>
      </c>
      <c r="E1528" s="11">
        <f>MONTH(SalesDataTable[[#This Row],[Order Date]])</f>
        <v>7</v>
      </c>
      <c r="F1528" s="11" t="str">
        <f>TEXT(SalesDataTable[[#This Row],[Order Date]],"MMMM")</f>
        <v>July</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11">
        <f>YEAR(SalesDataTable[[#This Row],[Order Date]])</f>
        <v>2026</v>
      </c>
      <c r="D1529" s="11" t="str">
        <f>"Q"&amp;ROUNDUP(MONTH(SalesDataTable[[#This Row],[Order Date]])/3,0)</f>
        <v>Q3</v>
      </c>
      <c r="E1529" s="11">
        <f>MONTH(SalesDataTable[[#This Row],[Order Date]])</f>
        <v>8</v>
      </c>
      <c r="F1529" s="11" t="str">
        <f>TEXT(SalesDataTable[[#This Row],[Order Date]],"MMMM")</f>
        <v>August</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11">
        <f>YEAR(SalesDataTable[[#This Row],[Order Date]])</f>
        <v>2026</v>
      </c>
      <c r="D1530" s="11" t="str">
        <f>"Q"&amp;ROUNDUP(MONTH(SalesDataTable[[#This Row],[Order Date]])/3,0)</f>
        <v>Q3</v>
      </c>
      <c r="E1530" s="11">
        <f>MONTH(SalesDataTable[[#This Row],[Order Date]])</f>
        <v>8</v>
      </c>
      <c r="F1530" s="11" t="str">
        <f>TEXT(SalesDataTable[[#This Row],[Order Date]],"MMMM")</f>
        <v>August</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11">
        <f>YEAR(SalesDataTable[[#This Row],[Order Date]])</f>
        <v>2026</v>
      </c>
      <c r="D1531" s="11" t="str">
        <f>"Q"&amp;ROUNDUP(MONTH(SalesDataTable[[#This Row],[Order Date]])/3,0)</f>
        <v>Q3</v>
      </c>
      <c r="E1531" s="11">
        <f>MONTH(SalesDataTable[[#This Row],[Order Date]])</f>
        <v>8</v>
      </c>
      <c r="F1531" s="11" t="str">
        <f>TEXT(SalesDataTable[[#This Row],[Order Date]],"MMMM")</f>
        <v>August</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11">
        <f>YEAR(SalesDataTable[[#This Row],[Order Date]])</f>
        <v>2026</v>
      </c>
      <c r="D1532" s="11" t="str">
        <f>"Q"&amp;ROUNDUP(MONTH(SalesDataTable[[#This Row],[Order Date]])/3,0)</f>
        <v>Q3</v>
      </c>
      <c r="E1532" s="11">
        <f>MONTH(SalesDataTable[[#This Row],[Order Date]])</f>
        <v>8</v>
      </c>
      <c r="F1532" s="11" t="str">
        <f>TEXT(SalesDataTable[[#This Row],[Order Date]],"MMMM")</f>
        <v>August</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11">
        <f>YEAR(SalesDataTable[[#This Row],[Order Date]])</f>
        <v>2026</v>
      </c>
      <c r="D1533" s="11" t="str">
        <f>"Q"&amp;ROUNDUP(MONTH(SalesDataTable[[#This Row],[Order Date]])/3,0)</f>
        <v>Q3</v>
      </c>
      <c r="E1533" s="11">
        <f>MONTH(SalesDataTable[[#This Row],[Order Date]])</f>
        <v>8</v>
      </c>
      <c r="F1533" s="11" t="str">
        <f>TEXT(SalesDataTable[[#This Row],[Order Date]],"MMMM")</f>
        <v>August</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11">
        <f>YEAR(SalesDataTable[[#This Row],[Order Date]])</f>
        <v>2026</v>
      </c>
      <c r="D1534" s="11" t="str">
        <f>"Q"&amp;ROUNDUP(MONTH(SalesDataTable[[#This Row],[Order Date]])/3,0)</f>
        <v>Q3</v>
      </c>
      <c r="E1534" s="11">
        <f>MONTH(SalesDataTable[[#This Row],[Order Date]])</f>
        <v>8</v>
      </c>
      <c r="F1534" s="11" t="str">
        <f>TEXT(SalesDataTable[[#This Row],[Order Date]],"MMMM")</f>
        <v>August</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11">
        <f>YEAR(SalesDataTable[[#This Row],[Order Date]])</f>
        <v>2026</v>
      </c>
      <c r="D1535" s="11" t="str">
        <f>"Q"&amp;ROUNDUP(MONTH(SalesDataTable[[#This Row],[Order Date]])/3,0)</f>
        <v>Q3</v>
      </c>
      <c r="E1535" s="11">
        <f>MONTH(SalesDataTable[[#This Row],[Order Date]])</f>
        <v>8</v>
      </c>
      <c r="F1535" s="11" t="str">
        <f>TEXT(SalesDataTable[[#This Row],[Order Date]],"MMMM")</f>
        <v>August</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11">
        <f>YEAR(SalesDataTable[[#This Row],[Order Date]])</f>
        <v>2026</v>
      </c>
      <c r="D1536" s="11" t="str">
        <f>"Q"&amp;ROUNDUP(MONTH(SalesDataTable[[#This Row],[Order Date]])/3,0)</f>
        <v>Q3</v>
      </c>
      <c r="E1536" s="11">
        <f>MONTH(SalesDataTable[[#This Row],[Order Date]])</f>
        <v>8</v>
      </c>
      <c r="F1536" s="11" t="str">
        <f>TEXT(SalesDataTable[[#This Row],[Order Date]],"MMMM")</f>
        <v>August</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11">
        <f>YEAR(SalesDataTable[[#This Row],[Order Date]])</f>
        <v>2026</v>
      </c>
      <c r="D1537" s="11" t="str">
        <f>"Q"&amp;ROUNDUP(MONTH(SalesDataTable[[#This Row],[Order Date]])/3,0)</f>
        <v>Q3</v>
      </c>
      <c r="E1537" s="11">
        <f>MONTH(SalesDataTable[[#This Row],[Order Date]])</f>
        <v>8</v>
      </c>
      <c r="F1537" s="11" t="str">
        <f>TEXT(SalesDataTable[[#This Row],[Order Date]],"MMMM")</f>
        <v>August</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11">
        <f>YEAR(SalesDataTable[[#This Row],[Order Date]])</f>
        <v>2026</v>
      </c>
      <c r="D1538" s="11" t="str">
        <f>"Q"&amp;ROUNDUP(MONTH(SalesDataTable[[#This Row],[Order Date]])/3,0)</f>
        <v>Q3</v>
      </c>
      <c r="E1538" s="11">
        <f>MONTH(SalesDataTable[[#This Row],[Order Date]])</f>
        <v>8</v>
      </c>
      <c r="F1538" s="11" t="str">
        <f>TEXT(SalesDataTable[[#This Row],[Order Date]],"MMMM")</f>
        <v>August</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11">
        <f>YEAR(SalesDataTable[[#This Row],[Order Date]])</f>
        <v>2026</v>
      </c>
      <c r="D1539" s="11" t="str">
        <f>"Q"&amp;ROUNDUP(MONTH(SalesDataTable[[#This Row],[Order Date]])/3,0)</f>
        <v>Q3</v>
      </c>
      <c r="E1539" s="11">
        <f>MONTH(SalesDataTable[[#This Row],[Order Date]])</f>
        <v>8</v>
      </c>
      <c r="F1539" s="11" t="str">
        <f>TEXT(SalesDataTable[[#This Row],[Order Date]],"MMMM")</f>
        <v>August</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11">
        <f>YEAR(SalesDataTable[[#This Row],[Order Date]])</f>
        <v>2026</v>
      </c>
      <c r="D1540" s="11" t="str">
        <f>"Q"&amp;ROUNDUP(MONTH(SalesDataTable[[#This Row],[Order Date]])/3,0)</f>
        <v>Q3</v>
      </c>
      <c r="E1540" s="11">
        <f>MONTH(SalesDataTable[[#This Row],[Order Date]])</f>
        <v>8</v>
      </c>
      <c r="F1540" s="11" t="str">
        <f>TEXT(SalesDataTable[[#This Row],[Order Date]],"MMMM")</f>
        <v>August</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11">
        <f>YEAR(SalesDataTable[[#This Row],[Order Date]])</f>
        <v>2026</v>
      </c>
      <c r="D1541" s="11" t="str">
        <f>"Q"&amp;ROUNDUP(MONTH(SalesDataTable[[#This Row],[Order Date]])/3,0)</f>
        <v>Q3</v>
      </c>
      <c r="E1541" s="11">
        <f>MONTH(SalesDataTable[[#This Row],[Order Date]])</f>
        <v>8</v>
      </c>
      <c r="F1541" s="11" t="str">
        <f>TEXT(SalesDataTable[[#This Row],[Order Date]],"MMMM")</f>
        <v>August</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11">
        <f>YEAR(SalesDataTable[[#This Row],[Order Date]])</f>
        <v>2026</v>
      </c>
      <c r="D1542" s="11" t="str">
        <f>"Q"&amp;ROUNDUP(MONTH(SalesDataTable[[#This Row],[Order Date]])/3,0)</f>
        <v>Q3</v>
      </c>
      <c r="E1542" s="11">
        <f>MONTH(SalesDataTable[[#This Row],[Order Date]])</f>
        <v>8</v>
      </c>
      <c r="F1542" s="11" t="str">
        <f>TEXT(SalesDataTable[[#This Row],[Order Date]],"MMMM")</f>
        <v>August</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11">
        <f>YEAR(SalesDataTable[[#This Row],[Order Date]])</f>
        <v>2026</v>
      </c>
      <c r="D1543" s="11" t="str">
        <f>"Q"&amp;ROUNDUP(MONTH(SalesDataTable[[#This Row],[Order Date]])/3,0)</f>
        <v>Q3</v>
      </c>
      <c r="E1543" s="11">
        <f>MONTH(SalesDataTable[[#This Row],[Order Date]])</f>
        <v>8</v>
      </c>
      <c r="F1543" s="11" t="str">
        <f>TEXT(SalesDataTable[[#This Row],[Order Date]],"MMMM")</f>
        <v>August</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11">
        <f>YEAR(SalesDataTable[[#This Row],[Order Date]])</f>
        <v>2026</v>
      </c>
      <c r="D1544" s="11" t="str">
        <f>"Q"&amp;ROUNDUP(MONTH(SalesDataTable[[#This Row],[Order Date]])/3,0)</f>
        <v>Q3</v>
      </c>
      <c r="E1544" s="11">
        <f>MONTH(SalesDataTable[[#This Row],[Order Date]])</f>
        <v>8</v>
      </c>
      <c r="F1544" s="11" t="str">
        <f>TEXT(SalesDataTable[[#This Row],[Order Date]],"MMMM")</f>
        <v>August</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11">
        <f>YEAR(SalesDataTable[[#This Row],[Order Date]])</f>
        <v>2026</v>
      </c>
      <c r="D1545" s="11" t="str">
        <f>"Q"&amp;ROUNDUP(MONTH(SalesDataTable[[#This Row],[Order Date]])/3,0)</f>
        <v>Q3</v>
      </c>
      <c r="E1545" s="11">
        <f>MONTH(SalesDataTable[[#This Row],[Order Date]])</f>
        <v>8</v>
      </c>
      <c r="F1545" s="11" t="str">
        <f>TEXT(SalesDataTable[[#This Row],[Order Date]],"MMMM")</f>
        <v>August</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11">
        <f>YEAR(SalesDataTable[[#This Row],[Order Date]])</f>
        <v>2026</v>
      </c>
      <c r="D1546" s="11" t="str">
        <f>"Q"&amp;ROUNDUP(MONTH(SalesDataTable[[#This Row],[Order Date]])/3,0)</f>
        <v>Q3</v>
      </c>
      <c r="E1546" s="11">
        <f>MONTH(SalesDataTable[[#This Row],[Order Date]])</f>
        <v>8</v>
      </c>
      <c r="F1546" s="11" t="str">
        <f>TEXT(SalesDataTable[[#This Row],[Order Date]],"MMMM")</f>
        <v>August</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11">
        <f>YEAR(SalesDataTable[[#This Row],[Order Date]])</f>
        <v>2026</v>
      </c>
      <c r="D1547" s="11" t="str">
        <f>"Q"&amp;ROUNDUP(MONTH(SalesDataTable[[#This Row],[Order Date]])/3,0)</f>
        <v>Q3</v>
      </c>
      <c r="E1547" s="11">
        <f>MONTH(SalesDataTable[[#This Row],[Order Date]])</f>
        <v>8</v>
      </c>
      <c r="F1547" s="11" t="str">
        <f>TEXT(SalesDataTable[[#This Row],[Order Date]],"MMMM")</f>
        <v>August</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11">
        <f>YEAR(SalesDataTable[[#This Row],[Order Date]])</f>
        <v>2026</v>
      </c>
      <c r="D1548" s="11" t="str">
        <f>"Q"&amp;ROUNDUP(MONTH(SalesDataTable[[#This Row],[Order Date]])/3,0)</f>
        <v>Q3</v>
      </c>
      <c r="E1548" s="11">
        <f>MONTH(SalesDataTable[[#This Row],[Order Date]])</f>
        <v>8</v>
      </c>
      <c r="F1548" s="11" t="str">
        <f>TEXT(SalesDataTable[[#This Row],[Order Date]],"MMMM")</f>
        <v>August</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11">
        <f>YEAR(SalesDataTable[[#This Row],[Order Date]])</f>
        <v>2026</v>
      </c>
      <c r="D1549" s="11" t="str">
        <f>"Q"&amp;ROUNDUP(MONTH(SalesDataTable[[#This Row],[Order Date]])/3,0)</f>
        <v>Q3</v>
      </c>
      <c r="E1549" s="11">
        <f>MONTH(SalesDataTable[[#This Row],[Order Date]])</f>
        <v>8</v>
      </c>
      <c r="F1549" s="11" t="str">
        <f>TEXT(SalesDataTable[[#This Row],[Order Date]],"MMMM")</f>
        <v>August</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11">
        <f>YEAR(SalesDataTable[[#This Row],[Order Date]])</f>
        <v>2026</v>
      </c>
      <c r="D1550" s="11" t="str">
        <f>"Q"&amp;ROUNDUP(MONTH(SalesDataTable[[#This Row],[Order Date]])/3,0)</f>
        <v>Q3</v>
      </c>
      <c r="E1550" s="11">
        <f>MONTH(SalesDataTable[[#This Row],[Order Date]])</f>
        <v>8</v>
      </c>
      <c r="F1550" s="11" t="str">
        <f>TEXT(SalesDataTable[[#This Row],[Order Date]],"MMMM")</f>
        <v>August</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11">
        <f>YEAR(SalesDataTable[[#This Row],[Order Date]])</f>
        <v>2026</v>
      </c>
      <c r="D1551" s="11" t="str">
        <f>"Q"&amp;ROUNDUP(MONTH(SalesDataTable[[#This Row],[Order Date]])/3,0)</f>
        <v>Q3</v>
      </c>
      <c r="E1551" s="11">
        <f>MONTH(SalesDataTable[[#This Row],[Order Date]])</f>
        <v>8</v>
      </c>
      <c r="F1551" s="11" t="str">
        <f>TEXT(SalesDataTable[[#This Row],[Order Date]],"MMMM")</f>
        <v>August</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11">
        <f>YEAR(SalesDataTable[[#This Row],[Order Date]])</f>
        <v>2026</v>
      </c>
      <c r="D1552" s="11" t="str">
        <f>"Q"&amp;ROUNDUP(MONTH(SalesDataTable[[#This Row],[Order Date]])/3,0)</f>
        <v>Q3</v>
      </c>
      <c r="E1552" s="11">
        <f>MONTH(SalesDataTable[[#This Row],[Order Date]])</f>
        <v>8</v>
      </c>
      <c r="F1552" s="11" t="str">
        <f>TEXT(SalesDataTable[[#This Row],[Order Date]],"MMMM")</f>
        <v>August</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11">
        <f>YEAR(SalesDataTable[[#This Row],[Order Date]])</f>
        <v>2026</v>
      </c>
      <c r="D1553" s="11" t="str">
        <f>"Q"&amp;ROUNDUP(MONTH(SalesDataTable[[#This Row],[Order Date]])/3,0)</f>
        <v>Q3</v>
      </c>
      <c r="E1553" s="11">
        <f>MONTH(SalesDataTable[[#This Row],[Order Date]])</f>
        <v>8</v>
      </c>
      <c r="F1553" s="11" t="str">
        <f>TEXT(SalesDataTable[[#This Row],[Order Date]],"MMMM")</f>
        <v>August</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11">
        <f>YEAR(SalesDataTable[[#This Row],[Order Date]])</f>
        <v>2026</v>
      </c>
      <c r="D1554" s="11" t="str">
        <f>"Q"&amp;ROUNDUP(MONTH(SalesDataTable[[#This Row],[Order Date]])/3,0)</f>
        <v>Q3</v>
      </c>
      <c r="E1554" s="11">
        <f>MONTH(SalesDataTable[[#This Row],[Order Date]])</f>
        <v>8</v>
      </c>
      <c r="F1554" s="11" t="str">
        <f>TEXT(SalesDataTable[[#This Row],[Order Date]],"MMMM")</f>
        <v>August</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11">
        <f>YEAR(SalesDataTable[[#This Row],[Order Date]])</f>
        <v>2026</v>
      </c>
      <c r="D1555" s="11" t="str">
        <f>"Q"&amp;ROUNDUP(MONTH(SalesDataTable[[#This Row],[Order Date]])/3,0)</f>
        <v>Q3</v>
      </c>
      <c r="E1555" s="11">
        <f>MONTH(SalesDataTable[[#This Row],[Order Date]])</f>
        <v>8</v>
      </c>
      <c r="F1555" s="11" t="str">
        <f>TEXT(SalesDataTable[[#This Row],[Order Date]],"MMMM")</f>
        <v>August</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11">
        <f>YEAR(SalesDataTable[[#This Row],[Order Date]])</f>
        <v>2026</v>
      </c>
      <c r="D1556" s="11" t="str">
        <f>"Q"&amp;ROUNDUP(MONTH(SalesDataTable[[#This Row],[Order Date]])/3,0)</f>
        <v>Q3</v>
      </c>
      <c r="E1556" s="11">
        <f>MONTH(SalesDataTable[[#This Row],[Order Date]])</f>
        <v>8</v>
      </c>
      <c r="F1556" s="11" t="str">
        <f>TEXT(SalesDataTable[[#This Row],[Order Date]],"MMMM")</f>
        <v>August</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11">
        <f>YEAR(SalesDataTable[[#This Row],[Order Date]])</f>
        <v>2026</v>
      </c>
      <c r="D1557" s="11" t="str">
        <f>"Q"&amp;ROUNDUP(MONTH(SalesDataTable[[#This Row],[Order Date]])/3,0)</f>
        <v>Q3</v>
      </c>
      <c r="E1557" s="11">
        <f>MONTH(SalesDataTable[[#This Row],[Order Date]])</f>
        <v>8</v>
      </c>
      <c r="F1557" s="11" t="str">
        <f>TEXT(SalesDataTable[[#This Row],[Order Date]],"MMMM")</f>
        <v>August</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11">
        <f>YEAR(SalesDataTable[[#This Row],[Order Date]])</f>
        <v>2026</v>
      </c>
      <c r="D1558" s="11" t="str">
        <f>"Q"&amp;ROUNDUP(MONTH(SalesDataTable[[#This Row],[Order Date]])/3,0)</f>
        <v>Q3</v>
      </c>
      <c r="E1558" s="11">
        <f>MONTH(SalesDataTable[[#This Row],[Order Date]])</f>
        <v>8</v>
      </c>
      <c r="F1558" s="11" t="str">
        <f>TEXT(SalesDataTable[[#This Row],[Order Date]],"MMMM")</f>
        <v>August</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11">
        <f>YEAR(SalesDataTable[[#This Row],[Order Date]])</f>
        <v>2026</v>
      </c>
      <c r="D1559" s="11" t="str">
        <f>"Q"&amp;ROUNDUP(MONTH(SalesDataTable[[#This Row],[Order Date]])/3,0)</f>
        <v>Q3</v>
      </c>
      <c r="E1559" s="11">
        <f>MONTH(SalesDataTable[[#This Row],[Order Date]])</f>
        <v>8</v>
      </c>
      <c r="F1559" s="11" t="str">
        <f>TEXT(SalesDataTable[[#This Row],[Order Date]],"MMMM")</f>
        <v>August</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11">
        <f>YEAR(SalesDataTable[[#This Row],[Order Date]])</f>
        <v>2026</v>
      </c>
      <c r="D1560" s="11" t="str">
        <f>"Q"&amp;ROUNDUP(MONTH(SalesDataTable[[#This Row],[Order Date]])/3,0)</f>
        <v>Q3</v>
      </c>
      <c r="E1560" s="11">
        <f>MONTH(SalesDataTable[[#This Row],[Order Date]])</f>
        <v>8</v>
      </c>
      <c r="F1560" s="11" t="str">
        <f>TEXT(SalesDataTable[[#This Row],[Order Date]],"MMMM")</f>
        <v>August</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11">
        <f>YEAR(SalesDataTable[[#This Row],[Order Date]])</f>
        <v>2026</v>
      </c>
      <c r="D1561" s="11" t="str">
        <f>"Q"&amp;ROUNDUP(MONTH(SalesDataTable[[#This Row],[Order Date]])/3,0)</f>
        <v>Q3</v>
      </c>
      <c r="E1561" s="11">
        <f>MONTH(SalesDataTable[[#This Row],[Order Date]])</f>
        <v>8</v>
      </c>
      <c r="F1561" s="11" t="str">
        <f>TEXT(SalesDataTable[[#This Row],[Order Date]],"MMMM")</f>
        <v>August</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11">
        <f>YEAR(SalesDataTable[[#This Row],[Order Date]])</f>
        <v>2026</v>
      </c>
      <c r="D1562" s="11" t="str">
        <f>"Q"&amp;ROUNDUP(MONTH(SalesDataTable[[#This Row],[Order Date]])/3,0)</f>
        <v>Q3</v>
      </c>
      <c r="E1562" s="11">
        <f>MONTH(SalesDataTable[[#This Row],[Order Date]])</f>
        <v>8</v>
      </c>
      <c r="F1562" s="11" t="str">
        <f>TEXT(SalesDataTable[[#This Row],[Order Date]],"MMMM")</f>
        <v>August</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11">
        <f>YEAR(SalesDataTable[[#This Row],[Order Date]])</f>
        <v>2026</v>
      </c>
      <c r="D1563" s="11" t="str">
        <f>"Q"&amp;ROUNDUP(MONTH(SalesDataTable[[#This Row],[Order Date]])/3,0)</f>
        <v>Q3</v>
      </c>
      <c r="E1563" s="11">
        <f>MONTH(SalesDataTable[[#This Row],[Order Date]])</f>
        <v>8</v>
      </c>
      <c r="F1563" s="11" t="str">
        <f>TEXT(SalesDataTable[[#This Row],[Order Date]],"MMMM")</f>
        <v>August</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11">
        <f>YEAR(SalesDataTable[[#This Row],[Order Date]])</f>
        <v>2026</v>
      </c>
      <c r="D1564" s="11" t="str">
        <f>"Q"&amp;ROUNDUP(MONTH(SalesDataTable[[#This Row],[Order Date]])/3,0)</f>
        <v>Q3</v>
      </c>
      <c r="E1564" s="11">
        <f>MONTH(SalesDataTable[[#This Row],[Order Date]])</f>
        <v>8</v>
      </c>
      <c r="F1564" s="11" t="str">
        <f>TEXT(SalesDataTable[[#This Row],[Order Date]],"MMMM")</f>
        <v>August</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11">
        <f>YEAR(SalesDataTable[[#This Row],[Order Date]])</f>
        <v>2026</v>
      </c>
      <c r="D1565" s="11" t="str">
        <f>"Q"&amp;ROUNDUP(MONTH(SalesDataTable[[#This Row],[Order Date]])/3,0)</f>
        <v>Q3</v>
      </c>
      <c r="E1565" s="11">
        <f>MONTH(SalesDataTable[[#This Row],[Order Date]])</f>
        <v>8</v>
      </c>
      <c r="F1565" s="11" t="str">
        <f>TEXT(SalesDataTable[[#This Row],[Order Date]],"MMMM")</f>
        <v>August</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11">
        <f>YEAR(SalesDataTable[[#This Row],[Order Date]])</f>
        <v>2026</v>
      </c>
      <c r="D1566" s="11" t="str">
        <f>"Q"&amp;ROUNDUP(MONTH(SalesDataTable[[#This Row],[Order Date]])/3,0)</f>
        <v>Q3</v>
      </c>
      <c r="E1566" s="11">
        <f>MONTH(SalesDataTable[[#This Row],[Order Date]])</f>
        <v>8</v>
      </c>
      <c r="F1566" s="11" t="str">
        <f>TEXT(SalesDataTable[[#This Row],[Order Date]],"MMMM")</f>
        <v>August</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11">
        <f>YEAR(SalesDataTable[[#This Row],[Order Date]])</f>
        <v>2026</v>
      </c>
      <c r="D1567" s="11" t="str">
        <f>"Q"&amp;ROUNDUP(MONTH(SalesDataTable[[#This Row],[Order Date]])/3,0)</f>
        <v>Q3</v>
      </c>
      <c r="E1567" s="11">
        <f>MONTH(SalesDataTable[[#This Row],[Order Date]])</f>
        <v>8</v>
      </c>
      <c r="F1567" s="11" t="str">
        <f>TEXT(SalesDataTable[[#This Row],[Order Date]],"MMMM")</f>
        <v>August</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11">
        <f>YEAR(SalesDataTable[[#This Row],[Order Date]])</f>
        <v>2026</v>
      </c>
      <c r="D1568" s="11" t="str">
        <f>"Q"&amp;ROUNDUP(MONTH(SalesDataTable[[#This Row],[Order Date]])/3,0)</f>
        <v>Q3</v>
      </c>
      <c r="E1568" s="11">
        <f>MONTH(SalesDataTable[[#This Row],[Order Date]])</f>
        <v>8</v>
      </c>
      <c r="F1568" s="11" t="str">
        <f>TEXT(SalesDataTable[[#This Row],[Order Date]],"MMMM")</f>
        <v>August</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11">
        <f>YEAR(SalesDataTable[[#This Row],[Order Date]])</f>
        <v>2026</v>
      </c>
      <c r="D1569" s="11" t="str">
        <f>"Q"&amp;ROUNDUP(MONTH(SalesDataTable[[#This Row],[Order Date]])/3,0)</f>
        <v>Q3</v>
      </c>
      <c r="E1569" s="11">
        <f>MONTH(SalesDataTable[[#This Row],[Order Date]])</f>
        <v>8</v>
      </c>
      <c r="F1569" s="11" t="str">
        <f>TEXT(SalesDataTable[[#This Row],[Order Date]],"MMMM")</f>
        <v>August</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11">
        <f>YEAR(SalesDataTable[[#This Row],[Order Date]])</f>
        <v>2026</v>
      </c>
      <c r="D1570" s="11" t="str">
        <f>"Q"&amp;ROUNDUP(MONTH(SalesDataTable[[#This Row],[Order Date]])/3,0)</f>
        <v>Q3</v>
      </c>
      <c r="E1570" s="11">
        <f>MONTH(SalesDataTable[[#This Row],[Order Date]])</f>
        <v>8</v>
      </c>
      <c r="F1570" s="11" t="str">
        <f>TEXT(SalesDataTable[[#This Row],[Order Date]],"MMMM")</f>
        <v>August</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11">
        <f>YEAR(SalesDataTable[[#This Row],[Order Date]])</f>
        <v>2026</v>
      </c>
      <c r="D1571" s="11" t="str">
        <f>"Q"&amp;ROUNDUP(MONTH(SalesDataTable[[#This Row],[Order Date]])/3,0)</f>
        <v>Q3</v>
      </c>
      <c r="E1571" s="11">
        <f>MONTH(SalesDataTable[[#This Row],[Order Date]])</f>
        <v>8</v>
      </c>
      <c r="F1571" s="11" t="str">
        <f>TEXT(SalesDataTable[[#This Row],[Order Date]],"MMMM")</f>
        <v>August</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11">
        <f>YEAR(SalesDataTable[[#This Row],[Order Date]])</f>
        <v>2026</v>
      </c>
      <c r="D1572" s="11" t="str">
        <f>"Q"&amp;ROUNDUP(MONTH(SalesDataTable[[#This Row],[Order Date]])/3,0)</f>
        <v>Q3</v>
      </c>
      <c r="E1572" s="11">
        <f>MONTH(SalesDataTable[[#This Row],[Order Date]])</f>
        <v>8</v>
      </c>
      <c r="F1572" s="11" t="str">
        <f>TEXT(SalesDataTable[[#This Row],[Order Date]],"MMMM")</f>
        <v>August</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11">
        <f>YEAR(SalesDataTable[[#This Row],[Order Date]])</f>
        <v>2026</v>
      </c>
      <c r="D1573" s="11" t="str">
        <f>"Q"&amp;ROUNDUP(MONTH(SalesDataTable[[#This Row],[Order Date]])/3,0)</f>
        <v>Q3</v>
      </c>
      <c r="E1573" s="11">
        <f>MONTH(SalesDataTable[[#This Row],[Order Date]])</f>
        <v>8</v>
      </c>
      <c r="F1573" s="11" t="str">
        <f>TEXT(SalesDataTable[[#This Row],[Order Date]],"MMMM")</f>
        <v>August</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11">
        <f>YEAR(SalesDataTable[[#This Row],[Order Date]])</f>
        <v>2026</v>
      </c>
      <c r="D1574" s="11" t="str">
        <f>"Q"&amp;ROUNDUP(MONTH(SalesDataTable[[#This Row],[Order Date]])/3,0)</f>
        <v>Q3</v>
      </c>
      <c r="E1574" s="11">
        <f>MONTH(SalesDataTable[[#This Row],[Order Date]])</f>
        <v>8</v>
      </c>
      <c r="F1574" s="11" t="str">
        <f>TEXT(SalesDataTable[[#This Row],[Order Date]],"MMMM")</f>
        <v>August</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11">
        <f>YEAR(SalesDataTable[[#This Row],[Order Date]])</f>
        <v>2026</v>
      </c>
      <c r="D1575" s="11" t="str">
        <f>"Q"&amp;ROUNDUP(MONTH(SalesDataTable[[#This Row],[Order Date]])/3,0)</f>
        <v>Q3</v>
      </c>
      <c r="E1575" s="11">
        <f>MONTH(SalesDataTable[[#This Row],[Order Date]])</f>
        <v>8</v>
      </c>
      <c r="F1575" s="11" t="str">
        <f>TEXT(SalesDataTable[[#This Row],[Order Date]],"MMMM")</f>
        <v>August</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11">
        <f>YEAR(SalesDataTable[[#This Row],[Order Date]])</f>
        <v>2026</v>
      </c>
      <c r="D1576" s="11" t="str">
        <f>"Q"&amp;ROUNDUP(MONTH(SalesDataTable[[#This Row],[Order Date]])/3,0)</f>
        <v>Q3</v>
      </c>
      <c r="E1576" s="11">
        <f>MONTH(SalesDataTable[[#This Row],[Order Date]])</f>
        <v>8</v>
      </c>
      <c r="F1576" s="11" t="str">
        <f>TEXT(SalesDataTable[[#This Row],[Order Date]],"MMMM")</f>
        <v>August</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11">
        <f>YEAR(SalesDataTable[[#This Row],[Order Date]])</f>
        <v>2026</v>
      </c>
      <c r="D1577" s="11" t="str">
        <f>"Q"&amp;ROUNDUP(MONTH(SalesDataTable[[#This Row],[Order Date]])/3,0)</f>
        <v>Q3</v>
      </c>
      <c r="E1577" s="11">
        <f>MONTH(SalesDataTable[[#This Row],[Order Date]])</f>
        <v>8</v>
      </c>
      <c r="F1577" s="11" t="str">
        <f>TEXT(SalesDataTable[[#This Row],[Order Date]],"MMMM")</f>
        <v>August</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11">
        <f>YEAR(SalesDataTable[[#This Row],[Order Date]])</f>
        <v>2026</v>
      </c>
      <c r="D1578" s="11" t="str">
        <f>"Q"&amp;ROUNDUP(MONTH(SalesDataTable[[#This Row],[Order Date]])/3,0)</f>
        <v>Q3</v>
      </c>
      <c r="E1578" s="11">
        <f>MONTH(SalesDataTable[[#This Row],[Order Date]])</f>
        <v>8</v>
      </c>
      <c r="F1578" s="11" t="str">
        <f>TEXT(SalesDataTable[[#This Row],[Order Date]],"MMMM")</f>
        <v>August</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11">
        <f>YEAR(SalesDataTable[[#This Row],[Order Date]])</f>
        <v>2026</v>
      </c>
      <c r="D1579" s="11" t="str">
        <f>"Q"&amp;ROUNDUP(MONTH(SalesDataTable[[#This Row],[Order Date]])/3,0)</f>
        <v>Q3</v>
      </c>
      <c r="E1579" s="11">
        <f>MONTH(SalesDataTable[[#This Row],[Order Date]])</f>
        <v>8</v>
      </c>
      <c r="F1579" s="11" t="str">
        <f>TEXT(SalesDataTable[[#This Row],[Order Date]],"MMMM")</f>
        <v>August</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11">
        <f>YEAR(SalesDataTable[[#This Row],[Order Date]])</f>
        <v>2026</v>
      </c>
      <c r="D1580" s="11" t="str">
        <f>"Q"&amp;ROUNDUP(MONTH(SalesDataTable[[#This Row],[Order Date]])/3,0)</f>
        <v>Q3</v>
      </c>
      <c r="E1580" s="11">
        <f>MONTH(SalesDataTable[[#This Row],[Order Date]])</f>
        <v>8</v>
      </c>
      <c r="F1580" s="11" t="str">
        <f>TEXT(SalesDataTable[[#This Row],[Order Date]],"MMMM")</f>
        <v>August</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11">
        <f>YEAR(SalesDataTable[[#This Row],[Order Date]])</f>
        <v>2026</v>
      </c>
      <c r="D1581" s="11" t="str">
        <f>"Q"&amp;ROUNDUP(MONTH(SalesDataTable[[#This Row],[Order Date]])/3,0)</f>
        <v>Q3</v>
      </c>
      <c r="E1581" s="11">
        <f>MONTH(SalesDataTable[[#This Row],[Order Date]])</f>
        <v>8</v>
      </c>
      <c r="F1581" s="11" t="str">
        <f>TEXT(SalesDataTable[[#This Row],[Order Date]],"MMMM")</f>
        <v>August</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11">
        <f>YEAR(SalesDataTable[[#This Row],[Order Date]])</f>
        <v>2026</v>
      </c>
      <c r="D1582" s="11" t="str">
        <f>"Q"&amp;ROUNDUP(MONTH(SalesDataTable[[#This Row],[Order Date]])/3,0)</f>
        <v>Q3</v>
      </c>
      <c r="E1582" s="11">
        <f>MONTH(SalesDataTable[[#This Row],[Order Date]])</f>
        <v>8</v>
      </c>
      <c r="F1582" s="11" t="str">
        <f>TEXT(SalesDataTable[[#This Row],[Order Date]],"MMMM")</f>
        <v>August</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11">
        <f>YEAR(SalesDataTable[[#This Row],[Order Date]])</f>
        <v>2026</v>
      </c>
      <c r="D1583" s="11" t="str">
        <f>"Q"&amp;ROUNDUP(MONTH(SalesDataTable[[#This Row],[Order Date]])/3,0)</f>
        <v>Q3</v>
      </c>
      <c r="E1583" s="11">
        <f>MONTH(SalesDataTable[[#This Row],[Order Date]])</f>
        <v>8</v>
      </c>
      <c r="F1583" s="11" t="str">
        <f>TEXT(SalesDataTable[[#This Row],[Order Date]],"MMMM")</f>
        <v>August</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11">
        <f>YEAR(SalesDataTable[[#This Row],[Order Date]])</f>
        <v>2026</v>
      </c>
      <c r="D1584" s="11" t="str">
        <f>"Q"&amp;ROUNDUP(MONTH(SalesDataTable[[#This Row],[Order Date]])/3,0)</f>
        <v>Q3</v>
      </c>
      <c r="E1584" s="11">
        <f>MONTH(SalesDataTable[[#This Row],[Order Date]])</f>
        <v>8</v>
      </c>
      <c r="F1584" s="11" t="str">
        <f>TEXT(SalesDataTable[[#This Row],[Order Date]],"MMMM")</f>
        <v>August</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11">
        <f>YEAR(SalesDataTable[[#This Row],[Order Date]])</f>
        <v>2026</v>
      </c>
      <c r="D1585" s="11" t="str">
        <f>"Q"&amp;ROUNDUP(MONTH(SalesDataTable[[#This Row],[Order Date]])/3,0)</f>
        <v>Q3</v>
      </c>
      <c r="E1585" s="11">
        <f>MONTH(SalesDataTable[[#This Row],[Order Date]])</f>
        <v>8</v>
      </c>
      <c r="F1585" s="11" t="str">
        <f>TEXT(SalesDataTable[[#This Row],[Order Date]],"MMMM")</f>
        <v>August</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11">
        <f>YEAR(SalesDataTable[[#This Row],[Order Date]])</f>
        <v>2026</v>
      </c>
      <c r="D1586" s="11" t="str">
        <f>"Q"&amp;ROUNDUP(MONTH(SalesDataTable[[#This Row],[Order Date]])/3,0)</f>
        <v>Q3</v>
      </c>
      <c r="E1586" s="11">
        <f>MONTH(SalesDataTable[[#This Row],[Order Date]])</f>
        <v>8</v>
      </c>
      <c r="F1586" s="11" t="str">
        <f>TEXT(SalesDataTable[[#This Row],[Order Date]],"MMMM")</f>
        <v>August</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11">
        <f>YEAR(SalesDataTable[[#This Row],[Order Date]])</f>
        <v>2026</v>
      </c>
      <c r="D1587" s="11" t="str">
        <f>"Q"&amp;ROUNDUP(MONTH(SalesDataTable[[#This Row],[Order Date]])/3,0)</f>
        <v>Q3</v>
      </c>
      <c r="E1587" s="11">
        <f>MONTH(SalesDataTable[[#This Row],[Order Date]])</f>
        <v>8</v>
      </c>
      <c r="F1587" s="11" t="str">
        <f>TEXT(SalesDataTable[[#This Row],[Order Date]],"MMMM")</f>
        <v>August</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11">
        <f>YEAR(SalesDataTable[[#This Row],[Order Date]])</f>
        <v>2026</v>
      </c>
      <c r="D1588" s="11" t="str">
        <f>"Q"&amp;ROUNDUP(MONTH(SalesDataTable[[#This Row],[Order Date]])/3,0)</f>
        <v>Q3</v>
      </c>
      <c r="E1588" s="11">
        <f>MONTH(SalesDataTable[[#This Row],[Order Date]])</f>
        <v>8</v>
      </c>
      <c r="F1588" s="11" t="str">
        <f>TEXT(SalesDataTable[[#This Row],[Order Date]],"MMMM")</f>
        <v>August</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11">
        <f>YEAR(SalesDataTable[[#This Row],[Order Date]])</f>
        <v>2026</v>
      </c>
      <c r="D1589" s="11" t="str">
        <f>"Q"&amp;ROUNDUP(MONTH(SalesDataTable[[#This Row],[Order Date]])/3,0)</f>
        <v>Q3</v>
      </c>
      <c r="E1589" s="11">
        <f>MONTH(SalesDataTable[[#This Row],[Order Date]])</f>
        <v>8</v>
      </c>
      <c r="F1589" s="11" t="str">
        <f>TEXT(SalesDataTable[[#This Row],[Order Date]],"MMMM")</f>
        <v>August</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11">
        <f>YEAR(SalesDataTable[[#This Row],[Order Date]])</f>
        <v>2026</v>
      </c>
      <c r="D1590" s="11" t="str">
        <f>"Q"&amp;ROUNDUP(MONTH(SalesDataTable[[#This Row],[Order Date]])/3,0)</f>
        <v>Q3</v>
      </c>
      <c r="E1590" s="11">
        <f>MONTH(SalesDataTable[[#This Row],[Order Date]])</f>
        <v>8</v>
      </c>
      <c r="F1590" s="11" t="str">
        <f>TEXT(SalesDataTable[[#This Row],[Order Date]],"MMMM")</f>
        <v>August</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11">
        <f>YEAR(SalesDataTable[[#This Row],[Order Date]])</f>
        <v>2026</v>
      </c>
      <c r="D1591" s="11" t="str">
        <f>"Q"&amp;ROUNDUP(MONTH(SalesDataTable[[#This Row],[Order Date]])/3,0)</f>
        <v>Q3</v>
      </c>
      <c r="E1591" s="11">
        <f>MONTH(SalesDataTable[[#This Row],[Order Date]])</f>
        <v>8</v>
      </c>
      <c r="F1591" s="11" t="str">
        <f>TEXT(SalesDataTable[[#This Row],[Order Date]],"MMMM")</f>
        <v>August</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11">
        <f>YEAR(SalesDataTable[[#This Row],[Order Date]])</f>
        <v>2026</v>
      </c>
      <c r="D1592" s="11" t="str">
        <f>"Q"&amp;ROUNDUP(MONTH(SalesDataTable[[#This Row],[Order Date]])/3,0)</f>
        <v>Q3</v>
      </c>
      <c r="E1592" s="11">
        <f>MONTH(SalesDataTable[[#This Row],[Order Date]])</f>
        <v>8</v>
      </c>
      <c r="F1592" s="11" t="str">
        <f>TEXT(SalesDataTable[[#This Row],[Order Date]],"MMMM")</f>
        <v>August</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11">
        <f>YEAR(SalesDataTable[[#This Row],[Order Date]])</f>
        <v>2026</v>
      </c>
      <c r="D1593" s="11" t="str">
        <f>"Q"&amp;ROUNDUP(MONTH(SalesDataTable[[#This Row],[Order Date]])/3,0)</f>
        <v>Q3</v>
      </c>
      <c r="E1593" s="11">
        <f>MONTH(SalesDataTable[[#This Row],[Order Date]])</f>
        <v>8</v>
      </c>
      <c r="F1593" s="11" t="str">
        <f>TEXT(SalesDataTable[[#This Row],[Order Date]],"MMMM")</f>
        <v>August</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11">
        <f>YEAR(SalesDataTable[[#This Row],[Order Date]])</f>
        <v>2026</v>
      </c>
      <c r="D1594" s="11" t="str">
        <f>"Q"&amp;ROUNDUP(MONTH(SalesDataTable[[#This Row],[Order Date]])/3,0)</f>
        <v>Q3</v>
      </c>
      <c r="E1594" s="11">
        <f>MONTH(SalesDataTable[[#This Row],[Order Date]])</f>
        <v>8</v>
      </c>
      <c r="F1594" s="11" t="str">
        <f>TEXT(SalesDataTable[[#This Row],[Order Date]],"MMMM")</f>
        <v>August</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11">
        <f>YEAR(SalesDataTable[[#This Row],[Order Date]])</f>
        <v>2026</v>
      </c>
      <c r="D1595" s="11" t="str">
        <f>"Q"&amp;ROUNDUP(MONTH(SalesDataTable[[#This Row],[Order Date]])/3,0)</f>
        <v>Q3</v>
      </c>
      <c r="E1595" s="11">
        <f>MONTH(SalesDataTable[[#This Row],[Order Date]])</f>
        <v>8</v>
      </c>
      <c r="F1595" s="11" t="str">
        <f>TEXT(SalesDataTable[[#This Row],[Order Date]],"MMMM")</f>
        <v>August</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11">
        <f>YEAR(SalesDataTable[[#This Row],[Order Date]])</f>
        <v>2026</v>
      </c>
      <c r="D1596" s="11" t="str">
        <f>"Q"&amp;ROUNDUP(MONTH(SalesDataTable[[#This Row],[Order Date]])/3,0)</f>
        <v>Q3</v>
      </c>
      <c r="E1596" s="11">
        <f>MONTH(SalesDataTable[[#This Row],[Order Date]])</f>
        <v>8</v>
      </c>
      <c r="F1596" s="11" t="str">
        <f>TEXT(SalesDataTable[[#This Row],[Order Date]],"MMMM")</f>
        <v>August</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11">
        <f>YEAR(SalesDataTable[[#This Row],[Order Date]])</f>
        <v>2026</v>
      </c>
      <c r="D1597" s="11" t="str">
        <f>"Q"&amp;ROUNDUP(MONTH(SalesDataTable[[#This Row],[Order Date]])/3,0)</f>
        <v>Q3</v>
      </c>
      <c r="E1597" s="11">
        <f>MONTH(SalesDataTable[[#This Row],[Order Date]])</f>
        <v>8</v>
      </c>
      <c r="F1597" s="11" t="str">
        <f>TEXT(SalesDataTable[[#This Row],[Order Date]],"MMMM")</f>
        <v>August</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11">
        <f>YEAR(SalesDataTable[[#This Row],[Order Date]])</f>
        <v>2026</v>
      </c>
      <c r="D1598" s="11" t="str">
        <f>"Q"&amp;ROUNDUP(MONTH(SalesDataTable[[#This Row],[Order Date]])/3,0)</f>
        <v>Q3</v>
      </c>
      <c r="E1598" s="11">
        <f>MONTH(SalesDataTable[[#This Row],[Order Date]])</f>
        <v>8</v>
      </c>
      <c r="F1598" s="11" t="str">
        <f>TEXT(SalesDataTable[[#This Row],[Order Date]],"MMMM")</f>
        <v>August</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11">
        <f>YEAR(SalesDataTable[[#This Row],[Order Date]])</f>
        <v>2026</v>
      </c>
      <c r="D1599" s="11" t="str">
        <f>"Q"&amp;ROUNDUP(MONTH(SalesDataTable[[#This Row],[Order Date]])/3,0)</f>
        <v>Q3</v>
      </c>
      <c r="E1599" s="11">
        <f>MONTH(SalesDataTable[[#This Row],[Order Date]])</f>
        <v>8</v>
      </c>
      <c r="F1599" s="11" t="str">
        <f>TEXT(SalesDataTable[[#This Row],[Order Date]],"MMMM")</f>
        <v>August</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11">
        <f>YEAR(SalesDataTable[[#This Row],[Order Date]])</f>
        <v>2026</v>
      </c>
      <c r="D1600" s="11" t="str">
        <f>"Q"&amp;ROUNDUP(MONTH(SalesDataTable[[#This Row],[Order Date]])/3,0)</f>
        <v>Q3</v>
      </c>
      <c r="E1600" s="11">
        <f>MONTH(SalesDataTable[[#This Row],[Order Date]])</f>
        <v>8</v>
      </c>
      <c r="F1600" s="11" t="str">
        <f>TEXT(SalesDataTable[[#This Row],[Order Date]],"MMMM")</f>
        <v>August</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11">
        <f>YEAR(SalesDataTable[[#This Row],[Order Date]])</f>
        <v>2026</v>
      </c>
      <c r="D1601" s="11" t="str">
        <f>"Q"&amp;ROUNDUP(MONTH(SalesDataTable[[#This Row],[Order Date]])/3,0)</f>
        <v>Q3</v>
      </c>
      <c r="E1601" s="11">
        <f>MONTH(SalesDataTable[[#This Row],[Order Date]])</f>
        <v>8</v>
      </c>
      <c r="F1601" s="11" t="str">
        <f>TEXT(SalesDataTable[[#This Row],[Order Date]],"MMMM")</f>
        <v>August</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11">
        <f>YEAR(SalesDataTable[[#This Row],[Order Date]])</f>
        <v>2026</v>
      </c>
      <c r="D1602" s="11" t="str">
        <f>"Q"&amp;ROUNDUP(MONTH(SalesDataTable[[#This Row],[Order Date]])/3,0)</f>
        <v>Q3</v>
      </c>
      <c r="E1602" s="11">
        <f>MONTH(SalesDataTable[[#This Row],[Order Date]])</f>
        <v>8</v>
      </c>
      <c r="F1602" s="11" t="str">
        <f>TEXT(SalesDataTable[[#This Row],[Order Date]],"MMMM")</f>
        <v>August</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11">
        <f>YEAR(SalesDataTable[[#This Row],[Order Date]])</f>
        <v>2026</v>
      </c>
      <c r="D1603" s="11" t="str">
        <f>"Q"&amp;ROUNDUP(MONTH(SalesDataTable[[#This Row],[Order Date]])/3,0)</f>
        <v>Q3</v>
      </c>
      <c r="E1603" s="11">
        <f>MONTH(SalesDataTable[[#This Row],[Order Date]])</f>
        <v>8</v>
      </c>
      <c r="F1603" s="11" t="str">
        <f>TEXT(SalesDataTable[[#This Row],[Order Date]],"MMMM")</f>
        <v>August</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11">
        <f>YEAR(SalesDataTable[[#This Row],[Order Date]])</f>
        <v>2026</v>
      </c>
      <c r="D1604" s="11" t="str">
        <f>"Q"&amp;ROUNDUP(MONTH(SalesDataTable[[#This Row],[Order Date]])/3,0)</f>
        <v>Q3</v>
      </c>
      <c r="E1604" s="11">
        <f>MONTH(SalesDataTable[[#This Row],[Order Date]])</f>
        <v>8</v>
      </c>
      <c r="F1604" s="11" t="str">
        <f>TEXT(SalesDataTable[[#This Row],[Order Date]],"MMMM")</f>
        <v>August</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11">
        <f>YEAR(SalesDataTable[[#This Row],[Order Date]])</f>
        <v>2026</v>
      </c>
      <c r="D1605" s="11" t="str">
        <f>"Q"&amp;ROUNDUP(MONTH(SalesDataTable[[#This Row],[Order Date]])/3,0)</f>
        <v>Q3</v>
      </c>
      <c r="E1605" s="11">
        <f>MONTH(SalesDataTable[[#This Row],[Order Date]])</f>
        <v>8</v>
      </c>
      <c r="F1605" s="11" t="str">
        <f>TEXT(SalesDataTable[[#This Row],[Order Date]],"MMMM")</f>
        <v>August</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11">
        <f>YEAR(SalesDataTable[[#This Row],[Order Date]])</f>
        <v>2026</v>
      </c>
      <c r="D1606" s="11" t="str">
        <f>"Q"&amp;ROUNDUP(MONTH(SalesDataTable[[#This Row],[Order Date]])/3,0)</f>
        <v>Q3</v>
      </c>
      <c r="E1606" s="11">
        <f>MONTH(SalesDataTable[[#This Row],[Order Date]])</f>
        <v>8</v>
      </c>
      <c r="F1606" s="11" t="str">
        <f>TEXT(SalesDataTable[[#This Row],[Order Date]],"MMMM")</f>
        <v>August</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11">
        <f>YEAR(SalesDataTable[[#This Row],[Order Date]])</f>
        <v>2026</v>
      </c>
      <c r="D1607" s="11" t="str">
        <f>"Q"&amp;ROUNDUP(MONTH(SalesDataTable[[#This Row],[Order Date]])/3,0)</f>
        <v>Q3</v>
      </c>
      <c r="E1607" s="11">
        <f>MONTH(SalesDataTable[[#This Row],[Order Date]])</f>
        <v>8</v>
      </c>
      <c r="F1607" s="11" t="str">
        <f>TEXT(SalesDataTable[[#This Row],[Order Date]],"MMMM")</f>
        <v>August</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11">
        <f>YEAR(SalesDataTable[[#This Row],[Order Date]])</f>
        <v>2026</v>
      </c>
      <c r="D1608" s="11" t="str">
        <f>"Q"&amp;ROUNDUP(MONTH(SalesDataTable[[#This Row],[Order Date]])/3,0)</f>
        <v>Q3</v>
      </c>
      <c r="E1608" s="11">
        <f>MONTH(SalesDataTable[[#This Row],[Order Date]])</f>
        <v>8</v>
      </c>
      <c r="F1608" s="11" t="str">
        <f>TEXT(SalesDataTable[[#This Row],[Order Date]],"MMMM")</f>
        <v>August</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11">
        <f>YEAR(SalesDataTable[[#This Row],[Order Date]])</f>
        <v>2026</v>
      </c>
      <c r="D1609" s="11" t="str">
        <f>"Q"&amp;ROUNDUP(MONTH(SalesDataTable[[#This Row],[Order Date]])/3,0)</f>
        <v>Q3</v>
      </c>
      <c r="E1609" s="11">
        <f>MONTH(SalesDataTable[[#This Row],[Order Date]])</f>
        <v>8</v>
      </c>
      <c r="F1609" s="11" t="str">
        <f>TEXT(SalesDataTable[[#This Row],[Order Date]],"MMMM")</f>
        <v>August</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11">
        <f>YEAR(SalesDataTable[[#This Row],[Order Date]])</f>
        <v>2026</v>
      </c>
      <c r="D1610" s="11" t="str">
        <f>"Q"&amp;ROUNDUP(MONTH(SalesDataTable[[#This Row],[Order Date]])/3,0)</f>
        <v>Q3</v>
      </c>
      <c r="E1610" s="11">
        <f>MONTH(SalesDataTable[[#This Row],[Order Date]])</f>
        <v>8</v>
      </c>
      <c r="F1610" s="11" t="str">
        <f>TEXT(SalesDataTable[[#This Row],[Order Date]],"MMMM")</f>
        <v>August</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11">
        <f>YEAR(SalesDataTable[[#This Row],[Order Date]])</f>
        <v>2026</v>
      </c>
      <c r="D1611" s="11" t="str">
        <f>"Q"&amp;ROUNDUP(MONTH(SalesDataTable[[#This Row],[Order Date]])/3,0)</f>
        <v>Q3</v>
      </c>
      <c r="E1611" s="11">
        <f>MONTH(SalesDataTable[[#This Row],[Order Date]])</f>
        <v>8</v>
      </c>
      <c r="F1611" s="11" t="str">
        <f>TEXT(SalesDataTable[[#This Row],[Order Date]],"MMMM")</f>
        <v>August</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11">
        <f>YEAR(SalesDataTable[[#This Row],[Order Date]])</f>
        <v>2026</v>
      </c>
      <c r="D1612" s="11" t="str">
        <f>"Q"&amp;ROUNDUP(MONTH(SalesDataTable[[#This Row],[Order Date]])/3,0)</f>
        <v>Q3</v>
      </c>
      <c r="E1612" s="11">
        <f>MONTH(SalesDataTable[[#This Row],[Order Date]])</f>
        <v>8</v>
      </c>
      <c r="F1612" s="11" t="str">
        <f>TEXT(SalesDataTable[[#This Row],[Order Date]],"MMMM")</f>
        <v>August</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11">
        <f>YEAR(SalesDataTable[[#This Row],[Order Date]])</f>
        <v>2026</v>
      </c>
      <c r="D1613" s="11" t="str">
        <f>"Q"&amp;ROUNDUP(MONTH(SalesDataTable[[#This Row],[Order Date]])/3,0)</f>
        <v>Q3</v>
      </c>
      <c r="E1613" s="11">
        <f>MONTH(SalesDataTable[[#This Row],[Order Date]])</f>
        <v>8</v>
      </c>
      <c r="F1613" s="11" t="str">
        <f>TEXT(SalesDataTable[[#This Row],[Order Date]],"MMMM")</f>
        <v>August</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11">
        <f>YEAR(SalesDataTable[[#This Row],[Order Date]])</f>
        <v>2026</v>
      </c>
      <c r="D1614" s="11" t="str">
        <f>"Q"&amp;ROUNDUP(MONTH(SalesDataTable[[#This Row],[Order Date]])/3,0)</f>
        <v>Q3</v>
      </c>
      <c r="E1614" s="11">
        <f>MONTH(SalesDataTable[[#This Row],[Order Date]])</f>
        <v>8</v>
      </c>
      <c r="F1614" s="11" t="str">
        <f>TEXT(SalesDataTable[[#This Row],[Order Date]],"MMMM")</f>
        <v>August</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11">
        <f>YEAR(SalesDataTable[[#This Row],[Order Date]])</f>
        <v>2026</v>
      </c>
      <c r="D1615" s="11" t="str">
        <f>"Q"&amp;ROUNDUP(MONTH(SalesDataTable[[#This Row],[Order Date]])/3,0)</f>
        <v>Q3</v>
      </c>
      <c r="E1615" s="11">
        <f>MONTH(SalesDataTable[[#This Row],[Order Date]])</f>
        <v>8</v>
      </c>
      <c r="F1615" s="11" t="str">
        <f>TEXT(SalesDataTable[[#This Row],[Order Date]],"MMMM")</f>
        <v>August</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11">
        <f>YEAR(SalesDataTable[[#This Row],[Order Date]])</f>
        <v>2026</v>
      </c>
      <c r="D1616" s="11" t="str">
        <f>"Q"&amp;ROUNDUP(MONTH(SalesDataTable[[#This Row],[Order Date]])/3,0)</f>
        <v>Q3</v>
      </c>
      <c r="E1616" s="11">
        <f>MONTH(SalesDataTable[[#This Row],[Order Date]])</f>
        <v>8</v>
      </c>
      <c r="F1616" s="11" t="str">
        <f>TEXT(SalesDataTable[[#This Row],[Order Date]],"MMMM")</f>
        <v>August</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11">
        <f>YEAR(SalesDataTable[[#This Row],[Order Date]])</f>
        <v>2026</v>
      </c>
      <c r="D1617" s="11" t="str">
        <f>"Q"&amp;ROUNDUP(MONTH(SalesDataTable[[#This Row],[Order Date]])/3,0)</f>
        <v>Q3</v>
      </c>
      <c r="E1617" s="11">
        <f>MONTH(SalesDataTable[[#This Row],[Order Date]])</f>
        <v>8</v>
      </c>
      <c r="F1617" s="11" t="str">
        <f>TEXT(SalesDataTable[[#This Row],[Order Date]],"MMMM")</f>
        <v>August</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11">
        <f>YEAR(SalesDataTable[[#This Row],[Order Date]])</f>
        <v>2026</v>
      </c>
      <c r="D1618" s="11" t="str">
        <f>"Q"&amp;ROUNDUP(MONTH(SalesDataTable[[#This Row],[Order Date]])/3,0)</f>
        <v>Q3</v>
      </c>
      <c r="E1618" s="11">
        <f>MONTH(SalesDataTable[[#This Row],[Order Date]])</f>
        <v>8</v>
      </c>
      <c r="F1618" s="11" t="str">
        <f>TEXT(SalesDataTable[[#This Row],[Order Date]],"MMMM")</f>
        <v>August</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11">
        <f>YEAR(SalesDataTable[[#This Row],[Order Date]])</f>
        <v>2026</v>
      </c>
      <c r="D1619" s="11" t="str">
        <f>"Q"&amp;ROUNDUP(MONTH(SalesDataTable[[#This Row],[Order Date]])/3,0)</f>
        <v>Q3</v>
      </c>
      <c r="E1619" s="11">
        <f>MONTH(SalesDataTable[[#This Row],[Order Date]])</f>
        <v>8</v>
      </c>
      <c r="F1619" s="11" t="str">
        <f>TEXT(SalesDataTable[[#This Row],[Order Date]],"MMMM")</f>
        <v>August</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11">
        <f>YEAR(SalesDataTable[[#This Row],[Order Date]])</f>
        <v>2026</v>
      </c>
      <c r="D1620" s="11" t="str">
        <f>"Q"&amp;ROUNDUP(MONTH(SalesDataTable[[#This Row],[Order Date]])/3,0)</f>
        <v>Q3</v>
      </c>
      <c r="E1620" s="11">
        <f>MONTH(SalesDataTable[[#This Row],[Order Date]])</f>
        <v>8</v>
      </c>
      <c r="F1620" s="11" t="str">
        <f>TEXT(SalesDataTable[[#This Row],[Order Date]],"MMMM")</f>
        <v>August</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11">
        <f>YEAR(SalesDataTable[[#This Row],[Order Date]])</f>
        <v>2026</v>
      </c>
      <c r="D1621" s="11" t="str">
        <f>"Q"&amp;ROUNDUP(MONTH(SalesDataTable[[#This Row],[Order Date]])/3,0)</f>
        <v>Q3</v>
      </c>
      <c r="E1621" s="11">
        <f>MONTH(SalesDataTable[[#This Row],[Order Date]])</f>
        <v>8</v>
      </c>
      <c r="F1621" s="11" t="str">
        <f>TEXT(SalesDataTable[[#This Row],[Order Date]],"MMMM")</f>
        <v>August</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11">
        <f>YEAR(SalesDataTable[[#This Row],[Order Date]])</f>
        <v>2026</v>
      </c>
      <c r="D1622" s="11" t="str">
        <f>"Q"&amp;ROUNDUP(MONTH(SalesDataTable[[#This Row],[Order Date]])/3,0)</f>
        <v>Q3</v>
      </c>
      <c r="E1622" s="11">
        <f>MONTH(SalesDataTable[[#This Row],[Order Date]])</f>
        <v>8</v>
      </c>
      <c r="F1622" s="11" t="str">
        <f>TEXT(SalesDataTable[[#This Row],[Order Date]],"MMMM")</f>
        <v>August</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11">
        <f>YEAR(SalesDataTable[[#This Row],[Order Date]])</f>
        <v>2026</v>
      </c>
      <c r="D1623" s="11" t="str">
        <f>"Q"&amp;ROUNDUP(MONTH(SalesDataTable[[#This Row],[Order Date]])/3,0)</f>
        <v>Q3</v>
      </c>
      <c r="E1623" s="11">
        <f>MONTH(SalesDataTable[[#This Row],[Order Date]])</f>
        <v>8</v>
      </c>
      <c r="F1623" s="11" t="str">
        <f>TEXT(SalesDataTable[[#This Row],[Order Date]],"MMMM")</f>
        <v>August</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11">
        <f>YEAR(SalesDataTable[[#This Row],[Order Date]])</f>
        <v>2026</v>
      </c>
      <c r="D1624" s="11" t="str">
        <f>"Q"&amp;ROUNDUP(MONTH(SalesDataTable[[#This Row],[Order Date]])/3,0)</f>
        <v>Q3</v>
      </c>
      <c r="E1624" s="11">
        <f>MONTH(SalesDataTable[[#This Row],[Order Date]])</f>
        <v>8</v>
      </c>
      <c r="F1624" s="11" t="str">
        <f>TEXT(SalesDataTable[[#This Row],[Order Date]],"MMMM")</f>
        <v>August</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11">
        <f>YEAR(SalesDataTable[[#This Row],[Order Date]])</f>
        <v>2026</v>
      </c>
      <c r="D1625" s="11" t="str">
        <f>"Q"&amp;ROUNDUP(MONTH(SalesDataTable[[#This Row],[Order Date]])/3,0)</f>
        <v>Q3</v>
      </c>
      <c r="E1625" s="11">
        <f>MONTH(SalesDataTable[[#This Row],[Order Date]])</f>
        <v>8</v>
      </c>
      <c r="F1625" s="11" t="str">
        <f>TEXT(SalesDataTable[[#This Row],[Order Date]],"MMMM")</f>
        <v>August</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11">
        <f>YEAR(SalesDataTable[[#This Row],[Order Date]])</f>
        <v>2026</v>
      </c>
      <c r="D1626" s="11" t="str">
        <f>"Q"&amp;ROUNDUP(MONTH(SalesDataTable[[#This Row],[Order Date]])/3,0)</f>
        <v>Q3</v>
      </c>
      <c r="E1626" s="11">
        <f>MONTH(SalesDataTable[[#This Row],[Order Date]])</f>
        <v>8</v>
      </c>
      <c r="F1626" s="11" t="str">
        <f>TEXT(SalesDataTable[[#This Row],[Order Date]],"MMMM")</f>
        <v>August</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11">
        <f>YEAR(SalesDataTable[[#This Row],[Order Date]])</f>
        <v>2026</v>
      </c>
      <c r="D1627" s="11" t="str">
        <f>"Q"&amp;ROUNDUP(MONTH(SalesDataTable[[#This Row],[Order Date]])/3,0)</f>
        <v>Q3</v>
      </c>
      <c r="E1627" s="11">
        <f>MONTH(SalesDataTable[[#This Row],[Order Date]])</f>
        <v>8</v>
      </c>
      <c r="F1627" s="11" t="str">
        <f>TEXT(SalesDataTable[[#This Row],[Order Date]],"MMMM")</f>
        <v>August</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11">
        <f>YEAR(SalesDataTable[[#This Row],[Order Date]])</f>
        <v>2026</v>
      </c>
      <c r="D1628" s="11" t="str">
        <f>"Q"&amp;ROUNDUP(MONTH(SalesDataTable[[#This Row],[Order Date]])/3,0)</f>
        <v>Q3</v>
      </c>
      <c r="E1628" s="11">
        <f>MONTH(SalesDataTable[[#This Row],[Order Date]])</f>
        <v>8</v>
      </c>
      <c r="F1628" s="11" t="str">
        <f>TEXT(SalesDataTable[[#This Row],[Order Date]],"MMMM")</f>
        <v>August</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11">
        <f>YEAR(SalesDataTable[[#This Row],[Order Date]])</f>
        <v>2026</v>
      </c>
      <c r="D1629" s="11" t="str">
        <f>"Q"&amp;ROUNDUP(MONTH(SalesDataTable[[#This Row],[Order Date]])/3,0)</f>
        <v>Q3</v>
      </c>
      <c r="E1629" s="11">
        <f>MONTH(SalesDataTable[[#This Row],[Order Date]])</f>
        <v>8</v>
      </c>
      <c r="F1629" s="11" t="str">
        <f>TEXT(SalesDataTable[[#This Row],[Order Date]],"MMMM")</f>
        <v>August</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11">
        <f>YEAR(SalesDataTable[[#This Row],[Order Date]])</f>
        <v>2026</v>
      </c>
      <c r="D1630" s="11" t="str">
        <f>"Q"&amp;ROUNDUP(MONTH(SalesDataTable[[#This Row],[Order Date]])/3,0)</f>
        <v>Q3</v>
      </c>
      <c r="E1630" s="11">
        <f>MONTH(SalesDataTable[[#This Row],[Order Date]])</f>
        <v>8</v>
      </c>
      <c r="F1630" s="11" t="str">
        <f>TEXT(SalesDataTable[[#This Row],[Order Date]],"MMMM")</f>
        <v>August</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11">
        <f>YEAR(SalesDataTable[[#This Row],[Order Date]])</f>
        <v>2026</v>
      </c>
      <c r="D1631" s="11" t="str">
        <f>"Q"&amp;ROUNDUP(MONTH(SalesDataTable[[#This Row],[Order Date]])/3,0)</f>
        <v>Q3</v>
      </c>
      <c r="E1631" s="11">
        <f>MONTH(SalesDataTable[[#This Row],[Order Date]])</f>
        <v>8</v>
      </c>
      <c r="F1631" s="11" t="str">
        <f>TEXT(SalesDataTable[[#This Row],[Order Date]],"MMMM")</f>
        <v>August</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11">
        <f>YEAR(SalesDataTable[[#This Row],[Order Date]])</f>
        <v>2026</v>
      </c>
      <c r="D1632" s="11" t="str">
        <f>"Q"&amp;ROUNDUP(MONTH(SalesDataTable[[#This Row],[Order Date]])/3,0)</f>
        <v>Q3</v>
      </c>
      <c r="E1632" s="11">
        <f>MONTH(SalesDataTable[[#This Row],[Order Date]])</f>
        <v>8</v>
      </c>
      <c r="F1632" s="11" t="str">
        <f>TEXT(SalesDataTable[[#This Row],[Order Date]],"MMMM")</f>
        <v>August</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11">
        <f>YEAR(SalesDataTable[[#This Row],[Order Date]])</f>
        <v>2026</v>
      </c>
      <c r="D1633" s="11" t="str">
        <f>"Q"&amp;ROUNDUP(MONTH(SalesDataTable[[#This Row],[Order Date]])/3,0)</f>
        <v>Q3</v>
      </c>
      <c r="E1633" s="11">
        <f>MONTH(SalesDataTable[[#This Row],[Order Date]])</f>
        <v>8</v>
      </c>
      <c r="F1633" s="11" t="str">
        <f>TEXT(SalesDataTable[[#This Row],[Order Date]],"MMMM")</f>
        <v>August</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11">
        <f>YEAR(SalesDataTable[[#This Row],[Order Date]])</f>
        <v>2026</v>
      </c>
      <c r="D1634" s="11" t="str">
        <f>"Q"&amp;ROUNDUP(MONTH(SalesDataTable[[#This Row],[Order Date]])/3,0)</f>
        <v>Q3</v>
      </c>
      <c r="E1634" s="11">
        <f>MONTH(SalesDataTable[[#This Row],[Order Date]])</f>
        <v>8</v>
      </c>
      <c r="F1634" s="11" t="str">
        <f>TEXT(SalesDataTable[[#This Row],[Order Date]],"MMMM")</f>
        <v>August</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11">
        <f>YEAR(SalesDataTable[[#This Row],[Order Date]])</f>
        <v>2026</v>
      </c>
      <c r="D1635" s="11" t="str">
        <f>"Q"&amp;ROUNDUP(MONTH(SalesDataTable[[#This Row],[Order Date]])/3,0)</f>
        <v>Q3</v>
      </c>
      <c r="E1635" s="11">
        <f>MONTH(SalesDataTable[[#This Row],[Order Date]])</f>
        <v>8</v>
      </c>
      <c r="F1635" s="11" t="str">
        <f>TEXT(SalesDataTable[[#This Row],[Order Date]],"MMMM")</f>
        <v>August</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11">
        <f>YEAR(SalesDataTable[[#This Row],[Order Date]])</f>
        <v>2026</v>
      </c>
      <c r="D1636" s="11" t="str">
        <f>"Q"&amp;ROUNDUP(MONTH(SalesDataTable[[#This Row],[Order Date]])/3,0)</f>
        <v>Q3</v>
      </c>
      <c r="E1636" s="11">
        <f>MONTH(SalesDataTable[[#This Row],[Order Date]])</f>
        <v>8</v>
      </c>
      <c r="F1636" s="11" t="str">
        <f>TEXT(SalesDataTable[[#This Row],[Order Date]],"MMMM")</f>
        <v>August</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11">
        <f>YEAR(SalesDataTable[[#This Row],[Order Date]])</f>
        <v>2026</v>
      </c>
      <c r="D1637" s="11" t="str">
        <f>"Q"&amp;ROUNDUP(MONTH(SalesDataTable[[#This Row],[Order Date]])/3,0)</f>
        <v>Q3</v>
      </c>
      <c r="E1637" s="11">
        <f>MONTH(SalesDataTable[[#This Row],[Order Date]])</f>
        <v>8</v>
      </c>
      <c r="F1637" s="11" t="str">
        <f>TEXT(SalesDataTable[[#This Row],[Order Date]],"MMMM")</f>
        <v>August</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11">
        <f>YEAR(SalesDataTable[[#This Row],[Order Date]])</f>
        <v>2026</v>
      </c>
      <c r="D1638" s="11" t="str">
        <f>"Q"&amp;ROUNDUP(MONTH(SalesDataTable[[#This Row],[Order Date]])/3,0)</f>
        <v>Q3</v>
      </c>
      <c r="E1638" s="11">
        <f>MONTH(SalesDataTable[[#This Row],[Order Date]])</f>
        <v>8</v>
      </c>
      <c r="F1638" s="11" t="str">
        <f>TEXT(SalesDataTable[[#This Row],[Order Date]],"MMMM")</f>
        <v>August</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11">
        <f>YEAR(SalesDataTable[[#This Row],[Order Date]])</f>
        <v>2026</v>
      </c>
      <c r="D1639" s="11" t="str">
        <f>"Q"&amp;ROUNDUP(MONTH(SalesDataTable[[#This Row],[Order Date]])/3,0)</f>
        <v>Q3</v>
      </c>
      <c r="E1639" s="11">
        <f>MONTH(SalesDataTable[[#This Row],[Order Date]])</f>
        <v>8</v>
      </c>
      <c r="F1639" s="11" t="str">
        <f>TEXT(SalesDataTable[[#This Row],[Order Date]],"MMMM")</f>
        <v>August</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11">
        <f>YEAR(SalesDataTable[[#This Row],[Order Date]])</f>
        <v>2026</v>
      </c>
      <c r="D1640" s="11" t="str">
        <f>"Q"&amp;ROUNDUP(MONTH(SalesDataTable[[#This Row],[Order Date]])/3,0)</f>
        <v>Q3</v>
      </c>
      <c r="E1640" s="11">
        <f>MONTH(SalesDataTable[[#This Row],[Order Date]])</f>
        <v>8</v>
      </c>
      <c r="F1640" s="11" t="str">
        <f>TEXT(SalesDataTable[[#This Row],[Order Date]],"MMMM")</f>
        <v>August</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11">
        <f>YEAR(SalesDataTable[[#This Row],[Order Date]])</f>
        <v>2026</v>
      </c>
      <c r="D1641" s="11" t="str">
        <f>"Q"&amp;ROUNDUP(MONTH(SalesDataTable[[#This Row],[Order Date]])/3,0)</f>
        <v>Q3</v>
      </c>
      <c r="E1641" s="11">
        <f>MONTH(SalesDataTable[[#This Row],[Order Date]])</f>
        <v>8</v>
      </c>
      <c r="F1641" s="11" t="str">
        <f>TEXT(SalesDataTable[[#This Row],[Order Date]],"MMMM")</f>
        <v>August</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11">
        <f>YEAR(SalesDataTable[[#This Row],[Order Date]])</f>
        <v>2026</v>
      </c>
      <c r="D1642" s="11" t="str">
        <f>"Q"&amp;ROUNDUP(MONTH(SalesDataTable[[#This Row],[Order Date]])/3,0)</f>
        <v>Q3</v>
      </c>
      <c r="E1642" s="11">
        <f>MONTH(SalesDataTable[[#This Row],[Order Date]])</f>
        <v>8</v>
      </c>
      <c r="F1642" s="11" t="str">
        <f>TEXT(SalesDataTable[[#This Row],[Order Date]],"MMMM")</f>
        <v>August</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11">
        <f>YEAR(SalesDataTable[[#This Row],[Order Date]])</f>
        <v>2026</v>
      </c>
      <c r="D1643" s="11" t="str">
        <f>"Q"&amp;ROUNDUP(MONTH(SalesDataTable[[#This Row],[Order Date]])/3,0)</f>
        <v>Q3</v>
      </c>
      <c r="E1643" s="11">
        <f>MONTH(SalesDataTable[[#This Row],[Order Date]])</f>
        <v>8</v>
      </c>
      <c r="F1643" s="11" t="str">
        <f>TEXT(SalesDataTable[[#This Row],[Order Date]],"MMMM")</f>
        <v>August</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11">
        <f>YEAR(SalesDataTable[[#This Row],[Order Date]])</f>
        <v>2026</v>
      </c>
      <c r="D1644" s="11" t="str">
        <f>"Q"&amp;ROUNDUP(MONTH(SalesDataTable[[#This Row],[Order Date]])/3,0)</f>
        <v>Q3</v>
      </c>
      <c r="E1644" s="11">
        <f>MONTH(SalesDataTable[[#This Row],[Order Date]])</f>
        <v>8</v>
      </c>
      <c r="F1644" s="11" t="str">
        <f>TEXT(SalesDataTable[[#This Row],[Order Date]],"MMMM")</f>
        <v>August</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11">
        <f>YEAR(SalesDataTable[[#This Row],[Order Date]])</f>
        <v>2026</v>
      </c>
      <c r="D1645" s="11" t="str">
        <f>"Q"&amp;ROUNDUP(MONTH(SalesDataTable[[#This Row],[Order Date]])/3,0)</f>
        <v>Q3</v>
      </c>
      <c r="E1645" s="11">
        <f>MONTH(SalesDataTable[[#This Row],[Order Date]])</f>
        <v>8</v>
      </c>
      <c r="F1645" s="11" t="str">
        <f>TEXT(SalesDataTable[[#This Row],[Order Date]],"MMMM")</f>
        <v>August</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11">
        <f>YEAR(SalesDataTable[[#This Row],[Order Date]])</f>
        <v>2026</v>
      </c>
      <c r="D1646" s="11" t="str">
        <f>"Q"&amp;ROUNDUP(MONTH(SalesDataTable[[#This Row],[Order Date]])/3,0)</f>
        <v>Q3</v>
      </c>
      <c r="E1646" s="11">
        <f>MONTH(SalesDataTable[[#This Row],[Order Date]])</f>
        <v>8</v>
      </c>
      <c r="F1646" s="11" t="str">
        <f>TEXT(SalesDataTable[[#This Row],[Order Date]],"MMMM")</f>
        <v>August</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11">
        <f>YEAR(SalesDataTable[[#This Row],[Order Date]])</f>
        <v>2026</v>
      </c>
      <c r="D1647" s="11" t="str">
        <f>"Q"&amp;ROUNDUP(MONTH(SalesDataTable[[#This Row],[Order Date]])/3,0)</f>
        <v>Q3</v>
      </c>
      <c r="E1647" s="11">
        <f>MONTH(SalesDataTable[[#This Row],[Order Date]])</f>
        <v>8</v>
      </c>
      <c r="F1647" s="11" t="str">
        <f>TEXT(SalesDataTable[[#This Row],[Order Date]],"MMMM")</f>
        <v>August</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11">
        <f>YEAR(SalesDataTable[[#This Row],[Order Date]])</f>
        <v>2026</v>
      </c>
      <c r="D1648" s="11" t="str">
        <f>"Q"&amp;ROUNDUP(MONTH(SalesDataTable[[#This Row],[Order Date]])/3,0)</f>
        <v>Q3</v>
      </c>
      <c r="E1648" s="11">
        <f>MONTH(SalesDataTable[[#This Row],[Order Date]])</f>
        <v>8</v>
      </c>
      <c r="F1648" s="11" t="str">
        <f>TEXT(SalesDataTable[[#This Row],[Order Date]],"MMMM")</f>
        <v>August</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11">
        <f>YEAR(SalesDataTable[[#This Row],[Order Date]])</f>
        <v>2026</v>
      </c>
      <c r="D1649" s="11" t="str">
        <f>"Q"&amp;ROUNDUP(MONTH(SalesDataTable[[#This Row],[Order Date]])/3,0)</f>
        <v>Q3</v>
      </c>
      <c r="E1649" s="11">
        <f>MONTH(SalesDataTable[[#This Row],[Order Date]])</f>
        <v>8</v>
      </c>
      <c r="F1649" s="11" t="str">
        <f>TEXT(SalesDataTable[[#This Row],[Order Date]],"MMMM")</f>
        <v>August</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11">
        <f>YEAR(SalesDataTable[[#This Row],[Order Date]])</f>
        <v>2026</v>
      </c>
      <c r="D1650" s="11" t="str">
        <f>"Q"&amp;ROUNDUP(MONTH(SalesDataTable[[#This Row],[Order Date]])/3,0)</f>
        <v>Q3</v>
      </c>
      <c r="E1650" s="11">
        <f>MONTH(SalesDataTable[[#This Row],[Order Date]])</f>
        <v>8</v>
      </c>
      <c r="F1650" s="11" t="str">
        <f>TEXT(SalesDataTable[[#This Row],[Order Date]],"MMMM")</f>
        <v>August</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11">
        <f>YEAR(SalesDataTable[[#This Row],[Order Date]])</f>
        <v>2026</v>
      </c>
      <c r="D1651" s="11" t="str">
        <f>"Q"&amp;ROUNDUP(MONTH(SalesDataTable[[#This Row],[Order Date]])/3,0)</f>
        <v>Q3</v>
      </c>
      <c r="E1651" s="11">
        <f>MONTH(SalesDataTable[[#This Row],[Order Date]])</f>
        <v>8</v>
      </c>
      <c r="F1651" s="11" t="str">
        <f>TEXT(SalesDataTable[[#This Row],[Order Date]],"MMMM")</f>
        <v>August</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11">
        <f>YEAR(SalesDataTable[[#This Row],[Order Date]])</f>
        <v>2026</v>
      </c>
      <c r="D1652" s="11" t="str">
        <f>"Q"&amp;ROUNDUP(MONTH(SalesDataTable[[#This Row],[Order Date]])/3,0)</f>
        <v>Q3</v>
      </c>
      <c r="E1652" s="11">
        <f>MONTH(SalesDataTable[[#This Row],[Order Date]])</f>
        <v>8</v>
      </c>
      <c r="F1652" s="11" t="str">
        <f>TEXT(SalesDataTable[[#This Row],[Order Date]],"MMMM")</f>
        <v>August</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11">
        <f>YEAR(SalesDataTable[[#This Row],[Order Date]])</f>
        <v>2026</v>
      </c>
      <c r="D1653" s="11" t="str">
        <f>"Q"&amp;ROUNDUP(MONTH(SalesDataTable[[#This Row],[Order Date]])/3,0)</f>
        <v>Q3</v>
      </c>
      <c r="E1653" s="11">
        <f>MONTH(SalesDataTable[[#This Row],[Order Date]])</f>
        <v>8</v>
      </c>
      <c r="F1653" s="11" t="str">
        <f>TEXT(SalesDataTable[[#This Row],[Order Date]],"MMMM")</f>
        <v>August</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11">
        <f>YEAR(SalesDataTable[[#This Row],[Order Date]])</f>
        <v>2026</v>
      </c>
      <c r="D1654" s="11" t="str">
        <f>"Q"&amp;ROUNDUP(MONTH(SalesDataTable[[#This Row],[Order Date]])/3,0)</f>
        <v>Q3</v>
      </c>
      <c r="E1654" s="11">
        <f>MONTH(SalesDataTable[[#This Row],[Order Date]])</f>
        <v>8</v>
      </c>
      <c r="F1654" s="11" t="str">
        <f>TEXT(SalesDataTable[[#This Row],[Order Date]],"MMMM")</f>
        <v>August</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11">
        <f>YEAR(SalesDataTable[[#This Row],[Order Date]])</f>
        <v>2026</v>
      </c>
      <c r="D1655" s="11" t="str">
        <f>"Q"&amp;ROUNDUP(MONTH(SalesDataTable[[#This Row],[Order Date]])/3,0)</f>
        <v>Q3</v>
      </c>
      <c r="E1655" s="11">
        <f>MONTH(SalesDataTable[[#This Row],[Order Date]])</f>
        <v>8</v>
      </c>
      <c r="F1655" s="11" t="str">
        <f>TEXT(SalesDataTable[[#This Row],[Order Date]],"MMMM")</f>
        <v>August</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11">
        <f>YEAR(SalesDataTable[[#This Row],[Order Date]])</f>
        <v>2026</v>
      </c>
      <c r="D1656" s="11" t="str">
        <f>"Q"&amp;ROUNDUP(MONTH(SalesDataTable[[#This Row],[Order Date]])/3,0)</f>
        <v>Q3</v>
      </c>
      <c r="E1656" s="11">
        <f>MONTH(SalesDataTable[[#This Row],[Order Date]])</f>
        <v>8</v>
      </c>
      <c r="F1656" s="11" t="str">
        <f>TEXT(SalesDataTable[[#This Row],[Order Date]],"MMMM")</f>
        <v>August</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11">
        <f>YEAR(SalesDataTable[[#This Row],[Order Date]])</f>
        <v>2026</v>
      </c>
      <c r="D1657" s="11" t="str">
        <f>"Q"&amp;ROUNDUP(MONTH(SalesDataTable[[#This Row],[Order Date]])/3,0)</f>
        <v>Q3</v>
      </c>
      <c r="E1657" s="11">
        <f>MONTH(SalesDataTable[[#This Row],[Order Date]])</f>
        <v>8</v>
      </c>
      <c r="F1657" s="11" t="str">
        <f>TEXT(SalesDataTable[[#This Row],[Order Date]],"MMMM")</f>
        <v>August</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11">
        <f>YEAR(SalesDataTable[[#This Row],[Order Date]])</f>
        <v>2026</v>
      </c>
      <c r="D1658" s="11" t="str">
        <f>"Q"&amp;ROUNDUP(MONTH(SalesDataTable[[#This Row],[Order Date]])/3,0)</f>
        <v>Q3</v>
      </c>
      <c r="E1658" s="11">
        <f>MONTH(SalesDataTable[[#This Row],[Order Date]])</f>
        <v>8</v>
      </c>
      <c r="F1658" s="11" t="str">
        <f>TEXT(SalesDataTable[[#This Row],[Order Date]],"MMMM")</f>
        <v>August</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11">
        <f>YEAR(SalesDataTable[[#This Row],[Order Date]])</f>
        <v>2026</v>
      </c>
      <c r="D1659" s="11" t="str">
        <f>"Q"&amp;ROUNDUP(MONTH(SalesDataTable[[#This Row],[Order Date]])/3,0)</f>
        <v>Q3</v>
      </c>
      <c r="E1659" s="11">
        <f>MONTH(SalesDataTable[[#This Row],[Order Date]])</f>
        <v>8</v>
      </c>
      <c r="F1659" s="11" t="str">
        <f>TEXT(SalesDataTable[[#This Row],[Order Date]],"MMMM")</f>
        <v>August</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11">
        <f>YEAR(SalesDataTable[[#This Row],[Order Date]])</f>
        <v>2026</v>
      </c>
      <c r="D1660" s="11" t="str">
        <f>"Q"&amp;ROUNDUP(MONTH(SalesDataTable[[#This Row],[Order Date]])/3,0)</f>
        <v>Q3</v>
      </c>
      <c r="E1660" s="11">
        <f>MONTH(SalesDataTable[[#This Row],[Order Date]])</f>
        <v>8</v>
      </c>
      <c r="F1660" s="11" t="str">
        <f>TEXT(SalesDataTable[[#This Row],[Order Date]],"MMMM")</f>
        <v>August</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11">
        <f>YEAR(SalesDataTable[[#This Row],[Order Date]])</f>
        <v>2026</v>
      </c>
      <c r="D1661" s="11" t="str">
        <f>"Q"&amp;ROUNDUP(MONTH(SalesDataTable[[#This Row],[Order Date]])/3,0)</f>
        <v>Q3</v>
      </c>
      <c r="E1661" s="11">
        <f>MONTH(SalesDataTable[[#This Row],[Order Date]])</f>
        <v>8</v>
      </c>
      <c r="F1661" s="11" t="str">
        <f>TEXT(SalesDataTable[[#This Row],[Order Date]],"MMMM")</f>
        <v>August</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11">
        <f>YEAR(SalesDataTable[[#This Row],[Order Date]])</f>
        <v>2026</v>
      </c>
      <c r="D1662" s="11" t="str">
        <f>"Q"&amp;ROUNDUP(MONTH(SalesDataTable[[#This Row],[Order Date]])/3,0)</f>
        <v>Q3</v>
      </c>
      <c r="E1662" s="11">
        <f>MONTH(SalesDataTable[[#This Row],[Order Date]])</f>
        <v>8</v>
      </c>
      <c r="F1662" s="11" t="str">
        <f>TEXT(SalesDataTable[[#This Row],[Order Date]],"MMMM")</f>
        <v>August</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11">
        <f>YEAR(SalesDataTable[[#This Row],[Order Date]])</f>
        <v>2026</v>
      </c>
      <c r="D1663" s="11" t="str">
        <f>"Q"&amp;ROUNDUP(MONTH(SalesDataTable[[#This Row],[Order Date]])/3,0)</f>
        <v>Q3</v>
      </c>
      <c r="E1663" s="11">
        <f>MONTH(SalesDataTable[[#This Row],[Order Date]])</f>
        <v>8</v>
      </c>
      <c r="F1663" s="11" t="str">
        <f>TEXT(SalesDataTable[[#This Row],[Order Date]],"MMMM")</f>
        <v>August</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11">
        <f>YEAR(SalesDataTable[[#This Row],[Order Date]])</f>
        <v>2026</v>
      </c>
      <c r="D1664" s="11" t="str">
        <f>"Q"&amp;ROUNDUP(MONTH(SalesDataTable[[#This Row],[Order Date]])/3,0)</f>
        <v>Q3</v>
      </c>
      <c r="E1664" s="11">
        <f>MONTH(SalesDataTable[[#This Row],[Order Date]])</f>
        <v>8</v>
      </c>
      <c r="F1664" s="11" t="str">
        <f>TEXT(SalesDataTable[[#This Row],[Order Date]],"MMMM")</f>
        <v>August</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11">
        <f>YEAR(SalesDataTable[[#This Row],[Order Date]])</f>
        <v>2026</v>
      </c>
      <c r="D1665" s="11" t="str">
        <f>"Q"&amp;ROUNDUP(MONTH(SalesDataTable[[#This Row],[Order Date]])/3,0)</f>
        <v>Q3</v>
      </c>
      <c r="E1665" s="11">
        <f>MONTH(SalesDataTable[[#This Row],[Order Date]])</f>
        <v>8</v>
      </c>
      <c r="F1665" s="11" t="str">
        <f>TEXT(SalesDataTable[[#This Row],[Order Date]],"MMMM")</f>
        <v>August</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11">
        <f>YEAR(SalesDataTable[[#This Row],[Order Date]])</f>
        <v>2026</v>
      </c>
      <c r="D1666" s="11" t="str">
        <f>"Q"&amp;ROUNDUP(MONTH(SalesDataTable[[#This Row],[Order Date]])/3,0)</f>
        <v>Q3</v>
      </c>
      <c r="E1666" s="11">
        <f>MONTH(SalesDataTable[[#This Row],[Order Date]])</f>
        <v>8</v>
      </c>
      <c r="F1666" s="11" t="str">
        <f>TEXT(SalesDataTable[[#This Row],[Order Date]],"MMMM")</f>
        <v>August</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11">
        <f>YEAR(SalesDataTable[[#This Row],[Order Date]])</f>
        <v>2026</v>
      </c>
      <c r="D1667" s="11" t="str">
        <f>"Q"&amp;ROUNDUP(MONTH(SalesDataTable[[#This Row],[Order Date]])/3,0)</f>
        <v>Q3</v>
      </c>
      <c r="E1667" s="11">
        <f>MONTH(SalesDataTable[[#This Row],[Order Date]])</f>
        <v>8</v>
      </c>
      <c r="F1667" s="11" t="str">
        <f>TEXT(SalesDataTable[[#This Row],[Order Date]],"MMMM")</f>
        <v>August</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11">
        <f>YEAR(SalesDataTable[[#This Row],[Order Date]])</f>
        <v>2026</v>
      </c>
      <c r="D1668" s="11" t="str">
        <f>"Q"&amp;ROUNDUP(MONTH(SalesDataTable[[#This Row],[Order Date]])/3,0)</f>
        <v>Q3</v>
      </c>
      <c r="E1668" s="11">
        <f>MONTH(SalesDataTable[[#This Row],[Order Date]])</f>
        <v>8</v>
      </c>
      <c r="F1668" s="11" t="str">
        <f>TEXT(SalesDataTable[[#This Row],[Order Date]],"MMMM")</f>
        <v>August</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11">
        <f>YEAR(SalesDataTable[[#This Row],[Order Date]])</f>
        <v>2026</v>
      </c>
      <c r="D1669" s="11" t="str">
        <f>"Q"&amp;ROUNDUP(MONTH(SalesDataTable[[#This Row],[Order Date]])/3,0)</f>
        <v>Q3</v>
      </c>
      <c r="E1669" s="11">
        <f>MONTH(SalesDataTable[[#This Row],[Order Date]])</f>
        <v>8</v>
      </c>
      <c r="F1669" s="11" t="str">
        <f>TEXT(SalesDataTable[[#This Row],[Order Date]],"MMMM")</f>
        <v>August</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11">
        <f>YEAR(SalesDataTable[[#This Row],[Order Date]])</f>
        <v>2026</v>
      </c>
      <c r="D1670" s="11" t="str">
        <f>"Q"&amp;ROUNDUP(MONTH(SalesDataTable[[#This Row],[Order Date]])/3,0)</f>
        <v>Q3</v>
      </c>
      <c r="E1670" s="11">
        <f>MONTH(SalesDataTable[[#This Row],[Order Date]])</f>
        <v>8</v>
      </c>
      <c r="F1670" s="11" t="str">
        <f>TEXT(SalesDataTable[[#This Row],[Order Date]],"MMMM")</f>
        <v>August</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11">
        <f>YEAR(SalesDataTable[[#This Row],[Order Date]])</f>
        <v>2026</v>
      </c>
      <c r="D1671" s="11" t="str">
        <f>"Q"&amp;ROUNDUP(MONTH(SalesDataTable[[#This Row],[Order Date]])/3,0)</f>
        <v>Q3</v>
      </c>
      <c r="E1671" s="11">
        <f>MONTH(SalesDataTable[[#This Row],[Order Date]])</f>
        <v>8</v>
      </c>
      <c r="F1671" s="11" t="str">
        <f>TEXT(SalesDataTable[[#This Row],[Order Date]],"MMMM")</f>
        <v>August</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11">
        <f>YEAR(SalesDataTable[[#This Row],[Order Date]])</f>
        <v>2026</v>
      </c>
      <c r="D1672" s="11" t="str">
        <f>"Q"&amp;ROUNDUP(MONTH(SalesDataTable[[#This Row],[Order Date]])/3,0)</f>
        <v>Q3</v>
      </c>
      <c r="E1672" s="11">
        <f>MONTH(SalesDataTable[[#This Row],[Order Date]])</f>
        <v>8</v>
      </c>
      <c r="F1672" s="11" t="str">
        <f>TEXT(SalesDataTable[[#This Row],[Order Date]],"MMMM")</f>
        <v>August</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11">
        <f>YEAR(SalesDataTable[[#This Row],[Order Date]])</f>
        <v>2026</v>
      </c>
      <c r="D1673" s="11" t="str">
        <f>"Q"&amp;ROUNDUP(MONTH(SalesDataTable[[#This Row],[Order Date]])/3,0)</f>
        <v>Q3</v>
      </c>
      <c r="E1673" s="11">
        <f>MONTH(SalesDataTable[[#This Row],[Order Date]])</f>
        <v>8</v>
      </c>
      <c r="F1673" s="11" t="str">
        <f>TEXT(SalesDataTable[[#This Row],[Order Date]],"MMMM")</f>
        <v>August</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11">
        <f>YEAR(SalesDataTable[[#This Row],[Order Date]])</f>
        <v>2026</v>
      </c>
      <c r="D1674" s="11" t="str">
        <f>"Q"&amp;ROUNDUP(MONTH(SalesDataTable[[#This Row],[Order Date]])/3,0)</f>
        <v>Q3</v>
      </c>
      <c r="E1674" s="11">
        <f>MONTH(SalesDataTable[[#This Row],[Order Date]])</f>
        <v>8</v>
      </c>
      <c r="F1674" s="11" t="str">
        <f>TEXT(SalesDataTable[[#This Row],[Order Date]],"MMMM")</f>
        <v>August</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11">
        <f>YEAR(SalesDataTable[[#This Row],[Order Date]])</f>
        <v>2026</v>
      </c>
      <c r="D1675" s="11" t="str">
        <f>"Q"&amp;ROUNDUP(MONTH(SalesDataTable[[#This Row],[Order Date]])/3,0)</f>
        <v>Q3</v>
      </c>
      <c r="E1675" s="11">
        <f>MONTH(SalesDataTable[[#This Row],[Order Date]])</f>
        <v>8</v>
      </c>
      <c r="F1675" s="11" t="str">
        <f>TEXT(SalesDataTable[[#This Row],[Order Date]],"MMMM")</f>
        <v>August</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11">
        <f>YEAR(SalesDataTable[[#This Row],[Order Date]])</f>
        <v>2026</v>
      </c>
      <c r="D1676" s="11" t="str">
        <f>"Q"&amp;ROUNDUP(MONTH(SalesDataTable[[#This Row],[Order Date]])/3,0)</f>
        <v>Q3</v>
      </c>
      <c r="E1676" s="11">
        <f>MONTH(SalesDataTable[[#This Row],[Order Date]])</f>
        <v>8</v>
      </c>
      <c r="F1676" s="11" t="str">
        <f>TEXT(SalesDataTable[[#This Row],[Order Date]],"MMMM")</f>
        <v>August</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11">
        <f>YEAR(SalesDataTable[[#This Row],[Order Date]])</f>
        <v>2026</v>
      </c>
      <c r="D1677" s="11" t="str">
        <f>"Q"&amp;ROUNDUP(MONTH(SalesDataTable[[#This Row],[Order Date]])/3,0)</f>
        <v>Q3</v>
      </c>
      <c r="E1677" s="11">
        <f>MONTH(SalesDataTable[[#This Row],[Order Date]])</f>
        <v>8</v>
      </c>
      <c r="F1677" s="11" t="str">
        <f>TEXT(SalesDataTable[[#This Row],[Order Date]],"MMMM")</f>
        <v>August</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11">
        <f>YEAR(SalesDataTable[[#This Row],[Order Date]])</f>
        <v>2026</v>
      </c>
      <c r="D1678" s="11" t="str">
        <f>"Q"&amp;ROUNDUP(MONTH(SalesDataTable[[#This Row],[Order Date]])/3,0)</f>
        <v>Q3</v>
      </c>
      <c r="E1678" s="11">
        <f>MONTH(SalesDataTable[[#This Row],[Order Date]])</f>
        <v>8</v>
      </c>
      <c r="F1678" s="11" t="str">
        <f>TEXT(SalesDataTable[[#This Row],[Order Date]],"MMMM")</f>
        <v>August</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11">
        <f>YEAR(SalesDataTable[[#This Row],[Order Date]])</f>
        <v>2026</v>
      </c>
      <c r="D1679" s="11" t="str">
        <f>"Q"&amp;ROUNDUP(MONTH(SalesDataTable[[#This Row],[Order Date]])/3,0)</f>
        <v>Q3</v>
      </c>
      <c r="E1679" s="11">
        <f>MONTH(SalesDataTable[[#This Row],[Order Date]])</f>
        <v>8</v>
      </c>
      <c r="F1679" s="11" t="str">
        <f>TEXT(SalesDataTable[[#This Row],[Order Date]],"MMMM")</f>
        <v>August</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11">
        <f>YEAR(SalesDataTable[[#This Row],[Order Date]])</f>
        <v>2026</v>
      </c>
      <c r="D1680" s="11" t="str">
        <f>"Q"&amp;ROUNDUP(MONTH(SalesDataTable[[#This Row],[Order Date]])/3,0)</f>
        <v>Q3</v>
      </c>
      <c r="E1680" s="11">
        <f>MONTH(SalesDataTable[[#This Row],[Order Date]])</f>
        <v>8</v>
      </c>
      <c r="F1680" s="11" t="str">
        <f>TEXT(SalesDataTable[[#This Row],[Order Date]],"MMMM")</f>
        <v>August</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11">
        <f>YEAR(SalesDataTable[[#This Row],[Order Date]])</f>
        <v>2026</v>
      </c>
      <c r="D1681" s="11" t="str">
        <f>"Q"&amp;ROUNDUP(MONTH(SalesDataTable[[#This Row],[Order Date]])/3,0)</f>
        <v>Q3</v>
      </c>
      <c r="E1681" s="11">
        <f>MONTH(SalesDataTable[[#This Row],[Order Date]])</f>
        <v>8</v>
      </c>
      <c r="F1681" s="11" t="str">
        <f>TEXT(SalesDataTable[[#This Row],[Order Date]],"MMMM")</f>
        <v>August</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11">
        <f>YEAR(SalesDataTable[[#This Row],[Order Date]])</f>
        <v>2026</v>
      </c>
      <c r="D1682" s="11" t="str">
        <f>"Q"&amp;ROUNDUP(MONTH(SalesDataTable[[#This Row],[Order Date]])/3,0)</f>
        <v>Q3</v>
      </c>
      <c r="E1682" s="11">
        <f>MONTH(SalesDataTable[[#This Row],[Order Date]])</f>
        <v>8</v>
      </c>
      <c r="F1682" s="11" t="str">
        <f>TEXT(SalesDataTable[[#This Row],[Order Date]],"MMMM")</f>
        <v>August</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11">
        <f>YEAR(SalesDataTable[[#This Row],[Order Date]])</f>
        <v>2026</v>
      </c>
      <c r="D1683" s="11" t="str">
        <f>"Q"&amp;ROUNDUP(MONTH(SalesDataTable[[#This Row],[Order Date]])/3,0)</f>
        <v>Q3</v>
      </c>
      <c r="E1683" s="11">
        <f>MONTH(SalesDataTable[[#This Row],[Order Date]])</f>
        <v>8</v>
      </c>
      <c r="F1683" s="11" t="str">
        <f>TEXT(SalesDataTable[[#This Row],[Order Date]],"MMMM")</f>
        <v>August</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11">
        <f>YEAR(SalesDataTable[[#This Row],[Order Date]])</f>
        <v>2026</v>
      </c>
      <c r="D1684" s="11" t="str">
        <f>"Q"&amp;ROUNDUP(MONTH(SalesDataTable[[#This Row],[Order Date]])/3,0)</f>
        <v>Q3</v>
      </c>
      <c r="E1684" s="11">
        <f>MONTH(SalesDataTable[[#This Row],[Order Date]])</f>
        <v>8</v>
      </c>
      <c r="F1684" s="11" t="str">
        <f>TEXT(SalesDataTable[[#This Row],[Order Date]],"MMMM")</f>
        <v>August</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11">
        <f>YEAR(SalesDataTable[[#This Row],[Order Date]])</f>
        <v>2026</v>
      </c>
      <c r="D1685" s="11" t="str">
        <f>"Q"&amp;ROUNDUP(MONTH(SalesDataTable[[#This Row],[Order Date]])/3,0)</f>
        <v>Q3</v>
      </c>
      <c r="E1685" s="11">
        <f>MONTH(SalesDataTable[[#This Row],[Order Date]])</f>
        <v>8</v>
      </c>
      <c r="F1685" s="11" t="str">
        <f>TEXT(SalesDataTable[[#This Row],[Order Date]],"MMMM")</f>
        <v>August</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11">
        <f>YEAR(SalesDataTable[[#This Row],[Order Date]])</f>
        <v>2026</v>
      </c>
      <c r="D1686" s="11" t="str">
        <f>"Q"&amp;ROUNDUP(MONTH(SalesDataTable[[#This Row],[Order Date]])/3,0)</f>
        <v>Q3</v>
      </c>
      <c r="E1686" s="11">
        <f>MONTH(SalesDataTable[[#This Row],[Order Date]])</f>
        <v>8</v>
      </c>
      <c r="F1686" s="11" t="str">
        <f>TEXT(SalesDataTable[[#This Row],[Order Date]],"MMMM")</f>
        <v>August</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11">
        <f>YEAR(SalesDataTable[[#This Row],[Order Date]])</f>
        <v>2026</v>
      </c>
      <c r="D1687" s="11" t="str">
        <f>"Q"&amp;ROUNDUP(MONTH(SalesDataTable[[#This Row],[Order Date]])/3,0)</f>
        <v>Q3</v>
      </c>
      <c r="E1687" s="11">
        <f>MONTH(SalesDataTable[[#This Row],[Order Date]])</f>
        <v>8</v>
      </c>
      <c r="F1687" s="11" t="str">
        <f>TEXT(SalesDataTable[[#This Row],[Order Date]],"MMMM")</f>
        <v>August</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11">
        <f>YEAR(SalesDataTable[[#This Row],[Order Date]])</f>
        <v>2026</v>
      </c>
      <c r="D1688" s="11" t="str">
        <f>"Q"&amp;ROUNDUP(MONTH(SalesDataTable[[#This Row],[Order Date]])/3,0)</f>
        <v>Q3</v>
      </c>
      <c r="E1688" s="11">
        <f>MONTH(SalesDataTable[[#This Row],[Order Date]])</f>
        <v>8</v>
      </c>
      <c r="F1688" s="11" t="str">
        <f>TEXT(SalesDataTable[[#This Row],[Order Date]],"MMMM")</f>
        <v>August</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11">
        <f>YEAR(SalesDataTable[[#This Row],[Order Date]])</f>
        <v>2026</v>
      </c>
      <c r="D1689" s="11" t="str">
        <f>"Q"&amp;ROUNDUP(MONTH(SalesDataTable[[#This Row],[Order Date]])/3,0)</f>
        <v>Q3</v>
      </c>
      <c r="E1689" s="11">
        <f>MONTH(SalesDataTable[[#This Row],[Order Date]])</f>
        <v>8</v>
      </c>
      <c r="F1689" s="11" t="str">
        <f>TEXT(SalesDataTable[[#This Row],[Order Date]],"MMMM")</f>
        <v>August</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11">
        <f>YEAR(SalesDataTable[[#This Row],[Order Date]])</f>
        <v>2026</v>
      </c>
      <c r="D1690" s="11" t="str">
        <f>"Q"&amp;ROUNDUP(MONTH(SalesDataTable[[#This Row],[Order Date]])/3,0)</f>
        <v>Q3</v>
      </c>
      <c r="E1690" s="11">
        <f>MONTH(SalesDataTable[[#This Row],[Order Date]])</f>
        <v>8</v>
      </c>
      <c r="F1690" s="11" t="str">
        <f>TEXT(SalesDataTable[[#This Row],[Order Date]],"MMMM")</f>
        <v>August</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11">
        <f>YEAR(SalesDataTable[[#This Row],[Order Date]])</f>
        <v>2026</v>
      </c>
      <c r="D1691" s="11" t="str">
        <f>"Q"&amp;ROUNDUP(MONTH(SalesDataTable[[#This Row],[Order Date]])/3,0)</f>
        <v>Q3</v>
      </c>
      <c r="E1691" s="11">
        <f>MONTH(SalesDataTable[[#This Row],[Order Date]])</f>
        <v>8</v>
      </c>
      <c r="F1691" s="11" t="str">
        <f>TEXT(SalesDataTable[[#This Row],[Order Date]],"MMMM")</f>
        <v>August</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11">
        <f>YEAR(SalesDataTable[[#This Row],[Order Date]])</f>
        <v>2026</v>
      </c>
      <c r="D1692" s="11" t="str">
        <f>"Q"&amp;ROUNDUP(MONTH(SalesDataTable[[#This Row],[Order Date]])/3,0)</f>
        <v>Q3</v>
      </c>
      <c r="E1692" s="11">
        <f>MONTH(SalesDataTable[[#This Row],[Order Date]])</f>
        <v>8</v>
      </c>
      <c r="F1692" s="11" t="str">
        <f>TEXT(SalesDataTable[[#This Row],[Order Date]],"MMMM")</f>
        <v>August</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11">
        <f>YEAR(SalesDataTable[[#This Row],[Order Date]])</f>
        <v>2026</v>
      </c>
      <c r="D1693" s="11" t="str">
        <f>"Q"&amp;ROUNDUP(MONTH(SalesDataTable[[#This Row],[Order Date]])/3,0)</f>
        <v>Q3</v>
      </c>
      <c r="E1693" s="11">
        <f>MONTH(SalesDataTable[[#This Row],[Order Date]])</f>
        <v>8</v>
      </c>
      <c r="F1693" s="11" t="str">
        <f>TEXT(SalesDataTable[[#This Row],[Order Date]],"MMMM")</f>
        <v>August</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11">
        <f>YEAR(SalesDataTable[[#This Row],[Order Date]])</f>
        <v>2026</v>
      </c>
      <c r="D1694" s="11" t="str">
        <f>"Q"&amp;ROUNDUP(MONTH(SalesDataTable[[#This Row],[Order Date]])/3,0)</f>
        <v>Q3</v>
      </c>
      <c r="E1694" s="11">
        <f>MONTH(SalesDataTable[[#This Row],[Order Date]])</f>
        <v>8</v>
      </c>
      <c r="F1694" s="11" t="str">
        <f>TEXT(SalesDataTable[[#This Row],[Order Date]],"MMMM")</f>
        <v>August</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11">
        <f>YEAR(SalesDataTable[[#This Row],[Order Date]])</f>
        <v>2026</v>
      </c>
      <c r="D1695" s="11" t="str">
        <f>"Q"&amp;ROUNDUP(MONTH(SalesDataTable[[#This Row],[Order Date]])/3,0)</f>
        <v>Q3</v>
      </c>
      <c r="E1695" s="11">
        <f>MONTH(SalesDataTable[[#This Row],[Order Date]])</f>
        <v>8</v>
      </c>
      <c r="F1695" s="11" t="str">
        <f>TEXT(SalesDataTable[[#This Row],[Order Date]],"MMMM")</f>
        <v>August</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11">
        <f>YEAR(SalesDataTable[[#This Row],[Order Date]])</f>
        <v>2026</v>
      </c>
      <c r="D1696" s="11" t="str">
        <f>"Q"&amp;ROUNDUP(MONTH(SalesDataTable[[#This Row],[Order Date]])/3,0)</f>
        <v>Q3</v>
      </c>
      <c r="E1696" s="11">
        <f>MONTH(SalesDataTable[[#This Row],[Order Date]])</f>
        <v>8</v>
      </c>
      <c r="F1696" s="11" t="str">
        <f>TEXT(SalesDataTable[[#This Row],[Order Date]],"MMMM")</f>
        <v>August</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11">
        <f>YEAR(SalesDataTable[[#This Row],[Order Date]])</f>
        <v>2026</v>
      </c>
      <c r="D1697" s="11" t="str">
        <f>"Q"&amp;ROUNDUP(MONTH(SalesDataTable[[#This Row],[Order Date]])/3,0)</f>
        <v>Q3</v>
      </c>
      <c r="E1697" s="11">
        <f>MONTH(SalesDataTable[[#This Row],[Order Date]])</f>
        <v>8</v>
      </c>
      <c r="F1697" s="11" t="str">
        <f>TEXT(SalesDataTable[[#This Row],[Order Date]],"MMMM")</f>
        <v>August</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11">
        <f>YEAR(SalesDataTable[[#This Row],[Order Date]])</f>
        <v>2026</v>
      </c>
      <c r="D1698" s="11" t="str">
        <f>"Q"&amp;ROUNDUP(MONTH(SalesDataTable[[#This Row],[Order Date]])/3,0)</f>
        <v>Q3</v>
      </c>
      <c r="E1698" s="11">
        <f>MONTH(SalesDataTable[[#This Row],[Order Date]])</f>
        <v>8</v>
      </c>
      <c r="F1698" s="11" t="str">
        <f>TEXT(SalesDataTable[[#This Row],[Order Date]],"MMMM")</f>
        <v>August</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11">
        <f>YEAR(SalesDataTable[[#This Row],[Order Date]])</f>
        <v>2026</v>
      </c>
      <c r="D1699" s="11" t="str">
        <f>"Q"&amp;ROUNDUP(MONTH(SalesDataTable[[#This Row],[Order Date]])/3,0)</f>
        <v>Q3</v>
      </c>
      <c r="E1699" s="11">
        <f>MONTH(SalesDataTable[[#This Row],[Order Date]])</f>
        <v>8</v>
      </c>
      <c r="F1699" s="11" t="str">
        <f>TEXT(SalesDataTable[[#This Row],[Order Date]],"MMMM")</f>
        <v>August</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11">
        <f>YEAR(SalesDataTable[[#This Row],[Order Date]])</f>
        <v>2026</v>
      </c>
      <c r="D1700" s="11" t="str">
        <f>"Q"&amp;ROUNDUP(MONTH(SalesDataTable[[#This Row],[Order Date]])/3,0)</f>
        <v>Q3</v>
      </c>
      <c r="E1700" s="11">
        <f>MONTH(SalesDataTable[[#This Row],[Order Date]])</f>
        <v>8</v>
      </c>
      <c r="F1700" s="11" t="str">
        <f>TEXT(SalesDataTable[[#This Row],[Order Date]],"MMMM")</f>
        <v>August</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11">
        <f>YEAR(SalesDataTable[[#This Row],[Order Date]])</f>
        <v>2026</v>
      </c>
      <c r="D1701" s="11" t="str">
        <f>"Q"&amp;ROUNDUP(MONTH(SalesDataTable[[#This Row],[Order Date]])/3,0)</f>
        <v>Q3</v>
      </c>
      <c r="E1701" s="11">
        <f>MONTH(SalesDataTable[[#This Row],[Order Date]])</f>
        <v>8</v>
      </c>
      <c r="F1701" s="11" t="str">
        <f>TEXT(SalesDataTable[[#This Row],[Order Date]],"MMMM")</f>
        <v>August</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11">
        <f>YEAR(SalesDataTable[[#This Row],[Order Date]])</f>
        <v>2026</v>
      </c>
      <c r="D1702" s="11" t="str">
        <f>"Q"&amp;ROUNDUP(MONTH(SalesDataTable[[#This Row],[Order Date]])/3,0)</f>
        <v>Q3</v>
      </c>
      <c r="E1702" s="11">
        <f>MONTH(SalesDataTable[[#This Row],[Order Date]])</f>
        <v>8</v>
      </c>
      <c r="F1702" s="11" t="str">
        <f>TEXT(SalesDataTable[[#This Row],[Order Date]],"MMMM")</f>
        <v>August</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11">
        <f>YEAR(SalesDataTable[[#This Row],[Order Date]])</f>
        <v>2026</v>
      </c>
      <c r="D1703" s="11" t="str">
        <f>"Q"&amp;ROUNDUP(MONTH(SalesDataTable[[#This Row],[Order Date]])/3,0)</f>
        <v>Q3</v>
      </c>
      <c r="E1703" s="11">
        <f>MONTH(SalesDataTable[[#This Row],[Order Date]])</f>
        <v>8</v>
      </c>
      <c r="F1703" s="11" t="str">
        <f>TEXT(SalesDataTable[[#This Row],[Order Date]],"MMMM")</f>
        <v>August</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11">
        <f>YEAR(SalesDataTable[[#This Row],[Order Date]])</f>
        <v>2026</v>
      </c>
      <c r="D1704" s="11" t="str">
        <f>"Q"&amp;ROUNDUP(MONTH(SalesDataTable[[#This Row],[Order Date]])/3,0)</f>
        <v>Q3</v>
      </c>
      <c r="E1704" s="11">
        <f>MONTH(SalesDataTable[[#This Row],[Order Date]])</f>
        <v>8</v>
      </c>
      <c r="F1704" s="11" t="str">
        <f>TEXT(SalesDataTable[[#This Row],[Order Date]],"MMMM")</f>
        <v>August</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11">
        <f>YEAR(SalesDataTable[[#This Row],[Order Date]])</f>
        <v>2026</v>
      </c>
      <c r="D1705" s="11" t="str">
        <f>"Q"&amp;ROUNDUP(MONTH(SalesDataTable[[#This Row],[Order Date]])/3,0)</f>
        <v>Q3</v>
      </c>
      <c r="E1705" s="11">
        <f>MONTH(SalesDataTable[[#This Row],[Order Date]])</f>
        <v>8</v>
      </c>
      <c r="F1705" s="11" t="str">
        <f>TEXT(SalesDataTable[[#This Row],[Order Date]],"MMMM")</f>
        <v>August</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11">
        <f>YEAR(SalesDataTable[[#This Row],[Order Date]])</f>
        <v>2026</v>
      </c>
      <c r="D1706" s="11" t="str">
        <f>"Q"&amp;ROUNDUP(MONTH(SalesDataTable[[#This Row],[Order Date]])/3,0)</f>
        <v>Q3</v>
      </c>
      <c r="E1706" s="11">
        <f>MONTH(SalesDataTable[[#This Row],[Order Date]])</f>
        <v>8</v>
      </c>
      <c r="F1706" s="11" t="str">
        <f>TEXT(SalesDataTable[[#This Row],[Order Date]],"MMMM")</f>
        <v>August</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11">
        <f>YEAR(SalesDataTable[[#This Row],[Order Date]])</f>
        <v>2026</v>
      </c>
      <c r="D1707" s="11" t="str">
        <f>"Q"&amp;ROUNDUP(MONTH(SalesDataTable[[#This Row],[Order Date]])/3,0)</f>
        <v>Q3</v>
      </c>
      <c r="E1707" s="11">
        <f>MONTH(SalesDataTable[[#This Row],[Order Date]])</f>
        <v>8</v>
      </c>
      <c r="F1707" s="11" t="str">
        <f>TEXT(SalesDataTable[[#This Row],[Order Date]],"MMMM")</f>
        <v>August</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11">
        <f>YEAR(SalesDataTable[[#This Row],[Order Date]])</f>
        <v>2026</v>
      </c>
      <c r="D1708" s="11" t="str">
        <f>"Q"&amp;ROUNDUP(MONTH(SalesDataTable[[#This Row],[Order Date]])/3,0)</f>
        <v>Q3</v>
      </c>
      <c r="E1708" s="11">
        <f>MONTH(SalesDataTable[[#This Row],[Order Date]])</f>
        <v>8</v>
      </c>
      <c r="F1708" s="11" t="str">
        <f>TEXT(SalesDataTable[[#This Row],[Order Date]],"MMMM")</f>
        <v>August</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11">
        <f>YEAR(SalesDataTable[[#This Row],[Order Date]])</f>
        <v>2026</v>
      </c>
      <c r="D1709" s="11" t="str">
        <f>"Q"&amp;ROUNDUP(MONTH(SalesDataTable[[#This Row],[Order Date]])/3,0)</f>
        <v>Q3</v>
      </c>
      <c r="E1709" s="11">
        <f>MONTH(SalesDataTable[[#This Row],[Order Date]])</f>
        <v>8</v>
      </c>
      <c r="F1709" s="11" t="str">
        <f>TEXT(SalesDataTable[[#This Row],[Order Date]],"MMMM")</f>
        <v>August</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11">
        <f>YEAR(SalesDataTable[[#This Row],[Order Date]])</f>
        <v>2026</v>
      </c>
      <c r="D1710" s="11" t="str">
        <f>"Q"&amp;ROUNDUP(MONTH(SalesDataTable[[#This Row],[Order Date]])/3,0)</f>
        <v>Q3</v>
      </c>
      <c r="E1710" s="11">
        <f>MONTH(SalesDataTable[[#This Row],[Order Date]])</f>
        <v>8</v>
      </c>
      <c r="F1710" s="11" t="str">
        <f>TEXT(SalesDataTable[[#This Row],[Order Date]],"MMMM")</f>
        <v>August</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11">
        <f>YEAR(SalesDataTable[[#This Row],[Order Date]])</f>
        <v>2026</v>
      </c>
      <c r="D1711" s="11" t="str">
        <f>"Q"&amp;ROUNDUP(MONTH(SalesDataTable[[#This Row],[Order Date]])/3,0)</f>
        <v>Q3</v>
      </c>
      <c r="E1711" s="11">
        <f>MONTH(SalesDataTable[[#This Row],[Order Date]])</f>
        <v>8</v>
      </c>
      <c r="F1711" s="11" t="str">
        <f>TEXT(SalesDataTable[[#This Row],[Order Date]],"MMMM")</f>
        <v>August</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11">
        <f>YEAR(SalesDataTable[[#This Row],[Order Date]])</f>
        <v>2026</v>
      </c>
      <c r="D1712" s="11" t="str">
        <f>"Q"&amp;ROUNDUP(MONTH(SalesDataTable[[#This Row],[Order Date]])/3,0)</f>
        <v>Q3</v>
      </c>
      <c r="E1712" s="11">
        <f>MONTH(SalesDataTable[[#This Row],[Order Date]])</f>
        <v>8</v>
      </c>
      <c r="F1712" s="11" t="str">
        <f>TEXT(SalesDataTable[[#This Row],[Order Date]],"MMMM")</f>
        <v>August</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11">
        <f>YEAR(SalesDataTable[[#This Row],[Order Date]])</f>
        <v>2026</v>
      </c>
      <c r="D1713" s="11" t="str">
        <f>"Q"&amp;ROUNDUP(MONTH(SalesDataTable[[#This Row],[Order Date]])/3,0)</f>
        <v>Q3</v>
      </c>
      <c r="E1713" s="11">
        <f>MONTH(SalesDataTable[[#This Row],[Order Date]])</f>
        <v>8</v>
      </c>
      <c r="F1713" s="11" t="str">
        <f>TEXT(SalesDataTable[[#This Row],[Order Date]],"MMMM")</f>
        <v>August</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11">
        <f>YEAR(SalesDataTable[[#This Row],[Order Date]])</f>
        <v>2026</v>
      </c>
      <c r="D1714" s="11" t="str">
        <f>"Q"&amp;ROUNDUP(MONTH(SalesDataTable[[#This Row],[Order Date]])/3,0)</f>
        <v>Q3</v>
      </c>
      <c r="E1714" s="11">
        <f>MONTH(SalesDataTable[[#This Row],[Order Date]])</f>
        <v>8</v>
      </c>
      <c r="F1714" s="11" t="str">
        <f>TEXT(SalesDataTable[[#This Row],[Order Date]],"MMMM")</f>
        <v>August</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11">
        <f>YEAR(SalesDataTable[[#This Row],[Order Date]])</f>
        <v>2026</v>
      </c>
      <c r="D1715" s="11" t="str">
        <f>"Q"&amp;ROUNDUP(MONTH(SalesDataTable[[#This Row],[Order Date]])/3,0)</f>
        <v>Q3</v>
      </c>
      <c r="E1715" s="11">
        <f>MONTH(SalesDataTable[[#This Row],[Order Date]])</f>
        <v>8</v>
      </c>
      <c r="F1715" s="11" t="str">
        <f>TEXT(SalesDataTable[[#This Row],[Order Date]],"MMMM")</f>
        <v>August</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11">
        <f>YEAR(SalesDataTable[[#This Row],[Order Date]])</f>
        <v>2026</v>
      </c>
      <c r="D1716" s="11" t="str">
        <f>"Q"&amp;ROUNDUP(MONTH(SalesDataTable[[#This Row],[Order Date]])/3,0)</f>
        <v>Q3</v>
      </c>
      <c r="E1716" s="11">
        <f>MONTH(SalesDataTable[[#This Row],[Order Date]])</f>
        <v>8</v>
      </c>
      <c r="F1716" s="11" t="str">
        <f>TEXT(SalesDataTable[[#This Row],[Order Date]],"MMMM")</f>
        <v>August</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11">
        <f>YEAR(SalesDataTable[[#This Row],[Order Date]])</f>
        <v>2026</v>
      </c>
      <c r="D1717" s="11" t="str">
        <f>"Q"&amp;ROUNDUP(MONTH(SalesDataTable[[#This Row],[Order Date]])/3,0)</f>
        <v>Q3</v>
      </c>
      <c r="E1717" s="11">
        <f>MONTH(SalesDataTable[[#This Row],[Order Date]])</f>
        <v>8</v>
      </c>
      <c r="F1717" s="11" t="str">
        <f>TEXT(SalesDataTable[[#This Row],[Order Date]],"MMMM")</f>
        <v>August</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11">
        <f>YEAR(SalesDataTable[[#This Row],[Order Date]])</f>
        <v>2026</v>
      </c>
      <c r="D1718" s="11" t="str">
        <f>"Q"&amp;ROUNDUP(MONTH(SalesDataTable[[#This Row],[Order Date]])/3,0)</f>
        <v>Q3</v>
      </c>
      <c r="E1718" s="11">
        <f>MONTH(SalesDataTable[[#This Row],[Order Date]])</f>
        <v>8</v>
      </c>
      <c r="F1718" s="11" t="str">
        <f>TEXT(SalesDataTable[[#This Row],[Order Date]],"MMMM")</f>
        <v>August</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11">
        <f>YEAR(SalesDataTable[[#This Row],[Order Date]])</f>
        <v>2026</v>
      </c>
      <c r="D1719" s="11" t="str">
        <f>"Q"&amp;ROUNDUP(MONTH(SalesDataTable[[#This Row],[Order Date]])/3,0)</f>
        <v>Q3</v>
      </c>
      <c r="E1719" s="11">
        <f>MONTH(SalesDataTable[[#This Row],[Order Date]])</f>
        <v>8</v>
      </c>
      <c r="F1719" s="11" t="str">
        <f>TEXT(SalesDataTable[[#This Row],[Order Date]],"MMMM")</f>
        <v>August</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11">
        <f>YEAR(SalesDataTable[[#This Row],[Order Date]])</f>
        <v>2026</v>
      </c>
      <c r="D1720" s="11" t="str">
        <f>"Q"&amp;ROUNDUP(MONTH(SalesDataTable[[#This Row],[Order Date]])/3,0)</f>
        <v>Q3</v>
      </c>
      <c r="E1720" s="11">
        <f>MONTH(SalesDataTable[[#This Row],[Order Date]])</f>
        <v>8</v>
      </c>
      <c r="F1720" s="11" t="str">
        <f>TEXT(SalesDataTable[[#This Row],[Order Date]],"MMMM")</f>
        <v>August</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11">
        <f>YEAR(SalesDataTable[[#This Row],[Order Date]])</f>
        <v>2026</v>
      </c>
      <c r="D1721" s="11" t="str">
        <f>"Q"&amp;ROUNDUP(MONTH(SalesDataTable[[#This Row],[Order Date]])/3,0)</f>
        <v>Q3</v>
      </c>
      <c r="E1721" s="11">
        <f>MONTH(SalesDataTable[[#This Row],[Order Date]])</f>
        <v>8</v>
      </c>
      <c r="F1721" s="11" t="str">
        <f>TEXT(SalesDataTable[[#This Row],[Order Date]],"MMMM")</f>
        <v>August</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11">
        <f>YEAR(SalesDataTable[[#This Row],[Order Date]])</f>
        <v>2026</v>
      </c>
      <c r="D1722" s="11" t="str">
        <f>"Q"&amp;ROUNDUP(MONTH(SalesDataTable[[#This Row],[Order Date]])/3,0)</f>
        <v>Q3</v>
      </c>
      <c r="E1722" s="11">
        <f>MONTH(SalesDataTable[[#This Row],[Order Date]])</f>
        <v>8</v>
      </c>
      <c r="F1722" s="11" t="str">
        <f>TEXT(SalesDataTable[[#This Row],[Order Date]],"MMMM")</f>
        <v>August</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11">
        <f>YEAR(SalesDataTable[[#This Row],[Order Date]])</f>
        <v>2026</v>
      </c>
      <c r="D1723" s="11" t="str">
        <f>"Q"&amp;ROUNDUP(MONTH(SalesDataTable[[#This Row],[Order Date]])/3,0)</f>
        <v>Q3</v>
      </c>
      <c r="E1723" s="11">
        <f>MONTH(SalesDataTable[[#This Row],[Order Date]])</f>
        <v>8</v>
      </c>
      <c r="F1723" s="11" t="str">
        <f>TEXT(SalesDataTable[[#This Row],[Order Date]],"MMMM")</f>
        <v>August</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11">
        <f>YEAR(SalesDataTable[[#This Row],[Order Date]])</f>
        <v>2026</v>
      </c>
      <c r="D1724" s="11" t="str">
        <f>"Q"&amp;ROUNDUP(MONTH(SalesDataTable[[#This Row],[Order Date]])/3,0)</f>
        <v>Q3</v>
      </c>
      <c r="E1724" s="11">
        <f>MONTH(SalesDataTable[[#This Row],[Order Date]])</f>
        <v>8</v>
      </c>
      <c r="F1724" s="11" t="str">
        <f>TEXT(SalesDataTable[[#This Row],[Order Date]],"MMMM")</f>
        <v>August</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11">
        <f>YEAR(SalesDataTable[[#This Row],[Order Date]])</f>
        <v>2026</v>
      </c>
      <c r="D1725" s="11" t="str">
        <f>"Q"&amp;ROUNDUP(MONTH(SalesDataTable[[#This Row],[Order Date]])/3,0)</f>
        <v>Q3</v>
      </c>
      <c r="E1725" s="11">
        <f>MONTH(SalesDataTable[[#This Row],[Order Date]])</f>
        <v>8</v>
      </c>
      <c r="F1725" s="11" t="str">
        <f>TEXT(SalesDataTable[[#This Row],[Order Date]],"MMMM")</f>
        <v>August</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11">
        <f>YEAR(SalesDataTable[[#This Row],[Order Date]])</f>
        <v>2026</v>
      </c>
      <c r="D1726" s="11" t="str">
        <f>"Q"&amp;ROUNDUP(MONTH(SalesDataTable[[#This Row],[Order Date]])/3,0)</f>
        <v>Q3</v>
      </c>
      <c r="E1726" s="11">
        <f>MONTH(SalesDataTable[[#This Row],[Order Date]])</f>
        <v>8</v>
      </c>
      <c r="F1726" s="11" t="str">
        <f>TEXT(SalesDataTable[[#This Row],[Order Date]],"MMMM")</f>
        <v>August</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11">
        <f>YEAR(SalesDataTable[[#This Row],[Order Date]])</f>
        <v>2026</v>
      </c>
      <c r="D1727" s="11" t="str">
        <f>"Q"&amp;ROUNDUP(MONTH(SalesDataTable[[#This Row],[Order Date]])/3,0)</f>
        <v>Q3</v>
      </c>
      <c r="E1727" s="11">
        <f>MONTH(SalesDataTable[[#This Row],[Order Date]])</f>
        <v>8</v>
      </c>
      <c r="F1727" s="11" t="str">
        <f>TEXT(SalesDataTable[[#This Row],[Order Date]],"MMMM")</f>
        <v>August</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11">
        <f>YEAR(SalesDataTable[[#This Row],[Order Date]])</f>
        <v>2026</v>
      </c>
      <c r="D1728" s="11" t="str">
        <f>"Q"&amp;ROUNDUP(MONTH(SalesDataTable[[#This Row],[Order Date]])/3,0)</f>
        <v>Q3</v>
      </c>
      <c r="E1728" s="11">
        <f>MONTH(SalesDataTable[[#This Row],[Order Date]])</f>
        <v>8</v>
      </c>
      <c r="F1728" s="11" t="str">
        <f>TEXT(SalesDataTable[[#This Row],[Order Date]],"MMMM")</f>
        <v>August</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11">
        <f>YEAR(SalesDataTable[[#This Row],[Order Date]])</f>
        <v>2026</v>
      </c>
      <c r="D1729" s="11" t="str">
        <f>"Q"&amp;ROUNDUP(MONTH(SalesDataTable[[#This Row],[Order Date]])/3,0)</f>
        <v>Q3</v>
      </c>
      <c r="E1729" s="11">
        <f>MONTH(SalesDataTable[[#This Row],[Order Date]])</f>
        <v>8</v>
      </c>
      <c r="F1729" s="11" t="str">
        <f>TEXT(SalesDataTable[[#This Row],[Order Date]],"MMMM")</f>
        <v>August</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11">
        <f>YEAR(SalesDataTable[[#This Row],[Order Date]])</f>
        <v>2026</v>
      </c>
      <c r="D1730" s="11" t="str">
        <f>"Q"&amp;ROUNDUP(MONTH(SalesDataTable[[#This Row],[Order Date]])/3,0)</f>
        <v>Q3</v>
      </c>
      <c r="E1730" s="11">
        <f>MONTH(SalesDataTable[[#This Row],[Order Date]])</f>
        <v>8</v>
      </c>
      <c r="F1730" s="11" t="str">
        <f>TEXT(SalesDataTable[[#This Row],[Order Date]],"MMMM")</f>
        <v>August</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11">
        <f>YEAR(SalesDataTable[[#This Row],[Order Date]])</f>
        <v>2026</v>
      </c>
      <c r="D1731" s="11" t="str">
        <f>"Q"&amp;ROUNDUP(MONTH(SalesDataTable[[#This Row],[Order Date]])/3,0)</f>
        <v>Q3</v>
      </c>
      <c r="E1731" s="11">
        <f>MONTH(SalesDataTable[[#This Row],[Order Date]])</f>
        <v>8</v>
      </c>
      <c r="F1731" s="11" t="str">
        <f>TEXT(SalesDataTable[[#This Row],[Order Date]],"MMMM")</f>
        <v>August</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11">
        <f>YEAR(SalesDataTable[[#This Row],[Order Date]])</f>
        <v>2026</v>
      </c>
      <c r="D1732" s="11" t="str">
        <f>"Q"&amp;ROUNDUP(MONTH(SalesDataTable[[#This Row],[Order Date]])/3,0)</f>
        <v>Q3</v>
      </c>
      <c r="E1732" s="11">
        <f>MONTH(SalesDataTable[[#This Row],[Order Date]])</f>
        <v>8</v>
      </c>
      <c r="F1732" s="11" t="str">
        <f>TEXT(SalesDataTable[[#This Row],[Order Date]],"MMMM")</f>
        <v>August</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11">
        <f>YEAR(SalesDataTable[[#This Row],[Order Date]])</f>
        <v>2026</v>
      </c>
      <c r="D1733" s="11" t="str">
        <f>"Q"&amp;ROUNDUP(MONTH(SalesDataTable[[#This Row],[Order Date]])/3,0)</f>
        <v>Q3</v>
      </c>
      <c r="E1733" s="11">
        <f>MONTH(SalesDataTable[[#This Row],[Order Date]])</f>
        <v>8</v>
      </c>
      <c r="F1733" s="11" t="str">
        <f>TEXT(SalesDataTable[[#This Row],[Order Date]],"MMMM")</f>
        <v>August</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11">
        <f>YEAR(SalesDataTable[[#This Row],[Order Date]])</f>
        <v>2026</v>
      </c>
      <c r="D1734" s="11" t="str">
        <f>"Q"&amp;ROUNDUP(MONTH(SalesDataTable[[#This Row],[Order Date]])/3,0)</f>
        <v>Q3</v>
      </c>
      <c r="E1734" s="11">
        <f>MONTH(SalesDataTable[[#This Row],[Order Date]])</f>
        <v>8</v>
      </c>
      <c r="F1734" s="11" t="str">
        <f>TEXT(SalesDataTable[[#This Row],[Order Date]],"MMMM")</f>
        <v>August</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11">
        <f>YEAR(SalesDataTable[[#This Row],[Order Date]])</f>
        <v>2026</v>
      </c>
      <c r="D1735" s="11" t="str">
        <f>"Q"&amp;ROUNDUP(MONTH(SalesDataTable[[#This Row],[Order Date]])/3,0)</f>
        <v>Q3</v>
      </c>
      <c r="E1735" s="11">
        <f>MONTH(SalesDataTable[[#This Row],[Order Date]])</f>
        <v>8</v>
      </c>
      <c r="F1735" s="11" t="str">
        <f>TEXT(SalesDataTable[[#This Row],[Order Date]],"MMMM")</f>
        <v>August</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11">
        <f>YEAR(SalesDataTable[[#This Row],[Order Date]])</f>
        <v>2026</v>
      </c>
      <c r="D1736" s="11" t="str">
        <f>"Q"&amp;ROUNDUP(MONTH(SalesDataTable[[#This Row],[Order Date]])/3,0)</f>
        <v>Q3</v>
      </c>
      <c r="E1736" s="11">
        <f>MONTH(SalesDataTable[[#This Row],[Order Date]])</f>
        <v>8</v>
      </c>
      <c r="F1736" s="11" t="str">
        <f>TEXT(SalesDataTable[[#This Row],[Order Date]],"MMMM")</f>
        <v>August</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11">
        <f>YEAR(SalesDataTable[[#This Row],[Order Date]])</f>
        <v>2026</v>
      </c>
      <c r="D1737" s="11" t="str">
        <f>"Q"&amp;ROUNDUP(MONTH(SalesDataTable[[#This Row],[Order Date]])/3,0)</f>
        <v>Q3</v>
      </c>
      <c r="E1737" s="11">
        <f>MONTH(SalesDataTable[[#This Row],[Order Date]])</f>
        <v>8</v>
      </c>
      <c r="F1737" s="11" t="str">
        <f>TEXT(SalesDataTable[[#This Row],[Order Date]],"MMMM")</f>
        <v>August</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11">
        <f>YEAR(SalesDataTable[[#This Row],[Order Date]])</f>
        <v>2026</v>
      </c>
      <c r="D1738" s="11" t="str">
        <f>"Q"&amp;ROUNDUP(MONTH(SalesDataTable[[#This Row],[Order Date]])/3,0)</f>
        <v>Q3</v>
      </c>
      <c r="E1738" s="11">
        <f>MONTH(SalesDataTable[[#This Row],[Order Date]])</f>
        <v>8</v>
      </c>
      <c r="F1738" s="11" t="str">
        <f>TEXT(SalesDataTable[[#This Row],[Order Date]],"MMMM")</f>
        <v>August</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11">
        <f>YEAR(SalesDataTable[[#This Row],[Order Date]])</f>
        <v>2026</v>
      </c>
      <c r="D1739" s="11" t="str">
        <f>"Q"&amp;ROUNDUP(MONTH(SalesDataTable[[#This Row],[Order Date]])/3,0)</f>
        <v>Q3</v>
      </c>
      <c r="E1739" s="11">
        <f>MONTH(SalesDataTable[[#This Row],[Order Date]])</f>
        <v>8</v>
      </c>
      <c r="F1739" s="11" t="str">
        <f>TEXT(SalesDataTable[[#This Row],[Order Date]],"MMMM")</f>
        <v>August</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11">
        <f>YEAR(SalesDataTable[[#This Row],[Order Date]])</f>
        <v>2026</v>
      </c>
      <c r="D1740" s="11" t="str">
        <f>"Q"&amp;ROUNDUP(MONTH(SalesDataTable[[#This Row],[Order Date]])/3,0)</f>
        <v>Q3</v>
      </c>
      <c r="E1740" s="11">
        <f>MONTH(SalesDataTable[[#This Row],[Order Date]])</f>
        <v>8</v>
      </c>
      <c r="F1740" s="11" t="str">
        <f>TEXT(SalesDataTable[[#This Row],[Order Date]],"MMMM")</f>
        <v>August</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11">
        <f>YEAR(SalesDataTable[[#This Row],[Order Date]])</f>
        <v>2026</v>
      </c>
      <c r="D1741" s="11" t="str">
        <f>"Q"&amp;ROUNDUP(MONTH(SalesDataTable[[#This Row],[Order Date]])/3,0)</f>
        <v>Q3</v>
      </c>
      <c r="E1741" s="11">
        <f>MONTH(SalesDataTable[[#This Row],[Order Date]])</f>
        <v>8</v>
      </c>
      <c r="F1741" s="11" t="str">
        <f>TEXT(SalesDataTable[[#This Row],[Order Date]],"MMMM")</f>
        <v>August</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11">
        <f>YEAR(SalesDataTable[[#This Row],[Order Date]])</f>
        <v>2026</v>
      </c>
      <c r="D1742" s="11" t="str">
        <f>"Q"&amp;ROUNDUP(MONTH(SalesDataTable[[#This Row],[Order Date]])/3,0)</f>
        <v>Q3</v>
      </c>
      <c r="E1742" s="11">
        <f>MONTH(SalesDataTable[[#This Row],[Order Date]])</f>
        <v>8</v>
      </c>
      <c r="F1742" s="11" t="str">
        <f>TEXT(SalesDataTable[[#This Row],[Order Date]],"MMMM")</f>
        <v>August</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11">
        <f>YEAR(SalesDataTable[[#This Row],[Order Date]])</f>
        <v>2026</v>
      </c>
      <c r="D1743" s="11" t="str">
        <f>"Q"&amp;ROUNDUP(MONTH(SalesDataTable[[#This Row],[Order Date]])/3,0)</f>
        <v>Q3</v>
      </c>
      <c r="E1743" s="11">
        <f>MONTH(SalesDataTable[[#This Row],[Order Date]])</f>
        <v>8</v>
      </c>
      <c r="F1743" s="11" t="str">
        <f>TEXT(SalesDataTable[[#This Row],[Order Date]],"MMMM")</f>
        <v>August</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11">
        <f>YEAR(SalesDataTable[[#This Row],[Order Date]])</f>
        <v>2026</v>
      </c>
      <c r="D1744" s="11" t="str">
        <f>"Q"&amp;ROUNDUP(MONTH(SalesDataTable[[#This Row],[Order Date]])/3,0)</f>
        <v>Q3</v>
      </c>
      <c r="E1744" s="11">
        <f>MONTH(SalesDataTable[[#This Row],[Order Date]])</f>
        <v>8</v>
      </c>
      <c r="F1744" s="11" t="str">
        <f>TEXT(SalesDataTable[[#This Row],[Order Date]],"MMMM")</f>
        <v>August</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11">
        <f>YEAR(SalesDataTable[[#This Row],[Order Date]])</f>
        <v>2026</v>
      </c>
      <c r="D1745" s="11" t="str">
        <f>"Q"&amp;ROUNDUP(MONTH(SalesDataTable[[#This Row],[Order Date]])/3,0)</f>
        <v>Q3</v>
      </c>
      <c r="E1745" s="11">
        <f>MONTH(SalesDataTable[[#This Row],[Order Date]])</f>
        <v>8</v>
      </c>
      <c r="F1745" s="11" t="str">
        <f>TEXT(SalesDataTable[[#This Row],[Order Date]],"MMMM")</f>
        <v>August</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11">
        <f>YEAR(SalesDataTable[[#This Row],[Order Date]])</f>
        <v>2026</v>
      </c>
      <c r="D1746" s="11" t="str">
        <f>"Q"&amp;ROUNDUP(MONTH(SalesDataTable[[#This Row],[Order Date]])/3,0)</f>
        <v>Q3</v>
      </c>
      <c r="E1746" s="11">
        <f>MONTH(SalesDataTable[[#This Row],[Order Date]])</f>
        <v>8</v>
      </c>
      <c r="F1746" s="11" t="str">
        <f>TEXT(SalesDataTable[[#This Row],[Order Date]],"MMMM")</f>
        <v>August</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11">
        <f>YEAR(SalesDataTable[[#This Row],[Order Date]])</f>
        <v>2026</v>
      </c>
      <c r="D1747" s="11" t="str">
        <f>"Q"&amp;ROUNDUP(MONTH(SalesDataTable[[#This Row],[Order Date]])/3,0)</f>
        <v>Q3</v>
      </c>
      <c r="E1747" s="11">
        <f>MONTH(SalesDataTable[[#This Row],[Order Date]])</f>
        <v>8</v>
      </c>
      <c r="F1747" s="11" t="str">
        <f>TEXT(SalesDataTable[[#This Row],[Order Date]],"MMMM")</f>
        <v>August</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11">
        <f>YEAR(SalesDataTable[[#This Row],[Order Date]])</f>
        <v>2026</v>
      </c>
      <c r="D1748" s="11" t="str">
        <f>"Q"&amp;ROUNDUP(MONTH(SalesDataTable[[#This Row],[Order Date]])/3,0)</f>
        <v>Q3</v>
      </c>
      <c r="E1748" s="11">
        <f>MONTH(SalesDataTable[[#This Row],[Order Date]])</f>
        <v>8</v>
      </c>
      <c r="F1748" s="11" t="str">
        <f>TEXT(SalesDataTable[[#This Row],[Order Date]],"MMMM")</f>
        <v>August</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11">
        <f>YEAR(SalesDataTable[[#This Row],[Order Date]])</f>
        <v>2026</v>
      </c>
      <c r="D1749" s="11" t="str">
        <f>"Q"&amp;ROUNDUP(MONTH(SalesDataTable[[#This Row],[Order Date]])/3,0)</f>
        <v>Q3</v>
      </c>
      <c r="E1749" s="11">
        <f>MONTH(SalesDataTable[[#This Row],[Order Date]])</f>
        <v>8</v>
      </c>
      <c r="F1749" s="11" t="str">
        <f>TEXT(SalesDataTable[[#This Row],[Order Date]],"MMMM")</f>
        <v>August</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11">
        <f>YEAR(SalesDataTable[[#This Row],[Order Date]])</f>
        <v>2026</v>
      </c>
      <c r="D1750" s="11" t="str">
        <f>"Q"&amp;ROUNDUP(MONTH(SalesDataTable[[#This Row],[Order Date]])/3,0)</f>
        <v>Q3</v>
      </c>
      <c r="E1750" s="11">
        <f>MONTH(SalesDataTable[[#This Row],[Order Date]])</f>
        <v>8</v>
      </c>
      <c r="F1750" s="11" t="str">
        <f>TEXT(SalesDataTable[[#This Row],[Order Date]],"MMMM")</f>
        <v>August</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11">
        <f>YEAR(SalesDataTable[[#This Row],[Order Date]])</f>
        <v>2026</v>
      </c>
      <c r="D1751" s="11" t="str">
        <f>"Q"&amp;ROUNDUP(MONTH(SalesDataTable[[#This Row],[Order Date]])/3,0)</f>
        <v>Q3</v>
      </c>
      <c r="E1751" s="11">
        <f>MONTH(SalesDataTable[[#This Row],[Order Date]])</f>
        <v>8</v>
      </c>
      <c r="F1751" s="11" t="str">
        <f>TEXT(SalesDataTable[[#This Row],[Order Date]],"MMMM")</f>
        <v>August</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11">
        <f>YEAR(SalesDataTable[[#This Row],[Order Date]])</f>
        <v>2026</v>
      </c>
      <c r="D1752" s="11" t="str">
        <f>"Q"&amp;ROUNDUP(MONTH(SalesDataTable[[#This Row],[Order Date]])/3,0)</f>
        <v>Q3</v>
      </c>
      <c r="E1752" s="11">
        <f>MONTH(SalesDataTable[[#This Row],[Order Date]])</f>
        <v>8</v>
      </c>
      <c r="F1752" s="11" t="str">
        <f>TEXT(SalesDataTable[[#This Row],[Order Date]],"MMMM")</f>
        <v>August</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11">
        <f>YEAR(SalesDataTable[[#This Row],[Order Date]])</f>
        <v>2026</v>
      </c>
      <c r="D1753" s="11" t="str">
        <f>"Q"&amp;ROUNDUP(MONTH(SalesDataTable[[#This Row],[Order Date]])/3,0)</f>
        <v>Q3</v>
      </c>
      <c r="E1753" s="11">
        <f>MONTH(SalesDataTable[[#This Row],[Order Date]])</f>
        <v>8</v>
      </c>
      <c r="F1753" s="11" t="str">
        <f>TEXT(SalesDataTable[[#This Row],[Order Date]],"MMMM")</f>
        <v>August</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11">
        <f>YEAR(SalesDataTable[[#This Row],[Order Date]])</f>
        <v>2026</v>
      </c>
      <c r="D1754" s="11" t="str">
        <f>"Q"&amp;ROUNDUP(MONTH(SalesDataTable[[#This Row],[Order Date]])/3,0)</f>
        <v>Q3</v>
      </c>
      <c r="E1754" s="11">
        <f>MONTH(SalesDataTable[[#This Row],[Order Date]])</f>
        <v>8</v>
      </c>
      <c r="F1754" s="11" t="str">
        <f>TEXT(SalesDataTable[[#This Row],[Order Date]],"MMMM")</f>
        <v>August</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11">
        <f>YEAR(SalesDataTable[[#This Row],[Order Date]])</f>
        <v>2026</v>
      </c>
      <c r="D1755" s="11" t="str">
        <f>"Q"&amp;ROUNDUP(MONTH(SalesDataTable[[#This Row],[Order Date]])/3,0)</f>
        <v>Q3</v>
      </c>
      <c r="E1755" s="11">
        <f>MONTH(SalesDataTable[[#This Row],[Order Date]])</f>
        <v>8</v>
      </c>
      <c r="F1755" s="11" t="str">
        <f>TEXT(SalesDataTable[[#This Row],[Order Date]],"MMMM")</f>
        <v>August</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11">
        <f>YEAR(SalesDataTable[[#This Row],[Order Date]])</f>
        <v>2026</v>
      </c>
      <c r="D1756" s="11" t="str">
        <f>"Q"&amp;ROUNDUP(MONTH(SalesDataTable[[#This Row],[Order Date]])/3,0)</f>
        <v>Q3</v>
      </c>
      <c r="E1756" s="11">
        <f>MONTH(SalesDataTable[[#This Row],[Order Date]])</f>
        <v>8</v>
      </c>
      <c r="F1756" s="11" t="str">
        <f>TEXT(SalesDataTable[[#This Row],[Order Date]],"MMMM")</f>
        <v>August</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11">
        <f>YEAR(SalesDataTable[[#This Row],[Order Date]])</f>
        <v>2026</v>
      </c>
      <c r="D1757" s="11" t="str">
        <f>"Q"&amp;ROUNDUP(MONTH(SalesDataTable[[#This Row],[Order Date]])/3,0)</f>
        <v>Q3</v>
      </c>
      <c r="E1757" s="11">
        <f>MONTH(SalesDataTable[[#This Row],[Order Date]])</f>
        <v>8</v>
      </c>
      <c r="F1757" s="11" t="str">
        <f>TEXT(SalesDataTable[[#This Row],[Order Date]],"MMMM")</f>
        <v>August</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11">
        <f>YEAR(SalesDataTable[[#This Row],[Order Date]])</f>
        <v>2026</v>
      </c>
      <c r="D1758" s="11" t="str">
        <f>"Q"&amp;ROUNDUP(MONTH(SalesDataTable[[#This Row],[Order Date]])/3,0)</f>
        <v>Q3</v>
      </c>
      <c r="E1758" s="11">
        <f>MONTH(SalesDataTable[[#This Row],[Order Date]])</f>
        <v>8</v>
      </c>
      <c r="F1758" s="11" t="str">
        <f>TEXT(SalesDataTable[[#This Row],[Order Date]],"MMMM")</f>
        <v>August</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11">
        <f>YEAR(SalesDataTable[[#This Row],[Order Date]])</f>
        <v>2026</v>
      </c>
      <c r="D1759" s="11" t="str">
        <f>"Q"&amp;ROUNDUP(MONTH(SalesDataTable[[#This Row],[Order Date]])/3,0)</f>
        <v>Q3</v>
      </c>
      <c r="E1759" s="11">
        <f>MONTH(SalesDataTable[[#This Row],[Order Date]])</f>
        <v>8</v>
      </c>
      <c r="F1759" s="11" t="str">
        <f>TEXT(SalesDataTable[[#This Row],[Order Date]],"MMMM")</f>
        <v>August</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11">
        <f>YEAR(SalesDataTable[[#This Row],[Order Date]])</f>
        <v>2026</v>
      </c>
      <c r="D1760" s="11" t="str">
        <f>"Q"&amp;ROUNDUP(MONTH(SalesDataTable[[#This Row],[Order Date]])/3,0)</f>
        <v>Q3</v>
      </c>
      <c r="E1760" s="11">
        <f>MONTH(SalesDataTable[[#This Row],[Order Date]])</f>
        <v>8</v>
      </c>
      <c r="F1760" s="11" t="str">
        <f>TEXT(SalesDataTable[[#This Row],[Order Date]],"MMMM")</f>
        <v>August</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11">
        <f>YEAR(SalesDataTable[[#This Row],[Order Date]])</f>
        <v>2026</v>
      </c>
      <c r="D1761" s="11" t="str">
        <f>"Q"&amp;ROUNDUP(MONTH(SalesDataTable[[#This Row],[Order Date]])/3,0)</f>
        <v>Q3</v>
      </c>
      <c r="E1761" s="11">
        <f>MONTH(SalesDataTable[[#This Row],[Order Date]])</f>
        <v>8</v>
      </c>
      <c r="F1761" s="11" t="str">
        <f>TEXT(SalesDataTable[[#This Row],[Order Date]],"MMMM")</f>
        <v>August</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11">
        <f>YEAR(SalesDataTable[[#This Row],[Order Date]])</f>
        <v>2026</v>
      </c>
      <c r="D1762" s="11" t="str">
        <f>"Q"&amp;ROUNDUP(MONTH(SalesDataTable[[#This Row],[Order Date]])/3,0)</f>
        <v>Q3</v>
      </c>
      <c r="E1762" s="11">
        <f>MONTH(SalesDataTable[[#This Row],[Order Date]])</f>
        <v>8</v>
      </c>
      <c r="F1762" s="11" t="str">
        <f>TEXT(SalesDataTable[[#This Row],[Order Date]],"MMMM")</f>
        <v>August</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11">
        <f>YEAR(SalesDataTable[[#This Row],[Order Date]])</f>
        <v>2026</v>
      </c>
      <c r="D1763" s="11" t="str">
        <f>"Q"&amp;ROUNDUP(MONTH(SalesDataTable[[#This Row],[Order Date]])/3,0)</f>
        <v>Q3</v>
      </c>
      <c r="E1763" s="11">
        <f>MONTH(SalesDataTable[[#This Row],[Order Date]])</f>
        <v>8</v>
      </c>
      <c r="F1763" s="11" t="str">
        <f>TEXT(SalesDataTable[[#This Row],[Order Date]],"MMMM")</f>
        <v>August</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11">
        <f>YEAR(SalesDataTable[[#This Row],[Order Date]])</f>
        <v>2026</v>
      </c>
      <c r="D1764" s="11" t="str">
        <f>"Q"&amp;ROUNDUP(MONTH(SalesDataTable[[#This Row],[Order Date]])/3,0)</f>
        <v>Q3</v>
      </c>
      <c r="E1764" s="11">
        <f>MONTH(SalesDataTable[[#This Row],[Order Date]])</f>
        <v>8</v>
      </c>
      <c r="F1764" s="11" t="str">
        <f>TEXT(SalesDataTable[[#This Row],[Order Date]],"MMMM")</f>
        <v>August</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11">
        <f>YEAR(SalesDataTable[[#This Row],[Order Date]])</f>
        <v>2026</v>
      </c>
      <c r="D1765" s="11" t="str">
        <f>"Q"&amp;ROUNDUP(MONTH(SalesDataTable[[#This Row],[Order Date]])/3,0)</f>
        <v>Q3</v>
      </c>
      <c r="E1765" s="11">
        <f>MONTH(SalesDataTable[[#This Row],[Order Date]])</f>
        <v>8</v>
      </c>
      <c r="F1765" s="11" t="str">
        <f>TEXT(SalesDataTable[[#This Row],[Order Date]],"MMMM")</f>
        <v>August</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11">
        <f>YEAR(SalesDataTable[[#This Row],[Order Date]])</f>
        <v>2026</v>
      </c>
      <c r="D1766" s="11" t="str">
        <f>"Q"&amp;ROUNDUP(MONTH(SalesDataTable[[#This Row],[Order Date]])/3,0)</f>
        <v>Q3</v>
      </c>
      <c r="E1766" s="11">
        <f>MONTH(SalesDataTable[[#This Row],[Order Date]])</f>
        <v>8</v>
      </c>
      <c r="F1766" s="11" t="str">
        <f>TEXT(SalesDataTable[[#This Row],[Order Date]],"MMMM")</f>
        <v>August</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11">
        <f>YEAR(SalesDataTable[[#This Row],[Order Date]])</f>
        <v>2026</v>
      </c>
      <c r="D1767" s="11" t="str">
        <f>"Q"&amp;ROUNDUP(MONTH(SalesDataTable[[#This Row],[Order Date]])/3,0)</f>
        <v>Q3</v>
      </c>
      <c r="E1767" s="11">
        <f>MONTH(SalesDataTable[[#This Row],[Order Date]])</f>
        <v>8</v>
      </c>
      <c r="F1767" s="11" t="str">
        <f>TEXT(SalesDataTable[[#This Row],[Order Date]],"MMMM")</f>
        <v>August</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11">
        <f>YEAR(SalesDataTable[[#This Row],[Order Date]])</f>
        <v>2026</v>
      </c>
      <c r="D1768" s="11" t="str">
        <f>"Q"&amp;ROUNDUP(MONTH(SalesDataTable[[#This Row],[Order Date]])/3,0)</f>
        <v>Q3</v>
      </c>
      <c r="E1768" s="11">
        <f>MONTH(SalesDataTable[[#This Row],[Order Date]])</f>
        <v>8</v>
      </c>
      <c r="F1768" s="11" t="str">
        <f>TEXT(SalesDataTable[[#This Row],[Order Date]],"MMMM")</f>
        <v>August</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11">
        <f>YEAR(SalesDataTable[[#This Row],[Order Date]])</f>
        <v>2026</v>
      </c>
      <c r="D1769" s="11" t="str">
        <f>"Q"&amp;ROUNDUP(MONTH(SalesDataTable[[#This Row],[Order Date]])/3,0)</f>
        <v>Q3</v>
      </c>
      <c r="E1769" s="11">
        <f>MONTH(SalesDataTable[[#This Row],[Order Date]])</f>
        <v>8</v>
      </c>
      <c r="F1769" s="11" t="str">
        <f>TEXT(SalesDataTable[[#This Row],[Order Date]],"MMMM")</f>
        <v>August</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11">
        <f>YEAR(SalesDataTable[[#This Row],[Order Date]])</f>
        <v>2026</v>
      </c>
      <c r="D1770" s="11" t="str">
        <f>"Q"&amp;ROUNDUP(MONTH(SalesDataTable[[#This Row],[Order Date]])/3,0)</f>
        <v>Q3</v>
      </c>
      <c r="E1770" s="11">
        <f>MONTH(SalesDataTable[[#This Row],[Order Date]])</f>
        <v>8</v>
      </c>
      <c r="F1770" s="11" t="str">
        <f>TEXT(SalesDataTable[[#This Row],[Order Date]],"MMMM")</f>
        <v>August</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11">
        <f>YEAR(SalesDataTable[[#This Row],[Order Date]])</f>
        <v>2026</v>
      </c>
      <c r="D1771" s="11" t="str">
        <f>"Q"&amp;ROUNDUP(MONTH(SalesDataTable[[#This Row],[Order Date]])/3,0)</f>
        <v>Q3</v>
      </c>
      <c r="E1771" s="11">
        <f>MONTH(SalesDataTable[[#This Row],[Order Date]])</f>
        <v>8</v>
      </c>
      <c r="F1771" s="11" t="str">
        <f>TEXT(SalesDataTable[[#This Row],[Order Date]],"MMMM")</f>
        <v>August</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11">
        <f>YEAR(SalesDataTable[[#This Row],[Order Date]])</f>
        <v>2026</v>
      </c>
      <c r="D1772" s="11" t="str">
        <f>"Q"&amp;ROUNDUP(MONTH(SalesDataTable[[#This Row],[Order Date]])/3,0)</f>
        <v>Q3</v>
      </c>
      <c r="E1772" s="11">
        <f>MONTH(SalesDataTable[[#This Row],[Order Date]])</f>
        <v>8</v>
      </c>
      <c r="F1772" s="11" t="str">
        <f>TEXT(SalesDataTable[[#This Row],[Order Date]],"MMMM")</f>
        <v>August</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11">
        <f>YEAR(SalesDataTable[[#This Row],[Order Date]])</f>
        <v>2026</v>
      </c>
      <c r="D1773" s="11" t="str">
        <f>"Q"&amp;ROUNDUP(MONTH(SalesDataTable[[#This Row],[Order Date]])/3,0)</f>
        <v>Q3</v>
      </c>
      <c r="E1773" s="11">
        <f>MONTH(SalesDataTable[[#This Row],[Order Date]])</f>
        <v>8</v>
      </c>
      <c r="F1773" s="11" t="str">
        <f>TEXT(SalesDataTable[[#This Row],[Order Date]],"MMMM")</f>
        <v>August</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11">
        <f>YEAR(SalesDataTable[[#This Row],[Order Date]])</f>
        <v>2026</v>
      </c>
      <c r="D1774" s="11" t="str">
        <f>"Q"&amp;ROUNDUP(MONTH(SalesDataTable[[#This Row],[Order Date]])/3,0)</f>
        <v>Q3</v>
      </c>
      <c r="E1774" s="11">
        <f>MONTH(SalesDataTable[[#This Row],[Order Date]])</f>
        <v>8</v>
      </c>
      <c r="F1774" s="11" t="str">
        <f>TEXT(SalesDataTable[[#This Row],[Order Date]],"MMMM")</f>
        <v>August</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11">
        <f>YEAR(SalesDataTable[[#This Row],[Order Date]])</f>
        <v>2026</v>
      </c>
      <c r="D1775" s="11" t="str">
        <f>"Q"&amp;ROUNDUP(MONTH(SalesDataTable[[#This Row],[Order Date]])/3,0)</f>
        <v>Q3</v>
      </c>
      <c r="E1775" s="11">
        <f>MONTH(SalesDataTable[[#This Row],[Order Date]])</f>
        <v>8</v>
      </c>
      <c r="F1775" s="11" t="str">
        <f>TEXT(SalesDataTable[[#This Row],[Order Date]],"MMMM")</f>
        <v>August</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11">
        <f>YEAR(SalesDataTable[[#This Row],[Order Date]])</f>
        <v>2026</v>
      </c>
      <c r="D1776" s="11" t="str">
        <f>"Q"&amp;ROUNDUP(MONTH(SalesDataTable[[#This Row],[Order Date]])/3,0)</f>
        <v>Q3</v>
      </c>
      <c r="E1776" s="11">
        <f>MONTH(SalesDataTable[[#This Row],[Order Date]])</f>
        <v>8</v>
      </c>
      <c r="F1776" s="11" t="str">
        <f>TEXT(SalesDataTable[[#This Row],[Order Date]],"MMMM")</f>
        <v>August</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11">
        <f>YEAR(SalesDataTable[[#This Row],[Order Date]])</f>
        <v>2026</v>
      </c>
      <c r="D1777" s="11" t="str">
        <f>"Q"&amp;ROUNDUP(MONTH(SalesDataTable[[#This Row],[Order Date]])/3,0)</f>
        <v>Q3</v>
      </c>
      <c r="E1777" s="11">
        <f>MONTH(SalesDataTable[[#This Row],[Order Date]])</f>
        <v>8</v>
      </c>
      <c r="F1777" s="11" t="str">
        <f>TEXT(SalesDataTable[[#This Row],[Order Date]],"MMMM")</f>
        <v>August</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11">
        <f>YEAR(SalesDataTable[[#This Row],[Order Date]])</f>
        <v>2026</v>
      </c>
      <c r="D1778" s="11" t="str">
        <f>"Q"&amp;ROUNDUP(MONTH(SalesDataTable[[#This Row],[Order Date]])/3,0)</f>
        <v>Q3</v>
      </c>
      <c r="E1778" s="11">
        <f>MONTH(SalesDataTable[[#This Row],[Order Date]])</f>
        <v>8</v>
      </c>
      <c r="F1778" s="11" t="str">
        <f>TEXT(SalesDataTable[[#This Row],[Order Date]],"MMMM")</f>
        <v>August</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11">
        <f>YEAR(SalesDataTable[[#This Row],[Order Date]])</f>
        <v>2026</v>
      </c>
      <c r="D1779" s="11" t="str">
        <f>"Q"&amp;ROUNDUP(MONTH(SalesDataTable[[#This Row],[Order Date]])/3,0)</f>
        <v>Q3</v>
      </c>
      <c r="E1779" s="11">
        <f>MONTH(SalesDataTable[[#This Row],[Order Date]])</f>
        <v>8</v>
      </c>
      <c r="F1779" s="11" t="str">
        <f>TEXT(SalesDataTable[[#This Row],[Order Date]],"MMMM")</f>
        <v>August</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11">
        <f>YEAR(SalesDataTable[[#This Row],[Order Date]])</f>
        <v>2026</v>
      </c>
      <c r="D1780" s="11" t="str">
        <f>"Q"&amp;ROUNDUP(MONTH(SalesDataTable[[#This Row],[Order Date]])/3,0)</f>
        <v>Q3</v>
      </c>
      <c r="E1780" s="11">
        <f>MONTH(SalesDataTable[[#This Row],[Order Date]])</f>
        <v>8</v>
      </c>
      <c r="F1780" s="11" t="str">
        <f>TEXT(SalesDataTable[[#This Row],[Order Date]],"MMMM")</f>
        <v>August</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11">
        <f>YEAR(SalesDataTable[[#This Row],[Order Date]])</f>
        <v>2026</v>
      </c>
      <c r="D1781" s="11" t="str">
        <f>"Q"&amp;ROUNDUP(MONTH(SalesDataTable[[#This Row],[Order Date]])/3,0)</f>
        <v>Q3</v>
      </c>
      <c r="E1781" s="11">
        <f>MONTH(SalesDataTable[[#This Row],[Order Date]])</f>
        <v>8</v>
      </c>
      <c r="F1781" s="11" t="str">
        <f>TEXT(SalesDataTable[[#This Row],[Order Date]],"MMMM")</f>
        <v>August</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11">
        <f>YEAR(SalesDataTable[[#This Row],[Order Date]])</f>
        <v>2026</v>
      </c>
      <c r="D1782" s="11" t="str">
        <f>"Q"&amp;ROUNDUP(MONTH(SalesDataTable[[#This Row],[Order Date]])/3,0)</f>
        <v>Q3</v>
      </c>
      <c r="E1782" s="11">
        <f>MONTH(SalesDataTable[[#This Row],[Order Date]])</f>
        <v>8</v>
      </c>
      <c r="F1782" s="11" t="str">
        <f>TEXT(SalesDataTable[[#This Row],[Order Date]],"MMMM")</f>
        <v>August</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11">
        <f>YEAR(SalesDataTable[[#This Row],[Order Date]])</f>
        <v>2026</v>
      </c>
      <c r="D1783" s="11" t="str">
        <f>"Q"&amp;ROUNDUP(MONTH(SalesDataTable[[#This Row],[Order Date]])/3,0)</f>
        <v>Q3</v>
      </c>
      <c r="E1783" s="11">
        <f>MONTH(SalesDataTable[[#This Row],[Order Date]])</f>
        <v>8</v>
      </c>
      <c r="F1783" s="11" t="str">
        <f>TEXT(SalesDataTable[[#This Row],[Order Date]],"MMMM")</f>
        <v>August</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11">
        <f>YEAR(SalesDataTable[[#This Row],[Order Date]])</f>
        <v>2026</v>
      </c>
      <c r="D1784" s="11" t="str">
        <f>"Q"&amp;ROUNDUP(MONTH(SalesDataTable[[#This Row],[Order Date]])/3,0)</f>
        <v>Q3</v>
      </c>
      <c r="E1784" s="11">
        <f>MONTH(SalesDataTable[[#This Row],[Order Date]])</f>
        <v>8</v>
      </c>
      <c r="F1784" s="11" t="str">
        <f>TEXT(SalesDataTable[[#This Row],[Order Date]],"MMMM")</f>
        <v>August</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11">
        <f>YEAR(SalesDataTable[[#This Row],[Order Date]])</f>
        <v>2026</v>
      </c>
      <c r="D1785" s="11" t="str">
        <f>"Q"&amp;ROUNDUP(MONTH(SalesDataTable[[#This Row],[Order Date]])/3,0)</f>
        <v>Q3</v>
      </c>
      <c r="E1785" s="11">
        <f>MONTH(SalesDataTable[[#This Row],[Order Date]])</f>
        <v>8</v>
      </c>
      <c r="F1785" s="11" t="str">
        <f>TEXT(SalesDataTable[[#This Row],[Order Date]],"MMMM")</f>
        <v>August</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11">
        <f>YEAR(SalesDataTable[[#This Row],[Order Date]])</f>
        <v>2026</v>
      </c>
      <c r="D1786" s="11" t="str">
        <f>"Q"&amp;ROUNDUP(MONTH(SalesDataTable[[#This Row],[Order Date]])/3,0)</f>
        <v>Q3</v>
      </c>
      <c r="E1786" s="11">
        <f>MONTH(SalesDataTable[[#This Row],[Order Date]])</f>
        <v>8</v>
      </c>
      <c r="F1786" s="11" t="str">
        <f>TEXT(SalesDataTable[[#This Row],[Order Date]],"MMMM")</f>
        <v>August</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11">
        <f>YEAR(SalesDataTable[[#This Row],[Order Date]])</f>
        <v>2026</v>
      </c>
      <c r="D1787" s="11" t="str">
        <f>"Q"&amp;ROUNDUP(MONTH(SalesDataTable[[#This Row],[Order Date]])/3,0)</f>
        <v>Q3</v>
      </c>
      <c r="E1787" s="11">
        <f>MONTH(SalesDataTable[[#This Row],[Order Date]])</f>
        <v>8</v>
      </c>
      <c r="F1787" s="11" t="str">
        <f>TEXT(SalesDataTable[[#This Row],[Order Date]],"MMMM")</f>
        <v>August</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11">
        <f>YEAR(SalesDataTable[[#This Row],[Order Date]])</f>
        <v>2026</v>
      </c>
      <c r="D1788" s="11" t="str">
        <f>"Q"&amp;ROUNDUP(MONTH(SalesDataTable[[#This Row],[Order Date]])/3,0)</f>
        <v>Q3</v>
      </c>
      <c r="E1788" s="11">
        <f>MONTH(SalesDataTable[[#This Row],[Order Date]])</f>
        <v>8</v>
      </c>
      <c r="F1788" s="11" t="str">
        <f>TEXT(SalesDataTable[[#This Row],[Order Date]],"MMMM")</f>
        <v>August</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11">
        <f>YEAR(SalesDataTable[[#This Row],[Order Date]])</f>
        <v>2026</v>
      </c>
      <c r="D1789" s="11" t="str">
        <f>"Q"&amp;ROUNDUP(MONTH(SalesDataTable[[#This Row],[Order Date]])/3,0)</f>
        <v>Q3</v>
      </c>
      <c r="E1789" s="11">
        <f>MONTH(SalesDataTable[[#This Row],[Order Date]])</f>
        <v>8</v>
      </c>
      <c r="F1789" s="11" t="str">
        <f>TEXT(SalesDataTable[[#This Row],[Order Date]],"MMMM")</f>
        <v>August</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11">
        <f>YEAR(SalesDataTable[[#This Row],[Order Date]])</f>
        <v>2026</v>
      </c>
      <c r="D1790" s="11" t="str">
        <f>"Q"&amp;ROUNDUP(MONTH(SalesDataTable[[#This Row],[Order Date]])/3,0)</f>
        <v>Q3</v>
      </c>
      <c r="E1790" s="11">
        <f>MONTH(SalesDataTable[[#This Row],[Order Date]])</f>
        <v>8</v>
      </c>
      <c r="F1790" s="11" t="str">
        <f>TEXT(SalesDataTable[[#This Row],[Order Date]],"MMMM")</f>
        <v>August</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11">
        <f>YEAR(SalesDataTable[[#This Row],[Order Date]])</f>
        <v>2026</v>
      </c>
      <c r="D1791" s="11" t="str">
        <f>"Q"&amp;ROUNDUP(MONTH(SalesDataTable[[#This Row],[Order Date]])/3,0)</f>
        <v>Q3</v>
      </c>
      <c r="E1791" s="11">
        <f>MONTH(SalesDataTable[[#This Row],[Order Date]])</f>
        <v>8</v>
      </c>
      <c r="F1791" s="11" t="str">
        <f>TEXT(SalesDataTable[[#This Row],[Order Date]],"MMMM")</f>
        <v>August</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11">
        <f>YEAR(SalesDataTable[[#This Row],[Order Date]])</f>
        <v>2026</v>
      </c>
      <c r="D1792" s="11" t="str">
        <f>"Q"&amp;ROUNDUP(MONTH(SalesDataTable[[#This Row],[Order Date]])/3,0)</f>
        <v>Q3</v>
      </c>
      <c r="E1792" s="11">
        <f>MONTH(SalesDataTable[[#This Row],[Order Date]])</f>
        <v>8</v>
      </c>
      <c r="F1792" s="11" t="str">
        <f>TEXT(SalesDataTable[[#This Row],[Order Date]],"MMMM")</f>
        <v>August</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11">
        <f>YEAR(SalesDataTable[[#This Row],[Order Date]])</f>
        <v>2026</v>
      </c>
      <c r="D1793" s="11" t="str">
        <f>"Q"&amp;ROUNDUP(MONTH(SalesDataTable[[#This Row],[Order Date]])/3,0)</f>
        <v>Q3</v>
      </c>
      <c r="E1793" s="11">
        <f>MONTH(SalesDataTable[[#This Row],[Order Date]])</f>
        <v>8</v>
      </c>
      <c r="F1793" s="11" t="str">
        <f>TEXT(SalesDataTable[[#This Row],[Order Date]],"MMMM")</f>
        <v>August</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11">
        <f>YEAR(SalesDataTable[[#This Row],[Order Date]])</f>
        <v>2026</v>
      </c>
      <c r="D1794" s="11" t="str">
        <f>"Q"&amp;ROUNDUP(MONTH(SalesDataTable[[#This Row],[Order Date]])/3,0)</f>
        <v>Q3</v>
      </c>
      <c r="E1794" s="11">
        <f>MONTH(SalesDataTable[[#This Row],[Order Date]])</f>
        <v>8</v>
      </c>
      <c r="F1794" s="11" t="str">
        <f>TEXT(SalesDataTable[[#This Row],[Order Date]],"MMMM")</f>
        <v>August</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11">
        <f>YEAR(SalesDataTable[[#This Row],[Order Date]])</f>
        <v>2026</v>
      </c>
      <c r="D1795" s="11" t="str">
        <f>"Q"&amp;ROUNDUP(MONTH(SalesDataTable[[#This Row],[Order Date]])/3,0)</f>
        <v>Q3</v>
      </c>
      <c r="E1795" s="11">
        <f>MONTH(SalesDataTable[[#This Row],[Order Date]])</f>
        <v>8</v>
      </c>
      <c r="F1795" s="11" t="str">
        <f>TEXT(SalesDataTable[[#This Row],[Order Date]],"MMMM")</f>
        <v>August</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11">
        <f>YEAR(SalesDataTable[[#This Row],[Order Date]])</f>
        <v>2026</v>
      </c>
      <c r="D1796" s="11" t="str">
        <f>"Q"&amp;ROUNDUP(MONTH(SalesDataTable[[#This Row],[Order Date]])/3,0)</f>
        <v>Q3</v>
      </c>
      <c r="E1796" s="11">
        <f>MONTH(SalesDataTable[[#This Row],[Order Date]])</f>
        <v>8</v>
      </c>
      <c r="F1796" s="11" t="str">
        <f>TEXT(SalesDataTable[[#This Row],[Order Date]],"MMMM")</f>
        <v>August</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11">
        <f>YEAR(SalesDataTable[[#This Row],[Order Date]])</f>
        <v>2026</v>
      </c>
      <c r="D1797" s="11" t="str">
        <f>"Q"&amp;ROUNDUP(MONTH(SalesDataTable[[#This Row],[Order Date]])/3,0)</f>
        <v>Q3</v>
      </c>
      <c r="E1797" s="11">
        <f>MONTH(SalesDataTable[[#This Row],[Order Date]])</f>
        <v>8</v>
      </c>
      <c r="F1797" s="11" t="str">
        <f>TEXT(SalesDataTable[[#This Row],[Order Date]],"MMMM")</f>
        <v>August</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11">
        <f>YEAR(SalesDataTable[[#This Row],[Order Date]])</f>
        <v>2026</v>
      </c>
      <c r="D1798" s="11" t="str">
        <f>"Q"&amp;ROUNDUP(MONTH(SalesDataTable[[#This Row],[Order Date]])/3,0)</f>
        <v>Q3</v>
      </c>
      <c r="E1798" s="11">
        <f>MONTH(SalesDataTable[[#This Row],[Order Date]])</f>
        <v>8</v>
      </c>
      <c r="F1798" s="11" t="str">
        <f>TEXT(SalesDataTable[[#This Row],[Order Date]],"MMMM")</f>
        <v>August</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11">
        <f>YEAR(SalesDataTable[[#This Row],[Order Date]])</f>
        <v>2026</v>
      </c>
      <c r="D1799" s="11" t="str">
        <f>"Q"&amp;ROUNDUP(MONTH(SalesDataTable[[#This Row],[Order Date]])/3,0)</f>
        <v>Q3</v>
      </c>
      <c r="E1799" s="11">
        <f>MONTH(SalesDataTable[[#This Row],[Order Date]])</f>
        <v>8</v>
      </c>
      <c r="F1799" s="11" t="str">
        <f>TEXT(SalesDataTable[[#This Row],[Order Date]],"MMMM")</f>
        <v>August</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11">
        <f>YEAR(SalesDataTable[[#This Row],[Order Date]])</f>
        <v>2026</v>
      </c>
      <c r="D1800" s="11" t="str">
        <f>"Q"&amp;ROUNDUP(MONTH(SalesDataTable[[#This Row],[Order Date]])/3,0)</f>
        <v>Q3</v>
      </c>
      <c r="E1800" s="11">
        <f>MONTH(SalesDataTable[[#This Row],[Order Date]])</f>
        <v>8</v>
      </c>
      <c r="F1800" s="11" t="str">
        <f>TEXT(SalesDataTable[[#This Row],[Order Date]],"MMMM")</f>
        <v>August</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11">
        <f>YEAR(SalesDataTable[[#This Row],[Order Date]])</f>
        <v>2026</v>
      </c>
      <c r="D1801" s="11" t="str">
        <f>"Q"&amp;ROUNDUP(MONTH(SalesDataTable[[#This Row],[Order Date]])/3,0)</f>
        <v>Q3</v>
      </c>
      <c r="E1801" s="11">
        <f>MONTH(SalesDataTable[[#This Row],[Order Date]])</f>
        <v>9</v>
      </c>
      <c r="F1801" s="11" t="str">
        <f>TEXT(SalesDataTable[[#This Row],[Order Date]],"MMMM")</f>
        <v>September</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11">
        <f>YEAR(SalesDataTable[[#This Row],[Order Date]])</f>
        <v>2026</v>
      </c>
      <c r="D1802" s="11" t="str">
        <f>"Q"&amp;ROUNDUP(MONTH(SalesDataTable[[#This Row],[Order Date]])/3,0)</f>
        <v>Q3</v>
      </c>
      <c r="E1802" s="11">
        <f>MONTH(SalesDataTable[[#This Row],[Order Date]])</f>
        <v>9</v>
      </c>
      <c r="F1802" s="11" t="str">
        <f>TEXT(SalesDataTable[[#This Row],[Order Date]],"MMMM")</f>
        <v>September</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11">
        <f>YEAR(SalesDataTable[[#This Row],[Order Date]])</f>
        <v>2026</v>
      </c>
      <c r="D1803" s="11" t="str">
        <f>"Q"&amp;ROUNDUP(MONTH(SalesDataTable[[#This Row],[Order Date]])/3,0)</f>
        <v>Q3</v>
      </c>
      <c r="E1803" s="11">
        <f>MONTH(SalesDataTable[[#This Row],[Order Date]])</f>
        <v>9</v>
      </c>
      <c r="F1803" s="11" t="str">
        <f>TEXT(SalesDataTable[[#This Row],[Order Date]],"MMMM")</f>
        <v>September</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11">
        <f>YEAR(SalesDataTable[[#This Row],[Order Date]])</f>
        <v>2026</v>
      </c>
      <c r="D1804" s="11" t="str">
        <f>"Q"&amp;ROUNDUP(MONTH(SalesDataTable[[#This Row],[Order Date]])/3,0)</f>
        <v>Q3</v>
      </c>
      <c r="E1804" s="11">
        <f>MONTH(SalesDataTable[[#This Row],[Order Date]])</f>
        <v>9</v>
      </c>
      <c r="F1804" s="11" t="str">
        <f>TEXT(SalesDataTable[[#This Row],[Order Date]],"MMMM")</f>
        <v>September</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11">
        <f>YEAR(SalesDataTable[[#This Row],[Order Date]])</f>
        <v>2026</v>
      </c>
      <c r="D1805" s="11" t="str">
        <f>"Q"&amp;ROUNDUP(MONTH(SalesDataTable[[#This Row],[Order Date]])/3,0)</f>
        <v>Q3</v>
      </c>
      <c r="E1805" s="11">
        <f>MONTH(SalesDataTable[[#This Row],[Order Date]])</f>
        <v>9</v>
      </c>
      <c r="F1805" s="11" t="str">
        <f>TEXT(SalesDataTable[[#This Row],[Order Date]],"MMMM")</f>
        <v>September</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11">
        <f>YEAR(SalesDataTable[[#This Row],[Order Date]])</f>
        <v>2026</v>
      </c>
      <c r="D1806" s="11" t="str">
        <f>"Q"&amp;ROUNDUP(MONTH(SalesDataTable[[#This Row],[Order Date]])/3,0)</f>
        <v>Q3</v>
      </c>
      <c r="E1806" s="11">
        <f>MONTH(SalesDataTable[[#This Row],[Order Date]])</f>
        <v>9</v>
      </c>
      <c r="F1806" s="11" t="str">
        <f>TEXT(SalesDataTable[[#This Row],[Order Date]],"MMMM")</f>
        <v>September</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11">
        <f>YEAR(SalesDataTable[[#This Row],[Order Date]])</f>
        <v>2026</v>
      </c>
      <c r="D1807" s="11" t="str">
        <f>"Q"&amp;ROUNDUP(MONTH(SalesDataTable[[#This Row],[Order Date]])/3,0)</f>
        <v>Q3</v>
      </c>
      <c r="E1807" s="11">
        <f>MONTH(SalesDataTable[[#This Row],[Order Date]])</f>
        <v>9</v>
      </c>
      <c r="F1807" s="11" t="str">
        <f>TEXT(SalesDataTable[[#This Row],[Order Date]],"MMMM")</f>
        <v>September</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11">
        <f>YEAR(SalesDataTable[[#This Row],[Order Date]])</f>
        <v>2026</v>
      </c>
      <c r="D1808" s="11" t="str">
        <f>"Q"&amp;ROUNDUP(MONTH(SalesDataTable[[#This Row],[Order Date]])/3,0)</f>
        <v>Q3</v>
      </c>
      <c r="E1808" s="11">
        <f>MONTH(SalesDataTable[[#This Row],[Order Date]])</f>
        <v>9</v>
      </c>
      <c r="F1808" s="11" t="str">
        <f>TEXT(SalesDataTable[[#This Row],[Order Date]],"MMMM")</f>
        <v>September</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11">
        <f>YEAR(SalesDataTable[[#This Row],[Order Date]])</f>
        <v>2026</v>
      </c>
      <c r="D1809" s="11" t="str">
        <f>"Q"&amp;ROUNDUP(MONTH(SalesDataTable[[#This Row],[Order Date]])/3,0)</f>
        <v>Q3</v>
      </c>
      <c r="E1809" s="11">
        <f>MONTH(SalesDataTable[[#This Row],[Order Date]])</f>
        <v>9</v>
      </c>
      <c r="F1809" s="11" t="str">
        <f>TEXT(SalesDataTable[[#This Row],[Order Date]],"MMMM")</f>
        <v>September</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11">
        <f>YEAR(SalesDataTable[[#This Row],[Order Date]])</f>
        <v>2026</v>
      </c>
      <c r="D1810" s="11" t="str">
        <f>"Q"&amp;ROUNDUP(MONTH(SalesDataTable[[#This Row],[Order Date]])/3,0)</f>
        <v>Q3</v>
      </c>
      <c r="E1810" s="11">
        <f>MONTH(SalesDataTable[[#This Row],[Order Date]])</f>
        <v>9</v>
      </c>
      <c r="F1810" s="11" t="str">
        <f>TEXT(SalesDataTable[[#This Row],[Order Date]],"MMMM")</f>
        <v>September</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11">
        <f>YEAR(SalesDataTable[[#This Row],[Order Date]])</f>
        <v>2026</v>
      </c>
      <c r="D1811" s="11" t="str">
        <f>"Q"&amp;ROUNDUP(MONTH(SalesDataTable[[#This Row],[Order Date]])/3,0)</f>
        <v>Q3</v>
      </c>
      <c r="E1811" s="11">
        <f>MONTH(SalesDataTable[[#This Row],[Order Date]])</f>
        <v>9</v>
      </c>
      <c r="F1811" s="11" t="str">
        <f>TEXT(SalesDataTable[[#This Row],[Order Date]],"MMMM")</f>
        <v>September</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11">
        <f>YEAR(SalesDataTable[[#This Row],[Order Date]])</f>
        <v>2026</v>
      </c>
      <c r="D1812" s="11" t="str">
        <f>"Q"&amp;ROUNDUP(MONTH(SalesDataTable[[#This Row],[Order Date]])/3,0)</f>
        <v>Q3</v>
      </c>
      <c r="E1812" s="11">
        <f>MONTH(SalesDataTable[[#This Row],[Order Date]])</f>
        <v>9</v>
      </c>
      <c r="F1812" s="11" t="str">
        <f>TEXT(SalesDataTable[[#This Row],[Order Date]],"MMMM")</f>
        <v>September</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11">
        <f>YEAR(SalesDataTable[[#This Row],[Order Date]])</f>
        <v>2026</v>
      </c>
      <c r="D1813" s="11" t="str">
        <f>"Q"&amp;ROUNDUP(MONTH(SalesDataTable[[#This Row],[Order Date]])/3,0)</f>
        <v>Q3</v>
      </c>
      <c r="E1813" s="11">
        <f>MONTH(SalesDataTable[[#This Row],[Order Date]])</f>
        <v>9</v>
      </c>
      <c r="F1813" s="11" t="str">
        <f>TEXT(SalesDataTable[[#This Row],[Order Date]],"MMMM")</f>
        <v>September</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11">
        <f>YEAR(SalesDataTable[[#This Row],[Order Date]])</f>
        <v>2026</v>
      </c>
      <c r="D1814" s="11" t="str">
        <f>"Q"&amp;ROUNDUP(MONTH(SalesDataTable[[#This Row],[Order Date]])/3,0)</f>
        <v>Q3</v>
      </c>
      <c r="E1814" s="11">
        <f>MONTH(SalesDataTable[[#This Row],[Order Date]])</f>
        <v>9</v>
      </c>
      <c r="F1814" s="11" t="str">
        <f>TEXT(SalesDataTable[[#This Row],[Order Date]],"MMMM")</f>
        <v>September</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11">
        <f>YEAR(SalesDataTable[[#This Row],[Order Date]])</f>
        <v>2026</v>
      </c>
      <c r="D1815" s="11" t="str">
        <f>"Q"&amp;ROUNDUP(MONTH(SalesDataTable[[#This Row],[Order Date]])/3,0)</f>
        <v>Q3</v>
      </c>
      <c r="E1815" s="11">
        <f>MONTH(SalesDataTable[[#This Row],[Order Date]])</f>
        <v>9</v>
      </c>
      <c r="F1815" s="11" t="str">
        <f>TEXT(SalesDataTable[[#This Row],[Order Date]],"MMMM")</f>
        <v>September</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11">
        <f>YEAR(SalesDataTable[[#This Row],[Order Date]])</f>
        <v>2026</v>
      </c>
      <c r="D1816" s="11" t="str">
        <f>"Q"&amp;ROUNDUP(MONTH(SalesDataTable[[#This Row],[Order Date]])/3,0)</f>
        <v>Q3</v>
      </c>
      <c r="E1816" s="11">
        <f>MONTH(SalesDataTable[[#This Row],[Order Date]])</f>
        <v>9</v>
      </c>
      <c r="F1816" s="11" t="str">
        <f>TEXT(SalesDataTable[[#This Row],[Order Date]],"MMMM")</f>
        <v>September</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11">
        <f>YEAR(SalesDataTable[[#This Row],[Order Date]])</f>
        <v>2026</v>
      </c>
      <c r="D1817" s="11" t="str">
        <f>"Q"&amp;ROUNDUP(MONTH(SalesDataTable[[#This Row],[Order Date]])/3,0)</f>
        <v>Q3</v>
      </c>
      <c r="E1817" s="11">
        <f>MONTH(SalesDataTable[[#This Row],[Order Date]])</f>
        <v>9</v>
      </c>
      <c r="F1817" s="11" t="str">
        <f>TEXT(SalesDataTable[[#This Row],[Order Date]],"MMMM")</f>
        <v>September</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11">
        <f>YEAR(SalesDataTable[[#This Row],[Order Date]])</f>
        <v>2026</v>
      </c>
      <c r="D1818" s="11" t="str">
        <f>"Q"&amp;ROUNDUP(MONTH(SalesDataTable[[#This Row],[Order Date]])/3,0)</f>
        <v>Q3</v>
      </c>
      <c r="E1818" s="11">
        <f>MONTH(SalesDataTable[[#This Row],[Order Date]])</f>
        <v>9</v>
      </c>
      <c r="F1818" s="11" t="str">
        <f>TEXT(SalesDataTable[[#This Row],[Order Date]],"MMMM")</f>
        <v>September</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11">
        <f>YEAR(SalesDataTable[[#This Row],[Order Date]])</f>
        <v>2026</v>
      </c>
      <c r="D1819" s="11" t="str">
        <f>"Q"&amp;ROUNDUP(MONTH(SalesDataTable[[#This Row],[Order Date]])/3,0)</f>
        <v>Q3</v>
      </c>
      <c r="E1819" s="11">
        <f>MONTH(SalesDataTable[[#This Row],[Order Date]])</f>
        <v>9</v>
      </c>
      <c r="F1819" s="11" t="str">
        <f>TEXT(SalesDataTable[[#This Row],[Order Date]],"MMMM")</f>
        <v>September</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11">
        <f>YEAR(SalesDataTable[[#This Row],[Order Date]])</f>
        <v>2026</v>
      </c>
      <c r="D1820" s="11" t="str">
        <f>"Q"&amp;ROUNDUP(MONTH(SalesDataTable[[#This Row],[Order Date]])/3,0)</f>
        <v>Q3</v>
      </c>
      <c r="E1820" s="11">
        <f>MONTH(SalesDataTable[[#This Row],[Order Date]])</f>
        <v>9</v>
      </c>
      <c r="F1820" s="11" t="str">
        <f>TEXT(SalesDataTable[[#This Row],[Order Date]],"MMMM")</f>
        <v>September</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11">
        <f>YEAR(SalesDataTable[[#This Row],[Order Date]])</f>
        <v>2026</v>
      </c>
      <c r="D1821" s="11" t="str">
        <f>"Q"&amp;ROUNDUP(MONTH(SalesDataTable[[#This Row],[Order Date]])/3,0)</f>
        <v>Q3</v>
      </c>
      <c r="E1821" s="11">
        <f>MONTH(SalesDataTable[[#This Row],[Order Date]])</f>
        <v>9</v>
      </c>
      <c r="F1821" s="11" t="str">
        <f>TEXT(SalesDataTable[[#This Row],[Order Date]],"MMMM")</f>
        <v>September</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11">
        <f>YEAR(SalesDataTable[[#This Row],[Order Date]])</f>
        <v>2026</v>
      </c>
      <c r="D1822" s="11" t="str">
        <f>"Q"&amp;ROUNDUP(MONTH(SalesDataTable[[#This Row],[Order Date]])/3,0)</f>
        <v>Q3</v>
      </c>
      <c r="E1822" s="11">
        <f>MONTH(SalesDataTable[[#This Row],[Order Date]])</f>
        <v>9</v>
      </c>
      <c r="F1822" s="11" t="str">
        <f>TEXT(SalesDataTable[[#This Row],[Order Date]],"MMMM")</f>
        <v>September</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11">
        <f>YEAR(SalesDataTable[[#This Row],[Order Date]])</f>
        <v>2026</v>
      </c>
      <c r="D1823" s="11" t="str">
        <f>"Q"&amp;ROUNDUP(MONTH(SalesDataTable[[#This Row],[Order Date]])/3,0)</f>
        <v>Q3</v>
      </c>
      <c r="E1823" s="11">
        <f>MONTH(SalesDataTable[[#This Row],[Order Date]])</f>
        <v>9</v>
      </c>
      <c r="F1823" s="11" t="str">
        <f>TEXT(SalesDataTable[[#This Row],[Order Date]],"MMMM")</f>
        <v>September</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11">
        <f>YEAR(SalesDataTable[[#This Row],[Order Date]])</f>
        <v>2026</v>
      </c>
      <c r="D1824" s="11" t="str">
        <f>"Q"&amp;ROUNDUP(MONTH(SalesDataTable[[#This Row],[Order Date]])/3,0)</f>
        <v>Q3</v>
      </c>
      <c r="E1824" s="11">
        <f>MONTH(SalesDataTable[[#This Row],[Order Date]])</f>
        <v>9</v>
      </c>
      <c r="F1824" s="11" t="str">
        <f>TEXT(SalesDataTable[[#This Row],[Order Date]],"MMMM")</f>
        <v>September</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11">
        <f>YEAR(SalesDataTable[[#This Row],[Order Date]])</f>
        <v>2026</v>
      </c>
      <c r="D1825" s="11" t="str">
        <f>"Q"&amp;ROUNDUP(MONTH(SalesDataTable[[#This Row],[Order Date]])/3,0)</f>
        <v>Q3</v>
      </c>
      <c r="E1825" s="11">
        <f>MONTH(SalesDataTable[[#This Row],[Order Date]])</f>
        <v>9</v>
      </c>
      <c r="F1825" s="11" t="str">
        <f>TEXT(SalesDataTable[[#This Row],[Order Date]],"MMMM")</f>
        <v>September</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11">
        <f>YEAR(SalesDataTable[[#This Row],[Order Date]])</f>
        <v>2026</v>
      </c>
      <c r="D1826" s="11" t="str">
        <f>"Q"&amp;ROUNDUP(MONTH(SalesDataTable[[#This Row],[Order Date]])/3,0)</f>
        <v>Q3</v>
      </c>
      <c r="E1826" s="11">
        <f>MONTH(SalesDataTable[[#This Row],[Order Date]])</f>
        <v>9</v>
      </c>
      <c r="F1826" s="11" t="str">
        <f>TEXT(SalesDataTable[[#This Row],[Order Date]],"MMMM")</f>
        <v>September</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11">
        <f>YEAR(SalesDataTable[[#This Row],[Order Date]])</f>
        <v>2026</v>
      </c>
      <c r="D1827" s="11" t="str">
        <f>"Q"&amp;ROUNDUP(MONTH(SalesDataTable[[#This Row],[Order Date]])/3,0)</f>
        <v>Q3</v>
      </c>
      <c r="E1827" s="11">
        <f>MONTH(SalesDataTable[[#This Row],[Order Date]])</f>
        <v>9</v>
      </c>
      <c r="F1827" s="11" t="str">
        <f>TEXT(SalesDataTable[[#This Row],[Order Date]],"MMMM")</f>
        <v>September</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11">
        <f>YEAR(SalesDataTable[[#This Row],[Order Date]])</f>
        <v>2026</v>
      </c>
      <c r="D1828" s="11" t="str">
        <f>"Q"&amp;ROUNDUP(MONTH(SalesDataTable[[#This Row],[Order Date]])/3,0)</f>
        <v>Q3</v>
      </c>
      <c r="E1828" s="11">
        <f>MONTH(SalesDataTable[[#This Row],[Order Date]])</f>
        <v>9</v>
      </c>
      <c r="F1828" s="11" t="str">
        <f>TEXT(SalesDataTable[[#This Row],[Order Date]],"MMMM")</f>
        <v>September</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11">
        <f>YEAR(SalesDataTable[[#This Row],[Order Date]])</f>
        <v>2026</v>
      </c>
      <c r="D1829" s="11" t="str">
        <f>"Q"&amp;ROUNDUP(MONTH(SalesDataTable[[#This Row],[Order Date]])/3,0)</f>
        <v>Q3</v>
      </c>
      <c r="E1829" s="11">
        <f>MONTH(SalesDataTable[[#This Row],[Order Date]])</f>
        <v>9</v>
      </c>
      <c r="F1829" s="11" t="str">
        <f>TEXT(SalesDataTable[[#This Row],[Order Date]],"MMMM")</f>
        <v>September</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11">
        <f>YEAR(SalesDataTable[[#This Row],[Order Date]])</f>
        <v>2026</v>
      </c>
      <c r="D1830" s="11" t="str">
        <f>"Q"&amp;ROUNDUP(MONTH(SalesDataTable[[#This Row],[Order Date]])/3,0)</f>
        <v>Q3</v>
      </c>
      <c r="E1830" s="11">
        <f>MONTH(SalesDataTable[[#This Row],[Order Date]])</f>
        <v>9</v>
      </c>
      <c r="F1830" s="11" t="str">
        <f>TEXT(SalesDataTable[[#This Row],[Order Date]],"MMMM")</f>
        <v>September</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11">
        <f>YEAR(SalesDataTable[[#This Row],[Order Date]])</f>
        <v>2026</v>
      </c>
      <c r="D1831" s="11" t="str">
        <f>"Q"&amp;ROUNDUP(MONTH(SalesDataTable[[#This Row],[Order Date]])/3,0)</f>
        <v>Q3</v>
      </c>
      <c r="E1831" s="11">
        <f>MONTH(SalesDataTable[[#This Row],[Order Date]])</f>
        <v>9</v>
      </c>
      <c r="F1831" s="11" t="str">
        <f>TEXT(SalesDataTable[[#This Row],[Order Date]],"MMMM")</f>
        <v>September</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11">
        <f>YEAR(SalesDataTable[[#This Row],[Order Date]])</f>
        <v>2026</v>
      </c>
      <c r="D1832" s="11" t="str">
        <f>"Q"&amp;ROUNDUP(MONTH(SalesDataTable[[#This Row],[Order Date]])/3,0)</f>
        <v>Q3</v>
      </c>
      <c r="E1832" s="11">
        <f>MONTH(SalesDataTable[[#This Row],[Order Date]])</f>
        <v>9</v>
      </c>
      <c r="F1832" s="11" t="str">
        <f>TEXT(SalesDataTable[[#This Row],[Order Date]],"MMMM")</f>
        <v>September</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11">
        <f>YEAR(SalesDataTable[[#This Row],[Order Date]])</f>
        <v>2026</v>
      </c>
      <c r="D1833" s="11" t="str">
        <f>"Q"&amp;ROUNDUP(MONTH(SalesDataTable[[#This Row],[Order Date]])/3,0)</f>
        <v>Q3</v>
      </c>
      <c r="E1833" s="11">
        <f>MONTH(SalesDataTable[[#This Row],[Order Date]])</f>
        <v>9</v>
      </c>
      <c r="F1833" s="11" t="str">
        <f>TEXT(SalesDataTable[[#This Row],[Order Date]],"MMMM")</f>
        <v>September</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11">
        <f>YEAR(SalesDataTable[[#This Row],[Order Date]])</f>
        <v>2026</v>
      </c>
      <c r="D1834" s="11" t="str">
        <f>"Q"&amp;ROUNDUP(MONTH(SalesDataTable[[#This Row],[Order Date]])/3,0)</f>
        <v>Q3</v>
      </c>
      <c r="E1834" s="11">
        <f>MONTH(SalesDataTable[[#This Row],[Order Date]])</f>
        <v>9</v>
      </c>
      <c r="F1834" s="11" t="str">
        <f>TEXT(SalesDataTable[[#This Row],[Order Date]],"MMMM")</f>
        <v>September</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11">
        <f>YEAR(SalesDataTable[[#This Row],[Order Date]])</f>
        <v>2026</v>
      </c>
      <c r="D1835" s="11" t="str">
        <f>"Q"&amp;ROUNDUP(MONTH(SalesDataTable[[#This Row],[Order Date]])/3,0)</f>
        <v>Q3</v>
      </c>
      <c r="E1835" s="11">
        <f>MONTH(SalesDataTable[[#This Row],[Order Date]])</f>
        <v>9</v>
      </c>
      <c r="F1835" s="11" t="str">
        <f>TEXT(SalesDataTable[[#This Row],[Order Date]],"MMMM")</f>
        <v>September</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11">
        <f>YEAR(SalesDataTable[[#This Row],[Order Date]])</f>
        <v>2026</v>
      </c>
      <c r="D1836" s="11" t="str">
        <f>"Q"&amp;ROUNDUP(MONTH(SalesDataTable[[#This Row],[Order Date]])/3,0)</f>
        <v>Q3</v>
      </c>
      <c r="E1836" s="11">
        <f>MONTH(SalesDataTable[[#This Row],[Order Date]])</f>
        <v>9</v>
      </c>
      <c r="F1836" s="11" t="str">
        <f>TEXT(SalesDataTable[[#This Row],[Order Date]],"MMMM")</f>
        <v>September</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11">
        <f>YEAR(SalesDataTable[[#This Row],[Order Date]])</f>
        <v>2026</v>
      </c>
      <c r="D1837" s="11" t="str">
        <f>"Q"&amp;ROUNDUP(MONTH(SalesDataTable[[#This Row],[Order Date]])/3,0)</f>
        <v>Q3</v>
      </c>
      <c r="E1837" s="11">
        <f>MONTH(SalesDataTable[[#This Row],[Order Date]])</f>
        <v>9</v>
      </c>
      <c r="F1837" s="11" t="str">
        <f>TEXT(SalesDataTable[[#This Row],[Order Date]],"MMMM")</f>
        <v>September</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11">
        <f>YEAR(SalesDataTable[[#This Row],[Order Date]])</f>
        <v>2026</v>
      </c>
      <c r="D1838" s="11" t="str">
        <f>"Q"&amp;ROUNDUP(MONTH(SalesDataTable[[#This Row],[Order Date]])/3,0)</f>
        <v>Q3</v>
      </c>
      <c r="E1838" s="11">
        <f>MONTH(SalesDataTable[[#This Row],[Order Date]])</f>
        <v>9</v>
      </c>
      <c r="F1838" s="11" t="str">
        <f>TEXT(SalesDataTable[[#This Row],[Order Date]],"MMMM")</f>
        <v>September</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11">
        <f>YEAR(SalesDataTable[[#This Row],[Order Date]])</f>
        <v>2026</v>
      </c>
      <c r="D1839" s="11" t="str">
        <f>"Q"&amp;ROUNDUP(MONTH(SalesDataTable[[#This Row],[Order Date]])/3,0)</f>
        <v>Q3</v>
      </c>
      <c r="E1839" s="11">
        <f>MONTH(SalesDataTable[[#This Row],[Order Date]])</f>
        <v>9</v>
      </c>
      <c r="F1839" s="11" t="str">
        <f>TEXT(SalesDataTable[[#This Row],[Order Date]],"MMMM")</f>
        <v>September</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11">
        <f>YEAR(SalesDataTable[[#This Row],[Order Date]])</f>
        <v>2026</v>
      </c>
      <c r="D1840" s="11" t="str">
        <f>"Q"&amp;ROUNDUP(MONTH(SalesDataTable[[#This Row],[Order Date]])/3,0)</f>
        <v>Q3</v>
      </c>
      <c r="E1840" s="11">
        <f>MONTH(SalesDataTable[[#This Row],[Order Date]])</f>
        <v>9</v>
      </c>
      <c r="F1840" s="11" t="str">
        <f>TEXT(SalesDataTable[[#This Row],[Order Date]],"MMMM")</f>
        <v>September</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11">
        <f>YEAR(SalesDataTable[[#This Row],[Order Date]])</f>
        <v>2026</v>
      </c>
      <c r="D1841" s="11" t="str">
        <f>"Q"&amp;ROUNDUP(MONTH(SalesDataTable[[#This Row],[Order Date]])/3,0)</f>
        <v>Q3</v>
      </c>
      <c r="E1841" s="11">
        <f>MONTH(SalesDataTable[[#This Row],[Order Date]])</f>
        <v>9</v>
      </c>
      <c r="F1841" s="11" t="str">
        <f>TEXT(SalesDataTable[[#This Row],[Order Date]],"MMMM")</f>
        <v>September</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11">
        <f>YEAR(SalesDataTable[[#This Row],[Order Date]])</f>
        <v>2026</v>
      </c>
      <c r="D1842" s="11" t="str">
        <f>"Q"&amp;ROUNDUP(MONTH(SalesDataTable[[#This Row],[Order Date]])/3,0)</f>
        <v>Q3</v>
      </c>
      <c r="E1842" s="11">
        <f>MONTH(SalesDataTable[[#This Row],[Order Date]])</f>
        <v>9</v>
      </c>
      <c r="F1842" s="11" t="str">
        <f>TEXT(SalesDataTable[[#This Row],[Order Date]],"MMMM")</f>
        <v>September</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11">
        <f>YEAR(SalesDataTable[[#This Row],[Order Date]])</f>
        <v>2026</v>
      </c>
      <c r="D1843" s="11" t="str">
        <f>"Q"&amp;ROUNDUP(MONTH(SalesDataTable[[#This Row],[Order Date]])/3,0)</f>
        <v>Q3</v>
      </c>
      <c r="E1843" s="11">
        <f>MONTH(SalesDataTable[[#This Row],[Order Date]])</f>
        <v>9</v>
      </c>
      <c r="F1843" s="11" t="str">
        <f>TEXT(SalesDataTable[[#This Row],[Order Date]],"MMMM")</f>
        <v>September</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11">
        <f>YEAR(SalesDataTable[[#This Row],[Order Date]])</f>
        <v>2026</v>
      </c>
      <c r="D1844" s="11" t="str">
        <f>"Q"&amp;ROUNDUP(MONTH(SalesDataTable[[#This Row],[Order Date]])/3,0)</f>
        <v>Q3</v>
      </c>
      <c r="E1844" s="11">
        <f>MONTH(SalesDataTable[[#This Row],[Order Date]])</f>
        <v>9</v>
      </c>
      <c r="F1844" s="11" t="str">
        <f>TEXT(SalesDataTable[[#This Row],[Order Date]],"MMMM")</f>
        <v>September</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11">
        <f>YEAR(SalesDataTable[[#This Row],[Order Date]])</f>
        <v>2026</v>
      </c>
      <c r="D1845" s="11" t="str">
        <f>"Q"&amp;ROUNDUP(MONTH(SalesDataTable[[#This Row],[Order Date]])/3,0)</f>
        <v>Q3</v>
      </c>
      <c r="E1845" s="11">
        <f>MONTH(SalesDataTable[[#This Row],[Order Date]])</f>
        <v>9</v>
      </c>
      <c r="F1845" s="11" t="str">
        <f>TEXT(SalesDataTable[[#This Row],[Order Date]],"MMMM")</f>
        <v>September</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11">
        <f>YEAR(SalesDataTable[[#This Row],[Order Date]])</f>
        <v>2026</v>
      </c>
      <c r="D1846" s="11" t="str">
        <f>"Q"&amp;ROUNDUP(MONTH(SalesDataTable[[#This Row],[Order Date]])/3,0)</f>
        <v>Q3</v>
      </c>
      <c r="E1846" s="11">
        <f>MONTH(SalesDataTable[[#This Row],[Order Date]])</f>
        <v>9</v>
      </c>
      <c r="F1846" s="11" t="str">
        <f>TEXT(SalesDataTable[[#This Row],[Order Date]],"MMMM")</f>
        <v>September</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11">
        <f>YEAR(SalesDataTable[[#This Row],[Order Date]])</f>
        <v>2026</v>
      </c>
      <c r="D1847" s="11" t="str">
        <f>"Q"&amp;ROUNDUP(MONTH(SalesDataTable[[#This Row],[Order Date]])/3,0)</f>
        <v>Q3</v>
      </c>
      <c r="E1847" s="11">
        <f>MONTH(SalesDataTable[[#This Row],[Order Date]])</f>
        <v>9</v>
      </c>
      <c r="F1847" s="11" t="str">
        <f>TEXT(SalesDataTable[[#This Row],[Order Date]],"MMMM")</f>
        <v>September</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11">
        <f>YEAR(SalesDataTable[[#This Row],[Order Date]])</f>
        <v>2026</v>
      </c>
      <c r="D1848" s="11" t="str">
        <f>"Q"&amp;ROUNDUP(MONTH(SalesDataTable[[#This Row],[Order Date]])/3,0)</f>
        <v>Q3</v>
      </c>
      <c r="E1848" s="11">
        <f>MONTH(SalesDataTable[[#This Row],[Order Date]])</f>
        <v>9</v>
      </c>
      <c r="F1848" s="11" t="str">
        <f>TEXT(SalesDataTable[[#This Row],[Order Date]],"MMMM")</f>
        <v>September</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11">
        <f>YEAR(SalesDataTable[[#This Row],[Order Date]])</f>
        <v>2026</v>
      </c>
      <c r="D1849" s="11" t="str">
        <f>"Q"&amp;ROUNDUP(MONTH(SalesDataTable[[#This Row],[Order Date]])/3,0)</f>
        <v>Q3</v>
      </c>
      <c r="E1849" s="11">
        <f>MONTH(SalesDataTable[[#This Row],[Order Date]])</f>
        <v>9</v>
      </c>
      <c r="F1849" s="11" t="str">
        <f>TEXT(SalesDataTable[[#This Row],[Order Date]],"MMMM")</f>
        <v>September</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11">
        <f>YEAR(SalesDataTable[[#This Row],[Order Date]])</f>
        <v>2026</v>
      </c>
      <c r="D1850" s="11" t="str">
        <f>"Q"&amp;ROUNDUP(MONTH(SalesDataTable[[#This Row],[Order Date]])/3,0)</f>
        <v>Q3</v>
      </c>
      <c r="E1850" s="11">
        <f>MONTH(SalesDataTable[[#This Row],[Order Date]])</f>
        <v>9</v>
      </c>
      <c r="F1850" s="11" t="str">
        <f>TEXT(SalesDataTable[[#This Row],[Order Date]],"MMMM")</f>
        <v>September</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11">
        <f>YEAR(SalesDataTable[[#This Row],[Order Date]])</f>
        <v>2026</v>
      </c>
      <c r="D1851" s="11" t="str">
        <f>"Q"&amp;ROUNDUP(MONTH(SalesDataTable[[#This Row],[Order Date]])/3,0)</f>
        <v>Q3</v>
      </c>
      <c r="E1851" s="11">
        <f>MONTH(SalesDataTable[[#This Row],[Order Date]])</f>
        <v>9</v>
      </c>
      <c r="F1851" s="11" t="str">
        <f>TEXT(SalesDataTable[[#This Row],[Order Date]],"MMMM")</f>
        <v>September</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11">
        <f>YEAR(SalesDataTable[[#This Row],[Order Date]])</f>
        <v>2026</v>
      </c>
      <c r="D1852" s="11" t="str">
        <f>"Q"&amp;ROUNDUP(MONTH(SalesDataTable[[#This Row],[Order Date]])/3,0)</f>
        <v>Q3</v>
      </c>
      <c r="E1852" s="11">
        <f>MONTH(SalesDataTable[[#This Row],[Order Date]])</f>
        <v>9</v>
      </c>
      <c r="F1852" s="11" t="str">
        <f>TEXT(SalesDataTable[[#This Row],[Order Date]],"MMMM")</f>
        <v>September</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11">
        <f>YEAR(SalesDataTable[[#This Row],[Order Date]])</f>
        <v>2026</v>
      </c>
      <c r="D1853" s="11" t="str">
        <f>"Q"&amp;ROUNDUP(MONTH(SalesDataTable[[#This Row],[Order Date]])/3,0)</f>
        <v>Q3</v>
      </c>
      <c r="E1853" s="11">
        <f>MONTH(SalesDataTable[[#This Row],[Order Date]])</f>
        <v>9</v>
      </c>
      <c r="F1853" s="11" t="str">
        <f>TEXT(SalesDataTable[[#This Row],[Order Date]],"MMMM")</f>
        <v>September</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11">
        <f>YEAR(SalesDataTable[[#This Row],[Order Date]])</f>
        <v>2026</v>
      </c>
      <c r="D1854" s="11" t="str">
        <f>"Q"&amp;ROUNDUP(MONTH(SalesDataTable[[#This Row],[Order Date]])/3,0)</f>
        <v>Q3</v>
      </c>
      <c r="E1854" s="11">
        <f>MONTH(SalesDataTable[[#This Row],[Order Date]])</f>
        <v>9</v>
      </c>
      <c r="F1854" s="11" t="str">
        <f>TEXT(SalesDataTable[[#This Row],[Order Date]],"MMMM")</f>
        <v>September</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11">
        <f>YEAR(SalesDataTable[[#This Row],[Order Date]])</f>
        <v>2026</v>
      </c>
      <c r="D1855" s="11" t="str">
        <f>"Q"&amp;ROUNDUP(MONTH(SalesDataTable[[#This Row],[Order Date]])/3,0)</f>
        <v>Q3</v>
      </c>
      <c r="E1855" s="11">
        <f>MONTH(SalesDataTable[[#This Row],[Order Date]])</f>
        <v>9</v>
      </c>
      <c r="F1855" s="11" t="str">
        <f>TEXT(SalesDataTable[[#This Row],[Order Date]],"MMMM")</f>
        <v>September</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11">
        <f>YEAR(SalesDataTable[[#This Row],[Order Date]])</f>
        <v>2026</v>
      </c>
      <c r="D1856" s="11" t="str">
        <f>"Q"&amp;ROUNDUP(MONTH(SalesDataTable[[#This Row],[Order Date]])/3,0)</f>
        <v>Q3</v>
      </c>
      <c r="E1856" s="11">
        <f>MONTH(SalesDataTable[[#This Row],[Order Date]])</f>
        <v>9</v>
      </c>
      <c r="F1856" s="11" t="str">
        <f>TEXT(SalesDataTable[[#This Row],[Order Date]],"MMMM")</f>
        <v>September</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11">
        <f>YEAR(SalesDataTable[[#This Row],[Order Date]])</f>
        <v>2026</v>
      </c>
      <c r="D1857" s="11" t="str">
        <f>"Q"&amp;ROUNDUP(MONTH(SalesDataTable[[#This Row],[Order Date]])/3,0)</f>
        <v>Q3</v>
      </c>
      <c r="E1857" s="11">
        <f>MONTH(SalesDataTable[[#This Row],[Order Date]])</f>
        <v>9</v>
      </c>
      <c r="F1857" s="11" t="str">
        <f>TEXT(SalesDataTable[[#This Row],[Order Date]],"MMMM")</f>
        <v>September</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11">
        <f>YEAR(SalesDataTable[[#This Row],[Order Date]])</f>
        <v>2026</v>
      </c>
      <c r="D1858" s="11" t="str">
        <f>"Q"&amp;ROUNDUP(MONTH(SalesDataTable[[#This Row],[Order Date]])/3,0)</f>
        <v>Q3</v>
      </c>
      <c r="E1858" s="11">
        <f>MONTH(SalesDataTable[[#This Row],[Order Date]])</f>
        <v>9</v>
      </c>
      <c r="F1858" s="11" t="str">
        <f>TEXT(SalesDataTable[[#This Row],[Order Date]],"MMMM")</f>
        <v>September</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11">
        <f>YEAR(SalesDataTable[[#This Row],[Order Date]])</f>
        <v>2026</v>
      </c>
      <c r="D1859" s="11" t="str">
        <f>"Q"&amp;ROUNDUP(MONTH(SalesDataTable[[#This Row],[Order Date]])/3,0)</f>
        <v>Q3</v>
      </c>
      <c r="E1859" s="11">
        <f>MONTH(SalesDataTable[[#This Row],[Order Date]])</f>
        <v>9</v>
      </c>
      <c r="F1859" s="11" t="str">
        <f>TEXT(SalesDataTable[[#This Row],[Order Date]],"MMMM")</f>
        <v>September</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11">
        <f>YEAR(SalesDataTable[[#This Row],[Order Date]])</f>
        <v>2026</v>
      </c>
      <c r="D1860" s="11" t="str">
        <f>"Q"&amp;ROUNDUP(MONTH(SalesDataTable[[#This Row],[Order Date]])/3,0)</f>
        <v>Q3</v>
      </c>
      <c r="E1860" s="11">
        <f>MONTH(SalesDataTable[[#This Row],[Order Date]])</f>
        <v>9</v>
      </c>
      <c r="F1860" s="11" t="str">
        <f>TEXT(SalesDataTable[[#This Row],[Order Date]],"MMMM")</f>
        <v>September</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11">
        <f>YEAR(SalesDataTable[[#This Row],[Order Date]])</f>
        <v>2026</v>
      </c>
      <c r="D1861" s="11" t="str">
        <f>"Q"&amp;ROUNDUP(MONTH(SalesDataTable[[#This Row],[Order Date]])/3,0)</f>
        <v>Q3</v>
      </c>
      <c r="E1861" s="11">
        <f>MONTH(SalesDataTable[[#This Row],[Order Date]])</f>
        <v>9</v>
      </c>
      <c r="F1861" s="11" t="str">
        <f>TEXT(SalesDataTable[[#This Row],[Order Date]],"MMMM")</f>
        <v>September</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11">
        <f>YEAR(SalesDataTable[[#This Row],[Order Date]])</f>
        <v>2026</v>
      </c>
      <c r="D1862" s="11" t="str">
        <f>"Q"&amp;ROUNDUP(MONTH(SalesDataTable[[#This Row],[Order Date]])/3,0)</f>
        <v>Q3</v>
      </c>
      <c r="E1862" s="11">
        <f>MONTH(SalesDataTable[[#This Row],[Order Date]])</f>
        <v>9</v>
      </c>
      <c r="F1862" s="11" t="str">
        <f>TEXT(SalesDataTable[[#This Row],[Order Date]],"MMMM")</f>
        <v>September</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11">
        <f>YEAR(SalesDataTable[[#This Row],[Order Date]])</f>
        <v>2026</v>
      </c>
      <c r="D1863" s="11" t="str">
        <f>"Q"&amp;ROUNDUP(MONTH(SalesDataTable[[#This Row],[Order Date]])/3,0)</f>
        <v>Q3</v>
      </c>
      <c r="E1863" s="11">
        <f>MONTH(SalesDataTable[[#This Row],[Order Date]])</f>
        <v>9</v>
      </c>
      <c r="F1863" s="11" t="str">
        <f>TEXT(SalesDataTable[[#This Row],[Order Date]],"MMMM")</f>
        <v>September</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11">
        <f>YEAR(SalesDataTable[[#This Row],[Order Date]])</f>
        <v>2026</v>
      </c>
      <c r="D1864" s="11" t="str">
        <f>"Q"&amp;ROUNDUP(MONTH(SalesDataTable[[#This Row],[Order Date]])/3,0)</f>
        <v>Q3</v>
      </c>
      <c r="E1864" s="11">
        <f>MONTH(SalesDataTable[[#This Row],[Order Date]])</f>
        <v>9</v>
      </c>
      <c r="F1864" s="11" t="str">
        <f>TEXT(SalesDataTable[[#This Row],[Order Date]],"MMMM")</f>
        <v>September</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11">
        <f>YEAR(SalesDataTable[[#This Row],[Order Date]])</f>
        <v>2026</v>
      </c>
      <c r="D1865" s="11" t="str">
        <f>"Q"&amp;ROUNDUP(MONTH(SalesDataTable[[#This Row],[Order Date]])/3,0)</f>
        <v>Q3</v>
      </c>
      <c r="E1865" s="11">
        <f>MONTH(SalesDataTable[[#This Row],[Order Date]])</f>
        <v>9</v>
      </c>
      <c r="F1865" s="11" t="str">
        <f>TEXT(SalesDataTable[[#This Row],[Order Date]],"MMMM")</f>
        <v>September</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11">
        <f>YEAR(SalesDataTable[[#This Row],[Order Date]])</f>
        <v>2026</v>
      </c>
      <c r="D1866" s="11" t="str">
        <f>"Q"&amp;ROUNDUP(MONTH(SalesDataTable[[#This Row],[Order Date]])/3,0)</f>
        <v>Q3</v>
      </c>
      <c r="E1866" s="11">
        <f>MONTH(SalesDataTable[[#This Row],[Order Date]])</f>
        <v>9</v>
      </c>
      <c r="F1866" s="11" t="str">
        <f>TEXT(SalesDataTable[[#This Row],[Order Date]],"MMMM")</f>
        <v>September</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11">
        <f>YEAR(SalesDataTable[[#This Row],[Order Date]])</f>
        <v>2026</v>
      </c>
      <c r="D1867" s="11" t="str">
        <f>"Q"&amp;ROUNDUP(MONTH(SalesDataTable[[#This Row],[Order Date]])/3,0)</f>
        <v>Q3</v>
      </c>
      <c r="E1867" s="11">
        <f>MONTH(SalesDataTable[[#This Row],[Order Date]])</f>
        <v>9</v>
      </c>
      <c r="F1867" s="11" t="str">
        <f>TEXT(SalesDataTable[[#This Row],[Order Date]],"MMMM")</f>
        <v>September</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11">
        <f>YEAR(SalesDataTable[[#This Row],[Order Date]])</f>
        <v>2026</v>
      </c>
      <c r="D1868" s="11" t="str">
        <f>"Q"&amp;ROUNDUP(MONTH(SalesDataTable[[#This Row],[Order Date]])/3,0)</f>
        <v>Q3</v>
      </c>
      <c r="E1868" s="11">
        <f>MONTH(SalesDataTable[[#This Row],[Order Date]])</f>
        <v>9</v>
      </c>
      <c r="F1868" s="11" t="str">
        <f>TEXT(SalesDataTable[[#This Row],[Order Date]],"MMMM")</f>
        <v>September</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11">
        <f>YEAR(SalesDataTable[[#This Row],[Order Date]])</f>
        <v>2026</v>
      </c>
      <c r="D1869" s="11" t="str">
        <f>"Q"&amp;ROUNDUP(MONTH(SalesDataTable[[#This Row],[Order Date]])/3,0)</f>
        <v>Q3</v>
      </c>
      <c r="E1869" s="11">
        <f>MONTH(SalesDataTable[[#This Row],[Order Date]])</f>
        <v>9</v>
      </c>
      <c r="F1869" s="11" t="str">
        <f>TEXT(SalesDataTable[[#This Row],[Order Date]],"MMMM")</f>
        <v>September</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11">
        <f>YEAR(SalesDataTable[[#This Row],[Order Date]])</f>
        <v>2026</v>
      </c>
      <c r="D1870" s="11" t="str">
        <f>"Q"&amp;ROUNDUP(MONTH(SalesDataTable[[#This Row],[Order Date]])/3,0)</f>
        <v>Q3</v>
      </c>
      <c r="E1870" s="11">
        <f>MONTH(SalesDataTable[[#This Row],[Order Date]])</f>
        <v>9</v>
      </c>
      <c r="F1870" s="11" t="str">
        <f>TEXT(SalesDataTable[[#This Row],[Order Date]],"MMMM")</f>
        <v>September</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11">
        <f>YEAR(SalesDataTable[[#This Row],[Order Date]])</f>
        <v>2026</v>
      </c>
      <c r="D1871" s="11" t="str">
        <f>"Q"&amp;ROUNDUP(MONTH(SalesDataTable[[#This Row],[Order Date]])/3,0)</f>
        <v>Q3</v>
      </c>
      <c r="E1871" s="11">
        <f>MONTH(SalesDataTable[[#This Row],[Order Date]])</f>
        <v>9</v>
      </c>
      <c r="F1871" s="11" t="str">
        <f>TEXT(SalesDataTable[[#This Row],[Order Date]],"MMMM")</f>
        <v>September</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11">
        <f>YEAR(SalesDataTable[[#This Row],[Order Date]])</f>
        <v>2026</v>
      </c>
      <c r="D1872" s="11" t="str">
        <f>"Q"&amp;ROUNDUP(MONTH(SalesDataTable[[#This Row],[Order Date]])/3,0)</f>
        <v>Q3</v>
      </c>
      <c r="E1872" s="11">
        <f>MONTH(SalesDataTable[[#This Row],[Order Date]])</f>
        <v>9</v>
      </c>
      <c r="F1872" s="11" t="str">
        <f>TEXT(SalesDataTable[[#This Row],[Order Date]],"MMMM")</f>
        <v>September</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11">
        <f>YEAR(SalesDataTable[[#This Row],[Order Date]])</f>
        <v>2026</v>
      </c>
      <c r="D1873" s="11" t="str">
        <f>"Q"&amp;ROUNDUP(MONTH(SalesDataTable[[#This Row],[Order Date]])/3,0)</f>
        <v>Q3</v>
      </c>
      <c r="E1873" s="11">
        <f>MONTH(SalesDataTable[[#This Row],[Order Date]])</f>
        <v>9</v>
      </c>
      <c r="F1873" s="11" t="str">
        <f>TEXT(SalesDataTable[[#This Row],[Order Date]],"MMMM")</f>
        <v>September</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11">
        <f>YEAR(SalesDataTable[[#This Row],[Order Date]])</f>
        <v>2026</v>
      </c>
      <c r="D1874" s="11" t="str">
        <f>"Q"&amp;ROUNDUP(MONTH(SalesDataTable[[#This Row],[Order Date]])/3,0)</f>
        <v>Q3</v>
      </c>
      <c r="E1874" s="11">
        <f>MONTH(SalesDataTable[[#This Row],[Order Date]])</f>
        <v>9</v>
      </c>
      <c r="F1874" s="11" t="str">
        <f>TEXT(SalesDataTable[[#This Row],[Order Date]],"MMMM")</f>
        <v>September</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11">
        <f>YEAR(SalesDataTable[[#This Row],[Order Date]])</f>
        <v>2026</v>
      </c>
      <c r="D1875" s="11" t="str">
        <f>"Q"&amp;ROUNDUP(MONTH(SalesDataTable[[#This Row],[Order Date]])/3,0)</f>
        <v>Q3</v>
      </c>
      <c r="E1875" s="11">
        <f>MONTH(SalesDataTable[[#This Row],[Order Date]])</f>
        <v>9</v>
      </c>
      <c r="F1875" s="11" t="str">
        <f>TEXT(SalesDataTable[[#This Row],[Order Date]],"MMMM")</f>
        <v>September</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11">
        <f>YEAR(SalesDataTable[[#This Row],[Order Date]])</f>
        <v>2026</v>
      </c>
      <c r="D1876" s="11" t="str">
        <f>"Q"&amp;ROUNDUP(MONTH(SalesDataTable[[#This Row],[Order Date]])/3,0)</f>
        <v>Q3</v>
      </c>
      <c r="E1876" s="11">
        <f>MONTH(SalesDataTable[[#This Row],[Order Date]])</f>
        <v>9</v>
      </c>
      <c r="F1876" s="11" t="str">
        <f>TEXT(SalesDataTable[[#This Row],[Order Date]],"MMMM")</f>
        <v>September</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11">
        <f>YEAR(SalesDataTable[[#This Row],[Order Date]])</f>
        <v>2026</v>
      </c>
      <c r="D1877" s="11" t="str">
        <f>"Q"&amp;ROUNDUP(MONTH(SalesDataTable[[#This Row],[Order Date]])/3,0)</f>
        <v>Q3</v>
      </c>
      <c r="E1877" s="11">
        <f>MONTH(SalesDataTable[[#This Row],[Order Date]])</f>
        <v>9</v>
      </c>
      <c r="F1877" s="11" t="str">
        <f>TEXT(SalesDataTable[[#This Row],[Order Date]],"MMMM")</f>
        <v>September</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11">
        <f>YEAR(SalesDataTable[[#This Row],[Order Date]])</f>
        <v>2026</v>
      </c>
      <c r="D1878" s="11" t="str">
        <f>"Q"&amp;ROUNDUP(MONTH(SalesDataTable[[#This Row],[Order Date]])/3,0)</f>
        <v>Q3</v>
      </c>
      <c r="E1878" s="11">
        <f>MONTH(SalesDataTable[[#This Row],[Order Date]])</f>
        <v>9</v>
      </c>
      <c r="F1878" s="11" t="str">
        <f>TEXT(SalesDataTable[[#This Row],[Order Date]],"MMMM")</f>
        <v>September</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11">
        <f>YEAR(SalesDataTable[[#This Row],[Order Date]])</f>
        <v>2026</v>
      </c>
      <c r="D1879" s="11" t="str">
        <f>"Q"&amp;ROUNDUP(MONTH(SalesDataTable[[#This Row],[Order Date]])/3,0)</f>
        <v>Q3</v>
      </c>
      <c r="E1879" s="11">
        <f>MONTH(SalesDataTable[[#This Row],[Order Date]])</f>
        <v>9</v>
      </c>
      <c r="F1879" s="11" t="str">
        <f>TEXT(SalesDataTable[[#This Row],[Order Date]],"MMMM")</f>
        <v>September</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11">
        <f>YEAR(SalesDataTable[[#This Row],[Order Date]])</f>
        <v>2026</v>
      </c>
      <c r="D1880" s="11" t="str">
        <f>"Q"&amp;ROUNDUP(MONTH(SalesDataTable[[#This Row],[Order Date]])/3,0)</f>
        <v>Q3</v>
      </c>
      <c r="E1880" s="11">
        <f>MONTH(SalesDataTable[[#This Row],[Order Date]])</f>
        <v>9</v>
      </c>
      <c r="F1880" s="11" t="str">
        <f>TEXT(SalesDataTable[[#This Row],[Order Date]],"MMMM")</f>
        <v>September</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11">
        <f>YEAR(SalesDataTable[[#This Row],[Order Date]])</f>
        <v>2026</v>
      </c>
      <c r="D1881" s="11" t="str">
        <f>"Q"&amp;ROUNDUP(MONTH(SalesDataTable[[#This Row],[Order Date]])/3,0)</f>
        <v>Q3</v>
      </c>
      <c r="E1881" s="11">
        <f>MONTH(SalesDataTable[[#This Row],[Order Date]])</f>
        <v>9</v>
      </c>
      <c r="F1881" s="11" t="str">
        <f>TEXT(SalesDataTable[[#This Row],[Order Date]],"MMMM")</f>
        <v>September</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11">
        <f>YEAR(SalesDataTable[[#This Row],[Order Date]])</f>
        <v>2026</v>
      </c>
      <c r="D1882" s="11" t="str">
        <f>"Q"&amp;ROUNDUP(MONTH(SalesDataTable[[#This Row],[Order Date]])/3,0)</f>
        <v>Q3</v>
      </c>
      <c r="E1882" s="11">
        <f>MONTH(SalesDataTable[[#This Row],[Order Date]])</f>
        <v>9</v>
      </c>
      <c r="F1882" s="11" t="str">
        <f>TEXT(SalesDataTable[[#This Row],[Order Date]],"MMMM")</f>
        <v>September</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11">
        <f>YEAR(SalesDataTable[[#This Row],[Order Date]])</f>
        <v>2026</v>
      </c>
      <c r="D1883" s="11" t="str">
        <f>"Q"&amp;ROUNDUP(MONTH(SalesDataTable[[#This Row],[Order Date]])/3,0)</f>
        <v>Q3</v>
      </c>
      <c r="E1883" s="11">
        <f>MONTH(SalesDataTable[[#This Row],[Order Date]])</f>
        <v>9</v>
      </c>
      <c r="F1883" s="11" t="str">
        <f>TEXT(SalesDataTable[[#This Row],[Order Date]],"MMMM")</f>
        <v>September</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11">
        <f>YEAR(SalesDataTable[[#This Row],[Order Date]])</f>
        <v>2026</v>
      </c>
      <c r="D1884" s="11" t="str">
        <f>"Q"&amp;ROUNDUP(MONTH(SalesDataTable[[#This Row],[Order Date]])/3,0)</f>
        <v>Q3</v>
      </c>
      <c r="E1884" s="11">
        <f>MONTH(SalesDataTable[[#This Row],[Order Date]])</f>
        <v>9</v>
      </c>
      <c r="F1884" s="11" t="str">
        <f>TEXT(SalesDataTable[[#This Row],[Order Date]],"MMMM")</f>
        <v>September</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11">
        <f>YEAR(SalesDataTable[[#This Row],[Order Date]])</f>
        <v>2026</v>
      </c>
      <c r="D1885" s="11" t="str">
        <f>"Q"&amp;ROUNDUP(MONTH(SalesDataTable[[#This Row],[Order Date]])/3,0)</f>
        <v>Q3</v>
      </c>
      <c r="E1885" s="11">
        <f>MONTH(SalesDataTable[[#This Row],[Order Date]])</f>
        <v>9</v>
      </c>
      <c r="F1885" s="11" t="str">
        <f>TEXT(SalesDataTable[[#This Row],[Order Date]],"MMMM")</f>
        <v>September</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11">
        <f>YEAR(SalesDataTable[[#This Row],[Order Date]])</f>
        <v>2026</v>
      </c>
      <c r="D1886" s="11" t="str">
        <f>"Q"&amp;ROUNDUP(MONTH(SalesDataTable[[#This Row],[Order Date]])/3,0)</f>
        <v>Q3</v>
      </c>
      <c r="E1886" s="11">
        <f>MONTH(SalesDataTable[[#This Row],[Order Date]])</f>
        <v>9</v>
      </c>
      <c r="F1886" s="11" t="str">
        <f>TEXT(SalesDataTable[[#This Row],[Order Date]],"MMMM")</f>
        <v>September</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11">
        <f>YEAR(SalesDataTable[[#This Row],[Order Date]])</f>
        <v>2026</v>
      </c>
      <c r="D1887" s="11" t="str">
        <f>"Q"&amp;ROUNDUP(MONTH(SalesDataTable[[#This Row],[Order Date]])/3,0)</f>
        <v>Q3</v>
      </c>
      <c r="E1887" s="11">
        <f>MONTH(SalesDataTable[[#This Row],[Order Date]])</f>
        <v>9</v>
      </c>
      <c r="F1887" s="11" t="str">
        <f>TEXT(SalesDataTable[[#This Row],[Order Date]],"MMMM")</f>
        <v>September</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11">
        <f>YEAR(SalesDataTable[[#This Row],[Order Date]])</f>
        <v>2026</v>
      </c>
      <c r="D1888" s="11" t="str">
        <f>"Q"&amp;ROUNDUP(MONTH(SalesDataTable[[#This Row],[Order Date]])/3,0)</f>
        <v>Q3</v>
      </c>
      <c r="E1888" s="11">
        <f>MONTH(SalesDataTable[[#This Row],[Order Date]])</f>
        <v>9</v>
      </c>
      <c r="F1888" s="11" t="str">
        <f>TEXT(SalesDataTable[[#This Row],[Order Date]],"MMMM")</f>
        <v>September</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11">
        <f>YEAR(SalesDataTable[[#This Row],[Order Date]])</f>
        <v>2026</v>
      </c>
      <c r="D1889" s="11" t="str">
        <f>"Q"&amp;ROUNDUP(MONTH(SalesDataTable[[#This Row],[Order Date]])/3,0)</f>
        <v>Q3</v>
      </c>
      <c r="E1889" s="11">
        <f>MONTH(SalesDataTable[[#This Row],[Order Date]])</f>
        <v>9</v>
      </c>
      <c r="F1889" s="11" t="str">
        <f>TEXT(SalesDataTable[[#This Row],[Order Date]],"MMMM")</f>
        <v>September</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11">
        <f>YEAR(SalesDataTable[[#This Row],[Order Date]])</f>
        <v>2026</v>
      </c>
      <c r="D1890" s="11" t="str">
        <f>"Q"&amp;ROUNDUP(MONTH(SalesDataTable[[#This Row],[Order Date]])/3,0)</f>
        <v>Q3</v>
      </c>
      <c r="E1890" s="11">
        <f>MONTH(SalesDataTable[[#This Row],[Order Date]])</f>
        <v>9</v>
      </c>
      <c r="F1890" s="11" t="str">
        <f>TEXT(SalesDataTable[[#This Row],[Order Date]],"MMMM")</f>
        <v>September</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11">
        <f>YEAR(SalesDataTable[[#This Row],[Order Date]])</f>
        <v>2026</v>
      </c>
      <c r="D1891" s="11" t="str">
        <f>"Q"&amp;ROUNDUP(MONTH(SalesDataTable[[#This Row],[Order Date]])/3,0)</f>
        <v>Q3</v>
      </c>
      <c r="E1891" s="11">
        <f>MONTH(SalesDataTable[[#This Row],[Order Date]])</f>
        <v>9</v>
      </c>
      <c r="F1891" s="11" t="str">
        <f>TEXT(SalesDataTable[[#This Row],[Order Date]],"MMMM")</f>
        <v>September</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11">
        <f>YEAR(SalesDataTable[[#This Row],[Order Date]])</f>
        <v>2026</v>
      </c>
      <c r="D1892" s="11" t="str">
        <f>"Q"&amp;ROUNDUP(MONTH(SalesDataTable[[#This Row],[Order Date]])/3,0)</f>
        <v>Q3</v>
      </c>
      <c r="E1892" s="11">
        <f>MONTH(SalesDataTable[[#This Row],[Order Date]])</f>
        <v>9</v>
      </c>
      <c r="F1892" s="11" t="str">
        <f>TEXT(SalesDataTable[[#This Row],[Order Date]],"MMMM")</f>
        <v>September</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11">
        <f>YEAR(SalesDataTable[[#This Row],[Order Date]])</f>
        <v>2026</v>
      </c>
      <c r="D1893" s="11" t="str">
        <f>"Q"&amp;ROUNDUP(MONTH(SalesDataTable[[#This Row],[Order Date]])/3,0)</f>
        <v>Q3</v>
      </c>
      <c r="E1893" s="11">
        <f>MONTH(SalesDataTable[[#This Row],[Order Date]])</f>
        <v>9</v>
      </c>
      <c r="F1893" s="11" t="str">
        <f>TEXT(SalesDataTable[[#This Row],[Order Date]],"MMMM")</f>
        <v>September</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11">
        <f>YEAR(SalesDataTable[[#This Row],[Order Date]])</f>
        <v>2026</v>
      </c>
      <c r="D1894" s="11" t="str">
        <f>"Q"&amp;ROUNDUP(MONTH(SalesDataTable[[#This Row],[Order Date]])/3,0)</f>
        <v>Q3</v>
      </c>
      <c r="E1894" s="11">
        <f>MONTH(SalesDataTable[[#This Row],[Order Date]])</f>
        <v>9</v>
      </c>
      <c r="F1894" s="11" t="str">
        <f>TEXT(SalesDataTable[[#This Row],[Order Date]],"MMMM")</f>
        <v>September</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11">
        <f>YEAR(SalesDataTable[[#This Row],[Order Date]])</f>
        <v>2026</v>
      </c>
      <c r="D1895" s="11" t="str">
        <f>"Q"&amp;ROUNDUP(MONTH(SalesDataTable[[#This Row],[Order Date]])/3,0)</f>
        <v>Q3</v>
      </c>
      <c r="E1895" s="11">
        <f>MONTH(SalesDataTable[[#This Row],[Order Date]])</f>
        <v>9</v>
      </c>
      <c r="F1895" s="11" t="str">
        <f>TEXT(SalesDataTable[[#This Row],[Order Date]],"MMMM")</f>
        <v>September</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11">
        <f>YEAR(SalesDataTable[[#This Row],[Order Date]])</f>
        <v>2026</v>
      </c>
      <c r="D1896" s="11" t="str">
        <f>"Q"&amp;ROUNDUP(MONTH(SalesDataTable[[#This Row],[Order Date]])/3,0)</f>
        <v>Q3</v>
      </c>
      <c r="E1896" s="11">
        <f>MONTH(SalesDataTable[[#This Row],[Order Date]])</f>
        <v>9</v>
      </c>
      <c r="F1896" s="11" t="str">
        <f>TEXT(SalesDataTable[[#This Row],[Order Date]],"MMMM")</f>
        <v>September</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11">
        <f>YEAR(SalesDataTable[[#This Row],[Order Date]])</f>
        <v>2026</v>
      </c>
      <c r="D1897" s="11" t="str">
        <f>"Q"&amp;ROUNDUP(MONTH(SalesDataTable[[#This Row],[Order Date]])/3,0)</f>
        <v>Q3</v>
      </c>
      <c r="E1897" s="11">
        <f>MONTH(SalesDataTable[[#This Row],[Order Date]])</f>
        <v>9</v>
      </c>
      <c r="F1897" s="11" t="str">
        <f>TEXT(SalesDataTable[[#This Row],[Order Date]],"MMMM")</f>
        <v>September</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11">
        <f>YEAR(SalesDataTable[[#This Row],[Order Date]])</f>
        <v>2026</v>
      </c>
      <c r="D1898" s="11" t="str">
        <f>"Q"&amp;ROUNDUP(MONTH(SalesDataTable[[#This Row],[Order Date]])/3,0)</f>
        <v>Q3</v>
      </c>
      <c r="E1898" s="11">
        <f>MONTH(SalesDataTable[[#This Row],[Order Date]])</f>
        <v>9</v>
      </c>
      <c r="F1898" s="11" t="str">
        <f>TEXT(SalesDataTable[[#This Row],[Order Date]],"MMMM")</f>
        <v>September</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11">
        <f>YEAR(SalesDataTable[[#This Row],[Order Date]])</f>
        <v>2026</v>
      </c>
      <c r="D1899" s="11" t="str">
        <f>"Q"&amp;ROUNDUP(MONTH(SalesDataTable[[#This Row],[Order Date]])/3,0)</f>
        <v>Q3</v>
      </c>
      <c r="E1899" s="11">
        <f>MONTH(SalesDataTable[[#This Row],[Order Date]])</f>
        <v>9</v>
      </c>
      <c r="F1899" s="11" t="str">
        <f>TEXT(SalesDataTable[[#This Row],[Order Date]],"MMMM")</f>
        <v>September</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11">
        <f>YEAR(SalesDataTable[[#This Row],[Order Date]])</f>
        <v>2026</v>
      </c>
      <c r="D1900" s="11" t="str">
        <f>"Q"&amp;ROUNDUP(MONTH(SalesDataTable[[#This Row],[Order Date]])/3,0)</f>
        <v>Q3</v>
      </c>
      <c r="E1900" s="11">
        <f>MONTH(SalesDataTable[[#This Row],[Order Date]])</f>
        <v>9</v>
      </c>
      <c r="F1900" s="11" t="str">
        <f>TEXT(SalesDataTable[[#This Row],[Order Date]],"MMMM")</f>
        <v>September</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11">
        <f>YEAR(SalesDataTable[[#This Row],[Order Date]])</f>
        <v>2026</v>
      </c>
      <c r="D1901" s="11" t="str">
        <f>"Q"&amp;ROUNDUP(MONTH(SalesDataTable[[#This Row],[Order Date]])/3,0)</f>
        <v>Q3</v>
      </c>
      <c r="E1901" s="11">
        <f>MONTH(SalesDataTable[[#This Row],[Order Date]])</f>
        <v>9</v>
      </c>
      <c r="F1901" s="11" t="str">
        <f>TEXT(SalesDataTable[[#This Row],[Order Date]],"MMMM")</f>
        <v>September</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11">
        <f>YEAR(SalesDataTable[[#This Row],[Order Date]])</f>
        <v>2026</v>
      </c>
      <c r="D1902" s="11" t="str">
        <f>"Q"&amp;ROUNDUP(MONTH(SalesDataTable[[#This Row],[Order Date]])/3,0)</f>
        <v>Q3</v>
      </c>
      <c r="E1902" s="11">
        <f>MONTH(SalesDataTable[[#This Row],[Order Date]])</f>
        <v>9</v>
      </c>
      <c r="F1902" s="11" t="str">
        <f>TEXT(SalesDataTable[[#This Row],[Order Date]],"MMMM")</f>
        <v>September</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11">
        <f>YEAR(SalesDataTable[[#This Row],[Order Date]])</f>
        <v>2026</v>
      </c>
      <c r="D1903" s="11" t="str">
        <f>"Q"&amp;ROUNDUP(MONTH(SalesDataTable[[#This Row],[Order Date]])/3,0)</f>
        <v>Q3</v>
      </c>
      <c r="E1903" s="11">
        <f>MONTH(SalesDataTable[[#This Row],[Order Date]])</f>
        <v>9</v>
      </c>
      <c r="F1903" s="11" t="str">
        <f>TEXT(SalesDataTable[[#This Row],[Order Date]],"MMMM")</f>
        <v>September</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11">
        <f>YEAR(SalesDataTable[[#This Row],[Order Date]])</f>
        <v>2026</v>
      </c>
      <c r="D1904" s="11" t="str">
        <f>"Q"&amp;ROUNDUP(MONTH(SalesDataTable[[#This Row],[Order Date]])/3,0)</f>
        <v>Q3</v>
      </c>
      <c r="E1904" s="11">
        <f>MONTH(SalesDataTable[[#This Row],[Order Date]])</f>
        <v>9</v>
      </c>
      <c r="F1904" s="11" t="str">
        <f>TEXT(SalesDataTable[[#This Row],[Order Date]],"MMMM")</f>
        <v>September</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11">
        <f>YEAR(SalesDataTable[[#This Row],[Order Date]])</f>
        <v>2026</v>
      </c>
      <c r="D1905" s="11" t="str">
        <f>"Q"&amp;ROUNDUP(MONTH(SalesDataTable[[#This Row],[Order Date]])/3,0)</f>
        <v>Q3</v>
      </c>
      <c r="E1905" s="11">
        <f>MONTH(SalesDataTable[[#This Row],[Order Date]])</f>
        <v>9</v>
      </c>
      <c r="F1905" s="11" t="str">
        <f>TEXT(SalesDataTable[[#This Row],[Order Date]],"MMMM")</f>
        <v>September</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11">
        <f>YEAR(SalesDataTable[[#This Row],[Order Date]])</f>
        <v>2026</v>
      </c>
      <c r="D1906" s="11" t="str">
        <f>"Q"&amp;ROUNDUP(MONTH(SalesDataTable[[#This Row],[Order Date]])/3,0)</f>
        <v>Q3</v>
      </c>
      <c r="E1906" s="11">
        <f>MONTH(SalesDataTable[[#This Row],[Order Date]])</f>
        <v>9</v>
      </c>
      <c r="F1906" s="11" t="str">
        <f>TEXT(SalesDataTable[[#This Row],[Order Date]],"MMMM")</f>
        <v>September</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11">
        <f>YEAR(SalesDataTable[[#This Row],[Order Date]])</f>
        <v>2026</v>
      </c>
      <c r="D1907" s="11" t="str">
        <f>"Q"&amp;ROUNDUP(MONTH(SalesDataTable[[#This Row],[Order Date]])/3,0)</f>
        <v>Q3</v>
      </c>
      <c r="E1907" s="11">
        <f>MONTH(SalesDataTable[[#This Row],[Order Date]])</f>
        <v>9</v>
      </c>
      <c r="F1907" s="11" t="str">
        <f>TEXT(SalesDataTable[[#This Row],[Order Date]],"MMMM")</f>
        <v>September</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11">
        <f>YEAR(SalesDataTable[[#This Row],[Order Date]])</f>
        <v>2026</v>
      </c>
      <c r="D1908" s="11" t="str">
        <f>"Q"&amp;ROUNDUP(MONTH(SalesDataTable[[#This Row],[Order Date]])/3,0)</f>
        <v>Q3</v>
      </c>
      <c r="E1908" s="11">
        <f>MONTH(SalesDataTable[[#This Row],[Order Date]])</f>
        <v>9</v>
      </c>
      <c r="F1908" s="11" t="str">
        <f>TEXT(SalesDataTable[[#This Row],[Order Date]],"MMMM")</f>
        <v>September</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11">
        <f>YEAR(SalesDataTable[[#This Row],[Order Date]])</f>
        <v>2026</v>
      </c>
      <c r="D1909" s="11" t="str">
        <f>"Q"&amp;ROUNDUP(MONTH(SalesDataTable[[#This Row],[Order Date]])/3,0)</f>
        <v>Q3</v>
      </c>
      <c r="E1909" s="11">
        <f>MONTH(SalesDataTable[[#This Row],[Order Date]])</f>
        <v>9</v>
      </c>
      <c r="F1909" s="11" t="str">
        <f>TEXT(SalesDataTable[[#This Row],[Order Date]],"MMMM")</f>
        <v>September</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11">
        <f>YEAR(SalesDataTable[[#This Row],[Order Date]])</f>
        <v>2026</v>
      </c>
      <c r="D1910" s="11" t="str">
        <f>"Q"&amp;ROUNDUP(MONTH(SalesDataTable[[#This Row],[Order Date]])/3,0)</f>
        <v>Q3</v>
      </c>
      <c r="E1910" s="11">
        <f>MONTH(SalesDataTable[[#This Row],[Order Date]])</f>
        <v>9</v>
      </c>
      <c r="F1910" s="11" t="str">
        <f>TEXT(SalesDataTable[[#This Row],[Order Date]],"MMMM")</f>
        <v>September</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11">
        <f>YEAR(SalesDataTable[[#This Row],[Order Date]])</f>
        <v>2026</v>
      </c>
      <c r="D1911" s="11" t="str">
        <f>"Q"&amp;ROUNDUP(MONTH(SalesDataTable[[#This Row],[Order Date]])/3,0)</f>
        <v>Q3</v>
      </c>
      <c r="E1911" s="11">
        <f>MONTH(SalesDataTable[[#This Row],[Order Date]])</f>
        <v>9</v>
      </c>
      <c r="F1911" s="11" t="str">
        <f>TEXT(SalesDataTable[[#This Row],[Order Date]],"MMMM")</f>
        <v>September</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11">
        <f>YEAR(SalesDataTable[[#This Row],[Order Date]])</f>
        <v>2026</v>
      </c>
      <c r="D1912" s="11" t="str">
        <f>"Q"&amp;ROUNDUP(MONTH(SalesDataTable[[#This Row],[Order Date]])/3,0)</f>
        <v>Q3</v>
      </c>
      <c r="E1912" s="11">
        <f>MONTH(SalesDataTable[[#This Row],[Order Date]])</f>
        <v>9</v>
      </c>
      <c r="F1912" s="11" t="str">
        <f>TEXT(SalesDataTable[[#This Row],[Order Date]],"MMMM")</f>
        <v>September</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11">
        <f>YEAR(SalesDataTable[[#This Row],[Order Date]])</f>
        <v>2026</v>
      </c>
      <c r="D1913" s="11" t="str">
        <f>"Q"&amp;ROUNDUP(MONTH(SalesDataTable[[#This Row],[Order Date]])/3,0)</f>
        <v>Q3</v>
      </c>
      <c r="E1913" s="11">
        <f>MONTH(SalesDataTable[[#This Row],[Order Date]])</f>
        <v>9</v>
      </c>
      <c r="F1913" s="11" t="str">
        <f>TEXT(SalesDataTable[[#This Row],[Order Date]],"MMMM")</f>
        <v>September</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11">
        <f>YEAR(SalesDataTable[[#This Row],[Order Date]])</f>
        <v>2026</v>
      </c>
      <c r="D1914" s="11" t="str">
        <f>"Q"&amp;ROUNDUP(MONTH(SalesDataTable[[#This Row],[Order Date]])/3,0)</f>
        <v>Q3</v>
      </c>
      <c r="E1914" s="11">
        <f>MONTH(SalesDataTable[[#This Row],[Order Date]])</f>
        <v>9</v>
      </c>
      <c r="F1914" s="11" t="str">
        <f>TEXT(SalesDataTable[[#This Row],[Order Date]],"MMMM")</f>
        <v>September</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11">
        <f>YEAR(SalesDataTable[[#This Row],[Order Date]])</f>
        <v>2026</v>
      </c>
      <c r="D1915" s="11" t="str">
        <f>"Q"&amp;ROUNDUP(MONTH(SalesDataTable[[#This Row],[Order Date]])/3,0)</f>
        <v>Q3</v>
      </c>
      <c r="E1915" s="11">
        <f>MONTH(SalesDataTable[[#This Row],[Order Date]])</f>
        <v>9</v>
      </c>
      <c r="F1915" s="11" t="str">
        <f>TEXT(SalesDataTable[[#This Row],[Order Date]],"MMMM")</f>
        <v>September</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11">
        <f>YEAR(SalesDataTable[[#This Row],[Order Date]])</f>
        <v>2026</v>
      </c>
      <c r="D1916" s="11" t="str">
        <f>"Q"&amp;ROUNDUP(MONTH(SalesDataTable[[#This Row],[Order Date]])/3,0)</f>
        <v>Q3</v>
      </c>
      <c r="E1916" s="11">
        <f>MONTH(SalesDataTable[[#This Row],[Order Date]])</f>
        <v>9</v>
      </c>
      <c r="F1916" s="11" t="str">
        <f>TEXT(SalesDataTable[[#This Row],[Order Date]],"MMMM")</f>
        <v>September</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11">
        <f>YEAR(SalesDataTable[[#This Row],[Order Date]])</f>
        <v>2026</v>
      </c>
      <c r="D1917" s="11" t="str">
        <f>"Q"&amp;ROUNDUP(MONTH(SalesDataTable[[#This Row],[Order Date]])/3,0)</f>
        <v>Q3</v>
      </c>
      <c r="E1917" s="11">
        <f>MONTH(SalesDataTable[[#This Row],[Order Date]])</f>
        <v>9</v>
      </c>
      <c r="F1917" s="11" t="str">
        <f>TEXT(SalesDataTable[[#This Row],[Order Date]],"MMMM")</f>
        <v>September</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11">
        <f>YEAR(SalesDataTable[[#This Row],[Order Date]])</f>
        <v>2026</v>
      </c>
      <c r="D1918" s="11" t="str">
        <f>"Q"&amp;ROUNDUP(MONTH(SalesDataTable[[#This Row],[Order Date]])/3,0)</f>
        <v>Q3</v>
      </c>
      <c r="E1918" s="11">
        <f>MONTH(SalesDataTable[[#This Row],[Order Date]])</f>
        <v>9</v>
      </c>
      <c r="F1918" s="11" t="str">
        <f>TEXT(SalesDataTable[[#This Row],[Order Date]],"MMMM")</f>
        <v>September</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11">
        <f>YEAR(SalesDataTable[[#This Row],[Order Date]])</f>
        <v>2026</v>
      </c>
      <c r="D1919" s="11" t="str">
        <f>"Q"&amp;ROUNDUP(MONTH(SalesDataTable[[#This Row],[Order Date]])/3,0)</f>
        <v>Q3</v>
      </c>
      <c r="E1919" s="11">
        <f>MONTH(SalesDataTable[[#This Row],[Order Date]])</f>
        <v>9</v>
      </c>
      <c r="F1919" s="11" t="str">
        <f>TEXT(SalesDataTable[[#This Row],[Order Date]],"MMMM")</f>
        <v>September</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11">
        <f>YEAR(SalesDataTable[[#This Row],[Order Date]])</f>
        <v>2026</v>
      </c>
      <c r="D1920" s="11" t="str">
        <f>"Q"&amp;ROUNDUP(MONTH(SalesDataTable[[#This Row],[Order Date]])/3,0)</f>
        <v>Q3</v>
      </c>
      <c r="E1920" s="11">
        <f>MONTH(SalesDataTable[[#This Row],[Order Date]])</f>
        <v>9</v>
      </c>
      <c r="F1920" s="11" t="str">
        <f>TEXT(SalesDataTable[[#This Row],[Order Date]],"MMMM")</f>
        <v>September</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11">
        <f>YEAR(SalesDataTable[[#This Row],[Order Date]])</f>
        <v>2026</v>
      </c>
      <c r="D1921" s="11" t="str">
        <f>"Q"&amp;ROUNDUP(MONTH(SalesDataTable[[#This Row],[Order Date]])/3,0)</f>
        <v>Q3</v>
      </c>
      <c r="E1921" s="11">
        <f>MONTH(SalesDataTable[[#This Row],[Order Date]])</f>
        <v>9</v>
      </c>
      <c r="F1921" s="11" t="str">
        <f>TEXT(SalesDataTable[[#This Row],[Order Date]],"MMMM")</f>
        <v>September</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11">
        <f>YEAR(SalesDataTable[[#This Row],[Order Date]])</f>
        <v>2026</v>
      </c>
      <c r="D1922" s="11" t="str">
        <f>"Q"&amp;ROUNDUP(MONTH(SalesDataTable[[#This Row],[Order Date]])/3,0)</f>
        <v>Q3</v>
      </c>
      <c r="E1922" s="11">
        <f>MONTH(SalesDataTable[[#This Row],[Order Date]])</f>
        <v>9</v>
      </c>
      <c r="F1922" s="11" t="str">
        <f>TEXT(SalesDataTable[[#This Row],[Order Date]],"MMMM")</f>
        <v>September</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11">
        <f>YEAR(SalesDataTable[[#This Row],[Order Date]])</f>
        <v>2026</v>
      </c>
      <c r="D1923" s="11" t="str">
        <f>"Q"&amp;ROUNDUP(MONTH(SalesDataTable[[#This Row],[Order Date]])/3,0)</f>
        <v>Q3</v>
      </c>
      <c r="E1923" s="11">
        <f>MONTH(SalesDataTable[[#This Row],[Order Date]])</f>
        <v>9</v>
      </c>
      <c r="F1923" s="11" t="str">
        <f>TEXT(SalesDataTable[[#This Row],[Order Date]],"MMMM")</f>
        <v>September</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11">
        <f>YEAR(SalesDataTable[[#This Row],[Order Date]])</f>
        <v>2026</v>
      </c>
      <c r="D1924" s="11" t="str">
        <f>"Q"&amp;ROUNDUP(MONTH(SalesDataTable[[#This Row],[Order Date]])/3,0)</f>
        <v>Q3</v>
      </c>
      <c r="E1924" s="11">
        <f>MONTH(SalesDataTable[[#This Row],[Order Date]])</f>
        <v>9</v>
      </c>
      <c r="F1924" s="11" t="str">
        <f>TEXT(SalesDataTable[[#This Row],[Order Date]],"MMMM")</f>
        <v>September</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11">
        <f>YEAR(SalesDataTable[[#This Row],[Order Date]])</f>
        <v>2026</v>
      </c>
      <c r="D1925" s="11" t="str">
        <f>"Q"&amp;ROUNDUP(MONTH(SalesDataTable[[#This Row],[Order Date]])/3,0)</f>
        <v>Q3</v>
      </c>
      <c r="E1925" s="11">
        <f>MONTH(SalesDataTable[[#This Row],[Order Date]])</f>
        <v>9</v>
      </c>
      <c r="F1925" s="11" t="str">
        <f>TEXT(SalesDataTable[[#This Row],[Order Date]],"MMMM")</f>
        <v>September</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11">
        <f>YEAR(SalesDataTable[[#This Row],[Order Date]])</f>
        <v>2026</v>
      </c>
      <c r="D1926" s="11" t="str">
        <f>"Q"&amp;ROUNDUP(MONTH(SalesDataTable[[#This Row],[Order Date]])/3,0)</f>
        <v>Q3</v>
      </c>
      <c r="E1926" s="11">
        <f>MONTH(SalesDataTable[[#This Row],[Order Date]])</f>
        <v>9</v>
      </c>
      <c r="F1926" s="11" t="str">
        <f>TEXT(SalesDataTable[[#This Row],[Order Date]],"MMMM")</f>
        <v>September</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11">
        <f>YEAR(SalesDataTable[[#This Row],[Order Date]])</f>
        <v>2026</v>
      </c>
      <c r="D1927" s="11" t="str">
        <f>"Q"&amp;ROUNDUP(MONTH(SalesDataTable[[#This Row],[Order Date]])/3,0)</f>
        <v>Q3</v>
      </c>
      <c r="E1927" s="11">
        <f>MONTH(SalesDataTable[[#This Row],[Order Date]])</f>
        <v>9</v>
      </c>
      <c r="F1927" s="11" t="str">
        <f>TEXT(SalesDataTable[[#This Row],[Order Date]],"MMMM")</f>
        <v>September</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11">
        <f>YEAR(SalesDataTable[[#This Row],[Order Date]])</f>
        <v>2026</v>
      </c>
      <c r="D1928" s="11" t="str">
        <f>"Q"&amp;ROUNDUP(MONTH(SalesDataTable[[#This Row],[Order Date]])/3,0)</f>
        <v>Q3</v>
      </c>
      <c r="E1928" s="11">
        <f>MONTH(SalesDataTable[[#This Row],[Order Date]])</f>
        <v>9</v>
      </c>
      <c r="F1928" s="11" t="str">
        <f>TEXT(SalesDataTable[[#This Row],[Order Date]],"MMMM")</f>
        <v>September</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11">
        <f>YEAR(SalesDataTable[[#This Row],[Order Date]])</f>
        <v>2026</v>
      </c>
      <c r="D1929" s="11" t="str">
        <f>"Q"&amp;ROUNDUP(MONTH(SalesDataTable[[#This Row],[Order Date]])/3,0)</f>
        <v>Q3</v>
      </c>
      <c r="E1929" s="11">
        <f>MONTH(SalesDataTable[[#This Row],[Order Date]])</f>
        <v>9</v>
      </c>
      <c r="F1929" s="11" t="str">
        <f>TEXT(SalesDataTable[[#This Row],[Order Date]],"MMMM")</f>
        <v>September</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11">
        <f>YEAR(SalesDataTable[[#This Row],[Order Date]])</f>
        <v>2026</v>
      </c>
      <c r="D1930" s="11" t="str">
        <f>"Q"&amp;ROUNDUP(MONTH(SalesDataTable[[#This Row],[Order Date]])/3,0)</f>
        <v>Q3</v>
      </c>
      <c r="E1930" s="11">
        <f>MONTH(SalesDataTable[[#This Row],[Order Date]])</f>
        <v>9</v>
      </c>
      <c r="F1930" s="11" t="str">
        <f>TEXT(SalesDataTable[[#This Row],[Order Date]],"MMMM")</f>
        <v>September</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11">
        <f>YEAR(SalesDataTable[[#This Row],[Order Date]])</f>
        <v>2026</v>
      </c>
      <c r="D1931" s="11" t="str">
        <f>"Q"&amp;ROUNDUP(MONTH(SalesDataTable[[#This Row],[Order Date]])/3,0)</f>
        <v>Q3</v>
      </c>
      <c r="E1931" s="11">
        <f>MONTH(SalesDataTable[[#This Row],[Order Date]])</f>
        <v>9</v>
      </c>
      <c r="F1931" s="11" t="str">
        <f>TEXT(SalesDataTable[[#This Row],[Order Date]],"MMMM")</f>
        <v>September</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11">
        <f>YEAR(SalesDataTable[[#This Row],[Order Date]])</f>
        <v>2026</v>
      </c>
      <c r="D1932" s="11" t="str">
        <f>"Q"&amp;ROUNDUP(MONTH(SalesDataTable[[#This Row],[Order Date]])/3,0)</f>
        <v>Q3</v>
      </c>
      <c r="E1932" s="11">
        <f>MONTH(SalesDataTable[[#This Row],[Order Date]])</f>
        <v>9</v>
      </c>
      <c r="F1932" s="11" t="str">
        <f>TEXT(SalesDataTable[[#This Row],[Order Date]],"MMMM")</f>
        <v>September</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11">
        <f>YEAR(SalesDataTable[[#This Row],[Order Date]])</f>
        <v>2026</v>
      </c>
      <c r="D1933" s="11" t="str">
        <f>"Q"&amp;ROUNDUP(MONTH(SalesDataTable[[#This Row],[Order Date]])/3,0)</f>
        <v>Q3</v>
      </c>
      <c r="E1933" s="11">
        <f>MONTH(SalesDataTable[[#This Row],[Order Date]])</f>
        <v>9</v>
      </c>
      <c r="F1933" s="11" t="str">
        <f>TEXT(SalesDataTable[[#This Row],[Order Date]],"MMMM")</f>
        <v>September</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11">
        <f>YEAR(SalesDataTable[[#This Row],[Order Date]])</f>
        <v>2026</v>
      </c>
      <c r="D1934" s="11" t="str">
        <f>"Q"&amp;ROUNDUP(MONTH(SalesDataTable[[#This Row],[Order Date]])/3,0)</f>
        <v>Q3</v>
      </c>
      <c r="E1934" s="11">
        <f>MONTH(SalesDataTable[[#This Row],[Order Date]])</f>
        <v>9</v>
      </c>
      <c r="F1934" s="11" t="str">
        <f>TEXT(SalesDataTable[[#This Row],[Order Date]],"MMMM")</f>
        <v>September</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11">
        <f>YEAR(SalesDataTable[[#This Row],[Order Date]])</f>
        <v>2026</v>
      </c>
      <c r="D1935" s="11" t="str">
        <f>"Q"&amp;ROUNDUP(MONTH(SalesDataTable[[#This Row],[Order Date]])/3,0)</f>
        <v>Q3</v>
      </c>
      <c r="E1935" s="11">
        <f>MONTH(SalesDataTable[[#This Row],[Order Date]])</f>
        <v>9</v>
      </c>
      <c r="F1935" s="11" t="str">
        <f>TEXT(SalesDataTable[[#This Row],[Order Date]],"MMMM")</f>
        <v>September</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11">
        <f>YEAR(SalesDataTable[[#This Row],[Order Date]])</f>
        <v>2026</v>
      </c>
      <c r="D1936" s="11" t="str">
        <f>"Q"&amp;ROUNDUP(MONTH(SalesDataTable[[#This Row],[Order Date]])/3,0)</f>
        <v>Q3</v>
      </c>
      <c r="E1936" s="11">
        <f>MONTH(SalesDataTable[[#This Row],[Order Date]])</f>
        <v>9</v>
      </c>
      <c r="F1936" s="11" t="str">
        <f>TEXT(SalesDataTable[[#This Row],[Order Date]],"MMMM")</f>
        <v>September</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11">
        <f>YEAR(SalesDataTable[[#This Row],[Order Date]])</f>
        <v>2026</v>
      </c>
      <c r="D1937" s="11" t="str">
        <f>"Q"&amp;ROUNDUP(MONTH(SalesDataTable[[#This Row],[Order Date]])/3,0)</f>
        <v>Q3</v>
      </c>
      <c r="E1937" s="11">
        <f>MONTH(SalesDataTable[[#This Row],[Order Date]])</f>
        <v>9</v>
      </c>
      <c r="F1937" s="11" t="str">
        <f>TEXT(SalesDataTable[[#This Row],[Order Date]],"MMMM")</f>
        <v>September</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11">
        <f>YEAR(SalesDataTable[[#This Row],[Order Date]])</f>
        <v>2026</v>
      </c>
      <c r="D1938" s="11" t="str">
        <f>"Q"&amp;ROUNDUP(MONTH(SalesDataTable[[#This Row],[Order Date]])/3,0)</f>
        <v>Q3</v>
      </c>
      <c r="E1938" s="11">
        <f>MONTH(SalesDataTable[[#This Row],[Order Date]])</f>
        <v>9</v>
      </c>
      <c r="F1938" s="11" t="str">
        <f>TEXT(SalesDataTable[[#This Row],[Order Date]],"MMMM")</f>
        <v>September</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11">
        <f>YEAR(SalesDataTable[[#This Row],[Order Date]])</f>
        <v>2026</v>
      </c>
      <c r="D1939" s="11" t="str">
        <f>"Q"&amp;ROUNDUP(MONTH(SalesDataTable[[#This Row],[Order Date]])/3,0)</f>
        <v>Q3</v>
      </c>
      <c r="E1939" s="11">
        <f>MONTH(SalesDataTable[[#This Row],[Order Date]])</f>
        <v>9</v>
      </c>
      <c r="F1939" s="11" t="str">
        <f>TEXT(SalesDataTable[[#This Row],[Order Date]],"MMMM")</f>
        <v>September</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11">
        <f>YEAR(SalesDataTable[[#This Row],[Order Date]])</f>
        <v>2026</v>
      </c>
      <c r="D1940" s="11" t="str">
        <f>"Q"&amp;ROUNDUP(MONTH(SalesDataTable[[#This Row],[Order Date]])/3,0)</f>
        <v>Q3</v>
      </c>
      <c r="E1940" s="11">
        <f>MONTH(SalesDataTable[[#This Row],[Order Date]])</f>
        <v>9</v>
      </c>
      <c r="F1940" s="11" t="str">
        <f>TEXT(SalesDataTable[[#This Row],[Order Date]],"MMMM")</f>
        <v>September</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11">
        <f>YEAR(SalesDataTable[[#This Row],[Order Date]])</f>
        <v>2026</v>
      </c>
      <c r="D1941" s="11" t="str">
        <f>"Q"&amp;ROUNDUP(MONTH(SalesDataTable[[#This Row],[Order Date]])/3,0)</f>
        <v>Q3</v>
      </c>
      <c r="E1941" s="11">
        <f>MONTH(SalesDataTable[[#This Row],[Order Date]])</f>
        <v>9</v>
      </c>
      <c r="F1941" s="11" t="str">
        <f>TEXT(SalesDataTable[[#This Row],[Order Date]],"MMMM")</f>
        <v>September</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11">
        <f>YEAR(SalesDataTable[[#This Row],[Order Date]])</f>
        <v>2026</v>
      </c>
      <c r="D1942" s="11" t="str">
        <f>"Q"&amp;ROUNDUP(MONTH(SalesDataTable[[#This Row],[Order Date]])/3,0)</f>
        <v>Q3</v>
      </c>
      <c r="E1942" s="11">
        <f>MONTH(SalesDataTable[[#This Row],[Order Date]])</f>
        <v>9</v>
      </c>
      <c r="F1942" s="11" t="str">
        <f>TEXT(SalesDataTable[[#This Row],[Order Date]],"MMMM")</f>
        <v>September</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11">
        <f>YEAR(SalesDataTable[[#This Row],[Order Date]])</f>
        <v>2026</v>
      </c>
      <c r="D1943" s="11" t="str">
        <f>"Q"&amp;ROUNDUP(MONTH(SalesDataTable[[#This Row],[Order Date]])/3,0)</f>
        <v>Q3</v>
      </c>
      <c r="E1943" s="11">
        <f>MONTH(SalesDataTable[[#This Row],[Order Date]])</f>
        <v>9</v>
      </c>
      <c r="F1943" s="11" t="str">
        <f>TEXT(SalesDataTable[[#This Row],[Order Date]],"MMMM")</f>
        <v>September</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11">
        <f>YEAR(SalesDataTable[[#This Row],[Order Date]])</f>
        <v>2026</v>
      </c>
      <c r="D1944" s="11" t="str">
        <f>"Q"&amp;ROUNDUP(MONTH(SalesDataTable[[#This Row],[Order Date]])/3,0)</f>
        <v>Q3</v>
      </c>
      <c r="E1944" s="11">
        <f>MONTH(SalesDataTable[[#This Row],[Order Date]])</f>
        <v>9</v>
      </c>
      <c r="F1944" s="11" t="str">
        <f>TEXT(SalesDataTable[[#This Row],[Order Date]],"MMMM")</f>
        <v>September</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11">
        <f>YEAR(SalesDataTable[[#This Row],[Order Date]])</f>
        <v>2026</v>
      </c>
      <c r="D1945" s="11" t="str">
        <f>"Q"&amp;ROUNDUP(MONTH(SalesDataTable[[#This Row],[Order Date]])/3,0)</f>
        <v>Q3</v>
      </c>
      <c r="E1945" s="11">
        <f>MONTH(SalesDataTable[[#This Row],[Order Date]])</f>
        <v>9</v>
      </c>
      <c r="F1945" s="11" t="str">
        <f>TEXT(SalesDataTable[[#This Row],[Order Date]],"MMMM")</f>
        <v>September</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11">
        <f>YEAR(SalesDataTable[[#This Row],[Order Date]])</f>
        <v>2026</v>
      </c>
      <c r="D1946" s="11" t="str">
        <f>"Q"&amp;ROUNDUP(MONTH(SalesDataTable[[#This Row],[Order Date]])/3,0)</f>
        <v>Q3</v>
      </c>
      <c r="E1946" s="11">
        <f>MONTH(SalesDataTable[[#This Row],[Order Date]])</f>
        <v>9</v>
      </c>
      <c r="F1946" s="11" t="str">
        <f>TEXT(SalesDataTable[[#This Row],[Order Date]],"MMMM")</f>
        <v>September</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11">
        <f>YEAR(SalesDataTable[[#This Row],[Order Date]])</f>
        <v>2026</v>
      </c>
      <c r="D1947" s="11" t="str">
        <f>"Q"&amp;ROUNDUP(MONTH(SalesDataTable[[#This Row],[Order Date]])/3,0)</f>
        <v>Q3</v>
      </c>
      <c r="E1947" s="11">
        <f>MONTH(SalesDataTable[[#This Row],[Order Date]])</f>
        <v>9</v>
      </c>
      <c r="F1947" s="11" t="str">
        <f>TEXT(SalesDataTable[[#This Row],[Order Date]],"MMMM")</f>
        <v>September</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11">
        <f>YEAR(SalesDataTable[[#This Row],[Order Date]])</f>
        <v>2026</v>
      </c>
      <c r="D1948" s="11" t="str">
        <f>"Q"&amp;ROUNDUP(MONTH(SalesDataTable[[#This Row],[Order Date]])/3,0)</f>
        <v>Q3</v>
      </c>
      <c r="E1948" s="11">
        <f>MONTH(SalesDataTable[[#This Row],[Order Date]])</f>
        <v>9</v>
      </c>
      <c r="F1948" s="11" t="str">
        <f>TEXT(SalesDataTable[[#This Row],[Order Date]],"MMMM")</f>
        <v>September</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11">
        <f>YEAR(SalesDataTable[[#This Row],[Order Date]])</f>
        <v>2026</v>
      </c>
      <c r="D1949" s="11" t="str">
        <f>"Q"&amp;ROUNDUP(MONTH(SalesDataTable[[#This Row],[Order Date]])/3,0)</f>
        <v>Q3</v>
      </c>
      <c r="E1949" s="11">
        <f>MONTH(SalesDataTable[[#This Row],[Order Date]])</f>
        <v>9</v>
      </c>
      <c r="F1949" s="11" t="str">
        <f>TEXT(SalesDataTable[[#This Row],[Order Date]],"MMMM")</f>
        <v>September</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11">
        <f>YEAR(SalesDataTable[[#This Row],[Order Date]])</f>
        <v>2026</v>
      </c>
      <c r="D1950" s="11" t="str">
        <f>"Q"&amp;ROUNDUP(MONTH(SalesDataTable[[#This Row],[Order Date]])/3,0)</f>
        <v>Q3</v>
      </c>
      <c r="E1950" s="11">
        <f>MONTH(SalesDataTable[[#This Row],[Order Date]])</f>
        <v>9</v>
      </c>
      <c r="F1950" s="11" t="str">
        <f>TEXT(SalesDataTable[[#This Row],[Order Date]],"MMMM")</f>
        <v>September</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11">
        <f>YEAR(SalesDataTable[[#This Row],[Order Date]])</f>
        <v>2026</v>
      </c>
      <c r="D1951" s="11" t="str">
        <f>"Q"&amp;ROUNDUP(MONTH(SalesDataTable[[#This Row],[Order Date]])/3,0)</f>
        <v>Q3</v>
      </c>
      <c r="E1951" s="11">
        <f>MONTH(SalesDataTable[[#This Row],[Order Date]])</f>
        <v>9</v>
      </c>
      <c r="F1951" s="11" t="str">
        <f>TEXT(SalesDataTable[[#This Row],[Order Date]],"MMMM")</f>
        <v>September</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11">
        <f>YEAR(SalesDataTable[[#This Row],[Order Date]])</f>
        <v>2026</v>
      </c>
      <c r="D1952" s="11" t="str">
        <f>"Q"&amp;ROUNDUP(MONTH(SalesDataTable[[#This Row],[Order Date]])/3,0)</f>
        <v>Q3</v>
      </c>
      <c r="E1952" s="11">
        <f>MONTH(SalesDataTable[[#This Row],[Order Date]])</f>
        <v>9</v>
      </c>
      <c r="F1952" s="11" t="str">
        <f>TEXT(SalesDataTable[[#This Row],[Order Date]],"MMMM")</f>
        <v>September</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11">
        <f>YEAR(SalesDataTable[[#This Row],[Order Date]])</f>
        <v>2026</v>
      </c>
      <c r="D1953" s="11" t="str">
        <f>"Q"&amp;ROUNDUP(MONTH(SalesDataTable[[#This Row],[Order Date]])/3,0)</f>
        <v>Q3</v>
      </c>
      <c r="E1953" s="11">
        <f>MONTH(SalesDataTable[[#This Row],[Order Date]])</f>
        <v>9</v>
      </c>
      <c r="F1953" s="11" t="str">
        <f>TEXT(SalesDataTable[[#This Row],[Order Date]],"MMMM")</f>
        <v>September</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11">
        <f>YEAR(SalesDataTable[[#This Row],[Order Date]])</f>
        <v>2026</v>
      </c>
      <c r="D1954" s="11" t="str">
        <f>"Q"&amp;ROUNDUP(MONTH(SalesDataTable[[#This Row],[Order Date]])/3,0)</f>
        <v>Q3</v>
      </c>
      <c r="E1954" s="11">
        <f>MONTH(SalesDataTable[[#This Row],[Order Date]])</f>
        <v>9</v>
      </c>
      <c r="F1954" s="11" t="str">
        <f>TEXT(SalesDataTable[[#This Row],[Order Date]],"MMMM")</f>
        <v>September</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11">
        <f>YEAR(SalesDataTable[[#This Row],[Order Date]])</f>
        <v>2026</v>
      </c>
      <c r="D1955" s="11" t="str">
        <f>"Q"&amp;ROUNDUP(MONTH(SalesDataTable[[#This Row],[Order Date]])/3,0)</f>
        <v>Q3</v>
      </c>
      <c r="E1955" s="11">
        <f>MONTH(SalesDataTable[[#This Row],[Order Date]])</f>
        <v>9</v>
      </c>
      <c r="F1955" s="11" t="str">
        <f>TEXT(SalesDataTable[[#This Row],[Order Date]],"MMMM")</f>
        <v>September</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11">
        <f>YEAR(SalesDataTable[[#This Row],[Order Date]])</f>
        <v>2026</v>
      </c>
      <c r="D1956" s="11" t="str">
        <f>"Q"&amp;ROUNDUP(MONTH(SalesDataTable[[#This Row],[Order Date]])/3,0)</f>
        <v>Q3</v>
      </c>
      <c r="E1956" s="11">
        <f>MONTH(SalesDataTable[[#This Row],[Order Date]])</f>
        <v>9</v>
      </c>
      <c r="F1956" s="11" t="str">
        <f>TEXT(SalesDataTable[[#This Row],[Order Date]],"MMMM")</f>
        <v>September</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11">
        <f>YEAR(SalesDataTable[[#This Row],[Order Date]])</f>
        <v>2026</v>
      </c>
      <c r="D1957" s="11" t="str">
        <f>"Q"&amp;ROUNDUP(MONTH(SalesDataTable[[#This Row],[Order Date]])/3,0)</f>
        <v>Q3</v>
      </c>
      <c r="E1957" s="11">
        <f>MONTH(SalesDataTable[[#This Row],[Order Date]])</f>
        <v>9</v>
      </c>
      <c r="F1957" s="11" t="str">
        <f>TEXT(SalesDataTable[[#This Row],[Order Date]],"MMMM")</f>
        <v>September</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11">
        <f>YEAR(SalesDataTable[[#This Row],[Order Date]])</f>
        <v>2026</v>
      </c>
      <c r="D1958" s="11" t="str">
        <f>"Q"&amp;ROUNDUP(MONTH(SalesDataTable[[#This Row],[Order Date]])/3,0)</f>
        <v>Q3</v>
      </c>
      <c r="E1958" s="11">
        <f>MONTH(SalesDataTable[[#This Row],[Order Date]])</f>
        <v>9</v>
      </c>
      <c r="F1958" s="11" t="str">
        <f>TEXT(SalesDataTable[[#This Row],[Order Date]],"MMMM")</f>
        <v>September</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11">
        <f>YEAR(SalesDataTable[[#This Row],[Order Date]])</f>
        <v>2026</v>
      </c>
      <c r="D1959" s="11" t="str">
        <f>"Q"&amp;ROUNDUP(MONTH(SalesDataTable[[#This Row],[Order Date]])/3,0)</f>
        <v>Q3</v>
      </c>
      <c r="E1959" s="11">
        <f>MONTH(SalesDataTable[[#This Row],[Order Date]])</f>
        <v>9</v>
      </c>
      <c r="F1959" s="11" t="str">
        <f>TEXT(SalesDataTable[[#This Row],[Order Date]],"MMMM")</f>
        <v>September</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11">
        <f>YEAR(SalesDataTable[[#This Row],[Order Date]])</f>
        <v>2026</v>
      </c>
      <c r="D1960" s="11" t="str">
        <f>"Q"&amp;ROUNDUP(MONTH(SalesDataTable[[#This Row],[Order Date]])/3,0)</f>
        <v>Q3</v>
      </c>
      <c r="E1960" s="11">
        <f>MONTH(SalesDataTable[[#This Row],[Order Date]])</f>
        <v>9</v>
      </c>
      <c r="F1960" s="11" t="str">
        <f>TEXT(SalesDataTable[[#This Row],[Order Date]],"MMMM")</f>
        <v>September</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11">
        <f>YEAR(SalesDataTable[[#This Row],[Order Date]])</f>
        <v>2026</v>
      </c>
      <c r="D1961" s="11" t="str">
        <f>"Q"&amp;ROUNDUP(MONTH(SalesDataTable[[#This Row],[Order Date]])/3,0)</f>
        <v>Q3</v>
      </c>
      <c r="E1961" s="11">
        <f>MONTH(SalesDataTable[[#This Row],[Order Date]])</f>
        <v>9</v>
      </c>
      <c r="F1961" s="11" t="str">
        <f>TEXT(SalesDataTable[[#This Row],[Order Date]],"MMMM")</f>
        <v>September</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11">
        <f>YEAR(SalesDataTable[[#This Row],[Order Date]])</f>
        <v>2026</v>
      </c>
      <c r="D1962" s="11" t="str">
        <f>"Q"&amp;ROUNDUP(MONTH(SalesDataTable[[#This Row],[Order Date]])/3,0)</f>
        <v>Q3</v>
      </c>
      <c r="E1962" s="11">
        <f>MONTH(SalesDataTable[[#This Row],[Order Date]])</f>
        <v>9</v>
      </c>
      <c r="F1962" s="11" t="str">
        <f>TEXT(SalesDataTable[[#This Row],[Order Date]],"MMMM")</f>
        <v>September</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11">
        <f>YEAR(SalesDataTable[[#This Row],[Order Date]])</f>
        <v>2026</v>
      </c>
      <c r="D1963" s="11" t="str">
        <f>"Q"&amp;ROUNDUP(MONTH(SalesDataTable[[#This Row],[Order Date]])/3,0)</f>
        <v>Q3</v>
      </c>
      <c r="E1963" s="11">
        <f>MONTH(SalesDataTable[[#This Row],[Order Date]])</f>
        <v>9</v>
      </c>
      <c r="F1963" s="11" t="str">
        <f>TEXT(SalesDataTable[[#This Row],[Order Date]],"MMMM")</f>
        <v>September</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11">
        <f>YEAR(SalesDataTable[[#This Row],[Order Date]])</f>
        <v>2026</v>
      </c>
      <c r="D1964" s="11" t="str">
        <f>"Q"&amp;ROUNDUP(MONTH(SalesDataTable[[#This Row],[Order Date]])/3,0)</f>
        <v>Q3</v>
      </c>
      <c r="E1964" s="11">
        <f>MONTH(SalesDataTable[[#This Row],[Order Date]])</f>
        <v>9</v>
      </c>
      <c r="F1964" s="11" t="str">
        <f>TEXT(SalesDataTable[[#This Row],[Order Date]],"MMMM")</f>
        <v>September</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11">
        <f>YEAR(SalesDataTable[[#This Row],[Order Date]])</f>
        <v>2026</v>
      </c>
      <c r="D1965" s="11" t="str">
        <f>"Q"&amp;ROUNDUP(MONTH(SalesDataTable[[#This Row],[Order Date]])/3,0)</f>
        <v>Q3</v>
      </c>
      <c r="E1965" s="11">
        <f>MONTH(SalesDataTable[[#This Row],[Order Date]])</f>
        <v>9</v>
      </c>
      <c r="F1965" s="11" t="str">
        <f>TEXT(SalesDataTable[[#This Row],[Order Date]],"MMMM")</f>
        <v>September</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11">
        <f>YEAR(SalesDataTable[[#This Row],[Order Date]])</f>
        <v>2026</v>
      </c>
      <c r="D1966" s="11" t="str">
        <f>"Q"&amp;ROUNDUP(MONTH(SalesDataTable[[#This Row],[Order Date]])/3,0)</f>
        <v>Q3</v>
      </c>
      <c r="E1966" s="11">
        <f>MONTH(SalesDataTable[[#This Row],[Order Date]])</f>
        <v>9</v>
      </c>
      <c r="F1966" s="11" t="str">
        <f>TEXT(SalesDataTable[[#This Row],[Order Date]],"MMMM")</f>
        <v>September</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11">
        <f>YEAR(SalesDataTable[[#This Row],[Order Date]])</f>
        <v>2026</v>
      </c>
      <c r="D1967" s="11" t="str">
        <f>"Q"&amp;ROUNDUP(MONTH(SalesDataTable[[#This Row],[Order Date]])/3,0)</f>
        <v>Q3</v>
      </c>
      <c r="E1967" s="11">
        <f>MONTH(SalesDataTable[[#This Row],[Order Date]])</f>
        <v>9</v>
      </c>
      <c r="F1967" s="11" t="str">
        <f>TEXT(SalesDataTable[[#This Row],[Order Date]],"MMMM")</f>
        <v>September</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11">
        <f>YEAR(SalesDataTable[[#This Row],[Order Date]])</f>
        <v>2026</v>
      </c>
      <c r="D1968" s="11" t="str">
        <f>"Q"&amp;ROUNDUP(MONTH(SalesDataTable[[#This Row],[Order Date]])/3,0)</f>
        <v>Q3</v>
      </c>
      <c r="E1968" s="11">
        <f>MONTH(SalesDataTable[[#This Row],[Order Date]])</f>
        <v>9</v>
      </c>
      <c r="F1968" s="11" t="str">
        <f>TEXT(SalesDataTable[[#This Row],[Order Date]],"MMMM")</f>
        <v>September</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11">
        <f>YEAR(SalesDataTable[[#This Row],[Order Date]])</f>
        <v>2026</v>
      </c>
      <c r="D1969" s="11" t="str">
        <f>"Q"&amp;ROUNDUP(MONTH(SalesDataTable[[#This Row],[Order Date]])/3,0)</f>
        <v>Q3</v>
      </c>
      <c r="E1969" s="11">
        <f>MONTH(SalesDataTable[[#This Row],[Order Date]])</f>
        <v>9</v>
      </c>
      <c r="F1969" s="11" t="str">
        <f>TEXT(SalesDataTable[[#This Row],[Order Date]],"MMMM")</f>
        <v>September</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11">
        <f>YEAR(SalesDataTable[[#This Row],[Order Date]])</f>
        <v>2026</v>
      </c>
      <c r="D1970" s="11" t="str">
        <f>"Q"&amp;ROUNDUP(MONTH(SalesDataTable[[#This Row],[Order Date]])/3,0)</f>
        <v>Q3</v>
      </c>
      <c r="E1970" s="11">
        <f>MONTH(SalesDataTable[[#This Row],[Order Date]])</f>
        <v>9</v>
      </c>
      <c r="F1970" s="11" t="str">
        <f>TEXT(SalesDataTable[[#This Row],[Order Date]],"MMMM")</f>
        <v>September</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11">
        <f>YEAR(SalesDataTable[[#This Row],[Order Date]])</f>
        <v>2026</v>
      </c>
      <c r="D1971" s="11" t="str">
        <f>"Q"&amp;ROUNDUP(MONTH(SalesDataTable[[#This Row],[Order Date]])/3,0)</f>
        <v>Q3</v>
      </c>
      <c r="E1971" s="11">
        <f>MONTH(SalesDataTable[[#This Row],[Order Date]])</f>
        <v>9</v>
      </c>
      <c r="F1971" s="11" t="str">
        <f>TEXT(SalesDataTable[[#This Row],[Order Date]],"MMMM")</f>
        <v>September</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11">
        <f>YEAR(SalesDataTable[[#This Row],[Order Date]])</f>
        <v>2026</v>
      </c>
      <c r="D1972" s="11" t="str">
        <f>"Q"&amp;ROUNDUP(MONTH(SalesDataTable[[#This Row],[Order Date]])/3,0)</f>
        <v>Q3</v>
      </c>
      <c r="E1972" s="11">
        <f>MONTH(SalesDataTable[[#This Row],[Order Date]])</f>
        <v>9</v>
      </c>
      <c r="F1972" s="11" t="str">
        <f>TEXT(SalesDataTable[[#This Row],[Order Date]],"MMMM")</f>
        <v>September</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11">
        <f>YEAR(SalesDataTable[[#This Row],[Order Date]])</f>
        <v>2026</v>
      </c>
      <c r="D1973" s="11" t="str">
        <f>"Q"&amp;ROUNDUP(MONTH(SalesDataTable[[#This Row],[Order Date]])/3,0)</f>
        <v>Q3</v>
      </c>
      <c r="E1973" s="11">
        <f>MONTH(SalesDataTable[[#This Row],[Order Date]])</f>
        <v>9</v>
      </c>
      <c r="F1973" s="11" t="str">
        <f>TEXT(SalesDataTable[[#This Row],[Order Date]],"MMMM")</f>
        <v>September</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11">
        <f>YEAR(SalesDataTable[[#This Row],[Order Date]])</f>
        <v>2026</v>
      </c>
      <c r="D1974" s="11" t="str">
        <f>"Q"&amp;ROUNDUP(MONTH(SalesDataTable[[#This Row],[Order Date]])/3,0)</f>
        <v>Q3</v>
      </c>
      <c r="E1974" s="11">
        <f>MONTH(SalesDataTable[[#This Row],[Order Date]])</f>
        <v>9</v>
      </c>
      <c r="F1974" s="11" t="str">
        <f>TEXT(SalesDataTable[[#This Row],[Order Date]],"MMMM")</f>
        <v>September</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11">
        <f>YEAR(SalesDataTable[[#This Row],[Order Date]])</f>
        <v>2026</v>
      </c>
      <c r="D1975" s="11" t="str">
        <f>"Q"&amp;ROUNDUP(MONTH(SalesDataTable[[#This Row],[Order Date]])/3,0)</f>
        <v>Q3</v>
      </c>
      <c r="E1975" s="11">
        <f>MONTH(SalesDataTable[[#This Row],[Order Date]])</f>
        <v>9</v>
      </c>
      <c r="F1975" s="11" t="str">
        <f>TEXT(SalesDataTable[[#This Row],[Order Date]],"MMMM")</f>
        <v>September</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11">
        <f>YEAR(SalesDataTable[[#This Row],[Order Date]])</f>
        <v>2026</v>
      </c>
      <c r="D1976" s="11" t="str">
        <f>"Q"&amp;ROUNDUP(MONTH(SalesDataTable[[#This Row],[Order Date]])/3,0)</f>
        <v>Q3</v>
      </c>
      <c r="E1976" s="11">
        <f>MONTH(SalesDataTable[[#This Row],[Order Date]])</f>
        <v>9</v>
      </c>
      <c r="F1976" s="11" t="str">
        <f>TEXT(SalesDataTable[[#This Row],[Order Date]],"MMMM")</f>
        <v>September</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11">
        <f>YEAR(SalesDataTable[[#This Row],[Order Date]])</f>
        <v>2026</v>
      </c>
      <c r="D1977" s="11" t="str">
        <f>"Q"&amp;ROUNDUP(MONTH(SalesDataTable[[#This Row],[Order Date]])/3,0)</f>
        <v>Q3</v>
      </c>
      <c r="E1977" s="11">
        <f>MONTH(SalesDataTable[[#This Row],[Order Date]])</f>
        <v>9</v>
      </c>
      <c r="F1977" s="11" t="str">
        <f>TEXT(SalesDataTable[[#This Row],[Order Date]],"MMMM")</f>
        <v>September</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11">
        <f>YEAR(SalesDataTable[[#This Row],[Order Date]])</f>
        <v>2026</v>
      </c>
      <c r="D1978" s="11" t="str">
        <f>"Q"&amp;ROUNDUP(MONTH(SalesDataTable[[#This Row],[Order Date]])/3,0)</f>
        <v>Q3</v>
      </c>
      <c r="E1978" s="11">
        <f>MONTH(SalesDataTable[[#This Row],[Order Date]])</f>
        <v>9</v>
      </c>
      <c r="F1978" s="11" t="str">
        <f>TEXT(SalesDataTable[[#This Row],[Order Date]],"MMMM")</f>
        <v>September</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11">
        <f>YEAR(SalesDataTable[[#This Row],[Order Date]])</f>
        <v>2026</v>
      </c>
      <c r="D1979" s="11" t="str">
        <f>"Q"&amp;ROUNDUP(MONTH(SalesDataTable[[#This Row],[Order Date]])/3,0)</f>
        <v>Q3</v>
      </c>
      <c r="E1979" s="11">
        <f>MONTH(SalesDataTable[[#This Row],[Order Date]])</f>
        <v>9</v>
      </c>
      <c r="F1979" s="11" t="str">
        <f>TEXT(SalesDataTable[[#This Row],[Order Date]],"MMMM")</f>
        <v>September</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11">
        <f>YEAR(SalesDataTable[[#This Row],[Order Date]])</f>
        <v>2026</v>
      </c>
      <c r="D1980" s="11" t="str">
        <f>"Q"&amp;ROUNDUP(MONTH(SalesDataTable[[#This Row],[Order Date]])/3,0)</f>
        <v>Q3</v>
      </c>
      <c r="E1980" s="11">
        <f>MONTH(SalesDataTable[[#This Row],[Order Date]])</f>
        <v>9</v>
      </c>
      <c r="F1980" s="11" t="str">
        <f>TEXT(SalesDataTable[[#This Row],[Order Date]],"MMMM")</f>
        <v>September</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11">
        <f>YEAR(SalesDataTable[[#This Row],[Order Date]])</f>
        <v>2026</v>
      </c>
      <c r="D1981" s="11" t="str">
        <f>"Q"&amp;ROUNDUP(MONTH(SalesDataTable[[#This Row],[Order Date]])/3,0)</f>
        <v>Q3</v>
      </c>
      <c r="E1981" s="11">
        <f>MONTH(SalesDataTable[[#This Row],[Order Date]])</f>
        <v>9</v>
      </c>
      <c r="F1981" s="11" t="str">
        <f>TEXT(SalesDataTable[[#This Row],[Order Date]],"MMMM")</f>
        <v>September</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11">
        <f>YEAR(SalesDataTable[[#This Row],[Order Date]])</f>
        <v>2026</v>
      </c>
      <c r="D1982" s="11" t="str">
        <f>"Q"&amp;ROUNDUP(MONTH(SalesDataTable[[#This Row],[Order Date]])/3,0)</f>
        <v>Q3</v>
      </c>
      <c r="E1982" s="11">
        <f>MONTH(SalesDataTable[[#This Row],[Order Date]])</f>
        <v>9</v>
      </c>
      <c r="F1982" s="11" t="str">
        <f>TEXT(SalesDataTable[[#This Row],[Order Date]],"MMMM")</f>
        <v>September</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11">
        <f>YEAR(SalesDataTable[[#This Row],[Order Date]])</f>
        <v>2026</v>
      </c>
      <c r="D1983" s="11" t="str">
        <f>"Q"&amp;ROUNDUP(MONTH(SalesDataTable[[#This Row],[Order Date]])/3,0)</f>
        <v>Q3</v>
      </c>
      <c r="E1983" s="11">
        <f>MONTH(SalesDataTable[[#This Row],[Order Date]])</f>
        <v>9</v>
      </c>
      <c r="F1983" s="11" t="str">
        <f>TEXT(SalesDataTable[[#This Row],[Order Date]],"MMMM")</f>
        <v>September</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11">
        <f>YEAR(SalesDataTable[[#This Row],[Order Date]])</f>
        <v>2026</v>
      </c>
      <c r="D1984" s="11" t="str">
        <f>"Q"&amp;ROUNDUP(MONTH(SalesDataTable[[#This Row],[Order Date]])/3,0)</f>
        <v>Q3</v>
      </c>
      <c r="E1984" s="11">
        <f>MONTH(SalesDataTable[[#This Row],[Order Date]])</f>
        <v>9</v>
      </c>
      <c r="F1984" s="11" t="str">
        <f>TEXT(SalesDataTable[[#This Row],[Order Date]],"MMMM")</f>
        <v>September</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11">
        <f>YEAR(SalesDataTable[[#This Row],[Order Date]])</f>
        <v>2026</v>
      </c>
      <c r="D1985" s="11" t="str">
        <f>"Q"&amp;ROUNDUP(MONTH(SalesDataTable[[#This Row],[Order Date]])/3,0)</f>
        <v>Q3</v>
      </c>
      <c r="E1985" s="11">
        <f>MONTH(SalesDataTable[[#This Row],[Order Date]])</f>
        <v>9</v>
      </c>
      <c r="F1985" s="11" t="str">
        <f>TEXT(SalesDataTable[[#This Row],[Order Date]],"MMMM")</f>
        <v>September</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11">
        <f>YEAR(SalesDataTable[[#This Row],[Order Date]])</f>
        <v>2026</v>
      </c>
      <c r="D1986" s="11" t="str">
        <f>"Q"&amp;ROUNDUP(MONTH(SalesDataTable[[#This Row],[Order Date]])/3,0)</f>
        <v>Q3</v>
      </c>
      <c r="E1986" s="11">
        <f>MONTH(SalesDataTable[[#This Row],[Order Date]])</f>
        <v>9</v>
      </c>
      <c r="F1986" s="11" t="str">
        <f>TEXT(SalesDataTable[[#This Row],[Order Date]],"MMMM")</f>
        <v>September</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11">
        <f>YEAR(SalesDataTable[[#This Row],[Order Date]])</f>
        <v>2026</v>
      </c>
      <c r="D1987" s="11" t="str">
        <f>"Q"&amp;ROUNDUP(MONTH(SalesDataTable[[#This Row],[Order Date]])/3,0)</f>
        <v>Q3</v>
      </c>
      <c r="E1987" s="11">
        <f>MONTH(SalesDataTable[[#This Row],[Order Date]])</f>
        <v>9</v>
      </c>
      <c r="F1987" s="11" t="str">
        <f>TEXT(SalesDataTable[[#This Row],[Order Date]],"MMMM")</f>
        <v>September</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11">
        <f>YEAR(SalesDataTable[[#This Row],[Order Date]])</f>
        <v>2026</v>
      </c>
      <c r="D1988" s="11" t="str">
        <f>"Q"&amp;ROUNDUP(MONTH(SalesDataTable[[#This Row],[Order Date]])/3,0)</f>
        <v>Q3</v>
      </c>
      <c r="E1988" s="11">
        <f>MONTH(SalesDataTable[[#This Row],[Order Date]])</f>
        <v>9</v>
      </c>
      <c r="F1988" s="11" t="str">
        <f>TEXT(SalesDataTable[[#This Row],[Order Date]],"MMMM")</f>
        <v>September</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11">
        <f>YEAR(SalesDataTable[[#This Row],[Order Date]])</f>
        <v>2026</v>
      </c>
      <c r="D1989" s="11" t="str">
        <f>"Q"&amp;ROUNDUP(MONTH(SalesDataTable[[#This Row],[Order Date]])/3,0)</f>
        <v>Q3</v>
      </c>
      <c r="E1989" s="11">
        <f>MONTH(SalesDataTable[[#This Row],[Order Date]])</f>
        <v>9</v>
      </c>
      <c r="F1989" s="11" t="str">
        <f>TEXT(SalesDataTable[[#This Row],[Order Date]],"MMMM")</f>
        <v>September</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11">
        <f>YEAR(SalesDataTable[[#This Row],[Order Date]])</f>
        <v>2026</v>
      </c>
      <c r="D1990" s="11" t="str">
        <f>"Q"&amp;ROUNDUP(MONTH(SalesDataTable[[#This Row],[Order Date]])/3,0)</f>
        <v>Q3</v>
      </c>
      <c r="E1990" s="11">
        <f>MONTH(SalesDataTable[[#This Row],[Order Date]])</f>
        <v>9</v>
      </c>
      <c r="F1990" s="11" t="str">
        <f>TEXT(SalesDataTable[[#This Row],[Order Date]],"MMMM")</f>
        <v>September</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11">
        <f>YEAR(SalesDataTable[[#This Row],[Order Date]])</f>
        <v>2026</v>
      </c>
      <c r="D1991" s="11" t="str">
        <f>"Q"&amp;ROUNDUP(MONTH(SalesDataTable[[#This Row],[Order Date]])/3,0)</f>
        <v>Q3</v>
      </c>
      <c r="E1991" s="11">
        <f>MONTH(SalesDataTable[[#This Row],[Order Date]])</f>
        <v>9</v>
      </c>
      <c r="F1991" s="11" t="str">
        <f>TEXT(SalesDataTable[[#This Row],[Order Date]],"MMMM")</f>
        <v>September</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11">
        <f>YEAR(SalesDataTable[[#This Row],[Order Date]])</f>
        <v>2026</v>
      </c>
      <c r="D1992" s="11" t="str">
        <f>"Q"&amp;ROUNDUP(MONTH(SalesDataTable[[#This Row],[Order Date]])/3,0)</f>
        <v>Q3</v>
      </c>
      <c r="E1992" s="11">
        <f>MONTH(SalesDataTable[[#This Row],[Order Date]])</f>
        <v>9</v>
      </c>
      <c r="F1992" s="11" t="str">
        <f>TEXT(SalesDataTable[[#This Row],[Order Date]],"MMMM")</f>
        <v>September</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11">
        <f>YEAR(SalesDataTable[[#This Row],[Order Date]])</f>
        <v>2026</v>
      </c>
      <c r="D1993" s="11" t="str">
        <f>"Q"&amp;ROUNDUP(MONTH(SalesDataTable[[#This Row],[Order Date]])/3,0)</f>
        <v>Q3</v>
      </c>
      <c r="E1993" s="11">
        <f>MONTH(SalesDataTable[[#This Row],[Order Date]])</f>
        <v>9</v>
      </c>
      <c r="F1993" s="11" t="str">
        <f>TEXT(SalesDataTable[[#This Row],[Order Date]],"MMMM")</f>
        <v>September</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11">
        <f>YEAR(SalesDataTable[[#This Row],[Order Date]])</f>
        <v>2026</v>
      </c>
      <c r="D1994" s="11" t="str">
        <f>"Q"&amp;ROUNDUP(MONTH(SalesDataTable[[#This Row],[Order Date]])/3,0)</f>
        <v>Q3</v>
      </c>
      <c r="E1994" s="11">
        <f>MONTH(SalesDataTable[[#This Row],[Order Date]])</f>
        <v>9</v>
      </c>
      <c r="F1994" s="11" t="str">
        <f>TEXT(SalesDataTable[[#This Row],[Order Date]],"MMMM")</f>
        <v>September</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11">
        <f>YEAR(SalesDataTable[[#This Row],[Order Date]])</f>
        <v>2026</v>
      </c>
      <c r="D1995" s="11" t="str">
        <f>"Q"&amp;ROUNDUP(MONTH(SalesDataTable[[#This Row],[Order Date]])/3,0)</f>
        <v>Q3</v>
      </c>
      <c r="E1995" s="11">
        <f>MONTH(SalesDataTable[[#This Row],[Order Date]])</f>
        <v>9</v>
      </c>
      <c r="F1995" s="11" t="str">
        <f>TEXT(SalesDataTable[[#This Row],[Order Date]],"MMMM")</f>
        <v>September</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11">
        <f>YEAR(SalesDataTable[[#This Row],[Order Date]])</f>
        <v>2026</v>
      </c>
      <c r="D1996" s="11" t="str">
        <f>"Q"&amp;ROUNDUP(MONTH(SalesDataTable[[#This Row],[Order Date]])/3,0)</f>
        <v>Q3</v>
      </c>
      <c r="E1996" s="11">
        <f>MONTH(SalesDataTable[[#This Row],[Order Date]])</f>
        <v>9</v>
      </c>
      <c r="F1996" s="11" t="str">
        <f>TEXT(SalesDataTable[[#This Row],[Order Date]],"MMMM")</f>
        <v>September</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11">
        <f>YEAR(SalesDataTable[[#This Row],[Order Date]])</f>
        <v>2026</v>
      </c>
      <c r="D1997" s="11" t="str">
        <f>"Q"&amp;ROUNDUP(MONTH(SalesDataTable[[#This Row],[Order Date]])/3,0)</f>
        <v>Q3</v>
      </c>
      <c r="E1997" s="11">
        <f>MONTH(SalesDataTable[[#This Row],[Order Date]])</f>
        <v>9</v>
      </c>
      <c r="F1997" s="11" t="str">
        <f>TEXT(SalesDataTable[[#This Row],[Order Date]],"MMMM")</f>
        <v>September</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11">
        <f>YEAR(SalesDataTable[[#This Row],[Order Date]])</f>
        <v>2026</v>
      </c>
      <c r="D1998" s="11" t="str">
        <f>"Q"&amp;ROUNDUP(MONTH(SalesDataTable[[#This Row],[Order Date]])/3,0)</f>
        <v>Q3</v>
      </c>
      <c r="E1998" s="11">
        <f>MONTH(SalesDataTable[[#This Row],[Order Date]])</f>
        <v>9</v>
      </c>
      <c r="F1998" s="11" t="str">
        <f>TEXT(SalesDataTable[[#This Row],[Order Date]],"MMMM")</f>
        <v>September</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11">
        <f>YEAR(SalesDataTable[[#This Row],[Order Date]])</f>
        <v>2026</v>
      </c>
      <c r="D1999" s="11" t="str">
        <f>"Q"&amp;ROUNDUP(MONTH(SalesDataTable[[#This Row],[Order Date]])/3,0)</f>
        <v>Q3</v>
      </c>
      <c r="E1999" s="11">
        <f>MONTH(SalesDataTable[[#This Row],[Order Date]])</f>
        <v>9</v>
      </c>
      <c r="F1999" s="11" t="str">
        <f>TEXT(SalesDataTable[[#This Row],[Order Date]],"MMMM")</f>
        <v>September</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11">
        <f>YEAR(SalesDataTable[[#This Row],[Order Date]])</f>
        <v>2026</v>
      </c>
      <c r="D2000" s="11" t="str">
        <f>"Q"&amp;ROUNDUP(MONTH(SalesDataTable[[#This Row],[Order Date]])/3,0)</f>
        <v>Q3</v>
      </c>
      <c r="E2000" s="11">
        <f>MONTH(SalesDataTable[[#This Row],[Order Date]])</f>
        <v>9</v>
      </c>
      <c r="F2000" s="11" t="str">
        <f>TEXT(SalesDataTable[[#This Row],[Order Date]],"MMMM")</f>
        <v>September</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11">
        <f>YEAR(SalesDataTable[[#This Row],[Order Date]])</f>
        <v>2026</v>
      </c>
      <c r="D2001" s="11" t="str">
        <f>"Q"&amp;ROUNDUP(MONTH(SalesDataTable[[#This Row],[Order Date]])/3,0)</f>
        <v>Q3</v>
      </c>
      <c r="E2001" s="11">
        <f>MONTH(SalesDataTable[[#This Row],[Order Date]])</f>
        <v>9</v>
      </c>
      <c r="F2001" s="11" t="str">
        <f>TEXT(SalesDataTable[[#This Row],[Order Date]],"MMMM")</f>
        <v>September</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11">
        <f>YEAR(SalesDataTable[[#This Row],[Order Date]])</f>
        <v>2026</v>
      </c>
      <c r="D2002" s="11" t="str">
        <f>"Q"&amp;ROUNDUP(MONTH(SalesDataTable[[#This Row],[Order Date]])/3,0)</f>
        <v>Q3</v>
      </c>
      <c r="E2002" s="11">
        <f>MONTH(SalesDataTable[[#This Row],[Order Date]])</f>
        <v>9</v>
      </c>
      <c r="F2002" s="11" t="str">
        <f>TEXT(SalesDataTable[[#This Row],[Order Date]],"MMMM")</f>
        <v>September</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11">
        <f>YEAR(SalesDataTable[[#This Row],[Order Date]])</f>
        <v>2026</v>
      </c>
      <c r="D2003" s="11" t="str">
        <f>"Q"&amp;ROUNDUP(MONTH(SalesDataTable[[#This Row],[Order Date]])/3,0)</f>
        <v>Q3</v>
      </c>
      <c r="E2003" s="11">
        <f>MONTH(SalesDataTable[[#This Row],[Order Date]])</f>
        <v>9</v>
      </c>
      <c r="F2003" s="11" t="str">
        <f>TEXT(SalesDataTable[[#This Row],[Order Date]],"MMMM")</f>
        <v>September</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11">
        <f>YEAR(SalesDataTable[[#This Row],[Order Date]])</f>
        <v>2026</v>
      </c>
      <c r="D2004" s="11" t="str">
        <f>"Q"&amp;ROUNDUP(MONTH(SalesDataTable[[#This Row],[Order Date]])/3,0)</f>
        <v>Q3</v>
      </c>
      <c r="E2004" s="11">
        <f>MONTH(SalesDataTable[[#This Row],[Order Date]])</f>
        <v>9</v>
      </c>
      <c r="F2004" s="11" t="str">
        <f>TEXT(SalesDataTable[[#This Row],[Order Date]],"MMMM")</f>
        <v>September</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11">
        <f>YEAR(SalesDataTable[[#This Row],[Order Date]])</f>
        <v>2026</v>
      </c>
      <c r="D2005" s="11" t="str">
        <f>"Q"&amp;ROUNDUP(MONTH(SalesDataTable[[#This Row],[Order Date]])/3,0)</f>
        <v>Q3</v>
      </c>
      <c r="E2005" s="11">
        <f>MONTH(SalesDataTable[[#This Row],[Order Date]])</f>
        <v>9</v>
      </c>
      <c r="F2005" s="11" t="str">
        <f>TEXT(SalesDataTable[[#This Row],[Order Date]],"MMMM")</f>
        <v>September</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11">
        <f>YEAR(SalesDataTable[[#This Row],[Order Date]])</f>
        <v>2026</v>
      </c>
      <c r="D2006" s="11" t="str">
        <f>"Q"&amp;ROUNDUP(MONTH(SalesDataTable[[#This Row],[Order Date]])/3,0)</f>
        <v>Q3</v>
      </c>
      <c r="E2006" s="11">
        <f>MONTH(SalesDataTable[[#This Row],[Order Date]])</f>
        <v>9</v>
      </c>
      <c r="F2006" s="11" t="str">
        <f>TEXT(SalesDataTable[[#This Row],[Order Date]],"MMMM")</f>
        <v>September</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11">
        <f>YEAR(SalesDataTable[[#This Row],[Order Date]])</f>
        <v>2026</v>
      </c>
      <c r="D2007" s="11" t="str">
        <f>"Q"&amp;ROUNDUP(MONTH(SalesDataTable[[#This Row],[Order Date]])/3,0)</f>
        <v>Q3</v>
      </c>
      <c r="E2007" s="11">
        <f>MONTH(SalesDataTable[[#This Row],[Order Date]])</f>
        <v>9</v>
      </c>
      <c r="F2007" s="11" t="str">
        <f>TEXT(SalesDataTable[[#This Row],[Order Date]],"MMMM")</f>
        <v>September</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11">
        <f>YEAR(SalesDataTable[[#This Row],[Order Date]])</f>
        <v>2026</v>
      </c>
      <c r="D2008" s="11" t="str">
        <f>"Q"&amp;ROUNDUP(MONTH(SalesDataTable[[#This Row],[Order Date]])/3,0)</f>
        <v>Q3</v>
      </c>
      <c r="E2008" s="11">
        <f>MONTH(SalesDataTable[[#This Row],[Order Date]])</f>
        <v>9</v>
      </c>
      <c r="F2008" s="11" t="str">
        <f>TEXT(SalesDataTable[[#This Row],[Order Date]],"MMMM")</f>
        <v>September</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11">
        <f>YEAR(SalesDataTable[[#This Row],[Order Date]])</f>
        <v>2026</v>
      </c>
      <c r="D2009" s="11" t="str">
        <f>"Q"&amp;ROUNDUP(MONTH(SalesDataTable[[#This Row],[Order Date]])/3,0)</f>
        <v>Q3</v>
      </c>
      <c r="E2009" s="11">
        <f>MONTH(SalesDataTable[[#This Row],[Order Date]])</f>
        <v>9</v>
      </c>
      <c r="F2009" s="11" t="str">
        <f>TEXT(SalesDataTable[[#This Row],[Order Date]],"MMMM")</f>
        <v>September</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11">
        <f>YEAR(SalesDataTable[[#This Row],[Order Date]])</f>
        <v>2026</v>
      </c>
      <c r="D2010" s="11" t="str">
        <f>"Q"&amp;ROUNDUP(MONTH(SalesDataTable[[#This Row],[Order Date]])/3,0)</f>
        <v>Q3</v>
      </c>
      <c r="E2010" s="11">
        <f>MONTH(SalesDataTable[[#This Row],[Order Date]])</f>
        <v>9</v>
      </c>
      <c r="F2010" s="11" t="str">
        <f>TEXT(SalesDataTable[[#This Row],[Order Date]],"MMMM")</f>
        <v>September</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11">
        <f>YEAR(SalesDataTable[[#This Row],[Order Date]])</f>
        <v>2026</v>
      </c>
      <c r="D2011" s="11" t="str">
        <f>"Q"&amp;ROUNDUP(MONTH(SalesDataTable[[#This Row],[Order Date]])/3,0)</f>
        <v>Q3</v>
      </c>
      <c r="E2011" s="11">
        <f>MONTH(SalesDataTable[[#This Row],[Order Date]])</f>
        <v>9</v>
      </c>
      <c r="F2011" s="11" t="str">
        <f>TEXT(SalesDataTable[[#This Row],[Order Date]],"MMMM")</f>
        <v>September</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11">
        <f>YEAR(SalesDataTable[[#This Row],[Order Date]])</f>
        <v>2026</v>
      </c>
      <c r="D2012" s="11" t="str">
        <f>"Q"&amp;ROUNDUP(MONTH(SalesDataTable[[#This Row],[Order Date]])/3,0)</f>
        <v>Q3</v>
      </c>
      <c r="E2012" s="11">
        <f>MONTH(SalesDataTable[[#This Row],[Order Date]])</f>
        <v>9</v>
      </c>
      <c r="F2012" s="11" t="str">
        <f>TEXT(SalesDataTable[[#This Row],[Order Date]],"MMMM")</f>
        <v>September</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11">
        <f>YEAR(SalesDataTable[[#This Row],[Order Date]])</f>
        <v>2026</v>
      </c>
      <c r="D2013" s="11" t="str">
        <f>"Q"&amp;ROUNDUP(MONTH(SalesDataTable[[#This Row],[Order Date]])/3,0)</f>
        <v>Q3</v>
      </c>
      <c r="E2013" s="11">
        <f>MONTH(SalesDataTable[[#This Row],[Order Date]])</f>
        <v>9</v>
      </c>
      <c r="F2013" s="11" t="str">
        <f>TEXT(SalesDataTable[[#This Row],[Order Date]],"MMMM")</f>
        <v>September</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11">
        <f>YEAR(SalesDataTable[[#This Row],[Order Date]])</f>
        <v>2026</v>
      </c>
      <c r="D2014" s="11" t="str">
        <f>"Q"&amp;ROUNDUP(MONTH(SalesDataTable[[#This Row],[Order Date]])/3,0)</f>
        <v>Q3</v>
      </c>
      <c r="E2014" s="11">
        <f>MONTH(SalesDataTable[[#This Row],[Order Date]])</f>
        <v>9</v>
      </c>
      <c r="F2014" s="11" t="str">
        <f>TEXT(SalesDataTable[[#This Row],[Order Date]],"MMMM")</f>
        <v>September</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11">
        <f>YEAR(SalesDataTable[[#This Row],[Order Date]])</f>
        <v>2026</v>
      </c>
      <c r="D2015" s="11" t="str">
        <f>"Q"&amp;ROUNDUP(MONTH(SalesDataTable[[#This Row],[Order Date]])/3,0)</f>
        <v>Q3</v>
      </c>
      <c r="E2015" s="11">
        <f>MONTH(SalesDataTable[[#This Row],[Order Date]])</f>
        <v>9</v>
      </c>
      <c r="F2015" s="11" t="str">
        <f>TEXT(SalesDataTable[[#This Row],[Order Date]],"MMMM")</f>
        <v>September</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11">
        <f>YEAR(SalesDataTable[[#This Row],[Order Date]])</f>
        <v>2026</v>
      </c>
      <c r="D2016" s="11" t="str">
        <f>"Q"&amp;ROUNDUP(MONTH(SalesDataTable[[#This Row],[Order Date]])/3,0)</f>
        <v>Q3</v>
      </c>
      <c r="E2016" s="11">
        <f>MONTH(SalesDataTable[[#This Row],[Order Date]])</f>
        <v>9</v>
      </c>
      <c r="F2016" s="11" t="str">
        <f>TEXT(SalesDataTable[[#This Row],[Order Date]],"MMMM")</f>
        <v>September</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11">
        <f>YEAR(SalesDataTable[[#This Row],[Order Date]])</f>
        <v>2026</v>
      </c>
      <c r="D2017" s="11" t="str">
        <f>"Q"&amp;ROUNDUP(MONTH(SalesDataTable[[#This Row],[Order Date]])/3,0)</f>
        <v>Q3</v>
      </c>
      <c r="E2017" s="11">
        <f>MONTH(SalesDataTable[[#This Row],[Order Date]])</f>
        <v>9</v>
      </c>
      <c r="F2017" s="11" t="str">
        <f>TEXT(SalesDataTable[[#This Row],[Order Date]],"MMMM")</f>
        <v>September</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11">
        <f>YEAR(SalesDataTable[[#This Row],[Order Date]])</f>
        <v>2026</v>
      </c>
      <c r="D2018" s="11" t="str">
        <f>"Q"&amp;ROUNDUP(MONTH(SalesDataTable[[#This Row],[Order Date]])/3,0)</f>
        <v>Q3</v>
      </c>
      <c r="E2018" s="11">
        <f>MONTH(SalesDataTable[[#This Row],[Order Date]])</f>
        <v>9</v>
      </c>
      <c r="F2018" s="11" t="str">
        <f>TEXT(SalesDataTable[[#This Row],[Order Date]],"MMMM")</f>
        <v>September</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11">
        <f>YEAR(SalesDataTable[[#This Row],[Order Date]])</f>
        <v>2026</v>
      </c>
      <c r="D2019" s="11" t="str">
        <f>"Q"&amp;ROUNDUP(MONTH(SalesDataTable[[#This Row],[Order Date]])/3,0)</f>
        <v>Q3</v>
      </c>
      <c r="E2019" s="11">
        <f>MONTH(SalesDataTable[[#This Row],[Order Date]])</f>
        <v>9</v>
      </c>
      <c r="F2019" s="11" t="str">
        <f>TEXT(SalesDataTable[[#This Row],[Order Date]],"MMMM")</f>
        <v>September</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11">
        <f>YEAR(SalesDataTable[[#This Row],[Order Date]])</f>
        <v>2026</v>
      </c>
      <c r="D2020" s="11" t="str">
        <f>"Q"&amp;ROUNDUP(MONTH(SalesDataTable[[#This Row],[Order Date]])/3,0)</f>
        <v>Q3</v>
      </c>
      <c r="E2020" s="11">
        <f>MONTH(SalesDataTable[[#This Row],[Order Date]])</f>
        <v>9</v>
      </c>
      <c r="F2020" s="11" t="str">
        <f>TEXT(SalesDataTable[[#This Row],[Order Date]],"MMMM")</f>
        <v>September</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11">
        <f>YEAR(SalesDataTable[[#This Row],[Order Date]])</f>
        <v>2026</v>
      </c>
      <c r="D2021" s="11" t="str">
        <f>"Q"&amp;ROUNDUP(MONTH(SalesDataTable[[#This Row],[Order Date]])/3,0)</f>
        <v>Q3</v>
      </c>
      <c r="E2021" s="11">
        <f>MONTH(SalesDataTable[[#This Row],[Order Date]])</f>
        <v>9</v>
      </c>
      <c r="F2021" s="11" t="str">
        <f>TEXT(SalesDataTable[[#This Row],[Order Date]],"MMMM")</f>
        <v>September</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11">
        <f>YEAR(SalesDataTable[[#This Row],[Order Date]])</f>
        <v>2026</v>
      </c>
      <c r="D2022" s="11" t="str">
        <f>"Q"&amp;ROUNDUP(MONTH(SalesDataTable[[#This Row],[Order Date]])/3,0)</f>
        <v>Q3</v>
      </c>
      <c r="E2022" s="11">
        <f>MONTH(SalesDataTable[[#This Row],[Order Date]])</f>
        <v>9</v>
      </c>
      <c r="F2022" s="11" t="str">
        <f>TEXT(SalesDataTable[[#This Row],[Order Date]],"MMMM")</f>
        <v>September</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11">
        <f>YEAR(SalesDataTable[[#This Row],[Order Date]])</f>
        <v>2026</v>
      </c>
      <c r="D2023" s="11" t="str">
        <f>"Q"&amp;ROUNDUP(MONTH(SalesDataTable[[#This Row],[Order Date]])/3,0)</f>
        <v>Q3</v>
      </c>
      <c r="E2023" s="11">
        <f>MONTH(SalesDataTable[[#This Row],[Order Date]])</f>
        <v>9</v>
      </c>
      <c r="F2023" s="11" t="str">
        <f>TEXT(SalesDataTable[[#This Row],[Order Date]],"MMMM")</f>
        <v>September</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11">
        <f>YEAR(SalesDataTable[[#This Row],[Order Date]])</f>
        <v>2026</v>
      </c>
      <c r="D2024" s="11" t="str">
        <f>"Q"&amp;ROUNDUP(MONTH(SalesDataTable[[#This Row],[Order Date]])/3,0)</f>
        <v>Q3</v>
      </c>
      <c r="E2024" s="11">
        <f>MONTH(SalesDataTable[[#This Row],[Order Date]])</f>
        <v>9</v>
      </c>
      <c r="F2024" s="11" t="str">
        <f>TEXT(SalesDataTable[[#This Row],[Order Date]],"MMMM")</f>
        <v>September</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11">
        <f>YEAR(SalesDataTable[[#This Row],[Order Date]])</f>
        <v>2026</v>
      </c>
      <c r="D2025" s="11" t="str">
        <f>"Q"&amp;ROUNDUP(MONTH(SalesDataTable[[#This Row],[Order Date]])/3,0)</f>
        <v>Q3</v>
      </c>
      <c r="E2025" s="11">
        <f>MONTH(SalesDataTable[[#This Row],[Order Date]])</f>
        <v>9</v>
      </c>
      <c r="F2025" s="11" t="str">
        <f>TEXT(SalesDataTable[[#This Row],[Order Date]],"MMMM")</f>
        <v>September</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11">
        <f>YEAR(SalesDataTable[[#This Row],[Order Date]])</f>
        <v>2026</v>
      </c>
      <c r="D2026" s="11" t="str">
        <f>"Q"&amp;ROUNDUP(MONTH(SalesDataTable[[#This Row],[Order Date]])/3,0)</f>
        <v>Q3</v>
      </c>
      <c r="E2026" s="11">
        <f>MONTH(SalesDataTable[[#This Row],[Order Date]])</f>
        <v>9</v>
      </c>
      <c r="F2026" s="11" t="str">
        <f>TEXT(SalesDataTable[[#This Row],[Order Date]],"MMMM")</f>
        <v>September</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11">
        <f>YEAR(SalesDataTable[[#This Row],[Order Date]])</f>
        <v>2026</v>
      </c>
      <c r="D2027" s="11" t="str">
        <f>"Q"&amp;ROUNDUP(MONTH(SalesDataTable[[#This Row],[Order Date]])/3,0)</f>
        <v>Q3</v>
      </c>
      <c r="E2027" s="11">
        <f>MONTH(SalesDataTable[[#This Row],[Order Date]])</f>
        <v>9</v>
      </c>
      <c r="F2027" s="11" t="str">
        <f>TEXT(SalesDataTable[[#This Row],[Order Date]],"MMMM")</f>
        <v>September</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11">
        <f>YEAR(SalesDataTable[[#This Row],[Order Date]])</f>
        <v>2026</v>
      </c>
      <c r="D2028" s="11" t="str">
        <f>"Q"&amp;ROUNDUP(MONTH(SalesDataTable[[#This Row],[Order Date]])/3,0)</f>
        <v>Q3</v>
      </c>
      <c r="E2028" s="11">
        <f>MONTH(SalesDataTable[[#This Row],[Order Date]])</f>
        <v>9</v>
      </c>
      <c r="F2028" s="11" t="str">
        <f>TEXT(SalesDataTable[[#This Row],[Order Date]],"MMMM")</f>
        <v>September</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11">
        <f>YEAR(SalesDataTable[[#This Row],[Order Date]])</f>
        <v>2026</v>
      </c>
      <c r="D2029" s="11" t="str">
        <f>"Q"&amp;ROUNDUP(MONTH(SalesDataTable[[#This Row],[Order Date]])/3,0)</f>
        <v>Q3</v>
      </c>
      <c r="E2029" s="11">
        <f>MONTH(SalesDataTable[[#This Row],[Order Date]])</f>
        <v>9</v>
      </c>
      <c r="F2029" s="11" t="str">
        <f>TEXT(SalesDataTable[[#This Row],[Order Date]],"MMMM")</f>
        <v>September</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11">
        <f>YEAR(SalesDataTable[[#This Row],[Order Date]])</f>
        <v>2026</v>
      </c>
      <c r="D2030" s="11" t="str">
        <f>"Q"&amp;ROUNDUP(MONTH(SalesDataTable[[#This Row],[Order Date]])/3,0)</f>
        <v>Q4</v>
      </c>
      <c r="E2030" s="11">
        <f>MONTH(SalesDataTable[[#This Row],[Order Date]])</f>
        <v>10</v>
      </c>
      <c r="F2030" s="11" t="str">
        <f>TEXT(SalesDataTable[[#This Row],[Order Date]],"MMMM")</f>
        <v>October</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11">
        <f>YEAR(SalesDataTable[[#This Row],[Order Date]])</f>
        <v>2026</v>
      </c>
      <c r="D2031" s="11" t="str">
        <f>"Q"&amp;ROUNDUP(MONTH(SalesDataTable[[#This Row],[Order Date]])/3,0)</f>
        <v>Q4</v>
      </c>
      <c r="E2031" s="11">
        <f>MONTH(SalesDataTable[[#This Row],[Order Date]])</f>
        <v>10</v>
      </c>
      <c r="F2031" s="11" t="str">
        <f>TEXT(SalesDataTable[[#This Row],[Order Date]],"MMMM")</f>
        <v>October</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11">
        <f>YEAR(SalesDataTable[[#This Row],[Order Date]])</f>
        <v>2026</v>
      </c>
      <c r="D2032" s="11" t="str">
        <f>"Q"&amp;ROUNDUP(MONTH(SalesDataTable[[#This Row],[Order Date]])/3,0)</f>
        <v>Q4</v>
      </c>
      <c r="E2032" s="11">
        <f>MONTH(SalesDataTable[[#This Row],[Order Date]])</f>
        <v>10</v>
      </c>
      <c r="F2032" s="11" t="str">
        <f>TEXT(SalesDataTable[[#This Row],[Order Date]],"MMMM")</f>
        <v>October</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11">
        <f>YEAR(SalesDataTable[[#This Row],[Order Date]])</f>
        <v>2026</v>
      </c>
      <c r="D2033" s="11" t="str">
        <f>"Q"&amp;ROUNDUP(MONTH(SalesDataTable[[#This Row],[Order Date]])/3,0)</f>
        <v>Q4</v>
      </c>
      <c r="E2033" s="11">
        <f>MONTH(SalesDataTable[[#This Row],[Order Date]])</f>
        <v>10</v>
      </c>
      <c r="F2033" s="11" t="str">
        <f>TEXT(SalesDataTable[[#This Row],[Order Date]],"MMMM")</f>
        <v>October</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11">
        <f>YEAR(SalesDataTable[[#This Row],[Order Date]])</f>
        <v>2026</v>
      </c>
      <c r="D2034" s="11" t="str">
        <f>"Q"&amp;ROUNDUP(MONTH(SalesDataTable[[#This Row],[Order Date]])/3,0)</f>
        <v>Q4</v>
      </c>
      <c r="E2034" s="11">
        <f>MONTH(SalesDataTable[[#This Row],[Order Date]])</f>
        <v>10</v>
      </c>
      <c r="F2034" s="11" t="str">
        <f>TEXT(SalesDataTable[[#This Row],[Order Date]],"MMMM")</f>
        <v>October</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11">
        <f>YEAR(SalesDataTable[[#This Row],[Order Date]])</f>
        <v>2026</v>
      </c>
      <c r="D2035" s="11" t="str">
        <f>"Q"&amp;ROUNDUP(MONTH(SalesDataTable[[#This Row],[Order Date]])/3,0)</f>
        <v>Q4</v>
      </c>
      <c r="E2035" s="11">
        <f>MONTH(SalesDataTable[[#This Row],[Order Date]])</f>
        <v>10</v>
      </c>
      <c r="F2035" s="11" t="str">
        <f>TEXT(SalesDataTable[[#This Row],[Order Date]],"MMMM")</f>
        <v>October</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11">
        <f>YEAR(SalesDataTable[[#This Row],[Order Date]])</f>
        <v>2026</v>
      </c>
      <c r="D2036" s="11" t="str">
        <f>"Q"&amp;ROUNDUP(MONTH(SalesDataTable[[#This Row],[Order Date]])/3,0)</f>
        <v>Q4</v>
      </c>
      <c r="E2036" s="11">
        <f>MONTH(SalesDataTable[[#This Row],[Order Date]])</f>
        <v>10</v>
      </c>
      <c r="F2036" s="11" t="str">
        <f>TEXT(SalesDataTable[[#This Row],[Order Date]],"MMMM")</f>
        <v>October</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11">
        <f>YEAR(SalesDataTable[[#This Row],[Order Date]])</f>
        <v>2026</v>
      </c>
      <c r="D2037" s="11" t="str">
        <f>"Q"&amp;ROUNDUP(MONTH(SalesDataTable[[#This Row],[Order Date]])/3,0)</f>
        <v>Q4</v>
      </c>
      <c r="E2037" s="11">
        <f>MONTH(SalesDataTable[[#This Row],[Order Date]])</f>
        <v>10</v>
      </c>
      <c r="F2037" s="11" t="str">
        <f>TEXT(SalesDataTable[[#This Row],[Order Date]],"MMMM")</f>
        <v>October</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11">
        <f>YEAR(SalesDataTable[[#This Row],[Order Date]])</f>
        <v>2026</v>
      </c>
      <c r="D2038" s="11" t="str">
        <f>"Q"&amp;ROUNDUP(MONTH(SalesDataTable[[#This Row],[Order Date]])/3,0)</f>
        <v>Q4</v>
      </c>
      <c r="E2038" s="11">
        <f>MONTH(SalesDataTable[[#This Row],[Order Date]])</f>
        <v>10</v>
      </c>
      <c r="F2038" s="11" t="str">
        <f>TEXT(SalesDataTable[[#This Row],[Order Date]],"MMMM")</f>
        <v>October</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11">
        <f>YEAR(SalesDataTable[[#This Row],[Order Date]])</f>
        <v>2026</v>
      </c>
      <c r="D2039" s="11" t="str">
        <f>"Q"&amp;ROUNDUP(MONTH(SalesDataTable[[#This Row],[Order Date]])/3,0)</f>
        <v>Q4</v>
      </c>
      <c r="E2039" s="11">
        <f>MONTH(SalesDataTable[[#This Row],[Order Date]])</f>
        <v>10</v>
      </c>
      <c r="F2039" s="11" t="str">
        <f>TEXT(SalesDataTable[[#This Row],[Order Date]],"MMMM")</f>
        <v>October</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11">
        <f>YEAR(SalesDataTable[[#This Row],[Order Date]])</f>
        <v>2026</v>
      </c>
      <c r="D2040" s="11" t="str">
        <f>"Q"&amp;ROUNDUP(MONTH(SalesDataTable[[#This Row],[Order Date]])/3,0)</f>
        <v>Q4</v>
      </c>
      <c r="E2040" s="11">
        <f>MONTH(SalesDataTable[[#This Row],[Order Date]])</f>
        <v>10</v>
      </c>
      <c r="F2040" s="11" t="str">
        <f>TEXT(SalesDataTable[[#This Row],[Order Date]],"MMMM")</f>
        <v>October</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11">
        <f>YEAR(SalesDataTable[[#This Row],[Order Date]])</f>
        <v>2026</v>
      </c>
      <c r="D2041" s="11" t="str">
        <f>"Q"&amp;ROUNDUP(MONTH(SalesDataTable[[#This Row],[Order Date]])/3,0)</f>
        <v>Q4</v>
      </c>
      <c r="E2041" s="11">
        <f>MONTH(SalesDataTable[[#This Row],[Order Date]])</f>
        <v>10</v>
      </c>
      <c r="F2041" s="11" t="str">
        <f>TEXT(SalesDataTable[[#This Row],[Order Date]],"MMMM")</f>
        <v>October</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11">
        <f>YEAR(SalesDataTable[[#This Row],[Order Date]])</f>
        <v>2026</v>
      </c>
      <c r="D2042" s="11" t="str">
        <f>"Q"&amp;ROUNDUP(MONTH(SalesDataTable[[#This Row],[Order Date]])/3,0)</f>
        <v>Q4</v>
      </c>
      <c r="E2042" s="11">
        <f>MONTH(SalesDataTable[[#This Row],[Order Date]])</f>
        <v>10</v>
      </c>
      <c r="F2042" s="11" t="str">
        <f>TEXT(SalesDataTable[[#This Row],[Order Date]],"MMMM")</f>
        <v>October</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11">
        <f>YEAR(SalesDataTable[[#This Row],[Order Date]])</f>
        <v>2026</v>
      </c>
      <c r="D2043" s="11" t="str">
        <f>"Q"&amp;ROUNDUP(MONTH(SalesDataTable[[#This Row],[Order Date]])/3,0)</f>
        <v>Q4</v>
      </c>
      <c r="E2043" s="11">
        <f>MONTH(SalesDataTable[[#This Row],[Order Date]])</f>
        <v>10</v>
      </c>
      <c r="F2043" s="11" t="str">
        <f>TEXT(SalesDataTable[[#This Row],[Order Date]],"MMMM")</f>
        <v>October</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11">
        <f>YEAR(SalesDataTable[[#This Row],[Order Date]])</f>
        <v>2026</v>
      </c>
      <c r="D2044" s="11" t="str">
        <f>"Q"&amp;ROUNDUP(MONTH(SalesDataTable[[#This Row],[Order Date]])/3,0)</f>
        <v>Q4</v>
      </c>
      <c r="E2044" s="11">
        <f>MONTH(SalesDataTable[[#This Row],[Order Date]])</f>
        <v>10</v>
      </c>
      <c r="F2044" s="11" t="str">
        <f>TEXT(SalesDataTable[[#This Row],[Order Date]],"MMMM")</f>
        <v>October</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11">
        <f>YEAR(SalesDataTable[[#This Row],[Order Date]])</f>
        <v>2026</v>
      </c>
      <c r="D2045" s="11" t="str">
        <f>"Q"&amp;ROUNDUP(MONTH(SalesDataTable[[#This Row],[Order Date]])/3,0)</f>
        <v>Q4</v>
      </c>
      <c r="E2045" s="11">
        <f>MONTH(SalesDataTable[[#This Row],[Order Date]])</f>
        <v>10</v>
      </c>
      <c r="F2045" s="11" t="str">
        <f>TEXT(SalesDataTable[[#This Row],[Order Date]],"MMMM")</f>
        <v>October</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11">
        <f>YEAR(SalesDataTable[[#This Row],[Order Date]])</f>
        <v>2026</v>
      </c>
      <c r="D2046" s="11" t="str">
        <f>"Q"&amp;ROUNDUP(MONTH(SalesDataTable[[#This Row],[Order Date]])/3,0)</f>
        <v>Q4</v>
      </c>
      <c r="E2046" s="11">
        <f>MONTH(SalesDataTable[[#This Row],[Order Date]])</f>
        <v>10</v>
      </c>
      <c r="F2046" s="11" t="str">
        <f>TEXT(SalesDataTable[[#This Row],[Order Date]],"MMMM")</f>
        <v>October</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11">
        <f>YEAR(SalesDataTable[[#This Row],[Order Date]])</f>
        <v>2026</v>
      </c>
      <c r="D2047" s="11" t="str">
        <f>"Q"&amp;ROUNDUP(MONTH(SalesDataTable[[#This Row],[Order Date]])/3,0)</f>
        <v>Q4</v>
      </c>
      <c r="E2047" s="11">
        <f>MONTH(SalesDataTable[[#This Row],[Order Date]])</f>
        <v>10</v>
      </c>
      <c r="F2047" s="11" t="str">
        <f>TEXT(SalesDataTable[[#This Row],[Order Date]],"MMMM")</f>
        <v>October</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11">
        <f>YEAR(SalesDataTable[[#This Row],[Order Date]])</f>
        <v>2026</v>
      </c>
      <c r="D2048" s="11" t="str">
        <f>"Q"&amp;ROUNDUP(MONTH(SalesDataTable[[#This Row],[Order Date]])/3,0)</f>
        <v>Q4</v>
      </c>
      <c r="E2048" s="11">
        <f>MONTH(SalesDataTable[[#This Row],[Order Date]])</f>
        <v>10</v>
      </c>
      <c r="F2048" s="11" t="str">
        <f>TEXT(SalesDataTable[[#This Row],[Order Date]],"MMMM")</f>
        <v>October</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11">
        <f>YEAR(SalesDataTable[[#This Row],[Order Date]])</f>
        <v>2026</v>
      </c>
      <c r="D2049" s="11" t="str">
        <f>"Q"&amp;ROUNDUP(MONTH(SalesDataTable[[#This Row],[Order Date]])/3,0)</f>
        <v>Q4</v>
      </c>
      <c r="E2049" s="11">
        <f>MONTH(SalesDataTable[[#This Row],[Order Date]])</f>
        <v>10</v>
      </c>
      <c r="F2049" s="11" t="str">
        <f>TEXT(SalesDataTable[[#This Row],[Order Date]],"MMMM")</f>
        <v>October</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11">
        <f>YEAR(SalesDataTable[[#This Row],[Order Date]])</f>
        <v>2026</v>
      </c>
      <c r="D2050" s="11" t="str">
        <f>"Q"&amp;ROUNDUP(MONTH(SalesDataTable[[#This Row],[Order Date]])/3,0)</f>
        <v>Q4</v>
      </c>
      <c r="E2050" s="11">
        <f>MONTH(SalesDataTable[[#This Row],[Order Date]])</f>
        <v>10</v>
      </c>
      <c r="F2050" s="11" t="str">
        <f>TEXT(SalesDataTable[[#This Row],[Order Date]],"MMMM")</f>
        <v>October</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11">
        <f>YEAR(SalesDataTable[[#This Row],[Order Date]])</f>
        <v>2026</v>
      </c>
      <c r="D2051" s="11" t="str">
        <f>"Q"&amp;ROUNDUP(MONTH(SalesDataTable[[#This Row],[Order Date]])/3,0)</f>
        <v>Q4</v>
      </c>
      <c r="E2051" s="11">
        <f>MONTH(SalesDataTable[[#This Row],[Order Date]])</f>
        <v>10</v>
      </c>
      <c r="F2051" s="11" t="str">
        <f>TEXT(SalesDataTable[[#This Row],[Order Date]],"MMMM")</f>
        <v>October</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11">
        <f>YEAR(SalesDataTable[[#This Row],[Order Date]])</f>
        <v>2026</v>
      </c>
      <c r="D2052" s="11" t="str">
        <f>"Q"&amp;ROUNDUP(MONTH(SalesDataTable[[#This Row],[Order Date]])/3,0)</f>
        <v>Q4</v>
      </c>
      <c r="E2052" s="11">
        <f>MONTH(SalesDataTable[[#This Row],[Order Date]])</f>
        <v>10</v>
      </c>
      <c r="F2052" s="11" t="str">
        <f>TEXT(SalesDataTable[[#This Row],[Order Date]],"MMMM")</f>
        <v>October</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11">
        <f>YEAR(SalesDataTable[[#This Row],[Order Date]])</f>
        <v>2026</v>
      </c>
      <c r="D2053" s="11" t="str">
        <f>"Q"&amp;ROUNDUP(MONTH(SalesDataTable[[#This Row],[Order Date]])/3,0)</f>
        <v>Q4</v>
      </c>
      <c r="E2053" s="11">
        <f>MONTH(SalesDataTable[[#This Row],[Order Date]])</f>
        <v>10</v>
      </c>
      <c r="F2053" s="11" t="str">
        <f>TEXT(SalesDataTable[[#This Row],[Order Date]],"MMMM")</f>
        <v>October</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11">
        <f>YEAR(SalesDataTable[[#This Row],[Order Date]])</f>
        <v>2026</v>
      </c>
      <c r="D2054" s="11" t="str">
        <f>"Q"&amp;ROUNDUP(MONTH(SalesDataTable[[#This Row],[Order Date]])/3,0)</f>
        <v>Q4</v>
      </c>
      <c r="E2054" s="11">
        <f>MONTH(SalesDataTable[[#This Row],[Order Date]])</f>
        <v>10</v>
      </c>
      <c r="F2054" s="11" t="str">
        <f>TEXT(SalesDataTable[[#This Row],[Order Date]],"MMMM")</f>
        <v>October</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11">
        <f>YEAR(SalesDataTable[[#This Row],[Order Date]])</f>
        <v>2026</v>
      </c>
      <c r="D2055" s="11" t="str">
        <f>"Q"&amp;ROUNDUP(MONTH(SalesDataTable[[#This Row],[Order Date]])/3,0)</f>
        <v>Q4</v>
      </c>
      <c r="E2055" s="11">
        <f>MONTH(SalesDataTable[[#This Row],[Order Date]])</f>
        <v>10</v>
      </c>
      <c r="F2055" s="11" t="str">
        <f>TEXT(SalesDataTable[[#This Row],[Order Date]],"MMMM")</f>
        <v>October</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11">
        <f>YEAR(SalesDataTable[[#This Row],[Order Date]])</f>
        <v>2026</v>
      </c>
      <c r="D2056" s="11" t="str">
        <f>"Q"&amp;ROUNDUP(MONTH(SalesDataTable[[#This Row],[Order Date]])/3,0)</f>
        <v>Q4</v>
      </c>
      <c r="E2056" s="11">
        <f>MONTH(SalesDataTable[[#This Row],[Order Date]])</f>
        <v>10</v>
      </c>
      <c r="F2056" s="11" t="str">
        <f>TEXT(SalesDataTable[[#This Row],[Order Date]],"MMMM")</f>
        <v>October</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11">
        <f>YEAR(SalesDataTable[[#This Row],[Order Date]])</f>
        <v>2026</v>
      </c>
      <c r="D2057" s="11" t="str">
        <f>"Q"&amp;ROUNDUP(MONTH(SalesDataTable[[#This Row],[Order Date]])/3,0)</f>
        <v>Q4</v>
      </c>
      <c r="E2057" s="11">
        <f>MONTH(SalesDataTable[[#This Row],[Order Date]])</f>
        <v>10</v>
      </c>
      <c r="F2057" s="11" t="str">
        <f>TEXT(SalesDataTable[[#This Row],[Order Date]],"MMMM")</f>
        <v>October</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11">
        <f>YEAR(SalesDataTable[[#This Row],[Order Date]])</f>
        <v>2026</v>
      </c>
      <c r="D2058" s="11" t="str">
        <f>"Q"&amp;ROUNDUP(MONTH(SalesDataTable[[#This Row],[Order Date]])/3,0)</f>
        <v>Q4</v>
      </c>
      <c r="E2058" s="11">
        <f>MONTH(SalesDataTable[[#This Row],[Order Date]])</f>
        <v>10</v>
      </c>
      <c r="F2058" s="11" t="str">
        <f>TEXT(SalesDataTable[[#This Row],[Order Date]],"MMMM")</f>
        <v>October</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11">
        <f>YEAR(SalesDataTable[[#This Row],[Order Date]])</f>
        <v>2026</v>
      </c>
      <c r="D2059" s="11" t="str">
        <f>"Q"&amp;ROUNDUP(MONTH(SalesDataTable[[#This Row],[Order Date]])/3,0)</f>
        <v>Q4</v>
      </c>
      <c r="E2059" s="11">
        <f>MONTH(SalesDataTable[[#This Row],[Order Date]])</f>
        <v>10</v>
      </c>
      <c r="F2059" s="11" t="str">
        <f>TEXT(SalesDataTable[[#This Row],[Order Date]],"MMMM")</f>
        <v>October</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11">
        <f>YEAR(SalesDataTable[[#This Row],[Order Date]])</f>
        <v>2026</v>
      </c>
      <c r="D2060" s="11" t="str">
        <f>"Q"&amp;ROUNDUP(MONTH(SalesDataTable[[#This Row],[Order Date]])/3,0)</f>
        <v>Q4</v>
      </c>
      <c r="E2060" s="11">
        <f>MONTH(SalesDataTable[[#This Row],[Order Date]])</f>
        <v>10</v>
      </c>
      <c r="F2060" s="11" t="str">
        <f>TEXT(SalesDataTable[[#This Row],[Order Date]],"MMMM")</f>
        <v>October</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11">
        <f>YEAR(SalesDataTable[[#This Row],[Order Date]])</f>
        <v>2026</v>
      </c>
      <c r="D2061" s="11" t="str">
        <f>"Q"&amp;ROUNDUP(MONTH(SalesDataTable[[#This Row],[Order Date]])/3,0)</f>
        <v>Q4</v>
      </c>
      <c r="E2061" s="11">
        <f>MONTH(SalesDataTable[[#This Row],[Order Date]])</f>
        <v>10</v>
      </c>
      <c r="F2061" s="11" t="str">
        <f>TEXT(SalesDataTable[[#This Row],[Order Date]],"MMMM")</f>
        <v>October</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11">
        <f>YEAR(SalesDataTable[[#This Row],[Order Date]])</f>
        <v>2026</v>
      </c>
      <c r="D2062" s="11" t="str">
        <f>"Q"&amp;ROUNDUP(MONTH(SalesDataTable[[#This Row],[Order Date]])/3,0)</f>
        <v>Q4</v>
      </c>
      <c r="E2062" s="11">
        <f>MONTH(SalesDataTable[[#This Row],[Order Date]])</f>
        <v>10</v>
      </c>
      <c r="F2062" s="11" t="str">
        <f>TEXT(SalesDataTable[[#This Row],[Order Date]],"MMMM")</f>
        <v>October</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11">
        <f>YEAR(SalesDataTable[[#This Row],[Order Date]])</f>
        <v>2026</v>
      </c>
      <c r="D2063" s="11" t="str">
        <f>"Q"&amp;ROUNDUP(MONTH(SalesDataTable[[#This Row],[Order Date]])/3,0)</f>
        <v>Q4</v>
      </c>
      <c r="E2063" s="11">
        <f>MONTH(SalesDataTable[[#This Row],[Order Date]])</f>
        <v>10</v>
      </c>
      <c r="F2063" s="11" t="str">
        <f>TEXT(SalesDataTable[[#This Row],[Order Date]],"MMMM")</f>
        <v>October</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11">
        <f>YEAR(SalesDataTable[[#This Row],[Order Date]])</f>
        <v>2026</v>
      </c>
      <c r="D2064" s="11" t="str">
        <f>"Q"&amp;ROUNDUP(MONTH(SalesDataTable[[#This Row],[Order Date]])/3,0)</f>
        <v>Q4</v>
      </c>
      <c r="E2064" s="11">
        <f>MONTH(SalesDataTable[[#This Row],[Order Date]])</f>
        <v>10</v>
      </c>
      <c r="F2064" s="11" t="str">
        <f>TEXT(SalesDataTable[[#This Row],[Order Date]],"MMMM")</f>
        <v>October</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11">
        <f>YEAR(SalesDataTable[[#This Row],[Order Date]])</f>
        <v>2026</v>
      </c>
      <c r="D2065" s="11" t="str">
        <f>"Q"&amp;ROUNDUP(MONTH(SalesDataTable[[#This Row],[Order Date]])/3,0)</f>
        <v>Q4</v>
      </c>
      <c r="E2065" s="11">
        <f>MONTH(SalesDataTable[[#This Row],[Order Date]])</f>
        <v>10</v>
      </c>
      <c r="F2065" s="11" t="str">
        <f>TEXT(SalesDataTable[[#This Row],[Order Date]],"MMMM")</f>
        <v>October</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11">
        <f>YEAR(SalesDataTable[[#This Row],[Order Date]])</f>
        <v>2026</v>
      </c>
      <c r="D2066" s="11" t="str">
        <f>"Q"&amp;ROUNDUP(MONTH(SalesDataTable[[#This Row],[Order Date]])/3,0)</f>
        <v>Q4</v>
      </c>
      <c r="E2066" s="11">
        <f>MONTH(SalesDataTable[[#This Row],[Order Date]])</f>
        <v>10</v>
      </c>
      <c r="F2066" s="11" t="str">
        <f>TEXT(SalesDataTable[[#This Row],[Order Date]],"MMMM")</f>
        <v>October</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11">
        <f>YEAR(SalesDataTable[[#This Row],[Order Date]])</f>
        <v>2026</v>
      </c>
      <c r="D2067" s="11" t="str">
        <f>"Q"&amp;ROUNDUP(MONTH(SalesDataTable[[#This Row],[Order Date]])/3,0)</f>
        <v>Q4</v>
      </c>
      <c r="E2067" s="11">
        <f>MONTH(SalesDataTable[[#This Row],[Order Date]])</f>
        <v>10</v>
      </c>
      <c r="F2067" s="11" t="str">
        <f>TEXT(SalesDataTable[[#This Row],[Order Date]],"MMMM")</f>
        <v>October</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11">
        <f>YEAR(SalesDataTable[[#This Row],[Order Date]])</f>
        <v>2026</v>
      </c>
      <c r="D2068" s="11" t="str">
        <f>"Q"&amp;ROUNDUP(MONTH(SalesDataTable[[#This Row],[Order Date]])/3,0)</f>
        <v>Q4</v>
      </c>
      <c r="E2068" s="11">
        <f>MONTH(SalesDataTable[[#This Row],[Order Date]])</f>
        <v>10</v>
      </c>
      <c r="F2068" s="11" t="str">
        <f>TEXT(SalesDataTable[[#This Row],[Order Date]],"MMMM")</f>
        <v>October</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11">
        <f>YEAR(SalesDataTable[[#This Row],[Order Date]])</f>
        <v>2026</v>
      </c>
      <c r="D2069" s="11" t="str">
        <f>"Q"&amp;ROUNDUP(MONTH(SalesDataTable[[#This Row],[Order Date]])/3,0)</f>
        <v>Q4</v>
      </c>
      <c r="E2069" s="11">
        <f>MONTH(SalesDataTable[[#This Row],[Order Date]])</f>
        <v>10</v>
      </c>
      <c r="F2069" s="11" t="str">
        <f>TEXT(SalesDataTable[[#This Row],[Order Date]],"MMMM")</f>
        <v>October</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11">
        <f>YEAR(SalesDataTable[[#This Row],[Order Date]])</f>
        <v>2026</v>
      </c>
      <c r="D2070" s="11" t="str">
        <f>"Q"&amp;ROUNDUP(MONTH(SalesDataTable[[#This Row],[Order Date]])/3,0)</f>
        <v>Q4</v>
      </c>
      <c r="E2070" s="11">
        <f>MONTH(SalesDataTable[[#This Row],[Order Date]])</f>
        <v>10</v>
      </c>
      <c r="F2070" s="11" t="str">
        <f>TEXT(SalesDataTable[[#This Row],[Order Date]],"MMMM")</f>
        <v>October</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11">
        <f>YEAR(SalesDataTable[[#This Row],[Order Date]])</f>
        <v>2026</v>
      </c>
      <c r="D2071" s="11" t="str">
        <f>"Q"&amp;ROUNDUP(MONTH(SalesDataTable[[#This Row],[Order Date]])/3,0)</f>
        <v>Q4</v>
      </c>
      <c r="E2071" s="11">
        <f>MONTH(SalesDataTable[[#This Row],[Order Date]])</f>
        <v>10</v>
      </c>
      <c r="F2071" s="11" t="str">
        <f>TEXT(SalesDataTable[[#This Row],[Order Date]],"MMMM")</f>
        <v>October</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11">
        <f>YEAR(SalesDataTable[[#This Row],[Order Date]])</f>
        <v>2026</v>
      </c>
      <c r="D2072" s="11" t="str">
        <f>"Q"&amp;ROUNDUP(MONTH(SalesDataTable[[#This Row],[Order Date]])/3,0)</f>
        <v>Q4</v>
      </c>
      <c r="E2072" s="11">
        <f>MONTH(SalesDataTable[[#This Row],[Order Date]])</f>
        <v>10</v>
      </c>
      <c r="F2072" s="11" t="str">
        <f>TEXT(SalesDataTable[[#This Row],[Order Date]],"MMMM")</f>
        <v>October</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11">
        <f>YEAR(SalesDataTable[[#This Row],[Order Date]])</f>
        <v>2026</v>
      </c>
      <c r="D2073" s="11" t="str">
        <f>"Q"&amp;ROUNDUP(MONTH(SalesDataTable[[#This Row],[Order Date]])/3,0)</f>
        <v>Q4</v>
      </c>
      <c r="E2073" s="11">
        <f>MONTH(SalesDataTable[[#This Row],[Order Date]])</f>
        <v>10</v>
      </c>
      <c r="F2073" s="11" t="str">
        <f>TEXT(SalesDataTable[[#This Row],[Order Date]],"MMMM")</f>
        <v>October</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11">
        <f>YEAR(SalesDataTable[[#This Row],[Order Date]])</f>
        <v>2026</v>
      </c>
      <c r="D2074" s="11" t="str">
        <f>"Q"&amp;ROUNDUP(MONTH(SalesDataTable[[#This Row],[Order Date]])/3,0)</f>
        <v>Q4</v>
      </c>
      <c r="E2074" s="11">
        <f>MONTH(SalesDataTable[[#This Row],[Order Date]])</f>
        <v>10</v>
      </c>
      <c r="F2074" s="11" t="str">
        <f>TEXT(SalesDataTable[[#This Row],[Order Date]],"MMMM")</f>
        <v>October</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11">
        <f>YEAR(SalesDataTable[[#This Row],[Order Date]])</f>
        <v>2026</v>
      </c>
      <c r="D2075" s="11" t="str">
        <f>"Q"&amp;ROUNDUP(MONTH(SalesDataTable[[#This Row],[Order Date]])/3,0)</f>
        <v>Q4</v>
      </c>
      <c r="E2075" s="11">
        <f>MONTH(SalesDataTable[[#This Row],[Order Date]])</f>
        <v>10</v>
      </c>
      <c r="F2075" s="11" t="str">
        <f>TEXT(SalesDataTable[[#This Row],[Order Date]],"MMMM")</f>
        <v>October</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11">
        <f>YEAR(SalesDataTable[[#This Row],[Order Date]])</f>
        <v>2026</v>
      </c>
      <c r="D2076" s="11" t="str">
        <f>"Q"&amp;ROUNDUP(MONTH(SalesDataTable[[#This Row],[Order Date]])/3,0)</f>
        <v>Q4</v>
      </c>
      <c r="E2076" s="11">
        <f>MONTH(SalesDataTable[[#This Row],[Order Date]])</f>
        <v>10</v>
      </c>
      <c r="F2076" s="11" t="str">
        <f>TEXT(SalesDataTable[[#This Row],[Order Date]],"MMMM")</f>
        <v>October</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11">
        <f>YEAR(SalesDataTable[[#This Row],[Order Date]])</f>
        <v>2026</v>
      </c>
      <c r="D2077" s="11" t="str">
        <f>"Q"&amp;ROUNDUP(MONTH(SalesDataTable[[#This Row],[Order Date]])/3,0)</f>
        <v>Q4</v>
      </c>
      <c r="E2077" s="11">
        <f>MONTH(SalesDataTable[[#This Row],[Order Date]])</f>
        <v>10</v>
      </c>
      <c r="F2077" s="11" t="str">
        <f>TEXT(SalesDataTable[[#This Row],[Order Date]],"MMMM")</f>
        <v>October</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11">
        <f>YEAR(SalesDataTable[[#This Row],[Order Date]])</f>
        <v>2026</v>
      </c>
      <c r="D2078" s="11" t="str">
        <f>"Q"&amp;ROUNDUP(MONTH(SalesDataTable[[#This Row],[Order Date]])/3,0)</f>
        <v>Q4</v>
      </c>
      <c r="E2078" s="11">
        <f>MONTH(SalesDataTable[[#This Row],[Order Date]])</f>
        <v>10</v>
      </c>
      <c r="F2078" s="11" t="str">
        <f>TEXT(SalesDataTable[[#This Row],[Order Date]],"MMMM")</f>
        <v>October</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11">
        <f>YEAR(SalesDataTable[[#This Row],[Order Date]])</f>
        <v>2026</v>
      </c>
      <c r="D2079" s="11" t="str">
        <f>"Q"&amp;ROUNDUP(MONTH(SalesDataTable[[#This Row],[Order Date]])/3,0)</f>
        <v>Q4</v>
      </c>
      <c r="E2079" s="11">
        <f>MONTH(SalesDataTable[[#This Row],[Order Date]])</f>
        <v>10</v>
      </c>
      <c r="F2079" s="11" t="str">
        <f>TEXT(SalesDataTable[[#This Row],[Order Date]],"MMMM")</f>
        <v>October</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11">
        <f>YEAR(SalesDataTable[[#This Row],[Order Date]])</f>
        <v>2026</v>
      </c>
      <c r="D2080" s="11" t="str">
        <f>"Q"&amp;ROUNDUP(MONTH(SalesDataTable[[#This Row],[Order Date]])/3,0)</f>
        <v>Q4</v>
      </c>
      <c r="E2080" s="11">
        <f>MONTH(SalesDataTable[[#This Row],[Order Date]])</f>
        <v>10</v>
      </c>
      <c r="F2080" s="11" t="str">
        <f>TEXT(SalesDataTable[[#This Row],[Order Date]],"MMMM")</f>
        <v>October</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11">
        <f>YEAR(SalesDataTable[[#This Row],[Order Date]])</f>
        <v>2026</v>
      </c>
      <c r="D2081" s="11" t="str">
        <f>"Q"&amp;ROUNDUP(MONTH(SalesDataTable[[#This Row],[Order Date]])/3,0)</f>
        <v>Q4</v>
      </c>
      <c r="E2081" s="11">
        <f>MONTH(SalesDataTable[[#This Row],[Order Date]])</f>
        <v>10</v>
      </c>
      <c r="F2081" s="11" t="str">
        <f>TEXT(SalesDataTable[[#This Row],[Order Date]],"MMMM")</f>
        <v>October</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11">
        <f>YEAR(SalesDataTable[[#This Row],[Order Date]])</f>
        <v>2026</v>
      </c>
      <c r="D2082" s="11" t="str">
        <f>"Q"&amp;ROUNDUP(MONTH(SalesDataTable[[#This Row],[Order Date]])/3,0)</f>
        <v>Q4</v>
      </c>
      <c r="E2082" s="11">
        <f>MONTH(SalesDataTable[[#This Row],[Order Date]])</f>
        <v>10</v>
      </c>
      <c r="F2082" s="11" t="str">
        <f>TEXT(SalesDataTable[[#This Row],[Order Date]],"MMMM")</f>
        <v>October</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11">
        <f>YEAR(SalesDataTable[[#This Row],[Order Date]])</f>
        <v>2026</v>
      </c>
      <c r="D2083" s="11" t="str">
        <f>"Q"&amp;ROUNDUP(MONTH(SalesDataTable[[#This Row],[Order Date]])/3,0)</f>
        <v>Q4</v>
      </c>
      <c r="E2083" s="11">
        <f>MONTH(SalesDataTable[[#This Row],[Order Date]])</f>
        <v>10</v>
      </c>
      <c r="F2083" s="11" t="str">
        <f>TEXT(SalesDataTable[[#This Row],[Order Date]],"MMMM")</f>
        <v>October</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11">
        <f>YEAR(SalesDataTable[[#This Row],[Order Date]])</f>
        <v>2026</v>
      </c>
      <c r="D2084" s="11" t="str">
        <f>"Q"&amp;ROUNDUP(MONTH(SalesDataTable[[#This Row],[Order Date]])/3,0)</f>
        <v>Q4</v>
      </c>
      <c r="E2084" s="11">
        <f>MONTH(SalesDataTable[[#This Row],[Order Date]])</f>
        <v>10</v>
      </c>
      <c r="F2084" s="11" t="str">
        <f>TEXT(SalesDataTable[[#This Row],[Order Date]],"MMMM")</f>
        <v>October</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11">
        <f>YEAR(SalesDataTable[[#This Row],[Order Date]])</f>
        <v>2026</v>
      </c>
      <c r="D2085" s="11" t="str">
        <f>"Q"&amp;ROUNDUP(MONTH(SalesDataTable[[#This Row],[Order Date]])/3,0)</f>
        <v>Q4</v>
      </c>
      <c r="E2085" s="11">
        <f>MONTH(SalesDataTable[[#This Row],[Order Date]])</f>
        <v>10</v>
      </c>
      <c r="F2085" s="11" t="str">
        <f>TEXT(SalesDataTable[[#This Row],[Order Date]],"MMMM")</f>
        <v>October</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11">
        <f>YEAR(SalesDataTable[[#This Row],[Order Date]])</f>
        <v>2026</v>
      </c>
      <c r="D2086" s="11" t="str">
        <f>"Q"&amp;ROUNDUP(MONTH(SalesDataTable[[#This Row],[Order Date]])/3,0)</f>
        <v>Q4</v>
      </c>
      <c r="E2086" s="11">
        <f>MONTH(SalesDataTable[[#This Row],[Order Date]])</f>
        <v>10</v>
      </c>
      <c r="F2086" s="11" t="str">
        <f>TEXT(SalesDataTable[[#This Row],[Order Date]],"MMMM")</f>
        <v>October</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11">
        <f>YEAR(SalesDataTable[[#This Row],[Order Date]])</f>
        <v>2026</v>
      </c>
      <c r="D2087" s="11" t="str">
        <f>"Q"&amp;ROUNDUP(MONTH(SalesDataTable[[#This Row],[Order Date]])/3,0)</f>
        <v>Q4</v>
      </c>
      <c r="E2087" s="11">
        <f>MONTH(SalesDataTable[[#This Row],[Order Date]])</f>
        <v>10</v>
      </c>
      <c r="F2087" s="11" t="str">
        <f>TEXT(SalesDataTable[[#This Row],[Order Date]],"MMMM")</f>
        <v>October</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11">
        <f>YEAR(SalesDataTable[[#This Row],[Order Date]])</f>
        <v>2026</v>
      </c>
      <c r="D2088" s="11" t="str">
        <f>"Q"&amp;ROUNDUP(MONTH(SalesDataTable[[#This Row],[Order Date]])/3,0)</f>
        <v>Q4</v>
      </c>
      <c r="E2088" s="11">
        <f>MONTH(SalesDataTable[[#This Row],[Order Date]])</f>
        <v>10</v>
      </c>
      <c r="F2088" s="11" t="str">
        <f>TEXT(SalesDataTable[[#This Row],[Order Date]],"MMMM")</f>
        <v>October</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11">
        <f>YEAR(SalesDataTable[[#This Row],[Order Date]])</f>
        <v>2026</v>
      </c>
      <c r="D2089" s="11" t="str">
        <f>"Q"&amp;ROUNDUP(MONTH(SalesDataTable[[#This Row],[Order Date]])/3,0)</f>
        <v>Q4</v>
      </c>
      <c r="E2089" s="11">
        <f>MONTH(SalesDataTable[[#This Row],[Order Date]])</f>
        <v>10</v>
      </c>
      <c r="F2089" s="11" t="str">
        <f>TEXT(SalesDataTable[[#This Row],[Order Date]],"MMMM")</f>
        <v>October</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11">
        <f>YEAR(SalesDataTable[[#This Row],[Order Date]])</f>
        <v>2026</v>
      </c>
      <c r="D2090" s="11" t="str">
        <f>"Q"&amp;ROUNDUP(MONTH(SalesDataTable[[#This Row],[Order Date]])/3,0)</f>
        <v>Q4</v>
      </c>
      <c r="E2090" s="11">
        <f>MONTH(SalesDataTable[[#This Row],[Order Date]])</f>
        <v>10</v>
      </c>
      <c r="F2090" s="11" t="str">
        <f>TEXT(SalesDataTable[[#This Row],[Order Date]],"MMMM")</f>
        <v>October</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11">
        <f>YEAR(SalesDataTable[[#This Row],[Order Date]])</f>
        <v>2026</v>
      </c>
      <c r="D2091" s="11" t="str">
        <f>"Q"&amp;ROUNDUP(MONTH(SalesDataTable[[#This Row],[Order Date]])/3,0)</f>
        <v>Q4</v>
      </c>
      <c r="E2091" s="11">
        <f>MONTH(SalesDataTable[[#This Row],[Order Date]])</f>
        <v>10</v>
      </c>
      <c r="F2091" s="11" t="str">
        <f>TEXT(SalesDataTable[[#This Row],[Order Date]],"MMMM")</f>
        <v>October</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11">
        <f>YEAR(SalesDataTable[[#This Row],[Order Date]])</f>
        <v>2026</v>
      </c>
      <c r="D2092" s="11" t="str">
        <f>"Q"&amp;ROUNDUP(MONTH(SalesDataTable[[#This Row],[Order Date]])/3,0)</f>
        <v>Q4</v>
      </c>
      <c r="E2092" s="11">
        <f>MONTH(SalesDataTable[[#This Row],[Order Date]])</f>
        <v>10</v>
      </c>
      <c r="F2092" s="11" t="str">
        <f>TEXT(SalesDataTable[[#This Row],[Order Date]],"MMMM")</f>
        <v>October</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11">
        <f>YEAR(SalesDataTable[[#This Row],[Order Date]])</f>
        <v>2026</v>
      </c>
      <c r="D2093" s="11" t="str">
        <f>"Q"&amp;ROUNDUP(MONTH(SalesDataTable[[#This Row],[Order Date]])/3,0)</f>
        <v>Q4</v>
      </c>
      <c r="E2093" s="11">
        <f>MONTH(SalesDataTable[[#This Row],[Order Date]])</f>
        <v>10</v>
      </c>
      <c r="F2093" s="11" t="str">
        <f>TEXT(SalesDataTable[[#This Row],[Order Date]],"MMMM")</f>
        <v>October</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11">
        <f>YEAR(SalesDataTable[[#This Row],[Order Date]])</f>
        <v>2026</v>
      </c>
      <c r="D2094" s="11" t="str">
        <f>"Q"&amp;ROUNDUP(MONTH(SalesDataTable[[#This Row],[Order Date]])/3,0)</f>
        <v>Q4</v>
      </c>
      <c r="E2094" s="11">
        <f>MONTH(SalesDataTable[[#This Row],[Order Date]])</f>
        <v>10</v>
      </c>
      <c r="F2094" s="11" t="str">
        <f>TEXT(SalesDataTable[[#This Row],[Order Date]],"MMMM")</f>
        <v>October</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11">
        <f>YEAR(SalesDataTable[[#This Row],[Order Date]])</f>
        <v>2026</v>
      </c>
      <c r="D2095" s="11" t="str">
        <f>"Q"&amp;ROUNDUP(MONTH(SalesDataTable[[#This Row],[Order Date]])/3,0)</f>
        <v>Q4</v>
      </c>
      <c r="E2095" s="11">
        <f>MONTH(SalesDataTable[[#This Row],[Order Date]])</f>
        <v>10</v>
      </c>
      <c r="F2095" s="11" t="str">
        <f>TEXT(SalesDataTable[[#This Row],[Order Date]],"MMMM")</f>
        <v>October</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11">
        <f>YEAR(SalesDataTable[[#This Row],[Order Date]])</f>
        <v>2026</v>
      </c>
      <c r="D2096" s="11" t="str">
        <f>"Q"&amp;ROUNDUP(MONTH(SalesDataTable[[#This Row],[Order Date]])/3,0)</f>
        <v>Q4</v>
      </c>
      <c r="E2096" s="11">
        <f>MONTH(SalesDataTable[[#This Row],[Order Date]])</f>
        <v>10</v>
      </c>
      <c r="F2096" s="11" t="str">
        <f>TEXT(SalesDataTable[[#This Row],[Order Date]],"MMMM")</f>
        <v>October</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11">
        <f>YEAR(SalesDataTable[[#This Row],[Order Date]])</f>
        <v>2026</v>
      </c>
      <c r="D2097" s="11" t="str">
        <f>"Q"&amp;ROUNDUP(MONTH(SalesDataTable[[#This Row],[Order Date]])/3,0)</f>
        <v>Q4</v>
      </c>
      <c r="E2097" s="11">
        <f>MONTH(SalesDataTable[[#This Row],[Order Date]])</f>
        <v>10</v>
      </c>
      <c r="F2097" s="11" t="str">
        <f>TEXT(SalesDataTable[[#This Row],[Order Date]],"MMMM")</f>
        <v>October</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11">
        <f>YEAR(SalesDataTable[[#This Row],[Order Date]])</f>
        <v>2026</v>
      </c>
      <c r="D2098" s="11" t="str">
        <f>"Q"&amp;ROUNDUP(MONTH(SalesDataTable[[#This Row],[Order Date]])/3,0)</f>
        <v>Q4</v>
      </c>
      <c r="E2098" s="11">
        <f>MONTH(SalesDataTable[[#This Row],[Order Date]])</f>
        <v>10</v>
      </c>
      <c r="F2098" s="11" t="str">
        <f>TEXT(SalesDataTable[[#This Row],[Order Date]],"MMMM")</f>
        <v>October</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11">
        <f>YEAR(SalesDataTable[[#This Row],[Order Date]])</f>
        <v>2026</v>
      </c>
      <c r="D2099" s="11" t="str">
        <f>"Q"&amp;ROUNDUP(MONTH(SalesDataTable[[#This Row],[Order Date]])/3,0)</f>
        <v>Q4</v>
      </c>
      <c r="E2099" s="11">
        <f>MONTH(SalesDataTable[[#This Row],[Order Date]])</f>
        <v>10</v>
      </c>
      <c r="F2099" s="11" t="str">
        <f>TEXT(SalesDataTable[[#This Row],[Order Date]],"MMMM")</f>
        <v>October</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11">
        <f>YEAR(SalesDataTable[[#This Row],[Order Date]])</f>
        <v>2026</v>
      </c>
      <c r="D2100" s="11" t="str">
        <f>"Q"&amp;ROUNDUP(MONTH(SalesDataTable[[#This Row],[Order Date]])/3,0)</f>
        <v>Q4</v>
      </c>
      <c r="E2100" s="11">
        <f>MONTH(SalesDataTable[[#This Row],[Order Date]])</f>
        <v>10</v>
      </c>
      <c r="F2100" s="11" t="str">
        <f>TEXT(SalesDataTable[[#This Row],[Order Date]],"MMMM")</f>
        <v>October</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11">
        <f>YEAR(SalesDataTable[[#This Row],[Order Date]])</f>
        <v>2026</v>
      </c>
      <c r="D2101" s="11" t="str">
        <f>"Q"&amp;ROUNDUP(MONTH(SalesDataTable[[#This Row],[Order Date]])/3,0)</f>
        <v>Q4</v>
      </c>
      <c r="E2101" s="11">
        <f>MONTH(SalesDataTable[[#This Row],[Order Date]])</f>
        <v>10</v>
      </c>
      <c r="F2101" s="11" t="str">
        <f>TEXT(SalesDataTable[[#This Row],[Order Date]],"MMMM")</f>
        <v>October</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11">
        <f>YEAR(SalesDataTable[[#This Row],[Order Date]])</f>
        <v>2026</v>
      </c>
      <c r="D2102" s="11" t="str">
        <f>"Q"&amp;ROUNDUP(MONTH(SalesDataTable[[#This Row],[Order Date]])/3,0)</f>
        <v>Q4</v>
      </c>
      <c r="E2102" s="11">
        <f>MONTH(SalesDataTable[[#This Row],[Order Date]])</f>
        <v>10</v>
      </c>
      <c r="F2102" s="11" t="str">
        <f>TEXT(SalesDataTable[[#This Row],[Order Date]],"MMMM")</f>
        <v>October</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11">
        <f>YEAR(SalesDataTable[[#This Row],[Order Date]])</f>
        <v>2026</v>
      </c>
      <c r="D2103" s="11" t="str">
        <f>"Q"&amp;ROUNDUP(MONTH(SalesDataTable[[#This Row],[Order Date]])/3,0)</f>
        <v>Q4</v>
      </c>
      <c r="E2103" s="11">
        <f>MONTH(SalesDataTable[[#This Row],[Order Date]])</f>
        <v>10</v>
      </c>
      <c r="F2103" s="11" t="str">
        <f>TEXT(SalesDataTable[[#This Row],[Order Date]],"MMMM")</f>
        <v>October</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11">
        <f>YEAR(SalesDataTable[[#This Row],[Order Date]])</f>
        <v>2026</v>
      </c>
      <c r="D2104" s="11" t="str">
        <f>"Q"&amp;ROUNDUP(MONTH(SalesDataTable[[#This Row],[Order Date]])/3,0)</f>
        <v>Q4</v>
      </c>
      <c r="E2104" s="11">
        <f>MONTH(SalesDataTable[[#This Row],[Order Date]])</f>
        <v>10</v>
      </c>
      <c r="F2104" s="11" t="str">
        <f>TEXT(SalesDataTable[[#This Row],[Order Date]],"MMMM")</f>
        <v>October</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11">
        <f>YEAR(SalesDataTable[[#This Row],[Order Date]])</f>
        <v>2026</v>
      </c>
      <c r="D2105" s="11" t="str">
        <f>"Q"&amp;ROUNDUP(MONTH(SalesDataTable[[#This Row],[Order Date]])/3,0)</f>
        <v>Q4</v>
      </c>
      <c r="E2105" s="11">
        <f>MONTH(SalesDataTable[[#This Row],[Order Date]])</f>
        <v>10</v>
      </c>
      <c r="F2105" s="11" t="str">
        <f>TEXT(SalesDataTable[[#This Row],[Order Date]],"MMMM")</f>
        <v>October</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11">
        <f>YEAR(SalesDataTable[[#This Row],[Order Date]])</f>
        <v>2026</v>
      </c>
      <c r="D2106" s="11" t="str">
        <f>"Q"&amp;ROUNDUP(MONTH(SalesDataTable[[#This Row],[Order Date]])/3,0)</f>
        <v>Q4</v>
      </c>
      <c r="E2106" s="11">
        <f>MONTH(SalesDataTable[[#This Row],[Order Date]])</f>
        <v>10</v>
      </c>
      <c r="F2106" s="11" t="str">
        <f>TEXT(SalesDataTable[[#This Row],[Order Date]],"MMMM")</f>
        <v>October</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11">
        <f>YEAR(SalesDataTable[[#This Row],[Order Date]])</f>
        <v>2026</v>
      </c>
      <c r="D2107" s="11" t="str">
        <f>"Q"&amp;ROUNDUP(MONTH(SalesDataTable[[#This Row],[Order Date]])/3,0)</f>
        <v>Q4</v>
      </c>
      <c r="E2107" s="11">
        <f>MONTH(SalesDataTable[[#This Row],[Order Date]])</f>
        <v>10</v>
      </c>
      <c r="F2107" s="11" t="str">
        <f>TEXT(SalesDataTable[[#This Row],[Order Date]],"MMMM")</f>
        <v>October</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11">
        <f>YEAR(SalesDataTable[[#This Row],[Order Date]])</f>
        <v>2026</v>
      </c>
      <c r="D2108" s="11" t="str">
        <f>"Q"&amp;ROUNDUP(MONTH(SalesDataTable[[#This Row],[Order Date]])/3,0)</f>
        <v>Q4</v>
      </c>
      <c r="E2108" s="11">
        <f>MONTH(SalesDataTable[[#This Row],[Order Date]])</f>
        <v>10</v>
      </c>
      <c r="F2108" s="11" t="str">
        <f>TEXT(SalesDataTable[[#This Row],[Order Date]],"MMMM")</f>
        <v>October</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11">
        <f>YEAR(SalesDataTable[[#This Row],[Order Date]])</f>
        <v>2026</v>
      </c>
      <c r="D2109" s="11" t="str">
        <f>"Q"&amp;ROUNDUP(MONTH(SalesDataTable[[#This Row],[Order Date]])/3,0)</f>
        <v>Q4</v>
      </c>
      <c r="E2109" s="11">
        <f>MONTH(SalesDataTable[[#This Row],[Order Date]])</f>
        <v>10</v>
      </c>
      <c r="F2109" s="11" t="str">
        <f>TEXT(SalesDataTable[[#This Row],[Order Date]],"MMMM")</f>
        <v>October</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11">
        <f>YEAR(SalesDataTable[[#This Row],[Order Date]])</f>
        <v>2026</v>
      </c>
      <c r="D2110" s="11" t="str">
        <f>"Q"&amp;ROUNDUP(MONTH(SalesDataTable[[#This Row],[Order Date]])/3,0)</f>
        <v>Q4</v>
      </c>
      <c r="E2110" s="11">
        <f>MONTH(SalesDataTable[[#This Row],[Order Date]])</f>
        <v>10</v>
      </c>
      <c r="F2110" s="11" t="str">
        <f>TEXT(SalesDataTable[[#This Row],[Order Date]],"MMMM")</f>
        <v>October</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11">
        <f>YEAR(SalesDataTable[[#This Row],[Order Date]])</f>
        <v>2026</v>
      </c>
      <c r="D2111" s="11" t="str">
        <f>"Q"&amp;ROUNDUP(MONTH(SalesDataTable[[#This Row],[Order Date]])/3,0)</f>
        <v>Q4</v>
      </c>
      <c r="E2111" s="11">
        <f>MONTH(SalesDataTable[[#This Row],[Order Date]])</f>
        <v>10</v>
      </c>
      <c r="F2111" s="11" t="str">
        <f>TEXT(SalesDataTable[[#This Row],[Order Date]],"MMMM")</f>
        <v>October</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11">
        <f>YEAR(SalesDataTable[[#This Row],[Order Date]])</f>
        <v>2026</v>
      </c>
      <c r="D2112" s="11" t="str">
        <f>"Q"&amp;ROUNDUP(MONTH(SalesDataTable[[#This Row],[Order Date]])/3,0)</f>
        <v>Q4</v>
      </c>
      <c r="E2112" s="11">
        <f>MONTH(SalesDataTable[[#This Row],[Order Date]])</f>
        <v>10</v>
      </c>
      <c r="F2112" s="11" t="str">
        <f>TEXT(SalesDataTable[[#This Row],[Order Date]],"MMMM")</f>
        <v>October</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11">
        <f>YEAR(SalesDataTable[[#This Row],[Order Date]])</f>
        <v>2026</v>
      </c>
      <c r="D2113" s="11" t="str">
        <f>"Q"&amp;ROUNDUP(MONTH(SalesDataTable[[#This Row],[Order Date]])/3,0)</f>
        <v>Q4</v>
      </c>
      <c r="E2113" s="11">
        <f>MONTH(SalesDataTable[[#This Row],[Order Date]])</f>
        <v>10</v>
      </c>
      <c r="F2113" s="11" t="str">
        <f>TEXT(SalesDataTable[[#This Row],[Order Date]],"MMMM")</f>
        <v>October</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11">
        <f>YEAR(SalesDataTable[[#This Row],[Order Date]])</f>
        <v>2026</v>
      </c>
      <c r="D2114" s="11" t="str">
        <f>"Q"&amp;ROUNDUP(MONTH(SalesDataTable[[#This Row],[Order Date]])/3,0)</f>
        <v>Q4</v>
      </c>
      <c r="E2114" s="11">
        <f>MONTH(SalesDataTable[[#This Row],[Order Date]])</f>
        <v>10</v>
      </c>
      <c r="F2114" s="11" t="str">
        <f>TEXT(SalesDataTable[[#This Row],[Order Date]],"MMMM")</f>
        <v>October</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11">
        <f>YEAR(SalesDataTable[[#This Row],[Order Date]])</f>
        <v>2026</v>
      </c>
      <c r="D2115" s="11" t="str">
        <f>"Q"&amp;ROUNDUP(MONTH(SalesDataTable[[#This Row],[Order Date]])/3,0)</f>
        <v>Q4</v>
      </c>
      <c r="E2115" s="11">
        <f>MONTH(SalesDataTable[[#This Row],[Order Date]])</f>
        <v>10</v>
      </c>
      <c r="F2115" s="11" t="str">
        <f>TEXT(SalesDataTable[[#This Row],[Order Date]],"MMMM")</f>
        <v>October</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11">
        <f>YEAR(SalesDataTable[[#This Row],[Order Date]])</f>
        <v>2026</v>
      </c>
      <c r="D2116" s="11" t="str">
        <f>"Q"&amp;ROUNDUP(MONTH(SalesDataTable[[#This Row],[Order Date]])/3,0)</f>
        <v>Q4</v>
      </c>
      <c r="E2116" s="11">
        <f>MONTH(SalesDataTable[[#This Row],[Order Date]])</f>
        <v>10</v>
      </c>
      <c r="F2116" s="11" t="str">
        <f>TEXT(SalesDataTable[[#This Row],[Order Date]],"MMMM")</f>
        <v>October</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11">
        <f>YEAR(SalesDataTable[[#This Row],[Order Date]])</f>
        <v>2026</v>
      </c>
      <c r="D2117" s="11" t="str">
        <f>"Q"&amp;ROUNDUP(MONTH(SalesDataTable[[#This Row],[Order Date]])/3,0)</f>
        <v>Q4</v>
      </c>
      <c r="E2117" s="11">
        <f>MONTH(SalesDataTable[[#This Row],[Order Date]])</f>
        <v>10</v>
      </c>
      <c r="F2117" s="11" t="str">
        <f>TEXT(SalesDataTable[[#This Row],[Order Date]],"MMMM")</f>
        <v>October</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11">
        <f>YEAR(SalesDataTable[[#This Row],[Order Date]])</f>
        <v>2026</v>
      </c>
      <c r="D2118" s="11" t="str">
        <f>"Q"&amp;ROUNDUP(MONTH(SalesDataTable[[#This Row],[Order Date]])/3,0)</f>
        <v>Q4</v>
      </c>
      <c r="E2118" s="11">
        <f>MONTH(SalesDataTable[[#This Row],[Order Date]])</f>
        <v>10</v>
      </c>
      <c r="F2118" s="11" t="str">
        <f>TEXT(SalesDataTable[[#This Row],[Order Date]],"MMMM")</f>
        <v>October</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11">
        <f>YEAR(SalesDataTable[[#This Row],[Order Date]])</f>
        <v>2026</v>
      </c>
      <c r="D2119" s="11" t="str">
        <f>"Q"&amp;ROUNDUP(MONTH(SalesDataTable[[#This Row],[Order Date]])/3,0)</f>
        <v>Q4</v>
      </c>
      <c r="E2119" s="11">
        <f>MONTH(SalesDataTable[[#This Row],[Order Date]])</f>
        <v>10</v>
      </c>
      <c r="F2119" s="11" t="str">
        <f>TEXT(SalesDataTable[[#This Row],[Order Date]],"MMMM")</f>
        <v>October</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11">
        <f>YEAR(SalesDataTable[[#This Row],[Order Date]])</f>
        <v>2026</v>
      </c>
      <c r="D2120" s="11" t="str">
        <f>"Q"&amp;ROUNDUP(MONTH(SalesDataTable[[#This Row],[Order Date]])/3,0)</f>
        <v>Q4</v>
      </c>
      <c r="E2120" s="11">
        <f>MONTH(SalesDataTable[[#This Row],[Order Date]])</f>
        <v>10</v>
      </c>
      <c r="F2120" s="11" t="str">
        <f>TEXT(SalesDataTable[[#This Row],[Order Date]],"MMMM")</f>
        <v>October</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11">
        <f>YEAR(SalesDataTable[[#This Row],[Order Date]])</f>
        <v>2026</v>
      </c>
      <c r="D2121" s="11" t="str">
        <f>"Q"&amp;ROUNDUP(MONTH(SalesDataTable[[#This Row],[Order Date]])/3,0)</f>
        <v>Q4</v>
      </c>
      <c r="E2121" s="11">
        <f>MONTH(SalesDataTable[[#This Row],[Order Date]])</f>
        <v>10</v>
      </c>
      <c r="F2121" s="11" t="str">
        <f>TEXT(SalesDataTable[[#This Row],[Order Date]],"MMMM")</f>
        <v>October</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11">
        <f>YEAR(SalesDataTable[[#This Row],[Order Date]])</f>
        <v>2026</v>
      </c>
      <c r="D2122" s="11" t="str">
        <f>"Q"&amp;ROUNDUP(MONTH(SalesDataTable[[#This Row],[Order Date]])/3,0)</f>
        <v>Q4</v>
      </c>
      <c r="E2122" s="11">
        <f>MONTH(SalesDataTable[[#This Row],[Order Date]])</f>
        <v>10</v>
      </c>
      <c r="F2122" s="11" t="str">
        <f>TEXT(SalesDataTable[[#This Row],[Order Date]],"MMMM")</f>
        <v>October</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11">
        <f>YEAR(SalesDataTable[[#This Row],[Order Date]])</f>
        <v>2026</v>
      </c>
      <c r="D2123" s="11" t="str">
        <f>"Q"&amp;ROUNDUP(MONTH(SalesDataTable[[#This Row],[Order Date]])/3,0)</f>
        <v>Q4</v>
      </c>
      <c r="E2123" s="11">
        <f>MONTH(SalesDataTable[[#This Row],[Order Date]])</f>
        <v>10</v>
      </c>
      <c r="F2123" s="11" t="str">
        <f>TEXT(SalesDataTable[[#This Row],[Order Date]],"MMMM")</f>
        <v>October</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11">
        <f>YEAR(SalesDataTable[[#This Row],[Order Date]])</f>
        <v>2026</v>
      </c>
      <c r="D2124" s="11" t="str">
        <f>"Q"&amp;ROUNDUP(MONTH(SalesDataTable[[#This Row],[Order Date]])/3,0)</f>
        <v>Q4</v>
      </c>
      <c r="E2124" s="11">
        <f>MONTH(SalesDataTable[[#This Row],[Order Date]])</f>
        <v>10</v>
      </c>
      <c r="F2124" s="11" t="str">
        <f>TEXT(SalesDataTable[[#This Row],[Order Date]],"MMMM")</f>
        <v>October</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11">
        <f>YEAR(SalesDataTable[[#This Row],[Order Date]])</f>
        <v>2026</v>
      </c>
      <c r="D2125" s="11" t="str">
        <f>"Q"&amp;ROUNDUP(MONTH(SalesDataTable[[#This Row],[Order Date]])/3,0)</f>
        <v>Q4</v>
      </c>
      <c r="E2125" s="11">
        <f>MONTH(SalesDataTable[[#This Row],[Order Date]])</f>
        <v>10</v>
      </c>
      <c r="F2125" s="11" t="str">
        <f>TEXT(SalesDataTable[[#This Row],[Order Date]],"MMMM")</f>
        <v>October</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11">
        <f>YEAR(SalesDataTable[[#This Row],[Order Date]])</f>
        <v>2026</v>
      </c>
      <c r="D2126" s="11" t="str">
        <f>"Q"&amp;ROUNDUP(MONTH(SalesDataTable[[#This Row],[Order Date]])/3,0)</f>
        <v>Q4</v>
      </c>
      <c r="E2126" s="11">
        <f>MONTH(SalesDataTable[[#This Row],[Order Date]])</f>
        <v>10</v>
      </c>
      <c r="F2126" s="11" t="str">
        <f>TEXT(SalesDataTable[[#This Row],[Order Date]],"MMMM")</f>
        <v>October</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11">
        <f>YEAR(SalesDataTable[[#This Row],[Order Date]])</f>
        <v>2026</v>
      </c>
      <c r="D2127" s="11" t="str">
        <f>"Q"&amp;ROUNDUP(MONTH(SalesDataTable[[#This Row],[Order Date]])/3,0)</f>
        <v>Q4</v>
      </c>
      <c r="E2127" s="11">
        <f>MONTH(SalesDataTable[[#This Row],[Order Date]])</f>
        <v>10</v>
      </c>
      <c r="F2127" s="11" t="str">
        <f>TEXT(SalesDataTable[[#This Row],[Order Date]],"MMMM")</f>
        <v>October</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11">
        <f>YEAR(SalesDataTable[[#This Row],[Order Date]])</f>
        <v>2026</v>
      </c>
      <c r="D2128" s="11" t="str">
        <f>"Q"&amp;ROUNDUP(MONTH(SalesDataTable[[#This Row],[Order Date]])/3,0)</f>
        <v>Q4</v>
      </c>
      <c r="E2128" s="11">
        <f>MONTH(SalesDataTable[[#This Row],[Order Date]])</f>
        <v>10</v>
      </c>
      <c r="F2128" s="11" t="str">
        <f>TEXT(SalesDataTable[[#This Row],[Order Date]],"MMMM")</f>
        <v>October</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11">
        <f>YEAR(SalesDataTable[[#This Row],[Order Date]])</f>
        <v>2026</v>
      </c>
      <c r="D2129" s="11" t="str">
        <f>"Q"&amp;ROUNDUP(MONTH(SalesDataTable[[#This Row],[Order Date]])/3,0)</f>
        <v>Q4</v>
      </c>
      <c r="E2129" s="11">
        <f>MONTH(SalesDataTable[[#This Row],[Order Date]])</f>
        <v>10</v>
      </c>
      <c r="F2129" s="11" t="str">
        <f>TEXT(SalesDataTable[[#This Row],[Order Date]],"MMMM")</f>
        <v>October</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11">
        <f>YEAR(SalesDataTable[[#This Row],[Order Date]])</f>
        <v>2026</v>
      </c>
      <c r="D2130" s="11" t="str">
        <f>"Q"&amp;ROUNDUP(MONTH(SalesDataTable[[#This Row],[Order Date]])/3,0)</f>
        <v>Q4</v>
      </c>
      <c r="E2130" s="11">
        <f>MONTH(SalesDataTable[[#This Row],[Order Date]])</f>
        <v>10</v>
      </c>
      <c r="F2130" s="11" t="str">
        <f>TEXT(SalesDataTable[[#This Row],[Order Date]],"MMMM")</f>
        <v>October</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11">
        <f>YEAR(SalesDataTable[[#This Row],[Order Date]])</f>
        <v>2026</v>
      </c>
      <c r="D2131" s="11" t="str">
        <f>"Q"&amp;ROUNDUP(MONTH(SalesDataTable[[#This Row],[Order Date]])/3,0)</f>
        <v>Q4</v>
      </c>
      <c r="E2131" s="11">
        <f>MONTH(SalesDataTable[[#This Row],[Order Date]])</f>
        <v>10</v>
      </c>
      <c r="F2131" s="11" t="str">
        <f>TEXT(SalesDataTable[[#This Row],[Order Date]],"MMMM")</f>
        <v>October</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11">
        <f>YEAR(SalesDataTable[[#This Row],[Order Date]])</f>
        <v>2026</v>
      </c>
      <c r="D2132" s="11" t="str">
        <f>"Q"&amp;ROUNDUP(MONTH(SalesDataTable[[#This Row],[Order Date]])/3,0)</f>
        <v>Q4</v>
      </c>
      <c r="E2132" s="11">
        <f>MONTH(SalesDataTable[[#This Row],[Order Date]])</f>
        <v>10</v>
      </c>
      <c r="F2132" s="11" t="str">
        <f>TEXT(SalesDataTable[[#This Row],[Order Date]],"MMMM")</f>
        <v>October</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11">
        <f>YEAR(SalesDataTable[[#This Row],[Order Date]])</f>
        <v>2026</v>
      </c>
      <c r="D2133" s="11" t="str">
        <f>"Q"&amp;ROUNDUP(MONTH(SalesDataTable[[#This Row],[Order Date]])/3,0)</f>
        <v>Q4</v>
      </c>
      <c r="E2133" s="11">
        <f>MONTH(SalesDataTable[[#This Row],[Order Date]])</f>
        <v>10</v>
      </c>
      <c r="F2133" s="11" t="str">
        <f>TEXT(SalesDataTable[[#This Row],[Order Date]],"MMMM")</f>
        <v>October</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11">
        <f>YEAR(SalesDataTable[[#This Row],[Order Date]])</f>
        <v>2026</v>
      </c>
      <c r="D2134" s="11" t="str">
        <f>"Q"&amp;ROUNDUP(MONTH(SalesDataTable[[#This Row],[Order Date]])/3,0)</f>
        <v>Q4</v>
      </c>
      <c r="E2134" s="11">
        <f>MONTH(SalesDataTable[[#This Row],[Order Date]])</f>
        <v>10</v>
      </c>
      <c r="F2134" s="11" t="str">
        <f>TEXT(SalesDataTable[[#This Row],[Order Date]],"MMMM")</f>
        <v>October</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11">
        <f>YEAR(SalesDataTable[[#This Row],[Order Date]])</f>
        <v>2026</v>
      </c>
      <c r="D2135" s="11" t="str">
        <f>"Q"&amp;ROUNDUP(MONTH(SalesDataTable[[#This Row],[Order Date]])/3,0)</f>
        <v>Q4</v>
      </c>
      <c r="E2135" s="11">
        <f>MONTH(SalesDataTable[[#This Row],[Order Date]])</f>
        <v>10</v>
      </c>
      <c r="F2135" s="11" t="str">
        <f>TEXT(SalesDataTable[[#This Row],[Order Date]],"MMMM")</f>
        <v>October</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11">
        <f>YEAR(SalesDataTable[[#This Row],[Order Date]])</f>
        <v>2026</v>
      </c>
      <c r="D2136" s="11" t="str">
        <f>"Q"&amp;ROUNDUP(MONTH(SalesDataTable[[#This Row],[Order Date]])/3,0)</f>
        <v>Q4</v>
      </c>
      <c r="E2136" s="11">
        <f>MONTH(SalesDataTable[[#This Row],[Order Date]])</f>
        <v>10</v>
      </c>
      <c r="F2136" s="11" t="str">
        <f>TEXT(SalesDataTable[[#This Row],[Order Date]],"MMMM")</f>
        <v>October</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11">
        <f>YEAR(SalesDataTable[[#This Row],[Order Date]])</f>
        <v>2026</v>
      </c>
      <c r="D2137" s="11" t="str">
        <f>"Q"&amp;ROUNDUP(MONTH(SalesDataTable[[#This Row],[Order Date]])/3,0)</f>
        <v>Q4</v>
      </c>
      <c r="E2137" s="11">
        <f>MONTH(SalesDataTable[[#This Row],[Order Date]])</f>
        <v>10</v>
      </c>
      <c r="F2137" s="11" t="str">
        <f>TEXT(SalesDataTable[[#This Row],[Order Date]],"MMMM")</f>
        <v>October</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11">
        <f>YEAR(SalesDataTable[[#This Row],[Order Date]])</f>
        <v>2026</v>
      </c>
      <c r="D2138" s="11" t="str">
        <f>"Q"&amp;ROUNDUP(MONTH(SalesDataTable[[#This Row],[Order Date]])/3,0)</f>
        <v>Q4</v>
      </c>
      <c r="E2138" s="11">
        <f>MONTH(SalesDataTable[[#This Row],[Order Date]])</f>
        <v>10</v>
      </c>
      <c r="F2138" s="11" t="str">
        <f>TEXT(SalesDataTable[[#This Row],[Order Date]],"MMMM")</f>
        <v>October</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11">
        <f>YEAR(SalesDataTable[[#This Row],[Order Date]])</f>
        <v>2026</v>
      </c>
      <c r="D2139" s="11" t="str">
        <f>"Q"&amp;ROUNDUP(MONTH(SalesDataTable[[#This Row],[Order Date]])/3,0)</f>
        <v>Q4</v>
      </c>
      <c r="E2139" s="11">
        <f>MONTH(SalesDataTable[[#This Row],[Order Date]])</f>
        <v>10</v>
      </c>
      <c r="F2139" s="11" t="str">
        <f>TEXT(SalesDataTable[[#This Row],[Order Date]],"MMMM")</f>
        <v>October</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11">
        <f>YEAR(SalesDataTable[[#This Row],[Order Date]])</f>
        <v>2026</v>
      </c>
      <c r="D2140" s="11" t="str">
        <f>"Q"&amp;ROUNDUP(MONTH(SalesDataTable[[#This Row],[Order Date]])/3,0)</f>
        <v>Q4</v>
      </c>
      <c r="E2140" s="11">
        <f>MONTH(SalesDataTable[[#This Row],[Order Date]])</f>
        <v>10</v>
      </c>
      <c r="F2140" s="11" t="str">
        <f>TEXT(SalesDataTable[[#This Row],[Order Date]],"MMMM")</f>
        <v>October</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11">
        <f>YEAR(SalesDataTable[[#This Row],[Order Date]])</f>
        <v>2026</v>
      </c>
      <c r="D2141" s="11" t="str">
        <f>"Q"&amp;ROUNDUP(MONTH(SalesDataTable[[#This Row],[Order Date]])/3,0)</f>
        <v>Q4</v>
      </c>
      <c r="E2141" s="11">
        <f>MONTH(SalesDataTable[[#This Row],[Order Date]])</f>
        <v>10</v>
      </c>
      <c r="F2141" s="11" t="str">
        <f>TEXT(SalesDataTable[[#This Row],[Order Date]],"MMMM")</f>
        <v>October</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11">
        <f>YEAR(SalesDataTable[[#This Row],[Order Date]])</f>
        <v>2026</v>
      </c>
      <c r="D2142" s="11" t="str">
        <f>"Q"&amp;ROUNDUP(MONTH(SalesDataTable[[#This Row],[Order Date]])/3,0)</f>
        <v>Q4</v>
      </c>
      <c r="E2142" s="11">
        <f>MONTH(SalesDataTable[[#This Row],[Order Date]])</f>
        <v>10</v>
      </c>
      <c r="F2142" s="11" t="str">
        <f>TEXT(SalesDataTable[[#This Row],[Order Date]],"MMMM")</f>
        <v>October</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11">
        <f>YEAR(SalesDataTable[[#This Row],[Order Date]])</f>
        <v>2026</v>
      </c>
      <c r="D2143" s="11" t="str">
        <f>"Q"&amp;ROUNDUP(MONTH(SalesDataTable[[#This Row],[Order Date]])/3,0)</f>
        <v>Q4</v>
      </c>
      <c r="E2143" s="11">
        <f>MONTH(SalesDataTable[[#This Row],[Order Date]])</f>
        <v>10</v>
      </c>
      <c r="F2143" s="11" t="str">
        <f>TEXT(SalesDataTable[[#This Row],[Order Date]],"MMMM")</f>
        <v>October</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11">
        <f>YEAR(SalesDataTable[[#This Row],[Order Date]])</f>
        <v>2026</v>
      </c>
      <c r="D2144" s="11" t="str">
        <f>"Q"&amp;ROUNDUP(MONTH(SalesDataTable[[#This Row],[Order Date]])/3,0)</f>
        <v>Q4</v>
      </c>
      <c r="E2144" s="11">
        <f>MONTH(SalesDataTable[[#This Row],[Order Date]])</f>
        <v>10</v>
      </c>
      <c r="F2144" s="11" t="str">
        <f>TEXT(SalesDataTable[[#This Row],[Order Date]],"MMMM")</f>
        <v>October</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11">
        <f>YEAR(SalesDataTable[[#This Row],[Order Date]])</f>
        <v>2026</v>
      </c>
      <c r="D2145" s="11" t="str">
        <f>"Q"&amp;ROUNDUP(MONTH(SalesDataTable[[#This Row],[Order Date]])/3,0)</f>
        <v>Q4</v>
      </c>
      <c r="E2145" s="11">
        <f>MONTH(SalesDataTable[[#This Row],[Order Date]])</f>
        <v>10</v>
      </c>
      <c r="F2145" s="11" t="str">
        <f>TEXT(SalesDataTable[[#This Row],[Order Date]],"MMMM")</f>
        <v>October</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11">
        <f>YEAR(SalesDataTable[[#This Row],[Order Date]])</f>
        <v>2026</v>
      </c>
      <c r="D2146" s="11" t="str">
        <f>"Q"&amp;ROUNDUP(MONTH(SalesDataTable[[#This Row],[Order Date]])/3,0)</f>
        <v>Q4</v>
      </c>
      <c r="E2146" s="11">
        <f>MONTH(SalesDataTable[[#This Row],[Order Date]])</f>
        <v>10</v>
      </c>
      <c r="F2146" s="11" t="str">
        <f>TEXT(SalesDataTable[[#This Row],[Order Date]],"MMMM")</f>
        <v>October</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11">
        <f>YEAR(SalesDataTable[[#This Row],[Order Date]])</f>
        <v>2026</v>
      </c>
      <c r="D2147" s="11" t="str">
        <f>"Q"&amp;ROUNDUP(MONTH(SalesDataTable[[#This Row],[Order Date]])/3,0)</f>
        <v>Q4</v>
      </c>
      <c r="E2147" s="11">
        <f>MONTH(SalesDataTable[[#This Row],[Order Date]])</f>
        <v>10</v>
      </c>
      <c r="F2147" s="11" t="str">
        <f>TEXT(SalesDataTable[[#This Row],[Order Date]],"MMMM")</f>
        <v>October</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11">
        <f>YEAR(SalesDataTable[[#This Row],[Order Date]])</f>
        <v>2026</v>
      </c>
      <c r="D2148" s="11" t="str">
        <f>"Q"&amp;ROUNDUP(MONTH(SalesDataTable[[#This Row],[Order Date]])/3,0)</f>
        <v>Q4</v>
      </c>
      <c r="E2148" s="11">
        <f>MONTH(SalesDataTable[[#This Row],[Order Date]])</f>
        <v>10</v>
      </c>
      <c r="F2148" s="11" t="str">
        <f>TEXT(SalesDataTable[[#This Row],[Order Date]],"MMMM")</f>
        <v>October</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11">
        <f>YEAR(SalesDataTable[[#This Row],[Order Date]])</f>
        <v>2026</v>
      </c>
      <c r="D2149" s="11" t="str">
        <f>"Q"&amp;ROUNDUP(MONTH(SalesDataTable[[#This Row],[Order Date]])/3,0)</f>
        <v>Q4</v>
      </c>
      <c r="E2149" s="11">
        <f>MONTH(SalesDataTable[[#This Row],[Order Date]])</f>
        <v>10</v>
      </c>
      <c r="F2149" s="11" t="str">
        <f>TEXT(SalesDataTable[[#This Row],[Order Date]],"MMMM")</f>
        <v>October</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11">
        <f>YEAR(SalesDataTable[[#This Row],[Order Date]])</f>
        <v>2026</v>
      </c>
      <c r="D2150" s="11" t="str">
        <f>"Q"&amp;ROUNDUP(MONTH(SalesDataTable[[#This Row],[Order Date]])/3,0)</f>
        <v>Q4</v>
      </c>
      <c r="E2150" s="11">
        <f>MONTH(SalesDataTable[[#This Row],[Order Date]])</f>
        <v>10</v>
      </c>
      <c r="F2150" s="11" t="str">
        <f>TEXT(SalesDataTable[[#This Row],[Order Date]],"MMMM")</f>
        <v>October</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11">
        <f>YEAR(SalesDataTable[[#This Row],[Order Date]])</f>
        <v>2026</v>
      </c>
      <c r="D2151" s="11" t="str">
        <f>"Q"&amp;ROUNDUP(MONTH(SalesDataTable[[#This Row],[Order Date]])/3,0)</f>
        <v>Q4</v>
      </c>
      <c r="E2151" s="11">
        <f>MONTH(SalesDataTable[[#This Row],[Order Date]])</f>
        <v>10</v>
      </c>
      <c r="F2151" s="11" t="str">
        <f>TEXT(SalesDataTable[[#This Row],[Order Date]],"MMMM")</f>
        <v>October</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11">
        <f>YEAR(SalesDataTable[[#This Row],[Order Date]])</f>
        <v>2026</v>
      </c>
      <c r="D2152" s="11" t="str">
        <f>"Q"&amp;ROUNDUP(MONTH(SalesDataTable[[#This Row],[Order Date]])/3,0)</f>
        <v>Q4</v>
      </c>
      <c r="E2152" s="11">
        <f>MONTH(SalesDataTable[[#This Row],[Order Date]])</f>
        <v>10</v>
      </c>
      <c r="F2152" s="11" t="str">
        <f>TEXT(SalesDataTable[[#This Row],[Order Date]],"MMMM")</f>
        <v>October</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11">
        <f>YEAR(SalesDataTable[[#This Row],[Order Date]])</f>
        <v>2026</v>
      </c>
      <c r="D2153" s="11" t="str">
        <f>"Q"&amp;ROUNDUP(MONTH(SalesDataTable[[#This Row],[Order Date]])/3,0)</f>
        <v>Q4</v>
      </c>
      <c r="E2153" s="11">
        <f>MONTH(SalesDataTable[[#This Row],[Order Date]])</f>
        <v>10</v>
      </c>
      <c r="F2153" s="11" t="str">
        <f>TEXT(SalesDataTable[[#This Row],[Order Date]],"MMMM")</f>
        <v>October</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11">
        <f>YEAR(SalesDataTable[[#This Row],[Order Date]])</f>
        <v>2026</v>
      </c>
      <c r="D2154" s="11" t="str">
        <f>"Q"&amp;ROUNDUP(MONTH(SalesDataTable[[#This Row],[Order Date]])/3,0)</f>
        <v>Q4</v>
      </c>
      <c r="E2154" s="11">
        <f>MONTH(SalesDataTable[[#This Row],[Order Date]])</f>
        <v>10</v>
      </c>
      <c r="F2154" s="11" t="str">
        <f>TEXT(SalesDataTable[[#This Row],[Order Date]],"MMMM")</f>
        <v>October</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11">
        <f>YEAR(SalesDataTable[[#This Row],[Order Date]])</f>
        <v>2026</v>
      </c>
      <c r="D2155" s="11" t="str">
        <f>"Q"&amp;ROUNDUP(MONTH(SalesDataTable[[#This Row],[Order Date]])/3,0)</f>
        <v>Q4</v>
      </c>
      <c r="E2155" s="11">
        <f>MONTH(SalesDataTable[[#This Row],[Order Date]])</f>
        <v>10</v>
      </c>
      <c r="F2155" s="11" t="str">
        <f>TEXT(SalesDataTable[[#This Row],[Order Date]],"MMMM")</f>
        <v>October</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11">
        <f>YEAR(SalesDataTable[[#This Row],[Order Date]])</f>
        <v>2026</v>
      </c>
      <c r="D2156" s="11" t="str">
        <f>"Q"&amp;ROUNDUP(MONTH(SalesDataTable[[#This Row],[Order Date]])/3,0)</f>
        <v>Q4</v>
      </c>
      <c r="E2156" s="11">
        <f>MONTH(SalesDataTable[[#This Row],[Order Date]])</f>
        <v>10</v>
      </c>
      <c r="F2156" s="11" t="str">
        <f>TEXT(SalesDataTable[[#This Row],[Order Date]],"MMMM")</f>
        <v>October</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11">
        <f>YEAR(SalesDataTable[[#This Row],[Order Date]])</f>
        <v>2026</v>
      </c>
      <c r="D2157" s="11" t="str">
        <f>"Q"&amp;ROUNDUP(MONTH(SalesDataTable[[#This Row],[Order Date]])/3,0)</f>
        <v>Q4</v>
      </c>
      <c r="E2157" s="11">
        <f>MONTH(SalesDataTable[[#This Row],[Order Date]])</f>
        <v>10</v>
      </c>
      <c r="F2157" s="11" t="str">
        <f>TEXT(SalesDataTable[[#This Row],[Order Date]],"MMMM")</f>
        <v>October</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11">
        <f>YEAR(SalesDataTable[[#This Row],[Order Date]])</f>
        <v>2026</v>
      </c>
      <c r="D2158" s="11" t="str">
        <f>"Q"&amp;ROUNDUP(MONTH(SalesDataTable[[#This Row],[Order Date]])/3,0)</f>
        <v>Q4</v>
      </c>
      <c r="E2158" s="11">
        <f>MONTH(SalesDataTable[[#This Row],[Order Date]])</f>
        <v>10</v>
      </c>
      <c r="F2158" s="11" t="str">
        <f>TEXT(SalesDataTable[[#This Row],[Order Date]],"MMMM")</f>
        <v>October</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11">
        <f>YEAR(SalesDataTable[[#This Row],[Order Date]])</f>
        <v>2026</v>
      </c>
      <c r="D2159" s="11" t="str">
        <f>"Q"&amp;ROUNDUP(MONTH(SalesDataTable[[#This Row],[Order Date]])/3,0)</f>
        <v>Q4</v>
      </c>
      <c r="E2159" s="11">
        <f>MONTH(SalesDataTable[[#This Row],[Order Date]])</f>
        <v>10</v>
      </c>
      <c r="F2159" s="11" t="str">
        <f>TEXT(SalesDataTable[[#This Row],[Order Date]],"MMMM")</f>
        <v>October</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11">
        <f>YEAR(SalesDataTable[[#This Row],[Order Date]])</f>
        <v>2026</v>
      </c>
      <c r="D2160" s="11" t="str">
        <f>"Q"&amp;ROUNDUP(MONTH(SalesDataTable[[#This Row],[Order Date]])/3,0)</f>
        <v>Q4</v>
      </c>
      <c r="E2160" s="11">
        <f>MONTH(SalesDataTable[[#This Row],[Order Date]])</f>
        <v>10</v>
      </c>
      <c r="F2160" s="11" t="str">
        <f>TEXT(SalesDataTable[[#This Row],[Order Date]],"MMMM")</f>
        <v>October</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11">
        <f>YEAR(SalesDataTable[[#This Row],[Order Date]])</f>
        <v>2026</v>
      </c>
      <c r="D2161" s="11" t="str">
        <f>"Q"&amp;ROUNDUP(MONTH(SalesDataTable[[#This Row],[Order Date]])/3,0)</f>
        <v>Q4</v>
      </c>
      <c r="E2161" s="11">
        <f>MONTH(SalesDataTable[[#This Row],[Order Date]])</f>
        <v>10</v>
      </c>
      <c r="F2161" s="11" t="str">
        <f>TEXT(SalesDataTable[[#This Row],[Order Date]],"MMMM")</f>
        <v>October</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11">
        <f>YEAR(SalesDataTable[[#This Row],[Order Date]])</f>
        <v>2026</v>
      </c>
      <c r="D2162" s="11" t="str">
        <f>"Q"&amp;ROUNDUP(MONTH(SalesDataTable[[#This Row],[Order Date]])/3,0)</f>
        <v>Q4</v>
      </c>
      <c r="E2162" s="11">
        <f>MONTH(SalesDataTable[[#This Row],[Order Date]])</f>
        <v>10</v>
      </c>
      <c r="F2162" s="11" t="str">
        <f>TEXT(SalesDataTable[[#This Row],[Order Date]],"MMMM")</f>
        <v>October</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11">
        <f>YEAR(SalesDataTable[[#This Row],[Order Date]])</f>
        <v>2026</v>
      </c>
      <c r="D2163" s="11" t="str">
        <f>"Q"&amp;ROUNDUP(MONTH(SalesDataTable[[#This Row],[Order Date]])/3,0)</f>
        <v>Q4</v>
      </c>
      <c r="E2163" s="11">
        <f>MONTH(SalesDataTable[[#This Row],[Order Date]])</f>
        <v>10</v>
      </c>
      <c r="F2163" s="11" t="str">
        <f>TEXT(SalesDataTable[[#This Row],[Order Date]],"MMMM")</f>
        <v>October</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11">
        <f>YEAR(SalesDataTable[[#This Row],[Order Date]])</f>
        <v>2026</v>
      </c>
      <c r="D2164" s="11" t="str">
        <f>"Q"&amp;ROUNDUP(MONTH(SalesDataTable[[#This Row],[Order Date]])/3,0)</f>
        <v>Q4</v>
      </c>
      <c r="E2164" s="11">
        <f>MONTH(SalesDataTable[[#This Row],[Order Date]])</f>
        <v>10</v>
      </c>
      <c r="F2164" s="11" t="str">
        <f>TEXT(SalesDataTable[[#This Row],[Order Date]],"MMMM")</f>
        <v>October</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11">
        <f>YEAR(SalesDataTable[[#This Row],[Order Date]])</f>
        <v>2026</v>
      </c>
      <c r="D2165" s="11" t="str">
        <f>"Q"&amp;ROUNDUP(MONTH(SalesDataTable[[#This Row],[Order Date]])/3,0)</f>
        <v>Q4</v>
      </c>
      <c r="E2165" s="11">
        <f>MONTH(SalesDataTable[[#This Row],[Order Date]])</f>
        <v>10</v>
      </c>
      <c r="F2165" s="11" t="str">
        <f>TEXT(SalesDataTable[[#This Row],[Order Date]],"MMMM")</f>
        <v>October</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11">
        <f>YEAR(SalesDataTable[[#This Row],[Order Date]])</f>
        <v>2026</v>
      </c>
      <c r="D2166" s="11" t="str">
        <f>"Q"&amp;ROUNDUP(MONTH(SalesDataTable[[#This Row],[Order Date]])/3,0)</f>
        <v>Q4</v>
      </c>
      <c r="E2166" s="11">
        <f>MONTH(SalesDataTable[[#This Row],[Order Date]])</f>
        <v>10</v>
      </c>
      <c r="F2166" s="11" t="str">
        <f>TEXT(SalesDataTable[[#This Row],[Order Date]],"MMMM")</f>
        <v>October</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11">
        <f>YEAR(SalesDataTable[[#This Row],[Order Date]])</f>
        <v>2026</v>
      </c>
      <c r="D2167" s="11" t="str">
        <f>"Q"&amp;ROUNDUP(MONTH(SalesDataTable[[#This Row],[Order Date]])/3,0)</f>
        <v>Q4</v>
      </c>
      <c r="E2167" s="11">
        <f>MONTH(SalesDataTable[[#This Row],[Order Date]])</f>
        <v>10</v>
      </c>
      <c r="F2167" s="11" t="str">
        <f>TEXT(SalesDataTable[[#This Row],[Order Date]],"MMMM")</f>
        <v>October</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11">
        <f>YEAR(SalesDataTable[[#This Row],[Order Date]])</f>
        <v>2026</v>
      </c>
      <c r="D2168" s="11" t="str">
        <f>"Q"&amp;ROUNDUP(MONTH(SalesDataTable[[#This Row],[Order Date]])/3,0)</f>
        <v>Q4</v>
      </c>
      <c r="E2168" s="11">
        <f>MONTH(SalesDataTable[[#This Row],[Order Date]])</f>
        <v>10</v>
      </c>
      <c r="F2168" s="11" t="str">
        <f>TEXT(SalesDataTable[[#This Row],[Order Date]],"MMMM")</f>
        <v>October</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11">
        <f>YEAR(SalesDataTable[[#This Row],[Order Date]])</f>
        <v>2026</v>
      </c>
      <c r="D2169" s="11" t="str">
        <f>"Q"&amp;ROUNDUP(MONTH(SalesDataTable[[#This Row],[Order Date]])/3,0)</f>
        <v>Q4</v>
      </c>
      <c r="E2169" s="11">
        <f>MONTH(SalesDataTable[[#This Row],[Order Date]])</f>
        <v>10</v>
      </c>
      <c r="F2169" s="11" t="str">
        <f>TEXT(SalesDataTable[[#This Row],[Order Date]],"MMMM")</f>
        <v>October</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11">
        <f>YEAR(SalesDataTable[[#This Row],[Order Date]])</f>
        <v>2026</v>
      </c>
      <c r="D2170" s="11" t="str">
        <f>"Q"&amp;ROUNDUP(MONTH(SalesDataTable[[#This Row],[Order Date]])/3,0)</f>
        <v>Q4</v>
      </c>
      <c r="E2170" s="11">
        <f>MONTH(SalesDataTable[[#This Row],[Order Date]])</f>
        <v>10</v>
      </c>
      <c r="F2170" s="11" t="str">
        <f>TEXT(SalesDataTable[[#This Row],[Order Date]],"MMMM")</f>
        <v>October</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11">
        <f>YEAR(SalesDataTable[[#This Row],[Order Date]])</f>
        <v>2026</v>
      </c>
      <c r="D2171" s="11" t="str">
        <f>"Q"&amp;ROUNDUP(MONTH(SalesDataTable[[#This Row],[Order Date]])/3,0)</f>
        <v>Q4</v>
      </c>
      <c r="E2171" s="11">
        <f>MONTH(SalesDataTable[[#This Row],[Order Date]])</f>
        <v>10</v>
      </c>
      <c r="F2171" s="11" t="str">
        <f>TEXT(SalesDataTable[[#This Row],[Order Date]],"MMMM")</f>
        <v>October</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11">
        <f>YEAR(SalesDataTable[[#This Row],[Order Date]])</f>
        <v>2026</v>
      </c>
      <c r="D2172" s="11" t="str">
        <f>"Q"&amp;ROUNDUP(MONTH(SalesDataTable[[#This Row],[Order Date]])/3,0)</f>
        <v>Q4</v>
      </c>
      <c r="E2172" s="11">
        <f>MONTH(SalesDataTable[[#This Row],[Order Date]])</f>
        <v>10</v>
      </c>
      <c r="F2172" s="11" t="str">
        <f>TEXT(SalesDataTable[[#This Row],[Order Date]],"MMMM")</f>
        <v>October</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11">
        <f>YEAR(SalesDataTable[[#This Row],[Order Date]])</f>
        <v>2026</v>
      </c>
      <c r="D2173" s="11" t="str">
        <f>"Q"&amp;ROUNDUP(MONTH(SalesDataTable[[#This Row],[Order Date]])/3,0)</f>
        <v>Q4</v>
      </c>
      <c r="E2173" s="11">
        <f>MONTH(SalesDataTable[[#This Row],[Order Date]])</f>
        <v>10</v>
      </c>
      <c r="F2173" s="11" t="str">
        <f>TEXT(SalesDataTable[[#This Row],[Order Date]],"MMMM")</f>
        <v>October</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11">
        <f>YEAR(SalesDataTable[[#This Row],[Order Date]])</f>
        <v>2026</v>
      </c>
      <c r="D2174" s="11" t="str">
        <f>"Q"&amp;ROUNDUP(MONTH(SalesDataTable[[#This Row],[Order Date]])/3,0)</f>
        <v>Q4</v>
      </c>
      <c r="E2174" s="11">
        <f>MONTH(SalesDataTable[[#This Row],[Order Date]])</f>
        <v>10</v>
      </c>
      <c r="F2174" s="11" t="str">
        <f>TEXT(SalesDataTable[[#This Row],[Order Date]],"MMMM")</f>
        <v>October</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11">
        <f>YEAR(SalesDataTable[[#This Row],[Order Date]])</f>
        <v>2026</v>
      </c>
      <c r="D2175" s="11" t="str">
        <f>"Q"&amp;ROUNDUP(MONTH(SalesDataTable[[#This Row],[Order Date]])/3,0)</f>
        <v>Q4</v>
      </c>
      <c r="E2175" s="11">
        <f>MONTH(SalesDataTable[[#This Row],[Order Date]])</f>
        <v>10</v>
      </c>
      <c r="F2175" s="11" t="str">
        <f>TEXT(SalesDataTable[[#This Row],[Order Date]],"MMMM")</f>
        <v>October</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11">
        <f>YEAR(SalesDataTable[[#This Row],[Order Date]])</f>
        <v>2026</v>
      </c>
      <c r="D2176" s="11" t="str">
        <f>"Q"&amp;ROUNDUP(MONTH(SalesDataTable[[#This Row],[Order Date]])/3,0)</f>
        <v>Q4</v>
      </c>
      <c r="E2176" s="11">
        <f>MONTH(SalesDataTable[[#This Row],[Order Date]])</f>
        <v>10</v>
      </c>
      <c r="F2176" s="11" t="str">
        <f>TEXT(SalesDataTable[[#This Row],[Order Date]],"MMMM")</f>
        <v>October</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11">
        <f>YEAR(SalesDataTable[[#This Row],[Order Date]])</f>
        <v>2026</v>
      </c>
      <c r="D2177" s="11" t="str">
        <f>"Q"&amp;ROUNDUP(MONTH(SalesDataTable[[#This Row],[Order Date]])/3,0)</f>
        <v>Q4</v>
      </c>
      <c r="E2177" s="11">
        <f>MONTH(SalesDataTable[[#This Row],[Order Date]])</f>
        <v>10</v>
      </c>
      <c r="F2177" s="11" t="str">
        <f>TEXT(SalesDataTable[[#This Row],[Order Date]],"MMMM")</f>
        <v>October</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11">
        <f>YEAR(SalesDataTable[[#This Row],[Order Date]])</f>
        <v>2026</v>
      </c>
      <c r="D2178" s="11" t="str">
        <f>"Q"&amp;ROUNDUP(MONTH(SalesDataTable[[#This Row],[Order Date]])/3,0)</f>
        <v>Q4</v>
      </c>
      <c r="E2178" s="11">
        <f>MONTH(SalesDataTable[[#This Row],[Order Date]])</f>
        <v>10</v>
      </c>
      <c r="F2178" s="11" t="str">
        <f>TEXT(SalesDataTable[[#This Row],[Order Date]],"MMMM")</f>
        <v>October</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11">
        <f>YEAR(SalesDataTable[[#This Row],[Order Date]])</f>
        <v>2026</v>
      </c>
      <c r="D2179" s="11" t="str">
        <f>"Q"&amp;ROUNDUP(MONTH(SalesDataTable[[#This Row],[Order Date]])/3,0)</f>
        <v>Q4</v>
      </c>
      <c r="E2179" s="11">
        <f>MONTH(SalesDataTable[[#This Row],[Order Date]])</f>
        <v>10</v>
      </c>
      <c r="F2179" s="11" t="str">
        <f>TEXT(SalesDataTable[[#This Row],[Order Date]],"MMMM")</f>
        <v>October</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11">
        <f>YEAR(SalesDataTable[[#This Row],[Order Date]])</f>
        <v>2026</v>
      </c>
      <c r="D2180" s="11" t="str">
        <f>"Q"&amp;ROUNDUP(MONTH(SalesDataTable[[#This Row],[Order Date]])/3,0)</f>
        <v>Q4</v>
      </c>
      <c r="E2180" s="11">
        <f>MONTH(SalesDataTable[[#This Row],[Order Date]])</f>
        <v>10</v>
      </c>
      <c r="F2180" s="11" t="str">
        <f>TEXT(SalesDataTable[[#This Row],[Order Date]],"MMMM")</f>
        <v>October</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11">
        <f>YEAR(SalesDataTable[[#This Row],[Order Date]])</f>
        <v>2026</v>
      </c>
      <c r="D2181" s="11" t="str">
        <f>"Q"&amp;ROUNDUP(MONTH(SalesDataTable[[#This Row],[Order Date]])/3,0)</f>
        <v>Q4</v>
      </c>
      <c r="E2181" s="11">
        <f>MONTH(SalesDataTable[[#This Row],[Order Date]])</f>
        <v>10</v>
      </c>
      <c r="F2181" s="11" t="str">
        <f>TEXT(SalesDataTable[[#This Row],[Order Date]],"MMMM")</f>
        <v>October</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11">
        <f>YEAR(SalesDataTable[[#This Row],[Order Date]])</f>
        <v>2026</v>
      </c>
      <c r="D2182" s="11" t="str">
        <f>"Q"&amp;ROUNDUP(MONTH(SalesDataTable[[#This Row],[Order Date]])/3,0)</f>
        <v>Q4</v>
      </c>
      <c r="E2182" s="11">
        <f>MONTH(SalesDataTable[[#This Row],[Order Date]])</f>
        <v>10</v>
      </c>
      <c r="F2182" s="11" t="str">
        <f>TEXT(SalesDataTable[[#This Row],[Order Date]],"MMMM")</f>
        <v>October</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11">
        <f>YEAR(SalesDataTable[[#This Row],[Order Date]])</f>
        <v>2026</v>
      </c>
      <c r="D2183" s="11" t="str">
        <f>"Q"&amp;ROUNDUP(MONTH(SalesDataTable[[#This Row],[Order Date]])/3,0)</f>
        <v>Q4</v>
      </c>
      <c r="E2183" s="11">
        <f>MONTH(SalesDataTable[[#This Row],[Order Date]])</f>
        <v>10</v>
      </c>
      <c r="F2183" s="11" t="str">
        <f>TEXT(SalesDataTable[[#This Row],[Order Date]],"MMMM")</f>
        <v>October</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11">
        <f>YEAR(SalesDataTable[[#This Row],[Order Date]])</f>
        <v>2026</v>
      </c>
      <c r="D2184" s="11" t="str">
        <f>"Q"&amp;ROUNDUP(MONTH(SalesDataTable[[#This Row],[Order Date]])/3,0)</f>
        <v>Q4</v>
      </c>
      <c r="E2184" s="11">
        <f>MONTH(SalesDataTable[[#This Row],[Order Date]])</f>
        <v>10</v>
      </c>
      <c r="F2184" s="11" t="str">
        <f>TEXT(SalesDataTable[[#This Row],[Order Date]],"MMMM")</f>
        <v>October</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11">
        <f>YEAR(SalesDataTable[[#This Row],[Order Date]])</f>
        <v>2026</v>
      </c>
      <c r="D2185" s="11" t="str">
        <f>"Q"&amp;ROUNDUP(MONTH(SalesDataTable[[#This Row],[Order Date]])/3,0)</f>
        <v>Q4</v>
      </c>
      <c r="E2185" s="11">
        <f>MONTH(SalesDataTable[[#This Row],[Order Date]])</f>
        <v>10</v>
      </c>
      <c r="F2185" s="11" t="str">
        <f>TEXT(SalesDataTable[[#This Row],[Order Date]],"MMMM")</f>
        <v>October</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11">
        <f>YEAR(SalesDataTable[[#This Row],[Order Date]])</f>
        <v>2026</v>
      </c>
      <c r="D2186" s="11" t="str">
        <f>"Q"&amp;ROUNDUP(MONTH(SalesDataTable[[#This Row],[Order Date]])/3,0)</f>
        <v>Q4</v>
      </c>
      <c r="E2186" s="11">
        <f>MONTH(SalesDataTable[[#This Row],[Order Date]])</f>
        <v>10</v>
      </c>
      <c r="F2186" s="11" t="str">
        <f>TEXT(SalesDataTable[[#This Row],[Order Date]],"MMMM")</f>
        <v>October</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11">
        <f>YEAR(SalesDataTable[[#This Row],[Order Date]])</f>
        <v>2026</v>
      </c>
      <c r="D2187" s="11" t="str">
        <f>"Q"&amp;ROUNDUP(MONTH(SalesDataTable[[#This Row],[Order Date]])/3,0)</f>
        <v>Q4</v>
      </c>
      <c r="E2187" s="11">
        <f>MONTH(SalesDataTable[[#This Row],[Order Date]])</f>
        <v>10</v>
      </c>
      <c r="F2187" s="11" t="str">
        <f>TEXT(SalesDataTable[[#This Row],[Order Date]],"MMMM")</f>
        <v>October</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11">
        <f>YEAR(SalesDataTable[[#This Row],[Order Date]])</f>
        <v>2026</v>
      </c>
      <c r="D2188" s="11" t="str">
        <f>"Q"&amp;ROUNDUP(MONTH(SalesDataTable[[#This Row],[Order Date]])/3,0)</f>
        <v>Q4</v>
      </c>
      <c r="E2188" s="11">
        <f>MONTH(SalesDataTable[[#This Row],[Order Date]])</f>
        <v>10</v>
      </c>
      <c r="F2188" s="11" t="str">
        <f>TEXT(SalesDataTable[[#This Row],[Order Date]],"MMMM")</f>
        <v>October</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11">
        <f>YEAR(SalesDataTable[[#This Row],[Order Date]])</f>
        <v>2026</v>
      </c>
      <c r="D2189" s="11" t="str">
        <f>"Q"&amp;ROUNDUP(MONTH(SalesDataTable[[#This Row],[Order Date]])/3,0)</f>
        <v>Q4</v>
      </c>
      <c r="E2189" s="11">
        <f>MONTH(SalesDataTable[[#This Row],[Order Date]])</f>
        <v>10</v>
      </c>
      <c r="F2189" s="11" t="str">
        <f>TEXT(SalesDataTable[[#This Row],[Order Date]],"MMMM")</f>
        <v>October</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11">
        <f>YEAR(SalesDataTable[[#This Row],[Order Date]])</f>
        <v>2026</v>
      </c>
      <c r="D2190" s="11" t="str">
        <f>"Q"&amp;ROUNDUP(MONTH(SalesDataTable[[#This Row],[Order Date]])/3,0)</f>
        <v>Q4</v>
      </c>
      <c r="E2190" s="11">
        <f>MONTH(SalesDataTable[[#This Row],[Order Date]])</f>
        <v>10</v>
      </c>
      <c r="F2190" s="11" t="str">
        <f>TEXT(SalesDataTable[[#This Row],[Order Date]],"MMMM")</f>
        <v>October</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11">
        <f>YEAR(SalesDataTable[[#This Row],[Order Date]])</f>
        <v>2026</v>
      </c>
      <c r="D2191" s="11" t="str">
        <f>"Q"&amp;ROUNDUP(MONTH(SalesDataTable[[#This Row],[Order Date]])/3,0)</f>
        <v>Q4</v>
      </c>
      <c r="E2191" s="11">
        <f>MONTH(SalesDataTable[[#This Row],[Order Date]])</f>
        <v>10</v>
      </c>
      <c r="F2191" s="11" t="str">
        <f>TEXT(SalesDataTable[[#This Row],[Order Date]],"MMMM")</f>
        <v>October</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11">
        <f>YEAR(SalesDataTable[[#This Row],[Order Date]])</f>
        <v>2026</v>
      </c>
      <c r="D2192" s="11" t="str">
        <f>"Q"&amp;ROUNDUP(MONTH(SalesDataTable[[#This Row],[Order Date]])/3,0)</f>
        <v>Q4</v>
      </c>
      <c r="E2192" s="11">
        <f>MONTH(SalesDataTable[[#This Row],[Order Date]])</f>
        <v>10</v>
      </c>
      <c r="F2192" s="11" t="str">
        <f>TEXT(SalesDataTable[[#This Row],[Order Date]],"MMMM")</f>
        <v>October</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11">
        <f>YEAR(SalesDataTable[[#This Row],[Order Date]])</f>
        <v>2026</v>
      </c>
      <c r="D2193" s="11" t="str">
        <f>"Q"&amp;ROUNDUP(MONTH(SalesDataTable[[#This Row],[Order Date]])/3,0)</f>
        <v>Q4</v>
      </c>
      <c r="E2193" s="11">
        <f>MONTH(SalesDataTable[[#This Row],[Order Date]])</f>
        <v>10</v>
      </c>
      <c r="F2193" s="11" t="str">
        <f>TEXT(SalesDataTable[[#This Row],[Order Date]],"MMMM")</f>
        <v>October</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11">
        <f>YEAR(SalesDataTable[[#This Row],[Order Date]])</f>
        <v>2026</v>
      </c>
      <c r="D2194" s="11" t="str">
        <f>"Q"&amp;ROUNDUP(MONTH(SalesDataTable[[#This Row],[Order Date]])/3,0)</f>
        <v>Q4</v>
      </c>
      <c r="E2194" s="11">
        <f>MONTH(SalesDataTable[[#This Row],[Order Date]])</f>
        <v>10</v>
      </c>
      <c r="F2194" s="11" t="str">
        <f>TEXT(SalesDataTable[[#This Row],[Order Date]],"MMMM")</f>
        <v>October</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11">
        <f>YEAR(SalesDataTable[[#This Row],[Order Date]])</f>
        <v>2026</v>
      </c>
      <c r="D2195" s="11" t="str">
        <f>"Q"&amp;ROUNDUP(MONTH(SalesDataTable[[#This Row],[Order Date]])/3,0)</f>
        <v>Q4</v>
      </c>
      <c r="E2195" s="11">
        <f>MONTH(SalesDataTable[[#This Row],[Order Date]])</f>
        <v>10</v>
      </c>
      <c r="F2195" s="11" t="str">
        <f>TEXT(SalesDataTable[[#This Row],[Order Date]],"MMMM")</f>
        <v>October</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11">
        <f>YEAR(SalesDataTable[[#This Row],[Order Date]])</f>
        <v>2026</v>
      </c>
      <c r="D2196" s="11" t="str">
        <f>"Q"&amp;ROUNDUP(MONTH(SalesDataTable[[#This Row],[Order Date]])/3,0)</f>
        <v>Q4</v>
      </c>
      <c r="E2196" s="11">
        <f>MONTH(SalesDataTable[[#This Row],[Order Date]])</f>
        <v>10</v>
      </c>
      <c r="F2196" s="11" t="str">
        <f>TEXT(SalesDataTable[[#This Row],[Order Date]],"MMMM")</f>
        <v>October</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11">
        <f>YEAR(SalesDataTable[[#This Row],[Order Date]])</f>
        <v>2026</v>
      </c>
      <c r="D2197" s="11" t="str">
        <f>"Q"&amp;ROUNDUP(MONTH(SalesDataTable[[#This Row],[Order Date]])/3,0)</f>
        <v>Q4</v>
      </c>
      <c r="E2197" s="11">
        <f>MONTH(SalesDataTable[[#This Row],[Order Date]])</f>
        <v>10</v>
      </c>
      <c r="F2197" s="11" t="str">
        <f>TEXT(SalesDataTable[[#This Row],[Order Date]],"MMMM")</f>
        <v>October</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11">
        <f>YEAR(SalesDataTable[[#This Row],[Order Date]])</f>
        <v>2026</v>
      </c>
      <c r="D2198" s="11" t="str">
        <f>"Q"&amp;ROUNDUP(MONTH(SalesDataTable[[#This Row],[Order Date]])/3,0)</f>
        <v>Q4</v>
      </c>
      <c r="E2198" s="11">
        <f>MONTH(SalesDataTable[[#This Row],[Order Date]])</f>
        <v>10</v>
      </c>
      <c r="F2198" s="11" t="str">
        <f>TEXT(SalesDataTable[[#This Row],[Order Date]],"MMMM")</f>
        <v>October</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11">
        <f>YEAR(SalesDataTable[[#This Row],[Order Date]])</f>
        <v>2026</v>
      </c>
      <c r="D2199" s="11" t="str">
        <f>"Q"&amp;ROUNDUP(MONTH(SalesDataTable[[#This Row],[Order Date]])/3,0)</f>
        <v>Q4</v>
      </c>
      <c r="E2199" s="11">
        <f>MONTH(SalesDataTable[[#This Row],[Order Date]])</f>
        <v>10</v>
      </c>
      <c r="F2199" s="11" t="str">
        <f>TEXT(SalesDataTable[[#This Row],[Order Date]],"MMMM")</f>
        <v>October</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11">
        <f>YEAR(SalesDataTable[[#This Row],[Order Date]])</f>
        <v>2026</v>
      </c>
      <c r="D2200" s="11" t="str">
        <f>"Q"&amp;ROUNDUP(MONTH(SalesDataTable[[#This Row],[Order Date]])/3,0)</f>
        <v>Q4</v>
      </c>
      <c r="E2200" s="11">
        <f>MONTH(SalesDataTable[[#This Row],[Order Date]])</f>
        <v>10</v>
      </c>
      <c r="F2200" s="11" t="str">
        <f>TEXT(SalesDataTable[[#This Row],[Order Date]],"MMMM")</f>
        <v>October</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11">
        <f>YEAR(SalesDataTable[[#This Row],[Order Date]])</f>
        <v>2026</v>
      </c>
      <c r="D2201" s="11" t="str">
        <f>"Q"&amp;ROUNDUP(MONTH(SalesDataTable[[#This Row],[Order Date]])/3,0)</f>
        <v>Q4</v>
      </c>
      <c r="E2201" s="11">
        <f>MONTH(SalesDataTable[[#This Row],[Order Date]])</f>
        <v>10</v>
      </c>
      <c r="F2201" s="11" t="str">
        <f>TEXT(SalesDataTable[[#This Row],[Order Date]],"MMMM")</f>
        <v>October</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11">
        <f>YEAR(SalesDataTable[[#This Row],[Order Date]])</f>
        <v>2026</v>
      </c>
      <c r="D2202" s="11" t="str">
        <f>"Q"&amp;ROUNDUP(MONTH(SalesDataTable[[#This Row],[Order Date]])/3,0)</f>
        <v>Q4</v>
      </c>
      <c r="E2202" s="11">
        <f>MONTH(SalesDataTable[[#This Row],[Order Date]])</f>
        <v>10</v>
      </c>
      <c r="F2202" s="11" t="str">
        <f>TEXT(SalesDataTable[[#This Row],[Order Date]],"MMMM")</f>
        <v>October</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11">
        <f>YEAR(SalesDataTable[[#This Row],[Order Date]])</f>
        <v>2026</v>
      </c>
      <c r="D2203" s="11" t="str">
        <f>"Q"&amp;ROUNDUP(MONTH(SalesDataTable[[#This Row],[Order Date]])/3,0)</f>
        <v>Q4</v>
      </c>
      <c r="E2203" s="11">
        <f>MONTH(SalesDataTable[[#This Row],[Order Date]])</f>
        <v>10</v>
      </c>
      <c r="F2203" s="11" t="str">
        <f>TEXT(SalesDataTable[[#This Row],[Order Date]],"MMMM")</f>
        <v>October</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11">
        <f>YEAR(SalesDataTable[[#This Row],[Order Date]])</f>
        <v>2026</v>
      </c>
      <c r="D2204" s="11" t="str">
        <f>"Q"&amp;ROUNDUP(MONTH(SalesDataTable[[#This Row],[Order Date]])/3,0)</f>
        <v>Q4</v>
      </c>
      <c r="E2204" s="11">
        <f>MONTH(SalesDataTable[[#This Row],[Order Date]])</f>
        <v>10</v>
      </c>
      <c r="F2204" s="11" t="str">
        <f>TEXT(SalesDataTable[[#This Row],[Order Date]],"MMMM")</f>
        <v>October</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11">
        <f>YEAR(SalesDataTable[[#This Row],[Order Date]])</f>
        <v>2026</v>
      </c>
      <c r="D2205" s="11" t="str">
        <f>"Q"&amp;ROUNDUP(MONTH(SalesDataTable[[#This Row],[Order Date]])/3,0)</f>
        <v>Q4</v>
      </c>
      <c r="E2205" s="11">
        <f>MONTH(SalesDataTable[[#This Row],[Order Date]])</f>
        <v>10</v>
      </c>
      <c r="F2205" s="11" t="str">
        <f>TEXT(SalesDataTable[[#This Row],[Order Date]],"MMMM")</f>
        <v>October</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11">
        <f>YEAR(SalesDataTable[[#This Row],[Order Date]])</f>
        <v>2026</v>
      </c>
      <c r="D2206" s="11" t="str">
        <f>"Q"&amp;ROUNDUP(MONTH(SalesDataTable[[#This Row],[Order Date]])/3,0)</f>
        <v>Q4</v>
      </c>
      <c r="E2206" s="11">
        <f>MONTH(SalesDataTable[[#This Row],[Order Date]])</f>
        <v>10</v>
      </c>
      <c r="F2206" s="11" t="str">
        <f>TEXT(SalesDataTable[[#This Row],[Order Date]],"MMMM")</f>
        <v>October</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11">
        <f>YEAR(SalesDataTable[[#This Row],[Order Date]])</f>
        <v>2026</v>
      </c>
      <c r="D2207" s="11" t="str">
        <f>"Q"&amp;ROUNDUP(MONTH(SalesDataTable[[#This Row],[Order Date]])/3,0)</f>
        <v>Q4</v>
      </c>
      <c r="E2207" s="11">
        <f>MONTH(SalesDataTable[[#This Row],[Order Date]])</f>
        <v>10</v>
      </c>
      <c r="F2207" s="11" t="str">
        <f>TEXT(SalesDataTable[[#This Row],[Order Date]],"MMMM")</f>
        <v>October</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11">
        <f>YEAR(SalesDataTable[[#This Row],[Order Date]])</f>
        <v>2026</v>
      </c>
      <c r="D2208" s="11" t="str">
        <f>"Q"&amp;ROUNDUP(MONTH(SalesDataTable[[#This Row],[Order Date]])/3,0)</f>
        <v>Q4</v>
      </c>
      <c r="E2208" s="11">
        <f>MONTH(SalesDataTable[[#This Row],[Order Date]])</f>
        <v>10</v>
      </c>
      <c r="F2208" s="11" t="str">
        <f>TEXT(SalesDataTable[[#This Row],[Order Date]],"MMMM")</f>
        <v>October</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11">
        <f>YEAR(SalesDataTable[[#This Row],[Order Date]])</f>
        <v>2026</v>
      </c>
      <c r="D2209" s="11" t="str">
        <f>"Q"&amp;ROUNDUP(MONTH(SalesDataTable[[#This Row],[Order Date]])/3,0)</f>
        <v>Q4</v>
      </c>
      <c r="E2209" s="11">
        <f>MONTH(SalesDataTable[[#This Row],[Order Date]])</f>
        <v>10</v>
      </c>
      <c r="F2209" s="11" t="str">
        <f>TEXT(SalesDataTable[[#This Row],[Order Date]],"MMMM")</f>
        <v>October</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11">
        <f>YEAR(SalesDataTable[[#This Row],[Order Date]])</f>
        <v>2026</v>
      </c>
      <c r="D2210" s="11" t="str">
        <f>"Q"&amp;ROUNDUP(MONTH(SalesDataTable[[#This Row],[Order Date]])/3,0)</f>
        <v>Q4</v>
      </c>
      <c r="E2210" s="11">
        <f>MONTH(SalesDataTable[[#This Row],[Order Date]])</f>
        <v>10</v>
      </c>
      <c r="F2210" s="11" t="str">
        <f>TEXT(SalesDataTable[[#This Row],[Order Date]],"MMMM")</f>
        <v>October</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11">
        <f>YEAR(SalesDataTable[[#This Row],[Order Date]])</f>
        <v>2026</v>
      </c>
      <c r="D2211" s="11" t="str">
        <f>"Q"&amp;ROUNDUP(MONTH(SalesDataTable[[#This Row],[Order Date]])/3,0)</f>
        <v>Q4</v>
      </c>
      <c r="E2211" s="11">
        <f>MONTH(SalesDataTable[[#This Row],[Order Date]])</f>
        <v>10</v>
      </c>
      <c r="F2211" s="11" t="str">
        <f>TEXT(SalesDataTable[[#This Row],[Order Date]],"MMMM")</f>
        <v>October</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11">
        <f>YEAR(SalesDataTable[[#This Row],[Order Date]])</f>
        <v>2026</v>
      </c>
      <c r="D2212" s="11" t="str">
        <f>"Q"&amp;ROUNDUP(MONTH(SalesDataTable[[#This Row],[Order Date]])/3,0)</f>
        <v>Q4</v>
      </c>
      <c r="E2212" s="11">
        <f>MONTH(SalesDataTable[[#This Row],[Order Date]])</f>
        <v>10</v>
      </c>
      <c r="F2212" s="11" t="str">
        <f>TEXT(SalesDataTable[[#This Row],[Order Date]],"MMMM")</f>
        <v>October</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11">
        <f>YEAR(SalesDataTable[[#This Row],[Order Date]])</f>
        <v>2026</v>
      </c>
      <c r="D2213" s="11" t="str">
        <f>"Q"&amp;ROUNDUP(MONTH(SalesDataTable[[#This Row],[Order Date]])/3,0)</f>
        <v>Q4</v>
      </c>
      <c r="E2213" s="11">
        <f>MONTH(SalesDataTable[[#This Row],[Order Date]])</f>
        <v>10</v>
      </c>
      <c r="F2213" s="11" t="str">
        <f>TEXT(SalesDataTable[[#This Row],[Order Date]],"MMMM")</f>
        <v>October</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11">
        <f>YEAR(SalesDataTable[[#This Row],[Order Date]])</f>
        <v>2026</v>
      </c>
      <c r="D2214" s="11" t="str">
        <f>"Q"&amp;ROUNDUP(MONTH(SalesDataTable[[#This Row],[Order Date]])/3,0)</f>
        <v>Q4</v>
      </c>
      <c r="E2214" s="11">
        <f>MONTH(SalesDataTable[[#This Row],[Order Date]])</f>
        <v>10</v>
      </c>
      <c r="F2214" s="11" t="str">
        <f>TEXT(SalesDataTable[[#This Row],[Order Date]],"MMMM")</f>
        <v>October</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11">
        <f>YEAR(SalesDataTable[[#This Row],[Order Date]])</f>
        <v>2026</v>
      </c>
      <c r="D2215" s="11" t="str">
        <f>"Q"&amp;ROUNDUP(MONTH(SalesDataTable[[#This Row],[Order Date]])/3,0)</f>
        <v>Q4</v>
      </c>
      <c r="E2215" s="11">
        <f>MONTH(SalesDataTable[[#This Row],[Order Date]])</f>
        <v>10</v>
      </c>
      <c r="F2215" s="11" t="str">
        <f>TEXT(SalesDataTable[[#This Row],[Order Date]],"MMMM")</f>
        <v>October</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11">
        <f>YEAR(SalesDataTable[[#This Row],[Order Date]])</f>
        <v>2026</v>
      </c>
      <c r="D2216" s="11" t="str">
        <f>"Q"&amp;ROUNDUP(MONTH(SalesDataTable[[#This Row],[Order Date]])/3,0)</f>
        <v>Q4</v>
      </c>
      <c r="E2216" s="11">
        <f>MONTH(SalesDataTable[[#This Row],[Order Date]])</f>
        <v>10</v>
      </c>
      <c r="F2216" s="11" t="str">
        <f>TEXT(SalesDataTable[[#This Row],[Order Date]],"MMMM")</f>
        <v>October</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11">
        <f>YEAR(SalesDataTable[[#This Row],[Order Date]])</f>
        <v>2026</v>
      </c>
      <c r="D2217" s="11" t="str">
        <f>"Q"&amp;ROUNDUP(MONTH(SalesDataTable[[#This Row],[Order Date]])/3,0)</f>
        <v>Q4</v>
      </c>
      <c r="E2217" s="11">
        <f>MONTH(SalesDataTable[[#This Row],[Order Date]])</f>
        <v>10</v>
      </c>
      <c r="F2217" s="11" t="str">
        <f>TEXT(SalesDataTable[[#This Row],[Order Date]],"MMMM")</f>
        <v>October</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11">
        <f>YEAR(SalesDataTable[[#This Row],[Order Date]])</f>
        <v>2026</v>
      </c>
      <c r="D2218" s="11" t="str">
        <f>"Q"&amp;ROUNDUP(MONTH(SalesDataTable[[#This Row],[Order Date]])/3,0)</f>
        <v>Q4</v>
      </c>
      <c r="E2218" s="11">
        <f>MONTH(SalesDataTable[[#This Row],[Order Date]])</f>
        <v>10</v>
      </c>
      <c r="F2218" s="11" t="str">
        <f>TEXT(SalesDataTable[[#This Row],[Order Date]],"MMMM")</f>
        <v>October</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11">
        <f>YEAR(SalesDataTable[[#This Row],[Order Date]])</f>
        <v>2026</v>
      </c>
      <c r="D2219" s="11" t="str">
        <f>"Q"&amp;ROUNDUP(MONTH(SalesDataTable[[#This Row],[Order Date]])/3,0)</f>
        <v>Q4</v>
      </c>
      <c r="E2219" s="11">
        <f>MONTH(SalesDataTable[[#This Row],[Order Date]])</f>
        <v>10</v>
      </c>
      <c r="F2219" s="11" t="str">
        <f>TEXT(SalesDataTable[[#This Row],[Order Date]],"MMMM")</f>
        <v>October</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11">
        <f>YEAR(SalesDataTable[[#This Row],[Order Date]])</f>
        <v>2026</v>
      </c>
      <c r="D2220" s="11" t="str">
        <f>"Q"&amp;ROUNDUP(MONTH(SalesDataTable[[#This Row],[Order Date]])/3,0)</f>
        <v>Q4</v>
      </c>
      <c r="E2220" s="11">
        <f>MONTH(SalesDataTable[[#This Row],[Order Date]])</f>
        <v>10</v>
      </c>
      <c r="F2220" s="11" t="str">
        <f>TEXT(SalesDataTable[[#This Row],[Order Date]],"MMMM")</f>
        <v>October</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11">
        <f>YEAR(SalesDataTable[[#This Row],[Order Date]])</f>
        <v>2026</v>
      </c>
      <c r="D2221" s="11" t="str">
        <f>"Q"&amp;ROUNDUP(MONTH(SalesDataTable[[#This Row],[Order Date]])/3,0)</f>
        <v>Q4</v>
      </c>
      <c r="E2221" s="11">
        <f>MONTH(SalesDataTable[[#This Row],[Order Date]])</f>
        <v>10</v>
      </c>
      <c r="F2221" s="11" t="str">
        <f>TEXT(SalesDataTable[[#This Row],[Order Date]],"MMMM")</f>
        <v>October</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11">
        <f>YEAR(SalesDataTable[[#This Row],[Order Date]])</f>
        <v>2026</v>
      </c>
      <c r="D2222" s="11" t="str">
        <f>"Q"&amp;ROUNDUP(MONTH(SalesDataTable[[#This Row],[Order Date]])/3,0)</f>
        <v>Q4</v>
      </c>
      <c r="E2222" s="11">
        <f>MONTH(SalesDataTable[[#This Row],[Order Date]])</f>
        <v>10</v>
      </c>
      <c r="F2222" s="11" t="str">
        <f>TEXT(SalesDataTable[[#This Row],[Order Date]],"MMMM")</f>
        <v>October</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11">
        <f>YEAR(SalesDataTable[[#This Row],[Order Date]])</f>
        <v>2026</v>
      </c>
      <c r="D2223" s="11" t="str">
        <f>"Q"&amp;ROUNDUP(MONTH(SalesDataTable[[#This Row],[Order Date]])/3,0)</f>
        <v>Q4</v>
      </c>
      <c r="E2223" s="11">
        <f>MONTH(SalesDataTable[[#This Row],[Order Date]])</f>
        <v>10</v>
      </c>
      <c r="F2223" s="11" t="str">
        <f>TEXT(SalesDataTable[[#This Row],[Order Date]],"MMMM")</f>
        <v>October</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11">
        <f>YEAR(SalesDataTable[[#This Row],[Order Date]])</f>
        <v>2026</v>
      </c>
      <c r="D2224" s="11" t="str">
        <f>"Q"&amp;ROUNDUP(MONTH(SalesDataTable[[#This Row],[Order Date]])/3,0)</f>
        <v>Q4</v>
      </c>
      <c r="E2224" s="11">
        <f>MONTH(SalesDataTable[[#This Row],[Order Date]])</f>
        <v>10</v>
      </c>
      <c r="F2224" s="11" t="str">
        <f>TEXT(SalesDataTable[[#This Row],[Order Date]],"MMMM")</f>
        <v>October</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11">
        <f>YEAR(SalesDataTable[[#This Row],[Order Date]])</f>
        <v>2026</v>
      </c>
      <c r="D2225" s="11" t="str">
        <f>"Q"&amp;ROUNDUP(MONTH(SalesDataTable[[#This Row],[Order Date]])/3,0)</f>
        <v>Q4</v>
      </c>
      <c r="E2225" s="11">
        <f>MONTH(SalesDataTable[[#This Row],[Order Date]])</f>
        <v>10</v>
      </c>
      <c r="F2225" s="11" t="str">
        <f>TEXT(SalesDataTable[[#This Row],[Order Date]],"MMMM")</f>
        <v>October</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11">
        <f>YEAR(SalesDataTable[[#This Row],[Order Date]])</f>
        <v>2026</v>
      </c>
      <c r="D2226" s="11" t="str">
        <f>"Q"&amp;ROUNDUP(MONTH(SalesDataTable[[#This Row],[Order Date]])/3,0)</f>
        <v>Q4</v>
      </c>
      <c r="E2226" s="11">
        <f>MONTH(SalesDataTable[[#This Row],[Order Date]])</f>
        <v>10</v>
      </c>
      <c r="F2226" s="11" t="str">
        <f>TEXT(SalesDataTable[[#This Row],[Order Date]],"MMMM")</f>
        <v>October</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11">
        <f>YEAR(SalesDataTable[[#This Row],[Order Date]])</f>
        <v>2026</v>
      </c>
      <c r="D2227" s="11" t="str">
        <f>"Q"&amp;ROUNDUP(MONTH(SalesDataTable[[#This Row],[Order Date]])/3,0)</f>
        <v>Q4</v>
      </c>
      <c r="E2227" s="11">
        <f>MONTH(SalesDataTable[[#This Row],[Order Date]])</f>
        <v>10</v>
      </c>
      <c r="F2227" s="11" t="str">
        <f>TEXT(SalesDataTable[[#This Row],[Order Date]],"MMMM")</f>
        <v>October</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11">
        <f>YEAR(SalesDataTable[[#This Row],[Order Date]])</f>
        <v>2026</v>
      </c>
      <c r="D2228" s="11" t="str">
        <f>"Q"&amp;ROUNDUP(MONTH(SalesDataTable[[#This Row],[Order Date]])/3,0)</f>
        <v>Q4</v>
      </c>
      <c r="E2228" s="11">
        <f>MONTH(SalesDataTable[[#This Row],[Order Date]])</f>
        <v>10</v>
      </c>
      <c r="F2228" s="11" t="str">
        <f>TEXT(SalesDataTable[[#This Row],[Order Date]],"MMMM")</f>
        <v>October</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11">
        <f>YEAR(SalesDataTable[[#This Row],[Order Date]])</f>
        <v>2026</v>
      </c>
      <c r="D2229" s="11" t="str">
        <f>"Q"&amp;ROUNDUP(MONTH(SalesDataTable[[#This Row],[Order Date]])/3,0)</f>
        <v>Q4</v>
      </c>
      <c r="E2229" s="11">
        <f>MONTH(SalesDataTable[[#This Row],[Order Date]])</f>
        <v>10</v>
      </c>
      <c r="F2229" s="11" t="str">
        <f>TEXT(SalesDataTable[[#This Row],[Order Date]],"MMMM")</f>
        <v>October</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11">
        <f>YEAR(SalesDataTable[[#This Row],[Order Date]])</f>
        <v>2026</v>
      </c>
      <c r="D2230" s="11" t="str">
        <f>"Q"&amp;ROUNDUP(MONTH(SalesDataTable[[#This Row],[Order Date]])/3,0)</f>
        <v>Q4</v>
      </c>
      <c r="E2230" s="11">
        <f>MONTH(SalesDataTable[[#This Row],[Order Date]])</f>
        <v>10</v>
      </c>
      <c r="F2230" s="11" t="str">
        <f>TEXT(SalesDataTable[[#This Row],[Order Date]],"MMMM")</f>
        <v>October</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11">
        <f>YEAR(SalesDataTable[[#This Row],[Order Date]])</f>
        <v>2026</v>
      </c>
      <c r="D2231" s="11" t="str">
        <f>"Q"&amp;ROUNDUP(MONTH(SalesDataTable[[#This Row],[Order Date]])/3,0)</f>
        <v>Q4</v>
      </c>
      <c r="E2231" s="11">
        <f>MONTH(SalesDataTable[[#This Row],[Order Date]])</f>
        <v>10</v>
      </c>
      <c r="F2231" s="11" t="str">
        <f>TEXT(SalesDataTable[[#This Row],[Order Date]],"MMMM")</f>
        <v>October</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11">
        <f>YEAR(SalesDataTable[[#This Row],[Order Date]])</f>
        <v>2026</v>
      </c>
      <c r="D2232" s="11" t="str">
        <f>"Q"&amp;ROUNDUP(MONTH(SalesDataTable[[#This Row],[Order Date]])/3,0)</f>
        <v>Q4</v>
      </c>
      <c r="E2232" s="11">
        <f>MONTH(SalesDataTable[[#This Row],[Order Date]])</f>
        <v>10</v>
      </c>
      <c r="F2232" s="11" t="str">
        <f>TEXT(SalesDataTable[[#This Row],[Order Date]],"MMMM")</f>
        <v>October</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11">
        <f>YEAR(SalesDataTable[[#This Row],[Order Date]])</f>
        <v>2026</v>
      </c>
      <c r="D2233" s="11" t="str">
        <f>"Q"&amp;ROUNDUP(MONTH(SalesDataTable[[#This Row],[Order Date]])/3,0)</f>
        <v>Q4</v>
      </c>
      <c r="E2233" s="11">
        <f>MONTH(SalesDataTable[[#This Row],[Order Date]])</f>
        <v>10</v>
      </c>
      <c r="F2233" s="11" t="str">
        <f>TEXT(SalesDataTable[[#This Row],[Order Date]],"MMMM")</f>
        <v>October</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11">
        <f>YEAR(SalesDataTable[[#This Row],[Order Date]])</f>
        <v>2026</v>
      </c>
      <c r="D2234" s="11" t="str">
        <f>"Q"&amp;ROUNDUP(MONTH(SalesDataTable[[#This Row],[Order Date]])/3,0)</f>
        <v>Q4</v>
      </c>
      <c r="E2234" s="11">
        <f>MONTH(SalesDataTable[[#This Row],[Order Date]])</f>
        <v>10</v>
      </c>
      <c r="F2234" s="11" t="str">
        <f>TEXT(SalesDataTable[[#This Row],[Order Date]],"MMMM")</f>
        <v>October</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11">
        <f>YEAR(SalesDataTable[[#This Row],[Order Date]])</f>
        <v>2026</v>
      </c>
      <c r="D2235" s="11" t="str">
        <f>"Q"&amp;ROUNDUP(MONTH(SalesDataTable[[#This Row],[Order Date]])/3,0)</f>
        <v>Q4</v>
      </c>
      <c r="E2235" s="11">
        <f>MONTH(SalesDataTable[[#This Row],[Order Date]])</f>
        <v>11</v>
      </c>
      <c r="F2235" s="11" t="str">
        <f>TEXT(SalesDataTable[[#This Row],[Order Date]],"MMMM")</f>
        <v>November</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11">
        <f>YEAR(SalesDataTable[[#This Row],[Order Date]])</f>
        <v>2026</v>
      </c>
      <c r="D2236" s="11" t="str">
        <f>"Q"&amp;ROUNDUP(MONTH(SalesDataTable[[#This Row],[Order Date]])/3,0)</f>
        <v>Q4</v>
      </c>
      <c r="E2236" s="11">
        <f>MONTH(SalesDataTable[[#This Row],[Order Date]])</f>
        <v>11</v>
      </c>
      <c r="F2236" s="11" t="str">
        <f>TEXT(SalesDataTable[[#This Row],[Order Date]],"MMMM")</f>
        <v>November</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11">
        <f>YEAR(SalesDataTable[[#This Row],[Order Date]])</f>
        <v>2026</v>
      </c>
      <c r="D2237" s="11" t="str">
        <f>"Q"&amp;ROUNDUP(MONTH(SalesDataTable[[#This Row],[Order Date]])/3,0)</f>
        <v>Q4</v>
      </c>
      <c r="E2237" s="11">
        <f>MONTH(SalesDataTable[[#This Row],[Order Date]])</f>
        <v>11</v>
      </c>
      <c r="F2237" s="11" t="str">
        <f>TEXT(SalesDataTable[[#This Row],[Order Date]],"MMMM")</f>
        <v>November</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11">
        <f>YEAR(SalesDataTable[[#This Row],[Order Date]])</f>
        <v>2026</v>
      </c>
      <c r="D2238" s="11" t="str">
        <f>"Q"&amp;ROUNDUP(MONTH(SalesDataTable[[#This Row],[Order Date]])/3,0)</f>
        <v>Q4</v>
      </c>
      <c r="E2238" s="11">
        <f>MONTH(SalesDataTable[[#This Row],[Order Date]])</f>
        <v>11</v>
      </c>
      <c r="F2238" s="11" t="str">
        <f>TEXT(SalesDataTable[[#This Row],[Order Date]],"MMMM")</f>
        <v>November</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11">
        <f>YEAR(SalesDataTable[[#This Row],[Order Date]])</f>
        <v>2026</v>
      </c>
      <c r="D2239" s="11" t="str">
        <f>"Q"&amp;ROUNDUP(MONTH(SalesDataTable[[#This Row],[Order Date]])/3,0)</f>
        <v>Q4</v>
      </c>
      <c r="E2239" s="11">
        <f>MONTH(SalesDataTable[[#This Row],[Order Date]])</f>
        <v>11</v>
      </c>
      <c r="F2239" s="11" t="str">
        <f>TEXT(SalesDataTable[[#This Row],[Order Date]],"MMMM")</f>
        <v>November</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11">
        <f>YEAR(SalesDataTable[[#This Row],[Order Date]])</f>
        <v>2026</v>
      </c>
      <c r="D2240" s="11" t="str">
        <f>"Q"&amp;ROUNDUP(MONTH(SalesDataTable[[#This Row],[Order Date]])/3,0)</f>
        <v>Q4</v>
      </c>
      <c r="E2240" s="11">
        <f>MONTH(SalesDataTable[[#This Row],[Order Date]])</f>
        <v>11</v>
      </c>
      <c r="F2240" s="11" t="str">
        <f>TEXT(SalesDataTable[[#This Row],[Order Date]],"MMMM")</f>
        <v>November</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11">
        <f>YEAR(SalesDataTable[[#This Row],[Order Date]])</f>
        <v>2026</v>
      </c>
      <c r="D2241" s="11" t="str">
        <f>"Q"&amp;ROUNDUP(MONTH(SalesDataTable[[#This Row],[Order Date]])/3,0)</f>
        <v>Q4</v>
      </c>
      <c r="E2241" s="11">
        <f>MONTH(SalesDataTable[[#This Row],[Order Date]])</f>
        <v>11</v>
      </c>
      <c r="F2241" s="11" t="str">
        <f>TEXT(SalesDataTable[[#This Row],[Order Date]],"MMMM")</f>
        <v>November</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11">
        <f>YEAR(SalesDataTable[[#This Row],[Order Date]])</f>
        <v>2026</v>
      </c>
      <c r="D2242" s="11" t="str">
        <f>"Q"&amp;ROUNDUP(MONTH(SalesDataTable[[#This Row],[Order Date]])/3,0)</f>
        <v>Q4</v>
      </c>
      <c r="E2242" s="11">
        <f>MONTH(SalesDataTable[[#This Row],[Order Date]])</f>
        <v>11</v>
      </c>
      <c r="F2242" s="11" t="str">
        <f>TEXT(SalesDataTable[[#This Row],[Order Date]],"MMMM")</f>
        <v>November</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11">
        <f>YEAR(SalesDataTable[[#This Row],[Order Date]])</f>
        <v>2026</v>
      </c>
      <c r="D2243" s="11" t="str">
        <f>"Q"&amp;ROUNDUP(MONTH(SalesDataTable[[#This Row],[Order Date]])/3,0)</f>
        <v>Q4</v>
      </c>
      <c r="E2243" s="11">
        <f>MONTH(SalesDataTable[[#This Row],[Order Date]])</f>
        <v>11</v>
      </c>
      <c r="F2243" s="11" t="str">
        <f>TEXT(SalesDataTable[[#This Row],[Order Date]],"MMMM")</f>
        <v>November</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11">
        <f>YEAR(SalesDataTable[[#This Row],[Order Date]])</f>
        <v>2026</v>
      </c>
      <c r="D2244" s="11" t="str">
        <f>"Q"&amp;ROUNDUP(MONTH(SalesDataTable[[#This Row],[Order Date]])/3,0)</f>
        <v>Q4</v>
      </c>
      <c r="E2244" s="11">
        <f>MONTH(SalesDataTable[[#This Row],[Order Date]])</f>
        <v>11</v>
      </c>
      <c r="F2244" s="11" t="str">
        <f>TEXT(SalesDataTable[[#This Row],[Order Date]],"MMMM")</f>
        <v>November</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11">
        <f>YEAR(SalesDataTable[[#This Row],[Order Date]])</f>
        <v>2026</v>
      </c>
      <c r="D2245" s="11" t="str">
        <f>"Q"&amp;ROUNDUP(MONTH(SalesDataTable[[#This Row],[Order Date]])/3,0)</f>
        <v>Q4</v>
      </c>
      <c r="E2245" s="11">
        <f>MONTH(SalesDataTable[[#This Row],[Order Date]])</f>
        <v>11</v>
      </c>
      <c r="F2245" s="11" t="str">
        <f>TEXT(SalesDataTable[[#This Row],[Order Date]],"MMMM")</f>
        <v>November</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11">
        <f>YEAR(SalesDataTable[[#This Row],[Order Date]])</f>
        <v>2026</v>
      </c>
      <c r="D2246" s="11" t="str">
        <f>"Q"&amp;ROUNDUP(MONTH(SalesDataTable[[#This Row],[Order Date]])/3,0)</f>
        <v>Q4</v>
      </c>
      <c r="E2246" s="11">
        <f>MONTH(SalesDataTable[[#This Row],[Order Date]])</f>
        <v>11</v>
      </c>
      <c r="F2246" s="11" t="str">
        <f>TEXT(SalesDataTable[[#This Row],[Order Date]],"MMMM")</f>
        <v>November</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11">
        <f>YEAR(SalesDataTable[[#This Row],[Order Date]])</f>
        <v>2026</v>
      </c>
      <c r="D2247" s="11" t="str">
        <f>"Q"&amp;ROUNDUP(MONTH(SalesDataTable[[#This Row],[Order Date]])/3,0)</f>
        <v>Q4</v>
      </c>
      <c r="E2247" s="11">
        <f>MONTH(SalesDataTable[[#This Row],[Order Date]])</f>
        <v>11</v>
      </c>
      <c r="F2247" s="11" t="str">
        <f>TEXT(SalesDataTable[[#This Row],[Order Date]],"MMMM")</f>
        <v>November</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11">
        <f>YEAR(SalesDataTable[[#This Row],[Order Date]])</f>
        <v>2026</v>
      </c>
      <c r="D2248" s="11" t="str">
        <f>"Q"&amp;ROUNDUP(MONTH(SalesDataTable[[#This Row],[Order Date]])/3,0)</f>
        <v>Q4</v>
      </c>
      <c r="E2248" s="11">
        <f>MONTH(SalesDataTable[[#This Row],[Order Date]])</f>
        <v>11</v>
      </c>
      <c r="F2248" s="11" t="str">
        <f>TEXT(SalesDataTable[[#This Row],[Order Date]],"MMMM")</f>
        <v>November</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11">
        <f>YEAR(SalesDataTable[[#This Row],[Order Date]])</f>
        <v>2026</v>
      </c>
      <c r="D2249" s="11" t="str">
        <f>"Q"&amp;ROUNDUP(MONTH(SalesDataTable[[#This Row],[Order Date]])/3,0)</f>
        <v>Q4</v>
      </c>
      <c r="E2249" s="11">
        <f>MONTH(SalesDataTable[[#This Row],[Order Date]])</f>
        <v>11</v>
      </c>
      <c r="F2249" s="11" t="str">
        <f>TEXT(SalesDataTable[[#This Row],[Order Date]],"MMMM")</f>
        <v>November</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11">
        <f>YEAR(SalesDataTable[[#This Row],[Order Date]])</f>
        <v>2026</v>
      </c>
      <c r="D2250" s="11" t="str">
        <f>"Q"&amp;ROUNDUP(MONTH(SalesDataTable[[#This Row],[Order Date]])/3,0)</f>
        <v>Q4</v>
      </c>
      <c r="E2250" s="11">
        <f>MONTH(SalesDataTable[[#This Row],[Order Date]])</f>
        <v>11</v>
      </c>
      <c r="F2250" s="11" t="str">
        <f>TEXT(SalesDataTable[[#This Row],[Order Date]],"MMMM")</f>
        <v>November</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11">
        <f>YEAR(SalesDataTable[[#This Row],[Order Date]])</f>
        <v>2026</v>
      </c>
      <c r="D2251" s="11" t="str">
        <f>"Q"&amp;ROUNDUP(MONTH(SalesDataTable[[#This Row],[Order Date]])/3,0)</f>
        <v>Q4</v>
      </c>
      <c r="E2251" s="11">
        <f>MONTH(SalesDataTable[[#This Row],[Order Date]])</f>
        <v>11</v>
      </c>
      <c r="F2251" s="11" t="str">
        <f>TEXT(SalesDataTable[[#This Row],[Order Date]],"MMMM")</f>
        <v>November</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11">
        <f>YEAR(SalesDataTable[[#This Row],[Order Date]])</f>
        <v>2026</v>
      </c>
      <c r="D2252" s="11" t="str">
        <f>"Q"&amp;ROUNDUP(MONTH(SalesDataTable[[#This Row],[Order Date]])/3,0)</f>
        <v>Q4</v>
      </c>
      <c r="E2252" s="11">
        <f>MONTH(SalesDataTable[[#This Row],[Order Date]])</f>
        <v>11</v>
      </c>
      <c r="F2252" s="11" t="str">
        <f>TEXT(SalesDataTable[[#This Row],[Order Date]],"MMMM")</f>
        <v>November</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11">
        <f>YEAR(SalesDataTable[[#This Row],[Order Date]])</f>
        <v>2026</v>
      </c>
      <c r="D2253" s="11" t="str">
        <f>"Q"&amp;ROUNDUP(MONTH(SalesDataTable[[#This Row],[Order Date]])/3,0)</f>
        <v>Q4</v>
      </c>
      <c r="E2253" s="11">
        <f>MONTH(SalesDataTable[[#This Row],[Order Date]])</f>
        <v>11</v>
      </c>
      <c r="F2253" s="11" t="str">
        <f>TEXT(SalesDataTable[[#This Row],[Order Date]],"MMMM")</f>
        <v>November</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11">
        <f>YEAR(SalesDataTable[[#This Row],[Order Date]])</f>
        <v>2026</v>
      </c>
      <c r="D2254" s="11" t="str">
        <f>"Q"&amp;ROUNDUP(MONTH(SalesDataTable[[#This Row],[Order Date]])/3,0)</f>
        <v>Q4</v>
      </c>
      <c r="E2254" s="11">
        <f>MONTH(SalesDataTable[[#This Row],[Order Date]])</f>
        <v>11</v>
      </c>
      <c r="F2254" s="11" t="str">
        <f>TEXT(SalesDataTable[[#This Row],[Order Date]],"MMMM")</f>
        <v>November</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11">
        <f>YEAR(SalesDataTable[[#This Row],[Order Date]])</f>
        <v>2026</v>
      </c>
      <c r="D2255" s="11" t="str">
        <f>"Q"&amp;ROUNDUP(MONTH(SalesDataTable[[#This Row],[Order Date]])/3,0)</f>
        <v>Q4</v>
      </c>
      <c r="E2255" s="11">
        <f>MONTH(SalesDataTable[[#This Row],[Order Date]])</f>
        <v>11</v>
      </c>
      <c r="F2255" s="11" t="str">
        <f>TEXT(SalesDataTable[[#This Row],[Order Date]],"MMMM")</f>
        <v>November</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11">
        <f>YEAR(SalesDataTable[[#This Row],[Order Date]])</f>
        <v>2026</v>
      </c>
      <c r="D2256" s="11" t="str">
        <f>"Q"&amp;ROUNDUP(MONTH(SalesDataTable[[#This Row],[Order Date]])/3,0)</f>
        <v>Q4</v>
      </c>
      <c r="E2256" s="11">
        <f>MONTH(SalesDataTable[[#This Row],[Order Date]])</f>
        <v>11</v>
      </c>
      <c r="F2256" s="11" t="str">
        <f>TEXT(SalesDataTable[[#This Row],[Order Date]],"MMMM")</f>
        <v>November</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11">
        <f>YEAR(SalesDataTable[[#This Row],[Order Date]])</f>
        <v>2026</v>
      </c>
      <c r="D2257" s="11" t="str">
        <f>"Q"&amp;ROUNDUP(MONTH(SalesDataTable[[#This Row],[Order Date]])/3,0)</f>
        <v>Q4</v>
      </c>
      <c r="E2257" s="11">
        <f>MONTH(SalesDataTable[[#This Row],[Order Date]])</f>
        <v>11</v>
      </c>
      <c r="F2257" s="11" t="str">
        <f>TEXT(SalesDataTable[[#This Row],[Order Date]],"MMMM")</f>
        <v>November</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11">
        <f>YEAR(SalesDataTable[[#This Row],[Order Date]])</f>
        <v>2026</v>
      </c>
      <c r="D2258" s="11" t="str">
        <f>"Q"&amp;ROUNDUP(MONTH(SalesDataTable[[#This Row],[Order Date]])/3,0)</f>
        <v>Q4</v>
      </c>
      <c r="E2258" s="11">
        <f>MONTH(SalesDataTable[[#This Row],[Order Date]])</f>
        <v>11</v>
      </c>
      <c r="F2258" s="11" t="str">
        <f>TEXT(SalesDataTable[[#This Row],[Order Date]],"MMMM")</f>
        <v>November</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11">
        <f>YEAR(SalesDataTable[[#This Row],[Order Date]])</f>
        <v>2026</v>
      </c>
      <c r="D2259" s="11" t="str">
        <f>"Q"&amp;ROUNDUP(MONTH(SalesDataTable[[#This Row],[Order Date]])/3,0)</f>
        <v>Q4</v>
      </c>
      <c r="E2259" s="11">
        <f>MONTH(SalesDataTable[[#This Row],[Order Date]])</f>
        <v>11</v>
      </c>
      <c r="F2259" s="11" t="str">
        <f>TEXT(SalesDataTable[[#This Row],[Order Date]],"MMMM")</f>
        <v>November</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11">
        <f>YEAR(SalesDataTable[[#This Row],[Order Date]])</f>
        <v>2026</v>
      </c>
      <c r="D2260" s="11" t="str">
        <f>"Q"&amp;ROUNDUP(MONTH(SalesDataTable[[#This Row],[Order Date]])/3,0)</f>
        <v>Q4</v>
      </c>
      <c r="E2260" s="11">
        <f>MONTH(SalesDataTable[[#This Row],[Order Date]])</f>
        <v>11</v>
      </c>
      <c r="F2260" s="11" t="str">
        <f>TEXT(SalesDataTable[[#This Row],[Order Date]],"MMMM")</f>
        <v>November</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11">
        <f>YEAR(SalesDataTable[[#This Row],[Order Date]])</f>
        <v>2026</v>
      </c>
      <c r="D2261" s="11" t="str">
        <f>"Q"&amp;ROUNDUP(MONTH(SalesDataTable[[#This Row],[Order Date]])/3,0)</f>
        <v>Q4</v>
      </c>
      <c r="E2261" s="11">
        <f>MONTH(SalesDataTable[[#This Row],[Order Date]])</f>
        <v>11</v>
      </c>
      <c r="F2261" s="11" t="str">
        <f>TEXT(SalesDataTable[[#This Row],[Order Date]],"MMMM")</f>
        <v>November</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11">
        <f>YEAR(SalesDataTable[[#This Row],[Order Date]])</f>
        <v>2026</v>
      </c>
      <c r="D2262" s="11" t="str">
        <f>"Q"&amp;ROUNDUP(MONTH(SalesDataTable[[#This Row],[Order Date]])/3,0)</f>
        <v>Q4</v>
      </c>
      <c r="E2262" s="11">
        <f>MONTH(SalesDataTable[[#This Row],[Order Date]])</f>
        <v>11</v>
      </c>
      <c r="F2262" s="11" t="str">
        <f>TEXT(SalesDataTable[[#This Row],[Order Date]],"MMMM")</f>
        <v>November</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11">
        <f>YEAR(SalesDataTable[[#This Row],[Order Date]])</f>
        <v>2026</v>
      </c>
      <c r="D2263" s="11" t="str">
        <f>"Q"&amp;ROUNDUP(MONTH(SalesDataTable[[#This Row],[Order Date]])/3,0)</f>
        <v>Q4</v>
      </c>
      <c r="E2263" s="11">
        <f>MONTH(SalesDataTable[[#This Row],[Order Date]])</f>
        <v>11</v>
      </c>
      <c r="F2263" s="11" t="str">
        <f>TEXT(SalesDataTable[[#This Row],[Order Date]],"MMMM")</f>
        <v>November</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11">
        <f>YEAR(SalesDataTable[[#This Row],[Order Date]])</f>
        <v>2026</v>
      </c>
      <c r="D2264" s="11" t="str">
        <f>"Q"&amp;ROUNDUP(MONTH(SalesDataTable[[#This Row],[Order Date]])/3,0)</f>
        <v>Q4</v>
      </c>
      <c r="E2264" s="11">
        <f>MONTH(SalesDataTable[[#This Row],[Order Date]])</f>
        <v>11</v>
      </c>
      <c r="F2264" s="11" t="str">
        <f>TEXT(SalesDataTable[[#This Row],[Order Date]],"MMMM")</f>
        <v>November</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11">
        <f>YEAR(SalesDataTable[[#This Row],[Order Date]])</f>
        <v>2026</v>
      </c>
      <c r="D2265" s="11" t="str">
        <f>"Q"&amp;ROUNDUP(MONTH(SalesDataTable[[#This Row],[Order Date]])/3,0)</f>
        <v>Q4</v>
      </c>
      <c r="E2265" s="11">
        <f>MONTH(SalesDataTable[[#This Row],[Order Date]])</f>
        <v>11</v>
      </c>
      <c r="F2265" s="11" t="str">
        <f>TEXT(SalesDataTable[[#This Row],[Order Date]],"MMMM")</f>
        <v>November</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11">
        <f>YEAR(SalesDataTable[[#This Row],[Order Date]])</f>
        <v>2026</v>
      </c>
      <c r="D2266" s="11" t="str">
        <f>"Q"&amp;ROUNDUP(MONTH(SalesDataTable[[#This Row],[Order Date]])/3,0)</f>
        <v>Q4</v>
      </c>
      <c r="E2266" s="11">
        <f>MONTH(SalesDataTable[[#This Row],[Order Date]])</f>
        <v>11</v>
      </c>
      <c r="F2266" s="11" t="str">
        <f>TEXT(SalesDataTable[[#This Row],[Order Date]],"MMMM")</f>
        <v>November</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11">
        <f>YEAR(SalesDataTable[[#This Row],[Order Date]])</f>
        <v>2026</v>
      </c>
      <c r="D2267" s="11" t="str">
        <f>"Q"&amp;ROUNDUP(MONTH(SalesDataTable[[#This Row],[Order Date]])/3,0)</f>
        <v>Q4</v>
      </c>
      <c r="E2267" s="11">
        <f>MONTH(SalesDataTable[[#This Row],[Order Date]])</f>
        <v>11</v>
      </c>
      <c r="F2267" s="11" t="str">
        <f>TEXT(SalesDataTable[[#This Row],[Order Date]],"MMMM")</f>
        <v>November</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11">
        <f>YEAR(SalesDataTable[[#This Row],[Order Date]])</f>
        <v>2026</v>
      </c>
      <c r="D2268" s="11" t="str">
        <f>"Q"&amp;ROUNDUP(MONTH(SalesDataTable[[#This Row],[Order Date]])/3,0)</f>
        <v>Q4</v>
      </c>
      <c r="E2268" s="11">
        <f>MONTH(SalesDataTable[[#This Row],[Order Date]])</f>
        <v>11</v>
      </c>
      <c r="F2268" s="11" t="str">
        <f>TEXT(SalesDataTable[[#This Row],[Order Date]],"MMMM")</f>
        <v>November</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11">
        <f>YEAR(SalesDataTable[[#This Row],[Order Date]])</f>
        <v>2026</v>
      </c>
      <c r="D2269" s="11" t="str">
        <f>"Q"&amp;ROUNDUP(MONTH(SalesDataTable[[#This Row],[Order Date]])/3,0)</f>
        <v>Q4</v>
      </c>
      <c r="E2269" s="11">
        <f>MONTH(SalesDataTable[[#This Row],[Order Date]])</f>
        <v>11</v>
      </c>
      <c r="F2269" s="11" t="str">
        <f>TEXT(SalesDataTable[[#This Row],[Order Date]],"MMMM")</f>
        <v>November</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11">
        <f>YEAR(SalesDataTable[[#This Row],[Order Date]])</f>
        <v>2026</v>
      </c>
      <c r="D2270" s="11" t="str">
        <f>"Q"&amp;ROUNDUP(MONTH(SalesDataTable[[#This Row],[Order Date]])/3,0)</f>
        <v>Q4</v>
      </c>
      <c r="E2270" s="11">
        <f>MONTH(SalesDataTable[[#This Row],[Order Date]])</f>
        <v>11</v>
      </c>
      <c r="F2270" s="11" t="str">
        <f>TEXT(SalesDataTable[[#This Row],[Order Date]],"MMMM")</f>
        <v>November</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11">
        <f>YEAR(SalesDataTable[[#This Row],[Order Date]])</f>
        <v>2026</v>
      </c>
      <c r="D2271" s="11" t="str">
        <f>"Q"&amp;ROUNDUP(MONTH(SalesDataTable[[#This Row],[Order Date]])/3,0)</f>
        <v>Q4</v>
      </c>
      <c r="E2271" s="11">
        <f>MONTH(SalesDataTable[[#This Row],[Order Date]])</f>
        <v>11</v>
      </c>
      <c r="F2271" s="11" t="str">
        <f>TEXT(SalesDataTable[[#This Row],[Order Date]],"MMMM")</f>
        <v>November</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11">
        <f>YEAR(SalesDataTable[[#This Row],[Order Date]])</f>
        <v>2026</v>
      </c>
      <c r="D2272" s="11" t="str">
        <f>"Q"&amp;ROUNDUP(MONTH(SalesDataTable[[#This Row],[Order Date]])/3,0)</f>
        <v>Q4</v>
      </c>
      <c r="E2272" s="11">
        <f>MONTH(SalesDataTable[[#This Row],[Order Date]])</f>
        <v>11</v>
      </c>
      <c r="F2272" s="11" t="str">
        <f>TEXT(SalesDataTable[[#This Row],[Order Date]],"MMMM")</f>
        <v>November</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11">
        <f>YEAR(SalesDataTable[[#This Row],[Order Date]])</f>
        <v>2026</v>
      </c>
      <c r="D2273" s="11" t="str">
        <f>"Q"&amp;ROUNDUP(MONTH(SalesDataTable[[#This Row],[Order Date]])/3,0)</f>
        <v>Q4</v>
      </c>
      <c r="E2273" s="11">
        <f>MONTH(SalesDataTable[[#This Row],[Order Date]])</f>
        <v>11</v>
      </c>
      <c r="F2273" s="11" t="str">
        <f>TEXT(SalesDataTable[[#This Row],[Order Date]],"MMMM")</f>
        <v>November</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11">
        <f>YEAR(SalesDataTable[[#This Row],[Order Date]])</f>
        <v>2026</v>
      </c>
      <c r="D2274" s="11" t="str">
        <f>"Q"&amp;ROUNDUP(MONTH(SalesDataTable[[#This Row],[Order Date]])/3,0)</f>
        <v>Q4</v>
      </c>
      <c r="E2274" s="11">
        <f>MONTH(SalesDataTable[[#This Row],[Order Date]])</f>
        <v>11</v>
      </c>
      <c r="F2274" s="11" t="str">
        <f>TEXT(SalesDataTable[[#This Row],[Order Date]],"MMMM")</f>
        <v>November</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11">
        <f>YEAR(SalesDataTable[[#This Row],[Order Date]])</f>
        <v>2026</v>
      </c>
      <c r="D2275" s="11" t="str">
        <f>"Q"&amp;ROUNDUP(MONTH(SalesDataTable[[#This Row],[Order Date]])/3,0)</f>
        <v>Q4</v>
      </c>
      <c r="E2275" s="11">
        <f>MONTH(SalesDataTable[[#This Row],[Order Date]])</f>
        <v>11</v>
      </c>
      <c r="F2275" s="11" t="str">
        <f>TEXT(SalesDataTable[[#This Row],[Order Date]],"MMMM")</f>
        <v>November</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11">
        <f>YEAR(SalesDataTable[[#This Row],[Order Date]])</f>
        <v>2026</v>
      </c>
      <c r="D2276" s="11" t="str">
        <f>"Q"&amp;ROUNDUP(MONTH(SalesDataTable[[#This Row],[Order Date]])/3,0)</f>
        <v>Q4</v>
      </c>
      <c r="E2276" s="11">
        <f>MONTH(SalesDataTable[[#This Row],[Order Date]])</f>
        <v>11</v>
      </c>
      <c r="F2276" s="11" t="str">
        <f>TEXT(SalesDataTable[[#This Row],[Order Date]],"MMMM")</f>
        <v>November</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11">
        <f>YEAR(SalesDataTable[[#This Row],[Order Date]])</f>
        <v>2026</v>
      </c>
      <c r="D2277" s="11" t="str">
        <f>"Q"&amp;ROUNDUP(MONTH(SalesDataTable[[#This Row],[Order Date]])/3,0)</f>
        <v>Q4</v>
      </c>
      <c r="E2277" s="11">
        <f>MONTH(SalesDataTable[[#This Row],[Order Date]])</f>
        <v>11</v>
      </c>
      <c r="F2277" s="11" t="str">
        <f>TEXT(SalesDataTable[[#This Row],[Order Date]],"MMMM")</f>
        <v>November</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11">
        <f>YEAR(SalesDataTable[[#This Row],[Order Date]])</f>
        <v>2026</v>
      </c>
      <c r="D2278" s="11" t="str">
        <f>"Q"&amp;ROUNDUP(MONTH(SalesDataTable[[#This Row],[Order Date]])/3,0)</f>
        <v>Q4</v>
      </c>
      <c r="E2278" s="11">
        <f>MONTH(SalesDataTable[[#This Row],[Order Date]])</f>
        <v>11</v>
      </c>
      <c r="F2278" s="11" t="str">
        <f>TEXT(SalesDataTable[[#This Row],[Order Date]],"MMMM")</f>
        <v>November</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11">
        <f>YEAR(SalesDataTable[[#This Row],[Order Date]])</f>
        <v>2026</v>
      </c>
      <c r="D2279" s="11" t="str">
        <f>"Q"&amp;ROUNDUP(MONTH(SalesDataTable[[#This Row],[Order Date]])/3,0)</f>
        <v>Q4</v>
      </c>
      <c r="E2279" s="11">
        <f>MONTH(SalesDataTable[[#This Row],[Order Date]])</f>
        <v>11</v>
      </c>
      <c r="F2279" s="11" t="str">
        <f>TEXT(SalesDataTable[[#This Row],[Order Date]],"MMMM")</f>
        <v>November</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11">
        <f>YEAR(SalesDataTable[[#This Row],[Order Date]])</f>
        <v>2026</v>
      </c>
      <c r="D2280" s="11" t="str">
        <f>"Q"&amp;ROUNDUP(MONTH(SalesDataTable[[#This Row],[Order Date]])/3,0)</f>
        <v>Q4</v>
      </c>
      <c r="E2280" s="11">
        <f>MONTH(SalesDataTable[[#This Row],[Order Date]])</f>
        <v>11</v>
      </c>
      <c r="F2280" s="11" t="str">
        <f>TEXT(SalesDataTable[[#This Row],[Order Date]],"MMMM")</f>
        <v>November</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11">
        <f>YEAR(SalesDataTable[[#This Row],[Order Date]])</f>
        <v>2026</v>
      </c>
      <c r="D2281" s="11" t="str">
        <f>"Q"&amp;ROUNDUP(MONTH(SalesDataTable[[#This Row],[Order Date]])/3,0)</f>
        <v>Q4</v>
      </c>
      <c r="E2281" s="11">
        <f>MONTH(SalesDataTable[[#This Row],[Order Date]])</f>
        <v>11</v>
      </c>
      <c r="F2281" s="11" t="str">
        <f>TEXT(SalesDataTable[[#This Row],[Order Date]],"MMMM")</f>
        <v>November</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11">
        <f>YEAR(SalesDataTable[[#This Row],[Order Date]])</f>
        <v>2026</v>
      </c>
      <c r="D2282" s="11" t="str">
        <f>"Q"&amp;ROUNDUP(MONTH(SalesDataTable[[#This Row],[Order Date]])/3,0)</f>
        <v>Q4</v>
      </c>
      <c r="E2282" s="11">
        <f>MONTH(SalesDataTable[[#This Row],[Order Date]])</f>
        <v>11</v>
      </c>
      <c r="F2282" s="11" t="str">
        <f>TEXT(SalesDataTable[[#This Row],[Order Date]],"MMMM")</f>
        <v>November</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11">
        <f>YEAR(SalesDataTable[[#This Row],[Order Date]])</f>
        <v>2026</v>
      </c>
      <c r="D2283" s="11" t="str">
        <f>"Q"&amp;ROUNDUP(MONTH(SalesDataTable[[#This Row],[Order Date]])/3,0)</f>
        <v>Q4</v>
      </c>
      <c r="E2283" s="11">
        <f>MONTH(SalesDataTable[[#This Row],[Order Date]])</f>
        <v>11</v>
      </c>
      <c r="F2283" s="11" t="str">
        <f>TEXT(SalesDataTable[[#This Row],[Order Date]],"MMMM")</f>
        <v>November</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11">
        <f>YEAR(SalesDataTable[[#This Row],[Order Date]])</f>
        <v>2026</v>
      </c>
      <c r="D2284" s="11" t="str">
        <f>"Q"&amp;ROUNDUP(MONTH(SalesDataTable[[#This Row],[Order Date]])/3,0)</f>
        <v>Q4</v>
      </c>
      <c r="E2284" s="11">
        <f>MONTH(SalesDataTable[[#This Row],[Order Date]])</f>
        <v>11</v>
      </c>
      <c r="F2284" s="11" t="str">
        <f>TEXT(SalesDataTable[[#This Row],[Order Date]],"MMMM")</f>
        <v>November</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11">
        <f>YEAR(SalesDataTable[[#This Row],[Order Date]])</f>
        <v>2026</v>
      </c>
      <c r="D2285" s="11" t="str">
        <f>"Q"&amp;ROUNDUP(MONTH(SalesDataTable[[#This Row],[Order Date]])/3,0)</f>
        <v>Q4</v>
      </c>
      <c r="E2285" s="11">
        <f>MONTH(SalesDataTable[[#This Row],[Order Date]])</f>
        <v>11</v>
      </c>
      <c r="F2285" s="11" t="str">
        <f>TEXT(SalesDataTable[[#This Row],[Order Date]],"MMMM")</f>
        <v>November</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11">
        <f>YEAR(SalesDataTable[[#This Row],[Order Date]])</f>
        <v>2026</v>
      </c>
      <c r="D2286" s="11" t="str">
        <f>"Q"&amp;ROUNDUP(MONTH(SalesDataTable[[#This Row],[Order Date]])/3,0)</f>
        <v>Q4</v>
      </c>
      <c r="E2286" s="11">
        <f>MONTH(SalesDataTable[[#This Row],[Order Date]])</f>
        <v>11</v>
      </c>
      <c r="F2286" s="11" t="str">
        <f>TEXT(SalesDataTable[[#This Row],[Order Date]],"MMMM")</f>
        <v>November</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11">
        <f>YEAR(SalesDataTable[[#This Row],[Order Date]])</f>
        <v>2026</v>
      </c>
      <c r="D2287" s="11" t="str">
        <f>"Q"&amp;ROUNDUP(MONTH(SalesDataTable[[#This Row],[Order Date]])/3,0)</f>
        <v>Q4</v>
      </c>
      <c r="E2287" s="11">
        <f>MONTH(SalesDataTable[[#This Row],[Order Date]])</f>
        <v>11</v>
      </c>
      <c r="F2287" s="11" t="str">
        <f>TEXT(SalesDataTable[[#This Row],[Order Date]],"MMMM")</f>
        <v>November</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11">
        <f>YEAR(SalesDataTable[[#This Row],[Order Date]])</f>
        <v>2026</v>
      </c>
      <c r="D2288" s="11" t="str">
        <f>"Q"&amp;ROUNDUP(MONTH(SalesDataTable[[#This Row],[Order Date]])/3,0)</f>
        <v>Q4</v>
      </c>
      <c r="E2288" s="11">
        <f>MONTH(SalesDataTable[[#This Row],[Order Date]])</f>
        <v>11</v>
      </c>
      <c r="F2288" s="11" t="str">
        <f>TEXT(SalesDataTable[[#This Row],[Order Date]],"MMMM")</f>
        <v>November</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11">
        <f>YEAR(SalesDataTable[[#This Row],[Order Date]])</f>
        <v>2026</v>
      </c>
      <c r="D2289" s="11" t="str">
        <f>"Q"&amp;ROUNDUP(MONTH(SalesDataTable[[#This Row],[Order Date]])/3,0)</f>
        <v>Q4</v>
      </c>
      <c r="E2289" s="11">
        <f>MONTH(SalesDataTable[[#This Row],[Order Date]])</f>
        <v>11</v>
      </c>
      <c r="F2289" s="11" t="str">
        <f>TEXT(SalesDataTable[[#This Row],[Order Date]],"MMMM")</f>
        <v>November</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11">
        <f>YEAR(SalesDataTable[[#This Row],[Order Date]])</f>
        <v>2026</v>
      </c>
      <c r="D2290" s="11" t="str">
        <f>"Q"&amp;ROUNDUP(MONTH(SalesDataTable[[#This Row],[Order Date]])/3,0)</f>
        <v>Q4</v>
      </c>
      <c r="E2290" s="11">
        <f>MONTH(SalesDataTable[[#This Row],[Order Date]])</f>
        <v>11</v>
      </c>
      <c r="F2290" s="11" t="str">
        <f>TEXT(SalesDataTable[[#This Row],[Order Date]],"MMMM")</f>
        <v>November</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11">
        <f>YEAR(SalesDataTable[[#This Row],[Order Date]])</f>
        <v>2026</v>
      </c>
      <c r="D2291" s="11" t="str">
        <f>"Q"&amp;ROUNDUP(MONTH(SalesDataTable[[#This Row],[Order Date]])/3,0)</f>
        <v>Q4</v>
      </c>
      <c r="E2291" s="11">
        <f>MONTH(SalesDataTable[[#This Row],[Order Date]])</f>
        <v>11</v>
      </c>
      <c r="F2291" s="11" t="str">
        <f>TEXT(SalesDataTable[[#This Row],[Order Date]],"MMMM")</f>
        <v>November</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11">
        <f>YEAR(SalesDataTable[[#This Row],[Order Date]])</f>
        <v>2026</v>
      </c>
      <c r="D2292" s="11" t="str">
        <f>"Q"&amp;ROUNDUP(MONTH(SalesDataTable[[#This Row],[Order Date]])/3,0)</f>
        <v>Q4</v>
      </c>
      <c r="E2292" s="11">
        <f>MONTH(SalesDataTable[[#This Row],[Order Date]])</f>
        <v>11</v>
      </c>
      <c r="F2292" s="11" t="str">
        <f>TEXT(SalesDataTable[[#This Row],[Order Date]],"MMMM")</f>
        <v>November</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11">
        <f>YEAR(SalesDataTable[[#This Row],[Order Date]])</f>
        <v>2026</v>
      </c>
      <c r="D2293" s="11" t="str">
        <f>"Q"&amp;ROUNDUP(MONTH(SalesDataTable[[#This Row],[Order Date]])/3,0)</f>
        <v>Q4</v>
      </c>
      <c r="E2293" s="11">
        <f>MONTH(SalesDataTable[[#This Row],[Order Date]])</f>
        <v>11</v>
      </c>
      <c r="F2293" s="11" t="str">
        <f>TEXT(SalesDataTable[[#This Row],[Order Date]],"MMMM")</f>
        <v>November</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11">
        <f>YEAR(SalesDataTable[[#This Row],[Order Date]])</f>
        <v>2026</v>
      </c>
      <c r="D2294" s="11" t="str">
        <f>"Q"&amp;ROUNDUP(MONTH(SalesDataTable[[#This Row],[Order Date]])/3,0)</f>
        <v>Q4</v>
      </c>
      <c r="E2294" s="11">
        <f>MONTH(SalesDataTable[[#This Row],[Order Date]])</f>
        <v>11</v>
      </c>
      <c r="F2294" s="11" t="str">
        <f>TEXT(SalesDataTable[[#This Row],[Order Date]],"MMMM")</f>
        <v>November</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11">
        <f>YEAR(SalesDataTable[[#This Row],[Order Date]])</f>
        <v>2026</v>
      </c>
      <c r="D2295" s="11" t="str">
        <f>"Q"&amp;ROUNDUP(MONTH(SalesDataTable[[#This Row],[Order Date]])/3,0)</f>
        <v>Q4</v>
      </c>
      <c r="E2295" s="11">
        <f>MONTH(SalesDataTable[[#This Row],[Order Date]])</f>
        <v>11</v>
      </c>
      <c r="F2295" s="11" t="str">
        <f>TEXT(SalesDataTable[[#This Row],[Order Date]],"MMMM")</f>
        <v>November</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11">
        <f>YEAR(SalesDataTable[[#This Row],[Order Date]])</f>
        <v>2026</v>
      </c>
      <c r="D2296" s="11" t="str">
        <f>"Q"&amp;ROUNDUP(MONTH(SalesDataTable[[#This Row],[Order Date]])/3,0)</f>
        <v>Q4</v>
      </c>
      <c r="E2296" s="11">
        <f>MONTH(SalesDataTable[[#This Row],[Order Date]])</f>
        <v>11</v>
      </c>
      <c r="F2296" s="11" t="str">
        <f>TEXT(SalesDataTable[[#This Row],[Order Date]],"MMMM")</f>
        <v>November</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11">
        <f>YEAR(SalesDataTable[[#This Row],[Order Date]])</f>
        <v>2026</v>
      </c>
      <c r="D2297" s="11" t="str">
        <f>"Q"&amp;ROUNDUP(MONTH(SalesDataTable[[#This Row],[Order Date]])/3,0)</f>
        <v>Q4</v>
      </c>
      <c r="E2297" s="11">
        <f>MONTH(SalesDataTable[[#This Row],[Order Date]])</f>
        <v>11</v>
      </c>
      <c r="F2297" s="11" t="str">
        <f>TEXT(SalesDataTable[[#This Row],[Order Date]],"MMMM")</f>
        <v>November</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11">
        <f>YEAR(SalesDataTable[[#This Row],[Order Date]])</f>
        <v>2026</v>
      </c>
      <c r="D2298" s="11" t="str">
        <f>"Q"&amp;ROUNDUP(MONTH(SalesDataTable[[#This Row],[Order Date]])/3,0)</f>
        <v>Q4</v>
      </c>
      <c r="E2298" s="11">
        <f>MONTH(SalesDataTable[[#This Row],[Order Date]])</f>
        <v>11</v>
      </c>
      <c r="F2298" s="11" t="str">
        <f>TEXT(SalesDataTable[[#This Row],[Order Date]],"MMMM")</f>
        <v>November</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11">
        <f>YEAR(SalesDataTable[[#This Row],[Order Date]])</f>
        <v>2026</v>
      </c>
      <c r="D2299" s="11" t="str">
        <f>"Q"&amp;ROUNDUP(MONTH(SalesDataTable[[#This Row],[Order Date]])/3,0)</f>
        <v>Q4</v>
      </c>
      <c r="E2299" s="11">
        <f>MONTH(SalesDataTable[[#This Row],[Order Date]])</f>
        <v>11</v>
      </c>
      <c r="F2299" s="11" t="str">
        <f>TEXT(SalesDataTable[[#This Row],[Order Date]],"MMMM")</f>
        <v>November</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11">
        <f>YEAR(SalesDataTable[[#This Row],[Order Date]])</f>
        <v>2026</v>
      </c>
      <c r="D2300" s="11" t="str">
        <f>"Q"&amp;ROUNDUP(MONTH(SalesDataTable[[#This Row],[Order Date]])/3,0)</f>
        <v>Q4</v>
      </c>
      <c r="E2300" s="11">
        <f>MONTH(SalesDataTable[[#This Row],[Order Date]])</f>
        <v>11</v>
      </c>
      <c r="F2300" s="11" t="str">
        <f>TEXT(SalesDataTable[[#This Row],[Order Date]],"MMMM")</f>
        <v>November</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11">
        <f>YEAR(SalesDataTable[[#This Row],[Order Date]])</f>
        <v>2026</v>
      </c>
      <c r="D2301" s="11" t="str">
        <f>"Q"&amp;ROUNDUP(MONTH(SalesDataTable[[#This Row],[Order Date]])/3,0)</f>
        <v>Q4</v>
      </c>
      <c r="E2301" s="11">
        <f>MONTH(SalesDataTable[[#This Row],[Order Date]])</f>
        <v>11</v>
      </c>
      <c r="F2301" s="11" t="str">
        <f>TEXT(SalesDataTable[[#This Row],[Order Date]],"MMMM")</f>
        <v>November</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11">
        <f>YEAR(SalesDataTable[[#This Row],[Order Date]])</f>
        <v>2026</v>
      </c>
      <c r="D2302" s="11" t="str">
        <f>"Q"&amp;ROUNDUP(MONTH(SalesDataTable[[#This Row],[Order Date]])/3,0)</f>
        <v>Q4</v>
      </c>
      <c r="E2302" s="11">
        <f>MONTH(SalesDataTable[[#This Row],[Order Date]])</f>
        <v>11</v>
      </c>
      <c r="F2302" s="11" t="str">
        <f>TEXT(SalesDataTable[[#This Row],[Order Date]],"MMMM")</f>
        <v>November</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11">
        <f>YEAR(SalesDataTable[[#This Row],[Order Date]])</f>
        <v>2026</v>
      </c>
      <c r="D2303" s="11" t="str">
        <f>"Q"&amp;ROUNDUP(MONTH(SalesDataTable[[#This Row],[Order Date]])/3,0)</f>
        <v>Q4</v>
      </c>
      <c r="E2303" s="11">
        <f>MONTH(SalesDataTable[[#This Row],[Order Date]])</f>
        <v>11</v>
      </c>
      <c r="F2303" s="11" t="str">
        <f>TEXT(SalesDataTable[[#This Row],[Order Date]],"MMMM")</f>
        <v>November</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11">
        <f>YEAR(SalesDataTable[[#This Row],[Order Date]])</f>
        <v>2026</v>
      </c>
      <c r="D2304" s="11" t="str">
        <f>"Q"&amp;ROUNDUP(MONTH(SalesDataTable[[#This Row],[Order Date]])/3,0)</f>
        <v>Q4</v>
      </c>
      <c r="E2304" s="11">
        <f>MONTH(SalesDataTable[[#This Row],[Order Date]])</f>
        <v>11</v>
      </c>
      <c r="F2304" s="11" t="str">
        <f>TEXT(SalesDataTable[[#This Row],[Order Date]],"MMMM")</f>
        <v>November</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11">
        <f>YEAR(SalesDataTable[[#This Row],[Order Date]])</f>
        <v>2026</v>
      </c>
      <c r="D2305" s="11" t="str">
        <f>"Q"&amp;ROUNDUP(MONTH(SalesDataTable[[#This Row],[Order Date]])/3,0)</f>
        <v>Q4</v>
      </c>
      <c r="E2305" s="11">
        <f>MONTH(SalesDataTable[[#This Row],[Order Date]])</f>
        <v>11</v>
      </c>
      <c r="F2305" s="11" t="str">
        <f>TEXT(SalesDataTable[[#This Row],[Order Date]],"MMMM")</f>
        <v>November</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11">
        <f>YEAR(SalesDataTable[[#This Row],[Order Date]])</f>
        <v>2026</v>
      </c>
      <c r="D2306" s="11" t="str">
        <f>"Q"&amp;ROUNDUP(MONTH(SalesDataTable[[#This Row],[Order Date]])/3,0)</f>
        <v>Q4</v>
      </c>
      <c r="E2306" s="11">
        <f>MONTH(SalesDataTable[[#This Row],[Order Date]])</f>
        <v>11</v>
      </c>
      <c r="F2306" s="11" t="str">
        <f>TEXT(SalesDataTable[[#This Row],[Order Date]],"MMMM")</f>
        <v>November</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11">
        <f>YEAR(SalesDataTable[[#This Row],[Order Date]])</f>
        <v>2026</v>
      </c>
      <c r="D2307" s="11" t="str">
        <f>"Q"&amp;ROUNDUP(MONTH(SalesDataTable[[#This Row],[Order Date]])/3,0)</f>
        <v>Q4</v>
      </c>
      <c r="E2307" s="11">
        <f>MONTH(SalesDataTable[[#This Row],[Order Date]])</f>
        <v>11</v>
      </c>
      <c r="F2307" s="11" t="str">
        <f>TEXT(SalesDataTable[[#This Row],[Order Date]],"MMMM")</f>
        <v>November</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11">
        <f>YEAR(SalesDataTable[[#This Row],[Order Date]])</f>
        <v>2026</v>
      </c>
      <c r="D2308" s="11" t="str">
        <f>"Q"&amp;ROUNDUP(MONTH(SalesDataTable[[#This Row],[Order Date]])/3,0)</f>
        <v>Q4</v>
      </c>
      <c r="E2308" s="11">
        <f>MONTH(SalesDataTable[[#This Row],[Order Date]])</f>
        <v>11</v>
      </c>
      <c r="F2308" s="11" t="str">
        <f>TEXT(SalesDataTable[[#This Row],[Order Date]],"MMMM")</f>
        <v>November</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11">
        <f>YEAR(SalesDataTable[[#This Row],[Order Date]])</f>
        <v>2026</v>
      </c>
      <c r="D2309" s="11" t="str">
        <f>"Q"&amp;ROUNDUP(MONTH(SalesDataTable[[#This Row],[Order Date]])/3,0)</f>
        <v>Q4</v>
      </c>
      <c r="E2309" s="11">
        <f>MONTH(SalesDataTable[[#This Row],[Order Date]])</f>
        <v>11</v>
      </c>
      <c r="F2309" s="11" t="str">
        <f>TEXT(SalesDataTable[[#This Row],[Order Date]],"MMMM")</f>
        <v>November</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11">
        <f>YEAR(SalesDataTable[[#This Row],[Order Date]])</f>
        <v>2026</v>
      </c>
      <c r="D2310" s="11" t="str">
        <f>"Q"&amp;ROUNDUP(MONTH(SalesDataTable[[#This Row],[Order Date]])/3,0)</f>
        <v>Q4</v>
      </c>
      <c r="E2310" s="11">
        <f>MONTH(SalesDataTable[[#This Row],[Order Date]])</f>
        <v>11</v>
      </c>
      <c r="F2310" s="11" t="str">
        <f>TEXT(SalesDataTable[[#This Row],[Order Date]],"MMMM")</f>
        <v>November</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11">
        <f>YEAR(SalesDataTable[[#This Row],[Order Date]])</f>
        <v>2026</v>
      </c>
      <c r="D2311" s="11" t="str">
        <f>"Q"&amp;ROUNDUP(MONTH(SalesDataTable[[#This Row],[Order Date]])/3,0)</f>
        <v>Q4</v>
      </c>
      <c r="E2311" s="11">
        <f>MONTH(SalesDataTable[[#This Row],[Order Date]])</f>
        <v>11</v>
      </c>
      <c r="F2311" s="11" t="str">
        <f>TEXT(SalesDataTable[[#This Row],[Order Date]],"MMMM")</f>
        <v>November</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11">
        <f>YEAR(SalesDataTable[[#This Row],[Order Date]])</f>
        <v>2026</v>
      </c>
      <c r="D2312" s="11" t="str">
        <f>"Q"&amp;ROUNDUP(MONTH(SalesDataTable[[#This Row],[Order Date]])/3,0)</f>
        <v>Q4</v>
      </c>
      <c r="E2312" s="11">
        <f>MONTH(SalesDataTable[[#This Row],[Order Date]])</f>
        <v>11</v>
      </c>
      <c r="F2312" s="11" t="str">
        <f>TEXT(SalesDataTable[[#This Row],[Order Date]],"MMMM")</f>
        <v>November</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11">
        <f>YEAR(SalesDataTable[[#This Row],[Order Date]])</f>
        <v>2026</v>
      </c>
      <c r="D2313" s="11" t="str">
        <f>"Q"&amp;ROUNDUP(MONTH(SalesDataTable[[#This Row],[Order Date]])/3,0)</f>
        <v>Q4</v>
      </c>
      <c r="E2313" s="11">
        <f>MONTH(SalesDataTable[[#This Row],[Order Date]])</f>
        <v>11</v>
      </c>
      <c r="F2313" s="11" t="str">
        <f>TEXT(SalesDataTable[[#This Row],[Order Date]],"MMMM")</f>
        <v>November</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11">
        <f>YEAR(SalesDataTable[[#This Row],[Order Date]])</f>
        <v>2026</v>
      </c>
      <c r="D2314" s="11" t="str">
        <f>"Q"&amp;ROUNDUP(MONTH(SalesDataTable[[#This Row],[Order Date]])/3,0)</f>
        <v>Q4</v>
      </c>
      <c r="E2314" s="11">
        <f>MONTH(SalesDataTable[[#This Row],[Order Date]])</f>
        <v>11</v>
      </c>
      <c r="F2314" s="11" t="str">
        <f>TEXT(SalesDataTable[[#This Row],[Order Date]],"MMMM")</f>
        <v>November</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11">
        <f>YEAR(SalesDataTable[[#This Row],[Order Date]])</f>
        <v>2026</v>
      </c>
      <c r="D2315" s="11" t="str">
        <f>"Q"&amp;ROUNDUP(MONTH(SalesDataTable[[#This Row],[Order Date]])/3,0)</f>
        <v>Q4</v>
      </c>
      <c r="E2315" s="11">
        <f>MONTH(SalesDataTable[[#This Row],[Order Date]])</f>
        <v>11</v>
      </c>
      <c r="F2315" s="11" t="str">
        <f>TEXT(SalesDataTable[[#This Row],[Order Date]],"MMMM")</f>
        <v>November</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11">
        <f>YEAR(SalesDataTable[[#This Row],[Order Date]])</f>
        <v>2026</v>
      </c>
      <c r="D2316" s="11" t="str">
        <f>"Q"&amp;ROUNDUP(MONTH(SalesDataTable[[#This Row],[Order Date]])/3,0)</f>
        <v>Q4</v>
      </c>
      <c r="E2316" s="11">
        <f>MONTH(SalesDataTable[[#This Row],[Order Date]])</f>
        <v>11</v>
      </c>
      <c r="F2316" s="11" t="str">
        <f>TEXT(SalesDataTable[[#This Row],[Order Date]],"MMMM")</f>
        <v>November</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11">
        <f>YEAR(SalesDataTable[[#This Row],[Order Date]])</f>
        <v>2026</v>
      </c>
      <c r="D2317" s="11" t="str">
        <f>"Q"&amp;ROUNDUP(MONTH(SalesDataTable[[#This Row],[Order Date]])/3,0)</f>
        <v>Q4</v>
      </c>
      <c r="E2317" s="11">
        <f>MONTH(SalesDataTable[[#This Row],[Order Date]])</f>
        <v>11</v>
      </c>
      <c r="F2317" s="11" t="str">
        <f>TEXT(SalesDataTable[[#This Row],[Order Date]],"MMMM")</f>
        <v>November</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11">
        <f>YEAR(SalesDataTable[[#This Row],[Order Date]])</f>
        <v>2026</v>
      </c>
      <c r="D2318" s="11" t="str">
        <f>"Q"&amp;ROUNDUP(MONTH(SalesDataTable[[#This Row],[Order Date]])/3,0)</f>
        <v>Q4</v>
      </c>
      <c r="E2318" s="11">
        <f>MONTH(SalesDataTable[[#This Row],[Order Date]])</f>
        <v>11</v>
      </c>
      <c r="F2318" s="11" t="str">
        <f>TEXT(SalesDataTable[[#This Row],[Order Date]],"MMMM")</f>
        <v>November</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11">
        <f>YEAR(SalesDataTable[[#This Row],[Order Date]])</f>
        <v>2026</v>
      </c>
      <c r="D2319" s="11" t="str">
        <f>"Q"&amp;ROUNDUP(MONTH(SalesDataTable[[#This Row],[Order Date]])/3,0)</f>
        <v>Q4</v>
      </c>
      <c r="E2319" s="11">
        <f>MONTH(SalesDataTable[[#This Row],[Order Date]])</f>
        <v>11</v>
      </c>
      <c r="F2319" s="11" t="str">
        <f>TEXT(SalesDataTable[[#This Row],[Order Date]],"MMMM")</f>
        <v>November</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11">
        <f>YEAR(SalesDataTable[[#This Row],[Order Date]])</f>
        <v>2026</v>
      </c>
      <c r="D2320" s="11" t="str">
        <f>"Q"&amp;ROUNDUP(MONTH(SalesDataTable[[#This Row],[Order Date]])/3,0)</f>
        <v>Q4</v>
      </c>
      <c r="E2320" s="11">
        <f>MONTH(SalesDataTable[[#This Row],[Order Date]])</f>
        <v>11</v>
      </c>
      <c r="F2320" s="11" t="str">
        <f>TEXT(SalesDataTable[[#This Row],[Order Date]],"MMMM")</f>
        <v>November</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11">
        <f>YEAR(SalesDataTable[[#This Row],[Order Date]])</f>
        <v>2026</v>
      </c>
      <c r="D2321" s="11" t="str">
        <f>"Q"&amp;ROUNDUP(MONTH(SalesDataTable[[#This Row],[Order Date]])/3,0)</f>
        <v>Q4</v>
      </c>
      <c r="E2321" s="11">
        <f>MONTH(SalesDataTable[[#This Row],[Order Date]])</f>
        <v>11</v>
      </c>
      <c r="F2321" s="11" t="str">
        <f>TEXT(SalesDataTable[[#This Row],[Order Date]],"MMMM")</f>
        <v>November</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11">
        <f>YEAR(SalesDataTable[[#This Row],[Order Date]])</f>
        <v>2026</v>
      </c>
      <c r="D2322" s="11" t="str">
        <f>"Q"&amp;ROUNDUP(MONTH(SalesDataTable[[#This Row],[Order Date]])/3,0)</f>
        <v>Q4</v>
      </c>
      <c r="E2322" s="11">
        <f>MONTH(SalesDataTable[[#This Row],[Order Date]])</f>
        <v>11</v>
      </c>
      <c r="F2322" s="11" t="str">
        <f>TEXT(SalesDataTable[[#This Row],[Order Date]],"MMMM")</f>
        <v>November</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11">
        <f>YEAR(SalesDataTable[[#This Row],[Order Date]])</f>
        <v>2026</v>
      </c>
      <c r="D2323" s="11" t="str">
        <f>"Q"&amp;ROUNDUP(MONTH(SalesDataTable[[#This Row],[Order Date]])/3,0)</f>
        <v>Q4</v>
      </c>
      <c r="E2323" s="11">
        <f>MONTH(SalesDataTable[[#This Row],[Order Date]])</f>
        <v>11</v>
      </c>
      <c r="F2323" s="11" t="str">
        <f>TEXT(SalesDataTable[[#This Row],[Order Date]],"MMMM")</f>
        <v>November</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11">
        <f>YEAR(SalesDataTable[[#This Row],[Order Date]])</f>
        <v>2026</v>
      </c>
      <c r="D2324" s="11" t="str">
        <f>"Q"&amp;ROUNDUP(MONTH(SalesDataTable[[#This Row],[Order Date]])/3,0)</f>
        <v>Q4</v>
      </c>
      <c r="E2324" s="11">
        <f>MONTH(SalesDataTable[[#This Row],[Order Date]])</f>
        <v>11</v>
      </c>
      <c r="F2324" s="11" t="str">
        <f>TEXT(SalesDataTable[[#This Row],[Order Date]],"MMMM")</f>
        <v>November</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11">
        <f>YEAR(SalesDataTable[[#This Row],[Order Date]])</f>
        <v>2026</v>
      </c>
      <c r="D2325" s="11" t="str">
        <f>"Q"&amp;ROUNDUP(MONTH(SalesDataTable[[#This Row],[Order Date]])/3,0)</f>
        <v>Q4</v>
      </c>
      <c r="E2325" s="11">
        <f>MONTH(SalesDataTable[[#This Row],[Order Date]])</f>
        <v>11</v>
      </c>
      <c r="F2325" s="11" t="str">
        <f>TEXT(SalesDataTable[[#This Row],[Order Date]],"MMMM")</f>
        <v>November</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11">
        <f>YEAR(SalesDataTable[[#This Row],[Order Date]])</f>
        <v>2026</v>
      </c>
      <c r="D2326" s="11" t="str">
        <f>"Q"&amp;ROUNDUP(MONTH(SalesDataTable[[#This Row],[Order Date]])/3,0)</f>
        <v>Q4</v>
      </c>
      <c r="E2326" s="11">
        <f>MONTH(SalesDataTable[[#This Row],[Order Date]])</f>
        <v>11</v>
      </c>
      <c r="F2326" s="11" t="str">
        <f>TEXT(SalesDataTable[[#This Row],[Order Date]],"MMMM")</f>
        <v>November</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11">
        <f>YEAR(SalesDataTable[[#This Row],[Order Date]])</f>
        <v>2026</v>
      </c>
      <c r="D2327" s="11" t="str">
        <f>"Q"&amp;ROUNDUP(MONTH(SalesDataTable[[#This Row],[Order Date]])/3,0)</f>
        <v>Q4</v>
      </c>
      <c r="E2327" s="11">
        <f>MONTH(SalesDataTable[[#This Row],[Order Date]])</f>
        <v>11</v>
      </c>
      <c r="F2327" s="11" t="str">
        <f>TEXT(SalesDataTable[[#This Row],[Order Date]],"MMMM")</f>
        <v>November</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11">
        <f>YEAR(SalesDataTable[[#This Row],[Order Date]])</f>
        <v>2026</v>
      </c>
      <c r="D2328" s="11" t="str">
        <f>"Q"&amp;ROUNDUP(MONTH(SalesDataTable[[#This Row],[Order Date]])/3,0)</f>
        <v>Q4</v>
      </c>
      <c r="E2328" s="11">
        <f>MONTH(SalesDataTable[[#This Row],[Order Date]])</f>
        <v>11</v>
      </c>
      <c r="F2328" s="11" t="str">
        <f>TEXT(SalesDataTable[[#This Row],[Order Date]],"MMMM")</f>
        <v>November</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11">
        <f>YEAR(SalesDataTable[[#This Row],[Order Date]])</f>
        <v>2026</v>
      </c>
      <c r="D2329" s="11" t="str">
        <f>"Q"&amp;ROUNDUP(MONTH(SalesDataTable[[#This Row],[Order Date]])/3,0)</f>
        <v>Q4</v>
      </c>
      <c r="E2329" s="11">
        <f>MONTH(SalesDataTable[[#This Row],[Order Date]])</f>
        <v>11</v>
      </c>
      <c r="F2329" s="11" t="str">
        <f>TEXT(SalesDataTable[[#This Row],[Order Date]],"MMMM")</f>
        <v>November</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11">
        <f>YEAR(SalesDataTable[[#This Row],[Order Date]])</f>
        <v>2026</v>
      </c>
      <c r="D2330" s="11" t="str">
        <f>"Q"&amp;ROUNDUP(MONTH(SalesDataTable[[#This Row],[Order Date]])/3,0)</f>
        <v>Q4</v>
      </c>
      <c r="E2330" s="11">
        <f>MONTH(SalesDataTable[[#This Row],[Order Date]])</f>
        <v>11</v>
      </c>
      <c r="F2330" s="11" t="str">
        <f>TEXT(SalesDataTable[[#This Row],[Order Date]],"MMMM")</f>
        <v>November</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11">
        <f>YEAR(SalesDataTable[[#This Row],[Order Date]])</f>
        <v>2026</v>
      </c>
      <c r="D2331" s="11" t="str">
        <f>"Q"&amp;ROUNDUP(MONTH(SalesDataTable[[#This Row],[Order Date]])/3,0)</f>
        <v>Q4</v>
      </c>
      <c r="E2331" s="11">
        <f>MONTH(SalesDataTable[[#This Row],[Order Date]])</f>
        <v>11</v>
      </c>
      <c r="F2331" s="11" t="str">
        <f>TEXT(SalesDataTable[[#This Row],[Order Date]],"MMMM")</f>
        <v>November</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11">
        <f>YEAR(SalesDataTable[[#This Row],[Order Date]])</f>
        <v>2026</v>
      </c>
      <c r="D2332" s="11" t="str">
        <f>"Q"&amp;ROUNDUP(MONTH(SalesDataTable[[#This Row],[Order Date]])/3,0)</f>
        <v>Q4</v>
      </c>
      <c r="E2332" s="11">
        <f>MONTH(SalesDataTable[[#This Row],[Order Date]])</f>
        <v>11</v>
      </c>
      <c r="F2332" s="11" t="str">
        <f>TEXT(SalesDataTable[[#This Row],[Order Date]],"MMMM")</f>
        <v>November</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11">
        <f>YEAR(SalesDataTable[[#This Row],[Order Date]])</f>
        <v>2026</v>
      </c>
      <c r="D2333" s="11" t="str">
        <f>"Q"&amp;ROUNDUP(MONTH(SalesDataTable[[#This Row],[Order Date]])/3,0)</f>
        <v>Q4</v>
      </c>
      <c r="E2333" s="11">
        <f>MONTH(SalesDataTable[[#This Row],[Order Date]])</f>
        <v>11</v>
      </c>
      <c r="F2333" s="11" t="str">
        <f>TEXT(SalesDataTable[[#This Row],[Order Date]],"MMMM")</f>
        <v>November</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11">
        <f>YEAR(SalesDataTable[[#This Row],[Order Date]])</f>
        <v>2026</v>
      </c>
      <c r="D2334" s="11" t="str">
        <f>"Q"&amp;ROUNDUP(MONTH(SalesDataTable[[#This Row],[Order Date]])/3,0)</f>
        <v>Q4</v>
      </c>
      <c r="E2334" s="11">
        <f>MONTH(SalesDataTable[[#This Row],[Order Date]])</f>
        <v>11</v>
      </c>
      <c r="F2334" s="11" t="str">
        <f>TEXT(SalesDataTable[[#This Row],[Order Date]],"MMMM")</f>
        <v>November</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11">
        <f>YEAR(SalesDataTable[[#This Row],[Order Date]])</f>
        <v>2026</v>
      </c>
      <c r="D2335" s="11" t="str">
        <f>"Q"&amp;ROUNDUP(MONTH(SalesDataTable[[#This Row],[Order Date]])/3,0)</f>
        <v>Q4</v>
      </c>
      <c r="E2335" s="11">
        <f>MONTH(SalesDataTable[[#This Row],[Order Date]])</f>
        <v>11</v>
      </c>
      <c r="F2335" s="11" t="str">
        <f>TEXT(SalesDataTable[[#This Row],[Order Date]],"MMMM")</f>
        <v>November</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11">
        <f>YEAR(SalesDataTable[[#This Row],[Order Date]])</f>
        <v>2026</v>
      </c>
      <c r="D2336" s="11" t="str">
        <f>"Q"&amp;ROUNDUP(MONTH(SalesDataTable[[#This Row],[Order Date]])/3,0)</f>
        <v>Q4</v>
      </c>
      <c r="E2336" s="11">
        <f>MONTH(SalesDataTable[[#This Row],[Order Date]])</f>
        <v>11</v>
      </c>
      <c r="F2336" s="11" t="str">
        <f>TEXT(SalesDataTable[[#This Row],[Order Date]],"MMMM")</f>
        <v>November</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11">
        <f>YEAR(SalesDataTable[[#This Row],[Order Date]])</f>
        <v>2026</v>
      </c>
      <c r="D2337" s="11" t="str">
        <f>"Q"&amp;ROUNDUP(MONTH(SalesDataTable[[#This Row],[Order Date]])/3,0)</f>
        <v>Q4</v>
      </c>
      <c r="E2337" s="11">
        <f>MONTH(SalesDataTable[[#This Row],[Order Date]])</f>
        <v>11</v>
      </c>
      <c r="F2337" s="11" t="str">
        <f>TEXT(SalesDataTable[[#This Row],[Order Date]],"MMMM")</f>
        <v>November</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11">
        <f>YEAR(SalesDataTable[[#This Row],[Order Date]])</f>
        <v>2026</v>
      </c>
      <c r="D2338" s="11" t="str">
        <f>"Q"&amp;ROUNDUP(MONTH(SalesDataTable[[#This Row],[Order Date]])/3,0)</f>
        <v>Q4</v>
      </c>
      <c r="E2338" s="11">
        <f>MONTH(SalesDataTable[[#This Row],[Order Date]])</f>
        <v>11</v>
      </c>
      <c r="F2338" s="11" t="str">
        <f>TEXT(SalesDataTable[[#This Row],[Order Date]],"MMMM")</f>
        <v>November</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11">
        <f>YEAR(SalesDataTable[[#This Row],[Order Date]])</f>
        <v>2026</v>
      </c>
      <c r="D2339" s="11" t="str">
        <f>"Q"&amp;ROUNDUP(MONTH(SalesDataTable[[#This Row],[Order Date]])/3,0)</f>
        <v>Q4</v>
      </c>
      <c r="E2339" s="11">
        <f>MONTH(SalesDataTable[[#This Row],[Order Date]])</f>
        <v>11</v>
      </c>
      <c r="F2339" s="11" t="str">
        <f>TEXT(SalesDataTable[[#This Row],[Order Date]],"MMMM")</f>
        <v>November</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11">
        <f>YEAR(SalesDataTable[[#This Row],[Order Date]])</f>
        <v>2026</v>
      </c>
      <c r="D2340" s="11" t="str">
        <f>"Q"&amp;ROUNDUP(MONTH(SalesDataTable[[#This Row],[Order Date]])/3,0)</f>
        <v>Q4</v>
      </c>
      <c r="E2340" s="11">
        <f>MONTH(SalesDataTable[[#This Row],[Order Date]])</f>
        <v>11</v>
      </c>
      <c r="F2340" s="11" t="str">
        <f>TEXT(SalesDataTable[[#This Row],[Order Date]],"MMMM")</f>
        <v>November</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11">
        <f>YEAR(SalesDataTable[[#This Row],[Order Date]])</f>
        <v>2026</v>
      </c>
      <c r="D2341" s="11" t="str">
        <f>"Q"&amp;ROUNDUP(MONTH(SalesDataTable[[#This Row],[Order Date]])/3,0)</f>
        <v>Q4</v>
      </c>
      <c r="E2341" s="11">
        <f>MONTH(SalesDataTable[[#This Row],[Order Date]])</f>
        <v>11</v>
      </c>
      <c r="F2341" s="11" t="str">
        <f>TEXT(SalesDataTable[[#This Row],[Order Date]],"MMMM")</f>
        <v>November</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11">
        <f>YEAR(SalesDataTable[[#This Row],[Order Date]])</f>
        <v>2026</v>
      </c>
      <c r="D2342" s="11" t="str">
        <f>"Q"&amp;ROUNDUP(MONTH(SalesDataTable[[#This Row],[Order Date]])/3,0)</f>
        <v>Q4</v>
      </c>
      <c r="E2342" s="11">
        <f>MONTH(SalesDataTable[[#This Row],[Order Date]])</f>
        <v>11</v>
      </c>
      <c r="F2342" s="11" t="str">
        <f>TEXT(SalesDataTable[[#This Row],[Order Date]],"MMMM")</f>
        <v>November</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11">
        <f>YEAR(SalesDataTable[[#This Row],[Order Date]])</f>
        <v>2026</v>
      </c>
      <c r="D2343" s="11" t="str">
        <f>"Q"&amp;ROUNDUP(MONTH(SalesDataTable[[#This Row],[Order Date]])/3,0)</f>
        <v>Q4</v>
      </c>
      <c r="E2343" s="11">
        <f>MONTH(SalesDataTable[[#This Row],[Order Date]])</f>
        <v>11</v>
      </c>
      <c r="F2343" s="11" t="str">
        <f>TEXT(SalesDataTable[[#This Row],[Order Date]],"MMMM")</f>
        <v>November</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11">
        <f>YEAR(SalesDataTable[[#This Row],[Order Date]])</f>
        <v>2026</v>
      </c>
      <c r="D2344" s="11" t="str">
        <f>"Q"&amp;ROUNDUP(MONTH(SalesDataTable[[#This Row],[Order Date]])/3,0)</f>
        <v>Q4</v>
      </c>
      <c r="E2344" s="11">
        <f>MONTH(SalesDataTable[[#This Row],[Order Date]])</f>
        <v>11</v>
      </c>
      <c r="F2344" s="11" t="str">
        <f>TEXT(SalesDataTable[[#This Row],[Order Date]],"MMMM")</f>
        <v>November</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11">
        <f>YEAR(SalesDataTable[[#This Row],[Order Date]])</f>
        <v>2026</v>
      </c>
      <c r="D2345" s="11" t="str">
        <f>"Q"&amp;ROUNDUP(MONTH(SalesDataTable[[#This Row],[Order Date]])/3,0)</f>
        <v>Q4</v>
      </c>
      <c r="E2345" s="11">
        <f>MONTH(SalesDataTable[[#This Row],[Order Date]])</f>
        <v>11</v>
      </c>
      <c r="F2345" s="11" t="str">
        <f>TEXT(SalesDataTable[[#This Row],[Order Date]],"MMMM")</f>
        <v>November</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11">
        <f>YEAR(SalesDataTable[[#This Row],[Order Date]])</f>
        <v>2026</v>
      </c>
      <c r="D2346" s="11" t="str">
        <f>"Q"&amp;ROUNDUP(MONTH(SalesDataTable[[#This Row],[Order Date]])/3,0)</f>
        <v>Q4</v>
      </c>
      <c r="E2346" s="11">
        <f>MONTH(SalesDataTable[[#This Row],[Order Date]])</f>
        <v>11</v>
      </c>
      <c r="F2346" s="11" t="str">
        <f>TEXT(SalesDataTable[[#This Row],[Order Date]],"MMMM")</f>
        <v>November</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11">
        <f>YEAR(SalesDataTable[[#This Row],[Order Date]])</f>
        <v>2026</v>
      </c>
      <c r="D2347" s="11" t="str">
        <f>"Q"&amp;ROUNDUP(MONTH(SalesDataTable[[#This Row],[Order Date]])/3,0)</f>
        <v>Q4</v>
      </c>
      <c r="E2347" s="11">
        <f>MONTH(SalesDataTable[[#This Row],[Order Date]])</f>
        <v>11</v>
      </c>
      <c r="F2347" s="11" t="str">
        <f>TEXT(SalesDataTable[[#This Row],[Order Date]],"MMMM")</f>
        <v>November</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11">
        <f>YEAR(SalesDataTable[[#This Row],[Order Date]])</f>
        <v>2026</v>
      </c>
      <c r="D2348" s="11" t="str">
        <f>"Q"&amp;ROUNDUP(MONTH(SalesDataTable[[#This Row],[Order Date]])/3,0)</f>
        <v>Q4</v>
      </c>
      <c r="E2348" s="11">
        <f>MONTH(SalesDataTable[[#This Row],[Order Date]])</f>
        <v>11</v>
      </c>
      <c r="F2348" s="11" t="str">
        <f>TEXT(SalesDataTable[[#This Row],[Order Date]],"MMMM")</f>
        <v>November</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11">
        <f>YEAR(SalesDataTable[[#This Row],[Order Date]])</f>
        <v>2026</v>
      </c>
      <c r="D2349" s="11" t="str">
        <f>"Q"&amp;ROUNDUP(MONTH(SalesDataTable[[#This Row],[Order Date]])/3,0)</f>
        <v>Q4</v>
      </c>
      <c r="E2349" s="11">
        <f>MONTH(SalesDataTable[[#This Row],[Order Date]])</f>
        <v>11</v>
      </c>
      <c r="F2349" s="11" t="str">
        <f>TEXT(SalesDataTable[[#This Row],[Order Date]],"MMMM")</f>
        <v>November</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11">
        <f>YEAR(SalesDataTable[[#This Row],[Order Date]])</f>
        <v>2026</v>
      </c>
      <c r="D2350" s="11" t="str">
        <f>"Q"&amp;ROUNDUP(MONTH(SalesDataTable[[#This Row],[Order Date]])/3,0)</f>
        <v>Q4</v>
      </c>
      <c r="E2350" s="11">
        <f>MONTH(SalesDataTable[[#This Row],[Order Date]])</f>
        <v>11</v>
      </c>
      <c r="F2350" s="11" t="str">
        <f>TEXT(SalesDataTable[[#This Row],[Order Date]],"MMMM")</f>
        <v>November</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11">
        <f>YEAR(SalesDataTable[[#This Row],[Order Date]])</f>
        <v>2026</v>
      </c>
      <c r="D2351" s="11" t="str">
        <f>"Q"&amp;ROUNDUP(MONTH(SalesDataTable[[#This Row],[Order Date]])/3,0)</f>
        <v>Q4</v>
      </c>
      <c r="E2351" s="11">
        <f>MONTH(SalesDataTable[[#This Row],[Order Date]])</f>
        <v>11</v>
      </c>
      <c r="F2351" s="11" t="str">
        <f>TEXT(SalesDataTable[[#This Row],[Order Date]],"MMMM")</f>
        <v>November</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11">
        <f>YEAR(SalesDataTable[[#This Row],[Order Date]])</f>
        <v>2026</v>
      </c>
      <c r="D2352" s="11" t="str">
        <f>"Q"&amp;ROUNDUP(MONTH(SalesDataTable[[#This Row],[Order Date]])/3,0)</f>
        <v>Q4</v>
      </c>
      <c r="E2352" s="11">
        <f>MONTH(SalesDataTable[[#This Row],[Order Date]])</f>
        <v>11</v>
      </c>
      <c r="F2352" s="11" t="str">
        <f>TEXT(SalesDataTable[[#This Row],[Order Date]],"MMMM")</f>
        <v>November</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11">
        <f>YEAR(SalesDataTable[[#This Row],[Order Date]])</f>
        <v>2026</v>
      </c>
      <c r="D2353" s="11" t="str">
        <f>"Q"&amp;ROUNDUP(MONTH(SalesDataTable[[#This Row],[Order Date]])/3,0)</f>
        <v>Q4</v>
      </c>
      <c r="E2353" s="11">
        <f>MONTH(SalesDataTable[[#This Row],[Order Date]])</f>
        <v>11</v>
      </c>
      <c r="F2353" s="11" t="str">
        <f>TEXT(SalesDataTable[[#This Row],[Order Date]],"MMMM")</f>
        <v>November</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11">
        <f>YEAR(SalesDataTable[[#This Row],[Order Date]])</f>
        <v>2026</v>
      </c>
      <c r="D2354" s="11" t="str">
        <f>"Q"&amp;ROUNDUP(MONTH(SalesDataTable[[#This Row],[Order Date]])/3,0)</f>
        <v>Q4</v>
      </c>
      <c r="E2354" s="11">
        <f>MONTH(SalesDataTable[[#This Row],[Order Date]])</f>
        <v>11</v>
      </c>
      <c r="F2354" s="11" t="str">
        <f>TEXT(SalesDataTable[[#This Row],[Order Date]],"MMMM")</f>
        <v>November</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11">
        <f>YEAR(SalesDataTable[[#This Row],[Order Date]])</f>
        <v>2026</v>
      </c>
      <c r="D2355" s="11" t="str">
        <f>"Q"&amp;ROUNDUP(MONTH(SalesDataTable[[#This Row],[Order Date]])/3,0)</f>
        <v>Q4</v>
      </c>
      <c r="E2355" s="11">
        <f>MONTH(SalesDataTable[[#This Row],[Order Date]])</f>
        <v>11</v>
      </c>
      <c r="F2355" s="11" t="str">
        <f>TEXT(SalesDataTable[[#This Row],[Order Date]],"MMMM")</f>
        <v>November</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11">
        <f>YEAR(SalesDataTable[[#This Row],[Order Date]])</f>
        <v>2026</v>
      </c>
      <c r="D2356" s="11" t="str">
        <f>"Q"&amp;ROUNDUP(MONTH(SalesDataTable[[#This Row],[Order Date]])/3,0)</f>
        <v>Q4</v>
      </c>
      <c r="E2356" s="11">
        <f>MONTH(SalesDataTable[[#This Row],[Order Date]])</f>
        <v>11</v>
      </c>
      <c r="F2356" s="11" t="str">
        <f>TEXT(SalesDataTable[[#This Row],[Order Date]],"MMMM")</f>
        <v>November</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11">
        <f>YEAR(SalesDataTable[[#This Row],[Order Date]])</f>
        <v>2026</v>
      </c>
      <c r="D2357" s="11" t="str">
        <f>"Q"&amp;ROUNDUP(MONTH(SalesDataTable[[#This Row],[Order Date]])/3,0)</f>
        <v>Q4</v>
      </c>
      <c r="E2357" s="11">
        <f>MONTH(SalesDataTable[[#This Row],[Order Date]])</f>
        <v>11</v>
      </c>
      <c r="F2357" s="11" t="str">
        <f>TEXT(SalesDataTable[[#This Row],[Order Date]],"MMMM")</f>
        <v>November</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11">
        <f>YEAR(SalesDataTable[[#This Row],[Order Date]])</f>
        <v>2026</v>
      </c>
      <c r="D2358" s="11" t="str">
        <f>"Q"&amp;ROUNDUP(MONTH(SalesDataTable[[#This Row],[Order Date]])/3,0)</f>
        <v>Q4</v>
      </c>
      <c r="E2358" s="11">
        <f>MONTH(SalesDataTable[[#This Row],[Order Date]])</f>
        <v>11</v>
      </c>
      <c r="F2358" s="11" t="str">
        <f>TEXT(SalesDataTable[[#This Row],[Order Date]],"MMMM")</f>
        <v>November</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11">
        <f>YEAR(SalesDataTable[[#This Row],[Order Date]])</f>
        <v>2026</v>
      </c>
      <c r="D2359" s="11" t="str">
        <f>"Q"&amp;ROUNDUP(MONTH(SalesDataTable[[#This Row],[Order Date]])/3,0)</f>
        <v>Q4</v>
      </c>
      <c r="E2359" s="11">
        <f>MONTH(SalesDataTable[[#This Row],[Order Date]])</f>
        <v>11</v>
      </c>
      <c r="F2359" s="11" t="str">
        <f>TEXT(SalesDataTable[[#This Row],[Order Date]],"MMMM")</f>
        <v>November</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11">
        <f>YEAR(SalesDataTable[[#This Row],[Order Date]])</f>
        <v>2026</v>
      </c>
      <c r="D2360" s="11" t="str">
        <f>"Q"&amp;ROUNDUP(MONTH(SalesDataTable[[#This Row],[Order Date]])/3,0)</f>
        <v>Q4</v>
      </c>
      <c r="E2360" s="11">
        <f>MONTH(SalesDataTable[[#This Row],[Order Date]])</f>
        <v>11</v>
      </c>
      <c r="F2360" s="11" t="str">
        <f>TEXT(SalesDataTable[[#This Row],[Order Date]],"MMMM")</f>
        <v>November</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11">
        <f>YEAR(SalesDataTable[[#This Row],[Order Date]])</f>
        <v>2026</v>
      </c>
      <c r="D2361" s="11" t="str">
        <f>"Q"&amp;ROUNDUP(MONTH(SalesDataTable[[#This Row],[Order Date]])/3,0)</f>
        <v>Q4</v>
      </c>
      <c r="E2361" s="11">
        <f>MONTH(SalesDataTable[[#This Row],[Order Date]])</f>
        <v>11</v>
      </c>
      <c r="F2361" s="11" t="str">
        <f>TEXT(SalesDataTable[[#This Row],[Order Date]],"MMMM")</f>
        <v>November</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11">
        <f>YEAR(SalesDataTable[[#This Row],[Order Date]])</f>
        <v>2026</v>
      </c>
      <c r="D2362" s="11" t="str">
        <f>"Q"&amp;ROUNDUP(MONTH(SalesDataTable[[#This Row],[Order Date]])/3,0)</f>
        <v>Q4</v>
      </c>
      <c r="E2362" s="11">
        <f>MONTH(SalesDataTable[[#This Row],[Order Date]])</f>
        <v>11</v>
      </c>
      <c r="F2362" s="11" t="str">
        <f>TEXT(SalesDataTable[[#This Row],[Order Date]],"MMMM")</f>
        <v>November</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11">
        <f>YEAR(SalesDataTable[[#This Row],[Order Date]])</f>
        <v>2026</v>
      </c>
      <c r="D2363" s="11" t="str">
        <f>"Q"&amp;ROUNDUP(MONTH(SalesDataTable[[#This Row],[Order Date]])/3,0)</f>
        <v>Q4</v>
      </c>
      <c r="E2363" s="11">
        <f>MONTH(SalesDataTable[[#This Row],[Order Date]])</f>
        <v>11</v>
      </c>
      <c r="F2363" s="11" t="str">
        <f>TEXT(SalesDataTable[[#This Row],[Order Date]],"MMMM")</f>
        <v>November</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11">
        <f>YEAR(SalesDataTable[[#This Row],[Order Date]])</f>
        <v>2026</v>
      </c>
      <c r="D2364" s="11" t="str">
        <f>"Q"&amp;ROUNDUP(MONTH(SalesDataTable[[#This Row],[Order Date]])/3,0)</f>
        <v>Q4</v>
      </c>
      <c r="E2364" s="11">
        <f>MONTH(SalesDataTable[[#This Row],[Order Date]])</f>
        <v>11</v>
      </c>
      <c r="F2364" s="11" t="str">
        <f>TEXT(SalesDataTable[[#This Row],[Order Date]],"MMMM")</f>
        <v>November</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11">
        <f>YEAR(SalesDataTable[[#This Row],[Order Date]])</f>
        <v>2026</v>
      </c>
      <c r="D2365" s="11" t="str">
        <f>"Q"&amp;ROUNDUP(MONTH(SalesDataTable[[#This Row],[Order Date]])/3,0)</f>
        <v>Q4</v>
      </c>
      <c r="E2365" s="11">
        <f>MONTH(SalesDataTable[[#This Row],[Order Date]])</f>
        <v>11</v>
      </c>
      <c r="F2365" s="11" t="str">
        <f>TEXT(SalesDataTable[[#This Row],[Order Date]],"MMMM")</f>
        <v>November</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11">
        <f>YEAR(SalesDataTable[[#This Row],[Order Date]])</f>
        <v>2026</v>
      </c>
      <c r="D2366" s="11" t="str">
        <f>"Q"&amp;ROUNDUP(MONTH(SalesDataTable[[#This Row],[Order Date]])/3,0)</f>
        <v>Q4</v>
      </c>
      <c r="E2366" s="11">
        <f>MONTH(SalesDataTable[[#This Row],[Order Date]])</f>
        <v>11</v>
      </c>
      <c r="F2366" s="11" t="str">
        <f>TEXT(SalesDataTable[[#This Row],[Order Date]],"MMMM")</f>
        <v>November</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11">
        <f>YEAR(SalesDataTable[[#This Row],[Order Date]])</f>
        <v>2026</v>
      </c>
      <c r="D2367" s="11" t="str">
        <f>"Q"&amp;ROUNDUP(MONTH(SalesDataTable[[#This Row],[Order Date]])/3,0)</f>
        <v>Q4</v>
      </c>
      <c r="E2367" s="11">
        <f>MONTH(SalesDataTable[[#This Row],[Order Date]])</f>
        <v>11</v>
      </c>
      <c r="F2367" s="11" t="str">
        <f>TEXT(SalesDataTable[[#This Row],[Order Date]],"MMMM")</f>
        <v>November</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11">
        <f>YEAR(SalesDataTable[[#This Row],[Order Date]])</f>
        <v>2026</v>
      </c>
      <c r="D2368" s="11" t="str">
        <f>"Q"&amp;ROUNDUP(MONTH(SalesDataTable[[#This Row],[Order Date]])/3,0)</f>
        <v>Q4</v>
      </c>
      <c r="E2368" s="11">
        <f>MONTH(SalesDataTable[[#This Row],[Order Date]])</f>
        <v>11</v>
      </c>
      <c r="F2368" s="11" t="str">
        <f>TEXT(SalesDataTable[[#This Row],[Order Date]],"MMMM")</f>
        <v>November</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11">
        <f>YEAR(SalesDataTable[[#This Row],[Order Date]])</f>
        <v>2026</v>
      </c>
      <c r="D2369" s="11" t="str">
        <f>"Q"&amp;ROUNDUP(MONTH(SalesDataTable[[#This Row],[Order Date]])/3,0)</f>
        <v>Q4</v>
      </c>
      <c r="E2369" s="11">
        <f>MONTH(SalesDataTable[[#This Row],[Order Date]])</f>
        <v>11</v>
      </c>
      <c r="F2369" s="11" t="str">
        <f>TEXT(SalesDataTable[[#This Row],[Order Date]],"MMMM")</f>
        <v>November</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11">
        <f>YEAR(SalesDataTable[[#This Row],[Order Date]])</f>
        <v>2026</v>
      </c>
      <c r="D2370" s="11" t="str">
        <f>"Q"&amp;ROUNDUP(MONTH(SalesDataTable[[#This Row],[Order Date]])/3,0)</f>
        <v>Q4</v>
      </c>
      <c r="E2370" s="11">
        <f>MONTH(SalesDataTable[[#This Row],[Order Date]])</f>
        <v>11</v>
      </c>
      <c r="F2370" s="11" t="str">
        <f>TEXT(SalesDataTable[[#This Row],[Order Date]],"MMMM")</f>
        <v>November</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11">
        <f>YEAR(SalesDataTable[[#This Row],[Order Date]])</f>
        <v>2026</v>
      </c>
      <c r="D2371" s="11" t="str">
        <f>"Q"&amp;ROUNDUP(MONTH(SalesDataTable[[#This Row],[Order Date]])/3,0)</f>
        <v>Q4</v>
      </c>
      <c r="E2371" s="11">
        <f>MONTH(SalesDataTable[[#This Row],[Order Date]])</f>
        <v>11</v>
      </c>
      <c r="F2371" s="11" t="str">
        <f>TEXT(SalesDataTable[[#This Row],[Order Date]],"MMMM")</f>
        <v>November</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11">
        <f>YEAR(SalesDataTable[[#This Row],[Order Date]])</f>
        <v>2026</v>
      </c>
      <c r="D2372" s="11" t="str">
        <f>"Q"&amp;ROUNDUP(MONTH(SalesDataTable[[#This Row],[Order Date]])/3,0)</f>
        <v>Q4</v>
      </c>
      <c r="E2372" s="11">
        <f>MONTH(SalesDataTable[[#This Row],[Order Date]])</f>
        <v>11</v>
      </c>
      <c r="F2372" s="11" t="str">
        <f>TEXT(SalesDataTable[[#This Row],[Order Date]],"MMMM")</f>
        <v>November</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11">
        <f>YEAR(SalesDataTable[[#This Row],[Order Date]])</f>
        <v>2026</v>
      </c>
      <c r="D2373" s="11" t="str">
        <f>"Q"&amp;ROUNDUP(MONTH(SalesDataTable[[#This Row],[Order Date]])/3,0)</f>
        <v>Q4</v>
      </c>
      <c r="E2373" s="11">
        <f>MONTH(SalesDataTable[[#This Row],[Order Date]])</f>
        <v>11</v>
      </c>
      <c r="F2373" s="11" t="str">
        <f>TEXT(SalesDataTable[[#This Row],[Order Date]],"MMMM")</f>
        <v>November</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11">
        <f>YEAR(SalesDataTable[[#This Row],[Order Date]])</f>
        <v>2026</v>
      </c>
      <c r="D2374" s="11" t="str">
        <f>"Q"&amp;ROUNDUP(MONTH(SalesDataTable[[#This Row],[Order Date]])/3,0)</f>
        <v>Q4</v>
      </c>
      <c r="E2374" s="11">
        <f>MONTH(SalesDataTable[[#This Row],[Order Date]])</f>
        <v>11</v>
      </c>
      <c r="F2374" s="11" t="str">
        <f>TEXT(SalesDataTable[[#This Row],[Order Date]],"MMMM")</f>
        <v>November</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11">
        <f>YEAR(SalesDataTable[[#This Row],[Order Date]])</f>
        <v>2026</v>
      </c>
      <c r="D2375" s="11" t="str">
        <f>"Q"&amp;ROUNDUP(MONTH(SalesDataTable[[#This Row],[Order Date]])/3,0)</f>
        <v>Q4</v>
      </c>
      <c r="E2375" s="11">
        <f>MONTH(SalesDataTable[[#This Row],[Order Date]])</f>
        <v>11</v>
      </c>
      <c r="F2375" s="11" t="str">
        <f>TEXT(SalesDataTable[[#This Row],[Order Date]],"MMMM")</f>
        <v>November</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11">
        <f>YEAR(SalesDataTable[[#This Row],[Order Date]])</f>
        <v>2026</v>
      </c>
      <c r="D2376" s="11" t="str">
        <f>"Q"&amp;ROUNDUP(MONTH(SalesDataTable[[#This Row],[Order Date]])/3,0)</f>
        <v>Q4</v>
      </c>
      <c r="E2376" s="11">
        <f>MONTH(SalesDataTable[[#This Row],[Order Date]])</f>
        <v>11</v>
      </c>
      <c r="F2376" s="11" t="str">
        <f>TEXT(SalesDataTable[[#This Row],[Order Date]],"MMMM")</f>
        <v>November</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11">
        <f>YEAR(SalesDataTable[[#This Row],[Order Date]])</f>
        <v>2026</v>
      </c>
      <c r="D2377" s="11" t="str">
        <f>"Q"&amp;ROUNDUP(MONTH(SalesDataTable[[#This Row],[Order Date]])/3,0)</f>
        <v>Q4</v>
      </c>
      <c r="E2377" s="11">
        <f>MONTH(SalesDataTable[[#This Row],[Order Date]])</f>
        <v>11</v>
      </c>
      <c r="F2377" s="11" t="str">
        <f>TEXT(SalesDataTable[[#This Row],[Order Date]],"MMMM")</f>
        <v>November</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11">
        <f>YEAR(SalesDataTable[[#This Row],[Order Date]])</f>
        <v>2026</v>
      </c>
      <c r="D2378" s="11" t="str">
        <f>"Q"&amp;ROUNDUP(MONTH(SalesDataTable[[#This Row],[Order Date]])/3,0)</f>
        <v>Q4</v>
      </c>
      <c r="E2378" s="11">
        <f>MONTH(SalesDataTable[[#This Row],[Order Date]])</f>
        <v>11</v>
      </c>
      <c r="F2378" s="11" t="str">
        <f>TEXT(SalesDataTable[[#This Row],[Order Date]],"MMMM")</f>
        <v>November</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11">
        <f>YEAR(SalesDataTable[[#This Row],[Order Date]])</f>
        <v>2026</v>
      </c>
      <c r="D2379" s="11" t="str">
        <f>"Q"&amp;ROUNDUP(MONTH(SalesDataTable[[#This Row],[Order Date]])/3,0)</f>
        <v>Q4</v>
      </c>
      <c r="E2379" s="11">
        <f>MONTH(SalesDataTable[[#This Row],[Order Date]])</f>
        <v>11</v>
      </c>
      <c r="F2379" s="11" t="str">
        <f>TEXT(SalesDataTable[[#This Row],[Order Date]],"MMMM")</f>
        <v>November</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11">
        <f>YEAR(SalesDataTable[[#This Row],[Order Date]])</f>
        <v>2026</v>
      </c>
      <c r="D2380" s="11" t="str">
        <f>"Q"&amp;ROUNDUP(MONTH(SalesDataTable[[#This Row],[Order Date]])/3,0)</f>
        <v>Q4</v>
      </c>
      <c r="E2380" s="11">
        <f>MONTH(SalesDataTable[[#This Row],[Order Date]])</f>
        <v>11</v>
      </c>
      <c r="F2380" s="11" t="str">
        <f>TEXT(SalesDataTable[[#This Row],[Order Date]],"MMMM")</f>
        <v>November</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11">
        <f>YEAR(SalesDataTable[[#This Row],[Order Date]])</f>
        <v>2026</v>
      </c>
      <c r="D2381" s="11" t="str">
        <f>"Q"&amp;ROUNDUP(MONTH(SalesDataTable[[#This Row],[Order Date]])/3,0)</f>
        <v>Q4</v>
      </c>
      <c r="E2381" s="11">
        <f>MONTH(SalesDataTable[[#This Row],[Order Date]])</f>
        <v>11</v>
      </c>
      <c r="F2381" s="11" t="str">
        <f>TEXT(SalesDataTable[[#This Row],[Order Date]],"MMMM")</f>
        <v>November</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11">
        <f>YEAR(SalesDataTable[[#This Row],[Order Date]])</f>
        <v>2026</v>
      </c>
      <c r="D2382" s="11" t="str">
        <f>"Q"&amp;ROUNDUP(MONTH(SalesDataTable[[#This Row],[Order Date]])/3,0)</f>
        <v>Q4</v>
      </c>
      <c r="E2382" s="11">
        <f>MONTH(SalesDataTable[[#This Row],[Order Date]])</f>
        <v>11</v>
      </c>
      <c r="F2382" s="11" t="str">
        <f>TEXT(SalesDataTable[[#This Row],[Order Date]],"MMMM")</f>
        <v>November</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11">
        <f>YEAR(SalesDataTable[[#This Row],[Order Date]])</f>
        <v>2026</v>
      </c>
      <c r="D2383" s="11" t="str">
        <f>"Q"&amp;ROUNDUP(MONTH(SalesDataTable[[#This Row],[Order Date]])/3,0)</f>
        <v>Q4</v>
      </c>
      <c r="E2383" s="11">
        <f>MONTH(SalesDataTable[[#This Row],[Order Date]])</f>
        <v>11</v>
      </c>
      <c r="F2383" s="11" t="str">
        <f>TEXT(SalesDataTable[[#This Row],[Order Date]],"MMMM")</f>
        <v>November</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11">
        <f>YEAR(SalesDataTable[[#This Row],[Order Date]])</f>
        <v>2026</v>
      </c>
      <c r="D2384" s="11" t="str">
        <f>"Q"&amp;ROUNDUP(MONTH(SalesDataTable[[#This Row],[Order Date]])/3,0)</f>
        <v>Q4</v>
      </c>
      <c r="E2384" s="11">
        <f>MONTH(SalesDataTable[[#This Row],[Order Date]])</f>
        <v>11</v>
      </c>
      <c r="F2384" s="11" t="str">
        <f>TEXT(SalesDataTable[[#This Row],[Order Date]],"MMMM")</f>
        <v>November</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11">
        <f>YEAR(SalesDataTable[[#This Row],[Order Date]])</f>
        <v>2026</v>
      </c>
      <c r="D2385" s="11" t="str">
        <f>"Q"&amp;ROUNDUP(MONTH(SalesDataTable[[#This Row],[Order Date]])/3,0)</f>
        <v>Q4</v>
      </c>
      <c r="E2385" s="11">
        <f>MONTH(SalesDataTable[[#This Row],[Order Date]])</f>
        <v>11</v>
      </c>
      <c r="F2385" s="11" t="str">
        <f>TEXT(SalesDataTable[[#This Row],[Order Date]],"MMMM")</f>
        <v>November</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11">
        <f>YEAR(SalesDataTable[[#This Row],[Order Date]])</f>
        <v>2026</v>
      </c>
      <c r="D2386" s="11" t="str">
        <f>"Q"&amp;ROUNDUP(MONTH(SalesDataTable[[#This Row],[Order Date]])/3,0)</f>
        <v>Q4</v>
      </c>
      <c r="E2386" s="11">
        <f>MONTH(SalesDataTable[[#This Row],[Order Date]])</f>
        <v>11</v>
      </c>
      <c r="F2386" s="11" t="str">
        <f>TEXT(SalesDataTable[[#This Row],[Order Date]],"MMMM")</f>
        <v>November</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11">
        <f>YEAR(SalesDataTable[[#This Row],[Order Date]])</f>
        <v>2026</v>
      </c>
      <c r="D2387" s="11" t="str">
        <f>"Q"&amp;ROUNDUP(MONTH(SalesDataTable[[#This Row],[Order Date]])/3,0)</f>
        <v>Q4</v>
      </c>
      <c r="E2387" s="11">
        <f>MONTH(SalesDataTable[[#This Row],[Order Date]])</f>
        <v>11</v>
      </c>
      <c r="F2387" s="11" t="str">
        <f>TEXT(SalesDataTable[[#This Row],[Order Date]],"MMMM")</f>
        <v>November</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11">
        <f>YEAR(SalesDataTable[[#This Row],[Order Date]])</f>
        <v>2026</v>
      </c>
      <c r="D2388" s="11" t="str">
        <f>"Q"&amp;ROUNDUP(MONTH(SalesDataTable[[#This Row],[Order Date]])/3,0)</f>
        <v>Q4</v>
      </c>
      <c r="E2388" s="11">
        <f>MONTH(SalesDataTable[[#This Row],[Order Date]])</f>
        <v>11</v>
      </c>
      <c r="F2388" s="11" t="str">
        <f>TEXT(SalesDataTable[[#This Row],[Order Date]],"MMMM")</f>
        <v>November</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11">
        <f>YEAR(SalesDataTable[[#This Row],[Order Date]])</f>
        <v>2026</v>
      </c>
      <c r="D2389" s="11" t="str">
        <f>"Q"&amp;ROUNDUP(MONTH(SalesDataTable[[#This Row],[Order Date]])/3,0)</f>
        <v>Q4</v>
      </c>
      <c r="E2389" s="11">
        <f>MONTH(SalesDataTable[[#This Row],[Order Date]])</f>
        <v>11</v>
      </c>
      <c r="F2389" s="11" t="str">
        <f>TEXT(SalesDataTable[[#This Row],[Order Date]],"MMMM")</f>
        <v>November</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11">
        <f>YEAR(SalesDataTable[[#This Row],[Order Date]])</f>
        <v>2026</v>
      </c>
      <c r="D2390" s="11" t="str">
        <f>"Q"&amp;ROUNDUP(MONTH(SalesDataTable[[#This Row],[Order Date]])/3,0)</f>
        <v>Q4</v>
      </c>
      <c r="E2390" s="11">
        <f>MONTH(SalesDataTable[[#This Row],[Order Date]])</f>
        <v>11</v>
      </c>
      <c r="F2390" s="11" t="str">
        <f>TEXT(SalesDataTable[[#This Row],[Order Date]],"MMMM")</f>
        <v>November</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11">
        <f>YEAR(SalesDataTable[[#This Row],[Order Date]])</f>
        <v>2026</v>
      </c>
      <c r="D2391" s="11" t="str">
        <f>"Q"&amp;ROUNDUP(MONTH(SalesDataTable[[#This Row],[Order Date]])/3,0)</f>
        <v>Q4</v>
      </c>
      <c r="E2391" s="11">
        <f>MONTH(SalesDataTable[[#This Row],[Order Date]])</f>
        <v>11</v>
      </c>
      <c r="F2391" s="11" t="str">
        <f>TEXT(SalesDataTable[[#This Row],[Order Date]],"MMMM")</f>
        <v>November</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11">
        <f>YEAR(SalesDataTable[[#This Row],[Order Date]])</f>
        <v>2026</v>
      </c>
      <c r="D2392" s="11" t="str">
        <f>"Q"&amp;ROUNDUP(MONTH(SalesDataTable[[#This Row],[Order Date]])/3,0)</f>
        <v>Q4</v>
      </c>
      <c r="E2392" s="11">
        <f>MONTH(SalesDataTable[[#This Row],[Order Date]])</f>
        <v>11</v>
      </c>
      <c r="F2392" s="11" t="str">
        <f>TEXT(SalesDataTable[[#This Row],[Order Date]],"MMMM")</f>
        <v>November</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11">
        <f>YEAR(SalesDataTable[[#This Row],[Order Date]])</f>
        <v>2026</v>
      </c>
      <c r="D2393" s="11" t="str">
        <f>"Q"&amp;ROUNDUP(MONTH(SalesDataTable[[#This Row],[Order Date]])/3,0)</f>
        <v>Q4</v>
      </c>
      <c r="E2393" s="11">
        <f>MONTH(SalesDataTable[[#This Row],[Order Date]])</f>
        <v>11</v>
      </c>
      <c r="F2393" s="11" t="str">
        <f>TEXT(SalesDataTable[[#This Row],[Order Date]],"MMMM")</f>
        <v>November</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11">
        <f>YEAR(SalesDataTable[[#This Row],[Order Date]])</f>
        <v>2026</v>
      </c>
      <c r="D2394" s="11" t="str">
        <f>"Q"&amp;ROUNDUP(MONTH(SalesDataTable[[#This Row],[Order Date]])/3,0)</f>
        <v>Q4</v>
      </c>
      <c r="E2394" s="11">
        <f>MONTH(SalesDataTable[[#This Row],[Order Date]])</f>
        <v>11</v>
      </c>
      <c r="F2394" s="11" t="str">
        <f>TEXT(SalesDataTable[[#This Row],[Order Date]],"MMMM")</f>
        <v>November</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11">
        <f>YEAR(SalesDataTable[[#This Row],[Order Date]])</f>
        <v>2026</v>
      </c>
      <c r="D2395" s="11" t="str">
        <f>"Q"&amp;ROUNDUP(MONTH(SalesDataTable[[#This Row],[Order Date]])/3,0)</f>
        <v>Q4</v>
      </c>
      <c r="E2395" s="11">
        <f>MONTH(SalesDataTable[[#This Row],[Order Date]])</f>
        <v>11</v>
      </c>
      <c r="F2395" s="11" t="str">
        <f>TEXT(SalesDataTable[[#This Row],[Order Date]],"MMMM")</f>
        <v>November</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11">
        <f>YEAR(SalesDataTable[[#This Row],[Order Date]])</f>
        <v>2026</v>
      </c>
      <c r="D2396" s="11" t="str">
        <f>"Q"&amp;ROUNDUP(MONTH(SalesDataTable[[#This Row],[Order Date]])/3,0)</f>
        <v>Q4</v>
      </c>
      <c r="E2396" s="11">
        <f>MONTH(SalesDataTable[[#This Row],[Order Date]])</f>
        <v>11</v>
      </c>
      <c r="F2396" s="11" t="str">
        <f>TEXT(SalesDataTable[[#This Row],[Order Date]],"MMMM")</f>
        <v>November</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11">
        <f>YEAR(SalesDataTable[[#This Row],[Order Date]])</f>
        <v>2026</v>
      </c>
      <c r="D2397" s="11" t="str">
        <f>"Q"&amp;ROUNDUP(MONTH(SalesDataTable[[#This Row],[Order Date]])/3,0)</f>
        <v>Q4</v>
      </c>
      <c r="E2397" s="11">
        <f>MONTH(SalesDataTable[[#This Row],[Order Date]])</f>
        <v>11</v>
      </c>
      <c r="F2397" s="11" t="str">
        <f>TEXT(SalesDataTable[[#This Row],[Order Date]],"MMMM")</f>
        <v>November</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11">
        <f>YEAR(SalesDataTable[[#This Row],[Order Date]])</f>
        <v>2026</v>
      </c>
      <c r="D2398" s="11" t="str">
        <f>"Q"&amp;ROUNDUP(MONTH(SalesDataTable[[#This Row],[Order Date]])/3,0)</f>
        <v>Q4</v>
      </c>
      <c r="E2398" s="11">
        <f>MONTH(SalesDataTable[[#This Row],[Order Date]])</f>
        <v>11</v>
      </c>
      <c r="F2398" s="11" t="str">
        <f>TEXT(SalesDataTable[[#This Row],[Order Date]],"MMMM")</f>
        <v>November</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11">
        <f>YEAR(SalesDataTable[[#This Row],[Order Date]])</f>
        <v>2026</v>
      </c>
      <c r="D2399" s="11" t="str">
        <f>"Q"&amp;ROUNDUP(MONTH(SalesDataTable[[#This Row],[Order Date]])/3,0)</f>
        <v>Q4</v>
      </c>
      <c r="E2399" s="11">
        <f>MONTH(SalesDataTable[[#This Row],[Order Date]])</f>
        <v>11</v>
      </c>
      <c r="F2399" s="11" t="str">
        <f>TEXT(SalesDataTable[[#This Row],[Order Date]],"MMMM")</f>
        <v>November</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11">
        <f>YEAR(SalesDataTable[[#This Row],[Order Date]])</f>
        <v>2026</v>
      </c>
      <c r="D2400" s="11" t="str">
        <f>"Q"&amp;ROUNDUP(MONTH(SalesDataTable[[#This Row],[Order Date]])/3,0)</f>
        <v>Q4</v>
      </c>
      <c r="E2400" s="11">
        <f>MONTH(SalesDataTable[[#This Row],[Order Date]])</f>
        <v>11</v>
      </c>
      <c r="F2400" s="11" t="str">
        <f>TEXT(SalesDataTable[[#This Row],[Order Date]],"MMMM")</f>
        <v>November</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11">
        <f>YEAR(SalesDataTable[[#This Row],[Order Date]])</f>
        <v>2026</v>
      </c>
      <c r="D2401" s="11" t="str">
        <f>"Q"&amp;ROUNDUP(MONTH(SalesDataTable[[#This Row],[Order Date]])/3,0)</f>
        <v>Q4</v>
      </c>
      <c r="E2401" s="11">
        <f>MONTH(SalesDataTable[[#This Row],[Order Date]])</f>
        <v>11</v>
      </c>
      <c r="F2401" s="11" t="str">
        <f>TEXT(SalesDataTable[[#This Row],[Order Date]],"MMMM")</f>
        <v>November</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11">
        <f>YEAR(SalesDataTable[[#This Row],[Order Date]])</f>
        <v>2026</v>
      </c>
      <c r="D2402" s="11" t="str">
        <f>"Q"&amp;ROUNDUP(MONTH(SalesDataTable[[#This Row],[Order Date]])/3,0)</f>
        <v>Q4</v>
      </c>
      <c r="E2402" s="11">
        <f>MONTH(SalesDataTable[[#This Row],[Order Date]])</f>
        <v>11</v>
      </c>
      <c r="F2402" s="11" t="str">
        <f>TEXT(SalesDataTable[[#This Row],[Order Date]],"MMMM")</f>
        <v>November</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11">
        <f>YEAR(SalesDataTable[[#This Row],[Order Date]])</f>
        <v>2026</v>
      </c>
      <c r="D2403" s="11" t="str">
        <f>"Q"&amp;ROUNDUP(MONTH(SalesDataTable[[#This Row],[Order Date]])/3,0)</f>
        <v>Q4</v>
      </c>
      <c r="E2403" s="11">
        <f>MONTH(SalesDataTable[[#This Row],[Order Date]])</f>
        <v>11</v>
      </c>
      <c r="F2403" s="11" t="str">
        <f>TEXT(SalesDataTable[[#This Row],[Order Date]],"MMMM")</f>
        <v>November</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11">
        <f>YEAR(SalesDataTable[[#This Row],[Order Date]])</f>
        <v>2026</v>
      </c>
      <c r="D2404" s="11" t="str">
        <f>"Q"&amp;ROUNDUP(MONTH(SalesDataTable[[#This Row],[Order Date]])/3,0)</f>
        <v>Q4</v>
      </c>
      <c r="E2404" s="11">
        <f>MONTH(SalesDataTable[[#This Row],[Order Date]])</f>
        <v>11</v>
      </c>
      <c r="F2404" s="11" t="str">
        <f>TEXT(SalesDataTable[[#This Row],[Order Date]],"MMMM")</f>
        <v>November</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11">
        <f>YEAR(SalesDataTable[[#This Row],[Order Date]])</f>
        <v>2026</v>
      </c>
      <c r="D2405" s="11" t="str">
        <f>"Q"&amp;ROUNDUP(MONTH(SalesDataTable[[#This Row],[Order Date]])/3,0)</f>
        <v>Q4</v>
      </c>
      <c r="E2405" s="11">
        <f>MONTH(SalesDataTable[[#This Row],[Order Date]])</f>
        <v>11</v>
      </c>
      <c r="F2405" s="11" t="str">
        <f>TEXT(SalesDataTable[[#This Row],[Order Date]],"MMMM")</f>
        <v>November</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11">
        <f>YEAR(SalesDataTable[[#This Row],[Order Date]])</f>
        <v>2026</v>
      </c>
      <c r="D2406" s="11" t="str">
        <f>"Q"&amp;ROUNDUP(MONTH(SalesDataTable[[#This Row],[Order Date]])/3,0)</f>
        <v>Q4</v>
      </c>
      <c r="E2406" s="11">
        <f>MONTH(SalesDataTable[[#This Row],[Order Date]])</f>
        <v>11</v>
      </c>
      <c r="F2406" s="11" t="str">
        <f>TEXT(SalesDataTable[[#This Row],[Order Date]],"MMMM")</f>
        <v>November</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11">
        <f>YEAR(SalesDataTable[[#This Row],[Order Date]])</f>
        <v>2026</v>
      </c>
      <c r="D2407" s="11" t="str">
        <f>"Q"&amp;ROUNDUP(MONTH(SalesDataTable[[#This Row],[Order Date]])/3,0)</f>
        <v>Q4</v>
      </c>
      <c r="E2407" s="11">
        <f>MONTH(SalesDataTable[[#This Row],[Order Date]])</f>
        <v>11</v>
      </c>
      <c r="F2407" s="11" t="str">
        <f>TEXT(SalesDataTable[[#This Row],[Order Date]],"MMMM")</f>
        <v>November</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11">
        <f>YEAR(SalesDataTable[[#This Row],[Order Date]])</f>
        <v>2026</v>
      </c>
      <c r="D2408" s="11" t="str">
        <f>"Q"&amp;ROUNDUP(MONTH(SalesDataTable[[#This Row],[Order Date]])/3,0)</f>
        <v>Q4</v>
      </c>
      <c r="E2408" s="11">
        <f>MONTH(SalesDataTable[[#This Row],[Order Date]])</f>
        <v>11</v>
      </c>
      <c r="F2408" s="11" t="str">
        <f>TEXT(SalesDataTable[[#This Row],[Order Date]],"MMMM")</f>
        <v>November</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11">
        <f>YEAR(SalesDataTable[[#This Row],[Order Date]])</f>
        <v>2026</v>
      </c>
      <c r="D2409" s="11" t="str">
        <f>"Q"&amp;ROUNDUP(MONTH(SalesDataTable[[#This Row],[Order Date]])/3,0)</f>
        <v>Q4</v>
      </c>
      <c r="E2409" s="11">
        <f>MONTH(SalesDataTable[[#This Row],[Order Date]])</f>
        <v>11</v>
      </c>
      <c r="F2409" s="11" t="str">
        <f>TEXT(SalesDataTable[[#This Row],[Order Date]],"MMMM")</f>
        <v>November</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11">
        <f>YEAR(SalesDataTable[[#This Row],[Order Date]])</f>
        <v>2026</v>
      </c>
      <c r="D2410" s="11" t="str">
        <f>"Q"&amp;ROUNDUP(MONTH(SalesDataTable[[#This Row],[Order Date]])/3,0)</f>
        <v>Q4</v>
      </c>
      <c r="E2410" s="11">
        <f>MONTH(SalesDataTable[[#This Row],[Order Date]])</f>
        <v>11</v>
      </c>
      <c r="F2410" s="11" t="str">
        <f>TEXT(SalesDataTable[[#This Row],[Order Date]],"MMMM")</f>
        <v>November</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11">
        <f>YEAR(SalesDataTable[[#This Row],[Order Date]])</f>
        <v>2026</v>
      </c>
      <c r="D2411" s="11" t="str">
        <f>"Q"&amp;ROUNDUP(MONTH(SalesDataTable[[#This Row],[Order Date]])/3,0)</f>
        <v>Q4</v>
      </c>
      <c r="E2411" s="11">
        <f>MONTH(SalesDataTable[[#This Row],[Order Date]])</f>
        <v>11</v>
      </c>
      <c r="F2411" s="11" t="str">
        <f>TEXT(SalesDataTable[[#This Row],[Order Date]],"MMMM")</f>
        <v>November</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11">
        <f>YEAR(SalesDataTable[[#This Row],[Order Date]])</f>
        <v>2026</v>
      </c>
      <c r="D2412" s="11" t="str">
        <f>"Q"&amp;ROUNDUP(MONTH(SalesDataTable[[#This Row],[Order Date]])/3,0)</f>
        <v>Q4</v>
      </c>
      <c r="E2412" s="11">
        <f>MONTH(SalesDataTable[[#This Row],[Order Date]])</f>
        <v>11</v>
      </c>
      <c r="F2412" s="11" t="str">
        <f>TEXT(SalesDataTable[[#This Row],[Order Date]],"MMMM")</f>
        <v>November</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11">
        <f>YEAR(SalesDataTable[[#This Row],[Order Date]])</f>
        <v>2026</v>
      </c>
      <c r="D2413" s="11" t="str">
        <f>"Q"&amp;ROUNDUP(MONTH(SalesDataTable[[#This Row],[Order Date]])/3,0)</f>
        <v>Q4</v>
      </c>
      <c r="E2413" s="11">
        <f>MONTH(SalesDataTable[[#This Row],[Order Date]])</f>
        <v>11</v>
      </c>
      <c r="F2413" s="11" t="str">
        <f>TEXT(SalesDataTable[[#This Row],[Order Date]],"MMMM")</f>
        <v>November</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11">
        <f>YEAR(SalesDataTable[[#This Row],[Order Date]])</f>
        <v>2026</v>
      </c>
      <c r="D2414" s="11" t="str">
        <f>"Q"&amp;ROUNDUP(MONTH(SalesDataTable[[#This Row],[Order Date]])/3,0)</f>
        <v>Q4</v>
      </c>
      <c r="E2414" s="11">
        <f>MONTH(SalesDataTable[[#This Row],[Order Date]])</f>
        <v>11</v>
      </c>
      <c r="F2414" s="11" t="str">
        <f>TEXT(SalesDataTable[[#This Row],[Order Date]],"MMMM")</f>
        <v>November</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11">
        <f>YEAR(SalesDataTable[[#This Row],[Order Date]])</f>
        <v>2026</v>
      </c>
      <c r="D2415" s="11" t="str">
        <f>"Q"&amp;ROUNDUP(MONTH(SalesDataTable[[#This Row],[Order Date]])/3,0)</f>
        <v>Q4</v>
      </c>
      <c r="E2415" s="11">
        <f>MONTH(SalesDataTable[[#This Row],[Order Date]])</f>
        <v>11</v>
      </c>
      <c r="F2415" s="11" t="str">
        <f>TEXT(SalesDataTable[[#This Row],[Order Date]],"MMMM")</f>
        <v>November</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11">
        <f>YEAR(SalesDataTable[[#This Row],[Order Date]])</f>
        <v>2026</v>
      </c>
      <c r="D2416" s="11" t="str">
        <f>"Q"&amp;ROUNDUP(MONTH(SalesDataTable[[#This Row],[Order Date]])/3,0)</f>
        <v>Q4</v>
      </c>
      <c r="E2416" s="11">
        <f>MONTH(SalesDataTable[[#This Row],[Order Date]])</f>
        <v>11</v>
      </c>
      <c r="F2416" s="11" t="str">
        <f>TEXT(SalesDataTable[[#This Row],[Order Date]],"MMMM")</f>
        <v>November</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11">
        <f>YEAR(SalesDataTable[[#This Row],[Order Date]])</f>
        <v>2026</v>
      </c>
      <c r="D2417" s="11" t="str">
        <f>"Q"&amp;ROUNDUP(MONTH(SalesDataTable[[#This Row],[Order Date]])/3,0)</f>
        <v>Q4</v>
      </c>
      <c r="E2417" s="11">
        <f>MONTH(SalesDataTable[[#This Row],[Order Date]])</f>
        <v>11</v>
      </c>
      <c r="F2417" s="11" t="str">
        <f>TEXT(SalesDataTable[[#This Row],[Order Date]],"MMMM")</f>
        <v>November</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11">
        <f>YEAR(SalesDataTable[[#This Row],[Order Date]])</f>
        <v>2026</v>
      </c>
      <c r="D2418" s="11" t="str">
        <f>"Q"&amp;ROUNDUP(MONTH(SalesDataTable[[#This Row],[Order Date]])/3,0)</f>
        <v>Q4</v>
      </c>
      <c r="E2418" s="11">
        <f>MONTH(SalesDataTable[[#This Row],[Order Date]])</f>
        <v>11</v>
      </c>
      <c r="F2418" s="11" t="str">
        <f>TEXT(SalesDataTable[[#This Row],[Order Date]],"MMMM")</f>
        <v>November</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11">
        <f>YEAR(SalesDataTable[[#This Row],[Order Date]])</f>
        <v>2026</v>
      </c>
      <c r="D2419" s="11" t="str">
        <f>"Q"&amp;ROUNDUP(MONTH(SalesDataTable[[#This Row],[Order Date]])/3,0)</f>
        <v>Q4</v>
      </c>
      <c r="E2419" s="11">
        <f>MONTH(SalesDataTable[[#This Row],[Order Date]])</f>
        <v>11</v>
      </c>
      <c r="F2419" s="11" t="str">
        <f>TEXT(SalesDataTable[[#This Row],[Order Date]],"MMMM")</f>
        <v>November</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11">
        <f>YEAR(SalesDataTable[[#This Row],[Order Date]])</f>
        <v>2026</v>
      </c>
      <c r="D2420" s="11" t="str">
        <f>"Q"&amp;ROUNDUP(MONTH(SalesDataTable[[#This Row],[Order Date]])/3,0)</f>
        <v>Q4</v>
      </c>
      <c r="E2420" s="11">
        <f>MONTH(SalesDataTable[[#This Row],[Order Date]])</f>
        <v>11</v>
      </c>
      <c r="F2420" s="11" t="str">
        <f>TEXT(SalesDataTable[[#This Row],[Order Date]],"MMMM")</f>
        <v>November</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11">
        <f>YEAR(SalesDataTable[[#This Row],[Order Date]])</f>
        <v>2026</v>
      </c>
      <c r="D2421" s="11" t="str">
        <f>"Q"&amp;ROUNDUP(MONTH(SalesDataTable[[#This Row],[Order Date]])/3,0)</f>
        <v>Q4</v>
      </c>
      <c r="E2421" s="11">
        <f>MONTH(SalesDataTable[[#This Row],[Order Date]])</f>
        <v>11</v>
      </c>
      <c r="F2421" s="11" t="str">
        <f>TEXT(SalesDataTable[[#This Row],[Order Date]],"MMMM")</f>
        <v>November</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11">
        <f>YEAR(SalesDataTable[[#This Row],[Order Date]])</f>
        <v>2026</v>
      </c>
      <c r="D2422" s="11" t="str">
        <f>"Q"&amp;ROUNDUP(MONTH(SalesDataTable[[#This Row],[Order Date]])/3,0)</f>
        <v>Q4</v>
      </c>
      <c r="E2422" s="11">
        <f>MONTH(SalesDataTable[[#This Row],[Order Date]])</f>
        <v>11</v>
      </c>
      <c r="F2422" s="11" t="str">
        <f>TEXT(SalesDataTable[[#This Row],[Order Date]],"MMMM")</f>
        <v>November</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11">
        <f>YEAR(SalesDataTable[[#This Row],[Order Date]])</f>
        <v>2026</v>
      </c>
      <c r="D2423" s="11" t="str">
        <f>"Q"&amp;ROUNDUP(MONTH(SalesDataTable[[#This Row],[Order Date]])/3,0)</f>
        <v>Q4</v>
      </c>
      <c r="E2423" s="11">
        <f>MONTH(SalesDataTable[[#This Row],[Order Date]])</f>
        <v>11</v>
      </c>
      <c r="F2423" s="11" t="str">
        <f>TEXT(SalesDataTable[[#This Row],[Order Date]],"MMMM")</f>
        <v>November</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11">
        <f>YEAR(SalesDataTable[[#This Row],[Order Date]])</f>
        <v>2026</v>
      </c>
      <c r="D2424" s="11" t="str">
        <f>"Q"&amp;ROUNDUP(MONTH(SalesDataTable[[#This Row],[Order Date]])/3,0)</f>
        <v>Q4</v>
      </c>
      <c r="E2424" s="11">
        <f>MONTH(SalesDataTable[[#This Row],[Order Date]])</f>
        <v>11</v>
      </c>
      <c r="F2424" s="11" t="str">
        <f>TEXT(SalesDataTable[[#This Row],[Order Date]],"MMMM")</f>
        <v>November</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11">
        <f>YEAR(SalesDataTable[[#This Row],[Order Date]])</f>
        <v>2026</v>
      </c>
      <c r="D2425" s="11" t="str">
        <f>"Q"&amp;ROUNDUP(MONTH(SalesDataTable[[#This Row],[Order Date]])/3,0)</f>
        <v>Q4</v>
      </c>
      <c r="E2425" s="11">
        <f>MONTH(SalesDataTable[[#This Row],[Order Date]])</f>
        <v>11</v>
      </c>
      <c r="F2425" s="11" t="str">
        <f>TEXT(SalesDataTable[[#This Row],[Order Date]],"MMMM")</f>
        <v>November</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11">
        <f>YEAR(SalesDataTable[[#This Row],[Order Date]])</f>
        <v>2026</v>
      </c>
      <c r="D2426" s="11" t="str">
        <f>"Q"&amp;ROUNDUP(MONTH(SalesDataTable[[#This Row],[Order Date]])/3,0)</f>
        <v>Q4</v>
      </c>
      <c r="E2426" s="11">
        <f>MONTH(SalesDataTable[[#This Row],[Order Date]])</f>
        <v>11</v>
      </c>
      <c r="F2426" s="11" t="str">
        <f>TEXT(SalesDataTable[[#This Row],[Order Date]],"MMMM")</f>
        <v>November</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11">
        <f>YEAR(SalesDataTable[[#This Row],[Order Date]])</f>
        <v>2026</v>
      </c>
      <c r="D2427" s="11" t="str">
        <f>"Q"&amp;ROUNDUP(MONTH(SalesDataTable[[#This Row],[Order Date]])/3,0)</f>
        <v>Q4</v>
      </c>
      <c r="E2427" s="11">
        <f>MONTH(SalesDataTable[[#This Row],[Order Date]])</f>
        <v>11</v>
      </c>
      <c r="F2427" s="11" t="str">
        <f>TEXT(SalesDataTable[[#This Row],[Order Date]],"MMMM")</f>
        <v>November</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11">
        <f>YEAR(SalesDataTable[[#This Row],[Order Date]])</f>
        <v>2026</v>
      </c>
      <c r="D2428" s="11" t="str">
        <f>"Q"&amp;ROUNDUP(MONTH(SalesDataTable[[#This Row],[Order Date]])/3,0)</f>
        <v>Q4</v>
      </c>
      <c r="E2428" s="11">
        <f>MONTH(SalesDataTable[[#This Row],[Order Date]])</f>
        <v>11</v>
      </c>
      <c r="F2428" s="11" t="str">
        <f>TEXT(SalesDataTable[[#This Row],[Order Date]],"MMMM")</f>
        <v>November</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11">
        <f>YEAR(SalesDataTable[[#This Row],[Order Date]])</f>
        <v>2026</v>
      </c>
      <c r="D2429" s="11" t="str">
        <f>"Q"&amp;ROUNDUP(MONTH(SalesDataTable[[#This Row],[Order Date]])/3,0)</f>
        <v>Q4</v>
      </c>
      <c r="E2429" s="11">
        <f>MONTH(SalesDataTable[[#This Row],[Order Date]])</f>
        <v>11</v>
      </c>
      <c r="F2429" s="11" t="str">
        <f>TEXT(SalesDataTable[[#This Row],[Order Date]],"MMMM")</f>
        <v>November</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11">
        <f>YEAR(SalesDataTable[[#This Row],[Order Date]])</f>
        <v>2026</v>
      </c>
      <c r="D2430" s="11" t="str">
        <f>"Q"&amp;ROUNDUP(MONTH(SalesDataTable[[#This Row],[Order Date]])/3,0)</f>
        <v>Q4</v>
      </c>
      <c r="E2430" s="11">
        <f>MONTH(SalesDataTable[[#This Row],[Order Date]])</f>
        <v>11</v>
      </c>
      <c r="F2430" s="11" t="str">
        <f>TEXT(SalesDataTable[[#This Row],[Order Date]],"MMMM")</f>
        <v>November</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11">
        <f>YEAR(SalesDataTable[[#This Row],[Order Date]])</f>
        <v>2026</v>
      </c>
      <c r="D2431" s="11" t="str">
        <f>"Q"&amp;ROUNDUP(MONTH(SalesDataTable[[#This Row],[Order Date]])/3,0)</f>
        <v>Q4</v>
      </c>
      <c r="E2431" s="11">
        <f>MONTH(SalesDataTable[[#This Row],[Order Date]])</f>
        <v>11</v>
      </c>
      <c r="F2431" s="11" t="str">
        <f>TEXT(SalesDataTable[[#This Row],[Order Date]],"MMMM")</f>
        <v>November</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11">
        <f>YEAR(SalesDataTable[[#This Row],[Order Date]])</f>
        <v>2026</v>
      </c>
      <c r="D2432" s="11" t="str">
        <f>"Q"&amp;ROUNDUP(MONTH(SalesDataTable[[#This Row],[Order Date]])/3,0)</f>
        <v>Q4</v>
      </c>
      <c r="E2432" s="11">
        <f>MONTH(SalesDataTable[[#This Row],[Order Date]])</f>
        <v>11</v>
      </c>
      <c r="F2432" s="11" t="str">
        <f>TEXT(SalesDataTable[[#This Row],[Order Date]],"MMMM")</f>
        <v>November</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11">
        <f>YEAR(SalesDataTable[[#This Row],[Order Date]])</f>
        <v>2026</v>
      </c>
      <c r="D2433" s="11" t="str">
        <f>"Q"&amp;ROUNDUP(MONTH(SalesDataTable[[#This Row],[Order Date]])/3,0)</f>
        <v>Q4</v>
      </c>
      <c r="E2433" s="11">
        <f>MONTH(SalesDataTable[[#This Row],[Order Date]])</f>
        <v>11</v>
      </c>
      <c r="F2433" s="11" t="str">
        <f>TEXT(SalesDataTable[[#This Row],[Order Date]],"MMMM")</f>
        <v>November</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11">
        <f>YEAR(SalesDataTable[[#This Row],[Order Date]])</f>
        <v>2026</v>
      </c>
      <c r="D2434" s="11" t="str">
        <f>"Q"&amp;ROUNDUP(MONTH(SalesDataTable[[#This Row],[Order Date]])/3,0)</f>
        <v>Q4</v>
      </c>
      <c r="E2434" s="11">
        <f>MONTH(SalesDataTable[[#This Row],[Order Date]])</f>
        <v>11</v>
      </c>
      <c r="F2434" s="11" t="str">
        <f>TEXT(SalesDataTable[[#This Row],[Order Date]],"MMMM")</f>
        <v>November</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11">
        <f>YEAR(SalesDataTable[[#This Row],[Order Date]])</f>
        <v>2026</v>
      </c>
      <c r="D2435" s="11" t="str">
        <f>"Q"&amp;ROUNDUP(MONTH(SalesDataTable[[#This Row],[Order Date]])/3,0)</f>
        <v>Q4</v>
      </c>
      <c r="E2435" s="11">
        <f>MONTH(SalesDataTable[[#This Row],[Order Date]])</f>
        <v>11</v>
      </c>
      <c r="F2435" s="11" t="str">
        <f>TEXT(SalesDataTable[[#This Row],[Order Date]],"MMMM")</f>
        <v>November</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11">
        <f>YEAR(SalesDataTable[[#This Row],[Order Date]])</f>
        <v>2026</v>
      </c>
      <c r="D2436" s="11" t="str">
        <f>"Q"&amp;ROUNDUP(MONTH(SalesDataTable[[#This Row],[Order Date]])/3,0)</f>
        <v>Q4</v>
      </c>
      <c r="E2436" s="11">
        <f>MONTH(SalesDataTable[[#This Row],[Order Date]])</f>
        <v>11</v>
      </c>
      <c r="F2436" s="11" t="str">
        <f>TEXT(SalesDataTable[[#This Row],[Order Date]],"MMMM")</f>
        <v>November</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11">
        <f>YEAR(SalesDataTable[[#This Row],[Order Date]])</f>
        <v>2026</v>
      </c>
      <c r="D2437" s="11" t="str">
        <f>"Q"&amp;ROUNDUP(MONTH(SalesDataTable[[#This Row],[Order Date]])/3,0)</f>
        <v>Q4</v>
      </c>
      <c r="E2437" s="11">
        <f>MONTH(SalesDataTable[[#This Row],[Order Date]])</f>
        <v>11</v>
      </c>
      <c r="F2437" s="11" t="str">
        <f>TEXT(SalesDataTable[[#This Row],[Order Date]],"MMMM")</f>
        <v>November</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11">
        <f>YEAR(SalesDataTable[[#This Row],[Order Date]])</f>
        <v>2026</v>
      </c>
      <c r="D2438" s="11" t="str">
        <f>"Q"&amp;ROUNDUP(MONTH(SalesDataTable[[#This Row],[Order Date]])/3,0)</f>
        <v>Q4</v>
      </c>
      <c r="E2438" s="11">
        <f>MONTH(SalesDataTable[[#This Row],[Order Date]])</f>
        <v>11</v>
      </c>
      <c r="F2438" s="11" t="str">
        <f>TEXT(SalesDataTable[[#This Row],[Order Date]],"MMMM")</f>
        <v>November</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11">
        <f>YEAR(SalesDataTable[[#This Row],[Order Date]])</f>
        <v>2026</v>
      </c>
      <c r="D2439" s="11" t="str">
        <f>"Q"&amp;ROUNDUP(MONTH(SalesDataTable[[#This Row],[Order Date]])/3,0)</f>
        <v>Q4</v>
      </c>
      <c r="E2439" s="11">
        <f>MONTH(SalesDataTable[[#This Row],[Order Date]])</f>
        <v>11</v>
      </c>
      <c r="F2439" s="11" t="str">
        <f>TEXT(SalesDataTable[[#This Row],[Order Date]],"MMMM")</f>
        <v>November</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11">
        <f>YEAR(SalesDataTable[[#This Row],[Order Date]])</f>
        <v>2026</v>
      </c>
      <c r="D2440" s="11" t="str">
        <f>"Q"&amp;ROUNDUP(MONTH(SalesDataTable[[#This Row],[Order Date]])/3,0)</f>
        <v>Q4</v>
      </c>
      <c r="E2440" s="11">
        <f>MONTH(SalesDataTable[[#This Row],[Order Date]])</f>
        <v>11</v>
      </c>
      <c r="F2440" s="11" t="str">
        <f>TEXT(SalesDataTable[[#This Row],[Order Date]],"MMMM")</f>
        <v>November</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11">
        <f>YEAR(SalesDataTable[[#This Row],[Order Date]])</f>
        <v>2026</v>
      </c>
      <c r="D2441" s="11" t="str">
        <f>"Q"&amp;ROUNDUP(MONTH(SalesDataTable[[#This Row],[Order Date]])/3,0)</f>
        <v>Q4</v>
      </c>
      <c r="E2441" s="11">
        <f>MONTH(SalesDataTable[[#This Row],[Order Date]])</f>
        <v>11</v>
      </c>
      <c r="F2441" s="11" t="str">
        <f>TEXT(SalesDataTable[[#This Row],[Order Date]],"MMMM")</f>
        <v>November</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11">
        <f>YEAR(SalesDataTable[[#This Row],[Order Date]])</f>
        <v>2026</v>
      </c>
      <c r="D2442" s="11" t="str">
        <f>"Q"&amp;ROUNDUP(MONTH(SalesDataTable[[#This Row],[Order Date]])/3,0)</f>
        <v>Q4</v>
      </c>
      <c r="E2442" s="11">
        <f>MONTH(SalesDataTable[[#This Row],[Order Date]])</f>
        <v>11</v>
      </c>
      <c r="F2442" s="11" t="str">
        <f>TEXT(SalesDataTable[[#This Row],[Order Date]],"MMMM")</f>
        <v>November</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11">
        <f>YEAR(SalesDataTable[[#This Row],[Order Date]])</f>
        <v>2026</v>
      </c>
      <c r="D2443" s="11" t="str">
        <f>"Q"&amp;ROUNDUP(MONTH(SalesDataTable[[#This Row],[Order Date]])/3,0)</f>
        <v>Q4</v>
      </c>
      <c r="E2443" s="11">
        <f>MONTH(SalesDataTable[[#This Row],[Order Date]])</f>
        <v>11</v>
      </c>
      <c r="F2443" s="11" t="str">
        <f>TEXT(SalesDataTable[[#This Row],[Order Date]],"MMMM")</f>
        <v>November</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11">
        <f>YEAR(SalesDataTable[[#This Row],[Order Date]])</f>
        <v>2026</v>
      </c>
      <c r="D2444" s="11" t="str">
        <f>"Q"&amp;ROUNDUP(MONTH(SalesDataTable[[#This Row],[Order Date]])/3,0)</f>
        <v>Q4</v>
      </c>
      <c r="E2444" s="11">
        <f>MONTH(SalesDataTable[[#This Row],[Order Date]])</f>
        <v>11</v>
      </c>
      <c r="F2444" s="11" t="str">
        <f>TEXT(SalesDataTable[[#This Row],[Order Date]],"MMMM")</f>
        <v>November</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11">
        <f>YEAR(SalesDataTable[[#This Row],[Order Date]])</f>
        <v>2026</v>
      </c>
      <c r="D2445" s="11" t="str">
        <f>"Q"&amp;ROUNDUP(MONTH(SalesDataTable[[#This Row],[Order Date]])/3,0)</f>
        <v>Q4</v>
      </c>
      <c r="E2445" s="11">
        <f>MONTH(SalesDataTable[[#This Row],[Order Date]])</f>
        <v>11</v>
      </c>
      <c r="F2445" s="11" t="str">
        <f>TEXT(SalesDataTable[[#This Row],[Order Date]],"MMMM")</f>
        <v>November</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11">
        <f>YEAR(SalesDataTable[[#This Row],[Order Date]])</f>
        <v>2026</v>
      </c>
      <c r="D2446" s="11" t="str">
        <f>"Q"&amp;ROUNDUP(MONTH(SalesDataTable[[#This Row],[Order Date]])/3,0)</f>
        <v>Q4</v>
      </c>
      <c r="E2446" s="11">
        <f>MONTH(SalesDataTable[[#This Row],[Order Date]])</f>
        <v>11</v>
      </c>
      <c r="F2446" s="11" t="str">
        <f>TEXT(SalesDataTable[[#This Row],[Order Date]],"MMMM")</f>
        <v>November</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11">
        <f>YEAR(SalesDataTable[[#This Row],[Order Date]])</f>
        <v>2026</v>
      </c>
      <c r="D2447" s="11" t="str">
        <f>"Q"&amp;ROUNDUP(MONTH(SalesDataTable[[#This Row],[Order Date]])/3,0)</f>
        <v>Q4</v>
      </c>
      <c r="E2447" s="11">
        <f>MONTH(SalesDataTable[[#This Row],[Order Date]])</f>
        <v>11</v>
      </c>
      <c r="F2447" s="11" t="str">
        <f>TEXT(SalesDataTable[[#This Row],[Order Date]],"MMMM")</f>
        <v>November</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11">
        <f>YEAR(SalesDataTable[[#This Row],[Order Date]])</f>
        <v>2026</v>
      </c>
      <c r="D2448" s="11" t="str">
        <f>"Q"&amp;ROUNDUP(MONTH(SalesDataTable[[#This Row],[Order Date]])/3,0)</f>
        <v>Q4</v>
      </c>
      <c r="E2448" s="11">
        <f>MONTH(SalesDataTable[[#This Row],[Order Date]])</f>
        <v>11</v>
      </c>
      <c r="F2448" s="11" t="str">
        <f>TEXT(SalesDataTable[[#This Row],[Order Date]],"MMMM")</f>
        <v>November</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11">
        <f>YEAR(SalesDataTable[[#This Row],[Order Date]])</f>
        <v>2026</v>
      </c>
      <c r="D2449" s="11" t="str">
        <f>"Q"&amp;ROUNDUP(MONTH(SalesDataTable[[#This Row],[Order Date]])/3,0)</f>
        <v>Q4</v>
      </c>
      <c r="E2449" s="11">
        <f>MONTH(SalesDataTable[[#This Row],[Order Date]])</f>
        <v>11</v>
      </c>
      <c r="F2449" s="11" t="str">
        <f>TEXT(SalesDataTable[[#This Row],[Order Date]],"MMMM")</f>
        <v>November</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11">
        <f>YEAR(SalesDataTable[[#This Row],[Order Date]])</f>
        <v>2026</v>
      </c>
      <c r="D2450" s="11" t="str">
        <f>"Q"&amp;ROUNDUP(MONTH(SalesDataTable[[#This Row],[Order Date]])/3,0)</f>
        <v>Q4</v>
      </c>
      <c r="E2450" s="11">
        <f>MONTH(SalesDataTable[[#This Row],[Order Date]])</f>
        <v>11</v>
      </c>
      <c r="F2450" s="11" t="str">
        <f>TEXT(SalesDataTable[[#This Row],[Order Date]],"MMMM")</f>
        <v>November</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11">
        <f>YEAR(SalesDataTable[[#This Row],[Order Date]])</f>
        <v>2026</v>
      </c>
      <c r="D2451" s="11" t="str">
        <f>"Q"&amp;ROUNDUP(MONTH(SalesDataTable[[#This Row],[Order Date]])/3,0)</f>
        <v>Q4</v>
      </c>
      <c r="E2451" s="11">
        <f>MONTH(SalesDataTable[[#This Row],[Order Date]])</f>
        <v>11</v>
      </c>
      <c r="F2451" s="11" t="str">
        <f>TEXT(SalesDataTable[[#This Row],[Order Date]],"MMMM")</f>
        <v>November</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11">
        <f>YEAR(SalesDataTable[[#This Row],[Order Date]])</f>
        <v>2026</v>
      </c>
      <c r="D2452" s="11" t="str">
        <f>"Q"&amp;ROUNDUP(MONTH(SalesDataTable[[#This Row],[Order Date]])/3,0)</f>
        <v>Q4</v>
      </c>
      <c r="E2452" s="11">
        <f>MONTH(SalesDataTable[[#This Row],[Order Date]])</f>
        <v>11</v>
      </c>
      <c r="F2452" s="11" t="str">
        <f>TEXT(SalesDataTable[[#This Row],[Order Date]],"MMMM")</f>
        <v>November</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11">
        <f>YEAR(SalesDataTable[[#This Row],[Order Date]])</f>
        <v>2026</v>
      </c>
      <c r="D2453" s="11" t="str">
        <f>"Q"&amp;ROUNDUP(MONTH(SalesDataTable[[#This Row],[Order Date]])/3,0)</f>
        <v>Q4</v>
      </c>
      <c r="E2453" s="11">
        <f>MONTH(SalesDataTable[[#This Row],[Order Date]])</f>
        <v>11</v>
      </c>
      <c r="F2453" s="11" t="str">
        <f>TEXT(SalesDataTable[[#This Row],[Order Date]],"MMMM")</f>
        <v>November</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11">
        <f>YEAR(SalesDataTable[[#This Row],[Order Date]])</f>
        <v>2026</v>
      </c>
      <c r="D2454" s="11" t="str">
        <f>"Q"&amp;ROUNDUP(MONTH(SalesDataTable[[#This Row],[Order Date]])/3,0)</f>
        <v>Q4</v>
      </c>
      <c r="E2454" s="11">
        <f>MONTH(SalesDataTable[[#This Row],[Order Date]])</f>
        <v>11</v>
      </c>
      <c r="F2454" s="11" t="str">
        <f>TEXT(SalesDataTable[[#This Row],[Order Date]],"MMMM")</f>
        <v>November</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11">
        <f>YEAR(SalesDataTable[[#This Row],[Order Date]])</f>
        <v>2026</v>
      </c>
      <c r="D2455" s="11" t="str">
        <f>"Q"&amp;ROUNDUP(MONTH(SalesDataTable[[#This Row],[Order Date]])/3,0)</f>
        <v>Q4</v>
      </c>
      <c r="E2455" s="11">
        <f>MONTH(SalesDataTable[[#This Row],[Order Date]])</f>
        <v>11</v>
      </c>
      <c r="F2455" s="11" t="str">
        <f>TEXT(SalesDataTable[[#This Row],[Order Date]],"MMMM")</f>
        <v>November</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11">
        <f>YEAR(SalesDataTable[[#This Row],[Order Date]])</f>
        <v>2026</v>
      </c>
      <c r="D2456" s="11" t="str">
        <f>"Q"&amp;ROUNDUP(MONTH(SalesDataTable[[#This Row],[Order Date]])/3,0)</f>
        <v>Q4</v>
      </c>
      <c r="E2456" s="11">
        <f>MONTH(SalesDataTable[[#This Row],[Order Date]])</f>
        <v>11</v>
      </c>
      <c r="F2456" s="11" t="str">
        <f>TEXT(SalesDataTable[[#This Row],[Order Date]],"MMMM")</f>
        <v>November</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11">
        <f>YEAR(SalesDataTable[[#This Row],[Order Date]])</f>
        <v>2026</v>
      </c>
      <c r="D2457" s="11" t="str">
        <f>"Q"&amp;ROUNDUP(MONTH(SalesDataTable[[#This Row],[Order Date]])/3,0)</f>
        <v>Q4</v>
      </c>
      <c r="E2457" s="11">
        <f>MONTH(SalesDataTable[[#This Row],[Order Date]])</f>
        <v>11</v>
      </c>
      <c r="F2457" s="11" t="str">
        <f>TEXT(SalesDataTable[[#This Row],[Order Date]],"MMMM")</f>
        <v>November</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11">
        <f>YEAR(SalesDataTable[[#This Row],[Order Date]])</f>
        <v>2026</v>
      </c>
      <c r="D2458" s="11" t="str">
        <f>"Q"&amp;ROUNDUP(MONTH(SalesDataTable[[#This Row],[Order Date]])/3,0)</f>
        <v>Q4</v>
      </c>
      <c r="E2458" s="11">
        <f>MONTH(SalesDataTable[[#This Row],[Order Date]])</f>
        <v>11</v>
      </c>
      <c r="F2458" s="11" t="str">
        <f>TEXT(SalesDataTable[[#This Row],[Order Date]],"MMMM")</f>
        <v>November</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11">
        <f>YEAR(SalesDataTable[[#This Row],[Order Date]])</f>
        <v>2026</v>
      </c>
      <c r="D2459" s="11" t="str">
        <f>"Q"&amp;ROUNDUP(MONTH(SalesDataTable[[#This Row],[Order Date]])/3,0)</f>
        <v>Q4</v>
      </c>
      <c r="E2459" s="11">
        <f>MONTH(SalesDataTable[[#This Row],[Order Date]])</f>
        <v>11</v>
      </c>
      <c r="F2459" s="11" t="str">
        <f>TEXT(SalesDataTable[[#This Row],[Order Date]],"MMMM")</f>
        <v>November</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11">
        <f>YEAR(SalesDataTable[[#This Row],[Order Date]])</f>
        <v>2026</v>
      </c>
      <c r="D2460" s="11" t="str">
        <f>"Q"&amp;ROUNDUP(MONTH(SalesDataTable[[#This Row],[Order Date]])/3,0)</f>
        <v>Q4</v>
      </c>
      <c r="E2460" s="11">
        <f>MONTH(SalesDataTable[[#This Row],[Order Date]])</f>
        <v>11</v>
      </c>
      <c r="F2460" s="11" t="str">
        <f>TEXT(SalesDataTable[[#This Row],[Order Date]],"MMMM")</f>
        <v>November</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11">
        <f>YEAR(SalesDataTable[[#This Row],[Order Date]])</f>
        <v>2026</v>
      </c>
      <c r="D2461" s="11" t="str">
        <f>"Q"&amp;ROUNDUP(MONTH(SalesDataTable[[#This Row],[Order Date]])/3,0)</f>
        <v>Q4</v>
      </c>
      <c r="E2461" s="11">
        <f>MONTH(SalesDataTable[[#This Row],[Order Date]])</f>
        <v>11</v>
      </c>
      <c r="F2461" s="11" t="str">
        <f>TEXT(SalesDataTable[[#This Row],[Order Date]],"MMMM")</f>
        <v>November</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11">
        <f>YEAR(SalesDataTable[[#This Row],[Order Date]])</f>
        <v>2026</v>
      </c>
      <c r="D2462" s="11" t="str">
        <f>"Q"&amp;ROUNDUP(MONTH(SalesDataTable[[#This Row],[Order Date]])/3,0)</f>
        <v>Q4</v>
      </c>
      <c r="E2462" s="11">
        <f>MONTH(SalesDataTable[[#This Row],[Order Date]])</f>
        <v>11</v>
      </c>
      <c r="F2462" s="11" t="str">
        <f>TEXT(SalesDataTable[[#This Row],[Order Date]],"MMMM")</f>
        <v>November</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11">
        <f>YEAR(SalesDataTable[[#This Row],[Order Date]])</f>
        <v>2026</v>
      </c>
      <c r="D2463" s="11" t="str">
        <f>"Q"&amp;ROUNDUP(MONTH(SalesDataTable[[#This Row],[Order Date]])/3,0)</f>
        <v>Q4</v>
      </c>
      <c r="E2463" s="11">
        <f>MONTH(SalesDataTable[[#This Row],[Order Date]])</f>
        <v>11</v>
      </c>
      <c r="F2463" s="11" t="str">
        <f>TEXT(SalesDataTable[[#This Row],[Order Date]],"MMMM")</f>
        <v>November</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11">
        <f>YEAR(SalesDataTable[[#This Row],[Order Date]])</f>
        <v>2026</v>
      </c>
      <c r="D2464" s="11" t="str">
        <f>"Q"&amp;ROUNDUP(MONTH(SalesDataTable[[#This Row],[Order Date]])/3,0)</f>
        <v>Q4</v>
      </c>
      <c r="E2464" s="11">
        <f>MONTH(SalesDataTable[[#This Row],[Order Date]])</f>
        <v>11</v>
      </c>
      <c r="F2464" s="11" t="str">
        <f>TEXT(SalesDataTable[[#This Row],[Order Date]],"MMMM")</f>
        <v>November</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11">
        <f>YEAR(SalesDataTable[[#This Row],[Order Date]])</f>
        <v>2026</v>
      </c>
      <c r="D2465" s="11" t="str">
        <f>"Q"&amp;ROUNDUP(MONTH(SalesDataTable[[#This Row],[Order Date]])/3,0)</f>
        <v>Q4</v>
      </c>
      <c r="E2465" s="11">
        <f>MONTH(SalesDataTable[[#This Row],[Order Date]])</f>
        <v>11</v>
      </c>
      <c r="F2465" s="11" t="str">
        <f>TEXT(SalesDataTable[[#This Row],[Order Date]],"MMMM")</f>
        <v>November</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11">
        <f>YEAR(SalesDataTable[[#This Row],[Order Date]])</f>
        <v>2026</v>
      </c>
      <c r="D2466" s="11" t="str">
        <f>"Q"&amp;ROUNDUP(MONTH(SalesDataTable[[#This Row],[Order Date]])/3,0)</f>
        <v>Q4</v>
      </c>
      <c r="E2466" s="11">
        <f>MONTH(SalesDataTable[[#This Row],[Order Date]])</f>
        <v>11</v>
      </c>
      <c r="F2466" s="11" t="str">
        <f>TEXT(SalesDataTable[[#This Row],[Order Date]],"MMMM")</f>
        <v>November</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11">
        <f>YEAR(SalesDataTable[[#This Row],[Order Date]])</f>
        <v>2026</v>
      </c>
      <c r="D2467" s="11" t="str">
        <f>"Q"&amp;ROUNDUP(MONTH(SalesDataTable[[#This Row],[Order Date]])/3,0)</f>
        <v>Q4</v>
      </c>
      <c r="E2467" s="11">
        <f>MONTH(SalesDataTable[[#This Row],[Order Date]])</f>
        <v>11</v>
      </c>
      <c r="F2467" s="11" t="str">
        <f>TEXT(SalesDataTable[[#This Row],[Order Date]],"MMMM")</f>
        <v>November</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11">
        <f>YEAR(SalesDataTable[[#This Row],[Order Date]])</f>
        <v>2026</v>
      </c>
      <c r="D2468" s="11" t="str">
        <f>"Q"&amp;ROUNDUP(MONTH(SalesDataTable[[#This Row],[Order Date]])/3,0)</f>
        <v>Q4</v>
      </c>
      <c r="E2468" s="11">
        <f>MONTH(SalesDataTable[[#This Row],[Order Date]])</f>
        <v>11</v>
      </c>
      <c r="F2468" s="11" t="str">
        <f>TEXT(SalesDataTable[[#This Row],[Order Date]],"MMMM")</f>
        <v>November</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11">
        <f>YEAR(SalesDataTable[[#This Row],[Order Date]])</f>
        <v>2026</v>
      </c>
      <c r="D2469" s="11" t="str">
        <f>"Q"&amp;ROUNDUP(MONTH(SalesDataTable[[#This Row],[Order Date]])/3,0)</f>
        <v>Q4</v>
      </c>
      <c r="E2469" s="11">
        <f>MONTH(SalesDataTable[[#This Row],[Order Date]])</f>
        <v>11</v>
      </c>
      <c r="F2469" s="11" t="str">
        <f>TEXT(SalesDataTable[[#This Row],[Order Date]],"MMMM")</f>
        <v>November</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11">
        <f>YEAR(SalesDataTable[[#This Row],[Order Date]])</f>
        <v>2026</v>
      </c>
      <c r="D2470" s="11" t="str">
        <f>"Q"&amp;ROUNDUP(MONTH(SalesDataTable[[#This Row],[Order Date]])/3,0)</f>
        <v>Q4</v>
      </c>
      <c r="E2470" s="11">
        <f>MONTH(SalesDataTable[[#This Row],[Order Date]])</f>
        <v>11</v>
      </c>
      <c r="F2470" s="11" t="str">
        <f>TEXT(SalesDataTable[[#This Row],[Order Date]],"MMMM")</f>
        <v>November</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11">
        <f>YEAR(SalesDataTable[[#This Row],[Order Date]])</f>
        <v>2026</v>
      </c>
      <c r="D2471" s="11" t="str">
        <f>"Q"&amp;ROUNDUP(MONTH(SalesDataTable[[#This Row],[Order Date]])/3,0)</f>
        <v>Q4</v>
      </c>
      <c r="E2471" s="11">
        <f>MONTH(SalesDataTable[[#This Row],[Order Date]])</f>
        <v>11</v>
      </c>
      <c r="F2471" s="11" t="str">
        <f>TEXT(SalesDataTable[[#This Row],[Order Date]],"MMMM")</f>
        <v>November</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11">
        <f>YEAR(SalesDataTable[[#This Row],[Order Date]])</f>
        <v>2026</v>
      </c>
      <c r="D2472" s="11" t="str">
        <f>"Q"&amp;ROUNDUP(MONTH(SalesDataTable[[#This Row],[Order Date]])/3,0)</f>
        <v>Q4</v>
      </c>
      <c r="E2472" s="11">
        <f>MONTH(SalesDataTable[[#This Row],[Order Date]])</f>
        <v>11</v>
      </c>
      <c r="F2472" s="11" t="str">
        <f>TEXT(SalesDataTable[[#This Row],[Order Date]],"MMMM")</f>
        <v>November</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11">
        <f>YEAR(SalesDataTable[[#This Row],[Order Date]])</f>
        <v>2026</v>
      </c>
      <c r="D2473" s="11" t="str">
        <f>"Q"&amp;ROUNDUP(MONTH(SalesDataTable[[#This Row],[Order Date]])/3,0)</f>
        <v>Q4</v>
      </c>
      <c r="E2473" s="11">
        <f>MONTH(SalesDataTable[[#This Row],[Order Date]])</f>
        <v>11</v>
      </c>
      <c r="F2473" s="11" t="str">
        <f>TEXT(SalesDataTable[[#This Row],[Order Date]],"MMMM")</f>
        <v>November</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11">
        <f>YEAR(SalesDataTable[[#This Row],[Order Date]])</f>
        <v>2026</v>
      </c>
      <c r="D2474" s="11" t="str">
        <f>"Q"&amp;ROUNDUP(MONTH(SalesDataTable[[#This Row],[Order Date]])/3,0)</f>
        <v>Q4</v>
      </c>
      <c r="E2474" s="11">
        <f>MONTH(SalesDataTable[[#This Row],[Order Date]])</f>
        <v>11</v>
      </c>
      <c r="F2474" s="11" t="str">
        <f>TEXT(SalesDataTable[[#This Row],[Order Date]],"MMMM")</f>
        <v>November</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11">
        <f>YEAR(SalesDataTable[[#This Row],[Order Date]])</f>
        <v>2026</v>
      </c>
      <c r="D2475" s="11" t="str">
        <f>"Q"&amp;ROUNDUP(MONTH(SalesDataTable[[#This Row],[Order Date]])/3,0)</f>
        <v>Q4</v>
      </c>
      <c r="E2475" s="11">
        <f>MONTH(SalesDataTable[[#This Row],[Order Date]])</f>
        <v>11</v>
      </c>
      <c r="F2475" s="11" t="str">
        <f>TEXT(SalesDataTable[[#This Row],[Order Date]],"MMMM")</f>
        <v>November</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11">
        <f>YEAR(SalesDataTable[[#This Row],[Order Date]])</f>
        <v>2026</v>
      </c>
      <c r="D2476" s="11" t="str">
        <f>"Q"&amp;ROUNDUP(MONTH(SalesDataTable[[#This Row],[Order Date]])/3,0)</f>
        <v>Q4</v>
      </c>
      <c r="E2476" s="11">
        <f>MONTH(SalesDataTable[[#This Row],[Order Date]])</f>
        <v>11</v>
      </c>
      <c r="F2476" s="11" t="str">
        <f>TEXT(SalesDataTable[[#This Row],[Order Date]],"MMMM")</f>
        <v>November</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11">
        <f>YEAR(SalesDataTable[[#This Row],[Order Date]])</f>
        <v>2026</v>
      </c>
      <c r="D2477" s="11" t="str">
        <f>"Q"&amp;ROUNDUP(MONTH(SalesDataTable[[#This Row],[Order Date]])/3,0)</f>
        <v>Q4</v>
      </c>
      <c r="E2477" s="11">
        <f>MONTH(SalesDataTable[[#This Row],[Order Date]])</f>
        <v>11</v>
      </c>
      <c r="F2477" s="11" t="str">
        <f>TEXT(SalesDataTable[[#This Row],[Order Date]],"MMMM")</f>
        <v>November</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11">
        <f>YEAR(SalesDataTable[[#This Row],[Order Date]])</f>
        <v>2026</v>
      </c>
      <c r="D2478" s="11" t="str">
        <f>"Q"&amp;ROUNDUP(MONTH(SalesDataTable[[#This Row],[Order Date]])/3,0)</f>
        <v>Q4</v>
      </c>
      <c r="E2478" s="11">
        <f>MONTH(SalesDataTable[[#This Row],[Order Date]])</f>
        <v>11</v>
      </c>
      <c r="F2478" s="11" t="str">
        <f>TEXT(SalesDataTable[[#This Row],[Order Date]],"MMMM")</f>
        <v>November</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11">
        <f>YEAR(SalesDataTable[[#This Row],[Order Date]])</f>
        <v>2026</v>
      </c>
      <c r="D2479" s="11" t="str">
        <f>"Q"&amp;ROUNDUP(MONTH(SalesDataTable[[#This Row],[Order Date]])/3,0)</f>
        <v>Q4</v>
      </c>
      <c r="E2479" s="11">
        <f>MONTH(SalesDataTable[[#This Row],[Order Date]])</f>
        <v>11</v>
      </c>
      <c r="F2479" s="11" t="str">
        <f>TEXT(SalesDataTable[[#This Row],[Order Date]],"MMMM")</f>
        <v>November</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11">
        <f>YEAR(SalesDataTable[[#This Row],[Order Date]])</f>
        <v>2026</v>
      </c>
      <c r="D2480" s="11" t="str">
        <f>"Q"&amp;ROUNDUP(MONTH(SalesDataTable[[#This Row],[Order Date]])/3,0)</f>
        <v>Q4</v>
      </c>
      <c r="E2480" s="11">
        <f>MONTH(SalesDataTable[[#This Row],[Order Date]])</f>
        <v>11</v>
      </c>
      <c r="F2480" s="11" t="str">
        <f>TEXT(SalesDataTable[[#This Row],[Order Date]],"MMMM")</f>
        <v>November</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11">
        <f>YEAR(SalesDataTable[[#This Row],[Order Date]])</f>
        <v>2026</v>
      </c>
      <c r="D2481" s="11" t="str">
        <f>"Q"&amp;ROUNDUP(MONTH(SalesDataTable[[#This Row],[Order Date]])/3,0)</f>
        <v>Q4</v>
      </c>
      <c r="E2481" s="11">
        <f>MONTH(SalesDataTable[[#This Row],[Order Date]])</f>
        <v>11</v>
      </c>
      <c r="F2481" s="11" t="str">
        <f>TEXT(SalesDataTable[[#This Row],[Order Date]],"MMMM")</f>
        <v>November</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11">
        <f>YEAR(SalesDataTable[[#This Row],[Order Date]])</f>
        <v>2026</v>
      </c>
      <c r="D2482" s="11" t="str">
        <f>"Q"&amp;ROUNDUP(MONTH(SalesDataTable[[#This Row],[Order Date]])/3,0)</f>
        <v>Q4</v>
      </c>
      <c r="E2482" s="11">
        <f>MONTH(SalesDataTable[[#This Row],[Order Date]])</f>
        <v>11</v>
      </c>
      <c r="F2482" s="11" t="str">
        <f>TEXT(SalesDataTable[[#This Row],[Order Date]],"MMMM")</f>
        <v>November</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11">
        <f>YEAR(SalesDataTable[[#This Row],[Order Date]])</f>
        <v>2026</v>
      </c>
      <c r="D2483" s="11" t="str">
        <f>"Q"&amp;ROUNDUP(MONTH(SalesDataTable[[#This Row],[Order Date]])/3,0)</f>
        <v>Q4</v>
      </c>
      <c r="E2483" s="11">
        <f>MONTH(SalesDataTable[[#This Row],[Order Date]])</f>
        <v>11</v>
      </c>
      <c r="F2483" s="11" t="str">
        <f>TEXT(SalesDataTable[[#This Row],[Order Date]],"MMMM")</f>
        <v>November</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11">
        <f>YEAR(SalesDataTable[[#This Row],[Order Date]])</f>
        <v>2026</v>
      </c>
      <c r="D2484" s="11" t="str">
        <f>"Q"&amp;ROUNDUP(MONTH(SalesDataTable[[#This Row],[Order Date]])/3,0)</f>
        <v>Q4</v>
      </c>
      <c r="E2484" s="11">
        <f>MONTH(SalesDataTable[[#This Row],[Order Date]])</f>
        <v>11</v>
      </c>
      <c r="F2484" s="11" t="str">
        <f>TEXT(SalesDataTable[[#This Row],[Order Date]],"MMMM")</f>
        <v>November</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11">
        <f>YEAR(SalesDataTable[[#This Row],[Order Date]])</f>
        <v>2026</v>
      </c>
      <c r="D2485" s="11" t="str">
        <f>"Q"&amp;ROUNDUP(MONTH(SalesDataTable[[#This Row],[Order Date]])/3,0)</f>
        <v>Q4</v>
      </c>
      <c r="E2485" s="11">
        <f>MONTH(SalesDataTable[[#This Row],[Order Date]])</f>
        <v>11</v>
      </c>
      <c r="F2485" s="11" t="str">
        <f>TEXT(SalesDataTable[[#This Row],[Order Date]],"MMMM")</f>
        <v>November</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11">
        <f>YEAR(SalesDataTable[[#This Row],[Order Date]])</f>
        <v>2026</v>
      </c>
      <c r="D2486" s="11" t="str">
        <f>"Q"&amp;ROUNDUP(MONTH(SalesDataTable[[#This Row],[Order Date]])/3,0)</f>
        <v>Q4</v>
      </c>
      <c r="E2486" s="11">
        <f>MONTH(SalesDataTable[[#This Row],[Order Date]])</f>
        <v>11</v>
      </c>
      <c r="F2486" s="11" t="str">
        <f>TEXT(SalesDataTable[[#This Row],[Order Date]],"MMMM")</f>
        <v>November</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11">
        <f>YEAR(SalesDataTable[[#This Row],[Order Date]])</f>
        <v>2026</v>
      </c>
      <c r="D2487" s="11" t="str">
        <f>"Q"&amp;ROUNDUP(MONTH(SalesDataTable[[#This Row],[Order Date]])/3,0)</f>
        <v>Q4</v>
      </c>
      <c r="E2487" s="11">
        <f>MONTH(SalesDataTable[[#This Row],[Order Date]])</f>
        <v>11</v>
      </c>
      <c r="F2487" s="11" t="str">
        <f>TEXT(SalesDataTable[[#This Row],[Order Date]],"MMMM")</f>
        <v>November</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11">
        <f>YEAR(SalesDataTable[[#This Row],[Order Date]])</f>
        <v>2026</v>
      </c>
      <c r="D2488" s="11" t="str">
        <f>"Q"&amp;ROUNDUP(MONTH(SalesDataTable[[#This Row],[Order Date]])/3,0)</f>
        <v>Q4</v>
      </c>
      <c r="E2488" s="11">
        <f>MONTH(SalesDataTable[[#This Row],[Order Date]])</f>
        <v>11</v>
      </c>
      <c r="F2488" s="11" t="str">
        <f>TEXT(SalesDataTable[[#This Row],[Order Date]],"MMMM")</f>
        <v>November</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11">
        <f>YEAR(SalesDataTable[[#This Row],[Order Date]])</f>
        <v>2026</v>
      </c>
      <c r="D2489" s="11" t="str">
        <f>"Q"&amp;ROUNDUP(MONTH(SalesDataTable[[#This Row],[Order Date]])/3,0)</f>
        <v>Q4</v>
      </c>
      <c r="E2489" s="11">
        <f>MONTH(SalesDataTable[[#This Row],[Order Date]])</f>
        <v>11</v>
      </c>
      <c r="F2489" s="11" t="str">
        <f>TEXT(SalesDataTable[[#This Row],[Order Date]],"MMMM")</f>
        <v>November</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11">
        <f>YEAR(SalesDataTable[[#This Row],[Order Date]])</f>
        <v>2026</v>
      </c>
      <c r="D2490" s="11" t="str">
        <f>"Q"&amp;ROUNDUP(MONTH(SalesDataTable[[#This Row],[Order Date]])/3,0)</f>
        <v>Q4</v>
      </c>
      <c r="E2490" s="11">
        <f>MONTH(SalesDataTable[[#This Row],[Order Date]])</f>
        <v>11</v>
      </c>
      <c r="F2490" s="11" t="str">
        <f>TEXT(SalesDataTable[[#This Row],[Order Date]],"MMMM")</f>
        <v>November</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11">
        <f>YEAR(SalesDataTable[[#This Row],[Order Date]])</f>
        <v>2026</v>
      </c>
      <c r="D2491" s="11" t="str">
        <f>"Q"&amp;ROUNDUP(MONTH(SalesDataTable[[#This Row],[Order Date]])/3,0)</f>
        <v>Q4</v>
      </c>
      <c r="E2491" s="11">
        <f>MONTH(SalesDataTable[[#This Row],[Order Date]])</f>
        <v>11</v>
      </c>
      <c r="F2491" s="11" t="str">
        <f>TEXT(SalesDataTable[[#This Row],[Order Date]],"MMMM")</f>
        <v>November</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11">
        <f>YEAR(SalesDataTable[[#This Row],[Order Date]])</f>
        <v>2026</v>
      </c>
      <c r="D2492" s="11" t="str">
        <f>"Q"&amp;ROUNDUP(MONTH(SalesDataTable[[#This Row],[Order Date]])/3,0)</f>
        <v>Q4</v>
      </c>
      <c r="E2492" s="11">
        <f>MONTH(SalesDataTable[[#This Row],[Order Date]])</f>
        <v>11</v>
      </c>
      <c r="F2492" s="11" t="str">
        <f>TEXT(SalesDataTable[[#This Row],[Order Date]],"MMMM")</f>
        <v>November</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11">
        <f>YEAR(SalesDataTable[[#This Row],[Order Date]])</f>
        <v>2026</v>
      </c>
      <c r="D2493" s="11" t="str">
        <f>"Q"&amp;ROUNDUP(MONTH(SalesDataTable[[#This Row],[Order Date]])/3,0)</f>
        <v>Q4</v>
      </c>
      <c r="E2493" s="11">
        <f>MONTH(SalesDataTable[[#This Row],[Order Date]])</f>
        <v>11</v>
      </c>
      <c r="F2493" s="11" t="str">
        <f>TEXT(SalesDataTable[[#This Row],[Order Date]],"MMMM")</f>
        <v>November</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11">
        <f>YEAR(SalesDataTable[[#This Row],[Order Date]])</f>
        <v>2026</v>
      </c>
      <c r="D2494" s="11" t="str">
        <f>"Q"&amp;ROUNDUP(MONTH(SalesDataTable[[#This Row],[Order Date]])/3,0)</f>
        <v>Q4</v>
      </c>
      <c r="E2494" s="11">
        <f>MONTH(SalesDataTable[[#This Row],[Order Date]])</f>
        <v>11</v>
      </c>
      <c r="F2494" s="11" t="str">
        <f>TEXT(SalesDataTable[[#This Row],[Order Date]],"MMMM")</f>
        <v>November</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11">
        <f>YEAR(SalesDataTable[[#This Row],[Order Date]])</f>
        <v>2026</v>
      </c>
      <c r="D2495" s="11" t="str">
        <f>"Q"&amp;ROUNDUP(MONTH(SalesDataTable[[#This Row],[Order Date]])/3,0)</f>
        <v>Q4</v>
      </c>
      <c r="E2495" s="11">
        <f>MONTH(SalesDataTable[[#This Row],[Order Date]])</f>
        <v>11</v>
      </c>
      <c r="F2495" s="11" t="str">
        <f>TEXT(SalesDataTable[[#This Row],[Order Date]],"MMMM")</f>
        <v>November</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11">
        <f>YEAR(SalesDataTable[[#This Row],[Order Date]])</f>
        <v>2026</v>
      </c>
      <c r="D2496" s="11" t="str">
        <f>"Q"&amp;ROUNDUP(MONTH(SalesDataTable[[#This Row],[Order Date]])/3,0)</f>
        <v>Q4</v>
      </c>
      <c r="E2496" s="11">
        <f>MONTH(SalesDataTable[[#This Row],[Order Date]])</f>
        <v>11</v>
      </c>
      <c r="F2496" s="11" t="str">
        <f>TEXT(SalesDataTable[[#This Row],[Order Date]],"MMMM")</f>
        <v>November</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11">
        <f>YEAR(SalesDataTable[[#This Row],[Order Date]])</f>
        <v>2026</v>
      </c>
      <c r="D2497" s="11" t="str">
        <f>"Q"&amp;ROUNDUP(MONTH(SalesDataTable[[#This Row],[Order Date]])/3,0)</f>
        <v>Q4</v>
      </c>
      <c r="E2497" s="11">
        <f>MONTH(SalesDataTable[[#This Row],[Order Date]])</f>
        <v>11</v>
      </c>
      <c r="F2497" s="11" t="str">
        <f>TEXT(SalesDataTable[[#This Row],[Order Date]],"MMMM")</f>
        <v>November</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11">
        <f>YEAR(SalesDataTable[[#This Row],[Order Date]])</f>
        <v>2026</v>
      </c>
      <c r="D2498" s="11" t="str">
        <f>"Q"&amp;ROUNDUP(MONTH(SalesDataTable[[#This Row],[Order Date]])/3,0)</f>
        <v>Q4</v>
      </c>
      <c r="E2498" s="11">
        <f>MONTH(SalesDataTable[[#This Row],[Order Date]])</f>
        <v>11</v>
      </c>
      <c r="F2498" s="11" t="str">
        <f>TEXT(SalesDataTable[[#This Row],[Order Date]],"MMMM")</f>
        <v>November</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11">
        <f>YEAR(SalesDataTable[[#This Row],[Order Date]])</f>
        <v>2026</v>
      </c>
      <c r="D2499" s="11" t="str">
        <f>"Q"&amp;ROUNDUP(MONTH(SalesDataTable[[#This Row],[Order Date]])/3,0)</f>
        <v>Q4</v>
      </c>
      <c r="E2499" s="11">
        <f>MONTH(SalesDataTable[[#This Row],[Order Date]])</f>
        <v>12</v>
      </c>
      <c r="F2499" s="11" t="str">
        <f>TEXT(SalesDataTable[[#This Row],[Order Date]],"MMMM")</f>
        <v>December</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11">
        <f>YEAR(SalesDataTable[[#This Row],[Order Date]])</f>
        <v>2026</v>
      </c>
      <c r="D2500" s="11" t="str">
        <f>"Q"&amp;ROUNDUP(MONTH(SalesDataTable[[#This Row],[Order Date]])/3,0)</f>
        <v>Q4</v>
      </c>
      <c r="E2500" s="11">
        <f>MONTH(SalesDataTable[[#This Row],[Order Date]])</f>
        <v>12</v>
      </c>
      <c r="F2500" s="11" t="str">
        <f>TEXT(SalesDataTable[[#This Row],[Order Date]],"MMMM")</f>
        <v>December</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11">
        <f>YEAR(SalesDataTable[[#This Row],[Order Date]])</f>
        <v>2026</v>
      </c>
      <c r="D2501" s="11" t="str">
        <f>"Q"&amp;ROUNDUP(MONTH(SalesDataTable[[#This Row],[Order Date]])/3,0)</f>
        <v>Q4</v>
      </c>
      <c r="E2501" s="11">
        <f>MONTH(SalesDataTable[[#This Row],[Order Date]])</f>
        <v>12</v>
      </c>
      <c r="F2501" s="11" t="str">
        <f>TEXT(SalesDataTable[[#This Row],[Order Date]],"MMMM")</f>
        <v>December</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11">
        <f>YEAR(SalesDataTable[[#This Row],[Order Date]])</f>
        <v>2026</v>
      </c>
      <c r="D2502" s="11" t="str">
        <f>"Q"&amp;ROUNDUP(MONTH(SalesDataTable[[#This Row],[Order Date]])/3,0)</f>
        <v>Q4</v>
      </c>
      <c r="E2502" s="11">
        <f>MONTH(SalesDataTable[[#This Row],[Order Date]])</f>
        <v>12</v>
      </c>
      <c r="F2502" s="11" t="str">
        <f>TEXT(SalesDataTable[[#This Row],[Order Date]],"MMMM")</f>
        <v>December</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11">
        <f>YEAR(SalesDataTable[[#This Row],[Order Date]])</f>
        <v>2026</v>
      </c>
      <c r="D2503" s="11" t="str">
        <f>"Q"&amp;ROUNDUP(MONTH(SalesDataTable[[#This Row],[Order Date]])/3,0)</f>
        <v>Q4</v>
      </c>
      <c r="E2503" s="11">
        <f>MONTH(SalesDataTable[[#This Row],[Order Date]])</f>
        <v>12</v>
      </c>
      <c r="F2503" s="11" t="str">
        <f>TEXT(SalesDataTable[[#This Row],[Order Date]],"MMMM")</f>
        <v>December</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11">
        <f>YEAR(SalesDataTable[[#This Row],[Order Date]])</f>
        <v>2026</v>
      </c>
      <c r="D2504" s="11" t="str">
        <f>"Q"&amp;ROUNDUP(MONTH(SalesDataTable[[#This Row],[Order Date]])/3,0)</f>
        <v>Q4</v>
      </c>
      <c r="E2504" s="11">
        <f>MONTH(SalesDataTable[[#This Row],[Order Date]])</f>
        <v>12</v>
      </c>
      <c r="F2504" s="11" t="str">
        <f>TEXT(SalesDataTable[[#This Row],[Order Date]],"MMMM")</f>
        <v>December</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11">
        <f>YEAR(SalesDataTable[[#This Row],[Order Date]])</f>
        <v>2026</v>
      </c>
      <c r="D2505" s="11" t="str">
        <f>"Q"&amp;ROUNDUP(MONTH(SalesDataTable[[#This Row],[Order Date]])/3,0)</f>
        <v>Q4</v>
      </c>
      <c r="E2505" s="11">
        <f>MONTH(SalesDataTable[[#This Row],[Order Date]])</f>
        <v>12</v>
      </c>
      <c r="F2505" s="11" t="str">
        <f>TEXT(SalesDataTable[[#This Row],[Order Date]],"MMMM")</f>
        <v>December</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11">
        <f>YEAR(SalesDataTable[[#This Row],[Order Date]])</f>
        <v>2026</v>
      </c>
      <c r="D2506" s="11" t="str">
        <f>"Q"&amp;ROUNDUP(MONTH(SalesDataTable[[#This Row],[Order Date]])/3,0)</f>
        <v>Q4</v>
      </c>
      <c r="E2506" s="11">
        <f>MONTH(SalesDataTable[[#This Row],[Order Date]])</f>
        <v>12</v>
      </c>
      <c r="F2506" s="11" t="str">
        <f>TEXT(SalesDataTable[[#This Row],[Order Date]],"MMMM")</f>
        <v>December</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11">
        <f>YEAR(SalesDataTable[[#This Row],[Order Date]])</f>
        <v>2026</v>
      </c>
      <c r="D2507" s="11" t="str">
        <f>"Q"&amp;ROUNDUP(MONTH(SalesDataTable[[#This Row],[Order Date]])/3,0)</f>
        <v>Q4</v>
      </c>
      <c r="E2507" s="11">
        <f>MONTH(SalesDataTable[[#This Row],[Order Date]])</f>
        <v>12</v>
      </c>
      <c r="F2507" s="11" t="str">
        <f>TEXT(SalesDataTable[[#This Row],[Order Date]],"MMMM")</f>
        <v>December</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11">
        <f>YEAR(SalesDataTable[[#This Row],[Order Date]])</f>
        <v>2026</v>
      </c>
      <c r="D2508" s="11" t="str">
        <f>"Q"&amp;ROUNDUP(MONTH(SalesDataTable[[#This Row],[Order Date]])/3,0)</f>
        <v>Q4</v>
      </c>
      <c r="E2508" s="11">
        <f>MONTH(SalesDataTable[[#This Row],[Order Date]])</f>
        <v>12</v>
      </c>
      <c r="F2508" s="11" t="str">
        <f>TEXT(SalesDataTable[[#This Row],[Order Date]],"MMMM")</f>
        <v>December</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11">
        <f>YEAR(SalesDataTable[[#This Row],[Order Date]])</f>
        <v>2026</v>
      </c>
      <c r="D2509" s="11" t="str">
        <f>"Q"&amp;ROUNDUP(MONTH(SalesDataTable[[#This Row],[Order Date]])/3,0)</f>
        <v>Q4</v>
      </c>
      <c r="E2509" s="11">
        <f>MONTH(SalesDataTable[[#This Row],[Order Date]])</f>
        <v>12</v>
      </c>
      <c r="F2509" s="11" t="str">
        <f>TEXT(SalesDataTable[[#This Row],[Order Date]],"MMMM")</f>
        <v>December</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11">
        <f>YEAR(SalesDataTable[[#This Row],[Order Date]])</f>
        <v>2026</v>
      </c>
      <c r="D2510" s="11" t="str">
        <f>"Q"&amp;ROUNDUP(MONTH(SalesDataTable[[#This Row],[Order Date]])/3,0)</f>
        <v>Q4</v>
      </c>
      <c r="E2510" s="11">
        <f>MONTH(SalesDataTable[[#This Row],[Order Date]])</f>
        <v>12</v>
      </c>
      <c r="F2510" s="11" t="str">
        <f>TEXT(SalesDataTable[[#This Row],[Order Date]],"MMMM")</f>
        <v>December</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11">
        <f>YEAR(SalesDataTable[[#This Row],[Order Date]])</f>
        <v>2026</v>
      </c>
      <c r="D2511" s="11" t="str">
        <f>"Q"&amp;ROUNDUP(MONTH(SalesDataTable[[#This Row],[Order Date]])/3,0)</f>
        <v>Q4</v>
      </c>
      <c r="E2511" s="11">
        <f>MONTH(SalesDataTable[[#This Row],[Order Date]])</f>
        <v>12</v>
      </c>
      <c r="F2511" s="11" t="str">
        <f>TEXT(SalesDataTable[[#This Row],[Order Date]],"MMMM")</f>
        <v>December</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11">
        <f>YEAR(SalesDataTable[[#This Row],[Order Date]])</f>
        <v>2026</v>
      </c>
      <c r="D2512" s="11" t="str">
        <f>"Q"&amp;ROUNDUP(MONTH(SalesDataTable[[#This Row],[Order Date]])/3,0)</f>
        <v>Q4</v>
      </c>
      <c r="E2512" s="11">
        <f>MONTH(SalesDataTable[[#This Row],[Order Date]])</f>
        <v>12</v>
      </c>
      <c r="F2512" s="11" t="str">
        <f>TEXT(SalesDataTable[[#This Row],[Order Date]],"MMMM")</f>
        <v>December</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11">
        <f>YEAR(SalesDataTable[[#This Row],[Order Date]])</f>
        <v>2026</v>
      </c>
      <c r="D2513" s="11" t="str">
        <f>"Q"&amp;ROUNDUP(MONTH(SalesDataTable[[#This Row],[Order Date]])/3,0)</f>
        <v>Q4</v>
      </c>
      <c r="E2513" s="11">
        <f>MONTH(SalesDataTable[[#This Row],[Order Date]])</f>
        <v>12</v>
      </c>
      <c r="F2513" s="11" t="str">
        <f>TEXT(SalesDataTable[[#This Row],[Order Date]],"MMMM")</f>
        <v>December</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11">
        <f>YEAR(SalesDataTable[[#This Row],[Order Date]])</f>
        <v>2026</v>
      </c>
      <c r="D2514" s="11" t="str">
        <f>"Q"&amp;ROUNDUP(MONTH(SalesDataTable[[#This Row],[Order Date]])/3,0)</f>
        <v>Q4</v>
      </c>
      <c r="E2514" s="11">
        <f>MONTH(SalesDataTable[[#This Row],[Order Date]])</f>
        <v>12</v>
      </c>
      <c r="F2514" s="11" t="str">
        <f>TEXT(SalesDataTable[[#This Row],[Order Date]],"MMMM")</f>
        <v>December</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11">
        <f>YEAR(SalesDataTable[[#This Row],[Order Date]])</f>
        <v>2026</v>
      </c>
      <c r="D2515" s="11" t="str">
        <f>"Q"&amp;ROUNDUP(MONTH(SalesDataTable[[#This Row],[Order Date]])/3,0)</f>
        <v>Q4</v>
      </c>
      <c r="E2515" s="11">
        <f>MONTH(SalesDataTable[[#This Row],[Order Date]])</f>
        <v>12</v>
      </c>
      <c r="F2515" s="11" t="str">
        <f>TEXT(SalesDataTable[[#This Row],[Order Date]],"MMMM")</f>
        <v>December</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11">
        <f>YEAR(SalesDataTable[[#This Row],[Order Date]])</f>
        <v>2026</v>
      </c>
      <c r="D2516" s="11" t="str">
        <f>"Q"&amp;ROUNDUP(MONTH(SalesDataTable[[#This Row],[Order Date]])/3,0)</f>
        <v>Q4</v>
      </c>
      <c r="E2516" s="11">
        <f>MONTH(SalesDataTable[[#This Row],[Order Date]])</f>
        <v>12</v>
      </c>
      <c r="F2516" s="11" t="str">
        <f>TEXT(SalesDataTable[[#This Row],[Order Date]],"MMMM")</f>
        <v>December</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11">
        <f>YEAR(SalesDataTable[[#This Row],[Order Date]])</f>
        <v>2026</v>
      </c>
      <c r="D2517" s="11" t="str">
        <f>"Q"&amp;ROUNDUP(MONTH(SalesDataTable[[#This Row],[Order Date]])/3,0)</f>
        <v>Q4</v>
      </c>
      <c r="E2517" s="11">
        <f>MONTH(SalesDataTable[[#This Row],[Order Date]])</f>
        <v>12</v>
      </c>
      <c r="F2517" s="11" t="str">
        <f>TEXT(SalesDataTable[[#This Row],[Order Date]],"MMMM")</f>
        <v>December</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11">
        <f>YEAR(SalesDataTable[[#This Row],[Order Date]])</f>
        <v>2026</v>
      </c>
      <c r="D2518" s="11" t="str">
        <f>"Q"&amp;ROUNDUP(MONTH(SalesDataTable[[#This Row],[Order Date]])/3,0)</f>
        <v>Q4</v>
      </c>
      <c r="E2518" s="11">
        <f>MONTH(SalesDataTable[[#This Row],[Order Date]])</f>
        <v>12</v>
      </c>
      <c r="F2518" s="11" t="str">
        <f>TEXT(SalesDataTable[[#This Row],[Order Date]],"MMMM")</f>
        <v>December</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11">
        <f>YEAR(SalesDataTable[[#This Row],[Order Date]])</f>
        <v>2026</v>
      </c>
      <c r="D2519" s="11" t="str">
        <f>"Q"&amp;ROUNDUP(MONTH(SalesDataTable[[#This Row],[Order Date]])/3,0)</f>
        <v>Q4</v>
      </c>
      <c r="E2519" s="11">
        <f>MONTH(SalesDataTable[[#This Row],[Order Date]])</f>
        <v>12</v>
      </c>
      <c r="F2519" s="11" t="str">
        <f>TEXT(SalesDataTable[[#This Row],[Order Date]],"MMMM")</f>
        <v>December</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11">
        <f>YEAR(SalesDataTable[[#This Row],[Order Date]])</f>
        <v>2026</v>
      </c>
      <c r="D2520" s="11" t="str">
        <f>"Q"&amp;ROUNDUP(MONTH(SalesDataTable[[#This Row],[Order Date]])/3,0)</f>
        <v>Q4</v>
      </c>
      <c r="E2520" s="11">
        <f>MONTH(SalesDataTable[[#This Row],[Order Date]])</f>
        <v>12</v>
      </c>
      <c r="F2520" s="11" t="str">
        <f>TEXT(SalesDataTable[[#This Row],[Order Date]],"MMMM")</f>
        <v>December</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11">
        <f>YEAR(SalesDataTable[[#This Row],[Order Date]])</f>
        <v>2026</v>
      </c>
      <c r="D2521" s="11" t="str">
        <f>"Q"&amp;ROUNDUP(MONTH(SalesDataTable[[#This Row],[Order Date]])/3,0)</f>
        <v>Q4</v>
      </c>
      <c r="E2521" s="11">
        <f>MONTH(SalesDataTable[[#This Row],[Order Date]])</f>
        <v>12</v>
      </c>
      <c r="F2521" s="11" t="str">
        <f>TEXT(SalesDataTable[[#This Row],[Order Date]],"MMMM")</f>
        <v>December</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11">
        <f>YEAR(SalesDataTable[[#This Row],[Order Date]])</f>
        <v>2026</v>
      </c>
      <c r="D2522" s="11" t="str">
        <f>"Q"&amp;ROUNDUP(MONTH(SalesDataTable[[#This Row],[Order Date]])/3,0)</f>
        <v>Q4</v>
      </c>
      <c r="E2522" s="11">
        <f>MONTH(SalesDataTable[[#This Row],[Order Date]])</f>
        <v>12</v>
      </c>
      <c r="F2522" s="11" t="str">
        <f>TEXT(SalesDataTable[[#This Row],[Order Date]],"MMMM")</f>
        <v>December</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11">
        <f>YEAR(SalesDataTable[[#This Row],[Order Date]])</f>
        <v>2026</v>
      </c>
      <c r="D2523" s="11" t="str">
        <f>"Q"&amp;ROUNDUP(MONTH(SalesDataTable[[#This Row],[Order Date]])/3,0)</f>
        <v>Q4</v>
      </c>
      <c r="E2523" s="11">
        <f>MONTH(SalesDataTable[[#This Row],[Order Date]])</f>
        <v>12</v>
      </c>
      <c r="F2523" s="11" t="str">
        <f>TEXT(SalesDataTable[[#This Row],[Order Date]],"MMMM")</f>
        <v>December</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11">
        <f>YEAR(SalesDataTable[[#This Row],[Order Date]])</f>
        <v>2026</v>
      </c>
      <c r="D2524" s="11" t="str">
        <f>"Q"&amp;ROUNDUP(MONTH(SalesDataTable[[#This Row],[Order Date]])/3,0)</f>
        <v>Q4</v>
      </c>
      <c r="E2524" s="11">
        <f>MONTH(SalesDataTable[[#This Row],[Order Date]])</f>
        <v>12</v>
      </c>
      <c r="F2524" s="11" t="str">
        <f>TEXT(SalesDataTable[[#This Row],[Order Date]],"MMMM")</f>
        <v>December</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11">
        <f>YEAR(SalesDataTable[[#This Row],[Order Date]])</f>
        <v>2026</v>
      </c>
      <c r="D2525" s="11" t="str">
        <f>"Q"&amp;ROUNDUP(MONTH(SalesDataTable[[#This Row],[Order Date]])/3,0)</f>
        <v>Q4</v>
      </c>
      <c r="E2525" s="11">
        <f>MONTH(SalesDataTable[[#This Row],[Order Date]])</f>
        <v>12</v>
      </c>
      <c r="F2525" s="11" t="str">
        <f>TEXT(SalesDataTable[[#This Row],[Order Date]],"MMMM")</f>
        <v>December</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11">
        <f>YEAR(SalesDataTable[[#This Row],[Order Date]])</f>
        <v>2026</v>
      </c>
      <c r="D2526" s="11" t="str">
        <f>"Q"&amp;ROUNDUP(MONTH(SalesDataTable[[#This Row],[Order Date]])/3,0)</f>
        <v>Q4</v>
      </c>
      <c r="E2526" s="11">
        <f>MONTH(SalesDataTable[[#This Row],[Order Date]])</f>
        <v>12</v>
      </c>
      <c r="F2526" s="11" t="str">
        <f>TEXT(SalesDataTable[[#This Row],[Order Date]],"MMMM")</f>
        <v>December</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11">
        <f>YEAR(SalesDataTable[[#This Row],[Order Date]])</f>
        <v>2026</v>
      </c>
      <c r="D2527" s="11" t="str">
        <f>"Q"&amp;ROUNDUP(MONTH(SalesDataTable[[#This Row],[Order Date]])/3,0)</f>
        <v>Q4</v>
      </c>
      <c r="E2527" s="11">
        <f>MONTH(SalesDataTable[[#This Row],[Order Date]])</f>
        <v>12</v>
      </c>
      <c r="F2527" s="11" t="str">
        <f>TEXT(SalesDataTable[[#This Row],[Order Date]],"MMMM")</f>
        <v>December</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11">
        <f>YEAR(SalesDataTable[[#This Row],[Order Date]])</f>
        <v>2026</v>
      </c>
      <c r="D2528" s="11" t="str">
        <f>"Q"&amp;ROUNDUP(MONTH(SalesDataTable[[#This Row],[Order Date]])/3,0)</f>
        <v>Q4</v>
      </c>
      <c r="E2528" s="11">
        <f>MONTH(SalesDataTable[[#This Row],[Order Date]])</f>
        <v>12</v>
      </c>
      <c r="F2528" s="11" t="str">
        <f>TEXT(SalesDataTable[[#This Row],[Order Date]],"MMMM")</f>
        <v>December</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11">
        <f>YEAR(SalesDataTable[[#This Row],[Order Date]])</f>
        <v>2026</v>
      </c>
      <c r="D2529" s="11" t="str">
        <f>"Q"&amp;ROUNDUP(MONTH(SalesDataTable[[#This Row],[Order Date]])/3,0)</f>
        <v>Q4</v>
      </c>
      <c r="E2529" s="11">
        <f>MONTH(SalesDataTable[[#This Row],[Order Date]])</f>
        <v>12</v>
      </c>
      <c r="F2529" s="11" t="str">
        <f>TEXT(SalesDataTable[[#This Row],[Order Date]],"MMMM")</f>
        <v>December</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11">
        <f>YEAR(SalesDataTable[[#This Row],[Order Date]])</f>
        <v>2026</v>
      </c>
      <c r="D2530" s="11" t="str">
        <f>"Q"&amp;ROUNDUP(MONTH(SalesDataTable[[#This Row],[Order Date]])/3,0)</f>
        <v>Q4</v>
      </c>
      <c r="E2530" s="11">
        <f>MONTH(SalesDataTable[[#This Row],[Order Date]])</f>
        <v>12</v>
      </c>
      <c r="F2530" s="11" t="str">
        <f>TEXT(SalesDataTable[[#This Row],[Order Date]],"MMMM")</f>
        <v>December</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11">
        <f>YEAR(SalesDataTable[[#This Row],[Order Date]])</f>
        <v>2026</v>
      </c>
      <c r="D2531" s="11" t="str">
        <f>"Q"&amp;ROUNDUP(MONTH(SalesDataTable[[#This Row],[Order Date]])/3,0)</f>
        <v>Q4</v>
      </c>
      <c r="E2531" s="11">
        <f>MONTH(SalesDataTable[[#This Row],[Order Date]])</f>
        <v>12</v>
      </c>
      <c r="F2531" s="11" t="str">
        <f>TEXT(SalesDataTable[[#This Row],[Order Date]],"MMMM")</f>
        <v>December</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11">
        <f>YEAR(SalesDataTable[[#This Row],[Order Date]])</f>
        <v>2026</v>
      </c>
      <c r="D2532" s="11" t="str">
        <f>"Q"&amp;ROUNDUP(MONTH(SalesDataTable[[#This Row],[Order Date]])/3,0)</f>
        <v>Q4</v>
      </c>
      <c r="E2532" s="11">
        <f>MONTH(SalesDataTable[[#This Row],[Order Date]])</f>
        <v>12</v>
      </c>
      <c r="F2532" s="11" t="str">
        <f>TEXT(SalesDataTable[[#This Row],[Order Date]],"MMMM")</f>
        <v>December</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11">
        <f>YEAR(SalesDataTable[[#This Row],[Order Date]])</f>
        <v>2026</v>
      </c>
      <c r="D2533" s="11" t="str">
        <f>"Q"&amp;ROUNDUP(MONTH(SalesDataTable[[#This Row],[Order Date]])/3,0)</f>
        <v>Q4</v>
      </c>
      <c r="E2533" s="11">
        <f>MONTH(SalesDataTable[[#This Row],[Order Date]])</f>
        <v>12</v>
      </c>
      <c r="F2533" s="11" t="str">
        <f>TEXT(SalesDataTable[[#This Row],[Order Date]],"MMMM")</f>
        <v>December</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11">
        <f>YEAR(SalesDataTable[[#This Row],[Order Date]])</f>
        <v>2026</v>
      </c>
      <c r="D2534" s="11" t="str">
        <f>"Q"&amp;ROUNDUP(MONTH(SalesDataTable[[#This Row],[Order Date]])/3,0)</f>
        <v>Q4</v>
      </c>
      <c r="E2534" s="11">
        <f>MONTH(SalesDataTable[[#This Row],[Order Date]])</f>
        <v>12</v>
      </c>
      <c r="F2534" s="11" t="str">
        <f>TEXT(SalesDataTable[[#This Row],[Order Date]],"MMMM")</f>
        <v>December</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11">
        <f>YEAR(SalesDataTable[[#This Row],[Order Date]])</f>
        <v>2026</v>
      </c>
      <c r="D2535" s="11" t="str">
        <f>"Q"&amp;ROUNDUP(MONTH(SalesDataTable[[#This Row],[Order Date]])/3,0)</f>
        <v>Q4</v>
      </c>
      <c r="E2535" s="11">
        <f>MONTH(SalesDataTable[[#This Row],[Order Date]])</f>
        <v>12</v>
      </c>
      <c r="F2535" s="11" t="str">
        <f>TEXT(SalesDataTable[[#This Row],[Order Date]],"MMMM")</f>
        <v>December</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11">
        <f>YEAR(SalesDataTable[[#This Row],[Order Date]])</f>
        <v>2026</v>
      </c>
      <c r="D2536" s="11" t="str">
        <f>"Q"&amp;ROUNDUP(MONTH(SalesDataTable[[#This Row],[Order Date]])/3,0)</f>
        <v>Q4</v>
      </c>
      <c r="E2536" s="11">
        <f>MONTH(SalesDataTable[[#This Row],[Order Date]])</f>
        <v>12</v>
      </c>
      <c r="F2536" s="11" t="str">
        <f>TEXT(SalesDataTable[[#This Row],[Order Date]],"MMMM")</f>
        <v>December</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11">
        <f>YEAR(SalesDataTable[[#This Row],[Order Date]])</f>
        <v>2026</v>
      </c>
      <c r="D2537" s="11" t="str">
        <f>"Q"&amp;ROUNDUP(MONTH(SalesDataTable[[#This Row],[Order Date]])/3,0)</f>
        <v>Q4</v>
      </c>
      <c r="E2537" s="11">
        <f>MONTH(SalesDataTable[[#This Row],[Order Date]])</f>
        <v>12</v>
      </c>
      <c r="F2537" s="11" t="str">
        <f>TEXT(SalesDataTable[[#This Row],[Order Date]],"MMMM")</f>
        <v>December</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11">
        <f>YEAR(SalesDataTable[[#This Row],[Order Date]])</f>
        <v>2026</v>
      </c>
      <c r="D2538" s="11" t="str">
        <f>"Q"&amp;ROUNDUP(MONTH(SalesDataTable[[#This Row],[Order Date]])/3,0)</f>
        <v>Q4</v>
      </c>
      <c r="E2538" s="11">
        <f>MONTH(SalesDataTable[[#This Row],[Order Date]])</f>
        <v>12</v>
      </c>
      <c r="F2538" s="11" t="str">
        <f>TEXT(SalesDataTable[[#This Row],[Order Date]],"MMMM")</f>
        <v>December</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11">
        <f>YEAR(SalesDataTable[[#This Row],[Order Date]])</f>
        <v>2026</v>
      </c>
      <c r="D2539" s="11" t="str">
        <f>"Q"&amp;ROUNDUP(MONTH(SalesDataTable[[#This Row],[Order Date]])/3,0)</f>
        <v>Q4</v>
      </c>
      <c r="E2539" s="11">
        <f>MONTH(SalesDataTable[[#This Row],[Order Date]])</f>
        <v>12</v>
      </c>
      <c r="F2539" s="11" t="str">
        <f>TEXT(SalesDataTable[[#This Row],[Order Date]],"MMMM")</f>
        <v>December</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11">
        <f>YEAR(SalesDataTable[[#This Row],[Order Date]])</f>
        <v>2026</v>
      </c>
      <c r="D2540" s="11" t="str">
        <f>"Q"&amp;ROUNDUP(MONTH(SalesDataTable[[#This Row],[Order Date]])/3,0)</f>
        <v>Q4</v>
      </c>
      <c r="E2540" s="11">
        <f>MONTH(SalesDataTable[[#This Row],[Order Date]])</f>
        <v>12</v>
      </c>
      <c r="F2540" s="11" t="str">
        <f>TEXT(SalesDataTable[[#This Row],[Order Date]],"MMMM")</f>
        <v>December</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11">
        <f>YEAR(SalesDataTable[[#This Row],[Order Date]])</f>
        <v>2026</v>
      </c>
      <c r="D2541" s="11" t="str">
        <f>"Q"&amp;ROUNDUP(MONTH(SalesDataTable[[#This Row],[Order Date]])/3,0)</f>
        <v>Q4</v>
      </c>
      <c r="E2541" s="11">
        <f>MONTH(SalesDataTable[[#This Row],[Order Date]])</f>
        <v>12</v>
      </c>
      <c r="F2541" s="11" t="str">
        <f>TEXT(SalesDataTable[[#This Row],[Order Date]],"MMMM")</f>
        <v>December</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11">
        <f>YEAR(SalesDataTable[[#This Row],[Order Date]])</f>
        <v>2026</v>
      </c>
      <c r="D2542" s="11" t="str">
        <f>"Q"&amp;ROUNDUP(MONTH(SalesDataTable[[#This Row],[Order Date]])/3,0)</f>
        <v>Q4</v>
      </c>
      <c r="E2542" s="11">
        <f>MONTH(SalesDataTable[[#This Row],[Order Date]])</f>
        <v>12</v>
      </c>
      <c r="F2542" s="11" t="str">
        <f>TEXT(SalesDataTable[[#This Row],[Order Date]],"MMMM")</f>
        <v>December</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11">
        <f>YEAR(SalesDataTable[[#This Row],[Order Date]])</f>
        <v>2026</v>
      </c>
      <c r="D2543" s="11" t="str">
        <f>"Q"&amp;ROUNDUP(MONTH(SalesDataTable[[#This Row],[Order Date]])/3,0)</f>
        <v>Q4</v>
      </c>
      <c r="E2543" s="11">
        <f>MONTH(SalesDataTable[[#This Row],[Order Date]])</f>
        <v>12</v>
      </c>
      <c r="F2543" s="11" t="str">
        <f>TEXT(SalesDataTable[[#This Row],[Order Date]],"MMMM")</f>
        <v>December</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11">
        <f>YEAR(SalesDataTable[[#This Row],[Order Date]])</f>
        <v>2026</v>
      </c>
      <c r="D2544" s="11" t="str">
        <f>"Q"&amp;ROUNDUP(MONTH(SalesDataTable[[#This Row],[Order Date]])/3,0)</f>
        <v>Q4</v>
      </c>
      <c r="E2544" s="11">
        <f>MONTH(SalesDataTable[[#This Row],[Order Date]])</f>
        <v>12</v>
      </c>
      <c r="F2544" s="11" t="str">
        <f>TEXT(SalesDataTable[[#This Row],[Order Date]],"MMMM")</f>
        <v>December</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11">
        <f>YEAR(SalesDataTable[[#This Row],[Order Date]])</f>
        <v>2026</v>
      </c>
      <c r="D2545" s="11" t="str">
        <f>"Q"&amp;ROUNDUP(MONTH(SalesDataTable[[#This Row],[Order Date]])/3,0)</f>
        <v>Q4</v>
      </c>
      <c r="E2545" s="11">
        <f>MONTH(SalesDataTable[[#This Row],[Order Date]])</f>
        <v>12</v>
      </c>
      <c r="F2545" s="11" t="str">
        <f>TEXT(SalesDataTable[[#This Row],[Order Date]],"MMMM")</f>
        <v>December</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11">
        <f>YEAR(SalesDataTable[[#This Row],[Order Date]])</f>
        <v>2026</v>
      </c>
      <c r="D2546" s="11" t="str">
        <f>"Q"&amp;ROUNDUP(MONTH(SalesDataTable[[#This Row],[Order Date]])/3,0)</f>
        <v>Q4</v>
      </c>
      <c r="E2546" s="11">
        <f>MONTH(SalesDataTable[[#This Row],[Order Date]])</f>
        <v>12</v>
      </c>
      <c r="F2546" s="11" t="str">
        <f>TEXT(SalesDataTable[[#This Row],[Order Date]],"MMMM")</f>
        <v>December</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11">
        <f>YEAR(SalesDataTable[[#This Row],[Order Date]])</f>
        <v>2026</v>
      </c>
      <c r="D2547" s="11" t="str">
        <f>"Q"&amp;ROUNDUP(MONTH(SalesDataTable[[#This Row],[Order Date]])/3,0)</f>
        <v>Q4</v>
      </c>
      <c r="E2547" s="11">
        <f>MONTH(SalesDataTable[[#This Row],[Order Date]])</f>
        <v>12</v>
      </c>
      <c r="F2547" s="11" t="str">
        <f>TEXT(SalesDataTable[[#This Row],[Order Date]],"MMMM")</f>
        <v>December</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11">
        <f>YEAR(SalesDataTable[[#This Row],[Order Date]])</f>
        <v>2026</v>
      </c>
      <c r="D2548" s="11" t="str">
        <f>"Q"&amp;ROUNDUP(MONTH(SalesDataTable[[#This Row],[Order Date]])/3,0)</f>
        <v>Q4</v>
      </c>
      <c r="E2548" s="11">
        <f>MONTH(SalesDataTable[[#This Row],[Order Date]])</f>
        <v>12</v>
      </c>
      <c r="F2548" s="11" t="str">
        <f>TEXT(SalesDataTable[[#This Row],[Order Date]],"MMMM")</f>
        <v>December</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11">
        <f>YEAR(SalesDataTable[[#This Row],[Order Date]])</f>
        <v>2026</v>
      </c>
      <c r="D2549" s="11" t="str">
        <f>"Q"&amp;ROUNDUP(MONTH(SalesDataTable[[#This Row],[Order Date]])/3,0)</f>
        <v>Q4</v>
      </c>
      <c r="E2549" s="11">
        <f>MONTH(SalesDataTable[[#This Row],[Order Date]])</f>
        <v>12</v>
      </c>
      <c r="F2549" s="11" t="str">
        <f>TEXT(SalesDataTable[[#This Row],[Order Date]],"MMMM")</f>
        <v>December</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11">
        <f>YEAR(SalesDataTable[[#This Row],[Order Date]])</f>
        <v>2026</v>
      </c>
      <c r="D2550" s="11" t="str">
        <f>"Q"&amp;ROUNDUP(MONTH(SalesDataTable[[#This Row],[Order Date]])/3,0)</f>
        <v>Q4</v>
      </c>
      <c r="E2550" s="11">
        <f>MONTH(SalesDataTable[[#This Row],[Order Date]])</f>
        <v>12</v>
      </c>
      <c r="F2550" s="11" t="str">
        <f>TEXT(SalesDataTable[[#This Row],[Order Date]],"MMMM")</f>
        <v>December</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11">
        <f>YEAR(SalesDataTable[[#This Row],[Order Date]])</f>
        <v>2026</v>
      </c>
      <c r="D2551" s="11" t="str">
        <f>"Q"&amp;ROUNDUP(MONTH(SalesDataTable[[#This Row],[Order Date]])/3,0)</f>
        <v>Q4</v>
      </c>
      <c r="E2551" s="11">
        <f>MONTH(SalesDataTable[[#This Row],[Order Date]])</f>
        <v>12</v>
      </c>
      <c r="F2551" s="11" t="str">
        <f>TEXT(SalesDataTable[[#This Row],[Order Date]],"MMMM")</f>
        <v>December</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11">
        <f>YEAR(SalesDataTable[[#This Row],[Order Date]])</f>
        <v>2026</v>
      </c>
      <c r="D2552" s="11" t="str">
        <f>"Q"&amp;ROUNDUP(MONTH(SalesDataTable[[#This Row],[Order Date]])/3,0)</f>
        <v>Q4</v>
      </c>
      <c r="E2552" s="11">
        <f>MONTH(SalesDataTable[[#This Row],[Order Date]])</f>
        <v>12</v>
      </c>
      <c r="F2552" s="11" t="str">
        <f>TEXT(SalesDataTable[[#This Row],[Order Date]],"MMMM")</f>
        <v>December</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11">
        <f>YEAR(SalesDataTable[[#This Row],[Order Date]])</f>
        <v>2026</v>
      </c>
      <c r="D2553" s="11" t="str">
        <f>"Q"&amp;ROUNDUP(MONTH(SalesDataTable[[#This Row],[Order Date]])/3,0)</f>
        <v>Q4</v>
      </c>
      <c r="E2553" s="11">
        <f>MONTH(SalesDataTable[[#This Row],[Order Date]])</f>
        <v>12</v>
      </c>
      <c r="F2553" s="11" t="str">
        <f>TEXT(SalesDataTable[[#This Row],[Order Date]],"MMMM")</f>
        <v>December</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11">
        <f>YEAR(SalesDataTable[[#This Row],[Order Date]])</f>
        <v>2026</v>
      </c>
      <c r="D2554" s="11" t="str">
        <f>"Q"&amp;ROUNDUP(MONTH(SalesDataTable[[#This Row],[Order Date]])/3,0)</f>
        <v>Q4</v>
      </c>
      <c r="E2554" s="11">
        <f>MONTH(SalesDataTable[[#This Row],[Order Date]])</f>
        <v>12</v>
      </c>
      <c r="F2554" s="11" t="str">
        <f>TEXT(SalesDataTable[[#This Row],[Order Date]],"MMMM")</f>
        <v>December</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11">
        <f>YEAR(SalesDataTable[[#This Row],[Order Date]])</f>
        <v>2026</v>
      </c>
      <c r="D2555" s="11" t="str">
        <f>"Q"&amp;ROUNDUP(MONTH(SalesDataTable[[#This Row],[Order Date]])/3,0)</f>
        <v>Q4</v>
      </c>
      <c r="E2555" s="11">
        <f>MONTH(SalesDataTable[[#This Row],[Order Date]])</f>
        <v>12</v>
      </c>
      <c r="F2555" s="11" t="str">
        <f>TEXT(SalesDataTable[[#This Row],[Order Date]],"MMMM")</f>
        <v>December</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11">
        <f>YEAR(SalesDataTable[[#This Row],[Order Date]])</f>
        <v>2026</v>
      </c>
      <c r="D2556" s="11" t="str">
        <f>"Q"&amp;ROUNDUP(MONTH(SalesDataTable[[#This Row],[Order Date]])/3,0)</f>
        <v>Q4</v>
      </c>
      <c r="E2556" s="11">
        <f>MONTH(SalesDataTable[[#This Row],[Order Date]])</f>
        <v>12</v>
      </c>
      <c r="F2556" s="11" t="str">
        <f>TEXT(SalesDataTable[[#This Row],[Order Date]],"MMMM")</f>
        <v>December</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11">
        <f>YEAR(SalesDataTable[[#This Row],[Order Date]])</f>
        <v>2026</v>
      </c>
      <c r="D2557" s="11" t="str">
        <f>"Q"&amp;ROUNDUP(MONTH(SalesDataTable[[#This Row],[Order Date]])/3,0)</f>
        <v>Q4</v>
      </c>
      <c r="E2557" s="11">
        <f>MONTH(SalesDataTable[[#This Row],[Order Date]])</f>
        <v>12</v>
      </c>
      <c r="F2557" s="11" t="str">
        <f>TEXT(SalesDataTable[[#This Row],[Order Date]],"MMMM")</f>
        <v>December</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11">
        <f>YEAR(SalesDataTable[[#This Row],[Order Date]])</f>
        <v>2026</v>
      </c>
      <c r="D2558" s="11" t="str">
        <f>"Q"&amp;ROUNDUP(MONTH(SalesDataTable[[#This Row],[Order Date]])/3,0)</f>
        <v>Q4</v>
      </c>
      <c r="E2558" s="11">
        <f>MONTH(SalesDataTable[[#This Row],[Order Date]])</f>
        <v>12</v>
      </c>
      <c r="F2558" s="11" t="str">
        <f>TEXT(SalesDataTable[[#This Row],[Order Date]],"MMMM")</f>
        <v>December</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11">
        <f>YEAR(SalesDataTable[[#This Row],[Order Date]])</f>
        <v>2026</v>
      </c>
      <c r="D2559" s="11" t="str">
        <f>"Q"&amp;ROUNDUP(MONTH(SalesDataTable[[#This Row],[Order Date]])/3,0)</f>
        <v>Q4</v>
      </c>
      <c r="E2559" s="11">
        <f>MONTH(SalesDataTable[[#This Row],[Order Date]])</f>
        <v>12</v>
      </c>
      <c r="F2559" s="11" t="str">
        <f>TEXT(SalesDataTable[[#This Row],[Order Date]],"MMMM")</f>
        <v>December</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11">
        <f>YEAR(SalesDataTable[[#This Row],[Order Date]])</f>
        <v>2026</v>
      </c>
      <c r="D2560" s="11" t="str">
        <f>"Q"&amp;ROUNDUP(MONTH(SalesDataTable[[#This Row],[Order Date]])/3,0)</f>
        <v>Q4</v>
      </c>
      <c r="E2560" s="11">
        <f>MONTH(SalesDataTable[[#This Row],[Order Date]])</f>
        <v>12</v>
      </c>
      <c r="F2560" s="11" t="str">
        <f>TEXT(SalesDataTable[[#This Row],[Order Date]],"MMMM")</f>
        <v>December</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11">
        <f>YEAR(SalesDataTable[[#This Row],[Order Date]])</f>
        <v>2026</v>
      </c>
      <c r="D2561" s="11" t="str">
        <f>"Q"&amp;ROUNDUP(MONTH(SalesDataTable[[#This Row],[Order Date]])/3,0)</f>
        <v>Q4</v>
      </c>
      <c r="E2561" s="11">
        <f>MONTH(SalesDataTable[[#This Row],[Order Date]])</f>
        <v>12</v>
      </c>
      <c r="F2561" s="11" t="str">
        <f>TEXT(SalesDataTable[[#This Row],[Order Date]],"MMMM")</f>
        <v>December</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11">
        <f>YEAR(SalesDataTable[[#This Row],[Order Date]])</f>
        <v>2026</v>
      </c>
      <c r="D2562" s="11" t="str">
        <f>"Q"&amp;ROUNDUP(MONTH(SalesDataTable[[#This Row],[Order Date]])/3,0)</f>
        <v>Q4</v>
      </c>
      <c r="E2562" s="11">
        <f>MONTH(SalesDataTable[[#This Row],[Order Date]])</f>
        <v>12</v>
      </c>
      <c r="F2562" s="11" t="str">
        <f>TEXT(SalesDataTable[[#This Row],[Order Date]],"MMMM")</f>
        <v>December</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11">
        <f>YEAR(SalesDataTable[[#This Row],[Order Date]])</f>
        <v>2026</v>
      </c>
      <c r="D2563" s="11" t="str">
        <f>"Q"&amp;ROUNDUP(MONTH(SalesDataTable[[#This Row],[Order Date]])/3,0)</f>
        <v>Q4</v>
      </c>
      <c r="E2563" s="11">
        <f>MONTH(SalesDataTable[[#This Row],[Order Date]])</f>
        <v>12</v>
      </c>
      <c r="F2563" s="11" t="str">
        <f>TEXT(SalesDataTable[[#This Row],[Order Date]],"MMMM")</f>
        <v>December</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11">
        <f>YEAR(SalesDataTable[[#This Row],[Order Date]])</f>
        <v>2026</v>
      </c>
      <c r="D2564" s="11" t="str">
        <f>"Q"&amp;ROUNDUP(MONTH(SalesDataTable[[#This Row],[Order Date]])/3,0)</f>
        <v>Q4</v>
      </c>
      <c r="E2564" s="11">
        <f>MONTH(SalesDataTable[[#This Row],[Order Date]])</f>
        <v>12</v>
      </c>
      <c r="F2564" s="11" t="str">
        <f>TEXT(SalesDataTable[[#This Row],[Order Date]],"MMMM")</f>
        <v>December</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11">
        <f>YEAR(SalesDataTable[[#This Row],[Order Date]])</f>
        <v>2026</v>
      </c>
      <c r="D2565" s="11" t="str">
        <f>"Q"&amp;ROUNDUP(MONTH(SalesDataTable[[#This Row],[Order Date]])/3,0)</f>
        <v>Q4</v>
      </c>
      <c r="E2565" s="11">
        <f>MONTH(SalesDataTable[[#This Row],[Order Date]])</f>
        <v>12</v>
      </c>
      <c r="F2565" s="11" t="str">
        <f>TEXT(SalesDataTable[[#This Row],[Order Date]],"MMMM")</f>
        <v>December</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11">
        <f>YEAR(SalesDataTable[[#This Row],[Order Date]])</f>
        <v>2026</v>
      </c>
      <c r="D2566" s="11" t="str">
        <f>"Q"&amp;ROUNDUP(MONTH(SalesDataTable[[#This Row],[Order Date]])/3,0)</f>
        <v>Q4</v>
      </c>
      <c r="E2566" s="11">
        <f>MONTH(SalesDataTable[[#This Row],[Order Date]])</f>
        <v>12</v>
      </c>
      <c r="F2566" s="11" t="str">
        <f>TEXT(SalesDataTable[[#This Row],[Order Date]],"MMMM")</f>
        <v>December</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11">
        <f>YEAR(SalesDataTable[[#This Row],[Order Date]])</f>
        <v>2026</v>
      </c>
      <c r="D2567" s="11" t="str">
        <f>"Q"&amp;ROUNDUP(MONTH(SalesDataTable[[#This Row],[Order Date]])/3,0)</f>
        <v>Q4</v>
      </c>
      <c r="E2567" s="11">
        <f>MONTH(SalesDataTable[[#This Row],[Order Date]])</f>
        <v>12</v>
      </c>
      <c r="F2567" s="11" t="str">
        <f>TEXT(SalesDataTable[[#This Row],[Order Date]],"MMMM")</f>
        <v>December</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11">
        <f>YEAR(SalesDataTable[[#This Row],[Order Date]])</f>
        <v>2026</v>
      </c>
      <c r="D2568" s="11" t="str">
        <f>"Q"&amp;ROUNDUP(MONTH(SalesDataTable[[#This Row],[Order Date]])/3,0)</f>
        <v>Q4</v>
      </c>
      <c r="E2568" s="11">
        <f>MONTH(SalesDataTable[[#This Row],[Order Date]])</f>
        <v>12</v>
      </c>
      <c r="F2568" s="11" t="str">
        <f>TEXT(SalesDataTable[[#This Row],[Order Date]],"MMMM")</f>
        <v>December</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11">
        <f>YEAR(SalesDataTable[[#This Row],[Order Date]])</f>
        <v>2026</v>
      </c>
      <c r="D2569" s="11" t="str">
        <f>"Q"&amp;ROUNDUP(MONTH(SalesDataTable[[#This Row],[Order Date]])/3,0)</f>
        <v>Q4</v>
      </c>
      <c r="E2569" s="11">
        <f>MONTH(SalesDataTable[[#This Row],[Order Date]])</f>
        <v>12</v>
      </c>
      <c r="F2569" s="11" t="str">
        <f>TEXT(SalesDataTable[[#This Row],[Order Date]],"MMMM")</f>
        <v>December</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11">
        <f>YEAR(SalesDataTable[[#This Row],[Order Date]])</f>
        <v>2026</v>
      </c>
      <c r="D2570" s="11" t="str">
        <f>"Q"&amp;ROUNDUP(MONTH(SalesDataTable[[#This Row],[Order Date]])/3,0)</f>
        <v>Q4</v>
      </c>
      <c r="E2570" s="11">
        <f>MONTH(SalesDataTable[[#This Row],[Order Date]])</f>
        <v>12</v>
      </c>
      <c r="F2570" s="11" t="str">
        <f>TEXT(SalesDataTable[[#This Row],[Order Date]],"MMMM")</f>
        <v>December</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11">
        <f>YEAR(SalesDataTable[[#This Row],[Order Date]])</f>
        <v>2026</v>
      </c>
      <c r="D2571" s="11" t="str">
        <f>"Q"&amp;ROUNDUP(MONTH(SalesDataTable[[#This Row],[Order Date]])/3,0)</f>
        <v>Q4</v>
      </c>
      <c r="E2571" s="11">
        <f>MONTH(SalesDataTable[[#This Row],[Order Date]])</f>
        <v>12</v>
      </c>
      <c r="F2571" s="11" t="str">
        <f>TEXT(SalesDataTable[[#This Row],[Order Date]],"MMMM")</f>
        <v>December</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11">
        <f>YEAR(SalesDataTable[[#This Row],[Order Date]])</f>
        <v>2026</v>
      </c>
      <c r="D2572" s="11" t="str">
        <f>"Q"&amp;ROUNDUP(MONTH(SalesDataTable[[#This Row],[Order Date]])/3,0)</f>
        <v>Q4</v>
      </c>
      <c r="E2572" s="11">
        <f>MONTH(SalesDataTable[[#This Row],[Order Date]])</f>
        <v>12</v>
      </c>
      <c r="F2572" s="11" t="str">
        <f>TEXT(SalesDataTable[[#This Row],[Order Date]],"MMMM")</f>
        <v>December</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11">
        <f>YEAR(SalesDataTable[[#This Row],[Order Date]])</f>
        <v>2026</v>
      </c>
      <c r="D2573" s="11" t="str">
        <f>"Q"&amp;ROUNDUP(MONTH(SalesDataTable[[#This Row],[Order Date]])/3,0)</f>
        <v>Q4</v>
      </c>
      <c r="E2573" s="11">
        <f>MONTH(SalesDataTable[[#This Row],[Order Date]])</f>
        <v>12</v>
      </c>
      <c r="F2573" s="11" t="str">
        <f>TEXT(SalesDataTable[[#This Row],[Order Date]],"MMMM")</f>
        <v>December</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11">
        <f>YEAR(SalesDataTable[[#This Row],[Order Date]])</f>
        <v>2026</v>
      </c>
      <c r="D2574" s="11" t="str">
        <f>"Q"&amp;ROUNDUP(MONTH(SalesDataTable[[#This Row],[Order Date]])/3,0)</f>
        <v>Q4</v>
      </c>
      <c r="E2574" s="11">
        <f>MONTH(SalesDataTable[[#This Row],[Order Date]])</f>
        <v>12</v>
      </c>
      <c r="F2574" s="11" t="str">
        <f>TEXT(SalesDataTable[[#This Row],[Order Date]],"MMMM")</f>
        <v>December</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11">
        <f>YEAR(SalesDataTable[[#This Row],[Order Date]])</f>
        <v>2026</v>
      </c>
      <c r="D2575" s="11" t="str">
        <f>"Q"&amp;ROUNDUP(MONTH(SalesDataTable[[#This Row],[Order Date]])/3,0)</f>
        <v>Q4</v>
      </c>
      <c r="E2575" s="11">
        <f>MONTH(SalesDataTable[[#This Row],[Order Date]])</f>
        <v>12</v>
      </c>
      <c r="F2575" s="11" t="str">
        <f>TEXT(SalesDataTable[[#This Row],[Order Date]],"MMMM")</f>
        <v>December</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11">
        <f>YEAR(SalesDataTable[[#This Row],[Order Date]])</f>
        <v>2026</v>
      </c>
      <c r="D2576" s="11" t="str">
        <f>"Q"&amp;ROUNDUP(MONTH(SalesDataTable[[#This Row],[Order Date]])/3,0)</f>
        <v>Q4</v>
      </c>
      <c r="E2576" s="11">
        <f>MONTH(SalesDataTable[[#This Row],[Order Date]])</f>
        <v>12</v>
      </c>
      <c r="F2576" s="11" t="str">
        <f>TEXT(SalesDataTable[[#This Row],[Order Date]],"MMMM")</f>
        <v>December</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11">
        <f>YEAR(SalesDataTable[[#This Row],[Order Date]])</f>
        <v>2026</v>
      </c>
      <c r="D2577" s="11" t="str">
        <f>"Q"&amp;ROUNDUP(MONTH(SalesDataTable[[#This Row],[Order Date]])/3,0)</f>
        <v>Q4</v>
      </c>
      <c r="E2577" s="11">
        <f>MONTH(SalesDataTable[[#This Row],[Order Date]])</f>
        <v>12</v>
      </c>
      <c r="F2577" s="11" t="str">
        <f>TEXT(SalesDataTable[[#This Row],[Order Date]],"MMMM")</f>
        <v>December</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11">
        <f>YEAR(SalesDataTable[[#This Row],[Order Date]])</f>
        <v>2026</v>
      </c>
      <c r="D2578" s="11" t="str">
        <f>"Q"&amp;ROUNDUP(MONTH(SalesDataTable[[#This Row],[Order Date]])/3,0)</f>
        <v>Q4</v>
      </c>
      <c r="E2578" s="11">
        <f>MONTH(SalesDataTable[[#This Row],[Order Date]])</f>
        <v>12</v>
      </c>
      <c r="F2578" s="11" t="str">
        <f>TEXT(SalesDataTable[[#This Row],[Order Date]],"MMMM")</f>
        <v>December</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11">
        <f>YEAR(SalesDataTable[[#This Row],[Order Date]])</f>
        <v>2026</v>
      </c>
      <c r="D2579" s="11" t="str">
        <f>"Q"&amp;ROUNDUP(MONTH(SalesDataTable[[#This Row],[Order Date]])/3,0)</f>
        <v>Q4</v>
      </c>
      <c r="E2579" s="11">
        <f>MONTH(SalesDataTable[[#This Row],[Order Date]])</f>
        <v>12</v>
      </c>
      <c r="F2579" s="11" t="str">
        <f>TEXT(SalesDataTable[[#This Row],[Order Date]],"MMMM")</f>
        <v>December</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11">
        <f>YEAR(SalesDataTable[[#This Row],[Order Date]])</f>
        <v>2026</v>
      </c>
      <c r="D2580" s="11" t="str">
        <f>"Q"&amp;ROUNDUP(MONTH(SalesDataTable[[#This Row],[Order Date]])/3,0)</f>
        <v>Q4</v>
      </c>
      <c r="E2580" s="11">
        <f>MONTH(SalesDataTable[[#This Row],[Order Date]])</f>
        <v>12</v>
      </c>
      <c r="F2580" s="11" t="str">
        <f>TEXT(SalesDataTable[[#This Row],[Order Date]],"MMMM")</f>
        <v>December</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11">
        <f>YEAR(SalesDataTable[[#This Row],[Order Date]])</f>
        <v>2026</v>
      </c>
      <c r="D2581" s="11" t="str">
        <f>"Q"&amp;ROUNDUP(MONTH(SalesDataTable[[#This Row],[Order Date]])/3,0)</f>
        <v>Q4</v>
      </c>
      <c r="E2581" s="11">
        <f>MONTH(SalesDataTable[[#This Row],[Order Date]])</f>
        <v>12</v>
      </c>
      <c r="F2581" s="11" t="str">
        <f>TEXT(SalesDataTable[[#This Row],[Order Date]],"MMMM")</f>
        <v>December</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11">
        <f>YEAR(SalesDataTable[[#This Row],[Order Date]])</f>
        <v>2026</v>
      </c>
      <c r="D2582" s="11" t="str">
        <f>"Q"&amp;ROUNDUP(MONTH(SalesDataTable[[#This Row],[Order Date]])/3,0)</f>
        <v>Q4</v>
      </c>
      <c r="E2582" s="11">
        <f>MONTH(SalesDataTable[[#This Row],[Order Date]])</f>
        <v>12</v>
      </c>
      <c r="F2582" s="11" t="str">
        <f>TEXT(SalesDataTable[[#This Row],[Order Date]],"MMMM")</f>
        <v>December</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11">
        <f>YEAR(SalesDataTable[[#This Row],[Order Date]])</f>
        <v>2026</v>
      </c>
      <c r="D2583" s="11" t="str">
        <f>"Q"&amp;ROUNDUP(MONTH(SalesDataTable[[#This Row],[Order Date]])/3,0)</f>
        <v>Q4</v>
      </c>
      <c r="E2583" s="11">
        <f>MONTH(SalesDataTable[[#This Row],[Order Date]])</f>
        <v>12</v>
      </c>
      <c r="F2583" s="11" t="str">
        <f>TEXT(SalesDataTable[[#This Row],[Order Date]],"MMMM")</f>
        <v>December</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11">
        <f>YEAR(SalesDataTable[[#This Row],[Order Date]])</f>
        <v>2026</v>
      </c>
      <c r="D2584" s="11" t="str">
        <f>"Q"&amp;ROUNDUP(MONTH(SalesDataTable[[#This Row],[Order Date]])/3,0)</f>
        <v>Q4</v>
      </c>
      <c r="E2584" s="11">
        <f>MONTH(SalesDataTable[[#This Row],[Order Date]])</f>
        <v>12</v>
      </c>
      <c r="F2584" s="11" t="str">
        <f>TEXT(SalesDataTable[[#This Row],[Order Date]],"MMMM")</f>
        <v>December</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11">
        <f>YEAR(SalesDataTable[[#This Row],[Order Date]])</f>
        <v>2026</v>
      </c>
      <c r="D2585" s="11" t="str">
        <f>"Q"&amp;ROUNDUP(MONTH(SalesDataTable[[#This Row],[Order Date]])/3,0)</f>
        <v>Q4</v>
      </c>
      <c r="E2585" s="11">
        <f>MONTH(SalesDataTable[[#This Row],[Order Date]])</f>
        <v>12</v>
      </c>
      <c r="F2585" s="11" t="str">
        <f>TEXT(SalesDataTable[[#This Row],[Order Date]],"MMMM")</f>
        <v>December</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11">
        <f>YEAR(SalesDataTable[[#This Row],[Order Date]])</f>
        <v>2026</v>
      </c>
      <c r="D2586" s="11" t="str">
        <f>"Q"&amp;ROUNDUP(MONTH(SalesDataTable[[#This Row],[Order Date]])/3,0)</f>
        <v>Q4</v>
      </c>
      <c r="E2586" s="11">
        <f>MONTH(SalesDataTable[[#This Row],[Order Date]])</f>
        <v>12</v>
      </c>
      <c r="F2586" s="11" t="str">
        <f>TEXT(SalesDataTable[[#This Row],[Order Date]],"MMMM")</f>
        <v>December</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11">
        <f>YEAR(SalesDataTable[[#This Row],[Order Date]])</f>
        <v>2026</v>
      </c>
      <c r="D2587" s="11" t="str">
        <f>"Q"&amp;ROUNDUP(MONTH(SalesDataTable[[#This Row],[Order Date]])/3,0)</f>
        <v>Q4</v>
      </c>
      <c r="E2587" s="11">
        <f>MONTH(SalesDataTable[[#This Row],[Order Date]])</f>
        <v>12</v>
      </c>
      <c r="F2587" s="11" t="str">
        <f>TEXT(SalesDataTable[[#This Row],[Order Date]],"MMMM")</f>
        <v>December</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11">
        <f>YEAR(SalesDataTable[[#This Row],[Order Date]])</f>
        <v>2026</v>
      </c>
      <c r="D2588" s="11" t="str">
        <f>"Q"&amp;ROUNDUP(MONTH(SalesDataTable[[#This Row],[Order Date]])/3,0)</f>
        <v>Q4</v>
      </c>
      <c r="E2588" s="11">
        <f>MONTH(SalesDataTable[[#This Row],[Order Date]])</f>
        <v>12</v>
      </c>
      <c r="F2588" s="11" t="str">
        <f>TEXT(SalesDataTable[[#This Row],[Order Date]],"MMMM")</f>
        <v>December</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11">
        <f>YEAR(SalesDataTable[[#This Row],[Order Date]])</f>
        <v>2026</v>
      </c>
      <c r="D2589" s="11" t="str">
        <f>"Q"&amp;ROUNDUP(MONTH(SalesDataTable[[#This Row],[Order Date]])/3,0)</f>
        <v>Q4</v>
      </c>
      <c r="E2589" s="11">
        <f>MONTH(SalesDataTable[[#This Row],[Order Date]])</f>
        <v>12</v>
      </c>
      <c r="F2589" s="11" t="str">
        <f>TEXT(SalesDataTable[[#This Row],[Order Date]],"MMMM")</f>
        <v>December</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11">
        <f>YEAR(SalesDataTable[[#This Row],[Order Date]])</f>
        <v>2026</v>
      </c>
      <c r="D2590" s="11" t="str">
        <f>"Q"&amp;ROUNDUP(MONTH(SalesDataTable[[#This Row],[Order Date]])/3,0)</f>
        <v>Q4</v>
      </c>
      <c r="E2590" s="11">
        <f>MONTH(SalesDataTable[[#This Row],[Order Date]])</f>
        <v>12</v>
      </c>
      <c r="F2590" s="11" t="str">
        <f>TEXT(SalesDataTable[[#This Row],[Order Date]],"MMMM")</f>
        <v>December</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11">
        <f>YEAR(SalesDataTable[[#This Row],[Order Date]])</f>
        <v>2026</v>
      </c>
      <c r="D2591" s="11" t="str">
        <f>"Q"&amp;ROUNDUP(MONTH(SalesDataTable[[#This Row],[Order Date]])/3,0)</f>
        <v>Q4</v>
      </c>
      <c r="E2591" s="11">
        <f>MONTH(SalesDataTable[[#This Row],[Order Date]])</f>
        <v>12</v>
      </c>
      <c r="F2591" s="11" t="str">
        <f>TEXT(SalesDataTable[[#This Row],[Order Date]],"MMMM")</f>
        <v>December</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11">
        <f>YEAR(SalesDataTable[[#This Row],[Order Date]])</f>
        <v>2026</v>
      </c>
      <c r="D2592" s="11" t="str">
        <f>"Q"&amp;ROUNDUP(MONTH(SalesDataTable[[#This Row],[Order Date]])/3,0)</f>
        <v>Q4</v>
      </c>
      <c r="E2592" s="11">
        <f>MONTH(SalesDataTable[[#This Row],[Order Date]])</f>
        <v>12</v>
      </c>
      <c r="F2592" s="11" t="str">
        <f>TEXT(SalesDataTable[[#This Row],[Order Date]],"MMMM")</f>
        <v>December</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11">
        <f>YEAR(SalesDataTable[[#This Row],[Order Date]])</f>
        <v>2026</v>
      </c>
      <c r="D2593" s="11" t="str">
        <f>"Q"&amp;ROUNDUP(MONTH(SalesDataTable[[#This Row],[Order Date]])/3,0)</f>
        <v>Q4</v>
      </c>
      <c r="E2593" s="11">
        <f>MONTH(SalesDataTable[[#This Row],[Order Date]])</f>
        <v>12</v>
      </c>
      <c r="F2593" s="11" t="str">
        <f>TEXT(SalesDataTable[[#This Row],[Order Date]],"MMMM")</f>
        <v>December</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11">
        <f>YEAR(SalesDataTable[[#This Row],[Order Date]])</f>
        <v>2026</v>
      </c>
      <c r="D2594" s="11" t="str">
        <f>"Q"&amp;ROUNDUP(MONTH(SalesDataTable[[#This Row],[Order Date]])/3,0)</f>
        <v>Q4</v>
      </c>
      <c r="E2594" s="11">
        <f>MONTH(SalesDataTable[[#This Row],[Order Date]])</f>
        <v>12</v>
      </c>
      <c r="F2594" s="11" t="str">
        <f>TEXT(SalesDataTable[[#This Row],[Order Date]],"MMMM")</f>
        <v>December</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11">
        <f>YEAR(SalesDataTable[[#This Row],[Order Date]])</f>
        <v>2026</v>
      </c>
      <c r="D2595" s="11" t="str">
        <f>"Q"&amp;ROUNDUP(MONTH(SalesDataTable[[#This Row],[Order Date]])/3,0)</f>
        <v>Q4</v>
      </c>
      <c r="E2595" s="11">
        <f>MONTH(SalesDataTable[[#This Row],[Order Date]])</f>
        <v>12</v>
      </c>
      <c r="F2595" s="11" t="str">
        <f>TEXT(SalesDataTable[[#This Row],[Order Date]],"MMMM")</f>
        <v>December</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11">
        <f>YEAR(SalesDataTable[[#This Row],[Order Date]])</f>
        <v>2026</v>
      </c>
      <c r="D2596" s="11" t="str">
        <f>"Q"&amp;ROUNDUP(MONTH(SalesDataTable[[#This Row],[Order Date]])/3,0)</f>
        <v>Q4</v>
      </c>
      <c r="E2596" s="11">
        <f>MONTH(SalesDataTable[[#This Row],[Order Date]])</f>
        <v>12</v>
      </c>
      <c r="F2596" s="11" t="str">
        <f>TEXT(SalesDataTable[[#This Row],[Order Date]],"MMMM")</f>
        <v>December</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11">
        <f>YEAR(SalesDataTable[[#This Row],[Order Date]])</f>
        <v>2026</v>
      </c>
      <c r="D2597" s="11" t="str">
        <f>"Q"&amp;ROUNDUP(MONTH(SalesDataTable[[#This Row],[Order Date]])/3,0)</f>
        <v>Q4</v>
      </c>
      <c r="E2597" s="11">
        <f>MONTH(SalesDataTable[[#This Row],[Order Date]])</f>
        <v>12</v>
      </c>
      <c r="F2597" s="11" t="str">
        <f>TEXT(SalesDataTable[[#This Row],[Order Date]],"MMMM")</f>
        <v>December</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11">
        <f>YEAR(SalesDataTable[[#This Row],[Order Date]])</f>
        <v>2026</v>
      </c>
      <c r="D2598" s="11" t="str">
        <f>"Q"&amp;ROUNDUP(MONTH(SalesDataTable[[#This Row],[Order Date]])/3,0)</f>
        <v>Q4</v>
      </c>
      <c r="E2598" s="11">
        <f>MONTH(SalesDataTable[[#This Row],[Order Date]])</f>
        <v>12</v>
      </c>
      <c r="F2598" s="11" t="str">
        <f>TEXT(SalesDataTable[[#This Row],[Order Date]],"MMMM")</f>
        <v>December</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11">
        <f>YEAR(SalesDataTable[[#This Row],[Order Date]])</f>
        <v>2026</v>
      </c>
      <c r="D2599" s="11" t="str">
        <f>"Q"&amp;ROUNDUP(MONTH(SalesDataTable[[#This Row],[Order Date]])/3,0)</f>
        <v>Q4</v>
      </c>
      <c r="E2599" s="11">
        <f>MONTH(SalesDataTable[[#This Row],[Order Date]])</f>
        <v>12</v>
      </c>
      <c r="F2599" s="11" t="str">
        <f>TEXT(SalesDataTable[[#This Row],[Order Date]],"MMMM")</f>
        <v>December</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11">
        <f>YEAR(SalesDataTable[[#This Row],[Order Date]])</f>
        <v>2026</v>
      </c>
      <c r="D2600" s="11" t="str">
        <f>"Q"&amp;ROUNDUP(MONTH(SalesDataTable[[#This Row],[Order Date]])/3,0)</f>
        <v>Q4</v>
      </c>
      <c r="E2600" s="11">
        <f>MONTH(SalesDataTable[[#This Row],[Order Date]])</f>
        <v>12</v>
      </c>
      <c r="F2600" s="11" t="str">
        <f>TEXT(SalesDataTable[[#This Row],[Order Date]],"MMMM")</f>
        <v>December</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11">
        <f>YEAR(SalesDataTable[[#This Row],[Order Date]])</f>
        <v>2026</v>
      </c>
      <c r="D2601" s="11" t="str">
        <f>"Q"&amp;ROUNDUP(MONTH(SalesDataTable[[#This Row],[Order Date]])/3,0)</f>
        <v>Q4</v>
      </c>
      <c r="E2601" s="11">
        <f>MONTH(SalesDataTable[[#This Row],[Order Date]])</f>
        <v>12</v>
      </c>
      <c r="F2601" s="11" t="str">
        <f>TEXT(SalesDataTable[[#This Row],[Order Date]],"MMMM")</f>
        <v>December</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11">
        <f>YEAR(SalesDataTable[[#This Row],[Order Date]])</f>
        <v>2026</v>
      </c>
      <c r="D2602" s="11" t="str">
        <f>"Q"&amp;ROUNDUP(MONTH(SalesDataTable[[#This Row],[Order Date]])/3,0)</f>
        <v>Q4</v>
      </c>
      <c r="E2602" s="11">
        <f>MONTH(SalesDataTable[[#This Row],[Order Date]])</f>
        <v>12</v>
      </c>
      <c r="F2602" s="11" t="str">
        <f>TEXT(SalesDataTable[[#This Row],[Order Date]],"MMMM")</f>
        <v>December</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11">
        <f>YEAR(SalesDataTable[[#This Row],[Order Date]])</f>
        <v>2026</v>
      </c>
      <c r="D2603" s="11" t="str">
        <f>"Q"&amp;ROUNDUP(MONTH(SalesDataTable[[#This Row],[Order Date]])/3,0)</f>
        <v>Q4</v>
      </c>
      <c r="E2603" s="11">
        <f>MONTH(SalesDataTable[[#This Row],[Order Date]])</f>
        <v>12</v>
      </c>
      <c r="F2603" s="11" t="str">
        <f>TEXT(SalesDataTable[[#This Row],[Order Date]],"MMMM")</f>
        <v>December</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11">
        <f>YEAR(SalesDataTable[[#This Row],[Order Date]])</f>
        <v>2026</v>
      </c>
      <c r="D2604" s="11" t="str">
        <f>"Q"&amp;ROUNDUP(MONTH(SalesDataTable[[#This Row],[Order Date]])/3,0)</f>
        <v>Q4</v>
      </c>
      <c r="E2604" s="11">
        <f>MONTH(SalesDataTable[[#This Row],[Order Date]])</f>
        <v>12</v>
      </c>
      <c r="F2604" s="11" t="str">
        <f>TEXT(SalesDataTable[[#This Row],[Order Date]],"MMMM")</f>
        <v>December</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11">
        <f>YEAR(SalesDataTable[[#This Row],[Order Date]])</f>
        <v>2026</v>
      </c>
      <c r="D2605" s="11" t="str">
        <f>"Q"&amp;ROUNDUP(MONTH(SalesDataTable[[#This Row],[Order Date]])/3,0)</f>
        <v>Q4</v>
      </c>
      <c r="E2605" s="11">
        <f>MONTH(SalesDataTable[[#This Row],[Order Date]])</f>
        <v>12</v>
      </c>
      <c r="F2605" s="11" t="str">
        <f>TEXT(SalesDataTable[[#This Row],[Order Date]],"MMMM")</f>
        <v>December</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11">
        <f>YEAR(SalesDataTable[[#This Row],[Order Date]])</f>
        <v>2026</v>
      </c>
      <c r="D2606" s="11" t="str">
        <f>"Q"&amp;ROUNDUP(MONTH(SalesDataTable[[#This Row],[Order Date]])/3,0)</f>
        <v>Q4</v>
      </c>
      <c r="E2606" s="11">
        <f>MONTH(SalesDataTable[[#This Row],[Order Date]])</f>
        <v>12</v>
      </c>
      <c r="F2606" s="11" t="str">
        <f>TEXT(SalesDataTable[[#This Row],[Order Date]],"MMMM")</f>
        <v>December</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11">
        <f>YEAR(SalesDataTable[[#This Row],[Order Date]])</f>
        <v>2026</v>
      </c>
      <c r="D2607" s="11" t="str">
        <f>"Q"&amp;ROUNDUP(MONTH(SalesDataTable[[#This Row],[Order Date]])/3,0)</f>
        <v>Q4</v>
      </c>
      <c r="E2607" s="11">
        <f>MONTH(SalesDataTable[[#This Row],[Order Date]])</f>
        <v>12</v>
      </c>
      <c r="F2607" s="11" t="str">
        <f>TEXT(SalesDataTable[[#This Row],[Order Date]],"MMMM")</f>
        <v>December</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11">
        <f>YEAR(SalesDataTable[[#This Row],[Order Date]])</f>
        <v>2026</v>
      </c>
      <c r="D2608" s="11" t="str">
        <f>"Q"&amp;ROUNDUP(MONTH(SalesDataTable[[#This Row],[Order Date]])/3,0)</f>
        <v>Q4</v>
      </c>
      <c r="E2608" s="11">
        <f>MONTH(SalesDataTable[[#This Row],[Order Date]])</f>
        <v>12</v>
      </c>
      <c r="F2608" s="11" t="str">
        <f>TEXT(SalesDataTable[[#This Row],[Order Date]],"MMMM")</f>
        <v>December</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11">
        <f>YEAR(SalesDataTable[[#This Row],[Order Date]])</f>
        <v>2026</v>
      </c>
      <c r="D2609" s="11" t="str">
        <f>"Q"&amp;ROUNDUP(MONTH(SalesDataTable[[#This Row],[Order Date]])/3,0)</f>
        <v>Q4</v>
      </c>
      <c r="E2609" s="11">
        <f>MONTH(SalesDataTable[[#This Row],[Order Date]])</f>
        <v>12</v>
      </c>
      <c r="F2609" s="11" t="str">
        <f>TEXT(SalesDataTable[[#This Row],[Order Date]],"MMMM")</f>
        <v>December</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11">
        <f>YEAR(SalesDataTable[[#This Row],[Order Date]])</f>
        <v>2026</v>
      </c>
      <c r="D2610" s="11" t="str">
        <f>"Q"&amp;ROUNDUP(MONTH(SalesDataTable[[#This Row],[Order Date]])/3,0)</f>
        <v>Q4</v>
      </c>
      <c r="E2610" s="11">
        <f>MONTH(SalesDataTable[[#This Row],[Order Date]])</f>
        <v>12</v>
      </c>
      <c r="F2610" s="11" t="str">
        <f>TEXT(SalesDataTable[[#This Row],[Order Date]],"MMMM")</f>
        <v>December</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11">
        <f>YEAR(SalesDataTable[[#This Row],[Order Date]])</f>
        <v>2026</v>
      </c>
      <c r="D2611" s="11" t="str">
        <f>"Q"&amp;ROUNDUP(MONTH(SalesDataTable[[#This Row],[Order Date]])/3,0)</f>
        <v>Q4</v>
      </c>
      <c r="E2611" s="11">
        <f>MONTH(SalesDataTable[[#This Row],[Order Date]])</f>
        <v>12</v>
      </c>
      <c r="F2611" s="11" t="str">
        <f>TEXT(SalesDataTable[[#This Row],[Order Date]],"MMMM")</f>
        <v>December</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11">
        <f>YEAR(SalesDataTable[[#This Row],[Order Date]])</f>
        <v>2026</v>
      </c>
      <c r="D2612" s="11" t="str">
        <f>"Q"&amp;ROUNDUP(MONTH(SalesDataTable[[#This Row],[Order Date]])/3,0)</f>
        <v>Q4</v>
      </c>
      <c r="E2612" s="11">
        <f>MONTH(SalesDataTable[[#This Row],[Order Date]])</f>
        <v>12</v>
      </c>
      <c r="F2612" s="11" t="str">
        <f>TEXT(SalesDataTable[[#This Row],[Order Date]],"MMMM")</f>
        <v>December</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11">
        <f>YEAR(SalesDataTable[[#This Row],[Order Date]])</f>
        <v>2026</v>
      </c>
      <c r="D2613" s="11" t="str">
        <f>"Q"&amp;ROUNDUP(MONTH(SalesDataTable[[#This Row],[Order Date]])/3,0)</f>
        <v>Q4</v>
      </c>
      <c r="E2613" s="11">
        <f>MONTH(SalesDataTable[[#This Row],[Order Date]])</f>
        <v>12</v>
      </c>
      <c r="F2613" s="11" t="str">
        <f>TEXT(SalesDataTable[[#This Row],[Order Date]],"MMMM")</f>
        <v>December</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11">
        <f>YEAR(SalesDataTable[[#This Row],[Order Date]])</f>
        <v>2026</v>
      </c>
      <c r="D2614" s="11" t="str">
        <f>"Q"&amp;ROUNDUP(MONTH(SalesDataTable[[#This Row],[Order Date]])/3,0)</f>
        <v>Q4</v>
      </c>
      <c r="E2614" s="11">
        <f>MONTH(SalesDataTable[[#This Row],[Order Date]])</f>
        <v>12</v>
      </c>
      <c r="F2614" s="11" t="str">
        <f>TEXT(SalesDataTable[[#This Row],[Order Date]],"MMMM")</f>
        <v>December</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11">
        <f>YEAR(SalesDataTable[[#This Row],[Order Date]])</f>
        <v>2026</v>
      </c>
      <c r="D2615" s="11" t="str">
        <f>"Q"&amp;ROUNDUP(MONTH(SalesDataTable[[#This Row],[Order Date]])/3,0)</f>
        <v>Q4</v>
      </c>
      <c r="E2615" s="11">
        <f>MONTH(SalesDataTable[[#This Row],[Order Date]])</f>
        <v>12</v>
      </c>
      <c r="F2615" s="11" t="str">
        <f>TEXT(SalesDataTable[[#This Row],[Order Date]],"MMMM")</f>
        <v>December</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11">
        <f>YEAR(SalesDataTable[[#This Row],[Order Date]])</f>
        <v>2026</v>
      </c>
      <c r="D2616" s="11" t="str">
        <f>"Q"&amp;ROUNDUP(MONTH(SalesDataTable[[#This Row],[Order Date]])/3,0)</f>
        <v>Q4</v>
      </c>
      <c r="E2616" s="11">
        <f>MONTH(SalesDataTable[[#This Row],[Order Date]])</f>
        <v>12</v>
      </c>
      <c r="F2616" s="11" t="str">
        <f>TEXT(SalesDataTable[[#This Row],[Order Date]],"MMMM")</f>
        <v>December</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11">
        <f>YEAR(SalesDataTable[[#This Row],[Order Date]])</f>
        <v>2026</v>
      </c>
      <c r="D2617" s="11" t="str">
        <f>"Q"&amp;ROUNDUP(MONTH(SalesDataTable[[#This Row],[Order Date]])/3,0)</f>
        <v>Q4</v>
      </c>
      <c r="E2617" s="11">
        <f>MONTH(SalesDataTable[[#This Row],[Order Date]])</f>
        <v>12</v>
      </c>
      <c r="F2617" s="11" t="str">
        <f>TEXT(SalesDataTable[[#This Row],[Order Date]],"MMMM")</f>
        <v>December</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11">
        <f>YEAR(SalesDataTable[[#This Row],[Order Date]])</f>
        <v>2026</v>
      </c>
      <c r="D2618" s="11" t="str">
        <f>"Q"&amp;ROUNDUP(MONTH(SalesDataTable[[#This Row],[Order Date]])/3,0)</f>
        <v>Q4</v>
      </c>
      <c r="E2618" s="11">
        <f>MONTH(SalesDataTable[[#This Row],[Order Date]])</f>
        <v>12</v>
      </c>
      <c r="F2618" s="11" t="str">
        <f>TEXT(SalesDataTable[[#This Row],[Order Date]],"MMMM")</f>
        <v>December</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11">
        <f>YEAR(SalesDataTable[[#This Row],[Order Date]])</f>
        <v>2026</v>
      </c>
      <c r="D2619" s="11" t="str">
        <f>"Q"&amp;ROUNDUP(MONTH(SalesDataTable[[#This Row],[Order Date]])/3,0)</f>
        <v>Q4</v>
      </c>
      <c r="E2619" s="11">
        <f>MONTH(SalesDataTable[[#This Row],[Order Date]])</f>
        <v>12</v>
      </c>
      <c r="F2619" s="11" t="str">
        <f>TEXT(SalesDataTable[[#This Row],[Order Date]],"MMMM")</f>
        <v>December</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11">
        <f>YEAR(SalesDataTable[[#This Row],[Order Date]])</f>
        <v>2026</v>
      </c>
      <c r="D2620" s="11" t="str">
        <f>"Q"&amp;ROUNDUP(MONTH(SalesDataTable[[#This Row],[Order Date]])/3,0)</f>
        <v>Q4</v>
      </c>
      <c r="E2620" s="11">
        <f>MONTH(SalesDataTable[[#This Row],[Order Date]])</f>
        <v>12</v>
      </c>
      <c r="F2620" s="11" t="str">
        <f>TEXT(SalesDataTable[[#This Row],[Order Date]],"MMMM")</f>
        <v>December</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11">
        <f>YEAR(SalesDataTable[[#This Row],[Order Date]])</f>
        <v>2026</v>
      </c>
      <c r="D2621" s="11" t="str">
        <f>"Q"&amp;ROUNDUP(MONTH(SalesDataTable[[#This Row],[Order Date]])/3,0)</f>
        <v>Q4</v>
      </c>
      <c r="E2621" s="11">
        <f>MONTH(SalesDataTable[[#This Row],[Order Date]])</f>
        <v>12</v>
      </c>
      <c r="F2621" s="11" t="str">
        <f>TEXT(SalesDataTable[[#This Row],[Order Date]],"MMMM")</f>
        <v>December</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11">
        <f>YEAR(SalesDataTable[[#This Row],[Order Date]])</f>
        <v>2026</v>
      </c>
      <c r="D2622" s="11" t="str">
        <f>"Q"&amp;ROUNDUP(MONTH(SalesDataTable[[#This Row],[Order Date]])/3,0)</f>
        <v>Q4</v>
      </c>
      <c r="E2622" s="11">
        <f>MONTH(SalesDataTable[[#This Row],[Order Date]])</f>
        <v>12</v>
      </c>
      <c r="F2622" s="11" t="str">
        <f>TEXT(SalesDataTable[[#This Row],[Order Date]],"MMMM")</f>
        <v>December</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11">
        <f>YEAR(SalesDataTable[[#This Row],[Order Date]])</f>
        <v>2026</v>
      </c>
      <c r="D2623" s="11" t="str">
        <f>"Q"&amp;ROUNDUP(MONTH(SalesDataTable[[#This Row],[Order Date]])/3,0)</f>
        <v>Q4</v>
      </c>
      <c r="E2623" s="11">
        <f>MONTH(SalesDataTable[[#This Row],[Order Date]])</f>
        <v>12</v>
      </c>
      <c r="F2623" s="11" t="str">
        <f>TEXT(SalesDataTable[[#This Row],[Order Date]],"MMMM")</f>
        <v>December</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11">
        <f>YEAR(SalesDataTable[[#This Row],[Order Date]])</f>
        <v>2026</v>
      </c>
      <c r="D2624" s="11" t="str">
        <f>"Q"&amp;ROUNDUP(MONTH(SalesDataTable[[#This Row],[Order Date]])/3,0)</f>
        <v>Q4</v>
      </c>
      <c r="E2624" s="11">
        <f>MONTH(SalesDataTable[[#This Row],[Order Date]])</f>
        <v>12</v>
      </c>
      <c r="F2624" s="11" t="str">
        <f>TEXT(SalesDataTable[[#This Row],[Order Date]],"MMMM")</f>
        <v>December</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11">
        <f>YEAR(SalesDataTable[[#This Row],[Order Date]])</f>
        <v>2026</v>
      </c>
      <c r="D2625" s="11" t="str">
        <f>"Q"&amp;ROUNDUP(MONTH(SalesDataTable[[#This Row],[Order Date]])/3,0)</f>
        <v>Q4</v>
      </c>
      <c r="E2625" s="11">
        <f>MONTH(SalesDataTable[[#This Row],[Order Date]])</f>
        <v>12</v>
      </c>
      <c r="F2625" s="11" t="str">
        <f>TEXT(SalesDataTable[[#This Row],[Order Date]],"MMMM")</f>
        <v>December</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11">
        <f>YEAR(SalesDataTable[[#This Row],[Order Date]])</f>
        <v>2026</v>
      </c>
      <c r="D2626" s="11" t="str">
        <f>"Q"&amp;ROUNDUP(MONTH(SalesDataTable[[#This Row],[Order Date]])/3,0)</f>
        <v>Q4</v>
      </c>
      <c r="E2626" s="11">
        <f>MONTH(SalesDataTable[[#This Row],[Order Date]])</f>
        <v>12</v>
      </c>
      <c r="F2626" s="11" t="str">
        <f>TEXT(SalesDataTable[[#This Row],[Order Date]],"MMMM")</f>
        <v>December</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11">
        <f>YEAR(SalesDataTable[[#This Row],[Order Date]])</f>
        <v>2026</v>
      </c>
      <c r="D2627" s="11" t="str">
        <f>"Q"&amp;ROUNDUP(MONTH(SalesDataTable[[#This Row],[Order Date]])/3,0)</f>
        <v>Q4</v>
      </c>
      <c r="E2627" s="11">
        <f>MONTH(SalesDataTable[[#This Row],[Order Date]])</f>
        <v>12</v>
      </c>
      <c r="F2627" s="11" t="str">
        <f>TEXT(SalesDataTable[[#This Row],[Order Date]],"MMMM")</f>
        <v>December</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11">
        <f>YEAR(SalesDataTable[[#This Row],[Order Date]])</f>
        <v>2026</v>
      </c>
      <c r="D2628" s="11" t="str">
        <f>"Q"&amp;ROUNDUP(MONTH(SalesDataTable[[#This Row],[Order Date]])/3,0)</f>
        <v>Q4</v>
      </c>
      <c r="E2628" s="11">
        <f>MONTH(SalesDataTable[[#This Row],[Order Date]])</f>
        <v>12</v>
      </c>
      <c r="F2628" s="11" t="str">
        <f>TEXT(SalesDataTable[[#This Row],[Order Date]],"MMMM")</f>
        <v>December</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11">
        <f>YEAR(SalesDataTable[[#This Row],[Order Date]])</f>
        <v>2026</v>
      </c>
      <c r="D2629" s="11" t="str">
        <f>"Q"&amp;ROUNDUP(MONTH(SalesDataTable[[#This Row],[Order Date]])/3,0)</f>
        <v>Q4</v>
      </c>
      <c r="E2629" s="11">
        <f>MONTH(SalesDataTable[[#This Row],[Order Date]])</f>
        <v>12</v>
      </c>
      <c r="F2629" s="11" t="str">
        <f>TEXT(SalesDataTable[[#This Row],[Order Date]],"MMMM")</f>
        <v>December</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11">
        <f>YEAR(SalesDataTable[[#This Row],[Order Date]])</f>
        <v>2026</v>
      </c>
      <c r="D2630" s="11" t="str">
        <f>"Q"&amp;ROUNDUP(MONTH(SalesDataTable[[#This Row],[Order Date]])/3,0)</f>
        <v>Q4</v>
      </c>
      <c r="E2630" s="11">
        <f>MONTH(SalesDataTable[[#This Row],[Order Date]])</f>
        <v>12</v>
      </c>
      <c r="F2630" s="11" t="str">
        <f>TEXT(SalesDataTable[[#This Row],[Order Date]],"MMMM")</f>
        <v>December</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11">
        <f>YEAR(SalesDataTable[[#This Row],[Order Date]])</f>
        <v>2026</v>
      </c>
      <c r="D2631" s="11" t="str">
        <f>"Q"&amp;ROUNDUP(MONTH(SalesDataTable[[#This Row],[Order Date]])/3,0)</f>
        <v>Q4</v>
      </c>
      <c r="E2631" s="11">
        <f>MONTH(SalesDataTable[[#This Row],[Order Date]])</f>
        <v>12</v>
      </c>
      <c r="F2631" s="11" t="str">
        <f>TEXT(SalesDataTable[[#This Row],[Order Date]],"MMMM")</f>
        <v>December</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11">
        <f>YEAR(SalesDataTable[[#This Row],[Order Date]])</f>
        <v>2026</v>
      </c>
      <c r="D2632" s="11" t="str">
        <f>"Q"&amp;ROUNDUP(MONTH(SalesDataTable[[#This Row],[Order Date]])/3,0)</f>
        <v>Q4</v>
      </c>
      <c r="E2632" s="11">
        <f>MONTH(SalesDataTable[[#This Row],[Order Date]])</f>
        <v>12</v>
      </c>
      <c r="F2632" s="11" t="str">
        <f>TEXT(SalesDataTable[[#This Row],[Order Date]],"MMMM")</f>
        <v>December</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11">
        <f>YEAR(SalesDataTable[[#This Row],[Order Date]])</f>
        <v>2026</v>
      </c>
      <c r="D2633" s="11" t="str">
        <f>"Q"&amp;ROUNDUP(MONTH(SalesDataTable[[#This Row],[Order Date]])/3,0)</f>
        <v>Q4</v>
      </c>
      <c r="E2633" s="11">
        <f>MONTH(SalesDataTable[[#This Row],[Order Date]])</f>
        <v>12</v>
      </c>
      <c r="F2633" s="11" t="str">
        <f>TEXT(SalesDataTable[[#This Row],[Order Date]],"MMMM")</f>
        <v>December</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11">
        <f>YEAR(SalesDataTable[[#This Row],[Order Date]])</f>
        <v>2026</v>
      </c>
      <c r="D2634" s="11" t="str">
        <f>"Q"&amp;ROUNDUP(MONTH(SalesDataTable[[#This Row],[Order Date]])/3,0)</f>
        <v>Q4</v>
      </c>
      <c r="E2634" s="11">
        <f>MONTH(SalesDataTable[[#This Row],[Order Date]])</f>
        <v>12</v>
      </c>
      <c r="F2634" s="11" t="str">
        <f>TEXT(SalesDataTable[[#This Row],[Order Date]],"MMMM")</f>
        <v>December</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11">
        <f>YEAR(SalesDataTable[[#This Row],[Order Date]])</f>
        <v>2026</v>
      </c>
      <c r="D2635" s="11" t="str">
        <f>"Q"&amp;ROUNDUP(MONTH(SalesDataTable[[#This Row],[Order Date]])/3,0)</f>
        <v>Q4</v>
      </c>
      <c r="E2635" s="11">
        <f>MONTH(SalesDataTable[[#This Row],[Order Date]])</f>
        <v>12</v>
      </c>
      <c r="F2635" s="11" t="str">
        <f>TEXT(SalesDataTable[[#This Row],[Order Date]],"MMMM")</f>
        <v>December</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11">
        <f>YEAR(SalesDataTable[[#This Row],[Order Date]])</f>
        <v>2026</v>
      </c>
      <c r="D2636" s="11" t="str">
        <f>"Q"&amp;ROUNDUP(MONTH(SalesDataTable[[#This Row],[Order Date]])/3,0)</f>
        <v>Q4</v>
      </c>
      <c r="E2636" s="11">
        <f>MONTH(SalesDataTable[[#This Row],[Order Date]])</f>
        <v>12</v>
      </c>
      <c r="F2636" s="11" t="str">
        <f>TEXT(SalesDataTable[[#This Row],[Order Date]],"MMMM")</f>
        <v>December</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11">
        <f>YEAR(SalesDataTable[[#This Row],[Order Date]])</f>
        <v>2026</v>
      </c>
      <c r="D2637" s="11" t="str">
        <f>"Q"&amp;ROUNDUP(MONTH(SalesDataTable[[#This Row],[Order Date]])/3,0)</f>
        <v>Q4</v>
      </c>
      <c r="E2637" s="11">
        <f>MONTH(SalesDataTable[[#This Row],[Order Date]])</f>
        <v>12</v>
      </c>
      <c r="F2637" s="11" t="str">
        <f>TEXT(SalesDataTable[[#This Row],[Order Date]],"MMMM")</f>
        <v>December</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11">
        <f>YEAR(SalesDataTable[[#This Row],[Order Date]])</f>
        <v>2026</v>
      </c>
      <c r="D2638" s="11" t="str">
        <f>"Q"&amp;ROUNDUP(MONTH(SalesDataTable[[#This Row],[Order Date]])/3,0)</f>
        <v>Q4</v>
      </c>
      <c r="E2638" s="11">
        <f>MONTH(SalesDataTable[[#This Row],[Order Date]])</f>
        <v>12</v>
      </c>
      <c r="F2638" s="11" t="str">
        <f>TEXT(SalesDataTable[[#This Row],[Order Date]],"MMMM")</f>
        <v>December</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11">
        <f>YEAR(SalesDataTable[[#This Row],[Order Date]])</f>
        <v>2026</v>
      </c>
      <c r="D2639" s="11" t="str">
        <f>"Q"&amp;ROUNDUP(MONTH(SalesDataTable[[#This Row],[Order Date]])/3,0)</f>
        <v>Q4</v>
      </c>
      <c r="E2639" s="11">
        <f>MONTH(SalesDataTable[[#This Row],[Order Date]])</f>
        <v>12</v>
      </c>
      <c r="F2639" s="11" t="str">
        <f>TEXT(SalesDataTable[[#This Row],[Order Date]],"MMMM")</f>
        <v>December</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11">
        <f>YEAR(SalesDataTable[[#This Row],[Order Date]])</f>
        <v>2026</v>
      </c>
      <c r="D2640" s="11" t="str">
        <f>"Q"&amp;ROUNDUP(MONTH(SalesDataTable[[#This Row],[Order Date]])/3,0)</f>
        <v>Q4</v>
      </c>
      <c r="E2640" s="11">
        <f>MONTH(SalesDataTable[[#This Row],[Order Date]])</f>
        <v>12</v>
      </c>
      <c r="F2640" s="11" t="str">
        <f>TEXT(SalesDataTable[[#This Row],[Order Date]],"MMMM")</f>
        <v>December</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11">
        <f>YEAR(SalesDataTable[[#This Row],[Order Date]])</f>
        <v>2026</v>
      </c>
      <c r="D2641" s="11" t="str">
        <f>"Q"&amp;ROUNDUP(MONTH(SalesDataTable[[#This Row],[Order Date]])/3,0)</f>
        <v>Q4</v>
      </c>
      <c r="E2641" s="11">
        <f>MONTH(SalesDataTable[[#This Row],[Order Date]])</f>
        <v>12</v>
      </c>
      <c r="F2641" s="11" t="str">
        <f>TEXT(SalesDataTable[[#This Row],[Order Date]],"MMMM")</f>
        <v>December</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11">
        <f>YEAR(SalesDataTable[[#This Row],[Order Date]])</f>
        <v>2026</v>
      </c>
      <c r="D2642" s="11" t="str">
        <f>"Q"&amp;ROUNDUP(MONTH(SalesDataTable[[#This Row],[Order Date]])/3,0)</f>
        <v>Q4</v>
      </c>
      <c r="E2642" s="11">
        <f>MONTH(SalesDataTable[[#This Row],[Order Date]])</f>
        <v>12</v>
      </c>
      <c r="F2642" s="11" t="str">
        <f>TEXT(SalesDataTable[[#This Row],[Order Date]],"MMMM")</f>
        <v>December</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11">
        <f>YEAR(SalesDataTable[[#This Row],[Order Date]])</f>
        <v>2026</v>
      </c>
      <c r="D2643" s="11" t="str">
        <f>"Q"&amp;ROUNDUP(MONTH(SalesDataTable[[#This Row],[Order Date]])/3,0)</f>
        <v>Q4</v>
      </c>
      <c r="E2643" s="11">
        <f>MONTH(SalesDataTable[[#This Row],[Order Date]])</f>
        <v>12</v>
      </c>
      <c r="F2643" s="11" t="str">
        <f>TEXT(SalesDataTable[[#This Row],[Order Date]],"MMMM")</f>
        <v>December</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11">
        <f>YEAR(SalesDataTable[[#This Row],[Order Date]])</f>
        <v>2026</v>
      </c>
      <c r="D2644" s="11" t="str">
        <f>"Q"&amp;ROUNDUP(MONTH(SalesDataTable[[#This Row],[Order Date]])/3,0)</f>
        <v>Q4</v>
      </c>
      <c r="E2644" s="11">
        <f>MONTH(SalesDataTable[[#This Row],[Order Date]])</f>
        <v>12</v>
      </c>
      <c r="F2644" s="11" t="str">
        <f>TEXT(SalesDataTable[[#This Row],[Order Date]],"MMMM")</f>
        <v>December</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11">
        <f>YEAR(SalesDataTable[[#This Row],[Order Date]])</f>
        <v>2026</v>
      </c>
      <c r="D2645" s="11" t="str">
        <f>"Q"&amp;ROUNDUP(MONTH(SalesDataTable[[#This Row],[Order Date]])/3,0)</f>
        <v>Q4</v>
      </c>
      <c r="E2645" s="11">
        <f>MONTH(SalesDataTable[[#This Row],[Order Date]])</f>
        <v>12</v>
      </c>
      <c r="F2645" s="11" t="str">
        <f>TEXT(SalesDataTable[[#This Row],[Order Date]],"MMMM")</f>
        <v>December</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11">
        <f>YEAR(SalesDataTable[[#This Row],[Order Date]])</f>
        <v>2026</v>
      </c>
      <c r="D2646" s="11" t="str">
        <f>"Q"&amp;ROUNDUP(MONTH(SalesDataTable[[#This Row],[Order Date]])/3,0)</f>
        <v>Q4</v>
      </c>
      <c r="E2646" s="11">
        <f>MONTH(SalesDataTable[[#This Row],[Order Date]])</f>
        <v>12</v>
      </c>
      <c r="F2646" s="11" t="str">
        <f>TEXT(SalesDataTable[[#This Row],[Order Date]],"MMMM")</f>
        <v>December</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11">
        <f>YEAR(SalesDataTable[[#This Row],[Order Date]])</f>
        <v>2026</v>
      </c>
      <c r="D2647" s="11" t="str">
        <f>"Q"&amp;ROUNDUP(MONTH(SalesDataTable[[#This Row],[Order Date]])/3,0)</f>
        <v>Q4</v>
      </c>
      <c r="E2647" s="11">
        <f>MONTH(SalesDataTable[[#This Row],[Order Date]])</f>
        <v>12</v>
      </c>
      <c r="F2647" s="11" t="str">
        <f>TEXT(SalesDataTable[[#This Row],[Order Date]],"MMMM")</f>
        <v>December</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11">
        <f>YEAR(SalesDataTable[[#This Row],[Order Date]])</f>
        <v>2026</v>
      </c>
      <c r="D2648" s="11" t="str">
        <f>"Q"&amp;ROUNDUP(MONTH(SalesDataTable[[#This Row],[Order Date]])/3,0)</f>
        <v>Q4</v>
      </c>
      <c r="E2648" s="11">
        <f>MONTH(SalesDataTable[[#This Row],[Order Date]])</f>
        <v>12</v>
      </c>
      <c r="F2648" s="11" t="str">
        <f>TEXT(SalesDataTable[[#This Row],[Order Date]],"MMMM")</f>
        <v>December</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11">
        <f>YEAR(SalesDataTable[[#This Row],[Order Date]])</f>
        <v>2026</v>
      </c>
      <c r="D2649" s="11" t="str">
        <f>"Q"&amp;ROUNDUP(MONTH(SalesDataTable[[#This Row],[Order Date]])/3,0)</f>
        <v>Q4</v>
      </c>
      <c r="E2649" s="11">
        <f>MONTH(SalesDataTable[[#This Row],[Order Date]])</f>
        <v>12</v>
      </c>
      <c r="F2649" s="11" t="str">
        <f>TEXT(SalesDataTable[[#This Row],[Order Date]],"MMMM")</f>
        <v>December</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11">
        <f>YEAR(SalesDataTable[[#This Row],[Order Date]])</f>
        <v>2026</v>
      </c>
      <c r="D2650" s="11" t="str">
        <f>"Q"&amp;ROUNDUP(MONTH(SalesDataTable[[#This Row],[Order Date]])/3,0)</f>
        <v>Q4</v>
      </c>
      <c r="E2650" s="11">
        <f>MONTH(SalesDataTable[[#This Row],[Order Date]])</f>
        <v>12</v>
      </c>
      <c r="F2650" s="11" t="str">
        <f>TEXT(SalesDataTable[[#This Row],[Order Date]],"MMMM")</f>
        <v>December</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11">
        <f>YEAR(SalesDataTable[[#This Row],[Order Date]])</f>
        <v>2026</v>
      </c>
      <c r="D2651" s="11" t="str">
        <f>"Q"&amp;ROUNDUP(MONTH(SalesDataTable[[#This Row],[Order Date]])/3,0)</f>
        <v>Q4</v>
      </c>
      <c r="E2651" s="11">
        <f>MONTH(SalesDataTable[[#This Row],[Order Date]])</f>
        <v>12</v>
      </c>
      <c r="F2651" s="11" t="str">
        <f>TEXT(SalesDataTable[[#This Row],[Order Date]],"MMMM")</f>
        <v>December</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11">
        <f>YEAR(SalesDataTable[[#This Row],[Order Date]])</f>
        <v>2026</v>
      </c>
      <c r="D2652" s="11" t="str">
        <f>"Q"&amp;ROUNDUP(MONTH(SalesDataTable[[#This Row],[Order Date]])/3,0)</f>
        <v>Q4</v>
      </c>
      <c r="E2652" s="11">
        <f>MONTH(SalesDataTable[[#This Row],[Order Date]])</f>
        <v>12</v>
      </c>
      <c r="F2652" s="11" t="str">
        <f>TEXT(SalesDataTable[[#This Row],[Order Date]],"MMMM")</f>
        <v>December</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11">
        <f>YEAR(SalesDataTable[[#This Row],[Order Date]])</f>
        <v>2026</v>
      </c>
      <c r="D2653" s="11" t="str">
        <f>"Q"&amp;ROUNDUP(MONTH(SalesDataTable[[#This Row],[Order Date]])/3,0)</f>
        <v>Q4</v>
      </c>
      <c r="E2653" s="11">
        <f>MONTH(SalesDataTable[[#This Row],[Order Date]])</f>
        <v>12</v>
      </c>
      <c r="F2653" s="11" t="str">
        <f>TEXT(SalesDataTable[[#This Row],[Order Date]],"MMMM")</f>
        <v>December</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11">
        <f>YEAR(SalesDataTable[[#This Row],[Order Date]])</f>
        <v>2026</v>
      </c>
      <c r="D2654" s="11" t="str">
        <f>"Q"&amp;ROUNDUP(MONTH(SalesDataTable[[#This Row],[Order Date]])/3,0)</f>
        <v>Q4</v>
      </c>
      <c r="E2654" s="11">
        <f>MONTH(SalesDataTable[[#This Row],[Order Date]])</f>
        <v>12</v>
      </c>
      <c r="F2654" s="11" t="str">
        <f>TEXT(SalesDataTable[[#This Row],[Order Date]],"MMMM")</f>
        <v>December</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11">
        <f>YEAR(SalesDataTable[[#This Row],[Order Date]])</f>
        <v>2026</v>
      </c>
      <c r="D2655" s="11" t="str">
        <f>"Q"&amp;ROUNDUP(MONTH(SalesDataTable[[#This Row],[Order Date]])/3,0)</f>
        <v>Q4</v>
      </c>
      <c r="E2655" s="11">
        <f>MONTH(SalesDataTable[[#This Row],[Order Date]])</f>
        <v>12</v>
      </c>
      <c r="F2655" s="11" t="str">
        <f>TEXT(SalesDataTable[[#This Row],[Order Date]],"MMMM")</f>
        <v>December</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11">
        <f>YEAR(SalesDataTable[[#This Row],[Order Date]])</f>
        <v>2026</v>
      </c>
      <c r="D2656" s="11" t="str">
        <f>"Q"&amp;ROUNDUP(MONTH(SalesDataTable[[#This Row],[Order Date]])/3,0)</f>
        <v>Q4</v>
      </c>
      <c r="E2656" s="11">
        <f>MONTH(SalesDataTable[[#This Row],[Order Date]])</f>
        <v>12</v>
      </c>
      <c r="F2656" s="11" t="str">
        <f>TEXT(SalesDataTable[[#This Row],[Order Date]],"MMMM")</f>
        <v>December</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11">
        <f>YEAR(SalesDataTable[[#This Row],[Order Date]])</f>
        <v>2026</v>
      </c>
      <c r="D2657" s="11" t="str">
        <f>"Q"&amp;ROUNDUP(MONTH(SalesDataTable[[#This Row],[Order Date]])/3,0)</f>
        <v>Q4</v>
      </c>
      <c r="E2657" s="11">
        <f>MONTH(SalesDataTable[[#This Row],[Order Date]])</f>
        <v>12</v>
      </c>
      <c r="F2657" s="11" t="str">
        <f>TEXT(SalesDataTable[[#This Row],[Order Date]],"MMMM")</f>
        <v>December</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11">
        <f>YEAR(SalesDataTable[[#This Row],[Order Date]])</f>
        <v>2026</v>
      </c>
      <c r="D2658" s="11" t="str">
        <f>"Q"&amp;ROUNDUP(MONTH(SalesDataTable[[#This Row],[Order Date]])/3,0)</f>
        <v>Q4</v>
      </c>
      <c r="E2658" s="11">
        <f>MONTH(SalesDataTable[[#This Row],[Order Date]])</f>
        <v>12</v>
      </c>
      <c r="F2658" s="11" t="str">
        <f>TEXT(SalesDataTable[[#This Row],[Order Date]],"MMMM")</f>
        <v>December</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11">
        <f>YEAR(SalesDataTable[[#This Row],[Order Date]])</f>
        <v>2026</v>
      </c>
      <c r="D2659" s="11" t="str">
        <f>"Q"&amp;ROUNDUP(MONTH(SalesDataTable[[#This Row],[Order Date]])/3,0)</f>
        <v>Q4</v>
      </c>
      <c r="E2659" s="11">
        <f>MONTH(SalesDataTable[[#This Row],[Order Date]])</f>
        <v>12</v>
      </c>
      <c r="F2659" s="11" t="str">
        <f>TEXT(SalesDataTable[[#This Row],[Order Date]],"MMMM")</f>
        <v>December</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11">
        <f>YEAR(SalesDataTable[[#This Row],[Order Date]])</f>
        <v>2026</v>
      </c>
      <c r="D2660" s="11" t="str">
        <f>"Q"&amp;ROUNDUP(MONTH(SalesDataTable[[#This Row],[Order Date]])/3,0)</f>
        <v>Q4</v>
      </c>
      <c r="E2660" s="11">
        <f>MONTH(SalesDataTable[[#This Row],[Order Date]])</f>
        <v>12</v>
      </c>
      <c r="F2660" s="11" t="str">
        <f>TEXT(SalesDataTable[[#This Row],[Order Date]],"MMMM")</f>
        <v>December</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11">
        <f>YEAR(SalesDataTable[[#This Row],[Order Date]])</f>
        <v>2026</v>
      </c>
      <c r="D2661" s="11" t="str">
        <f>"Q"&amp;ROUNDUP(MONTH(SalesDataTable[[#This Row],[Order Date]])/3,0)</f>
        <v>Q4</v>
      </c>
      <c r="E2661" s="11">
        <f>MONTH(SalesDataTable[[#This Row],[Order Date]])</f>
        <v>12</v>
      </c>
      <c r="F2661" s="11" t="str">
        <f>TEXT(SalesDataTable[[#This Row],[Order Date]],"MMMM")</f>
        <v>December</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11">
        <f>YEAR(SalesDataTable[[#This Row],[Order Date]])</f>
        <v>2026</v>
      </c>
      <c r="D2662" s="11" t="str">
        <f>"Q"&amp;ROUNDUP(MONTH(SalesDataTable[[#This Row],[Order Date]])/3,0)</f>
        <v>Q4</v>
      </c>
      <c r="E2662" s="11">
        <f>MONTH(SalesDataTable[[#This Row],[Order Date]])</f>
        <v>12</v>
      </c>
      <c r="F2662" s="11" t="str">
        <f>TEXT(SalesDataTable[[#This Row],[Order Date]],"MMMM")</f>
        <v>December</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11">
        <f>YEAR(SalesDataTable[[#This Row],[Order Date]])</f>
        <v>2026</v>
      </c>
      <c r="D2663" s="11" t="str">
        <f>"Q"&amp;ROUNDUP(MONTH(SalesDataTable[[#This Row],[Order Date]])/3,0)</f>
        <v>Q4</v>
      </c>
      <c r="E2663" s="11">
        <f>MONTH(SalesDataTable[[#This Row],[Order Date]])</f>
        <v>12</v>
      </c>
      <c r="F2663" s="11" t="str">
        <f>TEXT(SalesDataTable[[#This Row],[Order Date]],"MMMM")</f>
        <v>December</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11">
        <f>YEAR(SalesDataTable[[#This Row],[Order Date]])</f>
        <v>2026</v>
      </c>
      <c r="D2664" s="11" t="str">
        <f>"Q"&amp;ROUNDUP(MONTH(SalesDataTable[[#This Row],[Order Date]])/3,0)</f>
        <v>Q4</v>
      </c>
      <c r="E2664" s="11">
        <f>MONTH(SalesDataTable[[#This Row],[Order Date]])</f>
        <v>12</v>
      </c>
      <c r="F2664" s="11" t="str">
        <f>TEXT(SalesDataTable[[#This Row],[Order Date]],"MMMM")</f>
        <v>December</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11">
        <f>YEAR(SalesDataTable[[#This Row],[Order Date]])</f>
        <v>2026</v>
      </c>
      <c r="D2665" s="11" t="str">
        <f>"Q"&amp;ROUNDUP(MONTH(SalesDataTable[[#This Row],[Order Date]])/3,0)</f>
        <v>Q4</v>
      </c>
      <c r="E2665" s="11">
        <f>MONTH(SalesDataTable[[#This Row],[Order Date]])</f>
        <v>12</v>
      </c>
      <c r="F2665" s="11" t="str">
        <f>TEXT(SalesDataTable[[#This Row],[Order Date]],"MMMM")</f>
        <v>December</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11">
        <f>YEAR(SalesDataTable[[#This Row],[Order Date]])</f>
        <v>2026</v>
      </c>
      <c r="D2666" s="11" t="str">
        <f>"Q"&amp;ROUNDUP(MONTH(SalesDataTable[[#This Row],[Order Date]])/3,0)</f>
        <v>Q4</v>
      </c>
      <c r="E2666" s="11">
        <f>MONTH(SalesDataTable[[#This Row],[Order Date]])</f>
        <v>12</v>
      </c>
      <c r="F2666" s="11" t="str">
        <f>TEXT(SalesDataTable[[#This Row],[Order Date]],"MMMM")</f>
        <v>December</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11">
        <f>YEAR(SalesDataTable[[#This Row],[Order Date]])</f>
        <v>2026</v>
      </c>
      <c r="D2667" s="11" t="str">
        <f>"Q"&amp;ROUNDUP(MONTH(SalesDataTable[[#This Row],[Order Date]])/3,0)</f>
        <v>Q4</v>
      </c>
      <c r="E2667" s="11">
        <f>MONTH(SalesDataTable[[#This Row],[Order Date]])</f>
        <v>12</v>
      </c>
      <c r="F2667" s="11" t="str">
        <f>TEXT(SalesDataTable[[#This Row],[Order Date]],"MMMM")</f>
        <v>December</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11">
        <f>YEAR(SalesDataTable[[#This Row],[Order Date]])</f>
        <v>2026</v>
      </c>
      <c r="D2668" s="11" t="str">
        <f>"Q"&amp;ROUNDUP(MONTH(SalesDataTable[[#This Row],[Order Date]])/3,0)</f>
        <v>Q4</v>
      </c>
      <c r="E2668" s="11">
        <f>MONTH(SalesDataTable[[#This Row],[Order Date]])</f>
        <v>12</v>
      </c>
      <c r="F2668" s="11" t="str">
        <f>TEXT(SalesDataTable[[#This Row],[Order Date]],"MMMM")</f>
        <v>December</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11">
        <f>YEAR(SalesDataTable[[#This Row],[Order Date]])</f>
        <v>2026</v>
      </c>
      <c r="D2669" s="11" t="str">
        <f>"Q"&amp;ROUNDUP(MONTH(SalesDataTable[[#This Row],[Order Date]])/3,0)</f>
        <v>Q4</v>
      </c>
      <c r="E2669" s="11">
        <f>MONTH(SalesDataTable[[#This Row],[Order Date]])</f>
        <v>12</v>
      </c>
      <c r="F2669" s="11" t="str">
        <f>TEXT(SalesDataTable[[#This Row],[Order Date]],"MMMM")</f>
        <v>December</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11">
        <f>YEAR(SalesDataTable[[#This Row],[Order Date]])</f>
        <v>2026</v>
      </c>
      <c r="D2670" s="11" t="str">
        <f>"Q"&amp;ROUNDUP(MONTH(SalesDataTable[[#This Row],[Order Date]])/3,0)</f>
        <v>Q4</v>
      </c>
      <c r="E2670" s="11">
        <f>MONTH(SalesDataTable[[#This Row],[Order Date]])</f>
        <v>12</v>
      </c>
      <c r="F2670" s="11" t="str">
        <f>TEXT(SalesDataTable[[#This Row],[Order Date]],"MMMM")</f>
        <v>December</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11">
        <f>YEAR(SalesDataTable[[#This Row],[Order Date]])</f>
        <v>2026</v>
      </c>
      <c r="D2671" s="11" t="str">
        <f>"Q"&amp;ROUNDUP(MONTH(SalesDataTable[[#This Row],[Order Date]])/3,0)</f>
        <v>Q4</v>
      </c>
      <c r="E2671" s="11">
        <f>MONTH(SalesDataTable[[#This Row],[Order Date]])</f>
        <v>12</v>
      </c>
      <c r="F2671" s="11" t="str">
        <f>TEXT(SalesDataTable[[#This Row],[Order Date]],"MMMM")</f>
        <v>December</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11">
        <f>YEAR(SalesDataTable[[#This Row],[Order Date]])</f>
        <v>2026</v>
      </c>
      <c r="D2672" s="11" t="str">
        <f>"Q"&amp;ROUNDUP(MONTH(SalesDataTable[[#This Row],[Order Date]])/3,0)</f>
        <v>Q4</v>
      </c>
      <c r="E2672" s="11">
        <f>MONTH(SalesDataTable[[#This Row],[Order Date]])</f>
        <v>12</v>
      </c>
      <c r="F2672" s="11" t="str">
        <f>TEXT(SalesDataTable[[#This Row],[Order Date]],"MMMM")</f>
        <v>December</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11">
        <f>YEAR(SalesDataTable[[#This Row],[Order Date]])</f>
        <v>2026</v>
      </c>
      <c r="D2673" s="11" t="str">
        <f>"Q"&amp;ROUNDUP(MONTH(SalesDataTable[[#This Row],[Order Date]])/3,0)</f>
        <v>Q4</v>
      </c>
      <c r="E2673" s="11">
        <f>MONTH(SalesDataTable[[#This Row],[Order Date]])</f>
        <v>12</v>
      </c>
      <c r="F2673" s="11" t="str">
        <f>TEXT(SalesDataTable[[#This Row],[Order Date]],"MMMM")</f>
        <v>December</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11">
        <f>YEAR(SalesDataTable[[#This Row],[Order Date]])</f>
        <v>2026</v>
      </c>
      <c r="D2674" s="11" t="str">
        <f>"Q"&amp;ROUNDUP(MONTH(SalesDataTable[[#This Row],[Order Date]])/3,0)</f>
        <v>Q4</v>
      </c>
      <c r="E2674" s="11">
        <f>MONTH(SalesDataTable[[#This Row],[Order Date]])</f>
        <v>12</v>
      </c>
      <c r="F2674" s="11" t="str">
        <f>TEXT(SalesDataTable[[#This Row],[Order Date]],"MMMM")</f>
        <v>December</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11">
        <f>YEAR(SalesDataTable[[#This Row],[Order Date]])</f>
        <v>2026</v>
      </c>
      <c r="D2675" s="11" t="str">
        <f>"Q"&amp;ROUNDUP(MONTH(SalesDataTable[[#This Row],[Order Date]])/3,0)</f>
        <v>Q4</v>
      </c>
      <c r="E2675" s="11">
        <f>MONTH(SalesDataTable[[#This Row],[Order Date]])</f>
        <v>12</v>
      </c>
      <c r="F2675" s="11" t="str">
        <f>TEXT(SalesDataTable[[#This Row],[Order Date]],"MMMM")</f>
        <v>December</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11">
        <f>YEAR(SalesDataTable[[#This Row],[Order Date]])</f>
        <v>2026</v>
      </c>
      <c r="D2676" s="11" t="str">
        <f>"Q"&amp;ROUNDUP(MONTH(SalesDataTable[[#This Row],[Order Date]])/3,0)</f>
        <v>Q4</v>
      </c>
      <c r="E2676" s="11">
        <f>MONTH(SalesDataTable[[#This Row],[Order Date]])</f>
        <v>12</v>
      </c>
      <c r="F2676" s="11" t="str">
        <f>TEXT(SalesDataTable[[#This Row],[Order Date]],"MMMM")</f>
        <v>December</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11">
        <f>YEAR(SalesDataTable[[#This Row],[Order Date]])</f>
        <v>2026</v>
      </c>
      <c r="D2677" s="11" t="str">
        <f>"Q"&amp;ROUNDUP(MONTH(SalesDataTable[[#This Row],[Order Date]])/3,0)</f>
        <v>Q4</v>
      </c>
      <c r="E2677" s="11">
        <f>MONTH(SalesDataTable[[#This Row],[Order Date]])</f>
        <v>12</v>
      </c>
      <c r="F2677" s="11" t="str">
        <f>TEXT(SalesDataTable[[#This Row],[Order Date]],"MMMM")</f>
        <v>December</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11">
        <f>YEAR(SalesDataTable[[#This Row],[Order Date]])</f>
        <v>2026</v>
      </c>
      <c r="D2678" s="11" t="str">
        <f>"Q"&amp;ROUNDUP(MONTH(SalesDataTable[[#This Row],[Order Date]])/3,0)</f>
        <v>Q4</v>
      </c>
      <c r="E2678" s="11">
        <f>MONTH(SalesDataTable[[#This Row],[Order Date]])</f>
        <v>12</v>
      </c>
      <c r="F2678" s="11" t="str">
        <f>TEXT(SalesDataTable[[#This Row],[Order Date]],"MMMM")</f>
        <v>December</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11">
        <f>YEAR(SalesDataTable[[#This Row],[Order Date]])</f>
        <v>2026</v>
      </c>
      <c r="D2679" s="11" t="str">
        <f>"Q"&amp;ROUNDUP(MONTH(SalesDataTable[[#This Row],[Order Date]])/3,0)</f>
        <v>Q4</v>
      </c>
      <c r="E2679" s="11">
        <f>MONTH(SalesDataTable[[#This Row],[Order Date]])</f>
        <v>12</v>
      </c>
      <c r="F2679" s="11" t="str">
        <f>TEXT(SalesDataTable[[#This Row],[Order Date]],"MMMM")</f>
        <v>December</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11">
        <f>YEAR(SalesDataTable[[#This Row],[Order Date]])</f>
        <v>2026</v>
      </c>
      <c r="D2680" s="11" t="str">
        <f>"Q"&amp;ROUNDUP(MONTH(SalesDataTable[[#This Row],[Order Date]])/3,0)</f>
        <v>Q4</v>
      </c>
      <c r="E2680" s="11">
        <f>MONTH(SalesDataTable[[#This Row],[Order Date]])</f>
        <v>12</v>
      </c>
      <c r="F2680" s="11" t="str">
        <f>TEXT(SalesDataTable[[#This Row],[Order Date]],"MMMM")</f>
        <v>December</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11">
        <f>YEAR(SalesDataTable[[#This Row],[Order Date]])</f>
        <v>2026</v>
      </c>
      <c r="D2681" s="11" t="str">
        <f>"Q"&amp;ROUNDUP(MONTH(SalesDataTable[[#This Row],[Order Date]])/3,0)</f>
        <v>Q4</v>
      </c>
      <c r="E2681" s="11">
        <f>MONTH(SalesDataTable[[#This Row],[Order Date]])</f>
        <v>12</v>
      </c>
      <c r="F2681" s="11" t="str">
        <f>TEXT(SalesDataTable[[#This Row],[Order Date]],"MMMM")</f>
        <v>December</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11">
        <f>YEAR(SalesDataTable[[#This Row],[Order Date]])</f>
        <v>2026</v>
      </c>
      <c r="D2682" s="11" t="str">
        <f>"Q"&amp;ROUNDUP(MONTH(SalesDataTable[[#This Row],[Order Date]])/3,0)</f>
        <v>Q4</v>
      </c>
      <c r="E2682" s="11">
        <f>MONTH(SalesDataTable[[#This Row],[Order Date]])</f>
        <v>12</v>
      </c>
      <c r="F2682" s="11" t="str">
        <f>TEXT(SalesDataTable[[#This Row],[Order Date]],"MMMM")</f>
        <v>December</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11">
        <f>YEAR(SalesDataTable[[#This Row],[Order Date]])</f>
        <v>2026</v>
      </c>
      <c r="D2683" s="11" t="str">
        <f>"Q"&amp;ROUNDUP(MONTH(SalesDataTable[[#This Row],[Order Date]])/3,0)</f>
        <v>Q4</v>
      </c>
      <c r="E2683" s="11">
        <f>MONTH(SalesDataTable[[#This Row],[Order Date]])</f>
        <v>12</v>
      </c>
      <c r="F2683" s="11" t="str">
        <f>TEXT(SalesDataTable[[#This Row],[Order Date]],"MMMM")</f>
        <v>December</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11">
        <f>YEAR(SalesDataTable[[#This Row],[Order Date]])</f>
        <v>2026</v>
      </c>
      <c r="D2684" s="11" t="str">
        <f>"Q"&amp;ROUNDUP(MONTH(SalesDataTable[[#This Row],[Order Date]])/3,0)</f>
        <v>Q4</v>
      </c>
      <c r="E2684" s="11">
        <f>MONTH(SalesDataTable[[#This Row],[Order Date]])</f>
        <v>12</v>
      </c>
      <c r="F2684" s="11" t="str">
        <f>TEXT(SalesDataTable[[#This Row],[Order Date]],"MMMM")</f>
        <v>December</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11">
        <f>YEAR(SalesDataTable[[#This Row],[Order Date]])</f>
        <v>2026</v>
      </c>
      <c r="D2685" s="11" t="str">
        <f>"Q"&amp;ROUNDUP(MONTH(SalesDataTable[[#This Row],[Order Date]])/3,0)</f>
        <v>Q4</v>
      </c>
      <c r="E2685" s="11">
        <f>MONTH(SalesDataTable[[#This Row],[Order Date]])</f>
        <v>12</v>
      </c>
      <c r="F2685" s="11" t="str">
        <f>TEXT(SalesDataTable[[#This Row],[Order Date]],"MMMM")</f>
        <v>December</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11">
        <f>YEAR(SalesDataTable[[#This Row],[Order Date]])</f>
        <v>2026</v>
      </c>
      <c r="D2686" s="11" t="str">
        <f>"Q"&amp;ROUNDUP(MONTH(SalesDataTable[[#This Row],[Order Date]])/3,0)</f>
        <v>Q4</v>
      </c>
      <c r="E2686" s="11">
        <f>MONTH(SalesDataTable[[#This Row],[Order Date]])</f>
        <v>12</v>
      </c>
      <c r="F2686" s="11" t="str">
        <f>TEXT(SalesDataTable[[#This Row],[Order Date]],"MMMM")</f>
        <v>December</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11">
        <f>YEAR(SalesDataTable[[#This Row],[Order Date]])</f>
        <v>2026</v>
      </c>
      <c r="D2687" s="11" t="str">
        <f>"Q"&amp;ROUNDUP(MONTH(SalesDataTable[[#This Row],[Order Date]])/3,0)</f>
        <v>Q4</v>
      </c>
      <c r="E2687" s="11">
        <f>MONTH(SalesDataTable[[#This Row],[Order Date]])</f>
        <v>12</v>
      </c>
      <c r="F2687" s="11" t="str">
        <f>TEXT(SalesDataTable[[#This Row],[Order Date]],"MMMM")</f>
        <v>December</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11">
        <f>YEAR(SalesDataTable[[#This Row],[Order Date]])</f>
        <v>2026</v>
      </c>
      <c r="D2688" s="11" t="str">
        <f>"Q"&amp;ROUNDUP(MONTH(SalesDataTable[[#This Row],[Order Date]])/3,0)</f>
        <v>Q4</v>
      </c>
      <c r="E2688" s="11">
        <f>MONTH(SalesDataTable[[#This Row],[Order Date]])</f>
        <v>12</v>
      </c>
      <c r="F2688" s="11" t="str">
        <f>TEXT(SalesDataTable[[#This Row],[Order Date]],"MMMM")</f>
        <v>December</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11">
        <f>YEAR(SalesDataTable[[#This Row],[Order Date]])</f>
        <v>2026</v>
      </c>
      <c r="D2689" s="11" t="str">
        <f>"Q"&amp;ROUNDUP(MONTH(SalesDataTable[[#This Row],[Order Date]])/3,0)</f>
        <v>Q4</v>
      </c>
      <c r="E2689" s="11">
        <f>MONTH(SalesDataTable[[#This Row],[Order Date]])</f>
        <v>12</v>
      </c>
      <c r="F2689" s="11" t="str">
        <f>TEXT(SalesDataTable[[#This Row],[Order Date]],"MMMM")</f>
        <v>December</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11">
        <f>YEAR(SalesDataTable[[#This Row],[Order Date]])</f>
        <v>2026</v>
      </c>
      <c r="D2690" s="11" t="str">
        <f>"Q"&amp;ROUNDUP(MONTH(SalesDataTable[[#This Row],[Order Date]])/3,0)</f>
        <v>Q4</v>
      </c>
      <c r="E2690" s="11">
        <f>MONTH(SalesDataTable[[#This Row],[Order Date]])</f>
        <v>12</v>
      </c>
      <c r="F2690" s="11" t="str">
        <f>TEXT(SalesDataTable[[#This Row],[Order Date]],"MMMM")</f>
        <v>December</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11">
        <f>YEAR(SalesDataTable[[#This Row],[Order Date]])</f>
        <v>2026</v>
      </c>
      <c r="D2691" s="11" t="str">
        <f>"Q"&amp;ROUNDUP(MONTH(SalesDataTable[[#This Row],[Order Date]])/3,0)</f>
        <v>Q4</v>
      </c>
      <c r="E2691" s="11">
        <f>MONTH(SalesDataTable[[#This Row],[Order Date]])</f>
        <v>12</v>
      </c>
      <c r="F2691" s="11" t="str">
        <f>TEXT(SalesDataTable[[#This Row],[Order Date]],"MMMM")</f>
        <v>December</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11">
        <f>YEAR(SalesDataTable[[#This Row],[Order Date]])</f>
        <v>2026</v>
      </c>
      <c r="D2692" s="11" t="str">
        <f>"Q"&amp;ROUNDUP(MONTH(SalesDataTable[[#This Row],[Order Date]])/3,0)</f>
        <v>Q4</v>
      </c>
      <c r="E2692" s="11">
        <f>MONTH(SalesDataTable[[#This Row],[Order Date]])</f>
        <v>12</v>
      </c>
      <c r="F2692" s="11" t="str">
        <f>TEXT(SalesDataTable[[#This Row],[Order Date]],"MMMM")</f>
        <v>December</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11">
        <f>YEAR(SalesDataTable[[#This Row],[Order Date]])</f>
        <v>2026</v>
      </c>
      <c r="D2693" s="11" t="str">
        <f>"Q"&amp;ROUNDUP(MONTH(SalesDataTable[[#This Row],[Order Date]])/3,0)</f>
        <v>Q4</v>
      </c>
      <c r="E2693" s="11">
        <f>MONTH(SalesDataTable[[#This Row],[Order Date]])</f>
        <v>12</v>
      </c>
      <c r="F2693" s="11" t="str">
        <f>TEXT(SalesDataTable[[#This Row],[Order Date]],"MMMM")</f>
        <v>December</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11">
        <f>YEAR(SalesDataTable[[#This Row],[Order Date]])</f>
        <v>2026</v>
      </c>
      <c r="D2694" s="11" t="str">
        <f>"Q"&amp;ROUNDUP(MONTH(SalesDataTable[[#This Row],[Order Date]])/3,0)</f>
        <v>Q4</v>
      </c>
      <c r="E2694" s="11">
        <f>MONTH(SalesDataTable[[#This Row],[Order Date]])</f>
        <v>12</v>
      </c>
      <c r="F2694" s="11" t="str">
        <f>TEXT(SalesDataTable[[#This Row],[Order Date]],"MMMM")</f>
        <v>December</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11">
        <f>YEAR(SalesDataTable[[#This Row],[Order Date]])</f>
        <v>2026</v>
      </c>
      <c r="D2695" s="11" t="str">
        <f>"Q"&amp;ROUNDUP(MONTH(SalesDataTable[[#This Row],[Order Date]])/3,0)</f>
        <v>Q4</v>
      </c>
      <c r="E2695" s="11">
        <f>MONTH(SalesDataTable[[#This Row],[Order Date]])</f>
        <v>12</v>
      </c>
      <c r="F2695" s="11" t="str">
        <f>TEXT(SalesDataTable[[#This Row],[Order Date]],"MMMM")</f>
        <v>December</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11">
        <f>YEAR(SalesDataTable[[#This Row],[Order Date]])</f>
        <v>2026</v>
      </c>
      <c r="D2696" s="11" t="str">
        <f>"Q"&amp;ROUNDUP(MONTH(SalesDataTable[[#This Row],[Order Date]])/3,0)</f>
        <v>Q4</v>
      </c>
      <c r="E2696" s="11">
        <f>MONTH(SalesDataTable[[#This Row],[Order Date]])</f>
        <v>12</v>
      </c>
      <c r="F2696" s="11" t="str">
        <f>TEXT(SalesDataTable[[#This Row],[Order Date]],"MMMM")</f>
        <v>December</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11">
        <f>YEAR(SalesDataTable[[#This Row],[Order Date]])</f>
        <v>2026</v>
      </c>
      <c r="D2697" s="11" t="str">
        <f>"Q"&amp;ROUNDUP(MONTH(SalesDataTable[[#This Row],[Order Date]])/3,0)</f>
        <v>Q4</v>
      </c>
      <c r="E2697" s="11">
        <f>MONTH(SalesDataTable[[#This Row],[Order Date]])</f>
        <v>12</v>
      </c>
      <c r="F2697" s="11" t="str">
        <f>TEXT(SalesDataTable[[#This Row],[Order Date]],"MMMM")</f>
        <v>December</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11">
        <f>YEAR(SalesDataTable[[#This Row],[Order Date]])</f>
        <v>2026</v>
      </c>
      <c r="D2698" s="11" t="str">
        <f>"Q"&amp;ROUNDUP(MONTH(SalesDataTable[[#This Row],[Order Date]])/3,0)</f>
        <v>Q4</v>
      </c>
      <c r="E2698" s="11">
        <f>MONTH(SalesDataTable[[#This Row],[Order Date]])</f>
        <v>12</v>
      </c>
      <c r="F2698" s="11" t="str">
        <f>TEXT(SalesDataTable[[#This Row],[Order Date]],"MMMM")</f>
        <v>December</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11">
        <f>YEAR(SalesDataTable[[#This Row],[Order Date]])</f>
        <v>2026</v>
      </c>
      <c r="D2699" s="11" t="str">
        <f>"Q"&amp;ROUNDUP(MONTH(SalesDataTable[[#This Row],[Order Date]])/3,0)</f>
        <v>Q4</v>
      </c>
      <c r="E2699" s="11">
        <f>MONTH(SalesDataTable[[#This Row],[Order Date]])</f>
        <v>12</v>
      </c>
      <c r="F2699" s="11" t="str">
        <f>TEXT(SalesDataTable[[#This Row],[Order Date]],"MMMM")</f>
        <v>December</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11">
        <f>YEAR(SalesDataTable[[#This Row],[Order Date]])</f>
        <v>2026</v>
      </c>
      <c r="D2700" s="11" t="str">
        <f>"Q"&amp;ROUNDUP(MONTH(SalesDataTable[[#This Row],[Order Date]])/3,0)</f>
        <v>Q4</v>
      </c>
      <c r="E2700" s="11">
        <f>MONTH(SalesDataTable[[#This Row],[Order Date]])</f>
        <v>12</v>
      </c>
      <c r="F2700" s="11" t="str">
        <f>TEXT(SalesDataTable[[#This Row],[Order Date]],"MMMM")</f>
        <v>December</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11">
        <f>YEAR(SalesDataTable[[#This Row],[Order Date]])</f>
        <v>2026</v>
      </c>
      <c r="D2701" s="11" t="str">
        <f>"Q"&amp;ROUNDUP(MONTH(SalesDataTable[[#This Row],[Order Date]])/3,0)</f>
        <v>Q4</v>
      </c>
      <c r="E2701" s="11">
        <f>MONTH(SalesDataTable[[#This Row],[Order Date]])</f>
        <v>12</v>
      </c>
      <c r="F2701" s="11" t="str">
        <f>TEXT(SalesDataTable[[#This Row],[Order Date]],"MMMM")</f>
        <v>December</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11">
        <f>YEAR(SalesDataTable[[#This Row],[Order Date]])</f>
        <v>2026</v>
      </c>
      <c r="D2702" s="11" t="str">
        <f>"Q"&amp;ROUNDUP(MONTH(SalesDataTable[[#This Row],[Order Date]])/3,0)</f>
        <v>Q4</v>
      </c>
      <c r="E2702" s="11">
        <f>MONTH(SalesDataTable[[#This Row],[Order Date]])</f>
        <v>12</v>
      </c>
      <c r="F2702" s="11" t="str">
        <f>TEXT(SalesDataTable[[#This Row],[Order Date]],"MMMM")</f>
        <v>December</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11">
        <f>YEAR(SalesDataTable[[#This Row],[Order Date]])</f>
        <v>2026</v>
      </c>
      <c r="D2703" s="11" t="str">
        <f>"Q"&amp;ROUNDUP(MONTH(SalesDataTable[[#This Row],[Order Date]])/3,0)</f>
        <v>Q4</v>
      </c>
      <c r="E2703" s="11">
        <f>MONTH(SalesDataTable[[#This Row],[Order Date]])</f>
        <v>12</v>
      </c>
      <c r="F2703" s="11" t="str">
        <f>TEXT(SalesDataTable[[#This Row],[Order Date]],"MMMM")</f>
        <v>December</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11">
        <f>YEAR(SalesDataTable[[#This Row],[Order Date]])</f>
        <v>2026</v>
      </c>
      <c r="D2704" s="11" t="str">
        <f>"Q"&amp;ROUNDUP(MONTH(SalesDataTable[[#This Row],[Order Date]])/3,0)</f>
        <v>Q4</v>
      </c>
      <c r="E2704" s="11">
        <f>MONTH(SalesDataTable[[#This Row],[Order Date]])</f>
        <v>12</v>
      </c>
      <c r="F2704" s="11" t="str">
        <f>TEXT(SalesDataTable[[#This Row],[Order Date]],"MMMM")</f>
        <v>December</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11">
        <f>YEAR(SalesDataTable[[#This Row],[Order Date]])</f>
        <v>2026</v>
      </c>
      <c r="D2705" s="11" t="str">
        <f>"Q"&amp;ROUNDUP(MONTH(SalesDataTable[[#This Row],[Order Date]])/3,0)</f>
        <v>Q4</v>
      </c>
      <c r="E2705" s="11">
        <f>MONTH(SalesDataTable[[#This Row],[Order Date]])</f>
        <v>12</v>
      </c>
      <c r="F2705" s="11" t="str">
        <f>TEXT(SalesDataTable[[#This Row],[Order Date]],"MMMM")</f>
        <v>December</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11">
        <f>YEAR(SalesDataTable[[#This Row],[Order Date]])</f>
        <v>2026</v>
      </c>
      <c r="D2706" s="11" t="str">
        <f>"Q"&amp;ROUNDUP(MONTH(SalesDataTable[[#This Row],[Order Date]])/3,0)</f>
        <v>Q4</v>
      </c>
      <c r="E2706" s="11">
        <f>MONTH(SalesDataTable[[#This Row],[Order Date]])</f>
        <v>12</v>
      </c>
      <c r="F2706" s="11" t="str">
        <f>TEXT(SalesDataTable[[#This Row],[Order Date]],"MMMM")</f>
        <v>December</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11">
        <f>YEAR(SalesDataTable[[#This Row],[Order Date]])</f>
        <v>2026</v>
      </c>
      <c r="D2707" s="11" t="str">
        <f>"Q"&amp;ROUNDUP(MONTH(SalesDataTable[[#This Row],[Order Date]])/3,0)</f>
        <v>Q4</v>
      </c>
      <c r="E2707" s="11">
        <f>MONTH(SalesDataTable[[#This Row],[Order Date]])</f>
        <v>12</v>
      </c>
      <c r="F2707" s="11" t="str">
        <f>TEXT(SalesDataTable[[#This Row],[Order Date]],"MMMM")</f>
        <v>December</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11">
        <f>YEAR(SalesDataTable[[#This Row],[Order Date]])</f>
        <v>2026</v>
      </c>
      <c r="D2708" s="11" t="str">
        <f>"Q"&amp;ROUNDUP(MONTH(SalesDataTable[[#This Row],[Order Date]])/3,0)</f>
        <v>Q4</v>
      </c>
      <c r="E2708" s="11">
        <f>MONTH(SalesDataTable[[#This Row],[Order Date]])</f>
        <v>12</v>
      </c>
      <c r="F2708" s="11" t="str">
        <f>TEXT(SalesDataTable[[#This Row],[Order Date]],"MMMM")</f>
        <v>December</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96FB9-4332-45E1-ACC7-971C4ED85993}">
  <dimension ref="A1:Z49"/>
  <sheetViews>
    <sheetView showGridLines="0" tabSelected="1" workbookViewId="0">
      <selection activeCell="V20" sqref="V20"/>
    </sheetView>
  </sheetViews>
  <sheetFormatPr defaultRowHeight="14.4"/>
  <sheetData>
    <row r="1" spans="1:26">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c r="A3" s="14"/>
      <c r="B3" s="14"/>
      <c r="C3" s="14"/>
      <c r="D3" s="14"/>
      <c r="E3" s="14"/>
      <c r="F3" s="14"/>
      <c r="G3" s="14"/>
      <c r="H3" s="14"/>
      <c r="I3" s="14"/>
      <c r="J3" s="14"/>
      <c r="K3" s="14"/>
      <c r="L3" s="14"/>
      <c r="M3" s="14"/>
      <c r="N3" s="14"/>
      <c r="O3" s="14"/>
      <c r="P3" s="14"/>
      <c r="Q3" s="14"/>
      <c r="R3" s="14"/>
      <c r="S3" s="14"/>
      <c r="T3" s="14"/>
      <c r="U3" s="14"/>
      <c r="V3" s="14"/>
      <c r="W3" s="14"/>
      <c r="X3" s="14"/>
      <c r="Y3" s="14"/>
      <c r="Z3" s="14"/>
    </row>
    <row r="4" spans="1:26">
      <c r="A4" s="14"/>
      <c r="B4" s="14"/>
      <c r="C4" s="14"/>
      <c r="D4" s="14"/>
      <c r="E4" s="14"/>
      <c r="F4" s="14"/>
      <c r="G4" s="14"/>
      <c r="H4" s="14"/>
      <c r="I4" s="14"/>
      <c r="J4" s="14"/>
      <c r="K4" s="14"/>
      <c r="L4" s="14"/>
      <c r="M4" s="14"/>
      <c r="N4" s="14"/>
      <c r="O4" s="14"/>
      <c r="P4" s="14"/>
      <c r="Q4" s="14"/>
      <c r="R4" s="14"/>
      <c r="S4" s="14"/>
      <c r="T4" s="14"/>
      <c r="U4" s="14"/>
      <c r="V4" s="14"/>
      <c r="W4" s="14"/>
      <c r="X4" s="14"/>
      <c r="Y4" s="14"/>
      <c r="Z4" s="14"/>
    </row>
    <row r="5" spans="1:26">
      <c r="A5" s="14"/>
      <c r="B5" s="14"/>
      <c r="C5" s="14"/>
      <c r="D5" s="14"/>
      <c r="E5" s="14"/>
      <c r="F5" s="14"/>
      <c r="G5" s="14"/>
      <c r="H5" s="14"/>
      <c r="I5" s="14"/>
      <c r="J5" s="14"/>
      <c r="K5" s="14"/>
      <c r="L5" s="14"/>
      <c r="M5" s="14"/>
      <c r="N5" s="14"/>
      <c r="O5" s="14"/>
      <c r="P5" s="14"/>
      <c r="Q5" s="14"/>
      <c r="R5" s="14"/>
      <c r="S5" s="14"/>
      <c r="T5" s="14"/>
      <c r="U5" s="14"/>
      <c r="V5" s="14"/>
      <c r="W5" s="14"/>
      <c r="X5" s="14"/>
      <c r="Y5" s="14"/>
      <c r="Z5" s="14"/>
    </row>
    <row r="6" spans="1:26">
      <c r="A6" s="14"/>
      <c r="B6" s="14"/>
      <c r="C6" s="14"/>
      <c r="D6" s="14"/>
      <c r="E6" s="14"/>
      <c r="F6" s="14"/>
      <c r="G6" s="14"/>
      <c r="H6" s="14"/>
      <c r="I6" s="14"/>
      <c r="J6" s="14"/>
      <c r="K6" s="14"/>
      <c r="L6" s="14"/>
      <c r="M6" s="14"/>
      <c r="N6" s="14"/>
      <c r="O6" s="14"/>
      <c r="P6" s="14"/>
      <c r="Q6" s="14"/>
      <c r="R6" s="14"/>
      <c r="S6" s="14"/>
      <c r="T6" s="14"/>
      <c r="U6" s="14"/>
      <c r="V6" s="14"/>
      <c r="W6" s="14"/>
      <c r="X6" s="14"/>
      <c r="Y6" s="14"/>
      <c r="Z6" s="14"/>
    </row>
    <row r="7" spans="1:26">
      <c r="A7" s="14"/>
      <c r="B7" s="14"/>
      <c r="C7" s="14"/>
      <c r="D7" s="14"/>
      <c r="E7" s="14"/>
      <c r="F7" s="14"/>
      <c r="G7" s="14"/>
      <c r="H7" s="14"/>
      <c r="I7" s="14"/>
      <c r="J7" s="14"/>
      <c r="K7" s="14"/>
      <c r="L7" s="14"/>
      <c r="M7" s="14"/>
      <c r="N7" s="14"/>
      <c r="O7" s="14"/>
      <c r="P7" s="14"/>
      <c r="Q7" s="14"/>
      <c r="R7" s="14"/>
      <c r="S7" s="14"/>
      <c r="T7" s="14"/>
      <c r="U7" s="14"/>
      <c r="V7" s="14"/>
      <c r="W7" s="14"/>
      <c r="X7" s="14"/>
      <c r="Y7" s="14"/>
      <c r="Z7" s="14"/>
    </row>
    <row r="8" spans="1:26">
      <c r="A8" s="14"/>
      <c r="B8" s="14"/>
      <c r="C8" s="14"/>
      <c r="D8" s="14"/>
      <c r="E8" s="14"/>
      <c r="F8" s="14"/>
      <c r="G8" s="14"/>
      <c r="H8" s="14"/>
      <c r="I8" s="14"/>
      <c r="J8" s="14"/>
      <c r="K8" s="14"/>
      <c r="L8" s="14"/>
      <c r="M8" s="14"/>
      <c r="N8" s="14"/>
      <c r="O8" s="14"/>
      <c r="P8" s="14"/>
      <c r="Q8" s="14"/>
      <c r="R8" s="14"/>
      <c r="S8" s="14"/>
      <c r="T8" s="14"/>
      <c r="U8" s="14"/>
      <c r="V8" s="14"/>
      <c r="W8" s="14"/>
      <c r="X8" s="14"/>
      <c r="Y8" s="14"/>
      <c r="Z8" s="14"/>
    </row>
    <row r="9" spans="1:26">
      <c r="A9" s="14"/>
      <c r="B9" s="14"/>
      <c r="C9" s="14"/>
      <c r="D9" s="14"/>
      <c r="E9" s="14"/>
      <c r="F9" s="14"/>
      <c r="G9" s="14"/>
      <c r="H9" s="14"/>
      <c r="I9" s="14"/>
      <c r="J9" s="14"/>
      <c r="K9" s="14"/>
      <c r="L9" s="14"/>
      <c r="M9" s="14"/>
      <c r="N9" s="14"/>
      <c r="O9" s="14"/>
      <c r="P9" s="14"/>
      <c r="Q9" s="14"/>
      <c r="R9" s="14"/>
      <c r="S9" s="14"/>
      <c r="T9" s="14"/>
      <c r="U9" s="14"/>
      <c r="V9" s="14"/>
      <c r="W9" s="14"/>
      <c r="X9" s="14"/>
      <c r="Y9" s="14"/>
      <c r="Z9" s="14"/>
    </row>
    <row r="10" spans="1:26">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Data</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Lenovo</cp:lastModifiedBy>
  <dcterms:created xsi:type="dcterms:W3CDTF">2026-09-07T01:30:55Z</dcterms:created>
  <dcterms:modified xsi:type="dcterms:W3CDTF">2026-10-28T12:38:40Z</dcterms:modified>
</cp:coreProperties>
</file>