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24226"/>
  <mc:AlternateContent xmlns:mc="http://schemas.openxmlformats.org/markup-compatibility/2006">
    <mc:Choice Requires="x15">
      <x15ac:absPath xmlns:x15ac="http://schemas.microsoft.com/office/spreadsheetml/2010/11/ac" url="/Users/yusuftatli/Library/CloudStorage/GoogleDrive-a.yusuftatli@gmail.com/My Drive/Port_drive/visa/source/"/>
    </mc:Choice>
  </mc:AlternateContent>
  <xr:revisionPtr revIDLastSave="0" documentId="13_ncr:1_{F96CF29B-F240-4143-B758-D2B0D2BA9B52}" xr6:coauthVersionLast="47" xr6:coauthVersionMax="47" xr10:uidLastSave="{00000000-0000-0000-0000-000000000000}"/>
  <bookViews>
    <workbookView xWindow="20" yWindow="500" windowWidth="28560" windowHeight="12380" tabRatio="835" activeTab="1" xr2:uid="{00000000-000D-0000-FFFF-FFFF00000000}"/>
  </bookViews>
  <sheets>
    <sheet name="Description" sheetId="18" r:id="rId1"/>
    <sheet name="Data for consulates" sheetId="1" r:id="rId2"/>
    <sheet name="Totals - Schengen State" sheetId="11" r:id="rId3"/>
    <sheet name="Schengen totals - applications" sheetId="13" r:id="rId4"/>
    <sheet name="Schengen totals - visas issued" sheetId="16" r:id="rId5"/>
    <sheet name="Visas isued consulates + BCP" sheetId="17" r:id="rId6"/>
    <sheet name="Totals - third country " sheetId="14" r:id="rId7"/>
    <sheet name="ATV totals" sheetId="7" r:id="rId8"/>
    <sheet name="BG, HR, RO" sheetId="19" r:id="rId9"/>
  </sheets>
  <definedNames>
    <definedName name="_xlnm._FilterDatabase" localSheetId="8" hidden="1">'BG, HR, RO'!$A$1:$S$275</definedName>
    <definedName name="_xlnm._FilterDatabase" localSheetId="1" hidden="1">'Data for consulates'!$A$1:$S$1965</definedName>
    <definedName name="_xlnm._FilterDatabase" localSheetId="3" hidden="1">'Schengen totals - applications'!#REF!</definedName>
    <definedName name="_xlnm._FilterDatabase" localSheetId="6" hidden="1">'Totals - third country '!$A$2:$H$178</definedName>
    <definedName name="_xlnm.Print_Area" localSheetId="1">'Data for consulates'!$A$1:$S$18</definedName>
    <definedName name="tListePays">#REF!</definedName>
  </definedNames>
  <calcPr calcId="191029"/>
  <pivotCaches>
    <pivotCache cacheId="2" r:id="rId10"/>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8" i="7" l="1"/>
  <c r="F27" i="7"/>
  <c r="F26" i="7"/>
  <c r="F25" i="7"/>
  <c r="F24" i="7"/>
  <c r="F23" i="7"/>
  <c r="F22" i="7"/>
  <c r="F21" i="7"/>
  <c r="F20" i="7"/>
  <c r="F19" i="7"/>
  <c r="F18" i="7"/>
  <c r="F17" i="7"/>
  <c r="F16" i="7"/>
  <c r="F15" i="7"/>
  <c r="F14" i="7"/>
  <c r="F13" i="7"/>
  <c r="F12" i="7"/>
  <c r="F11" i="7"/>
  <c r="F10" i="7"/>
  <c r="F9" i="7"/>
  <c r="F8" i="7"/>
  <c r="F7" i="7"/>
  <c r="F6" i="7"/>
  <c r="F5" i="7"/>
  <c r="F4" i="7"/>
  <c r="F3" i="7"/>
  <c r="H178" i="14"/>
  <c r="G178" i="14"/>
  <c r="H177" i="14"/>
  <c r="G177" i="14"/>
  <c r="H176" i="14"/>
  <c r="G176" i="14"/>
  <c r="H175" i="14"/>
  <c r="G175" i="14"/>
  <c r="H174" i="14"/>
  <c r="G174" i="14"/>
  <c r="H173" i="14"/>
  <c r="G173" i="14"/>
  <c r="H172" i="14"/>
  <c r="G172" i="14"/>
  <c r="H171" i="14"/>
  <c r="G171" i="14"/>
  <c r="H170" i="14"/>
  <c r="G170" i="14"/>
  <c r="H169" i="14"/>
  <c r="G169" i="14"/>
  <c r="H168" i="14"/>
  <c r="G168" i="14"/>
  <c r="H167" i="14"/>
  <c r="G167" i="14"/>
  <c r="H166" i="14"/>
  <c r="G166" i="14"/>
  <c r="H165" i="14"/>
  <c r="G165" i="14"/>
  <c r="H164" i="14"/>
  <c r="G164" i="14"/>
  <c r="H163" i="14"/>
  <c r="G163" i="14"/>
  <c r="H162" i="14"/>
  <c r="G162" i="14"/>
  <c r="H161" i="14"/>
  <c r="G161" i="14"/>
  <c r="H160" i="14"/>
  <c r="G160" i="14"/>
  <c r="H159" i="14"/>
  <c r="G159" i="14"/>
  <c r="H158" i="14"/>
  <c r="G158" i="14"/>
  <c r="H157" i="14"/>
  <c r="G157" i="14"/>
  <c r="H156" i="14"/>
  <c r="G156" i="14"/>
  <c r="H155" i="14"/>
  <c r="G155" i="14"/>
  <c r="H154" i="14"/>
  <c r="G154" i="14"/>
  <c r="H153" i="14"/>
  <c r="G153" i="14"/>
  <c r="H152" i="14"/>
  <c r="G152" i="14"/>
  <c r="H151" i="14"/>
  <c r="G151" i="14"/>
  <c r="H150" i="14"/>
  <c r="G150" i="14"/>
  <c r="H149" i="14"/>
  <c r="G149" i="14"/>
  <c r="H148" i="14"/>
  <c r="G148" i="14"/>
  <c r="H147" i="14"/>
  <c r="G147" i="14"/>
  <c r="H146" i="14"/>
  <c r="G146" i="14"/>
  <c r="H145" i="14"/>
  <c r="G145" i="14"/>
  <c r="H144" i="14"/>
  <c r="G144" i="14"/>
  <c r="H143" i="14"/>
  <c r="G143" i="14"/>
  <c r="H142" i="14"/>
  <c r="G142" i="14"/>
  <c r="H141" i="14"/>
  <c r="G141" i="14"/>
  <c r="H140" i="14"/>
  <c r="G140" i="14"/>
  <c r="H139" i="14"/>
  <c r="G139" i="14"/>
  <c r="H138" i="14"/>
  <c r="G138" i="14"/>
  <c r="H137" i="14"/>
  <c r="G137" i="14"/>
  <c r="H136" i="14"/>
  <c r="G136" i="14"/>
  <c r="H135" i="14"/>
  <c r="G135" i="14"/>
  <c r="H134" i="14"/>
  <c r="G134" i="14"/>
  <c r="H133" i="14"/>
  <c r="G133" i="14"/>
  <c r="H132" i="14"/>
  <c r="G132" i="14"/>
  <c r="H131" i="14"/>
  <c r="G131" i="14"/>
  <c r="H130" i="14"/>
  <c r="G130" i="14"/>
  <c r="H129" i="14"/>
  <c r="G129" i="14"/>
  <c r="H128" i="14"/>
  <c r="G128" i="14"/>
  <c r="H127" i="14"/>
  <c r="G127" i="14"/>
  <c r="H126" i="14"/>
  <c r="G126" i="14"/>
  <c r="H125" i="14"/>
  <c r="G125" i="14"/>
  <c r="H124" i="14"/>
  <c r="G124" i="14"/>
  <c r="H123" i="14"/>
  <c r="G123" i="14"/>
  <c r="H122" i="14"/>
  <c r="G122" i="14"/>
  <c r="H121" i="14"/>
  <c r="G121" i="14"/>
  <c r="H120" i="14"/>
  <c r="G120" i="14"/>
  <c r="H119" i="14"/>
  <c r="G119" i="14"/>
  <c r="H118" i="14"/>
  <c r="G118" i="14"/>
  <c r="H117" i="14"/>
  <c r="G117" i="14"/>
  <c r="H116" i="14"/>
  <c r="G116" i="14"/>
  <c r="H115" i="14"/>
  <c r="G115" i="14"/>
  <c r="H114" i="14"/>
  <c r="G114" i="14"/>
  <c r="H113" i="14"/>
  <c r="G113" i="14"/>
  <c r="H112" i="14"/>
  <c r="G112" i="14"/>
  <c r="H111" i="14"/>
  <c r="G111" i="14"/>
  <c r="H110" i="14"/>
  <c r="G110" i="14"/>
  <c r="H109" i="14"/>
  <c r="G109" i="14"/>
  <c r="H108" i="14"/>
  <c r="G108" i="14"/>
  <c r="H107" i="14"/>
  <c r="G107" i="14"/>
  <c r="H106" i="14"/>
  <c r="G106" i="14"/>
  <c r="H105" i="14"/>
  <c r="G105" i="14"/>
  <c r="H104" i="14"/>
  <c r="G104" i="14"/>
  <c r="H103" i="14"/>
  <c r="G103" i="14"/>
  <c r="H102" i="14"/>
  <c r="G102" i="14"/>
  <c r="H101" i="14"/>
  <c r="G101" i="14"/>
  <c r="H100" i="14"/>
  <c r="G100" i="14"/>
  <c r="H99" i="14"/>
  <c r="G99" i="14"/>
  <c r="H98" i="14"/>
  <c r="G98" i="14"/>
  <c r="H97" i="14"/>
  <c r="G97" i="14"/>
  <c r="H96" i="14"/>
  <c r="G96" i="14"/>
  <c r="H95" i="14"/>
  <c r="G95" i="14"/>
  <c r="H94" i="14"/>
  <c r="G94" i="14"/>
  <c r="H93" i="14"/>
  <c r="G93" i="14"/>
  <c r="H92" i="14"/>
  <c r="G92" i="14"/>
  <c r="H91" i="14"/>
  <c r="G91" i="14"/>
  <c r="H90" i="14"/>
  <c r="G90" i="14"/>
  <c r="H89" i="14"/>
  <c r="G89" i="14"/>
  <c r="H88" i="14"/>
  <c r="G88" i="14"/>
  <c r="H87" i="14"/>
  <c r="G87" i="14"/>
  <c r="H86" i="14"/>
  <c r="G86" i="14"/>
  <c r="H85" i="14"/>
  <c r="G85" i="14"/>
  <c r="H84" i="14"/>
  <c r="G84" i="14"/>
  <c r="H83" i="14"/>
  <c r="G83" i="14"/>
  <c r="H82" i="14"/>
  <c r="G82" i="14"/>
  <c r="H81" i="14"/>
  <c r="G81" i="14"/>
  <c r="H80" i="14"/>
  <c r="G80" i="14"/>
  <c r="H79" i="14"/>
  <c r="G79" i="14"/>
  <c r="H78" i="14"/>
  <c r="G78" i="14"/>
  <c r="H77" i="14"/>
  <c r="G77" i="14"/>
  <c r="H76" i="14"/>
  <c r="G76" i="14"/>
  <c r="H75" i="14"/>
  <c r="G75" i="14"/>
  <c r="H74" i="14"/>
  <c r="G74" i="14"/>
  <c r="H73" i="14"/>
  <c r="G73" i="14"/>
  <c r="H72" i="14"/>
  <c r="G72" i="14"/>
  <c r="H71" i="14"/>
  <c r="G71" i="14"/>
  <c r="H70" i="14"/>
  <c r="G70" i="14"/>
  <c r="H69" i="14"/>
  <c r="G69" i="14"/>
  <c r="H68" i="14"/>
  <c r="G68" i="14"/>
  <c r="H67" i="14"/>
  <c r="G67" i="14"/>
  <c r="H66" i="14"/>
  <c r="G66" i="14"/>
  <c r="H65" i="14"/>
  <c r="G65" i="14"/>
  <c r="H64" i="14"/>
  <c r="G64" i="14"/>
  <c r="H63" i="14"/>
  <c r="G63" i="14"/>
  <c r="H62" i="14"/>
  <c r="G62" i="14"/>
  <c r="H61" i="14"/>
  <c r="G61" i="14"/>
  <c r="H60" i="14"/>
  <c r="G60" i="14"/>
  <c r="H59" i="14"/>
  <c r="G59" i="14"/>
  <c r="H58" i="14"/>
  <c r="G58" i="14"/>
  <c r="H57" i="14"/>
  <c r="G57" i="14"/>
  <c r="H56" i="14"/>
  <c r="G56" i="14"/>
  <c r="H55" i="14"/>
  <c r="G55" i="14"/>
  <c r="H54" i="14"/>
  <c r="G54" i="14"/>
  <c r="H53" i="14"/>
  <c r="G53" i="14"/>
  <c r="H52" i="14"/>
  <c r="G52" i="14"/>
  <c r="H51" i="14"/>
  <c r="G51" i="14"/>
  <c r="H50" i="14"/>
  <c r="G50" i="14"/>
  <c r="H49" i="14"/>
  <c r="G49" i="14"/>
  <c r="H48" i="14"/>
  <c r="G48" i="14"/>
  <c r="H47" i="14"/>
  <c r="G47" i="14"/>
  <c r="H46" i="14"/>
  <c r="G46" i="14"/>
  <c r="H45" i="14"/>
  <c r="G45" i="14"/>
  <c r="H44" i="14"/>
  <c r="G44" i="14"/>
  <c r="H43" i="14"/>
  <c r="G43" i="14"/>
  <c r="H42" i="14"/>
  <c r="G42" i="14"/>
  <c r="H41" i="14"/>
  <c r="G41" i="14"/>
  <c r="H40" i="14"/>
  <c r="G40" i="14"/>
  <c r="H39" i="14"/>
  <c r="G39" i="14"/>
  <c r="H38" i="14"/>
  <c r="G38" i="14"/>
  <c r="H37" i="14"/>
  <c r="G37" i="14"/>
  <c r="H36" i="14"/>
  <c r="G36" i="14"/>
  <c r="H35" i="14"/>
  <c r="G35" i="14"/>
  <c r="H34" i="14"/>
  <c r="G34" i="14"/>
  <c r="H33" i="14"/>
  <c r="G33" i="14"/>
  <c r="H32" i="14"/>
  <c r="G32" i="14"/>
  <c r="H31" i="14"/>
  <c r="G31" i="14"/>
  <c r="H30" i="14"/>
  <c r="G30" i="14"/>
  <c r="H29" i="14"/>
  <c r="G29" i="14"/>
  <c r="H28" i="14"/>
  <c r="G28" i="14"/>
  <c r="H27" i="14"/>
  <c r="G27" i="14"/>
  <c r="H26" i="14"/>
  <c r="G26" i="14"/>
  <c r="H25" i="14"/>
  <c r="G25" i="14"/>
  <c r="H24" i="14"/>
  <c r="G24" i="14"/>
  <c r="H23" i="14"/>
  <c r="G23" i="14"/>
  <c r="H22" i="14"/>
  <c r="G22" i="14"/>
  <c r="H21" i="14"/>
  <c r="G21" i="14"/>
  <c r="H20" i="14"/>
  <c r="G20" i="14"/>
  <c r="H19" i="14"/>
  <c r="G19" i="14"/>
  <c r="H18" i="14"/>
  <c r="G18" i="14"/>
  <c r="H17" i="14"/>
  <c r="G17" i="14"/>
  <c r="H16" i="14"/>
  <c r="G16" i="14"/>
  <c r="H15" i="14"/>
  <c r="G15" i="14"/>
  <c r="H14" i="14"/>
  <c r="G14" i="14"/>
  <c r="H13" i="14"/>
  <c r="G13" i="14"/>
  <c r="H12" i="14"/>
  <c r="G12" i="14"/>
  <c r="H11" i="14"/>
  <c r="G11" i="14"/>
  <c r="H10" i="14"/>
  <c r="G10" i="14"/>
  <c r="H9" i="14"/>
  <c r="G9" i="14"/>
  <c r="H8" i="14"/>
  <c r="G8" i="14"/>
  <c r="H7" i="14"/>
  <c r="G7" i="14"/>
  <c r="H6" i="14"/>
  <c r="G6" i="14"/>
  <c r="H5" i="14"/>
  <c r="G5" i="14"/>
  <c r="H4" i="14"/>
  <c r="G4" i="14"/>
  <c r="H3" i="14"/>
  <c r="G3" i="14"/>
  <c r="H28" i="16" l="1"/>
  <c r="G28" i="16"/>
  <c r="H27" i="16"/>
  <c r="G27" i="16"/>
  <c r="H26" i="16"/>
  <c r="G26" i="16"/>
  <c r="H25" i="16"/>
  <c r="G25" i="16"/>
  <c r="H24" i="16"/>
  <c r="G24" i="16"/>
  <c r="H23" i="16"/>
  <c r="G23" i="16"/>
  <c r="H22" i="16"/>
  <c r="G22" i="16"/>
  <c r="H21" i="16"/>
  <c r="G21" i="16"/>
  <c r="H20" i="16"/>
  <c r="G20" i="16"/>
  <c r="H19" i="16"/>
  <c r="G19" i="16"/>
  <c r="H18" i="16"/>
  <c r="G18" i="16"/>
  <c r="H17" i="16"/>
  <c r="G17" i="16"/>
  <c r="H16" i="16"/>
  <c r="G16" i="16"/>
  <c r="H15" i="16"/>
  <c r="G15" i="16"/>
  <c r="H14" i="16"/>
  <c r="G14" i="16"/>
  <c r="H13" i="16"/>
  <c r="G13" i="16"/>
  <c r="H12" i="16"/>
  <c r="G12" i="16"/>
  <c r="H11" i="16"/>
  <c r="G11" i="16"/>
  <c r="H10" i="16"/>
  <c r="G10" i="16"/>
  <c r="H9" i="16"/>
  <c r="G9" i="16"/>
  <c r="H8" i="16"/>
  <c r="G8" i="16"/>
  <c r="H7" i="16"/>
  <c r="G7" i="16"/>
  <c r="H6" i="16"/>
  <c r="G6" i="16"/>
  <c r="H5" i="16"/>
  <c r="G5" i="16"/>
  <c r="H4" i="16"/>
  <c r="G4" i="16"/>
  <c r="H3" i="16"/>
  <c r="G3" i="16"/>
  <c r="G4" i="13"/>
  <c r="G5" i="13"/>
  <c r="G6" i="13"/>
  <c r="G7" i="13"/>
  <c r="G8" i="13"/>
  <c r="G9" i="13"/>
  <c r="G10" i="13"/>
  <c r="G11" i="13"/>
  <c r="G12" i="13"/>
  <c r="G13" i="13"/>
  <c r="G14" i="13"/>
  <c r="G15" i="13"/>
  <c r="G16" i="13"/>
  <c r="G17" i="13"/>
  <c r="G18" i="13"/>
  <c r="G19" i="13"/>
  <c r="G20" i="13"/>
  <c r="G21" i="13"/>
  <c r="G22" i="13"/>
  <c r="G23" i="13"/>
  <c r="G24" i="13"/>
  <c r="G25" i="13"/>
  <c r="G26" i="13"/>
  <c r="G27" i="13"/>
  <c r="G28" i="13"/>
  <c r="G3" i="13"/>
  <c r="H7" i="11"/>
  <c r="H8" i="11"/>
  <c r="H9" i="11"/>
  <c r="H10" i="11"/>
  <c r="H11" i="11"/>
  <c r="H12" i="11"/>
  <c r="H13" i="11"/>
  <c r="H14" i="11"/>
  <c r="H15" i="11"/>
  <c r="H16" i="11"/>
  <c r="H17" i="11"/>
  <c r="H18" i="11"/>
  <c r="H19" i="11"/>
  <c r="H20" i="11"/>
  <c r="H21" i="11"/>
  <c r="H22" i="11"/>
  <c r="H23" i="11"/>
  <c r="H24" i="11"/>
  <c r="H25" i="11"/>
  <c r="H26" i="11"/>
  <c r="H27" i="11"/>
  <c r="H28" i="11"/>
  <c r="H29" i="11"/>
  <c r="H30" i="11"/>
  <c r="H31" i="11"/>
  <c r="H6" i="11"/>
  <c r="H3" i="13"/>
  <c r="H4" i="13"/>
  <c r="H5" i="13"/>
  <c r="H6" i="13"/>
  <c r="H7" i="13"/>
  <c r="H8" i="13"/>
  <c r="H9" i="13"/>
  <c r="H10" i="13"/>
  <c r="H11" i="13"/>
  <c r="H12" i="13"/>
  <c r="H13" i="13"/>
  <c r="H14" i="13"/>
  <c r="H15" i="13"/>
  <c r="H16" i="13"/>
  <c r="H17" i="13"/>
  <c r="H18" i="13"/>
  <c r="H19" i="13"/>
  <c r="H20" i="13"/>
  <c r="H21" i="13"/>
  <c r="H22" i="13"/>
  <c r="H23" i="13"/>
  <c r="H24" i="13"/>
  <c r="H25" i="13"/>
  <c r="H26" i="13"/>
  <c r="H27" i="13"/>
  <c r="H28" i="13"/>
  <c r="N279" i="19" l="1"/>
  <c r="M279" i="19"/>
  <c r="K279" i="19"/>
  <c r="J279" i="19"/>
  <c r="L279" i="19" s="1"/>
  <c r="I279" i="19"/>
  <c r="O279" i="19" s="1"/>
  <c r="G279" i="19"/>
  <c r="F279" i="19"/>
  <c r="E279" i="19"/>
  <c r="D279" i="19"/>
  <c r="N278" i="19"/>
  <c r="N280" i="19" s="1"/>
  <c r="M278" i="19"/>
  <c r="K278" i="19"/>
  <c r="K280" i="19" s="1"/>
  <c r="J278" i="19"/>
  <c r="J280" i="19" s="1"/>
  <c r="I278" i="19"/>
  <c r="O278" i="19" s="1"/>
  <c r="G278" i="19"/>
  <c r="F278" i="19"/>
  <c r="F280" i="19" s="1"/>
  <c r="E278" i="19"/>
  <c r="D278" i="19"/>
  <c r="D280" i="19" s="1"/>
  <c r="C278" i="19"/>
  <c r="S275" i="19"/>
  <c r="O275" i="19"/>
  <c r="L275" i="19"/>
  <c r="S274" i="19"/>
  <c r="O274" i="19"/>
  <c r="L274" i="19"/>
  <c r="R273" i="19"/>
  <c r="Q273" i="19"/>
  <c r="P273" i="19"/>
  <c r="S273" i="19" s="1"/>
  <c r="O273" i="19"/>
  <c r="L273" i="19"/>
  <c r="H273" i="19"/>
  <c r="R272" i="19"/>
  <c r="Q272" i="19"/>
  <c r="P272" i="19"/>
  <c r="O272" i="19"/>
  <c r="L272" i="19"/>
  <c r="H272" i="19"/>
  <c r="R271" i="19"/>
  <c r="Q271" i="19"/>
  <c r="P271" i="19"/>
  <c r="S271" i="19" s="1"/>
  <c r="O271" i="19"/>
  <c r="L271" i="19"/>
  <c r="H271" i="19"/>
  <c r="R270" i="19"/>
  <c r="Q270" i="19"/>
  <c r="P270" i="19"/>
  <c r="S270" i="19" s="1"/>
  <c r="O270" i="19"/>
  <c r="L270" i="19"/>
  <c r="H270" i="19"/>
  <c r="R269" i="19"/>
  <c r="Q269" i="19"/>
  <c r="P269" i="19"/>
  <c r="S269" i="19" s="1"/>
  <c r="O269" i="19"/>
  <c r="L269" i="19"/>
  <c r="H269" i="19"/>
  <c r="R268" i="19"/>
  <c r="Q268" i="19"/>
  <c r="P268" i="19"/>
  <c r="O268" i="19"/>
  <c r="L268" i="19"/>
  <c r="H268" i="19"/>
  <c r="R267" i="19"/>
  <c r="Q267" i="19"/>
  <c r="P267" i="19"/>
  <c r="S267" i="19" s="1"/>
  <c r="O267" i="19"/>
  <c r="L267" i="19"/>
  <c r="H267" i="19"/>
  <c r="R266" i="19"/>
  <c r="S266" i="19" s="1"/>
  <c r="Q266" i="19"/>
  <c r="P266" i="19"/>
  <c r="O266" i="19"/>
  <c r="L266" i="19"/>
  <c r="H266" i="19"/>
  <c r="R265" i="19"/>
  <c r="Q265" i="19"/>
  <c r="P265" i="19"/>
  <c r="S265" i="19" s="1"/>
  <c r="O265" i="19"/>
  <c r="L265" i="19"/>
  <c r="H265" i="19"/>
  <c r="R264" i="19"/>
  <c r="Q264" i="19"/>
  <c r="P264" i="19"/>
  <c r="S264" i="19" s="1"/>
  <c r="O264" i="19"/>
  <c r="L264" i="19"/>
  <c r="H264" i="19"/>
  <c r="R263" i="19"/>
  <c r="Q263" i="19"/>
  <c r="P263" i="19"/>
  <c r="O263" i="19"/>
  <c r="L263" i="19"/>
  <c r="H263" i="19"/>
  <c r="S262" i="19"/>
  <c r="R262" i="19"/>
  <c r="Q262" i="19"/>
  <c r="P262" i="19"/>
  <c r="O262" i="19"/>
  <c r="L262" i="19"/>
  <c r="H262" i="19"/>
  <c r="R261" i="19"/>
  <c r="Q261" i="19"/>
  <c r="P261" i="19"/>
  <c r="O261" i="19"/>
  <c r="L261" i="19"/>
  <c r="H261" i="19"/>
  <c r="R260" i="19"/>
  <c r="Q260" i="19"/>
  <c r="P260" i="19"/>
  <c r="S260" i="19" s="1"/>
  <c r="O260" i="19"/>
  <c r="L260" i="19"/>
  <c r="H260" i="19"/>
  <c r="R259" i="19"/>
  <c r="Q259" i="19"/>
  <c r="P259" i="19"/>
  <c r="S259" i="19" s="1"/>
  <c r="O259" i="19"/>
  <c r="L259" i="19"/>
  <c r="H259" i="19"/>
  <c r="S258" i="19"/>
  <c r="R258" i="19"/>
  <c r="Q258" i="19"/>
  <c r="P258" i="19"/>
  <c r="O258" i="19"/>
  <c r="L258" i="19"/>
  <c r="H258" i="19"/>
  <c r="R257" i="19"/>
  <c r="Q257" i="19"/>
  <c r="P257" i="19"/>
  <c r="O257" i="19"/>
  <c r="L257" i="19"/>
  <c r="H257" i="19"/>
  <c r="R256" i="19"/>
  <c r="Q256" i="19"/>
  <c r="P256" i="19"/>
  <c r="S256" i="19" s="1"/>
  <c r="O256" i="19"/>
  <c r="L256" i="19"/>
  <c r="H256" i="19"/>
  <c r="R255" i="19"/>
  <c r="Q255" i="19"/>
  <c r="P255" i="19"/>
  <c r="S255" i="19" s="1"/>
  <c r="O255" i="19"/>
  <c r="L255" i="19"/>
  <c r="H255" i="19"/>
  <c r="R254" i="19"/>
  <c r="Q254" i="19"/>
  <c r="P254" i="19"/>
  <c r="S254" i="19" s="1"/>
  <c r="O254" i="19"/>
  <c r="L254" i="19"/>
  <c r="H254" i="19"/>
  <c r="R253" i="19"/>
  <c r="Q253" i="19"/>
  <c r="P253" i="19"/>
  <c r="S253" i="19" s="1"/>
  <c r="O253" i="19"/>
  <c r="L253" i="19"/>
  <c r="H253" i="19"/>
  <c r="R252" i="19"/>
  <c r="Q252" i="19"/>
  <c r="P252" i="19"/>
  <c r="S252" i="19" s="1"/>
  <c r="O252" i="19"/>
  <c r="L252" i="19"/>
  <c r="H252" i="19"/>
  <c r="R251" i="19"/>
  <c r="Q251" i="19"/>
  <c r="P251" i="19"/>
  <c r="S251" i="19" s="1"/>
  <c r="O251" i="19"/>
  <c r="L251" i="19"/>
  <c r="H251" i="19"/>
  <c r="R250" i="19"/>
  <c r="S250" i="19" s="1"/>
  <c r="Q250" i="19"/>
  <c r="P250" i="19"/>
  <c r="O250" i="19"/>
  <c r="L250" i="19"/>
  <c r="H250" i="19"/>
  <c r="R249" i="19"/>
  <c r="Q249" i="19"/>
  <c r="P249" i="19"/>
  <c r="S249" i="19" s="1"/>
  <c r="O249" i="19"/>
  <c r="L249" i="19"/>
  <c r="H249" i="19"/>
  <c r="R248" i="19"/>
  <c r="Q248" i="19"/>
  <c r="P248" i="19"/>
  <c r="S248" i="19" s="1"/>
  <c r="O248" i="19"/>
  <c r="L248" i="19"/>
  <c r="H248" i="19"/>
  <c r="R247" i="19"/>
  <c r="Q247" i="19"/>
  <c r="P247" i="19"/>
  <c r="O247" i="19"/>
  <c r="L247" i="19"/>
  <c r="H247" i="19"/>
  <c r="S246" i="19"/>
  <c r="R246" i="19"/>
  <c r="Q246" i="19"/>
  <c r="P246" i="19"/>
  <c r="O246" i="19"/>
  <c r="L246" i="19"/>
  <c r="H246" i="19"/>
  <c r="R245" i="19"/>
  <c r="Q245" i="19"/>
  <c r="P245" i="19"/>
  <c r="O245" i="19"/>
  <c r="L245" i="19"/>
  <c r="H245" i="19"/>
  <c r="R244" i="19"/>
  <c r="Q244" i="19"/>
  <c r="P244" i="19"/>
  <c r="S244" i="19" s="1"/>
  <c r="O244" i="19"/>
  <c r="L244" i="19"/>
  <c r="H244" i="19"/>
  <c r="R243" i="19"/>
  <c r="Q243" i="19"/>
  <c r="P243" i="19"/>
  <c r="S243" i="19" s="1"/>
  <c r="O243" i="19"/>
  <c r="L243" i="19"/>
  <c r="H243" i="19"/>
  <c r="S242" i="19"/>
  <c r="R242" i="19"/>
  <c r="Q242" i="19"/>
  <c r="P242" i="19"/>
  <c r="O242" i="19"/>
  <c r="L242" i="19"/>
  <c r="H242" i="19"/>
  <c r="R241" i="19"/>
  <c r="Q241" i="19"/>
  <c r="P241" i="19"/>
  <c r="O241" i="19"/>
  <c r="L241" i="19"/>
  <c r="H241" i="19"/>
  <c r="R240" i="19"/>
  <c r="Q240" i="19"/>
  <c r="P240" i="19"/>
  <c r="S240" i="19" s="1"/>
  <c r="O240" i="19"/>
  <c r="L240" i="19"/>
  <c r="H240" i="19"/>
  <c r="R239" i="19"/>
  <c r="Q239" i="19"/>
  <c r="P239" i="19"/>
  <c r="S239" i="19" s="1"/>
  <c r="O239" i="19"/>
  <c r="L239" i="19"/>
  <c r="H239" i="19"/>
  <c r="R238" i="19"/>
  <c r="Q238" i="19"/>
  <c r="P238" i="19"/>
  <c r="S238" i="19" s="1"/>
  <c r="O238" i="19"/>
  <c r="L238" i="19"/>
  <c r="H238" i="19"/>
  <c r="R237" i="19"/>
  <c r="Q237" i="19"/>
  <c r="P237" i="19"/>
  <c r="S237" i="19" s="1"/>
  <c r="O237" i="19"/>
  <c r="L237" i="19"/>
  <c r="H237" i="19"/>
  <c r="R236" i="19"/>
  <c r="Q236" i="19"/>
  <c r="P236" i="19"/>
  <c r="S236" i="19" s="1"/>
  <c r="O236" i="19"/>
  <c r="L236" i="19"/>
  <c r="H236" i="19"/>
  <c r="R235" i="19"/>
  <c r="Q235" i="19"/>
  <c r="P235" i="19"/>
  <c r="S235" i="19" s="1"/>
  <c r="O235" i="19"/>
  <c r="L235" i="19"/>
  <c r="H235" i="19"/>
  <c r="R234" i="19"/>
  <c r="S234" i="19" s="1"/>
  <c r="Q234" i="19"/>
  <c r="P234" i="19"/>
  <c r="O234" i="19"/>
  <c r="L234" i="19"/>
  <c r="H234" i="19"/>
  <c r="R233" i="19"/>
  <c r="Q233" i="19"/>
  <c r="P233" i="19"/>
  <c r="S233" i="19" s="1"/>
  <c r="O233" i="19"/>
  <c r="L233" i="19"/>
  <c r="H233" i="19"/>
  <c r="R232" i="19"/>
  <c r="Q232" i="19"/>
  <c r="P232" i="19"/>
  <c r="S232" i="19" s="1"/>
  <c r="O232" i="19"/>
  <c r="L232" i="19"/>
  <c r="H232" i="19"/>
  <c r="R231" i="19"/>
  <c r="Q231" i="19"/>
  <c r="P231" i="19"/>
  <c r="O231" i="19"/>
  <c r="L231" i="19"/>
  <c r="H231" i="19"/>
  <c r="S230" i="19"/>
  <c r="R230" i="19"/>
  <c r="Q230" i="19"/>
  <c r="P230" i="19"/>
  <c r="O230" i="19"/>
  <c r="L230" i="19"/>
  <c r="H230" i="19"/>
  <c r="R229" i="19"/>
  <c r="Q229" i="19"/>
  <c r="P229" i="19"/>
  <c r="O229" i="19"/>
  <c r="L229" i="19"/>
  <c r="H229" i="19"/>
  <c r="R228" i="19"/>
  <c r="Q228" i="19"/>
  <c r="P228" i="19"/>
  <c r="S228" i="19" s="1"/>
  <c r="O228" i="19"/>
  <c r="L228" i="19"/>
  <c r="H228" i="19"/>
  <c r="R227" i="19"/>
  <c r="Q227" i="19"/>
  <c r="P227" i="19"/>
  <c r="S227" i="19" s="1"/>
  <c r="O227" i="19"/>
  <c r="L227" i="19"/>
  <c r="H227" i="19"/>
  <c r="S226" i="19"/>
  <c r="R226" i="19"/>
  <c r="Q226" i="19"/>
  <c r="P226" i="19"/>
  <c r="O226" i="19"/>
  <c r="L226" i="19"/>
  <c r="H226" i="19"/>
  <c r="R225" i="19"/>
  <c r="Q225" i="19"/>
  <c r="P225" i="19"/>
  <c r="O225" i="19"/>
  <c r="L225" i="19"/>
  <c r="H225" i="19"/>
  <c r="R224" i="19"/>
  <c r="Q224" i="19"/>
  <c r="P224" i="19"/>
  <c r="S224" i="19" s="1"/>
  <c r="O224" i="19"/>
  <c r="L224" i="19"/>
  <c r="H224" i="19"/>
  <c r="R223" i="19"/>
  <c r="Q223" i="19"/>
  <c r="P223" i="19"/>
  <c r="S223" i="19" s="1"/>
  <c r="O223" i="19"/>
  <c r="L223" i="19"/>
  <c r="H223" i="19"/>
  <c r="R222" i="19"/>
  <c r="Q222" i="19"/>
  <c r="P222" i="19"/>
  <c r="S222" i="19" s="1"/>
  <c r="O222" i="19"/>
  <c r="L222" i="19"/>
  <c r="H222" i="19"/>
  <c r="R221" i="19"/>
  <c r="Q221" i="19"/>
  <c r="P221" i="19"/>
  <c r="S221" i="19" s="1"/>
  <c r="O221" i="19"/>
  <c r="L221" i="19"/>
  <c r="H221" i="19"/>
  <c r="R220" i="19"/>
  <c r="Q220" i="19"/>
  <c r="P220" i="19"/>
  <c r="S220" i="19" s="1"/>
  <c r="O220" i="19"/>
  <c r="L220" i="19"/>
  <c r="H220" i="19"/>
  <c r="R219" i="19"/>
  <c r="Q219" i="19"/>
  <c r="P219" i="19"/>
  <c r="S219" i="19" s="1"/>
  <c r="O219" i="19"/>
  <c r="L219" i="19"/>
  <c r="H219" i="19"/>
  <c r="R218" i="19"/>
  <c r="S218" i="19" s="1"/>
  <c r="Q218" i="19"/>
  <c r="P218" i="19"/>
  <c r="O218" i="19"/>
  <c r="L218" i="19"/>
  <c r="H218" i="19"/>
  <c r="R217" i="19"/>
  <c r="Q217" i="19"/>
  <c r="P217" i="19"/>
  <c r="O217" i="19"/>
  <c r="L217" i="19"/>
  <c r="H217" i="19"/>
  <c r="R216" i="19"/>
  <c r="Q216" i="19"/>
  <c r="P216" i="19"/>
  <c r="S216" i="19" s="1"/>
  <c r="O216" i="19"/>
  <c r="L216" i="19"/>
  <c r="H216" i="19"/>
  <c r="R215" i="19"/>
  <c r="Q215" i="19"/>
  <c r="P215" i="19"/>
  <c r="O215" i="19"/>
  <c r="L215" i="19"/>
  <c r="H215" i="19"/>
  <c r="S214" i="19"/>
  <c r="R214" i="19"/>
  <c r="Q214" i="19"/>
  <c r="P214" i="19"/>
  <c r="O214" i="19"/>
  <c r="L214" i="19"/>
  <c r="H214" i="19"/>
  <c r="R213" i="19"/>
  <c r="Q213" i="19"/>
  <c r="P213" i="19"/>
  <c r="O213" i="19"/>
  <c r="L213" i="19"/>
  <c r="H213" i="19"/>
  <c r="R212" i="19"/>
  <c r="Q212" i="19"/>
  <c r="P212" i="19"/>
  <c r="S212" i="19" s="1"/>
  <c r="O212" i="19"/>
  <c r="L212" i="19"/>
  <c r="H212" i="19"/>
  <c r="R211" i="19"/>
  <c r="Q211" i="19"/>
  <c r="P211" i="19"/>
  <c r="S211" i="19" s="1"/>
  <c r="O211" i="19"/>
  <c r="L211" i="19"/>
  <c r="H211" i="19"/>
  <c r="S210" i="19"/>
  <c r="R210" i="19"/>
  <c r="Q210" i="19"/>
  <c r="P210" i="19"/>
  <c r="O210" i="19"/>
  <c r="L210" i="19"/>
  <c r="H210" i="19"/>
  <c r="R209" i="19"/>
  <c r="Q209" i="19"/>
  <c r="P209" i="19"/>
  <c r="O209" i="19"/>
  <c r="L209" i="19"/>
  <c r="H209" i="19"/>
  <c r="R208" i="19"/>
  <c r="Q208" i="19"/>
  <c r="P208" i="19"/>
  <c r="S208" i="19" s="1"/>
  <c r="O208" i="19"/>
  <c r="L208" i="19"/>
  <c r="H208" i="19"/>
  <c r="R207" i="19"/>
  <c r="Q207" i="19"/>
  <c r="P207" i="19"/>
  <c r="S207" i="19" s="1"/>
  <c r="O207" i="19"/>
  <c r="L207" i="19"/>
  <c r="H207" i="19"/>
  <c r="R206" i="19"/>
  <c r="Q206" i="19"/>
  <c r="P206" i="19"/>
  <c r="S206" i="19" s="1"/>
  <c r="O206" i="19"/>
  <c r="L206" i="19"/>
  <c r="H206" i="19"/>
  <c r="R205" i="19"/>
  <c r="Q205" i="19"/>
  <c r="P205" i="19"/>
  <c r="S205" i="19" s="1"/>
  <c r="O205" i="19"/>
  <c r="L205" i="19"/>
  <c r="H205" i="19"/>
  <c r="R204" i="19"/>
  <c r="Q204" i="19"/>
  <c r="P204" i="19"/>
  <c r="S204" i="19" s="1"/>
  <c r="O204" i="19"/>
  <c r="L204" i="19"/>
  <c r="H204" i="19"/>
  <c r="R203" i="19"/>
  <c r="Q203" i="19"/>
  <c r="P203" i="19"/>
  <c r="S203" i="19" s="1"/>
  <c r="O203" i="19"/>
  <c r="L203" i="19"/>
  <c r="H203" i="19"/>
  <c r="R202" i="19"/>
  <c r="S202" i="19" s="1"/>
  <c r="Q202" i="19"/>
  <c r="P202" i="19"/>
  <c r="O202" i="19"/>
  <c r="L202" i="19"/>
  <c r="H202" i="19"/>
  <c r="R201" i="19"/>
  <c r="Q201" i="19"/>
  <c r="P201" i="19"/>
  <c r="S201" i="19" s="1"/>
  <c r="O201" i="19"/>
  <c r="L201" i="19"/>
  <c r="H201" i="19"/>
  <c r="R200" i="19"/>
  <c r="Q200" i="19"/>
  <c r="P200" i="19"/>
  <c r="S200" i="19" s="1"/>
  <c r="O200" i="19"/>
  <c r="L200" i="19"/>
  <c r="H200" i="19"/>
  <c r="R199" i="19"/>
  <c r="Q199" i="19"/>
  <c r="P199" i="19"/>
  <c r="O199" i="19"/>
  <c r="L199" i="19"/>
  <c r="H199" i="19"/>
  <c r="S198" i="19"/>
  <c r="R198" i="19"/>
  <c r="Q198" i="19"/>
  <c r="P198" i="19"/>
  <c r="O198" i="19"/>
  <c r="L198" i="19"/>
  <c r="H198" i="19"/>
  <c r="R197" i="19"/>
  <c r="Q197" i="19"/>
  <c r="P197" i="19"/>
  <c r="O197" i="19"/>
  <c r="L197" i="19"/>
  <c r="H197" i="19"/>
  <c r="R196" i="19"/>
  <c r="Q196" i="19"/>
  <c r="P196" i="19"/>
  <c r="S196" i="19" s="1"/>
  <c r="O196" i="19"/>
  <c r="L196" i="19"/>
  <c r="H196" i="19"/>
  <c r="R195" i="19"/>
  <c r="Q195" i="19"/>
  <c r="P195" i="19"/>
  <c r="S195" i="19" s="1"/>
  <c r="O195" i="19"/>
  <c r="L195" i="19"/>
  <c r="H195" i="19"/>
  <c r="S194" i="19"/>
  <c r="R194" i="19"/>
  <c r="Q194" i="19"/>
  <c r="P194" i="19"/>
  <c r="O194" i="19"/>
  <c r="L194" i="19"/>
  <c r="H194" i="19"/>
  <c r="R193" i="19"/>
  <c r="Q193" i="19"/>
  <c r="P193" i="19"/>
  <c r="O193" i="19"/>
  <c r="L193" i="19"/>
  <c r="H193" i="19"/>
  <c r="R192" i="19"/>
  <c r="Q192" i="19"/>
  <c r="P192" i="19"/>
  <c r="S192" i="19" s="1"/>
  <c r="O192" i="19"/>
  <c r="L192" i="19"/>
  <c r="H192" i="19"/>
  <c r="R191" i="19"/>
  <c r="Q191" i="19"/>
  <c r="P191" i="19"/>
  <c r="S191" i="19" s="1"/>
  <c r="O191" i="19"/>
  <c r="L191" i="19"/>
  <c r="H191" i="19"/>
  <c r="R190" i="19"/>
  <c r="Q190" i="19"/>
  <c r="P190" i="19"/>
  <c r="S190" i="19" s="1"/>
  <c r="O190" i="19"/>
  <c r="L190" i="19"/>
  <c r="H190" i="19"/>
  <c r="R189" i="19"/>
  <c r="Q189" i="19"/>
  <c r="P189" i="19"/>
  <c r="S189" i="19" s="1"/>
  <c r="O189" i="19"/>
  <c r="L189" i="19"/>
  <c r="H189" i="19"/>
  <c r="R188" i="19"/>
  <c r="Q188" i="19"/>
  <c r="P188" i="19"/>
  <c r="S188" i="19" s="1"/>
  <c r="O188" i="19"/>
  <c r="L188" i="19"/>
  <c r="H188" i="19"/>
  <c r="R187" i="19"/>
  <c r="Q187" i="19"/>
  <c r="P187" i="19"/>
  <c r="S187" i="19" s="1"/>
  <c r="O187" i="19"/>
  <c r="L187" i="19"/>
  <c r="H187" i="19"/>
  <c r="S186" i="19"/>
  <c r="R186" i="19"/>
  <c r="Q186" i="19"/>
  <c r="P186" i="19"/>
  <c r="O186" i="19"/>
  <c r="L186" i="19"/>
  <c r="H186" i="19"/>
  <c r="R185" i="19"/>
  <c r="Q185" i="19"/>
  <c r="P185" i="19"/>
  <c r="S185" i="19" s="1"/>
  <c r="O185" i="19"/>
  <c r="L185" i="19"/>
  <c r="H185" i="19"/>
  <c r="R184" i="19"/>
  <c r="Q184" i="19"/>
  <c r="P184" i="19"/>
  <c r="S184" i="19" s="1"/>
  <c r="O184" i="19"/>
  <c r="L184" i="19"/>
  <c r="H184" i="19"/>
  <c r="R183" i="19"/>
  <c r="Q183" i="19"/>
  <c r="P183" i="19"/>
  <c r="O183" i="19"/>
  <c r="L183" i="19"/>
  <c r="H183" i="19"/>
  <c r="S182" i="19"/>
  <c r="R182" i="19"/>
  <c r="Q182" i="19"/>
  <c r="P182" i="19"/>
  <c r="O182" i="19"/>
  <c r="L182" i="19"/>
  <c r="H182" i="19"/>
  <c r="R181" i="19"/>
  <c r="Q181" i="19"/>
  <c r="P181" i="19"/>
  <c r="O181" i="19"/>
  <c r="L181" i="19"/>
  <c r="H181" i="19"/>
  <c r="R180" i="19"/>
  <c r="Q180" i="19"/>
  <c r="P180" i="19"/>
  <c r="S180" i="19" s="1"/>
  <c r="O180" i="19"/>
  <c r="L180" i="19"/>
  <c r="H180" i="19"/>
  <c r="R179" i="19"/>
  <c r="Q179" i="19"/>
  <c r="P179" i="19"/>
  <c r="S179" i="19" s="1"/>
  <c r="O179" i="19"/>
  <c r="L179" i="19"/>
  <c r="H179" i="19"/>
  <c r="S178" i="19"/>
  <c r="R178" i="19"/>
  <c r="Q178" i="19"/>
  <c r="P178" i="19"/>
  <c r="O178" i="19"/>
  <c r="L178" i="19"/>
  <c r="H178" i="19"/>
  <c r="R177" i="19"/>
  <c r="Q177" i="19"/>
  <c r="P177" i="19"/>
  <c r="O177" i="19"/>
  <c r="L177" i="19"/>
  <c r="H177" i="19"/>
  <c r="R176" i="19"/>
  <c r="Q176" i="19"/>
  <c r="P176" i="19"/>
  <c r="S176" i="19" s="1"/>
  <c r="O176" i="19"/>
  <c r="L176" i="19"/>
  <c r="H176" i="19"/>
  <c r="R175" i="19"/>
  <c r="Q175" i="19"/>
  <c r="P175" i="19"/>
  <c r="S175" i="19" s="1"/>
  <c r="O175" i="19"/>
  <c r="L175" i="19"/>
  <c r="H175" i="19"/>
  <c r="R174" i="19"/>
  <c r="Q174" i="19"/>
  <c r="P174" i="19"/>
  <c r="S174" i="19" s="1"/>
  <c r="O174" i="19"/>
  <c r="L174" i="19"/>
  <c r="H174" i="19"/>
  <c r="R173" i="19"/>
  <c r="Q173" i="19"/>
  <c r="P173" i="19"/>
  <c r="S173" i="19" s="1"/>
  <c r="O173" i="19"/>
  <c r="L173" i="19"/>
  <c r="H173" i="19"/>
  <c r="R172" i="19"/>
  <c r="Q172" i="19"/>
  <c r="P172" i="19"/>
  <c r="S172" i="19" s="1"/>
  <c r="O172" i="19"/>
  <c r="L172" i="19"/>
  <c r="H172" i="19"/>
  <c r="R171" i="19"/>
  <c r="Q171" i="19"/>
  <c r="P171" i="19"/>
  <c r="S171" i="19" s="1"/>
  <c r="O171" i="19"/>
  <c r="L171" i="19"/>
  <c r="H171" i="19"/>
  <c r="S170" i="19"/>
  <c r="R170" i="19"/>
  <c r="Q170" i="19"/>
  <c r="P170" i="19"/>
  <c r="O170" i="19"/>
  <c r="L170" i="19"/>
  <c r="H170" i="19"/>
  <c r="R169" i="19"/>
  <c r="Q169" i="19"/>
  <c r="P169" i="19"/>
  <c r="S169" i="19" s="1"/>
  <c r="O169" i="19"/>
  <c r="L169" i="19"/>
  <c r="H169" i="19"/>
  <c r="R168" i="19"/>
  <c r="Q168" i="19"/>
  <c r="P168" i="19"/>
  <c r="S168" i="19" s="1"/>
  <c r="O168" i="19"/>
  <c r="L168" i="19"/>
  <c r="H168" i="19"/>
  <c r="R167" i="19"/>
  <c r="Q167" i="19"/>
  <c r="P167" i="19"/>
  <c r="O167" i="19"/>
  <c r="L167" i="19"/>
  <c r="H167" i="19"/>
  <c r="S166" i="19"/>
  <c r="R166" i="19"/>
  <c r="Q166" i="19"/>
  <c r="P166" i="19"/>
  <c r="O166" i="19"/>
  <c r="L166" i="19"/>
  <c r="H166" i="19"/>
  <c r="R165" i="19"/>
  <c r="Q165" i="19"/>
  <c r="P165" i="19"/>
  <c r="O165" i="19"/>
  <c r="L165" i="19"/>
  <c r="H165" i="19"/>
  <c r="R164" i="19"/>
  <c r="Q164" i="19"/>
  <c r="P164" i="19"/>
  <c r="S164" i="19" s="1"/>
  <c r="O164" i="19"/>
  <c r="L164" i="19"/>
  <c r="H164" i="19"/>
  <c r="R163" i="19"/>
  <c r="Q163" i="19"/>
  <c r="P163" i="19"/>
  <c r="S163" i="19" s="1"/>
  <c r="O163" i="19"/>
  <c r="L163" i="19"/>
  <c r="H163" i="19"/>
  <c r="S162" i="19"/>
  <c r="R162" i="19"/>
  <c r="Q162" i="19"/>
  <c r="P162" i="19"/>
  <c r="O162" i="19"/>
  <c r="L162" i="19"/>
  <c r="H162" i="19"/>
  <c r="R161" i="19"/>
  <c r="Q161" i="19"/>
  <c r="P161" i="19"/>
  <c r="O161" i="19"/>
  <c r="L161" i="19"/>
  <c r="H161" i="19"/>
  <c r="R160" i="19"/>
  <c r="Q160" i="19"/>
  <c r="P160" i="19"/>
  <c r="S160" i="19" s="1"/>
  <c r="O160" i="19"/>
  <c r="L160" i="19"/>
  <c r="H160" i="19"/>
  <c r="R159" i="19"/>
  <c r="Q159" i="19"/>
  <c r="P159" i="19"/>
  <c r="S159" i="19" s="1"/>
  <c r="O159" i="19"/>
  <c r="L159" i="19"/>
  <c r="H159" i="19"/>
  <c r="R158" i="19"/>
  <c r="Q158" i="19"/>
  <c r="P158" i="19"/>
  <c r="S158" i="19" s="1"/>
  <c r="O158" i="19"/>
  <c r="L158" i="19"/>
  <c r="H158" i="19"/>
  <c r="R157" i="19"/>
  <c r="Q157" i="19"/>
  <c r="P157" i="19"/>
  <c r="S157" i="19" s="1"/>
  <c r="O157" i="19"/>
  <c r="L157" i="19"/>
  <c r="H157" i="19"/>
  <c r="R156" i="19"/>
  <c r="Q156" i="19"/>
  <c r="P156" i="19"/>
  <c r="S156" i="19" s="1"/>
  <c r="O156" i="19"/>
  <c r="L156" i="19"/>
  <c r="H156" i="19"/>
  <c r="R155" i="19"/>
  <c r="Q155" i="19"/>
  <c r="P155" i="19"/>
  <c r="S155" i="19" s="1"/>
  <c r="O155" i="19"/>
  <c r="L155" i="19"/>
  <c r="H155" i="19"/>
  <c r="S154" i="19"/>
  <c r="R154" i="19"/>
  <c r="Q154" i="19"/>
  <c r="P154" i="19"/>
  <c r="O154" i="19"/>
  <c r="L154" i="19"/>
  <c r="H154" i="19"/>
  <c r="R153" i="19"/>
  <c r="Q153" i="19"/>
  <c r="P153" i="19"/>
  <c r="S153" i="19" s="1"/>
  <c r="O153" i="19"/>
  <c r="L153" i="19"/>
  <c r="H153" i="19"/>
  <c r="R152" i="19"/>
  <c r="Q152" i="19"/>
  <c r="P152" i="19"/>
  <c r="S152" i="19" s="1"/>
  <c r="O152" i="19"/>
  <c r="L152" i="19"/>
  <c r="H152" i="19"/>
  <c r="R151" i="19"/>
  <c r="Q151" i="19"/>
  <c r="P151" i="19"/>
  <c r="O151" i="19"/>
  <c r="L151" i="19"/>
  <c r="H151" i="19"/>
  <c r="S150" i="19"/>
  <c r="R150" i="19"/>
  <c r="Q150" i="19"/>
  <c r="P150" i="19"/>
  <c r="O150" i="19"/>
  <c r="L150" i="19"/>
  <c r="H150" i="19"/>
  <c r="R149" i="19"/>
  <c r="Q149" i="19"/>
  <c r="P149" i="19"/>
  <c r="O149" i="19"/>
  <c r="L149" i="19"/>
  <c r="H149" i="19"/>
  <c r="R148" i="19"/>
  <c r="Q148" i="19"/>
  <c r="P148" i="19"/>
  <c r="S148" i="19" s="1"/>
  <c r="O148" i="19"/>
  <c r="L148" i="19"/>
  <c r="H148" i="19"/>
  <c r="R147" i="19"/>
  <c r="Q147" i="19"/>
  <c r="P147" i="19"/>
  <c r="S147" i="19" s="1"/>
  <c r="O147" i="19"/>
  <c r="L147" i="19"/>
  <c r="H147" i="19"/>
  <c r="S146" i="19"/>
  <c r="R146" i="19"/>
  <c r="Q146" i="19"/>
  <c r="P146" i="19"/>
  <c r="O146" i="19"/>
  <c r="L146" i="19"/>
  <c r="H146" i="19"/>
  <c r="R145" i="19"/>
  <c r="Q145" i="19"/>
  <c r="P145" i="19"/>
  <c r="O145" i="19"/>
  <c r="L145" i="19"/>
  <c r="H145" i="19"/>
  <c r="R144" i="19"/>
  <c r="Q144" i="19"/>
  <c r="P144" i="19"/>
  <c r="S144" i="19" s="1"/>
  <c r="O144" i="19"/>
  <c r="L144" i="19"/>
  <c r="H144" i="19"/>
  <c r="R143" i="19"/>
  <c r="Q143" i="19"/>
  <c r="P143" i="19"/>
  <c r="S143" i="19" s="1"/>
  <c r="O143" i="19"/>
  <c r="L143" i="19"/>
  <c r="H143" i="19"/>
  <c r="R142" i="19"/>
  <c r="Q142" i="19"/>
  <c r="P142" i="19"/>
  <c r="S142" i="19" s="1"/>
  <c r="O142" i="19"/>
  <c r="L142" i="19"/>
  <c r="H142" i="19"/>
  <c r="R141" i="19"/>
  <c r="Q141" i="19"/>
  <c r="P141" i="19"/>
  <c r="S141" i="19" s="1"/>
  <c r="O141" i="19"/>
  <c r="L141" i="19"/>
  <c r="H141" i="19"/>
  <c r="R140" i="19"/>
  <c r="Q140" i="19"/>
  <c r="P140" i="19"/>
  <c r="S140" i="19" s="1"/>
  <c r="O140" i="19"/>
  <c r="L140" i="19"/>
  <c r="H140" i="19"/>
  <c r="R139" i="19"/>
  <c r="Q139" i="19"/>
  <c r="P139" i="19"/>
  <c r="S139" i="19" s="1"/>
  <c r="O139" i="19"/>
  <c r="L139" i="19"/>
  <c r="H139" i="19"/>
  <c r="R138" i="19"/>
  <c r="S138" i="19" s="1"/>
  <c r="Q138" i="19"/>
  <c r="P138" i="19"/>
  <c r="O138" i="19"/>
  <c r="L138" i="19"/>
  <c r="H138" i="19"/>
  <c r="R137" i="19"/>
  <c r="Q137" i="19"/>
  <c r="P137" i="19"/>
  <c r="S137" i="19" s="1"/>
  <c r="O137" i="19"/>
  <c r="L137" i="19"/>
  <c r="H137" i="19"/>
  <c r="R136" i="19"/>
  <c r="Q136" i="19"/>
  <c r="P136" i="19"/>
  <c r="S136" i="19" s="1"/>
  <c r="O136" i="19"/>
  <c r="L136" i="19"/>
  <c r="H136" i="19"/>
  <c r="R135" i="19"/>
  <c r="Q135" i="19"/>
  <c r="P135" i="19"/>
  <c r="O135" i="19"/>
  <c r="L135" i="19"/>
  <c r="H135" i="19"/>
  <c r="S134" i="19"/>
  <c r="R134" i="19"/>
  <c r="Q134" i="19"/>
  <c r="P134" i="19"/>
  <c r="O134" i="19"/>
  <c r="L134" i="19"/>
  <c r="H134" i="19"/>
  <c r="R133" i="19"/>
  <c r="Q133" i="19"/>
  <c r="P133" i="19"/>
  <c r="O133" i="19"/>
  <c r="L133" i="19"/>
  <c r="H133" i="19"/>
  <c r="R132" i="19"/>
  <c r="Q132" i="19"/>
  <c r="P132" i="19"/>
  <c r="S132" i="19" s="1"/>
  <c r="O132" i="19"/>
  <c r="L132" i="19"/>
  <c r="H132" i="19"/>
  <c r="R131" i="19"/>
  <c r="Q131" i="19"/>
  <c r="P131" i="19"/>
  <c r="S131" i="19" s="1"/>
  <c r="O131" i="19"/>
  <c r="L131" i="19"/>
  <c r="H131" i="19"/>
  <c r="R130" i="19"/>
  <c r="Q130" i="19"/>
  <c r="P130" i="19"/>
  <c r="O130" i="19"/>
  <c r="L130" i="19"/>
  <c r="H130" i="19"/>
  <c r="R129" i="19"/>
  <c r="Q129" i="19"/>
  <c r="P129" i="19"/>
  <c r="O129" i="19"/>
  <c r="L129" i="19"/>
  <c r="H129" i="19"/>
  <c r="R128" i="19"/>
  <c r="Q128" i="19"/>
  <c r="P128" i="19"/>
  <c r="S128" i="19" s="1"/>
  <c r="O128" i="19"/>
  <c r="L128" i="19"/>
  <c r="H128" i="19"/>
  <c r="R127" i="19"/>
  <c r="Q127" i="19"/>
  <c r="P127" i="19"/>
  <c r="S127" i="19" s="1"/>
  <c r="O127" i="19"/>
  <c r="L127" i="19"/>
  <c r="H127" i="19"/>
  <c r="R126" i="19"/>
  <c r="Q126" i="19"/>
  <c r="P126" i="19"/>
  <c r="O126" i="19"/>
  <c r="L126" i="19"/>
  <c r="H126" i="19"/>
  <c r="R125" i="19"/>
  <c r="Q125" i="19"/>
  <c r="P125" i="19"/>
  <c r="O125" i="19"/>
  <c r="L125" i="19"/>
  <c r="H125" i="19"/>
  <c r="R124" i="19"/>
  <c r="Q124" i="19"/>
  <c r="P124" i="19"/>
  <c r="S124" i="19" s="1"/>
  <c r="O124" i="19"/>
  <c r="L124" i="19"/>
  <c r="H124" i="19"/>
  <c r="R123" i="19"/>
  <c r="Q123" i="19"/>
  <c r="P123" i="19"/>
  <c r="S123" i="19" s="1"/>
  <c r="O123" i="19"/>
  <c r="L123" i="19"/>
  <c r="H123" i="19"/>
  <c r="R122" i="19"/>
  <c r="Q122" i="19"/>
  <c r="P122" i="19"/>
  <c r="O122" i="19"/>
  <c r="L122" i="19"/>
  <c r="H122" i="19"/>
  <c r="R121" i="19"/>
  <c r="Q121" i="19"/>
  <c r="P121" i="19"/>
  <c r="O121" i="19"/>
  <c r="L121" i="19"/>
  <c r="H121" i="19"/>
  <c r="R120" i="19"/>
  <c r="Q120" i="19"/>
  <c r="P120" i="19"/>
  <c r="S120" i="19" s="1"/>
  <c r="O120" i="19"/>
  <c r="L120" i="19"/>
  <c r="H120" i="19"/>
  <c r="R119" i="19"/>
  <c r="Q119" i="19"/>
  <c r="P119" i="19"/>
  <c r="S119" i="19" s="1"/>
  <c r="O119" i="19"/>
  <c r="L119" i="19"/>
  <c r="H119" i="19"/>
  <c r="R118" i="19"/>
  <c r="Q118" i="19"/>
  <c r="P118" i="19"/>
  <c r="O118" i="19"/>
  <c r="L118" i="19"/>
  <c r="H118" i="19"/>
  <c r="R117" i="19"/>
  <c r="Q117" i="19"/>
  <c r="P117" i="19"/>
  <c r="O117" i="19"/>
  <c r="L117" i="19"/>
  <c r="H117" i="19"/>
  <c r="R116" i="19"/>
  <c r="Q116" i="19"/>
  <c r="P116" i="19"/>
  <c r="S116" i="19" s="1"/>
  <c r="O116" i="19"/>
  <c r="L116" i="19"/>
  <c r="H116" i="19"/>
  <c r="R115" i="19"/>
  <c r="Q115" i="19"/>
  <c r="P115" i="19"/>
  <c r="S115" i="19" s="1"/>
  <c r="O115" i="19"/>
  <c r="L115" i="19"/>
  <c r="H115" i="19"/>
  <c r="R114" i="19"/>
  <c r="Q114" i="19"/>
  <c r="P114" i="19"/>
  <c r="O114" i="19"/>
  <c r="L114" i="19"/>
  <c r="H114" i="19"/>
  <c r="R113" i="19"/>
  <c r="Q113" i="19"/>
  <c r="P113" i="19"/>
  <c r="S113" i="19" s="1"/>
  <c r="O113" i="19"/>
  <c r="L113" i="19"/>
  <c r="H113" i="19"/>
  <c r="R112" i="19"/>
  <c r="Q112" i="19"/>
  <c r="P112" i="19"/>
  <c r="S112" i="19" s="1"/>
  <c r="O112" i="19"/>
  <c r="L112" i="19"/>
  <c r="H112" i="19"/>
  <c r="R111" i="19"/>
  <c r="Q111" i="19"/>
  <c r="P111" i="19"/>
  <c r="S111" i="19" s="1"/>
  <c r="O111" i="19"/>
  <c r="L111" i="19"/>
  <c r="H111" i="19"/>
  <c r="R110" i="19"/>
  <c r="Q110" i="19"/>
  <c r="P110" i="19"/>
  <c r="O110" i="19"/>
  <c r="L110" i="19"/>
  <c r="H110" i="19"/>
  <c r="R109" i="19"/>
  <c r="Q109" i="19"/>
  <c r="P109" i="19"/>
  <c r="S109" i="19" s="1"/>
  <c r="O109" i="19"/>
  <c r="L109" i="19"/>
  <c r="H109" i="19"/>
  <c r="R108" i="19"/>
  <c r="Q108" i="19"/>
  <c r="P108" i="19"/>
  <c r="S108" i="19" s="1"/>
  <c r="O108" i="19"/>
  <c r="L108" i="19"/>
  <c r="H108" i="19"/>
  <c r="R107" i="19"/>
  <c r="Q107" i="19"/>
  <c r="P107" i="19"/>
  <c r="S107" i="19" s="1"/>
  <c r="O107" i="19"/>
  <c r="L107" i="19"/>
  <c r="H107" i="19"/>
  <c r="R106" i="19"/>
  <c r="Q106" i="19"/>
  <c r="P106" i="19"/>
  <c r="O106" i="19"/>
  <c r="L106" i="19"/>
  <c r="H106" i="19"/>
  <c r="R105" i="19"/>
  <c r="Q105" i="19"/>
  <c r="P105" i="19"/>
  <c r="S105" i="19" s="1"/>
  <c r="O105" i="19"/>
  <c r="L105" i="19"/>
  <c r="H105" i="19"/>
  <c r="R104" i="19"/>
  <c r="Q104" i="19"/>
  <c r="P104" i="19"/>
  <c r="S104" i="19" s="1"/>
  <c r="O104" i="19"/>
  <c r="L104" i="19"/>
  <c r="H104" i="19"/>
  <c r="R103" i="19"/>
  <c r="Q103" i="19"/>
  <c r="P103" i="19"/>
  <c r="S103" i="19" s="1"/>
  <c r="O103" i="19"/>
  <c r="L103" i="19"/>
  <c r="H103" i="19"/>
  <c r="R102" i="19"/>
  <c r="Q102" i="19"/>
  <c r="P102" i="19"/>
  <c r="O102" i="19"/>
  <c r="L102" i="19"/>
  <c r="H102" i="19"/>
  <c r="R101" i="19"/>
  <c r="Q101" i="19"/>
  <c r="P101" i="19"/>
  <c r="S101" i="19" s="1"/>
  <c r="O101" i="19"/>
  <c r="L101" i="19"/>
  <c r="H101" i="19"/>
  <c r="R100" i="19"/>
  <c r="Q100" i="19"/>
  <c r="P100" i="19"/>
  <c r="S100" i="19" s="1"/>
  <c r="O100" i="19"/>
  <c r="L100" i="19"/>
  <c r="H100" i="19"/>
  <c r="R99" i="19"/>
  <c r="Q99" i="19"/>
  <c r="P99" i="19"/>
  <c r="S99" i="19" s="1"/>
  <c r="O99" i="19"/>
  <c r="L99" i="19"/>
  <c r="H99" i="19"/>
  <c r="R98" i="19"/>
  <c r="Q98" i="19"/>
  <c r="P98" i="19"/>
  <c r="O98" i="19"/>
  <c r="L98" i="19"/>
  <c r="H98" i="19"/>
  <c r="R97" i="19"/>
  <c r="Q97" i="19"/>
  <c r="P97" i="19"/>
  <c r="S97" i="19" s="1"/>
  <c r="O97" i="19"/>
  <c r="L97" i="19"/>
  <c r="H97" i="19"/>
  <c r="R96" i="19"/>
  <c r="Q96" i="19"/>
  <c r="P96" i="19"/>
  <c r="S96" i="19" s="1"/>
  <c r="O96" i="19"/>
  <c r="L96" i="19"/>
  <c r="H96" i="19"/>
  <c r="R95" i="19"/>
  <c r="Q95" i="19"/>
  <c r="P95" i="19"/>
  <c r="S95" i="19" s="1"/>
  <c r="O95" i="19"/>
  <c r="L95" i="19"/>
  <c r="H95" i="19"/>
  <c r="R94" i="19"/>
  <c r="Q94" i="19"/>
  <c r="P94" i="19"/>
  <c r="O94" i="19"/>
  <c r="L94" i="19"/>
  <c r="H94" i="19"/>
  <c r="R93" i="19"/>
  <c r="Q93" i="19"/>
  <c r="P93" i="19"/>
  <c r="S93" i="19" s="1"/>
  <c r="O93" i="19"/>
  <c r="L93" i="19"/>
  <c r="H93" i="19"/>
  <c r="R92" i="19"/>
  <c r="Q92" i="19"/>
  <c r="P92" i="19"/>
  <c r="S92" i="19" s="1"/>
  <c r="O92" i="19"/>
  <c r="L92" i="19"/>
  <c r="H92" i="19"/>
  <c r="R91" i="19"/>
  <c r="Q91" i="19"/>
  <c r="P91" i="19"/>
  <c r="S91" i="19" s="1"/>
  <c r="O91" i="19"/>
  <c r="L91" i="19"/>
  <c r="H91" i="19"/>
  <c r="R90" i="19"/>
  <c r="Q90" i="19"/>
  <c r="P90" i="19"/>
  <c r="O90" i="19"/>
  <c r="L90" i="19"/>
  <c r="H90" i="19"/>
  <c r="R89" i="19"/>
  <c r="Q89" i="19"/>
  <c r="P89" i="19"/>
  <c r="S89" i="19" s="1"/>
  <c r="O89" i="19"/>
  <c r="L89" i="19"/>
  <c r="H89" i="19"/>
  <c r="R88" i="19"/>
  <c r="Q88" i="19"/>
  <c r="P88" i="19"/>
  <c r="S88" i="19" s="1"/>
  <c r="O88" i="19"/>
  <c r="L88" i="19"/>
  <c r="H88" i="19"/>
  <c r="R87" i="19"/>
  <c r="Q87" i="19"/>
  <c r="P87" i="19"/>
  <c r="S87" i="19" s="1"/>
  <c r="O87" i="19"/>
  <c r="L87" i="19"/>
  <c r="H87" i="19"/>
  <c r="R86" i="19"/>
  <c r="Q86" i="19"/>
  <c r="P86" i="19"/>
  <c r="O86" i="19"/>
  <c r="L86" i="19"/>
  <c r="H86" i="19"/>
  <c r="R85" i="19"/>
  <c r="Q85" i="19"/>
  <c r="P85" i="19"/>
  <c r="S85" i="19" s="1"/>
  <c r="O85" i="19"/>
  <c r="L85" i="19"/>
  <c r="H85" i="19"/>
  <c r="R84" i="19"/>
  <c r="Q84" i="19"/>
  <c r="P84" i="19"/>
  <c r="S84" i="19" s="1"/>
  <c r="O84" i="19"/>
  <c r="L84" i="19"/>
  <c r="H84" i="19"/>
  <c r="R83" i="19"/>
  <c r="Q83" i="19"/>
  <c r="P83" i="19"/>
  <c r="S83" i="19" s="1"/>
  <c r="O83" i="19"/>
  <c r="L83" i="19"/>
  <c r="H83" i="19"/>
  <c r="R82" i="19"/>
  <c r="Q82" i="19"/>
  <c r="P82" i="19"/>
  <c r="O82" i="19"/>
  <c r="L82" i="19"/>
  <c r="H82" i="19"/>
  <c r="R81" i="19"/>
  <c r="Q81" i="19"/>
  <c r="P81" i="19"/>
  <c r="S81" i="19" s="1"/>
  <c r="O81" i="19"/>
  <c r="L81" i="19"/>
  <c r="H81" i="19"/>
  <c r="R80" i="19"/>
  <c r="Q80" i="19"/>
  <c r="P80" i="19"/>
  <c r="S80" i="19" s="1"/>
  <c r="O80" i="19"/>
  <c r="L80" i="19"/>
  <c r="H80" i="19"/>
  <c r="R79" i="19"/>
  <c r="Q79" i="19"/>
  <c r="P79" i="19"/>
  <c r="S79" i="19" s="1"/>
  <c r="O79" i="19"/>
  <c r="L79" i="19"/>
  <c r="H79" i="19"/>
  <c r="R78" i="19"/>
  <c r="Q78" i="19"/>
  <c r="P78" i="19"/>
  <c r="O78" i="19"/>
  <c r="L78" i="19"/>
  <c r="H78" i="19"/>
  <c r="R77" i="19"/>
  <c r="Q77" i="19"/>
  <c r="P77" i="19"/>
  <c r="S77" i="19" s="1"/>
  <c r="O77" i="19"/>
  <c r="L77" i="19"/>
  <c r="H77" i="19"/>
  <c r="R76" i="19"/>
  <c r="Q76" i="19"/>
  <c r="P76" i="19"/>
  <c r="S76" i="19" s="1"/>
  <c r="O76" i="19"/>
  <c r="L76" i="19"/>
  <c r="H76" i="19"/>
  <c r="R75" i="19"/>
  <c r="Q75" i="19"/>
  <c r="P75" i="19"/>
  <c r="S75" i="19" s="1"/>
  <c r="O75" i="19"/>
  <c r="L75" i="19"/>
  <c r="H75" i="19"/>
  <c r="R74" i="19"/>
  <c r="Q74" i="19"/>
  <c r="P74" i="19"/>
  <c r="O74" i="19"/>
  <c r="L74" i="19"/>
  <c r="H74" i="19"/>
  <c r="R73" i="19"/>
  <c r="Q73" i="19"/>
  <c r="P73" i="19"/>
  <c r="S73" i="19" s="1"/>
  <c r="O73" i="19"/>
  <c r="L73" i="19"/>
  <c r="H73" i="19"/>
  <c r="R72" i="19"/>
  <c r="Q72" i="19"/>
  <c r="P72" i="19"/>
  <c r="S72" i="19" s="1"/>
  <c r="O72" i="19"/>
  <c r="L72" i="19"/>
  <c r="H72" i="19"/>
  <c r="R71" i="19"/>
  <c r="Q71" i="19"/>
  <c r="P71" i="19"/>
  <c r="S71" i="19" s="1"/>
  <c r="O71" i="19"/>
  <c r="L71" i="19"/>
  <c r="H71" i="19"/>
  <c r="R70" i="19"/>
  <c r="Q70" i="19"/>
  <c r="P70" i="19"/>
  <c r="O70" i="19"/>
  <c r="L70" i="19"/>
  <c r="H70" i="19"/>
  <c r="R69" i="19"/>
  <c r="Q69" i="19"/>
  <c r="P69" i="19"/>
  <c r="S69" i="19" s="1"/>
  <c r="O69" i="19"/>
  <c r="L69" i="19"/>
  <c r="H69" i="19"/>
  <c r="R68" i="19"/>
  <c r="Q68" i="19"/>
  <c r="P68" i="19"/>
  <c r="S68" i="19" s="1"/>
  <c r="O68" i="19"/>
  <c r="L68" i="19"/>
  <c r="H68" i="19"/>
  <c r="R67" i="19"/>
  <c r="Q67" i="19"/>
  <c r="P67" i="19"/>
  <c r="S67" i="19" s="1"/>
  <c r="O67" i="19"/>
  <c r="L67" i="19"/>
  <c r="H67" i="19"/>
  <c r="R66" i="19"/>
  <c r="Q66" i="19"/>
  <c r="P66" i="19"/>
  <c r="O66" i="19"/>
  <c r="L66" i="19"/>
  <c r="H66" i="19"/>
  <c r="R65" i="19"/>
  <c r="Q65" i="19"/>
  <c r="P65" i="19"/>
  <c r="S65" i="19" s="1"/>
  <c r="O65" i="19"/>
  <c r="L65" i="19"/>
  <c r="H65" i="19"/>
  <c r="R64" i="19"/>
  <c r="Q64" i="19"/>
  <c r="P64" i="19"/>
  <c r="S64" i="19" s="1"/>
  <c r="O64" i="19"/>
  <c r="L64" i="19"/>
  <c r="H64" i="19"/>
  <c r="R63" i="19"/>
  <c r="Q63" i="19"/>
  <c r="P63" i="19"/>
  <c r="S63" i="19" s="1"/>
  <c r="O63" i="19"/>
  <c r="L63" i="19"/>
  <c r="H63" i="19"/>
  <c r="R62" i="19"/>
  <c r="Q62" i="19"/>
  <c r="P62" i="19"/>
  <c r="O62" i="19"/>
  <c r="L62" i="19"/>
  <c r="H62" i="19"/>
  <c r="R61" i="19"/>
  <c r="Q61" i="19"/>
  <c r="P61" i="19"/>
  <c r="S61" i="19" s="1"/>
  <c r="O61" i="19"/>
  <c r="L61" i="19"/>
  <c r="H61" i="19"/>
  <c r="R60" i="19"/>
  <c r="Q60" i="19"/>
  <c r="P60" i="19"/>
  <c r="S60" i="19" s="1"/>
  <c r="O60" i="19"/>
  <c r="L60" i="19"/>
  <c r="H60" i="19"/>
  <c r="R59" i="19"/>
  <c r="Q59" i="19"/>
  <c r="P59" i="19"/>
  <c r="S59" i="19" s="1"/>
  <c r="O59" i="19"/>
  <c r="L59" i="19"/>
  <c r="H59" i="19"/>
  <c r="R58" i="19"/>
  <c r="Q58" i="19"/>
  <c r="P58" i="19"/>
  <c r="O58" i="19"/>
  <c r="L58" i="19"/>
  <c r="H58" i="19"/>
  <c r="R57" i="19"/>
  <c r="Q57" i="19"/>
  <c r="P57" i="19"/>
  <c r="S57" i="19" s="1"/>
  <c r="O57" i="19"/>
  <c r="L57" i="19"/>
  <c r="H57" i="19"/>
  <c r="R56" i="19"/>
  <c r="Q56" i="19"/>
  <c r="P56" i="19"/>
  <c r="S56" i="19" s="1"/>
  <c r="O56" i="19"/>
  <c r="L56" i="19"/>
  <c r="H56" i="19"/>
  <c r="R55" i="19"/>
  <c r="Q55" i="19"/>
  <c r="P55" i="19"/>
  <c r="S55" i="19" s="1"/>
  <c r="O55" i="19"/>
  <c r="L55" i="19"/>
  <c r="H55" i="19"/>
  <c r="R54" i="19"/>
  <c r="Q54" i="19"/>
  <c r="P54" i="19"/>
  <c r="O54" i="19"/>
  <c r="L54" i="19"/>
  <c r="H54" i="19"/>
  <c r="R53" i="19"/>
  <c r="Q53" i="19"/>
  <c r="P53" i="19"/>
  <c r="S53" i="19" s="1"/>
  <c r="O53" i="19"/>
  <c r="L53" i="19"/>
  <c r="H53" i="19"/>
  <c r="R52" i="19"/>
  <c r="Q52" i="19"/>
  <c r="P52" i="19"/>
  <c r="S52" i="19" s="1"/>
  <c r="O52" i="19"/>
  <c r="L52" i="19"/>
  <c r="H52" i="19"/>
  <c r="R51" i="19"/>
  <c r="Q51" i="19"/>
  <c r="P51" i="19"/>
  <c r="S51" i="19" s="1"/>
  <c r="O51" i="19"/>
  <c r="L51" i="19"/>
  <c r="H51" i="19"/>
  <c r="R50" i="19"/>
  <c r="Q50" i="19"/>
  <c r="P50" i="19"/>
  <c r="O50" i="19"/>
  <c r="L50" i="19"/>
  <c r="H50" i="19"/>
  <c r="R49" i="19"/>
  <c r="Q49" i="19"/>
  <c r="P49" i="19"/>
  <c r="S49" i="19" s="1"/>
  <c r="O49" i="19"/>
  <c r="L49" i="19"/>
  <c r="H49" i="19"/>
  <c r="R48" i="19"/>
  <c r="Q48" i="19"/>
  <c r="P48" i="19"/>
  <c r="S48" i="19" s="1"/>
  <c r="O48" i="19"/>
  <c r="L48" i="19"/>
  <c r="H48" i="19"/>
  <c r="R47" i="19"/>
  <c r="Q47" i="19"/>
  <c r="P47" i="19"/>
  <c r="S47" i="19" s="1"/>
  <c r="O47" i="19"/>
  <c r="L47" i="19"/>
  <c r="H47" i="19"/>
  <c r="R46" i="19"/>
  <c r="Q46" i="19"/>
  <c r="P46" i="19"/>
  <c r="O46" i="19"/>
  <c r="L46" i="19"/>
  <c r="H46" i="19"/>
  <c r="R45" i="19"/>
  <c r="Q45" i="19"/>
  <c r="P45" i="19"/>
  <c r="S45" i="19" s="1"/>
  <c r="O45" i="19"/>
  <c r="L45" i="19"/>
  <c r="H45" i="19"/>
  <c r="R44" i="19"/>
  <c r="Q44" i="19"/>
  <c r="P44" i="19"/>
  <c r="S44" i="19" s="1"/>
  <c r="O44" i="19"/>
  <c r="L44" i="19"/>
  <c r="H44" i="19"/>
  <c r="R43" i="19"/>
  <c r="Q43" i="19"/>
  <c r="P43" i="19"/>
  <c r="S43" i="19" s="1"/>
  <c r="O43" i="19"/>
  <c r="L43" i="19"/>
  <c r="H43" i="19"/>
  <c r="R42" i="19"/>
  <c r="Q42" i="19"/>
  <c r="P42" i="19"/>
  <c r="O42" i="19"/>
  <c r="L42" i="19"/>
  <c r="H42" i="19"/>
  <c r="R41" i="19"/>
  <c r="Q41" i="19"/>
  <c r="P41" i="19"/>
  <c r="S41" i="19" s="1"/>
  <c r="O41" i="19"/>
  <c r="L41" i="19"/>
  <c r="H41" i="19"/>
  <c r="R40" i="19"/>
  <c r="Q40" i="19"/>
  <c r="P40" i="19"/>
  <c r="S40" i="19" s="1"/>
  <c r="O40" i="19"/>
  <c r="L40" i="19"/>
  <c r="H40" i="19"/>
  <c r="R39" i="19"/>
  <c r="Q39" i="19"/>
  <c r="P39" i="19"/>
  <c r="S39" i="19" s="1"/>
  <c r="O39" i="19"/>
  <c r="L39" i="19"/>
  <c r="H39" i="19"/>
  <c r="R38" i="19"/>
  <c r="Q38" i="19"/>
  <c r="P38" i="19"/>
  <c r="O38" i="19"/>
  <c r="L38" i="19"/>
  <c r="H38" i="19"/>
  <c r="R37" i="19"/>
  <c r="Q37" i="19"/>
  <c r="P37" i="19"/>
  <c r="S37" i="19" s="1"/>
  <c r="O37" i="19"/>
  <c r="L37" i="19"/>
  <c r="H37" i="19"/>
  <c r="R36" i="19"/>
  <c r="Q36" i="19"/>
  <c r="P36" i="19"/>
  <c r="S36" i="19" s="1"/>
  <c r="O36" i="19"/>
  <c r="L36" i="19"/>
  <c r="H36" i="19"/>
  <c r="R35" i="19"/>
  <c r="Q35" i="19"/>
  <c r="P35" i="19"/>
  <c r="S35" i="19" s="1"/>
  <c r="O35" i="19"/>
  <c r="L35" i="19"/>
  <c r="H35" i="19"/>
  <c r="R34" i="19"/>
  <c r="Q34" i="19"/>
  <c r="P34" i="19"/>
  <c r="O34" i="19"/>
  <c r="L34" i="19"/>
  <c r="H34" i="19"/>
  <c r="R33" i="19"/>
  <c r="Q33" i="19"/>
  <c r="P33" i="19"/>
  <c r="S33" i="19" s="1"/>
  <c r="O33" i="19"/>
  <c r="L33" i="19"/>
  <c r="H33" i="19"/>
  <c r="R32" i="19"/>
  <c r="Q32" i="19"/>
  <c r="P32" i="19"/>
  <c r="S32" i="19" s="1"/>
  <c r="O32" i="19"/>
  <c r="L32" i="19"/>
  <c r="H32" i="19"/>
  <c r="R31" i="19"/>
  <c r="Q31" i="19"/>
  <c r="P31" i="19"/>
  <c r="S31" i="19" s="1"/>
  <c r="O31" i="19"/>
  <c r="L31" i="19"/>
  <c r="H31" i="19"/>
  <c r="R30" i="19"/>
  <c r="Q30" i="19"/>
  <c r="P30" i="19"/>
  <c r="O30" i="19"/>
  <c r="L30" i="19"/>
  <c r="H30" i="19"/>
  <c r="R29" i="19"/>
  <c r="Q29" i="19"/>
  <c r="P29" i="19"/>
  <c r="S29" i="19" s="1"/>
  <c r="O29" i="19"/>
  <c r="L29" i="19"/>
  <c r="H29" i="19"/>
  <c r="R28" i="19"/>
  <c r="Q28" i="19"/>
  <c r="P28" i="19"/>
  <c r="S28" i="19" s="1"/>
  <c r="O28" i="19"/>
  <c r="L28" i="19"/>
  <c r="H28" i="19"/>
  <c r="R27" i="19"/>
  <c r="Q27" i="19"/>
  <c r="P27" i="19"/>
  <c r="S27" i="19" s="1"/>
  <c r="O27" i="19"/>
  <c r="L27" i="19"/>
  <c r="H27" i="19"/>
  <c r="R26" i="19"/>
  <c r="Q26" i="19"/>
  <c r="P26" i="19"/>
  <c r="O26" i="19"/>
  <c r="L26" i="19"/>
  <c r="H26" i="19"/>
  <c r="R25" i="19"/>
  <c r="Q25" i="19"/>
  <c r="P25" i="19"/>
  <c r="S25" i="19" s="1"/>
  <c r="O25" i="19"/>
  <c r="L25" i="19"/>
  <c r="H25" i="19"/>
  <c r="R24" i="19"/>
  <c r="Q24" i="19"/>
  <c r="P24" i="19"/>
  <c r="S24" i="19" s="1"/>
  <c r="O24" i="19"/>
  <c r="L24" i="19"/>
  <c r="H24" i="19"/>
  <c r="R23" i="19"/>
  <c r="Q23" i="19"/>
  <c r="P23" i="19"/>
  <c r="S23" i="19" s="1"/>
  <c r="O23" i="19"/>
  <c r="L23" i="19"/>
  <c r="H23" i="19"/>
  <c r="R22" i="19"/>
  <c r="Q22" i="19"/>
  <c r="P22" i="19"/>
  <c r="O22" i="19"/>
  <c r="L22" i="19"/>
  <c r="H22" i="19"/>
  <c r="R21" i="19"/>
  <c r="Q21" i="19"/>
  <c r="P21" i="19"/>
  <c r="S21" i="19" s="1"/>
  <c r="O21" i="19"/>
  <c r="L21" i="19"/>
  <c r="H21" i="19"/>
  <c r="R20" i="19"/>
  <c r="Q20" i="19"/>
  <c r="P20" i="19"/>
  <c r="S20" i="19" s="1"/>
  <c r="O20" i="19"/>
  <c r="L20" i="19"/>
  <c r="H20" i="19"/>
  <c r="R19" i="19"/>
  <c r="Q19" i="19"/>
  <c r="P19" i="19"/>
  <c r="S19" i="19" s="1"/>
  <c r="O19" i="19"/>
  <c r="L19" i="19"/>
  <c r="H19" i="19"/>
  <c r="R18" i="19"/>
  <c r="Q18" i="19"/>
  <c r="P18" i="19"/>
  <c r="O18" i="19"/>
  <c r="L18" i="19"/>
  <c r="H18" i="19"/>
  <c r="R17" i="19"/>
  <c r="Q17" i="19"/>
  <c r="P17" i="19"/>
  <c r="S17" i="19" s="1"/>
  <c r="O17" i="19"/>
  <c r="L17" i="19"/>
  <c r="H17" i="19"/>
  <c r="R16" i="19"/>
  <c r="Q16" i="19"/>
  <c r="P16" i="19"/>
  <c r="S16" i="19" s="1"/>
  <c r="O16" i="19"/>
  <c r="L16" i="19"/>
  <c r="H16" i="19"/>
  <c r="R15" i="19"/>
  <c r="Q15" i="19"/>
  <c r="P15" i="19"/>
  <c r="S15" i="19" s="1"/>
  <c r="O15" i="19"/>
  <c r="L15" i="19"/>
  <c r="H15" i="19"/>
  <c r="R14" i="19"/>
  <c r="Q14" i="19"/>
  <c r="P14" i="19"/>
  <c r="O14" i="19"/>
  <c r="L14" i="19"/>
  <c r="H14" i="19"/>
  <c r="R13" i="19"/>
  <c r="Q13" i="19"/>
  <c r="P13" i="19"/>
  <c r="S13" i="19" s="1"/>
  <c r="O13" i="19"/>
  <c r="L13" i="19"/>
  <c r="H13" i="19"/>
  <c r="R12" i="19"/>
  <c r="Q12" i="19"/>
  <c r="P12" i="19"/>
  <c r="S12" i="19" s="1"/>
  <c r="O12" i="19"/>
  <c r="L12" i="19"/>
  <c r="H12" i="19"/>
  <c r="R11" i="19"/>
  <c r="Q11" i="19"/>
  <c r="P11" i="19"/>
  <c r="S11" i="19" s="1"/>
  <c r="O11" i="19"/>
  <c r="L11" i="19"/>
  <c r="H11" i="19"/>
  <c r="R10" i="19"/>
  <c r="Q10" i="19"/>
  <c r="P10" i="19"/>
  <c r="O10" i="19"/>
  <c r="L10" i="19"/>
  <c r="H10" i="19"/>
  <c r="R9" i="19"/>
  <c r="Q9" i="19"/>
  <c r="P9" i="19"/>
  <c r="S9" i="19" s="1"/>
  <c r="O9" i="19"/>
  <c r="L9" i="19"/>
  <c r="H9" i="19"/>
  <c r="R8" i="19"/>
  <c r="Q8" i="19"/>
  <c r="P8" i="19"/>
  <c r="S8" i="19" s="1"/>
  <c r="O8" i="19"/>
  <c r="L8" i="19"/>
  <c r="H8" i="19"/>
  <c r="R7" i="19"/>
  <c r="Q7" i="19"/>
  <c r="P7" i="19"/>
  <c r="S7" i="19" s="1"/>
  <c r="O7" i="19"/>
  <c r="L7" i="19"/>
  <c r="H7" i="19"/>
  <c r="R6" i="19"/>
  <c r="Q6" i="19"/>
  <c r="P6" i="19"/>
  <c r="O6" i="19"/>
  <c r="L6" i="19"/>
  <c r="H6" i="19"/>
  <c r="R5" i="19"/>
  <c r="Q5" i="19"/>
  <c r="P5" i="19"/>
  <c r="S5" i="19" s="1"/>
  <c r="O5" i="19"/>
  <c r="L5" i="19"/>
  <c r="H5" i="19"/>
  <c r="R4" i="19"/>
  <c r="Q4" i="19"/>
  <c r="P4" i="19"/>
  <c r="S4" i="19" s="1"/>
  <c r="O4" i="19"/>
  <c r="L4" i="19"/>
  <c r="H4" i="19"/>
  <c r="R3" i="19"/>
  <c r="Q3" i="19"/>
  <c r="P3" i="19"/>
  <c r="S3" i="19" s="1"/>
  <c r="O3" i="19"/>
  <c r="L3" i="19"/>
  <c r="H3" i="19"/>
  <c r="R2" i="19"/>
  <c r="Q2" i="19"/>
  <c r="P2" i="19"/>
  <c r="O2" i="19"/>
  <c r="L2" i="19"/>
  <c r="H2" i="19"/>
  <c r="S117" i="19" l="1"/>
  <c r="S121" i="19"/>
  <c r="S125" i="19"/>
  <c r="S129" i="19"/>
  <c r="S133" i="19"/>
  <c r="S149" i="19"/>
  <c r="S165" i="19"/>
  <c r="S181" i="19"/>
  <c r="S197" i="19"/>
  <c r="S213" i="19"/>
  <c r="S229" i="19"/>
  <c r="S245" i="19"/>
  <c r="S261" i="19"/>
  <c r="G280" i="19"/>
  <c r="S217" i="19"/>
  <c r="M280" i="19"/>
  <c r="S6" i="19"/>
  <c r="S10" i="19"/>
  <c r="S14" i="19"/>
  <c r="S22" i="19"/>
  <c r="S26" i="19"/>
  <c r="S42" i="19"/>
  <c r="S46" i="19"/>
  <c r="S58" i="19"/>
  <c r="S62" i="19"/>
  <c r="S78" i="19"/>
  <c r="S82" i="19"/>
  <c r="S86" i="19"/>
  <c r="S90" i="19"/>
  <c r="S135" i="19"/>
  <c r="S183" i="19"/>
  <c r="S199" i="19"/>
  <c r="S215" i="19"/>
  <c r="S231" i="19"/>
  <c r="S247" i="19"/>
  <c r="S263" i="19"/>
  <c r="S268" i="19"/>
  <c r="S272" i="19"/>
  <c r="S18" i="19"/>
  <c r="S30" i="19"/>
  <c r="S34" i="19"/>
  <c r="S38" i="19"/>
  <c r="S50" i="19"/>
  <c r="S54" i="19"/>
  <c r="S66" i="19"/>
  <c r="S70" i="19"/>
  <c r="S74" i="19"/>
  <c r="S94" i="19"/>
  <c r="S98" i="19"/>
  <c r="S102" i="19"/>
  <c r="S106" i="19"/>
  <c r="S110" i="19"/>
  <c r="S151" i="19"/>
  <c r="S167" i="19"/>
  <c r="S114" i="19"/>
  <c r="S118" i="19"/>
  <c r="S122" i="19"/>
  <c r="S126" i="19"/>
  <c r="S130" i="19"/>
  <c r="S145" i="19"/>
  <c r="S161" i="19"/>
  <c r="S177" i="19"/>
  <c r="S193" i="19"/>
  <c r="S209" i="19"/>
  <c r="S225" i="19"/>
  <c r="S241" i="19"/>
  <c r="S257" i="19"/>
  <c r="E280" i="19"/>
  <c r="H279" i="19"/>
  <c r="P279" i="19"/>
  <c r="P278" i="19"/>
  <c r="R279" i="19"/>
  <c r="R278" i="19"/>
  <c r="Q279" i="19"/>
  <c r="Q278" i="19"/>
  <c r="Q280" i="19" s="1"/>
  <c r="S2" i="19"/>
  <c r="H278" i="19"/>
  <c r="L278" i="19"/>
  <c r="I280" i="19"/>
  <c r="R280" i="19" l="1"/>
  <c r="P280" i="19"/>
  <c r="S278" i="19"/>
  <c r="S279" i="19"/>
  <c r="D4" i="17" l="1"/>
  <c r="D5" i="17"/>
  <c r="D6" i="17"/>
  <c r="D7" i="17"/>
  <c r="D8" i="17"/>
  <c r="D9" i="17"/>
  <c r="D10" i="17"/>
  <c r="D11" i="17"/>
  <c r="D12" i="17"/>
  <c r="D13" i="17"/>
  <c r="D14" i="17"/>
  <c r="D15" i="17"/>
  <c r="D16" i="17"/>
  <c r="D17" i="17"/>
  <c r="D18" i="17"/>
  <c r="D19" i="17"/>
  <c r="D20" i="17"/>
  <c r="D21" i="17"/>
  <c r="D22" i="17"/>
  <c r="D23" i="17"/>
  <c r="D24" i="17"/>
  <c r="D25" i="17"/>
  <c r="D26" i="17"/>
  <c r="D27" i="17"/>
  <c r="D3" i="17"/>
  <c r="C28" i="17"/>
  <c r="B28" i="17"/>
  <c r="D28" i="17" l="1"/>
  <c r="I31" i="11"/>
  <c r="I30" i="11"/>
  <c r="I29" i="11"/>
  <c r="I28" i="11"/>
  <c r="I27" i="11"/>
  <c r="I26" i="11"/>
  <c r="I25" i="11"/>
  <c r="I24" i="11"/>
  <c r="I23" i="11"/>
  <c r="I22" i="11"/>
  <c r="I21" i="11"/>
  <c r="I20" i="11"/>
  <c r="I19" i="11"/>
  <c r="I18" i="11"/>
  <c r="I17" i="11"/>
  <c r="I16" i="11"/>
  <c r="I15" i="11"/>
  <c r="I14" i="11"/>
  <c r="I13" i="11"/>
  <c r="I12" i="11"/>
  <c r="I11" i="11"/>
  <c r="I10" i="11"/>
  <c r="I9" i="11"/>
  <c r="I8" i="11"/>
  <c r="I7" i="11"/>
  <c r="I6" i="11"/>
  <c r="O1903" i="1"/>
  <c r="O1850" i="1"/>
  <c r="O1628" i="1"/>
  <c r="O1091" i="1"/>
  <c r="L1850" i="1"/>
  <c r="K1968" i="1"/>
  <c r="H725" i="1"/>
  <c r="H541" i="1"/>
  <c r="H1094" i="1"/>
  <c r="H959" i="1"/>
  <c r="H1105" i="1"/>
  <c r="H1435" i="1"/>
  <c r="H925" i="1"/>
  <c r="H1811" i="1"/>
  <c r="H900" i="1"/>
  <c r="H1653" i="1"/>
  <c r="H1322" i="1"/>
  <c r="H1511" i="1"/>
  <c r="H326" i="1"/>
  <c r="H184" i="1"/>
  <c r="H1782" i="1"/>
  <c r="H1396" i="1"/>
  <c r="H1840" i="1"/>
  <c r="H1560" i="1"/>
  <c r="H1111" i="1"/>
  <c r="H1420" i="1"/>
  <c r="H1251" i="1"/>
  <c r="H1683" i="1"/>
  <c r="H278" i="1"/>
  <c r="H336" i="1"/>
  <c r="H1424" i="1"/>
  <c r="H1255" i="1"/>
  <c r="H570" i="1"/>
  <c r="H1196" i="1"/>
  <c r="H882" i="1"/>
  <c r="H333" i="1"/>
  <c r="H1542" i="1"/>
  <c r="H616" i="1"/>
  <c r="H1748" i="1"/>
  <c r="H1239" i="1"/>
  <c r="H308" i="1"/>
  <c r="H921" i="1"/>
  <c r="H860" i="1"/>
  <c r="H776" i="1"/>
  <c r="H981" i="1"/>
  <c r="H1252" i="1"/>
  <c r="H1128" i="1"/>
  <c r="H1299" i="1"/>
  <c r="H960" i="1"/>
  <c r="H489" i="1"/>
  <c r="H1749" i="1"/>
  <c r="H1561" i="1"/>
  <c r="H477" i="1"/>
  <c r="H559" i="1"/>
  <c r="H1269" i="1"/>
  <c r="H1403" i="1"/>
  <c r="H1445" i="1"/>
  <c r="H871" i="1"/>
  <c r="H609" i="1"/>
  <c r="H1145" i="1"/>
  <c r="H1037" i="1"/>
  <c r="H919" i="1"/>
  <c r="H1189" i="1"/>
  <c r="H680" i="1"/>
  <c r="H1891" i="1"/>
  <c r="H1273" i="1"/>
  <c r="H207" i="1"/>
  <c r="H7" i="1"/>
  <c r="H119" i="1"/>
  <c r="H536" i="1"/>
  <c r="H1140" i="1"/>
  <c r="H1315" i="1"/>
  <c r="H672" i="1"/>
  <c r="H1750" i="1"/>
  <c r="H1684" i="1"/>
  <c r="H1410" i="1"/>
  <c r="H1586" i="1"/>
  <c r="H417" i="1"/>
  <c r="H1028" i="1"/>
  <c r="H362" i="1"/>
  <c r="H310" i="1"/>
  <c r="H389" i="1"/>
  <c r="H122" i="1"/>
  <c r="H138" i="1"/>
  <c r="H601" i="1"/>
  <c r="H714" i="1"/>
  <c r="H1367" i="1"/>
  <c r="H1161" i="1"/>
  <c r="H1058" i="1"/>
  <c r="H1190" i="1"/>
  <c r="H617" i="1"/>
  <c r="H876" i="1"/>
  <c r="H1394" i="1"/>
  <c r="H1512" i="1"/>
  <c r="H1841" i="1"/>
  <c r="H1279" i="1"/>
  <c r="H1812" i="1"/>
  <c r="H1274" i="1"/>
  <c r="H1066" i="1"/>
  <c r="H1460" i="1"/>
  <c r="H1261" i="1"/>
  <c r="H818" i="1"/>
  <c r="H272" i="1"/>
  <c r="H378" i="1"/>
  <c r="H339" i="1"/>
  <c r="H1717" i="1"/>
  <c r="H1842" i="1"/>
  <c r="H723" i="1"/>
  <c r="H1187" i="1"/>
  <c r="H1718" i="1"/>
  <c r="H1602" i="1"/>
  <c r="H1768" i="1"/>
  <c r="H1613" i="1"/>
  <c r="H590" i="1"/>
  <c r="H1732" i="1"/>
  <c r="H1404" i="1"/>
  <c r="H283" i="1"/>
  <c r="H565" i="1"/>
  <c r="H656" i="1"/>
  <c r="H1121" i="1"/>
  <c r="H1180" i="1"/>
  <c r="H1769" i="1"/>
  <c r="H1356" i="1"/>
  <c r="H843" i="1"/>
  <c r="H1677" i="1"/>
  <c r="H730" i="1"/>
  <c r="H1174" i="1"/>
  <c r="H1072" i="1"/>
  <c r="H1337" i="1"/>
  <c r="H971" i="1"/>
  <c r="H1119" i="1"/>
  <c r="H835" i="1"/>
  <c r="H1733" i="1"/>
  <c r="H1626" i="1"/>
  <c r="H703" i="1"/>
  <c r="H1770" i="1"/>
  <c r="H1468" i="1"/>
  <c r="H1706" i="1"/>
  <c r="H245" i="1"/>
  <c r="H985" i="1"/>
  <c r="H1619" i="1"/>
  <c r="H646" i="1"/>
  <c r="H1892" i="1"/>
  <c r="H633" i="1"/>
  <c r="H1843" i="1"/>
  <c r="H1654" i="1"/>
  <c r="H1893" i="1"/>
  <c r="H1638" i="1"/>
  <c r="H313" i="1"/>
  <c r="H557" i="1"/>
  <c r="H522" i="1"/>
  <c r="H334" i="1"/>
  <c r="H691" i="1"/>
  <c r="H446" i="1"/>
  <c r="H671" i="1"/>
  <c r="H716" i="1"/>
  <c r="H1844" i="1"/>
  <c r="H1230" i="1"/>
  <c r="H662" i="1"/>
  <c r="H1242" i="1"/>
  <c r="H1125" i="1"/>
  <c r="H19" i="1"/>
  <c r="H958" i="1"/>
  <c r="H79" i="1"/>
  <c r="H1854" i="1"/>
  <c r="H1852" i="1"/>
  <c r="H1421" i="1"/>
  <c r="H649" i="1"/>
  <c r="H1225" i="1"/>
  <c r="H1905" i="1"/>
  <c r="H1067" i="1"/>
  <c r="H1817" i="1"/>
  <c r="H182" i="1"/>
  <c r="H369" i="1"/>
  <c r="H1106" i="1"/>
  <c r="H729" i="1"/>
  <c r="H1671" i="1"/>
  <c r="H551" i="1"/>
  <c r="H233" i="1"/>
  <c r="H738" i="1"/>
  <c r="H31" i="1"/>
  <c r="H1572" i="1"/>
  <c r="H1815" i="1"/>
  <c r="H1439" i="1"/>
  <c r="H1906" i="1"/>
  <c r="H1818" i="1"/>
  <c r="H385" i="1"/>
  <c r="H869" i="1"/>
  <c r="H1194" i="1"/>
  <c r="H432" i="1"/>
  <c r="H1789" i="1"/>
  <c r="H1816" i="1"/>
  <c r="H1154" i="1"/>
  <c r="H1909" i="1"/>
  <c r="H1063" i="1"/>
  <c r="H1904" i="1"/>
  <c r="H1393" i="1"/>
  <c r="H907" i="1"/>
  <c r="H1629" i="1"/>
  <c r="H830" i="1"/>
  <c r="H954" i="1"/>
  <c r="H1169" i="1"/>
  <c r="H1517" i="1"/>
  <c r="H111" i="1"/>
  <c r="H956" i="1"/>
  <c r="H1575" i="1"/>
  <c r="H604" i="1"/>
  <c r="H266" i="1"/>
  <c r="H1910" i="1"/>
  <c r="H1275" i="1"/>
  <c r="H1448" i="1"/>
  <c r="H610" i="1"/>
  <c r="H1456" i="1"/>
  <c r="H485" i="1"/>
  <c r="H1177" i="1"/>
  <c r="H137" i="1"/>
  <c r="H321" i="1"/>
  <c r="H1166" i="1"/>
  <c r="H1851" i="1"/>
  <c r="H758" i="1"/>
  <c r="H549" i="1"/>
  <c r="H4" i="1"/>
  <c r="H1457" i="1"/>
  <c r="H346" i="1"/>
  <c r="H419" i="1"/>
  <c r="H1059" i="1"/>
  <c r="H291" i="1"/>
  <c r="H1907" i="1"/>
  <c r="H1281" i="1"/>
  <c r="H1175" i="1"/>
  <c r="H899" i="1"/>
  <c r="H1790" i="1"/>
  <c r="H281" i="1"/>
  <c r="H449" i="1"/>
  <c r="H1814" i="1"/>
  <c r="H1850" i="1"/>
  <c r="H873" i="1"/>
  <c r="H1340" i="1"/>
  <c r="H674" i="1"/>
  <c r="H505" i="1"/>
  <c r="H104" i="1"/>
  <c r="H1288" i="1"/>
  <c r="H1302" i="1"/>
  <c r="H1328" i="1"/>
  <c r="H1604" i="1"/>
  <c r="H1118" i="1"/>
  <c r="H345" i="1"/>
  <c r="H1371" i="1"/>
  <c r="H178" i="1"/>
  <c r="H966" i="1"/>
  <c r="H1256" i="1"/>
  <c r="H1091" i="1"/>
  <c r="H364" i="1"/>
  <c r="H1628" i="1"/>
  <c r="H1260" i="1"/>
  <c r="H1211" i="1"/>
  <c r="H595" i="1"/>
  <c r="H1558" i="1"/>
  <c r="H183" i="1"/>
  <c r="H1853" i="1"/>
  <c r="H1753" i="1"/>
  <c r="H478" i="1"/>
  <c r="H1138" i="1"/>
  <c r="H1551" i="1"/>
  <c r="H1908" i="1"/>
  <c r="H80" i="1"/>
  <c r="H506" i="1"/>
  <c r="H1855" i="1"/>
  <c r="H371" i="1"/>
  <c r="H811" i="1"/>
  <c r="H1823" i="1"/>
  <c r="H917" i="1"/>
  <c r="H881" i="1"/>
  <c r="H1929" i="1"/>
  <c r="H1860" i="1"/>
  <c r="H1589" i="1"/>
  <c r="H1740" i="1"/>
  <c r="H1861" i="1"/>
  <c r="H820" i="1"/>
  <c r="H1741" i="1"/>
  <c r="H1659" i="1"/>
  <c r="H1440" i="1"/>
  <c r="H1709" i="1"/>
  <c r="H1600" i="1"/>
  <c r="H411" i="1"/>
  <c r="H1689" i="1"/>
  <c r="H1710" i="1"/>
  <c r="H1264" i="1"/>
  <c r="H841" i="1"/>
  <c r="H1173" i="1"/>
  <c r="H1086" i="1"/>
  <c r="H1353" i="1"/>
  <c r="H1426" i="1"/>
  <c r="H1416" i="1"/>
  <c r="H572" i="1"/>
  <c r="H81" i="1"/>
  <c r="H118" i="1"/>
  <c r="H1623" i="1"/>
  <c r="H469" i="1"/>
  <c r="H1822" i="1"/>
  <c r="H1330" i="1"/>
  <c r="H1923" i="1"/>
  <c r="H1924" i="1"/>
  <c r="H483" i="1"/>
  <c r="H1201" i="1"/>
  <c r="H1925" i="1"/>
  <c r="H1639" i="1"/>
  <c r="H1617" i="1"/>
  <c r="H709" i="1"/>
  <c r="H425" i="1"/>
  <c r="H242" i="1"/>
  <c r="H41" i="1"/>
  <c r="H237" i="1"/>
  <c r="H697" i="1"/>
  <c r="H260" i="1"/>
  <c r="H1095" i="1"/>
  <c r="H1364" i="1"/>
  <c r="H571" i="1"/>
  <c r="H366" i="1"/>
  <c r="H1522" i="1"/>
  <c r="H1660" i="1"/>
  <c r="H1754" i="1"/>
  <c r="H1484" i="1"/>
  <c r="H1590" i="1"/>
  <c r="H594" i="1"/>
  <c r="H793" i="1"/>
  <c r="H1930" i="1"/>
  <c r="H1518" i="1"/>
  <c r="H704" i="1"/>
  <c r="H1345" i="1"/>
  <c r="H1365" i="1"/>
  <c r="H1862" i="1"/>
  <c r="H187" i="1"/>
  <c r="H1357" i="1"/>
  <c r="H193" i="1"/>
  <c r="H1032" i="1"/>
  <c r="H1931" i="1"/>
  <c r="H607" i="1"/>
  <c r="H573" i="1"/>
  <c r="H866" i="1"/>
  <c r="H861" i="1"/>
  <c r="H1502" i="1"/>
  <c r="H961" i="1"/>
  <c r="H930" i="1"/>
  <c r="H1503" i="1"/>
  <c r="H1149" i="1"/>
  <c r="H1864" i="1"/>
  <c r="H681" i="1"/>
  <c r="H1865" i="1"/>
  <c r="H1937" i="1"/>
  <c r="H1755" i="1"/>
  <c r="H1661" i="1"/>
  <c r="H1454" i="1"/>
  <c r="H1469" i="1"/>
  <c r="H1800" i="1"/>
  <c r="H129" i="1"/>
  <c r="H301" i="1"/>
  <c r="H225" i="1"/>
  <c r="H1742" i="1"/>
  <c r="H1673" i="1"/>
  <c r="H1679" i="1"/>
  <c r="H1181" i="1"/>
  <c r="H1011" i="1"/>
  <c r="H1827" i="1"/>
  <c r="H1828" i="1"/>
  <c r="H1691" i="1"/>
  <c r="H1801" i="1"/>
  <c r="H1866" i="1"/>
  <c r="H962" i="1"/>
  <c r="H1867" i="1"/>
  <c r="H1711" i="1"/>
  <c r="H1829" i="1"/>
  <c r="H1566" i="1"/>
  <c r="H307" i="1"/>
  <c r="H627" i="1"/>
  <c r="H685" i="1"/>
  <c r="H1538" i="1"/>
  <c r="H1802" i="1"/>
  <c r="H1402" i="1"/>
  <c r="H904" i="1"/>
  <c r="H784" i="1"/>
  <c r="H924" i="1"/>
  <c r="H1938" i="1"/>
  <c r="H1100" i="1"/>
  <c r="H1939" i="1"/>
  <c r="H844" i="1"/>
  <c r="H1113" i="1"/>
  <c r="H1249" i="1"/>
  <c r="H1803" i="1"/>
  <c r="H915" i="1"/>
  <c r="H620" i="1"/>
  <c r="H1107" i="1"/>
  <c r="H209" i="1"/>
  <c r="H1557" i="1"/>
  <c r="H1485" i="1"/>
  <c r="H405" i="1"/>
  <c r="H174" i="1"/>
  <c r="H165" i="1"/>
  <c r="H1079" i="1"/>
  <c r="H1539" i="1"/>
  <c r="H699" i="1"/>
  <c r="H1650" i="1"/>
  <c r="H1804" i="1"/>
  <c r="H702" i="1"/>
  <c r="H986" i="1"/>
  <c r="H1191" i="1"/>
  <c r="H1756" i="1"/>
  <c r="H1078" i="1"/>
  <c r="H290" i="1"/>
  <c r="H713" i="1"/>
  <c r="H531" i="1"/>
  <c r="H381" i="1"/>
  <c r="H790" i="1"/>
  <c r="H602" i="1"/>
  <c r="H1068" i="1"/>
  <c r="H1061" i="1"/>
  <c r="H898" i="1"/>
  <c r="H1940" i="1"/>
  <c r="H828" i="1"/>
  <c r="H1941" i="1"/>
  <c r="H1018" i="1"/>
  <c r="H1075" i="1"/>
  <c r="H1400" i="1"/>
  <c r="H743" i="1"/>
  <c r="H988" i="1"/>
  <c r="H1692" i="1"/>
  <c r="H459" i="1"/>
  <c r="H1370" i="1"/>
  <c r="H1805" i="1"/>
  <c r="H733" i="1"/>
  <c r="H36" i="1"/>
  <c r="H15" i="1"/>
  <c r="H25" i="1"/>
  <c r="H1868" i="1"/>
  <c r="H1428" i="1"/>
  <c r="H1869" i="1"/>
  <c r="H1532" i="1"/>
  <c r="H1207" i="1"/>
  <c r="H1592" i="1"/>
  <c r="H1455" i="1"/>
  <c r="H1343" i="1"/>
  <c r="H1386" i="1"/>
  <c r="H1593" i="1"/>
  <c r="H360" i="1"/>
  <c r="H654" i="1"/>
  <c r="H433" i="1"/>
  <c r="H1064" i="1"/>
  <c r="H1499" i="1"/>
  <c r="H1341" i="1"/>
  <c r="H1412" i="1"/>
  <c r="H1942" i="1"/>
  <c r="H613" i="1"/>
  <c r="H1276" i="1"/>
  <c r="H1830" i="1"/>
  <c r="H972" i="1"/>
  <c r="H1693" i="1"/>
  <c r="H493" i="1"/>
  <c r="H1327" i="1"/>
  <c r="H1662" i="1"/>
  <c r="H1360" i="1"/>
  <c r="H491" i="1"/>
  <c r="H544" i="1"/>
  <c r="H800" i="1"/>
  <c r="H564" i="1"/>
  <c r="H1096" i="1"/>
  <c r="H795" i="1"/>
  <c r="H1193" i="1"/>
  <c r="H1120" i="1"/>
  <c r="H1374" i="1"/>
  <c r="H910" i="1"/>
  <c r="H383" i="1"/>
  <c r="H719" i="1"/>
  <c r="H1080" i="1"/>
  <c r="H1458" i="1"/>
  <c r="H1520" i="1"/>
  <c r="H995" i="1"/>
  <c r="H1831" i="1"/>
  <c r="H1013" i="1"/>
  <c r="H840" i="1"/>
  <c r="H1409" i="1"/>
  <c r="H1608" i="1"/>
  <c r="H669" i="1"/>
  <c r="H1036" i="1"/>
  <c r="H1943" i="1"/>
  <c r="H1609" i="1"/>
  <c r="H980" i="1"/>
  <c r="H1832" i="1"/>
  <c r="H1016" i="1"/>
  <c r="H1202" i="1"/>
  <c r="H1944" i="1"/>
  <c r="H1055" i="1"/>
  <c r="H991" i="1"/>
  <c r="H42" i="1"/>
  <c r="H358" i="1"/>
  <c r="H692" i="1"/>
  <c r="H45" i="1"/>
  <c r="H767" i="1"/>
  <c r="H1342" i="1"/>
  <c r="H1263" i="1"/>
  <c r="H748" i="1"/>
  <c r="H1757" i="1"/>
  <c r="H1216" i="1"/>
  <c r="H1663" i="1"/>
  <c r="H823" i="1"/>
  <c r="H1000" i="1"/>
  <c r="H641" i="1"/>
  <c r="H428" i="1"/>
  <c r="H832" i="1"/>
  <c r="H86" i="1"/>
  <c r="H30" i="1"/>
  <c r="H10" i="1"/>
  <c r="H17" i="1"/>
  <c r="H144" i="1"/>
  <c r="H54" i="1"/>
  <c r="H1019" i="1"/>
  <c r="H837" i="1"/>
  <c r="H520" i="1"/>
  <c r="H1226" i="1"/>
  <c r="H1186" i="1"/>
  <c r="H1074" i="1"/>
  <c r="H1197" i="1"/>
  <c r="H686" i="1"/>
  <c r="H1594" i="1"/>
  <c r="H933" i="1"/>
  <c r="H1760" i="1"/>
  <c r="H1595" i="1"/>
  <c r="H1674" i="1"/>
  <c r="H126" i="1"/>
  <c r="H1835" i="1"/>
  <c r="H1873" i="1"/>
  <c r="H1533" i="1"/>
  <c r="H1624" i="1"/>
  <c r="H922" i="1"/>
  <c r="H1153" i="1"/>
  <c r="H1761" i="1"/>
  <c r="H1405" i="1"/>
  <c r="H1294" i="1"/>
  <c r="H1762" i="1"/>
  <c r="H955" i="1"/>
  <c r="H1048" i="1"/>
  <c r="H1220" i="1"/>
  <c r="H1040" i="1"/>
  <c r="H842" i="1"/>
  <c r="H1534" i="1"/>
  <c r="H1567" i="1"/>
  <c r="H1727" i="1"/>
  <c r="H1102" i="1"/>
  <c r="H1182" i="1"/>
  <c r="H1712" i="1"/>
  <c r="H1383" i="1"/>
  <c r="H970" i="1"/>
  <c r="H1874" i="1"/>
  <c r="H1344" i="1"/>
  <c r="H1948" i="1"/>
  <c r="H1633" i="1"/>
  <c r="H412" i="1"/>
  <c r="H244" i="1"/>
  <c r="H1304" i="1"/>
  <c r="H1133" i="1"/>
  <c r="H1875" i="1"/>
  <c r="H1298" i="1"/>
  <c r="H1185" i="1"/>
  <c r="H1004" i="1"/>
  <c r="H164" i="1"/>
  <c r="H124" i="1"/>
  <c r="H1233" i="1"/>
  <c r="H1466" i="1"/>
  <c r="H1486" i="1"/>
  <c r="H1398" i="1"/>
  <c r="H1236" i="1"/>
  <c r="H1696" i="1"/>
  <c r="H472" i="1"/>
  <c r="H1637" i="1"/>
  <c r="H1807" i="1"/>
  <c r="H1444" i="1"/>
  <c r="H152" i="1"/>
  <c r="H226" i="1"/>
  <c r="H555" i="1"/>
  <c r="H1697" i="1"/>
  <c r="H797" i="1"/>
  <c r="H635" i="1"/>
  <c r="H768" i="1"/>
  <c r="H464" i="1"/>
  <c r="H1601" i="1"/>
  <c r="H1880" i="1"/>
  <c r="H1729" i="1"/>
  <c r="H1681" i="1"/>
  <c r="H1808" i="1"/>
  <c r="H249" i="1"/>
  <c r="H746" i="1"/>
  <c r="H206" i="1"/>
  <c r="H1015" i="1"/>
  <c r="H1003" i="1"/>
  <c r="H1487" i="1"/>
  <c r="H1714" i="1"/>
  <c r="H1246" i="1"/>
  <c r="H552" i="1"/>
  <c r="H751" i="1"/>
  <c r="H1265" i="1"/>
  <c r="H1257" i="1"/>
  <c r="H1698" i="1"/>
  <c r="H645" i="1"/>
  <c r="H585" i="1"/>
  <c r="H561" i="1"/>
  <c r="H1471" i="1"/>
  <c r="H85" i="1"/>
  <c r="H577" i="1"/>
  <c r="H1500" i="1"/>
  <c r="H1514" i="1"/>
  <c r="H558" i="1"/>
  <c r="H1699" i="1"/>
  <c r="H796" i="1"/>
  <c r="H265" i="1"/>
  <c r="H518" i="1"/>
  <c r="H344" i="1"/>
  <c r="H299" i="1"/>
  <c r="H659" i="1"/>
  <c r="H444" i="1"/>
  <c r="H769" i="1"/>
  <c r="H862" i="1"/>
  <c r="H639" i="1"/>
  <c r="H1587" i="1"/>
  <c r="H82" i="1"/>
  <c r="H1578" i="1"/>
  <c r="H1097" i="1"/>
  <c r="H1127" i="1"/>
  <c r="H1334" i="1"/>
  <c r="H1570" i="1"/>
  <c r="H1751" i="1"/>
  <c r="H735" i="1"/>
  <c r="H1088" i="1"/>
  <c r="H1596" i="1"/>
  <c r="H1579" i="1"/>
  <c r="H1719" i="1"/>
  <c r="H992" i="1"/>
  <c r="H1845" i="1"/>
  <c r="H69" i="1"/>
  <c r="H87" i="1"/>
  <c r="H151" i="1"/>
  <c r="H1894" i="1"/>
  <c r="H1245" i="1"/>
  <c r="H214" i="1"/>
  <c r="H1280" i="1"/>
  <c r="L1900" i="1"/>
  <c r="L1899" i="1"/>
  <c r="L1898" i="1"/>
  <c r="L1897" i="1"/>
  <c r="L1896" i="1"/>
  <c r="L1895" i="1"/>
  <c r="L1847" i="1"/>
  <c r="L1846" i="1"/>
  <c r="L1813" i="1"/>
  <c r="H1325" i="1"/>
  <c r="H1323" i="1"/>
  <c r="H1308" i="1"/>
  <c r="H1307" i="1"/>
  <c r="H1262" i="1"/>
  <c r="H1253" i="1"/>
  <c r="H1237" i="1"/>
  <c r="H1212" i="1"/>
  <c r="H1156" i="1"/>
  <c r="H1147" i="1"/>
  <c r="H1132" i="1"/>
  <c r="H1117" i="1"/>
  <c r="H1087" i="1"/>
  <c r="Q1394" i="1"/>
  <c r="Q1512" i="1"/>
  <c r="Q1841" i="1"/>
  <c r="Q1279" i="1"/>
  <c r="Q1812" i="1"/>
  <c r="Q1274" i="1"/>
  <c r="Q1066" i="1"/>
  <c r="Q1460" i="1"/>
  <c r="Q1261" i="1"/>
  <c r="Q818" i="1"/>
  <c r="Q272" i="1"/>
  <c r="Q378" i="1"/>
  <c r="Q339" i="1"/>
  <c r="Q1717" i="1"/>
  <c r="Q1842" i="1"/>
  <c r="Q723" i="1"/>
  <c r="Q1187" i="1"/>
  <c r="Q1718" i="1"/>
  <c r="Q1602" i="1"/>
  <c r="Q1768" i="1"/>
  <c r="Q1613" i="1"/>
  <c r="Q590" i="1"/>
  <c r="Q1732" i="1"/>
  <c r="Q1404" i="1"/>
  <c r="Q283" i="1"/>
  <c r="Q565" i="1"/>
  <c r="Q656" i="1"/>
  <c r="Q1121" i="1"/>
  <c r="Q1180" i="1"/>
  <c r="Q1769" i="1"/>
  <c r="Q1356" i="1"/>
  <c r="Q843" i="1"/>
  <c r="Q1677" i="1"/>
  <c r="Q730" i="1"/>
  <c r="Q1174" i="1"/>
  <c r="Q1072" i="1"/>
  <c r="Q1337" i="1"/>
  <c r="Q971" i="1"/>
  <c r="Q1119" i="1"/>
  <c r="Q835" i="1"/>
  <c r="Q1733" i="1"/>
  <c r="Q1626" i="1"/>
  <c r="Q703" i="1"/>
  <c r="Q1770" i="1"/>
  <c r="Q1468" i="1"/>
  <c r="Q1706" i="1"/>
  <c r="Q245" i="1"/>
  <c r="Q985" i="1"/>
  <c r="Q1619" i="1"/>
  <c r="Q646" i="1"/>
  <c r="Q1892" i="1"/>
  <c r="Q633" i="1"/>
  <c r="Q1843" i="1"/>
  <c r="Q1654" i="1"/>
  <c r="Q1893" i="1"/>
  <c r="Q1638" i="1"/>
  <c r="Q313" i="1"/>
  <c r="Q557" i="1"/>
  <c r="Q522" i="1"/>
  <c r="Q334" i="1"/>
  <c r="Q691" i="1"/>
  <c r="Q446" i="1"/>
  <c r="Q671" i="1"/>
  <c r="Q716" i="1"/>
  <c r="R1088" i="1"/>
  <c r="R1596" i="1"/>
  <c r="R1579" i="1"/>
  <c r="R1719" i="1"/>
  <c r="R992" i="1"/>
  <c r="R1845" i="1"/>
  <c r="R69" i="1"/>
  <c r="R87" i="1"/>
  <c r="R151" i="1"/>
  <c r="R1894" i="1"/>
  <c r="R1245" i="1"/>
  <c r="R214" i="1"/>
  <c r="R1280" i="1"/>
  <c r="R1346" i="1"/>
  <c r="Q1719" i="1"/>
  <c r="Q992" i="1"/>
  <c r="Q1845" i="1"/>
  <c r="Q69" i="1"/>
  <c r="Q87" i="1"/>
  <c r="Q151" i="1"/>
  <c r="Q1894" i="1"/>
  <c r="Q1245" i="1"/>
  <c r="Q214" i="1"/>
  <c r="P992" i="1"/>
  <c r="P1845" i="1"/>
  <c r="P69" i="1"/>
  <c r="P87" i="1"/>
  <c r="P151" i="1"/>
  <c r="P1894" i="1"/>
  <c r="P1245" i="1"/>
  <c r="P214" i="1"/>
  <c r="P1280" i="1"/>
  <c r="Q1346" i="1"/>
  <c r="Q1280" i="1"/>
  <c r="Q1579" i="1"/>
  <c r="Q1596" i="1"/>
  <c r="Q1088" i="1"/>
  <c r="P1346" i="1"/>
  <c r="P1719" i="1"/>
  <c r="P1579" i="1"/>
  <c r="P1596" i="1"/>
  <c r="P1088" i="1"/>
  <c r="O1570" i="1"/>
  <c r="O1751" i="1"/>
  <c r="O735" i="1"/>
  <c r="O1088" i="1"/>
  <c r="O1596" i="1"/>
  <c r="O1579" i="1"/>
  <c r="O1719" i="1"/>
  <c r="O992" i="1"/>
  <c r="O1845" i="1"/>
  <c r="O69" i="1"/>
  <c r="O87" i="1"/>
  <c r="O151" i="1"/>
  <c r="O1894" i="1"/>
  <c r="O1245" i="1"/>
  <c r="O214" i="1"/>
  <c r="O1280" i="1"/>
  <c r="O1346" i="1"/>
  <c r="L992" i="1"/>
  <c r="L1845" i="1"/>
  <c r="L69" i="1"/>
  <c r="L87" i="1"/>
  <c r="L151" i="1"/>
  <c r="L1894" i="1"/>
  <c r="L1245" i="1"/>
  <c r="L214" i="1"/>
  <c r="L1280" i="1"/>
  <c r="L1346" i="1"/>
  <c r="R1858" i="1"/>
  <c r="R1859" i="1"/>
  <c r="R1839" i="1"/>
  <c r="R1911" i="1"/>
  <c r="R1912" i="1"/>
  <c r="R1913" i="1"/>
  <c r="R1696" i="1"/>
  <c r="R472" i="1"/>
  <c r="R1637" i="1"/>
  <c r="R1807" i="1"/>
  <c r="R1444" i="1"/>
  <c r="R152" i="1"/>
  <c r="R226" i="1"/>
  <c r="R555" i="1"/>
  <c r="R1697" i="1"/>
  <c r="R797" i="1"/>
  <c r="R635" i="1"/>
  <c r="R768" i="1"/>
  <c r="R464" i="1"/>
  <c r="R1601" i="1"/>
  <c r="R1880" i="1"/>
  <c r="R1729" i="1"/>
  <c r="R1681" i="1"/>
  <c r="R1808" i="1"/>
  <c r="R249" i="1"/>
  <c r="R746" i="1"/>
  <c r="R206" i="1"/>
  <c r="R1015" i="1"/>
  <c r="R1003" i="1"/>
  <c r="R1487" i="1"/>
  <c r="R1714" i="1"/>
  <c r="R1246" i="1"/>
  <c r="R552" i="1"/>
  <c r="R751" i="1"/>
  <c r="R1265" i="1"/>
  <c r="R1257" i="1"/>
  <c r="R1698" i="1"/>
  <c r="R645" i="1"/>
  <c r="R585" i="1"/>
  <c r="R561" i="1"/>
  <c r="R1471" i="1"/>
  <c r="R85" i="1"/>
  <c r="R577" i="1"/>
  <c r="R1500" i="1"/>
  <c r="R1514" i="1"/>
  <c r="R558" i="1"/>
  <c r="R1699" i="1"/>
  <c r="R796" i="1"/>
  <c r="R265" i="1"/>
  <c r="R518" i="1"/>
  <c r="R344" i="1"/>
  <c r="R299" i="1"/>
  <c r="R659" i="1"/>
  <c r="R444" i="1"/>
  <c r="R769" i="1"/>
  <c r="R862" i="1"/>
  <c r="R639" i="1"/>
  <c r="R1587" i="1"/>
  <c r="R82" i="1"/>
  <c r="R1578" i="1"/>
  <c r="R1097" i="1"/>
  <c r="R1127" i="1"/>
  <c r="R1334" i="1"/>
  <c r="R1570" i="1"/>
  <c r="R1751" i="1"/>
  <c r="R735" i="1"/>
  <c r="Q1696" i="1"/>
  <c r="Q472" i="1"/>
  <c r="Q1637" i="1"/>
  <c r="Q1807" i="1"/>
  <c r="Q1444" i="1"/>
  <c r="Q152" i="1"/>
  <c r="Q226" i="1"/>
  <c r="Q555" i="1"/>
  <c r="Q1697" i="1"/>
  <c r="Q797" i="1"/>
  <c r="Q635" i="1"/>
  <c r="Q768" i="1"/>
  <c r="Q464" i="1"/>
  <c r="Q1601" i="1"/>
  <c r="Q1880" i="1"/>
  <c r="Q1729" i="1"/>
  <c r="Q1681" i="1"/>
  <c r="Q1808" i="1"/>
  <c r="Q249" i="1"/>
  <c r="Q746" i="1"/>
  <c r="Q206" i="1"/>
  <c r="Q1015" i="1"/>
  <c r="Q1003" i="1"/>
  <c r="Q1487" i="1"/>
  <c r="Q1714" i="1"/>
  <c r="Q1246" i="1"/>
  <c r="Q552" i="1"/>
  <c r="Q751" i="1"/>
  <c r="Q1265" i="1"/>
  <c r="Q1257" i="1"/>
  <c r="Q1698" i="1"/>
  <c r="Q645" i="1"/>
  <c r="Q585" i="1"/>
  <c r="Q561" i="1"/>
  <c r="Q1471" i="1"/>
  <c r="Q85" i="1"/>
  <c r="Q577" i="1"/>
  <c r="Q1500" i="1"/>
  <c r="Q1514" i="1"/>
  <c r="Q558" i="1"/>
  <c r="Q1699" i="1"/>
  <c r="Q796" i="1"/>
  <c r="Q265" i="1"/>
  <c r="Q518" i="1"/>
  <c r="Q344" i="1"/>
  <c r="Q299" i="1"/>
  <c r="Q659" i="1"/>
  <c r="Q444" i="1"/>
  <c r="Q769" i="1"/>
  <c r="Q862" i="1"/>
  <c r="Q639" i="1"/>
  <c r="Q1587" i="1"/>
  <c r="Q82" i="1"/>
  <c r="Q1578" i="1"/>
  <c r="Q1097" i="1"/>
  <c r="Q1127" i="1"/>
  <c r="Q1334" i="1"/>
  <c r="Q1570" i="1"/>
  <c r="Q1751" i="1"/>
  <c r="Q735" i="1"/>
  <c r="P1696" i="1"/>
  <c r="S1696" i="1" s="1"/>
  <c r="P472" i="1"/>
  <c r="S472" i="1" s="1"/>
  <c r="P1637" i="1"/>
  <c r="S1637" i="1" s="1"/>
  <c r="P1807" i="1"/>
  <c r="S1807" i="1" s="1"/>
  <c r="P1444" i="1"/>
  <c r="S1444" i="1" s="1"/>
  <c r="P152" i="1"/>
  <c r="S152" i="1" s="1"/>
  <c r="P226" i="1"/>
  <c r="S226" i="1" s="1"/>
  <c r="P555" i="1"/>
  <c r="S555" i="1" s="1"/>
  <c r="P1697" i="1"/>
  <c r="S1697" i="1" s="1"/>
  <c r="P797" i="1"/>
  <c r="S797" i="1" s="1"/>
  <c r="P635" i="1"/>
  <c r="S635" i="1" s="1"/>
  <c r="P768" i="1"/>
  <c r="S768" i="1" s="1"/>
  <c r="P464" i="1"/>
  <c r="S464" i="1" s="1"/>
  <c r="P1601" i="1"/>
  <c r="S1601" i="1" s="1"/>
  <c r="P1880" i="1"/>
  <c r="S1880" i="1" s="1"/>
  <c r="P1729" i="1"/>
  <c r="S1729" i="1" s="1"/>
  <c r="P1681" i="1"/>
  <c r="S1681" i="1" s="1"/>
  <c r="P1808" i="1"/>
  <c r="S1808" i="1" s="1"/>
  <c r="P249" i="1"/>
  <c r="S249" i="1" s="1"/>
  <c r="P746" i="1"/>
  <c r="S746" i="1" s="1"/>
  <c r="P206" i="1"/>
  <c r="S206" i="1" s="1"/>
  <c r="P1015" i="1"/>
  <c r="S1015" i="1" s="1"/>
  <c r="P1003" i="1"/>
  <c r="S1003" i="1" s="1"/>
  <c r="P1487" i="1"/>
  <c r="S1487" i="1" s="1"/>
  <c r="P1714" i="1"/>
  <c r="S1714" i="1" s="1"/>
  <c r="P1246" i="1"/>
  <c r="S1246" i="1" s="1"/>
  <c r="P552" i="1"/>
  <c r="S552" i="1" s="1"/>
  <c r="P751" i="1"/>
  <c r="S751" i="1" s="1"/>
  <c r="P1265" i="1"/>
  <c r="S1265" i="1" s="1"/>
  <c r="P1257" i="1"/>
  <c r="S1257" i="1" s="1"/>
  <c r="P1698" i="1"/>
  <c r="S1698" i="1" s="1"/>
  <c r="P645" i="1"/>
  <c r="S645" i="1" s="1"/>
  <c r="P585" i="1"/>
  <c r="S585" i="1" s="1"/>
  <c r="P561" i="1"/>
  <c r="S561" i="1" s="1"/>
  <c r="P1471" i="1"/>
  <c r="S1471" i="1" s="1"/>
  <c r="P85" i="1"/>
  <c r="S85" i="1" s="1"/>
  <c r="P577" i="1"/>
  <c r="S577" i="1" s="1"/>
  <c r="P1500" i="1"/>
  <c r="S1500" i="1" s="1"/>
  <c r="P1514" i="1"/>
  <c r="S1514" i="1" s="1"/>
  <c r="P558" i="1"/>
  <c r="S558" i="1" s="1"/>
  <c r="P1699" i="1"/>
  <c r="S1699" i="1" s="1"/>
  <c r="P796" i="1"/>
  <c r="S796" i="1" s="1"/>
  <c r="P265" i="1"/>
  <c r="S265" i="1" s="1"/>
  <c r="P518" i="1"/>
  <c r="S518" i="1" s="1"/>
  <c r="P344" i="1"/>
  <c r="S344" i="1" s="1"/>
  <c r="P299" i="1"/>
  <c r="S299" i="1" s="1"/>
  <c r="P659" i="1"/>
  <c r="S659" i="1" s="1"/>
  <c r="P444" i="1"/>
  <c r="S444" i="1" s="1"/>
  <c r="P769" i="1"/>
  <c r="S769" i="1" s="1"/>
  <c r="P862" i="1"/>
  <c r="S862" i="1" s="1"/>
  <c r="P639" i="1"/>
  <c r="S639" i="1" s="1"/>
  <c r="P1587" i="1"/>
  <c r="S1587" i="1" s="1"/>
  <c r="P82" i="1"/>
  <c r="S82" i="1" s="1"/>
  <c r="P1578" i="1"/>
  <c r="S1578" i="1" s="1"/>
  <c r="P1097" i="1"/>
  <c r="S1097" i="1" s="1"/>
  <c r="P1127" i="1"/>
  <c r="S1127" i="1" s="1"/>
  <c r="P1334" i="1"/>
  <c r="S1334" i="1" s="1"/>
  <c r="P1570" i="1"/>
  <c r="S1570" i="1" s="1"/>
  <c r="P1751" i="1"/>
  <c r="S1751" i="1" s="1"/>
  <c r="P735" i="1"/>
  <c r="S735" i="1" s="1"/>
  <c r="O1304" i="1"/>
  <c r="O1133" i="1"/>
  <c r="O1875" i="1"/>
  <c r="O1298" i="1"/>
  <c r="O1185" i="1"/>
  <c r="O1004" i="1"/>
  <c r="O164" i="1"/>
  <c r="O124" i="1"/>
  <c r="O1233" i="1"/>
  <c r="O1466" i="1"/>
  <c r="O1486" i="1"/>
  <c r="O1398" i="1"/>
  <c r="O1236" i="1"/>
  <c r="O1696" i="1"/>
  <c r="O472" i="1"/>
  <c r="O1637" i="1"/>
  <c r="O1807" i="1"/>
  <c r="O1444" i="1"/>
  <c r="O152" i="1"/>
  <c r="O226" i="1"/>
  <c r="O555" i="1"/>
  <c r="O1697" i="1"/>
  <c r="O797" i="1"/>
  <c r="O635" i="1"/>
  <c r="O768" i="1"/>
  <c r="O464" i="1"/>
  <c r="O1601" i="1"/>
  <c r="O1880" i="1"/>
  <c r="O1729" i="1"/>
  <c r="O1681" i="1"/>
  <c r="O1808" i="1"/>
  <c r="O249" i="1"/>
  <c r="O746" i="1"/>
  <c r="O206" i="1"/>
  <c r="O1015" i="1"/>
  <c r="O1003" i="1"/>
  <c r="O1487" i="1"/>
  <c r="O1714" i="1"/>
  <c r="O1246" i="1"/>
  <c r="O552" i="1"/>
  <c r="O751" i="1"/>
  <c r="O1265" i="1"/>
  <c r="O1257" i="1"/>
  <c r="O1698" i="1"/>
  <c r="O645" i="1"/>
  <c r="O585" i="1"/>
  <c r="O561" i="1"/>
  <c r="O1471" i="1"/>
  <c r="O85" i="1"/>
  <c r="O577" i="1"/>
  <c r="O1500" i="1"/>
  <c r="O1514" i="1"/>
  <c r="O558" i="1"/>
  <c r="O1699" i="1"/>
  <c r="O796" i="1"/>
  <c r="O265" i="1"/>
  <c r="O518" i="1"/>
  <c r="O344" i="1"/>
  <c r="O299" i="1"/>
  <c r="O659" i="1"/>
  <c r="O444" i="1"/>
  <c r="O769" i="1"/>
  <c r="O862" i="1"/>
  <c r="O639" i="1"/>
  <c r="O1587" i="1"/>
  <c r="O82" i="1"/>
  <c r="O1578" i="1"/>
  <c r="O1097" i="1"/>
  <c r="O1127" i="1"/>
  <c r="O1334" i="1"/>
  <c r="L472" i="1"/>
  <c r="L1637" i="1"/>
  <c r="L1807" i="1"/>
  <c r="L1444" i="1"/>
  <c r="L152" i="1"/>
  <c r="L226" i="1"/>
  <c r="L555" i="1"/>
  <c r="L1697" i="1"/>
  <c r="L797" i="1"/>
  <c r="L635" i="1"/>
  <c r="L768" i="1"/>
  <c r="L464" i="1"/>
  <c r="L1601" i="1"/>
  <c r="L1880" i="1"/>
  <c r="L1729" i="1"/>
  <c r="L1681" i="1"/>
  <c r="L1808" i="1"/>
  <c r="L249" i="1"/>
  <c r="L746" i="1"/>
  <c r="L206" i="1"/>
  <c r="L1015" i="1"/>
  <c r="L1003" i="1"/>
  <c r="L1487" i="1"/>
  <c r="L1714" i="1"/>
  <c r="L1246" i="1"/>
  <c r="L552" i="1"/>
  <c r="L751" i="1"/>
  <c r="L1265" i="1"/>
  <c r="L1257" i="1"/>
  <c r="L1698" i="1"/>
  <c r="L645" i="1"/>
  <c r="L585" i="1"/>
  <c r="L561" i="1"/>
  <c r="L1471" i="1"/>
  <c r="L85" i="1"/>
  <c r="L577" i="1"/>
  <c r="L1500" i="1"/>
  <c r="L1514" i="1"/>
  <c r="L558" i="1"/>
  <c r="L1699" i="1"/>
  <c r="L796" i="1"/>
  <c r="L265" i="1"/>
  <c r="L518" i="1"/>
  <c r="L344" i="1"/>
  <c r="L299" i="1"/>
  <c r="L659" i="1"/>
  <c r="L444" i="1"/>
  <c r="L769" i="1"/>
  <c r="L862" i="1"/>
  <c r="L639" i="1"/>
  <c r="L1587" i="1"/>
  <c r="L82" i="1"/>
  <c r="L1578" i="1"/>
  <c r="L1097" i="1"/>
  <c r="L1127" i="1"/>
  <c r="L1334" i="1"/>
  <c r="L1570" i="1"/>
  <c r="L1751" i="1"/>
  <c r="L735" i="1"/>
  <c r="L1088" i="1"/>
  <c r="L1596" i="1"/>
  <c r="L1579" i="1"/>
  <c r="L1719" i="1"/>
  <c r="R1712" i="1"/>
  <c r="R1383" i="1"/>
  <c r="R970" i="1"/>
  <c r="R1874" i="1"/>
  <c r="R1344" i="1"/>
  <c r="R1948" i="1"/>
  <c r="R1633" i="1"/>
  <c r="R412" i="1"/>
  <c r="R244" i="1"/>
  <c r="R1304" i="1"/>
  <c r="R1133" i="1"/>
  <c r="R1875" i="1"/>
  <c r="R1298" i="1"/>
  <c r="R1185" i="1"/>
  <c r="R1004" i="1"/>
  <c r="R164" i="1"/>
  <c r="R124" i="1"/>
  <c r="R1233" i="1"/>
  <c r="R1466" i="1"/>
  <c r="R1486" i="1"/>
  <c r="R1398" i="1"/>
  <c r="R1236" i="1"/>
  <c r="Q1383" i="1"/>
  <c r="Q970" i="1"/>
  <c r="Q1874" i="1"/>
  <c r="Q1344" i="1"/>
  <c r="Q1948" i="1"/>
  <c r="Q1633" i="1"/>
  <c r="Q412" i="1"/>
  <c r="Q244" i="1"/>
  <c r="Q1304" i="1"/>
  <c r="Q1133" i="1"/>
  <c r="Q1875" i="1"/>
  <c r="Q1298" i="1"/>
  <c r="Q1185" i="1"/>
  <c r="Q1004" i="1"/>
  <c r="Q164" i="1"/>
  <c r="Q124" i="1"/>
  <c r="Q1233" i="1"/>
  <c r="Q1466" i="1"/>
  <c r="Q1486" i="1"/>
  <c r="Q1398" i="1"/>
  <c r="Q1236" i="1"/>
  <c r="P1875" i="1"/>
  <c r="S1875" i="1" s="1"/>
  <c r="P1298" i="1"/>
  <c r="S1298" i="1" s="1"/>
  <c r="P1185" i="1"/>
  <c r="S1185" i="1" s="1"/>
  <c r="P1004" i="1"/>
  <c r="S1004" i="1" s="1"/>
  <c r="P164" i="1"/>
  <c r="S164" i="1" s="1"/>
  <c r="P124" i="1"/>
  <c r="S124" i="1" s="1"/>
  <c r="P1233" i="1"/>
  <c r="S1233" i="1" s="1"/>
  <c r="P1466" i="1"/>
  <c r="P1486" i="1"/>
  <c r="S1486" i="1" s="1"/>
  <c r="P1398" i="1"/>
  <c r="S1398" i="1" s="1"/>
  <c r="P1236" i="1"/>
  <c r="S1236" i="1" s="1"/>
  <c r="O1344" i="1"/>
  <c r="O1948" i="1"/>
  <c r="O1633" i="1"/>
  <c r="O412" i="1"/>
  <c r="O244" i="1"/>
  <c r="L1344" i="1"/>
  <c r="L1948" i="1"/>
  <c r="L1633" i="1"/>
  <c r="L412" i="1"/>
  <c r="L244" i="1"/>
  <c r="L1304" i="1"/>
  <c r="L1133" i="1"/>
  <c r="L1875" i="1"/>
  <c r="L1298" i="1"/>
  <c r="L1185" i="1"/>
  <c r="L1004" i="1"/>
  <c r="L164" i="1"/>
  <c r="L124" i="1"/>
  <c r="L1233" i="1"/>
  <c r="L1466" i="1"/>
  <c r="L1486" i="1"/>
  <c r="L1398" i="1"/>
  <c r="L1236" i="1"/>
  <c r="L1696" i="1"/>
  <c r="H684" i="1"/>
  <c r="H1766" i="1"/>
  <c r="H1716" i="1"/>
  <c r="H1209" i="1"/>
  <c r="H33" i="1"/>
  <c r="H267" i="1"/>
  <c r="R1941" i="1"/>
  <c r="R1018" i="1"/>
  <c r="R1075" i="1"/>
  <c r="R1400" i="1"/>
  <c r="R743" i="1"/>
  <c r="R988" i="1"/>
  <c r="R1692" i="1"/>
  <c r="R459" i="1"/>
  <c r="R1370" i="1"/>
  <c r="R1805" i="1"/>
  <c r="R733" i="1"/>
  <c r="R36" i="1"/>
  <c r="R15" i="1"/>
  <c r="R25" i="1"/>
  <c r="R1868" i="1"/>
  <c r="R1428" i="1"/>
  <c r="R1869" i="1"/>
  <c r="R1532" i="1"/>
  <c r="R1207" i="1"/>
  <c r="R1592" i="1"/>
  <c r="R1455" i="1"/>
  <c r="R1343" i="1"/>
  <c r="R1386" i="1"/>
  <c r="R1593" i="1"/>
  <c r="R360" i="1"/>
  <c r="R654" i="1"/>
  <c r="R433" i="1"/>
  <c r="R1064" i="1"/>
  <c r="R1499" i="1"/>
  <c r="R1341" i="1"/>
  <c r="R1412" i="1"/>
  <c r="R1942" i="1"/>
  <c r="R613" i="1"/>
  <c r="R1276" i="1"/>
  <c r="R1830" i="1"/>
  <c r="R972" i="1"/>
  <c r="R1693" i="1"/>
  <c r="R493" i="1"/>
  <c r="R1327" i="1"/>
  <c r="R1662" i="1"/>
  <c r="R1360" i="1"/>
  <c r="R491" i="1"/>
  <c r="R544" i="1"/>
  <c r="R800" i="1"/>
  <c r="R564" i="1"/>
  <c r="R1096" i="1"/>
  <c r="R795" i="1"/>
  <c r="R1193" i="1"/>
  <c r="R1120" i="1"/>
  <c r="R1374" i="1"/>
  <c r="R910" i="1"/>
  <c r="R383" i="1"/>
  <c r="R719" i="1"/>
  <c r="R1080" i="1"/>
  <c r="R1458" i="1"/>
  <c r="R1520" i="1"/>
  <c r="R995" i="1"/>
  <c r="R1831" i="1"/>
  <c r="R1013" i="1"/>
  <c r="R840" i="1"/>
  <c r="R1409" i="1"/>
  <c r="R1608" i="1"/>
  <c r="R669" i="1"/>
  <c r="R1036" i="1"/>
  <c r="R1943" i="1"/>
  <c r="R1609" i="1"/>
  <c r="R980" i="1"/>
  <c r="R1832" i="1"/>
  <c r="R1016" i="1"/>
  <c r="R1202" i="1"/>
  <c r="R1944" i="1"/>
  <c r="R1055" i="1"/>
  <c r="R991" i="1"/>
  <c r="R42" i="1"/>
  <c r="R358" i="1"/>
  <c r="R692" i="1"/>
  <c r="R45" i="1"/>
  <c r="R767" i="1"/>
  <c r="R1342" i="1"/>
  <c r="R1263" i="1"/>
  <c r="R748" i="1"/>
  <c r="R1757" i="1"/>
  <c r="R1216" i="1"/>
  <c r="R1663" i="1"/>
  <c r="R823" i="1"/>
  <c r="R1000" i="1"/>
  <c r="R641" i="1"/>
  <c r="R428" i="1"/>
  <c r="R832" i="1"/>
  <c r="R86" i="1"/>
  <c r="R30" i="1"/>
  <c r="R10" i="1"/>
  <c r="R17" i="1"/>
  <c r="R144" i="1"/>
  <c r="R54" i="1"/>
  <c r="R1019" i="1"/>
  <c r="R837" i="1"/>
  <c r="R520" i="1"/>
  <c r="R1226" i="1"/>
  <c r="R1186" i="1"/>
  <c r="R1074" i="1"/>
  <c r="R1197" i="1"/>
  <c r="R686" i="1"/>
  <c r="R1594" i="1"/>
  <c r="R933" i="1"/>
  <c r="R1760" i="1"/>
  <c r="R1595" i="1"/>
  <c r="R1674" i="1"/>
  <c r="R126" i="1"/>
  <c r="R1835" i="1"/>
  <c r="R1873" i="1"/>
  <c r="R1533" i="1"/>
  <c r="R1624" i="1"/>
  <c r="R922" i="1"/>
  <c r="R1153" i="1"/>
  <c r="R1761" i="1"/>
  <c r="R1405" i="1"/>
  <c r="R1294" i="1"/>
  <c r="R1762" i="1"/>
  <c r="R955" i="1"/>
  <c r="R1048" i="1"/>
  <c r="R1220" i="1"/>
  <c r="R1040" i="1"/>
  <c r="R842" i="1"/>
  <c r="R1534" i="1"/>
  <c r="R1567" i="1"/>
  <c r="R1727" i="1"/>
  <c r="R1102" i="1"/>
  <c r="R1182" i="1"/>
  <c r="Q898" i="1"/>
  <c r="Q1940" i="1"/>
  <c r="Q828" i="1"/>
  <c r="Q1941" i="1"/>
  <c r="Q1018" i="1"/>
  <c r="Q1075" i="1"/>
  <c r="Q1400" i="1"/>
  <c r="Q743" i="1"/>
  <c r="Q988" i="1"/>
  <c r="Q1692" i="1"/>
  <c r="Q459" i="1"/>
  <c r="Q1370" i="1"/>
  <c r="Q1805" i="1"/>
  <c r="Q733" i="1"/>
  <c r="Q36" i="1"/>
  <c r="Q15" i="1"/>
  <c r="Q25" i="1"/>
  <c r="Q1868" i="1"/>
  <c r="Q1428" i="1"/>
  <c r="Q1869" i="1"/>
  <c r="Q1532" i="1"/>
  <c r="Q1207" i="1"/>
  <c r="Q1592" i="1"/>
  <c r="Q1455" i="1"/>
  <c r="Q1343" i="1"/>
  <c r="Q1386" i="1"/>
  <c r="Q1593" i="1"/>
  <c r="Q360" i="1"/>
  <c r="Q654" i="1"/>
  <c r="Q433" i="1"/>
  <c r="Q1064" i="1"/>
  <c r="Q1499" i="1"/>
  <c r="Q1341" i="1"/>
  <c r="Q1412" i="1"/>
  <c r="Q1942" i="1"/>
  <c r="Q613" i="1"/>
  <c r="Q1276" i="1"/>
  <c r="Q1830" i="1"/>
  <c r="Q972" i="1"/>
  <c r="Q1693" i="1"/>
  <c r="Q493" i="1"/>
  <c r="Q1327" i="1"/>
  <c r="Q1662" i="1"/>
  <c r="Q1360" i="1"/>
  <c r="Q491" i="1"/>
  <c r="Q544" i="1"/>
  <c r="Q800" i="1"/>
  <c r="Q564" i="1"/>
  <c r="Q1096" i="1"/>
  <c r="Q795" i="1"/>
  <c r="Q1193" i="1"/>
  <c r="Q1120" i="1"/>
  <c r="Q1374" i="1"/>
  <c r="Q910" i="1"/>
  <c r="Q383" i="1"/>
  <c r="Q719" i="1"/>
  <c r="Q1080" i="1"/>
  <c r="Q1458" i="1"/>
  <c r="Q1520" i="1"/>
  <c r="Q995" i="1"/>
  <c r="Q1831" i="1"/>
  <c r="Q1013" i="1"/>
  <c r="Q840" i="1"/>
  <c r="Q1409" i="1"/>
  <c r="Q1608" i="1"/>
  <c r="Q669" i="1"/>
  <c r="Q1036" i="1"/>
  <c r="Q1943" i="1"/>
  <c r="Q1609" i="1"/>
  <c r="Q980" i="1"/>
  <c r="Q1832" i="1"/>
  <c r="Q1016" i="1"/>
  <c r="Q1202" i="1"/>
  <c r="Q1944" i="1"/>
  <c r="Q1055" i="1"/>
  <c r="Q991" i="1"/>
  <c r="Q42" i="1"/>
  <c r="Q358" i="1"/>
  <c r="Q692" i="1"/>
  <c r="Q45" i="1"/>
  <c r="Q767" i="1"/>
  <c r="Q1342" i="1"/>
  <c r="Q1263" i="1"/>
  <c r="Q748" i="1"/>
  <c r="Q1757" i="1"/>
  <c r="Q1216" i="1"/>
  <c r="Q1663" i="1"/>
  <c r="Q823" i="1"/>
  <c r="Q1000" i="1"/>
  <c r="Q641" i="1"/>
  <c r="Q428" i="1"/>
  <c r="Q832" i="1"/>
  <c r="Q86" i="1"/>
  <c r="Q30" i="1"/>
  <c r="Q10" i="1"/>
  <c r="Q17" i="1"/>
  <c r="Q144" i="1"/>
  <c r="Q54" i="1"/>
  <c r="Q1019" i="1"/>
  <c r="Q837" i="1"/>
  <c r="Q520" i="1"/>
  <c r="Q1226" i="1"/>
  <c r="Q1186" i="1"/>
  <c r="Q1074" i="1"/>
  <c r="Q1197" i="1"/>
  <c r="Q686" i="1"/>
  <c r="Q1594" i="1"/>
  <c r="Q933" i="1"/>
  <c r="Q1760" i="1"/>
  <c r="Q1595" i="1"/>
  <c r="Q1674" i="1"/>
  <c r="Q126" i="1"/>
  <c r="Q1835" i="1"/>
  <c r="Q1873" i="1"/>
  <c r="Q1533" i="1"/>
  <c r="Q1624" i="1"/>
  <c r="Q922" i="1"/>
  <c r="Q1153" i="1"/>
  <c r="Q1761" i="1"/>
  <c r="Q1405" i="1"/>
  <c r="Q1294" i="1"/>
  <c r="Q1762" i="1"/>
  <c r="Q955" i="1"/>
  <c r="Q1048" i="1"/>
  <c r="Q1220" i="1"/>
  <c r="Q1040" i="1"/>
  <c r="Q842" i="1"/>
  <c r="Q1534" i="1"/>
  <c r="Q1567" i="1"/>
  <c r="Q1727" i="1"/>
  <c r="Q1102" i="1"/>
  <c r="Q1182" i="1"/>
  <c r="Q1712" i="1"/>
  <c r="P1593" i="1"/>
  <c r="P360" i="1"/>
  <c r="P654" i="1"/>
  <c r="P433" i="1"/>
  <c r="P1064" i="1"/>
  <c r="P1499" i="1"/>
  <c r="P1341" i="1"/>
  <c r="P1412" i="1"/>
  <c r="P1942" i="1"/>
  <c r="P613" i="1"/>
  <c r="P1276" i="1"/>
  <c r="P1830" i="1"/>
  <c r="P972" i="1"/>
  <c r="P1693" i="1"/>
  <c r="P493" i="1"/>
  <c r="P1327" i="1"/>
  <c r="P1662" i="1"/>
  <c r="P1360" i="1"/>
  <c r="P491" i="1"/>
  <c r="P544" i="1"/>
  <c r="P800" i="1"/>
  <c r="P564" i="1"/>
  <c r="P1096" i="1"/>
  <c r="P795" i="1"/>
  <c r="P1193" i="1"/>
  <c r="P1120" i="1"/>
  <c r="P1374" i="1"/>
  <c r="P910" i="1"/>
  <c r="P383" i="1"/>
  <c r="P719" i="1"/>
  <c r="P1080" i="1"/>
  <c r="P1458" i="1"/>
  <c r="P1520" i="1"/>
  <c r="P995" i="1"/>
  <c r="P1831" i="1"/>
  <c r="P1013" i="1"/>
  <c r="P840" i="1"/>
  <c r="P1409" i="1"/>
  <c r="P1608" i="1"/>
  <c r="P669" i="1"/>
  <c r="P1036" i="1"/>
  <c r="P1943" i="1"/>
  <c r="P1609" i="1"/>
  <c r="P980" i="1"/>
  <c r="P1832" i="1"/>
  <c r="P1016" i="1"/>
  <c r="P1202" i="1"/>
  <c r="P1944" i="1"/>
  <c r="P1055" i="1"/>
  <c r="P991" i="1"/>
  <c r="P42" i="1"/>
  <c r="P358" i="1"/>
  <c r="P692" i="1"/>
  <c r="P45" i="1"/>
  <c r="P767" i="1"/>
  <c r="P1342" i="1"/>
  <c r="P1263" i="1"/>
  <c r="P748" i="1"/>
  <c r="P1757" i="1"/>
  <c r="P1216" i="1"/>
  <c r="P1663" i="1"/>
  <c r="P823" i="1"/>
  <c r="P1000" i="1"/>
  <c r="P641" i="1"/>
  <c r="P428" i="1"/>
  <c r="P832" i="1"/>
  <c r="S832" i="1" s="1"/>
  <c r="P86" i="1"/>
  <c r="P30" i="1"/>
  <c r="P10" i="1"/>
  <c r="P17" i="1"/>
  <c r="P144" i="1"/>
  <c r="P54" i="1"/>
  <c r="P1019" i="1"/>
  <c r="P837" i="1"/>
  <c r="P520" i="1"/>
  <c r="P1226" i="1"/>
  <c r="P1186" i="1"/>
  <c r="P1074" i="1"/>
  <c r="P1197" i="1"/>
  <c r="P686" i="1"/>
  <c r="P1594" i="1"/>
  <c r="P933" i="1"/>
  <c r="P1760" i="1"/>
  <c r="P1595" i="1"/>
  <c r="P1674" i="1"/>
  <c r="P126" i="1"/>
  <c r="P1835" i="1"/>
  <c r="P1873" i="1"/>
  <c r="P1533" i="1"/>
  <c r="P1624" i="1"/>
  <c r="P922" i="1"/>
  <c r="P1153" i="1"/>
  <c r="P1761" i="1"/>
  <c r="P1405" i="1"/>
  <c r="P1294" i="1"/>
  <c r="P1762" i="1"/>
  <c r="P955" i="1"/>
  <c r="P1048" i="1"/>
  <c r="P1220" i="1"/>
  <c r="P1040" i="1"/>
  <c r="P842" i="1"/>
  <c r="P1534" i="1"/>
  <c r="P1567" i="1"/>
  <c r="P1727" i="1"/>
  <c r="P1102" i="1"/>
  <c r="P1182" i="1"/>
  <c r="P1712" i="1"/>
  <c r="P1383" i="1"/>
  <c r="P970" i="1"/>
  <c r="P1874" i="1"/>
  <c r="S1874" i="1" s="1"/>
  <c r="P1344" i="1"/>
  <c r="P1948" i="1"/>
  <c r="P1633" i="1"/>
  <c r="S1633" i="1" s="1"/>
  <c r="P412" i="1"/>
  <c r="P244" i="1"/>
  <c r="P1304" i="1"/>
  <c r="S1304" i="1" s="1"/>
  <c r="P1133" i="1"/>
  <c r="O1018" i="1"/>
  <c r="O1075" i="1"/>
  <c r="O1400" i="1"/>
  <c r="O743" i="1"/>
  <c r="O988" i="1"/>
  <c r="O1692" i="1"/>
  <c r="O459" i="1"/>
  <c r="O1370" i="1"/>
  <c r="O1805" i="1"/>
  <c r="O733" i="1"/>
  <c r="O36" i="1"/>
  <c r="O15" i="1"/>
  <c r="O25" i="1"/>
  <c r="O1868" i="1"/>
  <c r="O1428" i="1"/>
  <c r="O1869" i="1"/>
  <c r="O1532" i="1"/>
  <c r="O1207" i="1"/>
  <c r="O1592" i="1"/>
  <c r="O1455" i="1"/>
  <c r="O1343" i="1"/>
  <c r="O1386" i="1"/>
  <c r="O1593" i="1"/>
  <c r="O360" i="1"/>
  <c r="O654" i="1"/>
  <c r="O433" i="1"/>
  <c r="O1064" i="1"/>
  <c r="O1499" i="1"/>
  <c r="O1341" i="1"/>
  <c r="O1412" i="1"/>
  <c r="O1942" i="1"/>
  <c r="O613" i="1"/>
  <c r="O1276" i="1"/>
  <c r="O1830" i="1"/>
  <c r="O972" i="1"/>
  <c r="O1693" i="1"/>
  <c r="O493" i="1"/>
  <c r="O1327" i="1"/>
  <c r="O1662" i="1"/>
  <c r="O1360" i="1"/>
  <c r="O491" i="1"/>
  <c r="O544" i="1"/>
  <c r="O800" i="1"/>
  <c r="O564" i="1"/>
  <c r="O1096" i="1"/>
  <c r="O795" i="1"/>
  <c r="O1193" i="1"/>
  <c r="O1120" i="1"/>
  <c r="O1374" i="1"/>
  <c r="O910" i="1"/>
  <c r="O383" i="1"/>
  <c r="O719" i="1"/>
  <c r="O1080" i="1"/>
  <c r="O1458" i="1"/>
  <c r="O1520" i="1"/>
  <c r="O995" i="1"/>
  <c r="O1831" i="1"/>
  <c r="O1013" i="1"/>
  <c r="O840" i="1"/>
  <c r="O1409" i="1"/>
  <c r="O1608" i="1"/>
  <c r="O669" i="1"/>
  <c r="O1036" i="1"/>
  <c r="O1943" i="1"/>
  <c r="O1609" i="1"/>
  <c r="O980" i="1"/>
  <c r="O1832" i="1"/>
  <c r="O1016" i="1"/>
  <c r="O1202" i="1"/>
  <c r="O1944" i="1"/>
  <c r="O1055" i="1"/>
  <c r="O991" i="1"/>
  <c r="O42" i="1"/>
  <c r="O358" i="1"/>
  <c r="O692" i="1"/>
  <c r="O45" i="1"/>
  <c r="O767" i="1"/>
  <c r="O1342" i="1"/>
  <c r="O1263" i="1"/>
  <c r="O748" i="1"/>
  <c r="O1757" i="1"/>
  <c r="O1216" i="1"/>
  <c r="O1663" i="1"/>
  <c r="O823" i="1"/>
  <c r="O1000" i="1"/>
  <c r="O641" i="1"/>
  <c r="O428" i="1"/>
  <c r="O832" i="1"/>
  <c r="O86" i="1"/>
  <c r="O30" i="1"/>
  <c r="O10" i="1"/>
  <c r="O17" i="1"/>
  <c r="O144" i="1"/>
  <c r="O54" i="1"/>
  <c r="O1019" i="1"/>
  <c r="O837" i="1"/>
  <c r="O520" i="1"/>
  <c r="O1226" i="1"/>
  <c r="O1186" i="1"/>
  <c r="O1074" i="1"/>
  <c r="O1197" i="1"/>
  <c r="O686" i="1"/>
  <c r="O1594" i="1"/>
  <c r="O933" i="1"/>
  <c r="O1760" i="1"/>
  <c r="O1595" i="1"/>
  <c r="O1674" i="1"/>
  <c r="O126" i="1"/>
  <c r="O1835" i="1"/>
  <c r="O1873" i="1"/>
  <c r="O1533" i="1"/>
  <c r="O1624" i="1"/>
  <c r="O922" i="1"/>
  <c r="O1153" i="1"/>
  <c r="O1761" i="1"/>
  <c r="O1405" i="1"/>
  <c r="O1294" i="1"/>
  <c r="O1762" i="1"/>
  <c r="O955" i="1"/>
  <c r="O1048" i="1"/>
  <c r="O1220" i="1"/>
  <c r="O1040" i="1"/>
  <c r="O842" i="1"/>
  <c r="O1534" i="1"/>
  <c r="O1567" i="1"/>
  <c r="O1727" i="1"/>
  <c r="O1102" i="1"/>
  <c r="O1182" i="1"/>
  <c r="O1712" i="1"/>
  <c r="O1383" i="1"/>
  <c r="O970" i="1"/>
  <c r="O1874" i="1"/>
  <c r="L1805" i="1"/>
  <c r="L733" i="1"/>
  <c r="L36" i="1"/>
  <c r="L15" i="1"/>
  <c r="L25" i="1"/>
  <c r="L1868" i="1"/>
  <c r="L1428" i="1"/>
  <c r="L1869" i="1"/>
  <c r="L1532" i="1"/>
  <c r="L1207" i="1"/>
  <c r="L1592" i="1"/>
  <c r="L1455" i="1"/>
  <c r="L1343" i="1"/>
  <c r="L1386" i="1"/>
  <c r="L1593" i="1"/>
  <c r="L360" i="1"/>
  <c r="L654" i="1"/>
  <c r="L433" i="1"/>
  <c r="L1064" i="1"/>
  <c r="L1499" i="1"/>
  <c r="L1341" i="1"/>
  <c r="L1412" i="1"/>
  <c r="L1942" i="1"/>
  <c r="L613" i="1"/>
  <c r="L1276" i="1"/>
  <c r="L1830" i="1"/>
  <c r="L972" i="1"/>
  <c r="L1693" i="1"/>
  <c r="L493" i="1"/>
  <c r="L1327" i="1"/>
  <c r="L1662" i="1"/>
  <c r="L1360" i="1"/>
  <c r="L491" i="1"/>
  <c r="L544" i="1"/>
  <c r="L800" i="1"/>
  <c r="L564" i="1"/>
  <c r="L1096" i="1"/>
  <c r="L795" i="1"/>
  <c r="L1193" i="1"/>
  <c r="L1120" i="1"/>
  <c r="L1374" i="1"/>
  <c r="L910" i="1"/>
  <c r="L383" i="1"/>
  <c r="L719" i="1"/>
  <c r="L1080" i="1"/>
  <c r="L1458" i="1"/>
  <c r="L1520" i="1"/>
  <c r="L995" i="1"/>
  <c r="L1831" i="1"/>
  <c r="L1013" i="1"/>
  <c r="L840" i="1"/>
  <c r="L1409" i="1"/>
  <c r="L1608" i="1"/>
  <c r="L669" i="1"/>
  <c r="L1036" i="1"/>
  <c r="L1943" i="1"/>
  <c r="L1609" i="1"/>
  <c r="L980" i="1"/>
  <c r="L1832" i="1"/>
  <c r="L1016" i="1"/>
  <c r="L1202" i="1"/>
  <c r="L1944" i="1"/>
  <c r="L1055" i="1"/>
  <c r="L991" i="1"/>
  <c r="L42" i="1"/>
  <c r="L358" i="1"/>
  <c r="L692" i="1"/>
  <c r="L45" i="1"/>
  <c r="L767" i="1"/>
  <c r="L1342" i="1"/>
  <c r="L1263" i="1"/>
  <c r="L748" i="1"/>
  <c r="L1757" i="1"/>
  <c r="L1216" i="1"/>
  <c r="L1663" i="1"/>
  <c r="L823" i="1"/>
  <c r="L1000" i="1"/>
  <c r="L641" i="1"/>
  <c r="L428" i="1"/>
  <c r="L832" i="1"/>
  <c r="L86" i="1"/>
  <c r="L30" i="1"/>
  <c r="L10" i="1"/>
  <c r="L17" i="1"/>
  <c r="L144" i="1"/>
  <c r="L54" i="1"/>
  <c r="L1019" i="1"/>
  <c r="L837" i="1"/>
  <c r="L520" i="1"/>
  <c r="L1226" i="1"/>
  <c r="L1186" i="1"/>
  <c r="L1074" i="1"/>
  <c r="L1197" i="1"/>
  <c r="L686" i="1"/>
  <c r="L1594" i="1"/>
  <c r="L933" i="1"/>
  <c r="L1760" i="1"/>
  <c r="L1595" i="1"/>
  <c r="L1674" i="1"/>
  <c r="L126" i="1"/>
  <c r="L1835" i="1"/>
  <c r="L1873" i="1"/>
  <c r="L1533" i="1"/>
  <c r="L1624" i="1"/>
  <c r="L922" i="1"/>
  <c r="L1153" i="1"/>
  <c r="L1761" i="1"/>
  <c r="L1405" i="1"/>
  <c r="L1294" i="1"/>
  <c r="L1762" i="1"/>
  <c r="L955" i="1"/>
  <c r="L1048" i="1"/>
  <c r="L1220" i="1"/>
  <c r="L1040" i="1"/>
  <c r="L842" i="1"/>
  <c r="L1534" i="1"/>
  <c r="L1567" i="1"/>
  <c r="L1727" i="1"/>
  <c r="L1102" i="1"/>
  <c r="L1182" i="1"/>
  <c r="L1712" i="1"/>
  <c r="L1383" i="1"/>
  <c r="L970" i="1"/>
  <c r="L1874" i="1"/>
  <c r="C1968" i="1"/>
  <c r="D1968" i="1"/>
  <c r="E1968" i="1"/>
  <c r="F1968" i="1"/>
  <c r="G1968" i="1"/>
  <c r="D1969" i="1"/>
  <c r="E1969" i="1"/>
  <c r="F1969" i="1"/>
  <c r="G1969" i="1"/>
  <c r="R1357" i="1"/>
  <c r="R193" i="1"/>
  <c r="R1032" i="1"/>
  <c r="R1931" i="1"/>
  <c r="R607" i="1"/>
  <c r="R573" i="1"/>
  <c r="R866" i="1"/>
  <c r="R861" i="1"/>
  <c r="R1502" i="1"/>
  <c r="R961" i="1"/>
  <c r="R930" i="1"/>
  <c r="R1503" i="1"/>
  <c r="R1149" i="1"/>
  <c r="R1864" i="1"/>
  <c r="R681" i="1"/>
  <c r="R1865" i="1"/>
  <c r="R1937" i="1"/>
  <c r="R1755" i="1"/>
  <c r="R1661" i="1"/>
  <c r="R1454" i="1"/>
  <c r="R1469" i="1"/>
  <c r="R1800" i="1"/>
  <c r="R129" i="1"/>
  <c r="R301" i="1"/>
  <c r="R225" i="1"/>
  <c r="R1742" i="1"/>
  <c r="R1673" i="1"/>
  <c r="R1679" i="1"/>
  <c r="R1181" i="1"/>
  <c r="R1011" i="1"/>
  <c r="R1827" i="1"/>
  <c r="R1828" i="1"/>
  <c r="R1691" i="1"/>
  <c r="R1801" i="1"/>
  <c r="R1866" i="1"/>
  <c r="R962" i="1"/>
  <c r="R1867" i="1"/>
  <c r="R1711" i="1"/>
  <c r="R1829" i="1"/>
  <c r="R1566" i="1"/>
  <c r="R307" i="1"/>
  <c r="R627" i="1"/>
  <c r="R685" i="1"/>
  <c r="R1538" i="1"/>
  <c r="R1802" i="1"/>
  <c r="R1402" i="1"/>
  <c r="R904" i="1"/>
  <c r="R784" i="1"/>
  <c r="R924" i="1"/>
  <c r="R725" i="1"/>
  <c r="R1938" i="1"/>
  <c r="R1100" i="1"/>
  <c r="R1939" i="1"/>
  <c r="R844" i="1"/>
  <c r="R1113" i="1"/>
  <c r="R1249" i="1"/>
  <c r="R1803" i="1"/>
  <c r="R915" i="1"/>
  <c r="R620" i="1"/>
  <c r="R1107" i="1"/>
  <c r="R209" i="1"/>
  <c r="R1557" i="1"/>
  <c r="R1485" i="1"/>
  <c r="R405" i="1"/>
  <c r="R174" i="1"/>
  <c r="R165" i="1"/>
  <c r="R1079" i="1"/>
  <c r="R1539" i="1"/>
  <c r="R699" i="1"/>
  <c r="R1650" i="1"/>
  <c r="R1804" i="1"/>
  <c r="R702" i="1"/>
  <c r="R986" i="1"/>
  <c r="R1191" i="1"/>
  <c r="R1756" i="1"/>
  <c r="R1078" i="1"/>
  <c r="R290" i="1"/>
  <c r="R713" i="1"/>
  <c r="R531" i="1"/>
  <c r="R381" i="1"/>
  <c r="R790" i="1"/>
  <c r="R602" i="1"/>
  <c r="R1068" i="1"/>
  <c r="R1061" i="1"/>
  <c r="R898" i="1"/>
  <c r="R1940" i="1"/>
  <c r="R828" i="1"/>
  <c r="Q1345" i="1"/>
  <c r="Q1365" i="1"/>
  <c r="Q1862" i="1"/>
  <c r="Q187" i="1"/>
  <c r="Q1357" i="1"/>
  <c r="Q193" i="1"/>
  <c r="Q1032" i="1"/>
  <c r="Q1931" i="1"/>
  <c r="Q607" i="1"/>
  <c r="Q573" i="1"/>
  <c r="Q866" i="1"/>
  <c r="Q861" i="1"/>
  <c r="Q1502" i="1"/>
  <c r="Q961" i="1"/>
  <c r="Q930" i="1"/>
  <c r="Q1503" i="1"/>
  <c r="Q1149" i="1"/>
  <c r="Q1864" i="1"/>
  <c r="Q681" i="1"/>
  <c r="Q1865" i="1"/>
  <c r="Q1937" i="1"/>
  <c r="Q1755" i="1"/>
  <c r="Q1661" i="1"/>
  <c r="Q1454" i="1"/>
  <c r="Q1469" i="1"/>
  <c r="Q1800" i="1"/>
  <c r="Q129" i="1"/>
  <c r="Q301" i="1"/>
  <c r="Q225" i="1"/>
  <c r="Q1742" i="1"/>
  <c r="Q1673" i="1"/>
  <c r="Q1679" i="1"/>
  <c r="Q1181" i="1"/>
  <c r="Q1011" i="1"/>
  <c r="Q1827" i="1"/>
  <c r="Q1828" i="1"/>
  <c r="Q1691" i="1"/>
  <c r="Q1801" i="1"/>
  <c r="Q1866" i="1"/>
  <c r="Q962" i="1"/>
  <c r="Q1867" i="1"/>
  <c r="Q1711" i="1"/>
  <c r="Q1829" i="1"/>
  <c r="Q1566" i="1"/>
  <c r="Q307" i="1"/>
  <c r="Q627" i="1"/>
  <c r="Q685" i="1"/>
  <c r="Q1538" i="1"/>
  <c r="Q1802" i="1"/>
  <c r="Q1402" i="1"/>
  <c r="Q904" i="1"/>
  <c r="Q784" i="1"/>
  <c r="Q924" i="1"/>
  <c r="Q725" i="1"/>
  <c r="Q1938" i="1"/>
  <c r="Q1100" i="1"/>
  <c r="Q1939" i="1"/>
  <c r="Q844" i="1"/>
  <c r="Q1113" i="1"/>
  <c r="Q1249" i="1"/>
  <c r="Q1803" i="1"/>
  <c r="Q915" i="1"/>
  <c r="Q620" i="1"/>
  <c r="Q1107" i="1"/>
  <c r="Q209" i="1"/>
  <c r="Q1557" i="1"/>
  <c r="Q1485" i="1"/>
  <c r="Q405" i="1"/>
  <c r="Q174" i="1"/>
  <c r="Q165" i="1"/>
  <c r="Q1079" i="1"/>
  <c r="Q1539" i="1"/>
  <c r="Q699" i="1"/>
  <c r="Q1650" i="1"/>
  <c r="Q1804" i="1"/>
  <c r="Q702" i="1"/>
  <c r="Q986" i="1"/>
  <c r="Q1191" i="1"/>
  <c r="Q1756" i="1"/>
  <c r="Q1078" i="1"/>
  <c r="Q290" i="1"/>
  <c r="Q713" i="1"/>
  <c r="Q531" i="1"/>
  <c r="Q381" i="1"/>
  <c r="Q790" i="1"/>
  <c r="Q602" i="1"/>
  <c r="Q1068" i="1"/>
  <c r="Q1061" i="1"/>
  <c r="P930" i="1"/>
  <c r="P1503" i="1"/>
  <c r="P1149" i="1"/>
  <c r="P1864" i="1"/>
  <c r="P681" i="1"/>
  <c r="P1865" i="1"/>
  <c r="P1937" i="1"/>
  <c r="P1755" i="1"/>
  <c r="P1661" i="1"/>
  <c r="P1454" i="1"/>
  <c r="P1469" i="1"/>
  <c r="P1800" i="1"/>
  <c r="P129" i="1"/>
  <c r="P301" i="1"/>
  <c r="P225" i="1"/>
  <c r="P1742" i="1"/>
  <c r="P1673" i="1"/>
  <c r="P1679" i="1"/>
  <c r="P1181" i="1"/>
  <c r="P1011" i="1"/>
  <c r="P1827" i="1"/>
  <c r="P1828" i="1"/>
  <c r="P1691" i="1"/>
  <c r="P1801" i="1"/>
  <c r="P1866" i="1"/>
  <c r="P962" i="1"/>
  <c r="P1867" i="1"/>
  <c r="P1711" i="1"/>
  <c r="P1829" i="1"/>
  <c r="P1566" i="1"/>
  <c r="P307" i="1"/>
  <c r="P627" i="1"/>
  <c r="P685" i="1"/>
  <c r="P1538" i="1"/>
  <c r="P1802" i="1"/>
  <c r="P1402" i="1"/>
  <c r="P904" i="1"/>
  <c r="P784" i="1"/>
  <c r="P924" i="1"/>
  <c r="P725" i="1"/>
  <c r="P1938" i="1"/>
  <c r="P1100" i="1"/>
  <c r="P1939" i="1"/>
  <c r="P844" i="1"/>
  <c r="P1113" i="1"/>
  <c r="P1249" i="1"/>
  <c r="P1803" i="1"/>
  <c r="P915" i="1"/>
  <c r="P620" i="1"/>
  <c r="P1107" i="1"/>
  <c r="P209" i="1"/>
  <c r="P1557" i="1"/>
  <c r="P1485" i="1"/>
  <c r="P405" i="1"/>
  <c r="P174" i="1"/>
  <c r="P165" i="1"/>
  <c r="P1079" i="1"/>
  <c r="P1539" i="1"/>
  <c r="P699" i="1"/>
  <c r="P1650" i="1"/>
  <c r="P1804" i="1"/>
  <c r="P702" i="1"/>
  <c r="P986" i="1"/>
  <c r="P1191" i="1"/>
  <c r="P1756" i="1"/>
  <c r="P1078" i="1"/>
  <c r="P290" i="1"/>
  <c r="P713" i="1"/>
  <c r="P531" i="1"/>
  <c r="P381" i="1"/>
  <c r="P790" i="1"/>
  <c r="S790" i="1" s="1"/>
  <c r="P602" i="1"/>
  <c r="P1068" i="1"/>
  <c r="P1061" i="1"/>
  <c r="P898" i="1"/>
  <c r="P1940" i="1"/>
  <c r="P828" i="1"/>
  <c r="P1941" i="1"/>
  <c r="S1941" i="1" s="1"/>
  <c r="P1018" i="1"/>
  <c r="P1075" i="1"/>
  <c r="S1075" i="1" s="1"/>
  <c r="P1400" i="1"/>
  <c r="S1400" i="1" s="1"/>
  <c r="P743" i="1"/>
  <c r="S743" i="1" s="1"/>
  <c r="P988" i="1"/>
  <c r="P1692" i="1"/>
  <c r="S1692" i="1" s="1"/>
  <c r="P459" i="1"/>
  <c r="S459" i="1" s="1"/>
  <c r="P1370" i="1"/>
  <c r="S1370" i="1" s="1"/>
  <c r="P1805" i="1"/>
  <c r="S1805" i="1" s="1"/>
  <c r="P733" i="1"/>
  <c r="S733" i="1" s="1"/>
  <c r="P36" i="1"/>
  <c r="S36" i="1" s="1"/>
  <c r="P15" i="1"/>
  <c r="S15" i="1" s="1"/>
  <c r="P25" i="1"/>
  <c r="S25" i="1" s="1"/>
  <c r="P1868" i="1"/>
  <c r="S1868" i="1" s="1"/>
  <c r="P1428" i="1"/>
  <c r="S1428" i="1" s="1"/>
  <c r="P1869" i="1"/>
  <c r="S1869" i="1" s="1"/>
  <c r="P1532" i="1"/>
  <c r="S1532" i="1" s="1"/>
  <c r="P1207" i="1"/>
  <c r="S1207" i="1" s="1"/>
  <c r="P1592" i="1"/>
  <c r="P1455" i="1"/>
  <c r="S1455" i="1" s="1"/>
  <c r="P1343" i="1"/>
  <c r="P1386" i="1"/>
  <c r="S1386" i="1" s="1"/>
  <c r="L1075" i="1"/>
  <c r="L1400" i="1"/>
  <c r="L743" i="1"/>
  <c r="L988" i="1"/>
  <c r="L1692" i="1"/>
  <c r="L459" i="1"/>
  <c r="L1370" i="1"/>
  <c r="O930" i="1"/>
  <c r="O1503" i="1"/>
  <c r="O1149" i="1"/>
  <c r="O1864" i="1"/>
  <c r="O681" i="1"/>
  <c r="O1865" i="1"/>
  <c r="O1937" i="1"/>
  <c r="O1755" i="1"/>
  <c r="O1661" i="1"/>
  <c r="O1454" i="1"/>
  <c r="O1469" i="1"/>
  <c r="O1800" i="1"/>
  <c r="O129" i="1"/>
  <c r="O301" i="1"/>
  <c r="O225" i="1"/>
  <c r="O1742" i="1"/>
  <c r="O1673" i="1"/>
  <c r="O1679" i="1"/>
  <c r="O1181" i="1"/>
  <c r="O1011" i="1"/>
  <c r="O1827" i="1"/>
  <c r="O1828" i="1"/>
  <c r="O1691" i="1"/>
  <c r="O1801" i="1"/>
  <c r="O1866" i="1"/>
  <c r="O962" i="1"/>
  <c r="O1867" i="1"/>
  <c r="O1711" i="1"/>
  <c r="O1829" i="1"/>
  <c r="O1566" i="1"/>
  <c r="O307" i="1"/>
  <c r="O627" i="1"/>
  <c r="O685" i="1"/>
  <c r="O1538" i="1"/>
  <c r="O1802" i="1"/>
  <c r="O1402" i="1"/>
  <c r="O904" i="1"/>
  <c r="O784" i="1"/>
  <c r="O924" i="1"/>
  <c r="O725" i="1"/>
  <c r="O1938" i="1"/>
  <c r="O1100" i="1"/>
  <c r="O1939" i="1"/>
  <c r="O844" i="1"/>
  <c r="O1113" i="1"/>
  <c r="O1249" i="1"/>
  <c r="O1803" i="1"/>
  <c r="O915" i="1"/>
  <c r="O620" i="1"/>
  <c r="O1107" i="1"/>
  <c r="O209" i="1"/>
  <c r="O1557" i="1"/>
  <c r="O1485" i="1"/>
  <c r="O405" i="1"/>
  <c r="O174" i="1"/>
  <c r="O165" i="1"/>
  <c r="O1079" i="1"/>
  <c r="O1539" i="1"/>
  <c r="O699" i="1"/>
  <c r="O1650" i="1"/>
  <c r="O1804" i="1"/>
  <c r="O702" i="1"/>
  <c r="O986" i="1"/>
  <c r="O1191" i="1"/>
  <c r="O1756" i="1"/>
  <c r="O1078" i="1"/>
  <c r="O290" i="1"/>
  <c r="O713" i="1"/>
  <c r="O531" i="1"/>
  <c r="O381" i="1"/>
  <c r="O790" i="1"/>
  <c r="O602" i="1"/>
  <c r="O1068" i="1"/>
  <c r="O1061" i="1"/>
  <c r="O898" i="1"/>
  <c r="O1940" i="1"/>
  <c r="O828" i="1"/>
  <c r="O1941" i="1"/>
  <c r="L1864" i="1"/>
  <c r="L681" i="1"/>
  <c r="L1865" i="1"/>
  <c r="L1937" i="1"/>
  <c r="L1755" i="1"/>
  <c r="L1661" i="1"/>
  <c r="L1454" i="1"/>
  <c r="L1469" i="1"/>
  <c r="L1800" i="1"/>
  <c r="L129" i="1"/>
  <c r="L301" i="1"/>
  <c r="L225" i="1"/>
  <c r="L1742" i="1"/>
  <c r="L1673" i="1"/>
  <c r="L1679" i="1"/>
  <c r="L1181" i="1"/>
  <c r="L1011" i="1"/>
  <c r="L1827" i="1"/>
  <c r="L1828" i="1"/>
  <c r="L1691" i="1"/>
  <c r="L1801" i="1"/>
  <c r="L1866" i="1"/>
  <c r="L962" i="1"/>
  <c r="L1867" i="1"/>
  <c r="L1711" i="1"/>
  <c r="L1829" i="1"/>
  <c r="L1566" i="1"/>
  <c r="L307" i="1"/>
  <c r="L627" i="1"/>
  <c r="L685" i="1"/>
  <c r="L1538" i="1"/>
  <c r="L1802" i="1"/>
  <c r="L1402" i="1"/>
  <c r="L904" i="1"/>
  <c r="L784" i="1"/>
  <c r="L924" i="1"/>
  <c r="L725" i="1"/>
  <c r="L1938" i="1"/>
  <c r="L1100" i="1"/>
  <c r="L1939" i="1"/>
  <c r="L844" i="1"/>
  <c r="L1113" i="1"/>
  <c r="L1249" i="1"/>
  <c r="L1803" i="1"/>
  <c r="L915" i="1"/>
  <c r="L620" i="1"/>
  <c r="L1107" i="1"/>
  <c r="L209" i="1"/>
  <c r="L1557" i="1"/>
  <c r="L1485" i="1"/>
  <c r="L405" i="1"/>
  <c r="L174" i="1"/>
  <c r="L165" i="1"/>
  <c r="L1079" i="1"/>
  <c r="L1539" i="1"/>
  <c r="L699" i="1"/>
  <c r="L1650" i="1"/>
  <c r="L1804" i="1"/>
  <c r="L702" i="1"/>
  <c r="L986" i="1"/>
  <c r="L1191" i="1"/>
  <c r="L1756" i="1"/>
  <c r="L1078" i="1"/>
  <c r="L290" i="1"/>
  <c r="L713" i="1"/>
  <c r="L531" i="1"/>
  <c r="L381" i="1"/>
  <c r="L790" i="1"/>
  <c r="L602" i="1"/>
  <c r="L1068" i="1"/>
  <c r="L1061" i="1"/>
  <c r="L898" i="1"/>
  <c r="L1940" i="1"/>
  <c r="L828" i="1"/>
  <c r="L1941" i="1"/>
  <c r="L1018" i="1"/>
  <c r="P193" i="1"/>
  <c r="P1032" i="1"/>
  <c r="P1931" i="1"/>
  <c r="P607" i="1"/>
  <c r="P573" i="1"/>
  <c r="P866" i="1"/>
  <c r="P861" i="1"/>
  <c r="P1502" i="1"/>
  <c r="P961" i="1"/>
  <c r="L1032" i="1"/>
  <c r="L1931" i="1"/>
  <c r="L607" i="1"/>
  <c r="L573" i="1"/>
  <c r="L866" i="1"/>
  <c r="L861" i="1"/>
  <c r="L1502" i="1"/>
  <c r="L961" i="1"/>
  <c r="L930" i="1"/>
  <c r="L1503" i="1"/>
  <c r="L1149" i="1"/>
  <c r="O1032" i="1"/>
  <c r="O1931" i="1"/>
  <c r="O607" i="1"/>
  <c r="O573" i="1"/>
  <c r="O866" i="1"/>
  <c r="O861" i="1"/>
  <c r="O1502" i="1"/>
  <c r="O961" i="1"/>
  <c r="R1086" i="1"/>
  <c r="R1353" i="1"/>
  <c r="R1426" i="1"/>
  <c r="R1416" i="1"/>
  <c r="R572" i="1"/>
  <c r="R81" i="1"/>
  <c r="R118" i="1"/>
  <c r="R1623" i="1"/>
  <c r="R469" i="1"/>
  <c r="R1822" i="1"/>
  <c r="R1330" i="1"/>
  <c r="R1923" i="1"/>
  <c r="R1924" i="1"/>
  <c r="R483" i="1"/>
  <c r="R1201" i="1"/>
  <c r="R1925" i="1"/>
  <c r="R1639" i="1"/>
  <c r="R1617" i="1"/>
  <c r="R709" i="1"/>
  <c r="R425" i="1"/>
  <c r="R242" i="1"/>
  <c r="R41" i="1"/>
  <c r="R237" i="1"/>
  <c r="R697" i="1"/>
  <c r="R260" i="1"/>
  <c r="R1095" i="1"/>
  <c r="R1364" i="1"/>
  <c r="R571" i="1"/>
  <c r="R366" i="1"/>
  <c r="R1522" i="1"/>
  <c r="R1660" i="1"/>
  <c r="R1754" i="1"/>
  <c r="R1484" i="1"/>
  <c r="R1590" i="1"/>
  <c r="R594" i="1"/>
  <c r="R793" i="1"/>
  <c r="R1930" i="1"/>
  <c r="R1518" i="1"/>
  <c r="R704" i="1"/>
  <c r="R1345" i="1"/>
  <c r="R1365" i="1"/>
  <c r="R1862" i="1"/>
  <c r="R187" i="1"/>
  <c r="Q572" i="1"/>
  <c r="Q81" i="1"/>
  <c r="Q118" i="1"/>
  <c r="Q1623" i="1"/>
  <c r="Q469" i="1"/>
  <c r="Q1822" i="1"/>
  <c r="Q1330" i="1"/>
  <c r="Q1923" i="1"/>
  <c r="Q1924" i="1"/>
  <c r="Q483" i="1"/>
  <c r="Q1201" i="1"/>
  <c r="Q1925" i="1"/>
  <c r="Q1639" i="1"/>
  <c r="Q1617" i="1"/>
  <c r="Q709" i="1"/>
  <c r="Q425" i="1"/>
  <c r="Q242" i="1"/>
  <c r="Q41" i="1"/>
  <c r="Q237" i="1"/>
  <c r="Q697" i="1"/>
  <c r="Q260" i="1"/>
  <c r="Q1095" i="1"/>
  <c r="Q1364" i="1"/>
  <c r="Q571" i="1"/>
  <c r="Q366" i="1"/>
  <c r="Q1522" i="1"/>
  <c r="Q1660" i="1"/>
  <c r="Q1754" i="1"/>
  <c r="Q1484" i="1"/>
  <c r="Q1590" i="1"/>
  <c r="Q594" i="1"/>
  <c r="Q793" i="1"/>
  <c r="Q1930" i="1"/>
  <c r="Q1518" i="1"/>
  <c r="Q704" i="1"/>
  <c r="P1173" i="1"/>
  <c r="P1086" i="1"/>
  <c r="P1353" i="1"/>
  <c r="P1426" i="1"/>
  <c r="P1416" i="1"/>
  <c r="P572" i="1"/>
  <c r="P81" i="1"/>
  <c r="P118" i="1"/>
  <c r="P1623" i="1"/>
  <c r="P469" i="1"/>
  <c r="P1822" i="1"/>
  <c r="P1330" i="1"/>
  <c r="P1923" i="1"/>
  <c r="P1924" i="1"/>
  <c r="P483" i="1"/>
  <c r="P1201" i="1"/>
  <c r="P1925" i="1"/>
  <c r="P1639" i="1"/>
  <c r="P1617" i="1"/>
  <c r="P709" i="1"/>
  <c r="P425" i="1"/>
  <c r="P242" i="1"/>
  <c r="P41" i="1"/>
  <c r="P237" i="1"/>
  <c r="P697" i="1"/>
  <c r="P260" i="1"/>
  <c r="P1095" i="1"/>
  <c r="P1364" i="1"/>
  <c r="P571" i="1"/>
  <c r="P366" i="1"/>
  <c r="P1522" i="1"/>
  <c r="P1660" i="1"/>
  <c r="P1754" i="1"/>
  <c r="P1484" i="1"/>
  <c r="P1590" i="1"/>
  <c r="P594" i="1"/>
  <c r="P793" i="1"/>
  <c r="P1930" i="1"/>
  <c r="P1518" i="1"/>
  <c r="P704" i="1"/>
  <c r="P1345" i="1"/>
  <c r="P1365" i="1"/>
  <c r="P1862" i="1"/>
  <c r="P187" i="1"/>
  <c r="P1357" i="1"/>
  <c r="S1357" i="1" s="1"/>
  <c r="O1264" i="1"/>
  <c r="O841" i="1"/>
  <c r="O1173" i="1"/>
  <c r="O1086" i="1"/>
  <c r="O1353" i="1"/>
  <c r="O1426" i="1"/>
  <c r="O1416" i="1"/>
  <c r="O572" i="1"/>
  <c r="O81" i="1"/>
  <c r="O118" i="1"/>
  <c r="O1623" i="1"/>
  <c r="O469" i="1"/>
  <c r="O1822" i="1"/>
  <c r="O1330" i="1"/>
  <c r="O1923" i="1"/>
  <c r="O1924" i="1"/>
  <c r="O483" i="1"/>
  <c r="O1201" i="1"/>
  <c r="O1925" i="1"/>
  <c r="O1639" i="1"/>
  <c r="O1617" i="1"/>
  <c r="O709" i="1"/>
  <c r="O425" i="1"/>
  <c r="O242" i="1"/>
  <c r="O41" i="1"/>
  <c r="O237" i="1"/>
  <c r="O697" i="1"/>
  <c r="O260" i="1"/>
  <c r="O1095" i="1"/>
  <c r="O1364" i="1"/>
  <c r="O571" i="1"/>
  <c r="O366" i="1"/>
  <c r="O1522" i="1"/>
  <c r="O1660" i="1"/>
  <c r="O1754" i="1"/>
  <c r="O1484" i="1"/>
  <c r="O1590" i="1"/>
  <c r="O594" i="1"/>
  <c r="O793" i="1"/>
  <c r="O1930" i="1"/>
  <c r="O1518" i="1"/>
  <c r="O704" i="1"/>
  <c r="O1345" i="1"/>
  <c r="O1365" i="1"/>
  <c r="O1862" i="1"/>
  <c r="O187" i="1"/>
  <c r="O1357" i="1"/>
  <c r="O193" i="1"/>
  <c r="L841" i="1"/>
  <c r="L1173" i="1"/>
  <c r="L1086" i="1"/>
  <c r="L1353" i="1"/>
  <c r="L1426" i="1"/>
  <c r="L1416" i="1"/>
  <c r="L572" i="1"/>
  <c r="L81" i="1"/>
  <c r="L118" i="1"/>
  <c r="L1623" i="1"/>
  <c r="L469" i="1"/>
  <c r="L1822" i="1"/>
  <c r="L1330" i="1"/>
  <c r="L1923" i="1"/>
  <c r="L1924" i="1"/>
  <c r="L483" i="1"/>
  <c r="L1201" i="1"/>
  <c r="L1925" i="1"/>
  <c r="L1639" i="1"/>
  <c r="L1617" i="1"/>
  <c r="L709" i="1"/>
  <c r="L425" i="1"/>
  <c r="L242" i="1"/>
  <c r="L41" i="1"/>
  <c r="L237" i="1"/>
  <c r="L697" i="1"/>
  <c r="L260" i="1"/>
  <c r="L1095" i="1"/>
  <c r="L1364" i="1"/>
  <c r="L571" i="1"/>
  <c r="L366" i="1"/>
  <c r="L1522" i="1"/>
  <c r="L1660" i="1"/>
  <c r="L1754" i="1"/>
  <c r="L1484" i="1"/>
  <c r="L1590" i="1"/>
  <c r="L594" i="1"/>
  <c r="L793" i="1"/>
  <c r="L1930" i="1"/>
  <c r="L1518" i="1"/>
  <c r="L704" i="1"/>
  <c r="L1345" i="1"/>
  <c r="L1365" i="1"/>
  <c r="L1862" i="1"/>
  <c r="L187" i="1"/>
  <c r="L1357" i="1"/>
  <c r="L193" i="1"/>
  <c r="R80" i="1"/>
  <c r="R506" i="1"/>
  <c r="R1855" i="1"/>
  <c r="R371" i="1"/>
  <c r="R811" i="1"/>
  <c r="R1823" i="1"/>
  <c r="R917" i="1"/>
  <c r="R881" i="1"/>
  <c r="R1929" i="1"/>
  <c r="R1860" i="1"/>
  <c r="R1589" i="1"/>
  <c r="R1740" i="1"/>
  <c r="R1861" i="1"/>
  <c r="R820" i="1"/>
  <c r="R1741" i="1"/>
  <c r="R1659" i="1"/>
  <c r="R1440" i="1"/>
  <c r="R1709" i="1"/>
  <c r="R1600" i="1"/>
  <c r="R411" i="1"/>
  <c r="R1689" i="1"/>
  <c r="R1710" i="1"/>
  <c r="R1264" i="1"/>
  <c r="R841" i="1"/>
  <c r="R1173" i="1"/>
  <c r="Q80" i="1"/>
  <c r="Q506" i="1"/>
  <c r="Q1855" i="1"/>
  <c r="Q371" i="1"/>
  <c r="Q811" i="1"/>
  <c r="Q1823" i="1"/>
  <c r="Q917" i="1"/>
  <c r="Q881" i="1"/>
  <c r="Q1929" i="1"/>
  <c r="Q1860" i="1"/>
  <c r="Q1589" i="1"/>
  <c r="Q1740" i="1"/>
  <c r="Q1861" i="1"/>
  <c r="Q820" i="1"/>
  <c r="Q1741" i="1"/>
  <c r="Q1659" i="1"/>
  <c r="Q1440" i="1"/>
  <c r="Q1709" i="1"/>
  <c r="Q1600" i="1"/>
  <c r="Q411" i="1"/>
  <c r="Q1689" i="1"/>
  <c r="Q1710" i="1"/>
  <c r="Q1264" i="1"/>
  <c r="Q841" i="1"/>
  <c r="Q1173" i="1"/>
  <c r="Q1086" i="1"/>
  <c r="Q1353" i="1"/>
  <c r="Q1426" i="1"/>
  <c r="Q1416" i="1"/>
  <c r="P1929" i="1"/>
  <c r="P1860" i="1"/>
  <c r="P1589" i="1"/>
  <c r="S1589" i="1" s="1"/>
  <c r="P1740" i="1"/>
  <c r="P1861" i="1"/>
  <c r="P820" i="1"/>
  <c r="P1741" i="1"/>
  <c r="P1659" i="1"/>
  <c r="P1440" i="1"/>
  <c r="P1709" i="1"/>
  <c r="P1600" i="1"/>
  <c r="S1600" i="1" s="1"/>
  <c r="P411" i="1"/>
  <c r="P1689" i="1"/>
  <c r="P1710" i="1"/>
  <c r="P1264" i="1"/>
  <c r="P841" i="1"/>
  <c r="O1741" i="1"/>
  <c r="O1659" i="1"/>
  <c r="O1440" i="1"/>
  <c r="O1709" i="1"/>
  <c r="O1600" i="1"/>
  <c r="O411" i="1"/>
  <c r="O1689" i="1"/>
  <c r="O1710" i="1"/>
  <c r="L1659" i="1"/>
  <c r="L1440" i="1"/>
  <c r="L1709" i="1"/>
  <c r="L1600" i="1"/>
  <c r="L411" i="1"/>
  <c r="L1689" i="1"/>
  <c r="L1710" i="1"/>
  <c r="L1264" i="1"/>
  <c r="R1125" i="1"/>
  <c r="R19" i="1"/>
  <c r="R958" i="1"/>
  <c r="R79" i="1"/>
  <c r="R1854" i="1"/>
  <c r="R1852" i="1"/>
  <c r="R1421" i="1"/>
  <c r="R649" i="1"/>
  <c r="R1225" i="1"/>
  <c r="R1905" i="1"/>
  <c r="R1067" i="1"/>
  <c r="R1817" i="1"/>
  <c r="R182" i="1"/>
  <c r="R369" i="1"/>
  <c r="R1106" i="1"/>
  <c r="R729" i="1"/>
  <c r="R1671" i="1"/>
  <c r="R551" i="1"/>
  <c r="R233" i="1"/>
  <c r="R738" i="1"/>
  <c r="R31" i="1"/>
  <c r="R1572" i="1"/>
  <c r="R1815" i="1"/>
  <c r="R1439" i="1"/>
  <c r="R1906" i="1"/>
  <c r="R1818" i="1"/>
  <c r="R385" i="1"/>
  <c r="R869" i="1"/>
  <c r="R1194" i="1"/>
  <c r="R432" i="1"/>
  <c r="R1789" i="1"/>
  <c r="R1816" i="1"/>
  <c r="R1154" i="1"/>
  <c r="R1909" i="1"/>
  <c r="R1063" i="1"/>
  <c r="R1904" i="1"/>
  <c r="R1393" i="1"/>
  <c r="R907" i="1"/>
  <c r="R1629" i="1"/>
  <c r="R830" i="1"/>
  <c r="R954" i="1"/>
  <c r="R1169" i="1"/>
  <c r="R1517" i="1"/>
  <c r="R111" i="1"/>
  <c r="R956" i="1"/>
  <c r="R1575" i="1"/>
  <c r="R604" i="1"/>
  <c r="R266" i="1"/>
  <c r="R1910" i="1"/>
  <c r="R1275" i="1"/>
  <c r="R1448" i="1"/>
  <c r="R610" i="1"/>
  <c r="R1456" i="1"/>
  <c r="R485" i="1"/>
  <c r="R1177" i="1"/>
  <c r="R137" i="1"/>
  <c r="R321" i="1"/>
  <c r="R1166" i="1"/>
  <c r="R1851" i="1"/>
  <c r="R758" i="1"/>
  <c r="R549" i="1"/>
  <c r="R4" i="1"/>
  <c r="R1457" i="1"/>
  <c r="R346" i="1"/>
  <c r="R419" i="1"/>
  <c r="R1059" i="1"/>
  <c r="R291" i="1"/>
  <c r="R1907" i="1"/>
  <c r="R1281" i="1"/>
  <c r="R1175" i="1"/>
  <c r="R899" i="1"/>
  <c r="R1790" i="1"/>
  <c r="R281" i="1"/>
  <c r="R449" i="1"/>
  <c r="R1814" i="1"/>
  <c r="R1850" i="1"/>
  <c r="R873" i="1"/>
  <c r="R1340" i="1"/>
  <c r="R674" i="1"/>
  <c r="R505" i="1"/>
  <c r="R104" i="1"/>
  <c r="R1288" i="1"/>
  <c r="R1302" i="1"/>
  <c r="R1328" i="1"/>
  <c r="R1604" i="1"/>
  <c r="R1118" i="1"/>
  <c r="R345" i="1"/>
  <c r="R1371" i="1"/>
  <c r="R178" i="1"/>
  <c r="R966" i="1"/>
  <c r="R1256" i="1"/>
  <c r="R1091" i="1"/>
  <c r="R364" i="1"/>
  <c r="R1628" i="1"/>
  <c r="R1260" i="1"/>
  <c r="R1211" i="1"/>
  <c r="R595" i="1"/>
  <c r="R1558" i="1"/>
  <c r="R183" i="1"/>
  <c r="R1853" i="1"/>
  <c r="R1753" i="1"/>
  <c r="R478" i="1"/>
  <c r="R1138" i="1"/>
  <c r="R1551" i="1"/>
  <c r="R1908" i="1"/>
  <c r="Q1844" i="1"/>
  <c r="Q1230" i="1"/>
  <c r="Q662" i="1"/>
  <c r="Q1242" i="1"/>
  <c r="Q1125" i="1"/>
  <c r="Q19" i="1"/>
  <c r="Q958" i="1"/>
  <c r="Q79" i="1"/>
  <c r="Q1854" i="1"/>
  <c r="Q1852" i="1"/>
  <c r="Q1421" i="1"/>
  <c r="Q649" i="1"/>
  <c r="Q1225" i="1"/>
  <c r="Q1905" i="1"/>
  <c r="Q1067" i="1"/>
  <c r="Q1817" i="1"/>
  <c r="Q182" i="1"/>
  <c r="Q369" i="1"/>
  <c r="Q1106" i="1"/>
  <c r="Q729" i="1"/>
  <c r="Q1671" i="1"/>
  <c r="Q551" i="1"/>
  <c r="Q233" i="1"/>
  <c r="Q738" i="1"/>
  <c r="Q31" i="1"/>
  <c r="Q1572" i="1"/>
  <c r="Q1815" i="1"/>
  <c r="Q1439" i="1"/>
  <c r="Q1906" i="1"/>
  <c r="Q1818" i="1"/>
  <c r="Q385" i="1"/>
  <c r="Q869" i="1"/>
  <c r="Q1194" i="1"/>
  <c r="Q432" i="1"/>
  <c r="Q1789" i="1"/>
  <c r="Q1816" i="1"/>
  <c r="Q1154" i="1"/>
  <c r="Q1909" i="1"/>
  <c r="Q1063" i="1"/>
  <c r="Q1904" i="1"/>
  <c r="Q1393" i="1"/>
  <c r="Q907" i="1"/>
  <c r="Q1629" i="1"/>
  <c r="Q830" i="1"/>
  <c r="Q954" i="1"/>
  <c r="Q1169" i="1"/>
  <c r="Q1517" i="1"/>
  <c r="Q111" i="1"/>
  <c r="Q956" i="1"/>
  <c r="Q1575" i="1"/>
  <c r="Q604" i="1"/>
  <c r="Q266" i="1"/>
  <c r="Q1910" i="1"/>
  <c r="Q1275" i="1"/>
  <c r="Q1448" i="1"/>
  <c r="Q610" i="1"/>
  <c r="Q1456" i="1"/>
  <c r="Q485" i="1"/>
  <c r="Q1177" i="1"/>
  <c r="Q137" i="1"/>
  <c r="Q321" i="1"/>
  <c r="Q1166" i="1"/>
  <c r="Q1851" i="1"/>
  <c r="Q758" i="1"/>
  <c r="Q549" i="1"/>
  <c r="Q4" i="1"/>
  <c r="Q1457" i="1"/>
  <c r="Q346" i="1"/>
  <c r="Q419" i="1"/>
  <c r="Q1059" i="1"/>
  <c r="Q291" i="1"/>
  <c r="Q1907" i="1"/>
  <c r="Q1281" i="1"/>
  <c r="Q1175" i="1"/>
  <c r="Q899" i="1"/>
  <c r="Q1790" i="1"/>
  <c r="Q281" i="1"/>
  <c r="Q449" i="1"/>
  <c r="Q1814" i="1"/>
  <c r="Q1850" i="1"/>
  <c r="Q873" i="1"/>
  <c r="Q1340" i="1"/>
  <c r="Q674" i="1"/>
  <c r="Q505" i="1"/>
  <c r="Q104" i="1"/>
  <c r="Q1288" i="1"/>
  <c r="Q1302" i="1"/>
  <c r="Q1328" i="1"/>
  <c r="Q1604" i="1"/>
  <c r="Q1118" i="1"/>
  <c r="Q345" i="1"/>
  <c r="Q1371" i="1"/>
  <c r="Q178" i="1"/>
  <c r="Q966" i="1"/>
  <c r="Q1256" i="1"/>
  <c r="Q1091" i="1"/>
  <c r="Q364" i="1"/>
  <c r="Q1628" i="1"/>
  <c r="Q1260" i="1"/>
  <c r="Q1211" i="1"/>
  <c r="Q595" i="1"/>
  <c r="Q1558" i="1"/>
  <c r="Q183" i="1"/>
  <c r="Q1853" i="1"/>
  <c r="Q1753" i="1"/>
  <c r="Q478" i="1"/>
  <c r="Q1138" i="1"/>
  <c r="Q1551" i="1"/>
  <c r="Q1908" i="1"/>
  <c r="P1905" i="1"/>
  <c r="P1067" i="1"/>
  <c r="P1817" i="1"/>
  <c r="P182" i="1"/>
  <c r="P369" i="1"/>
  <c r="P1106" i="1"/>
  <c r="P729" i="1"/>
  <c r="P1671" i="1"/>
  <c r="P551" i="1"/>
  <c r="P233" i="1"/>
  <c r="P738" i="1"/>
  <c r="P31" i="1"/>
  <c r="P1572" i="1"/>
  <c r="P1815" i="1"/>
  <c r="P1439" i="1"/>
  <c r="P1906" i="1"/>
  <c r="P1818" i="1"/>
  <c r="P385" i="1"/>
  <c r="P869" i="1"/>
  <c r="P1194" i="1"/>
  <c r="P432" i="1"/>
  <c r="P1789" i="1"/>
  <c r="P1816" i="1"/>
  <c r="P1154" i="1"/>
  <c r="P1909" i="1"/>
  <c r="P1063" i="1"/>
  <c r="P1904" i="1"/>
  <c r="P1393" i="1"/>
  <c r="P907" i="1"/>
  <c r="P1629" i="1"/>
  <c r="P830" i="1"/>
  <c r="P954" i="1"/>
  <c r="P1169" i="1"/>
  <c r="P1517" i="1"/>
  <c r="P111" i="1"/>
  <c r="P956" i="1"/>
  <c r="P1575" i="1"/>
  <c r="P604" i="1"/>
  <c r="P266" i="1"/>
  <c r="P1910" i="1"/>
  <c r="P1275" i="1"/>
  <c r="P1448" i="1"/>
  <c r="P610" i="1"/>
  <c r="P1456" i="1"/>
  <c r="P485" i="1"/>
  <c r="P1177" i="1"/>
  <c r="P137" i="1"/>
  <c r="P321" i="1"/>
  <c r="P1166" i="1"/>
  <c r="P1851" i="1"/>
  <c r="P758" i="1"/>
  <c r="P549" i="1"/>
  <c r="P4" i="1"/>
  <c r="P1457" i="1"/>
  <c r="P346" i="1"/>
  <c r="P419" i="1"/>
  <c r="P1059" i="1"/>
  <c r="P291" i="1"/>
  <c r="P1907" i="1"/>
  <c r="P1281" i="1"/>
  <c r="P1175" i="1"/>
  <c r="P899" i="1"/>
  <c r="P1790" i="1"/>
  <c r="P281" i="1"/>
  <c r="P449" i="1"/>
  <c r="P1814" i="1"/>
  <c r="P1850" i="1"/>
  <c r="P873" i="1"/>
  <c r="P1340" i="1"/>
  <c r="P674" i="1"/>
  <c r="P505" i="1"/>
  <c r="P104" i="1"/>
  <c r="P1288" i="1"/>
  <c r="P1302" i="1"/>
  <c r="P1328" i="1"/>
  <c r="P1604" i="1"/>
  <c r="P1118" i="1"/>
  <c r="P345" i="1"/>
  <c r="P1371" i="1"/>
  <c r="P178" i="1"/>
  <c r="P966" i="1"/>
  <c r="P1256" i="1"/>
  <c r="P1091" i="1"/>
  <c r="P364" i="1"/>
  <c r="P1628" i="1"/>
  <c r="P1260" i="1"/>
  <c r="P1211" i="1"/>
  <c r="P595" i="1"/>
  <c r="P1558" i="1"/>
  <c r="P183" i="1"/>
  <c r="P1853" i="1"/>
  <c r="P1753" i="1"/>
  <c r="P478" i="1"/>
  <c r="P1138" i="1"/>
  <c r="P1551" i="1"/>
  <c r="P1908" i="1"/>
  <c r="P80" i="1"/>
  <c r="P506" i="1"/>
  <c r="P1855" i="1"/>
  <c r="P371" i="1"/>
  <c r="P811" i="1"/>
  <c r="S811" i="1" s="1"/>
  <c r="P1823" i="1"/>
  <c r="S1823" i="1" s="1"/>
  <c r="L79" i="1"/>
  <c r="L1854" i="1"/>
  <c r="L1852" i="1"/>
  <c r="L1421" i="1"/>
  <c r="L649" i="1"/>
  <c r="L1225" i="1"/>
  <c r="L1905" i="1"/>
  <c r="L1067" i="1"/>
  <c r="L1817" i="1"/>
  <c r="L182" i="1"/>
  <c r="L369" i="1"/>
  <c r="L1106" i="1"/>
  <c r="L729" i="1"/>
  <c r="L1671" i="1"/>
  <c r="L551" i="1"/>
  <c r="L233" i="1"/>
  <c r="L738" i="1"/>
  <c r="L31" i="1"/>
  <c r="L1572" i="1"/>
  <c r="L1815" i="1"/>
  <c r="L1439" i="1"/>
  <c r="L1906" i="1"/>
  <c r="L1818" i="1"/>
  <c r="L385" i="1"/>
  <c r="L869" i="1"/>
  <c r="L1194" i="1"/>
  <c r="L432" i="1"/>
  <c r="L1789" i="1"/>
  <c r="L1816" i="1"/>
  <c r="L1154" i="1"/>
  <c r="L1909" i="1"/>
  <c r="L1063" i="1"/>
  <c r="L1904" i="1"/>
  <c r="L1393" i="1"/>
  <c r="L907" i="1"/>
  <c r="L1629" i="1"/>
  <c r="L830" i="1"/>
  <c r="L954" i="1"/>
  <c r="L1169" i="1"/>
  <c r="L1517" i="1"/>
  <c r="L111" i="1"/>
  <c r="L956" i="1"/>
  <c r="L1575" i="1"/>
  <c r="L604" i="1"/>
  <c r="L266" i="1"/>
  <c r="L1910" i="1"/>
  <c r="L1275" i="1"/>
  <c r="L1448" i="1"/>
  <c r="L610" i="1"/>
  <c r="L1456" i="1"/>
  <c r="L485" i="1"/>
  <c r="L1177" i="1"/>
  <c r="L137" i="1"/>
  <c r="L321" i="1"/>
  <c r="L1166" i="1"/>
  <c r="L1851" i="1"/>
  <c r="L758" i="1"/>
  <c r="L549" i="1"/>
  <c r="L4" i="1"/>
  <c r="L1457" i="1"/>
  <c r="L346" i="1"/>
  <c r="L419" i="1"/>
  <c r="L1059" i="1"/>
  <c r="L291" i="1"/>
  <c r="L1907" i="1"/>
  <c r="L1281" i="1"/>
  <c r="L1175" i="1"/>
  <c r="L899" i="1"/>
  <c r="L1790" i="1"/>
  <c r="L281" i="1"/>
  <c r="L449" i="1"/>
  <c r="L1814" i="1"/>
  <c r="L873" i="1"/>
  <c r="L1340" i="1"/>
  <c r="L674" i="1"/>
  <c r="L505" i="1"/>
  <c r="L104" i="1"/>
  <c r="L1288" i="1"/>
  <c r="L1302" i="1"/>
  <c r="L1328" i="1"/>
  <c r="L1604" i="1"/>
  <c r="L1118" i="1"/>
  <c r="L345" i="1"/>
  <c r="L1371" i="1"/>
  <c r="L178" i="1"/>
  <c r="L966" i="1"/>
  <c r="L1256" i="1"/>
  <c r="L1091" i="1"/>
  <c r="L364" i="1"/>
  <c r="L1628" i="1"/>
  <c r="L1260" i="1"/>
  <c r="L1211" i="1"/>
  <c r="L595" i="1"/>
  <c r="L1558" i="1"/>
  <c r="L183" i="1"/>
  <c r="L1853" i="1"/>
  <c r="L1753" i="1"/>
  <c r="L478" i="1"/>
  <c r="L1138" i="1"/>
  <c r="L1551" i="1"/>
  <c r="L1908" i="1"/>
  <c r="L80" i="1"/>
  <c r="L506" i="1"/>
  <c r="L1855" i="1"/>
  <c r="L371" i="1"/>
  <c r="L811" i="1"/>
  <c r="L1823" i="1"/>
  <c r="L917" i="1"/>
  <c r="L881" i="1"/>
  <c r="O1905" i="1"/>
  <c r="O1067" i="1"/>
  <c r="O1817" i="1"/>
  <c r="O182" i="1"/>
  <c r="O369" i="1"/>
  <c r="O1106" i="1"/>
  <c r="O729" i="1"/>
  <c r="O1671" i="1"/>
  <c r="O551" i="1"/>
  <c r="O233" i="1"/>
  <c r="O738" i="1"/>
  <c r="O31" i="1"/>
  <c r="O1572" i="1"/>
  <c r="O1815" i="1"/>
  <c r="O1439" i="1"/>
  <c r="O1906" i="1"/>
  <c r="O1818" i="1"/>
  <c r="O385" i="1"/>
  <c r="O869" i="1"/>
  <c r="O1194" i="1"/>
  <c r="O432" i="1"/>
  <c r="O1789" i="1"/>
  <c r="O1816" i="1"/>
  <c r="O1154" i="1"/>
  <c r="O1909" i="1"/>
  <c r="O1063" i="1"/>
  <c r="O1904" i="1"/>
  <c r="O1393" i="1"/>
  <c r="O907" i="1"/>
  <c r="O1629" i="1"/>
  <c r="O830" i="1"/>
  <c r="O954" i="1"/>
  <c r="O1169" i="1"/>
  <c r="O1517" i="1"/>
  <c r="O111" i="1"/>
  <c r="O956" i="1"/>
  <c r="O1575" i="1"/>
  <c r="O604" i="1"/>
  <c r="O266" i="1"/>
  <c r="O1910" i="1"/>
  <c r="O1275" i="1"/>
  <c r="O1448" i="1"/>
  <c r="O610" i="1"/>
  <c r="O1456" i="1"/>
  <c r="O485" i="1"/>
  <c r="O1177" i="1"/>
  <c r="O137" i="1"/>
  <c r="O321" i="1"/>
  <c r="O1166" i="1"/>
  <c r="O1851" i="1"/>
  <c r="O758" i="1"/>
  <c r="O549" i="1"/>
  <c r="O4" i="1"/>
  <c r="O1457" i="1"/>
  <c r="O346" i="1"/>
  <c r="O419" i="1"/>
  <c r="O1059" i="1"/>
  <c r="O291" i="1"/>
  <c r="O1907" i="1"/>
  <c r="O1281" i="1"/>
  <c r="O1175" i="1"/>
  <c r="O899" i="1"/>
  <c r="O1790" i="1"/>
  <c r="O281" i="1"/>
  <c r="O449" i="1"/>
  <c r="O1814" i="1"/>
  <c r="O873" i="1"/>
  <c r="O1340" i="1"/>
  <c r="O674" i="1"/>
  <c r="O505" i="1"/>
  <c r="O104" i="1"/>
  <c r="O1288" i="1"/>
  <c r="O1302" i="1"/>
  <c r="O1328" i="1"/>
  <c r="O1604" i="1"/>
  <c r="O1118" i="1"/>
  <c r="O345" i="1"/>
  <c r="O1371" i="1"/>
  <c r="O178" i="1"/>
  <c r="O966" i="1"/>
  <c r="O1256" i="1"/>
  <c r="O364" i="1"/>
  <c r="O1260" i="1"/>
  <c r="O1211" i="1"/>
  <c r="O595" i="1"/>
  <c r="O1558" i="1"/>
  <c r="O183" i="1"/>
  <c r="O1853" i="1"/>
  <c r="O1753" i="1"/>
  <c r="O478" i="1"/>
  <c r="O1138" i="1"/>
  <c r="O1551" i="1"/>
  <c r="O1908" i="1"/>
  <c r="O80" i="1"/>
  <c r="O506" i="1"/>
  <c r="O1855" i="1"/>
  <c r="O371" i="1"/>
  <c r="O811" i="1"/>
  <c r="R1717" i="1"/>
  <c r="R1842" i="1"/>
  <c r="R723" i="1"/>
  <c r="R1187" i="1"/>
  <c r="R1718" i="1"/>
  <c r="R1602" i="1"/>
  <c r="R1768" i="1"/>
  <c r="R1613" i="1"/>
  <c r="R590" i="1"/>
  <c r="R1732" i="1"/>
  <c r="R1404" i="1"/>
  <c r="R283" i="1"/>
  <c r="R565" i="1"/>
  <c r="R656" i="1"/>
  <c r="R1121" i="1"/>
  <c r="R1180" i="1"/>
  <c r="R1769" i="1"/>
  <c r="R1356" i="1"/>
  <c r="R843" i="1"/>
  <c r="R1677" i="1"/>
  <c r="R730" i="1"/>
  <c r="R1174" i="1"/>
  <c r="R1072" i="1"/>
  <c r="R1337" i="1"/>
  <c r="R971" i="1"/>
  <c r="R1119" i="1"/>
  <c r="R835" i="1"/>
  <c r="R1733" i="1"/>
  <c r="R1626" i="1"/>
  <c r="R703" i="1"/>
  <c r="R1770" i="1"/>
  <c r="R1468" i="1"/>
  <c r="R1706" i="1"/>
  <c r="R245" i="1"/>
  <c r="R985" i="1"/>
  <c r="R1619" i="1"/>
  <c r="R646" i="1"/>
  <c r="R1892" i="1"/>
  <c r="R633" i="1"/>
  <c r="R1843" i="1"/>
  <c r="R1654" i="1"/>
  <c r="R1893" i="1"/>
  <c r="R1638" i="1"/>
  <c r="R313" i="1"/>
  <c r="R557" i="1"/>
  <c r="R522" i="1"/>
  <c r="R334" i="1"/>
  <c r="R691" i="1"/>
  <c r="R446" i="1"/>
  <c r="R671" i="1"/>
  <c r="R716" i="1"/>
  <c r="R1844" i="1"/>
  <c r="R1230" i="1"/>
  <c r="R662" i="1"/>
  <c r="R1242" i="1"/>
  <c r="P565" i="1"/>
  <c r="P656" i="1"/>
  <c r="P1121" i="1"/>
  <c r="P1180" i="1"/>
  <c r="P1769" i="1"/>
  <c r="P1356" i="1"/>
  <c r="P843" i="1"/>
  <c r="P1677" i="1"/>
  <c r="P730" i="1"/>
  <c r="P1174" i="1"/>
  <c r="P1072" i="1"/>
  <c r="P1337" i="1"/>
  <c r="P971" i="1"/>
  <c r="P1119" i="1"/>
  <c r="P835" i="1"/>
  <c r="P1733" i="1"/>
  <c r="P1626" i="1"/>
  <c r="P703" i="1"/>
  <c r="P1770" i="1"/>
  <c r="P1468" i="1"/>
  <c r="P1706" i="1"/>
  <c r="P245" i="1"/>
  <c r="P985" i="1"/>
  <c r="P1619" i="1"/>
  <c r="P646" i="1"/>
  <c r="P1892" i="1"/>
  <c r="P633" i="1"/>
  <c r="P1843" i="1"/>
  <c r="P1654" i="1"/>
  <c r="P1893" i="1"/>
  <c r="P1638" i="1"/>
  <c r="P313" i="1"/>
  <c r="P557" i="1"/>
  <c r="P522" i="1"/>
  <c r="P334" i="1"/>
  <c r="P691" i="1"/>
  <c r="P446" i="1"/>
  <c r="P671" i="1"/>
  <c r="P716" i="1"/>
  <c r="P1844" i="1"/>
  <c r="P1230" i="1"/>
  <c r="P662" i="1"/>
  <c r="P1242" i="1"/>
  <c r="P1125" i="1"/>
  <c r="P19" i="1"/>
  <c r="P958" i="1"/>
  <c r="P79" i="1"/>
  <c r="P1854" i="1"/>
  <c r="P1852" i="1"/>
  <c r="P1421" i="1"/>
  <c r="P649" i="1"/>
  <c r="P1225" i="1"/>
  <c r="S1225" i="1" s="1"/>
  <c r="O1121" i="1"/>
  <c r="O1180" i="1"/>
  <c r="O1769" i="1"/>
  <c r="O1356" i="1"/>
  <c r="O843" i="1"/>
  <c r="O1677" i="1"/>
  <c r="O730" i="1"/>
  <c r="O1174" i="1"/>
  <c r="O1072" i="1"/>
  <c r="O1337" i="1"/>
  <c r="O971" i="1"/>
  <c r="O1119" i="1"/>
  <c r="O835" i="1"/>
  <c r="O1733" i="1"/>
  <c r="O1626" i="1"/>
  <c r="O703" i="1"/>
  <c r="O1770" i="1"/>
  <c r="O1468" i="1"/>
  <c r="O1706" i="1"/>
  <c r="O245" i="1"/>
  <c r="O985" i="1"/>
  <c r="O1619" i="1"/>
  <c r="O646" i="1"/>
  <c r="O1892" i="1"/>
  <c r="O633" i="1"/>
  <c r="O1843" i="1"/>
  <c r="O1654" i="1"/>
  <c r="O1893" i="1"/>
  <c r="O1638" i="1"/>
  <c r="O313" i="1"/>
  <c r="O557" i="1"/>
  <c r="O522" i="1"/>
  <c r="O334" i="1"/>
  <c r="O691" i="1"/>
  <c r="O446" i="1"/>
  <c r="O671" i="1"/>
  <c r="O716" i="1"/>
  <c r="O1844" i="1"/>
  <c r="O1230" i="1"/>
  <c r="O662" i="1"/>
  <c r="O1242" i="1"/>
  <c r="O1125" i="1"/>
  <c r="O19" i="1"/>
  <c r="O958" i="1"/>
  <c r="O79" i="1"/>
  <c r="O1854" i="1"/>
  <c r="O1852" i="1"/>
  <c r="O1421" i="1"/>
  <c r="O649" i="1"/>
  <c r="O1225" i="1"/>
  <c r="L1072" i="1"/>
  <c r="L1337" i="1"/>
  <c r="L971" i="1"/>
  <c r="L1119" i="1"/>
  <c r="L835" i="1"/>
  <c r="L1733" i="1"/>
  <c r="L1626" i="1"/>
  <c r="L703" i="1"/>
  <c r="L1770" i="1"/>
  <c r="L1468" i="1"/>
  <c r="L1706" i="1"/>
  <c r="L245" i="1"/>
  <c r="L985" i="1"/>
  <c r="L1619" i="1"/>
  <c r="L646" i="1"/>
  <c r="L1892" i="1"/>
  <c r="L633" i="1"/>
  <c r="L1843" i="1"/>
  <c r="L1654" i="1"/>
  <c r="L1893" i="1"/>
  <c r="L1638" i="1"/>
  <c r="L313" i="1"/>
  <c r="L557" i="1"/>
  <c r="L522" i="1"/>
  <c r="L334" i="1"/>
  <c r="L691" i="1"/>
  <c r="L446" i="1"/>
  <c r="L671" i="1"/>
  <c r="L716" i="1"/>
  <c r="L1844" i="1"/>
  <c r="L1230" i="1"/>
  <c r="L662" i="1"/>
  <c r="L1242" i="1"/>
  <c r="L1125" i="1"/>
  <c r="L19" i="1"/>
  <c r="L958" i="1"/>
  <c r="R298" i="1"/>
  <c r="R867" i="1"/>
  <c r="R392" i="1"/>
  <c r="R259" i="1"/>
  <c r="R154" i="1"/>
  <c r="R315" i="1"/>
  <c r="R541" i="1"/>
  <c r="R1094" i="1"/>
  <c r="R959" i="1"/>
  <c r="R1105" i="1"/>
  <c r="S1105" i="1" s="1"/>
  <c r="R1435" i="1"/>
  <c r="R925" i="1"/>
  <c r="R1811" i="1"/>
  <c r="R900" i="1"/>
  <c r="R1653" i="1"/>
  <c r="R1322" i="1"/>
  <c r="R1511" i="1"/>
  <c r="R326" i="1"/>
  <c r="R184" i="1"/>
  <c r="R1782" i="1"/>
  <c r="R1396" i="1"/>
  <c r="R1840" i="1"/>
  <c r="R1560" i="1"/>
  <c r="R1111" i="1"/>
  <c r="R1420" i="1"/>
  <c r="R1251" i="1"/>
  <c r="R1683" i="1"/>
  <c r="R278" i="1"/>
  <c r="R336" i="1"/>
  <c r="R1424" i="1"/>
  <c r="R1255" i="1"/>
  <c r="R570" i="1"/>
  <c r="R1196" i="1"/>
  <c r="R882" i="1"/>
  <c r="R333" i="1"/>
  <c r="R1542" i="1"/>
  <c r="R616" i="1"/>
  <c r="R1748" i="1"/>
  <c r="R1239" i="1"/>
  <c r="R308" i="1"/>
  <c r="R921" i="1"/>
  <c r="R860" i="1"/>
  <c r="R776" i="1"/>
  <c r="R981" i="1"/>
  <c r="R1252" i="1"/>
  <c r="R1128" i="1"/>
  <c r="R1299" i="1"/>
  <c r="R960" i="1"/>
  <c r="R489" i="1"/>
  <c r="R1749" i="1"/>
  <c r="R1561" i="1"/>
  <c r="R477" i="1"/>
  <c r="R559" i="1"/>
  <c r="R1269" i="1"/>
  <c r="R1403" i="1"/>
  <c r="R1445" i="1"/>
  <c r="R871" i="1"/>
  <c r="R609" i="1"/>
  <c r="R1145" i="1"/>
  <c r="R1037" i="1"/>
  <c r="R919" i="1"/>
  <c r="R1189" i="1"/>
  <c r="R680" i="1"/>
  <c r="R1891" i="1"/>
  <c r="S1891" i="1" s="1"/>
  <c r="R1273" i="1"/>
  <c r="R207" i="1"/>
  <c r="R7" i="1"/>
  <c r="R119" i="1"/>
  <c r="R536" i="1"/>
  <c r="R1140" i="1"/>
  <c r="R1315" i="1"/>
  <c r="R672" i="1"/>
  <c r="R1750" i="1"/>
  <c r="R1684" i="1"/>
  <c r="R1410" i="1"/>
  <c r="R1586" i="1"/>
  <c r="R417" i="1"/>
  <c r="R1028" i="1"/>
  <c r="R362" i="1"/>
  <c r="R310" i="1"/>
  <c r="R389" i="1"/>
  <c r="R122" i="1"/>
  <c r="R138" i="1"/>
  <c r="R601" i="1"/>
  <c r="R714" i="1"/>
  <c r="R1367" i="1"/>
  <c r="R1161" i="1"/>
  <c r="R1058" i="1"/>
  <c r="R1190" i="1"/>
  <c r="R617" i="1"/>
  <c r="R876" i="1"/>
  <c r="R1394" i="1"/>
  <c r="R1512" i="1"/>
  <c r="R1841" i="1"/>
  <c r="R1279" i="1"/>
  <c r="R1812" i="1"/>
  <c r="R1274" i="1"/>
  <c r="R1066" i="1"/>
  <c r="R1460" i="1"/>
  <c r="R1261" i="1"/>
  <c r="R818" i="1"/>
  <c r="R272" i="1"/>
  <c r="R378" i="1"/>
  <c r="R339" i="1"/>
  <c r="Q1459" i="1"/>
  <c r="Q298" i="1"/>
  <c r="Q867" i="1"/>
  <c r="Q392" i="1"/>
  <c r="Q259" i="1"/>
  <c r="Q154" i="1"/>
  <c r="Q315" i="1"/>
  <c r="Q541" i="1"/>
  <c r="Q1094" i="1"/>
  <c r="Q959" i="1"/>
  <c r="Q1105" i="1"/>
  <c r="Q1435" i="1"/>
  <c r="Q925" i="1"/>
  <c r="Q1811" i="1"/>
  <c r="Q900" i="1"/>
  <c r="Q1653" i="1"/>
  <c r="Q1322" i="1"/>
  <c r="Q1511" i="1"/>
  <c r="Q326" i="1"/>
  <c r="Q184" i="1"/>
  <c r="Q1782" i="1"/>
  <c r="Q1396" i="1"/>
  <c r="Q1840" i="1"/>
  <c r="Q1560" i="1"/>
  <c r="Q1111" i="1"/>
  <c r="Q1420" i="1"/>
  <c r="Q1251" i="1"/>
  <c r="Q1683" i="1"/>
  <c r="Q278" i="1"/>
  <c r="Q336" i="1"/>
  <c r="Q1424" i="1"/>
  <c r="Q1255" i="1"/>
  <c r="Q570" i="1"/>
  <c r="Q1196" i="1"/>
  <c r="Q882" i="1"/>
  <c r="Q333" i="1"/>
  <c r="Q1542" i="1"/>
  <c r="Q616" i="1"/>
  <c r="Q1748" i="1"/>
  <c r="Q1239" i="1"/>
  <c r="Q308" i="1"/>
  <c r="Q921" i="1"/>
  <c r="Q860" i="1"/>
  <c r="Q776" i="1"/>
  <c r="Q981" i="1"/>
  <c r="Q1252" i="1"/>
  <c r="Q1128" i="1"/>
  <c r="Q1299" i="1"/>
  <c r="Q960" i="1"/>
  <c r="Q489" i="1"/>
  <c r="Q1749" i="1"/>
  <c r="Q1561" i="1"/>
  <c r="Q477" i="1"/>
  <c r="Q559" i="1"/>
  <c r="Q1269" i="1"/>
  <c r="Q1403" i="1"/>
  <c r="Q1445" i="1"/>
  <c r="Q871" i="1"/>
  <c r="Q609" i="1"/>
  <c r="Q1145" i="1"/>
  <c r="Q1037" i="1"/>
  <c r="Q919" i="1"/>
  <c r="Q1189" i="1"/>
  <c r="Q680" i="1"/>
  <c r="Q1891" i="1"/>
  <c r="Q1273" i="1"/>
  <c r="Q207" i="1"/>
  <c r="Q7" i="1"/>
  <c r="Q119" i="1"/>
  <c r="Q536" i="1"/>
  <c r="Q1140" i="1"/>
  <c r="Q1315" i="1"/>
  <c r="Q672" i="1"/>
  <c r="Q1750" i="1"/>
  <c r="Q1684" i="1"/>
  <c r="Q1410" i="1"/>
  <c r="Q1586" i="1"/>
  <c r="Q417" i="1"/>
  <c r="Q1028" i="1"/>
  <c r="Q362" i="1"/>
  <c r="Q310" i="1"/>
  <c r="Q389" i="1"/>
  <c r="Q122" i="1"/>
  <c r="Q138" i="1"/>
  <c r="Q601" i="1"/>
  <c r="Q714" i="1"/>
  <c r="Q1367" i="1"/>
  <c r="Q1161" i="1"/>
  <c r="Q1058" i="1"/>
  <c r="Q1190" i="1"/>
  <c r="Q617" i="1"/>
  <c r="Q876" i="1"/>
  <c r="P1322" i="1"/>
  <c r="P1511" i="1"/>
  <c r="P326" i="1"/>
  <c r="P184" i="1"/>
  <c r="P1782" i="1"/>
  <c r="P1396" i="1"/>
  <c r="P1840" i="1"/>
  <c r="P1560" i="1"/>
  <c r="P1111" i="1"/>
  <c r="P1420" i="1"/>
  <c r="P1251" i="1"/>
  <c r="P1683" i="1"/>
  <c r="P278" i="1"/>
  <c r="P336" i="1"/>
  <c r="P1424" i="1"/>
  <c r="P1255" i="1"/>
  <c r="P570" i="1"/>
  <c r="P1196" i="1"/>
  <c r="P882" i="1"/>
  <c r="P333" i="1"/>
  <c r="P1542" i="1"/>
  <c r="P616" i="1"/>
  <c r="P1748" i="1"/>
  <c r="P1239" i="1"/>
  <c r="P308" i="1"/>
  <c r="P921" i="1"/>
  <c r="P860" i="1"/>
  <c r="P776" i="1"/>
  <c r="P981" i="1"/>
  <c r="P1252" i="1"/>
  <c r="P1128" i="1"/>
  <c r="P1299" i="1"/>
  <c r="P960" i="1"/>
  <c r="P489" i="1"/>
  <c r="P1749" i="1"/>
  <c r="P1561" i="1"/>
  <c r="P477" i="1"/>
  <c r="S477" i="1" s="1"/>
  <c r="P559" i="1"/>
  <c r="P1269" i="1"/>
  <c r="P1403" i="1"/>
  <c r="P1445" i="1"/>
  <c r="P871" i="1"/>
  <c r="P609" i="1"/>
  <c r="P1145" i="1"/>
  <c r="P1037" i="1"/>
  <c r="P919" i="1"/>
  <c r="P1189" i="1"/>
  <c r="P680" i="1"/>
  <c r="P1891" i="1"/>
  <c r="P1273" i="1"/>
  <c r="P207" i="1"/>
  <c r="P7" i="1"/>
  <c r="P119" i="1"/>
  <c r="P536" i="1"/>
  <c r="P1140" i="1"/>
  <c r="P1315" i="1"/>
  <c r="P672" i="1"/>
  <c r="P1750" i="1"/>
  <c r="P1684" i="1"/>
  <c r="P1410" i="1"/>
  <c r="P1586" i="1"/>
  <c r="S1586" i="1" s="1"/>
  <c r="P417" i="1"/>
  <c r="P1028" i="1"/>
  <c r="P362" i="1"/>
  <c r="P310" i="1"/>
  <c r="P389" i="1"/>
  <c r="P122" i="1"/>
  <c r="P138" i="1"/>
  <c r="P601" i="1"/>
  <c r="P714" i="1"/>
  <c r="P1367" i="1"/>
  <c r="P1161" i="1"/>
  <c r="P1058" i="1"/>
  <c r="P1190" i="1"/>
  <c r="P617" i="1"/>
  <c r="P876" i="1"/>
  <c r="P1394" i="1"/>
  <c r="P1512" i="1"/>
  <c r="P1841" i="1"/>
  <c r="P1279" i="1"/>
  <c r="P1812" i="1"/>
  <c r="P1274" i="1"/>
  <c r="P1066" i="1"/>
  <c r="P1460" i="1"/>
  <c r="P1261" i="1"/>
  <c r="P818" i="1"/>
  <c r="P272" i="1"/>
  <c r="P378" i="1"/>
  <c r="P339" i="1"/>
  <c r="P1717" i="1"/>
  <c r="P1842" i="1"/>
  <c r="P723" i="1"/>
  <c r="P1187" i="1"/>
  <c r="P1718" i="1"/>
  <c r="P1602" i="1"/>
  <c r="P1768" i="1"/>
  <c r="P1613" i="1"/>
  <c r="P590" i="1"/>
  <c r="P1732" i="1"/>
  <c r="P1404" i="1"/>
  <c r="S1404" i="1" s="1"/>
  <c r="P283" i="1"/>
  <c r="P917" i="1"/>
  <c r="P881" i="1"/>
  <c r="O326" i="1"/>
  <c r="O184" i="1"/>
  <c r="O1782" i="1"/>
  <c r="O1396" i="1"/>
  <c r="O1840" i="1"/>
  <c r="O1560" i="1"/>
  <c r="O1111" i="1"/>
  <c r="O1420" i="1"/>
  <c r="O1251" i="1"/>
  <c r="O1683" i="1"/>
  <c r="O278" i="1"/>
  <c r="O336" i="1"/>
  <c r="O1424" i="1"/>
  <c r="O1255" i="1"/>
  <c r="O570" i="1"/>
  <c r="O1196" i="1"/>
  <c r="O882" i="1"/>
  <c r="O333" i="1"/>
  <c r="O1542" i="1"/>
  <c r="O616" i="1"/>
  <c r="O1748" i="1"/>
  <c r="O1239" i="1"/>
  <c r="O308" i="1"/>
  <c r="O921" i="1"/>
  <c r="O860" i="1"/>
  <c r="O776" i="1"/>
  <c r="O981" i="1"/>
  <c r="O1252" i="1"/>
  <c r="O1128" i="1"/>
  <c r="O1299" i="1"/>
  <c r="O960" i="1"/>
  <c r="O489" i="1"/>
  <c r="O1749" i="1"/>
  <c r="O1561" i="1"/>
  <c r="O477" i="1"/>
  <c r="O559" i="1"/>
  <c r="O1269" i="1"/>
  <c r="O1403" i="1"/>
  <c r="O1445" i="1"/>
  <c r="O871" i="1"/>
  <c r="O609" i="1"/>
  <c r="O1145" i="1"/>
  <c r="O1037" i="1"/>
  <c r="O919" i="1"/>
  <c r="O1189" i="1"/>
  <c r="O680" i="1"/>
  <c r="O1891" i="1"/>
  <c r="O1273" i="1"/>
  <c r="O207" i="1"/>
  <c r="O7" i="1"/>
  <c r="O119" i="1"/>
  <c r="O536" i="1"/>
  <c r="O1140" i="1"/>
  <c r="O1315" i="1"/>
  <c r="O672" i="1"/>
  <c r="O1750" i="1"/>
  <c r="O1684" i="1"/>
  <c r="O1410" i="1"/>
  <c r="O1586" i="1"/>
  <c r="O417" i="1"/>
  <c r="O1028" i="1"/>
  <c r="O362" i="1"/>
  <c r="O310" i="1"/>
  <c r="O389" i="1"/>
  <c r="O122" i="1"/>
  <c r="O138" i="1"/>
  <c r="O601" i="1"/>
  <c r="O714" i="1"/>
  <c r="O1367" i="1"/>
  <c r="O1161" i="1"/>
  <c r="O1058" i="1"/>
  <c r="O1190" i="1"/>
  <c r="O617" i="1"/>
  <c r="O876" i="1"/>
  <c r="O1394" i="1"/>
  <c r="O1512" i="1"/>
  <c r="O1841" i="1"/>
  <c r="O1279" i="1"/>
  <c r="O1812" i="1"/>
  <c r="O1274" i="1"/>
  <c r="O1066" i="1"/>
  <c r="O1460" i="1"/>
  <c r="O1261" i="1"/>
  <c r="O818" i="1"/>
  <c r="O272" i="1"/>
  <c r="O378" i="1"/>
  <c r="O339" i="1"/>
  <c r="O1717" i="1"/>
  <c r="O1842" i="1"/>
  <c r="O723" i="1"/>
  <c r="O1187" i="1"/>
  <c r="O1718" i="1"/>
  <c r="O1602" i="1"/>
  <c r="O1768" i="1"/>
  <c r="O1613" i="1"/>
  <c r="O590" i="1"/>
  <c r="O1732" i="1"/>
  <c r="O1404" i="1"/>
  <c r="O283" i="1"/>
  <c r="O565" i="1"/>
  <c r="O656" i="1"/>
  <c r="O1823" i="1"/>
  <c r="O917" i="1"/>
  <c r="O881" i="1"/>
  <c r="O1929" i="1"/>
  <c r="O1860" i="1"/>
  <c r="O1589" i="1"/>
  <c r="O1740" i="1"/>
  <c r="O1861" i="1"/>
  <c r="O820" i="1"/>
  <c r="L326" i="1"/>
  <c r="L184" i="1"/>
  <c r="L1782" i="1"/>
  <c r="L1396" i="1"/>
  <c r="L1840" i="1"/>
  <c r="L1560" i="1"/>
  <c r="L1111" i="1"/>
  <c r="L1420" i="1"/>
  <c r="L1251" i="1"/>
  <c r="L1683" i="1"/>
  <c r="L278" i="1"/>
  <c r="L336" i="1"/>
  <c r="L1424" i="1"/>
  <c r="L1255" i="1"/>
  <c r="L570" i="1"/>
  <c r="L1196" i="1"/>
  <c r="L882" i="1"/>
  <c r="L333" i="1"/>
  <c r="L1542" i="1"/>
  <c r="L616" i="1"/>
  <c r="L1748" i="1"/>
  <c r="L1239" i="1"/>
  <c r="L308" i="1"/>
  <c r="L921" i="1"/>
  <c r="L860" i="1"/>
  <c r="L776" i="1"/>
  <c r="L981" i="1"/>
  <c r="L1252" i="1"/>
  <c r="L1128" i="1"/>
  <c r="L1299" i="1"/>
  <c r="L960" i="1"/>
  <c r="L489" i="1"/>
  <c r="L1749" i="1"/>
  <c r="L1561" i="1"/>
  <c r="L477" i="1"/>
  <c r="L559" i="1"/>
  <c r="L1269" i="1"/>
  <c r="L1403" i="1"/>
  <c r="L1445" i="1"/>
  <c r="L871" i="1"/>
  <c r="L609" i="1"/>
  <c r="L1145" i="1"/>
  <c r="L1037" i="1"/>
  <c r="L919" i="1"/>
  <c r="L1189" i="1"/>
  <c r="L680" i="1"/>
  <c r="L1891" i="1"/>
  <c r="L1273" i="1"/>
  <c r="L207" i="1"/>
  <c r="L7" i="1"/>
  <c r="L119" i="1"/>
  <c r="L536" i="1"/>
  <c r="L1140" i="1"/>
  <c r="L1315" i="1"/>
  <c r="L672" i="1"/>
  <c r="L1750" i="1"/>
  <c r="L1684" i="1"/>
  <c r="L1410" i="1"/>
  <c r="L1586" i="1"/>
  <c r="L417" i="1"/>
  <c r="L1028" i="1"/>
  <c r="L362" i="1"/>
  <c r="L310" i="1"/>
  <c r="L389" i="1"/>
  <c r="L122" i="1"/>
  <c r="L138" i="1"/>
  <c r="L601" i="1"/>
  <c r="L714" i="1"/>
  <c r="L1367" i="1"/>
  <c r="L1161" i="1"/>
  <c r="L1058" i="1"/>
  <c r="L1190" i="1"/>
  <c r="L617" i="1"/>
  <c r="L876" i="1"/>
  <c r="L1394" i="1"/>
  <c r="L1512" i="1"/>
  <c r="L1841" i="1"/>
  <c r="L1279" i="1"/>
  <c r="L1812" i="1"/>
  <c r="L1274" i="1"/>
  <c r="L1066" i="1"/>
  <c r="L1460" i="1"/>
  <c r="L1261" i="1"/>
  <c r="L818" i="1"/>
  <c r="L272" i="1"/>
  <c r="L378" i="1"/>
  <c r="L339" i="1"/>
  <c r="L1717" i="1"/>
  <c r="L1842" i="1"/>
  <c r="L723" i="1"/>
  <c r="L1187" i="1"/>
  <c r="L1718" i="1"/>
  <c r="L1602" i="1"/>
  <c r="L1768" i="1"/>
  <c r="L1613" i="1"/>
  <c r="L590" i="1"/>
  <c r="L1732" i="1"/>
  <c r="L1404" i="1"/>
  <c r="L283" i="1"/>
  <c r="L565" i="1"/>
  <c r="L656" i="1"/>
  <c r="L1121" i="1"/>
  <c r="L1180" i="1"/>
  <c r="L1769" i="1"/>
  <c r="L1356" i="1"/>
  <c r="L843" i="1"/>
  <c r="L1677" i="1"/>
  <c r="L730" i="1"/>
  <c r="L1174" i="1"/>
  <c r="L1929" i="1"/>
  <c r="L1860" i="1"/>
  <c r="L1589" i="1"/>
  <c r="L1740" i="1"/>
  <c r="L1861" i="1"/>
  <c r="L820" i="1"/>
  <c r="L1741" i="1"/>
  <c r="R977" i="1"/>
  <c r="R1480" i="1"/>
  <c r="R199" i="1"/>
  <c r="R276" i="1"/>
  <c r="R1188" i="1"/>
  <c r="R1142" i="1"/>
  <c r="R1104" i="1"/>
  <c r="R1703" i="1"/>
  <c r="R1730" i="1"/>
  <c r="R516" i="1"/>
  <c r="R1033" i="1"/>
  <c r="R1882" i="1"/>
  <c r="R802" i="1"/>
  <c r="R1668" i="1"/>
  <c r="R1883" i="1"/>
  <c r="R1527" i="1"/>
  <c r="R1314" i="1"/>
  <c r="R1199" i="1"/>
  <c r="R213" i="1"/>
  <c r="R653" i="1"/>
  <c r="R355" i="1"/>
  <c r="R1115" i="1"/>
  <c r="R1065" i="1"/>
  <c r="R1612" i="1"/>
  <c r="R1764" i="1"/>
  <c r="R1210" i="1"/>
  <c r="R492" i="1"/>
  <c r="R452" i="1"/>
  <c r="R913" i="1"/>
  <c r="R1376" i="1"/>
  <c r="R273" i="1"/>
  <c r="R663" i="1"/>
  <c r="R774" i="1"/>
  <c r="R1884" i="1"/>
  <c r="R1143" i="1"/>
  <c r="R1885" i="1"/>
  <c r="R1472" i="1"/>
  <c r="R1042" i="1"/>
  <c r="R1765" i="1"/>
  <c r="R839" i="1"/>
  <c r="R1886" i="1"/>
  <c r="R732" i="1"/>
  <c r="R989" i="1"/>
  <c r="R684" i="1"/>
  <c r="R1766" i="1"/>
  <c r="R1716" i="1"/>
  <c r="R1209" i="1"/>
  <c r="R33" i="1"/>
  <c r="R267" i="1"/>
  <c r="R967" i="1"/>
  <c r="R1192" i="1"/>
  <c r="R1489" i="1"/>
  <c r="S1489" i="1" s="1"/>
  <c r="R1414" i="1"/>
  <c r="R380" i="1"/>
  <c r="R1809" i="1"/>
  <c r="R1887" i="1"/>
  <c r="R1492" i="1"/>
  <c r="R1459" i="1"/>
  <c r="Q647" i="1"/>
  <c r="Q1577" i="1"/>
  <c r="Q728" i="1"/>
  <c r="Q600" i="1"/>
  <c r="Q1881" i="1"/>
  <c r="Q1433" i="1"/>
  <c r="Q1526" i="1"/>
  <c r="Q1240" i="1"/>
  <c r="Q977" i="1"/>
  <c r="Q1480" i="1"/>
  <c r="Q199" i="1"/>
  <c r="Q276" i="1"/>
  <c r="Q1188" i="1"/>
  <c r="Q1142" i="1"/>
  <c r="Q1104" i="1"/>
  <c r="Q1703" i="1"/>
  <c r="Q1730" i="1"/>
  <c r="Q516" i="1"/>
  <c r="Q1033" i="1"/>
  <c r="Q1882" i="1"/>
  <c r="Q802" i="1"/>
  <c r="Q1668" i="1"/>
  <c r="Q1883" i="1"/>
  <c r="Q1527" i="1"/>
  <c r="Q1314" i="1"/>
  <c r="Q1199" i="1"/>
  <c r="Q213" i="1"/>
  <c r="Q653" i="1"/>
  <c r="Q355" i="1"/>
  <c r="Q1115" i="1"/>
  <c r="Q1065" i="1"/>
  <c r="Q1612" i="1"/>
  <c r="Q1764" i="1"/>
  <c r="Q1210" i="1"/>
  <c r="Q492" i="1"/>
  <c r="Q452" i="1"/>
  <c r="Q913" i="1"/>
  <c r="Q1376" i="1"/>
  <c r="Q273" i="1"/>
  <c r="Q663" i="1"/>
  <c r="Q774" i="1"/>
  <c r="Q1884" i="1"/>
  <c r="Q1143" i="1"/>
  <c r="Q1885" i="1"/>
  <c r="Q1472" i="1"/>
  <c r="Q1042" i="1"/>
  <c r="Q1765" i="1"/>
  <c r="Q839" i="1"/>
  <c r="Q1886" i="1"/>
  <c r="Q732" i="1"/>
  <c r="Q989" i="1"/>
  <c r="Q684" i="1"/>
  <c r="Q1766" i="1"/>
  <c r="Q1716" i="1"/>
  <c r="Q1209" i="1"/>
  <c r="Q33" i="1"/>
  <c r="Q267" i="1"/>
  <c r="Q967" i="1"/>
  <c r="Q1192" i="1"/>
  <c r="Q1489" i="1"/>
  <c r="Q1414" i="1"/>
  <c r="Q380" i="1"/>
  <c r="Q1809" i="1"/>
  <c r="Q1887" i="1"/>
  <c r="Q1492" i="1"/>
  <c r="P938" i="1"/>
  <c r="P591" i="1"/>
  <c r="P1326" i="1"/>
  <c r="P1658" i="1"/>
  <c r="P480" i="1"/>
  <c r="P1017" i="1"/>
  <c r="P880" i="1"/>
  <c r="P1030" i="1"/>
  <c r="P912" i="1"/>
  <c r="P1537" i="1"/>
  <c r="P647" i="1"/>
  <c r="P1577" i="1"/>
  <c r="P728" i="1"/>
  <c r="P600" i="1"/>
  <c r="P1881" i="1"/>
  <c r="P1433" i="1"/>
  <c r="P1526" i="1"/>
  <c r="P1240" i="1"/>
  <c r="P977" i="1"/>
  <c r="P1480" i="1"/>
  <c r="P199" i="1"/>
  <c r="P276" i="1"/>
  <c r="P1188" i="1"/>
  <c r="P1142" i="1"/>
  <c r="P1104" i="1"/>
  <c r="P1703" i="1"/>
  <c r="P1730" i="1"/>
  <c r="P516" i="1"/>
  <c r="P1033" i="1"/>
  <c r="P1882" i="1"/>
  <c r="P802" i="1"/>
  <c r="P1668" i="1"/>
  <c r="P1883" i="1"/>
  <c r="P1527" i="1"/>
  <c r="P1314" i="1"/>
  <c r="P1199" i="1"/>
  <c r="P213" i="1"/>
  <c r="P653" i="1"/>
  <c r="P355" i="1"/>
  <c r="P1115" i="1"/>
  <c r="P1065" i="1"/>
  <c r="P1612" i="1"/>
  <c r="P1764" i="1"/>
  <c r="P1210" i="1"/>
  <c r="P492" i="1"/>
  <c r="P452" i="1"/>
  <c r="P913" i="1"/>
  <c r="P1376" i="1"/>
  <c r="P273" i="1"/>
  <c r="P663" i="1"/>
  <c r="P774" i="1"/>
  <c r="P1884" i="1"/>
  <c r="P1143" i="1"/>
  <c r="P1885" i="1"/>
  <c r="P1472" i="1"/>
  <c r="P1042" i="1"/>
  <c r="P1765" i="1"/>
  <c r="P839" i="1"/>
  <c r="S839" i="1" s="1"/>
  <c r="P1886" i="1"/>
  <c r="P732" i="1"/>
  <c r="P989" i="1"/>
  <c r="P684" i="1"/>
  <c r="P1766" i="1"/>
  <c r="P1716" i="1"/>
  <c r="P1209" i="1"/>
  <c r="P33" i="1"/>
  <c r="S33" i="1" s="1"/>
  <c r="P267" i="1"/>
  <c r="P967" i="1"/>
  <c r="P1192" i="1"/>
  <c r="P1489" i="1"/>
  <c r="P1414" i="1"/>
  <c r="P380" i="1"/>
  <c r="P1809" i="1"/>
  <c r="P1887" i="1"/>
  <c r="P1492" i="1"/>
  <c r="P1459" i="1"/>
  <c r="P298" i="1"/>
  <c r="P867" i="1"/>
  <c r="P392" i="1"/>
  <c r="P259" i="1"/>
  <c r="P154" i="1"/>
  <c r="S154" i="1" s="1"/>
  <c r="P315" i="1"/>
  <c r="P541" i="1"/>
  <c r="P1094" i="1"/>
  <c r="P959" i="1"/>
  <c r="P1105" i="1"/>
  <c r="P1435" i="1"/>
  <c r="P925" i="1"/>
  <c r="S925" i="1" s="1"/>
  <c r="P1811" i="1"/>
  <c r="P900" i="1"/>
  <c r="P1653" i="1"/>
  <c r="O647" i="1"/>
  <c r="O1577" i="1"/>
  <c r="O728" i="1"/>
  <c r="O600" i="1"/>
  <c r="O1881" i="1"/>
  <c r="O1433" i="1"/>
  <c r="O1526" i="1"/>
  <c r="O1240" i="1"/>
  <c r="O977" i="1"/>
  <c r="O1480" i="1"/>
  <c r="O199" i="1"/>
  <c r="O276" i="1"/>
  <c r="O1188" i="1"/>
  <c r="O1142" i="1"/>
  <c r="O1104" i="1"/>
  <c r="O1703" i="1"/>
  <c r="O1730" i="1"/>
  <c r="O516" i="1"/>
  <c r="O1033" i="1"/>
  <c r="O1882" i="1"/>
  <c r="O802" i="1"/>
  <c r="O1668" i="1"/>
  <c r="O1883" i="1"/>
  <c r="O1527" i="1"/>
  <c r="O1314" i="1"/>
  <c r="O1199" i="1"/>
  <c r="O213" i="1"/>
  <c r="O653" i="1"/>
  <c r="O355" i="1"/>
  <c r="O1115" i="1"/>
  <c r="O1065" i="1"/>
  <c r="O1612" i="1"/>
  <c r="O1764" i="1"/>
  <c r="O1210" i="1"/>
  <c r="O492" i="1"/>
  <c r="O452" i="1"/>
  <c r="O913" i="1"/>
  <c r="O1376" i="1"/>
  <c r="O273" i="1"/>
  <c r="O663" i="1"/>
  <c r="O774" i="1"/>
  <c r="O1884" i="1"/>
  <c r="O1143" i="1"/>
  <c r="O1885" i="1"/>
  <c r="O1472" i="1"/>
  <c r="O1042" i="1"/>
  <c r="O1765" i="1"/>
  <c r="O839" i="1"/>
  <c r="O1886" i="1"/>
  <c r="O732" i="1"/>
  <c r="O989" i="1"/>
  <c r="O684" i="1"/>
  <c r="O1766" i="1"/>
  <c r="O1716" i="1"/>
  <c r="O1209" i="1"/>
  <c r="O33" i="1"/>
  <c r="O267" i="1"/>
  <c r="O967" i="1"/>
  <c r="O1192" i="1"/>
  <c r="O1489" i="1"/>
  <c r="O1414" i="1"/>
  <c r="O380" i="1"/>
  <c r="O1809" i="1"/>
  <c r="O1887" i="1"/>
  <c r="O1492" i="1"/>
  <c r="O1459" i="1"/>
  <c r="O298" i="1"/>
  <c r="O867" i="1"/>
  <c r="O392" i="1"/>
  <c r="O259" i="1"/>
  <c r="O154" i="1"/>
  <c r="O315" i="1"/>
  <c r="O541" i="1"/>
  <c r="O1094" i="1"/>
  <c r="O959" i="1"/>
  <c r="O1105" i="1"/>
  <c r="O1435" i="1"/>
  <c r="O925" i="1"/>
  <c r="O1811" i="1"/>
  <c r="O900" i="1"/>
  <c r="O1653" i="1"/>
  <c r="O1322" i="1"/>
  <c r="O1511" i="1"/>
  <c r="L1433" i="1"/>
  <c r="L1526" i="1"/>
  <c r="L1240" i="1"/>
  <c r="L977" i="1"/>
  <c r="L1480" i="1"/>
  <c r="L199" i="1"/>
  <c r="L276" i="1"/>
  <c r="L1188" i="1"/>
  <c r="L1142" i="1"/>
  <c r="L1104" i="1"/>
  <c r="L1703" i="1"/>
  <c r="L1730" i="1"/>
  <c r="L516" i="1"/>
  <c r="L1033" i="1"/>
  <c r="L1882" i="1"/>
  <c r="L802" i="1"/>
  <c r="L1668" i="1"/>
  <c r="L1883" i="1"/>
  <c r="L1527" i="1"/>
  <c r="L1314" i="1"/>
  <c r="L1199" i="1"/>
  <c r="L213" i="1"/>
  <c r="L653" i="1"/>
  <c r="L355" i="1"/>
  <c r="L1115" i="1"/>
  <c r="L1065" i="1"/>
  <c r="L1612" i="1"/>
  <c r="L1764" i="1"/>
  <c r="L1210" i="1"/>
  <c r="L492" i="1"/>
  <c r="L452" i="1"/>
  <c r="L913" i="1"/>
  <c r="L1376" i="1"/>
  <c r="L273" i="1"/>
  <c r="L663" i="1"/>
  <c r="L774" i="1"/>
  <c r="L1884" i="1"/>
  <c r="L1143" i="1"/>
  <c r="L1885" i="1"/>
  <c r="L1472" i="1"/>
  <c r="L1042" i="1"/>
  <c r="L1765" i="1"/>
  <c r="L839" i="1"/>
  <c r="L1886" i="1"/>
  <c r="L732" i="1"/>
  <c r="L989" i="1"/>
  <c r="L684" i="1"/>
  <c r="L1766" i="1"/>
  <c r="L1716" i="1"/>
  <c r="L1209" i="1"/>
  <c r="L33" i="1"/>
  <c r="L267" i="1"/>
  <c r="L967" i="1"/>
  <c r="L1192" i="1"/>
  <c r="L1489" i="1"/>
  <c r="L1414" i="1"/>
  <c r="L380" i="1"/>
  <c r="L1809" i="1"/>
  <c r="L1887" i="1"/>
  <c r="L1492" i="1"/>
  <c r="L1459" i="1"/>
  <c r="L298" i="1"/>
  <c r="L867" i="1"/>
  <c r="L392" i="1"/>
  <c r="L259" i="1"/>
  <c r="L154" i="1"/>
  <c r="L315" i="1"/>
  <c r="L541" i="1"/>
  <c r="L1094" i="1"/>
  <c r="L959" i="1"/>
  <c r="L1105" i="1"/>
  <c r="L1435" i="1"/>
  <c r="L925" i="1"/>
  <c r="L1811" i="1"/>
  <c r="L900" i="1"/>
  <c r="L1653" i="1"/>
  <c r="L1322" i="1"/>
  <c r="L1511" i="1"/>
  <c r="H1030" i="1"/>
  <c r="H912" i="1"/>
  <c r="H1537" i="1"/>
  <c r="H647" i="1"/>
  <c r="H1577" i="1"/>
  <c r="H728" i="1"/>
  <c r="H600" i="1"/>
  <c r="H1881" i="1"/>
  <c r="H1433" i="1"/>
  <c r="H1526" i="1"/>
  <c r="H1240" i="1"/>
  <c r="H977" i="1"/>
  <c r="H1480" i="1"/>
  <c r="H199" i="1"/>
  <c r="H276" i="1"/>
  <c r="H1188" i="1"/>
  <c r="H1142" i="1"/>
  <c r="H1104" i="1"/>
  <c r="H1703" i="1"/>
  <c r="H1730" i="1"/>
  <c r="H516" i="1"/>
  <c r="H1033" i="1"/>
  <c r="H1882" i="1"/>
  <c r="H802" i="1"/>
  <c r="H1668" i="1"/>
  <c r="H1883" i="1"/>
  <c r="H1527" i="1"/>
  <c r="H1314" i="1"/>
  <c r="H1199" i="1"/>
  <c r="H213" i="1"/>
  <c r="H653" i="1"/>
  <c r="H355" i="1"/>
  <c r="H1115" i="1"/>
  <c r="H1065" i="1"/>
  <c r="H1612" i="1"/>
  <c r="H1764" i="1"/>
  <c r="H1210" i="1"/>
  <c r="H492" i="1"/>
  <c r="H452" i="1"/>
  <c r="H913" i="1"/>
  <c r="H1376" i="1"/>
  <c r="H273" i="1"/>
  <c r="H663" i="1"/>
  <c r="H774" i="1"/>
  <c r="H1884" i="1"/>
  <c r="H1143" i="1"/>
  <c r="H1885" i="1"/>
  <c r="H1472" i="1"/>
  <c r="H1042" i="1"/>
  <c r="H1765" i="1"/>
  <c r="H839" i="1"/>
  <c r="H1886" i="1"/>
  <c r="H732" i="1"/>
  <c r="H989" i="1"/>
  <c r="H967" i="1"/>
  <c r="H1192" i="1"/>
  <c r="H1489" i="1"/>
  <c r="H1414" i="1"/>
  <c r="H380" i="1"/>
  <c r="H1809" i="1"/>
  <c r="H1887" i="1"/>
  <c r="H1492" i="1"/>
  <c r="H1459" i="1"/>
  <c r="H298" i="1"/>
  <c r="H867" i="1"/>
  <c r="H392" i="1"/>
  <c r="H259" i="1"/>
  <c r="H154" i="1"/>
  <c r="H315" i="1"/>
  <c r="R950" i="1"/>
  <c r="R1682" i="1"/>
  <c r="R721" i="1"/>
  <c r="R1583" i="1"/>
  <c r="R1949" i="1"/>
  <c r="R1625" i="1"/>
  <c r="R1305" i="1"/>
  <c r="R1634" i="1"/>
  <c r="R1012" i="1"/>
  <c r="R1198" i="1"/>
  <c r="R1155" i="1"/>
  <c r="R1513" i="1"/>
  <c r="R1950" i="1"/>
  <c r="R875" i="1"/>
  <c r="R1540" i="1"/>
  <c r="R1951" i="1"/>
  <c r="R1553" i="1"/>
  <c r="R507" i="1"/>
  <c r="R1069" i="1"/>
  <c r="R1952" i="1"/>
  <c r="R257" i="1"/>
  <c r="R1134" i="1"/>
  <c r="R1953" i="1"/>
  <c r="R1024" i="1"/>
  <c r="R398" i="1"/>
  <c r="R1205" i="1"/>
  <c r="R1680" i="1"/>
  <c r="R1443" i="1"/>
  <c r="R957" i="1"/>
  <c r="R1129" i="1"/>
  <c r="R1378" i="1"/>
  <c r="R143" i="1"/>
  <c r="R554" i="1"/>
  <c r="R1313" i="1"/>
  <c r="R294" i="1"/>
  <c r="R1373" i="1"/>
  <c r="R1247" i="1"/>
  <c r="R1381" i="1"/>
  <c r="R979" i="1"/>
  <c r="R1208" i="1"/>
  <c r="R952" i="1"/>
  <c r="R1606" i="1"/>
  <c r="R286" i="1"/>
  <c r="R584" i="1"/>
  <c r="R500" i="1"/>
  <c r="R73" i="1"/>
  <c r="R1738" i="1"/>
  <c r="R838" i="1"/>
  <c r="R1238" i="1"/>
  <c r="R1607" i="1"/>
  <c r="R1507" i="1"/>
  <c r="R1546" i="1"/>
  <c r="R1687" i="1"/>
  <c r="R1491" i="1"/>
  <c r="S1491" i="1" s="1"/>
  <c r="R1415" i="1"/>
  <c r="R1289" i="1"/>
  <c r="R1214" i="1"/>
  <c r="R504" i="1"/>
  <c r="R1023" i="1"/>
  <c r="R1316" i="1"/>
  <c r="R794" i="1"/>
  <c r="R964" i="1"/>
  <c r="R1254" i="1"/>
  <c r="R11" i="1"/>
  <c r="R1290" i="1"/>
  <c r="R51" i="1"/>
  <c r="R21" i="1"/>
  <c r="R270" i="1"/>
  <c r="R778" i="1"/>
  <c r="R416" i="1"/>
  <c r="R1493" i="1"/>
  <c r="R575" i="1"/>
  <c r="R1215" i="1"/>
  <c r="R347" i="1"/>
  <c r="R886" i="1"/>
  <c r="R1791" i="1"/>
  <c r="R1918" i="1"/>
  <c r="R1723" i="1"/>
  <c r="S1723" i="1" s="1"/>
  <c r="R451" i="1"/>
  <c r="R219" i="1"/>
  <c r="R1739" i="1"/>
  <c r="R688" i="1"/>
  <c r="R1820" i="1"/>
  <c r="R580" i="1"/>
  <c r="R1792" i="1"/>
  <c r="R1243" i="1"/>
  <c r="R1630" i="1"/>
  <c r="R683" i="1"/>
  <c r="R216" i="1"/>
  <c r="R1559" i="1"/>
  <c r="R463" i="1"/>
  <c r="R1642" i="1"/>
  <c r="R1616" i="1"/>
  <c r="R1793" i="1"/>
  <c r="R1775" i="1"/>
  <c r="R785" i="1"/>
  <c r="R1919" i="1"/>
  <c r="R110" i="1"/>
  <c r="R409" i="1"/>
  <c r="R78" i="1"/>
  <c r="R170" i="1"/>
  <c r="R123" i="1"/>
  <c r="R393" i="1"/>
  <c r="R783" i="1"/>
  <c r="R701" i="1"/>
  <c r="R1163" i="1"/>
  <c r="R1092" i="1"/>
  <c r="R752" i="1"/>
  <c r="R403" i="1"/>
  <c r="R203" i="1"/>
  <c r="R527" i="1"/>
  <c r="R1204" i="1"/>
  <c r="R404" i="1"/>
  <c r="R284" i="1"/>
  <c r="R146" i="1"/>
  <c r="R379" i="1"/>
  <c r="R1179" i="1"/>
  <c r="R1178" i="1"/>
  <c r="R588" i="1"/>
  <c r="R1150" i="1"/>
  <c r="R215" i="1"/>
  <c r="R569" i="1"/>
  <c r="R851" i="1"/>
  <c r="R770" i="1"/>
  <c r="R1920" i="1"/>
  <c r="R1136" i="1"/>
  <c r="R1672" i="1"/>
  <c r="R210" i="1"/>
  <c r="R1921" i="1"/>
  <c r="R466" i="1"/>
  <c r="R413" i="1"/>
  <c r="R481" i="1"/>
  <c r="R1349" i="1"/>
  <c r="R1724" i="1"/>
  <c r="R462" i="1"/>
  <c r="R195" i="1"/>
  <c r="R1776" i="1"/>
  <c r="R1794" i="1"/>
  <c r="R457" i="1"/>
  <c r="R1050" i="1"/>
  <c r="R24" i="1"/>
  <c r="R5" i="1"/>
  <c r="R1014" i="1"/>
  <c r="R158" i="1"/>
  <c r="R65" i="1"/>
  <c r="R391" i="1"/>
  <c r="R1039" i="1"/>
  <c r="R553" i="1"/>
  <c r="R1922" i="1"/>
  <c r="R285" i="1"/>
  <c r="R157" i="1"/>
  <c r="R722" i="1"/>
  <c r="R1649" i="1"/>
  <c r="R468" i="1"/>
  <c r="R749" i="1"/>
  <c r="R1821" i="1"/>
  <c r="R1688" i="1"/>
  <c r="R1795" i="1"/>
  <c r="R1384" i="1"/>
  <c r="R870" i="1"/>
  <c r="R135" i="1"/>
  <c r="R247" i="1"/>
  <c r="R258" i="1"/>
  <c r="R23" i="1"/>
  <c r="R109" i="1"/>
  <c r="R711" i="1"/>
  <c r="R57" i="1"/>
  <c r="R312" i="1"/>
  <c r="R99" i="1"/>
  <c r="R766" i="1"/>
  <c r="R125" i="1"/>
  <c r="R1622" i="1"/>
  <c r="R929" i="1"/>
  <c r="R892" i="1"/>
  <c r="R968" i="1"/>
  <c r="R857" i="1"/>
  <c r="R836" i="1"/>
  <c r="R523" i="1"/>
  <c r="R548" i="1"/>
  <c r="R847" i="1"/>
  <c r="R848" i="1"/>
  <c r="R938" i="1"/>
  <c r="R591" i="1"/>
  <c r="R1326" i="1"/>
  <c r="R1658" i="1"/>
  <c r="R480" i="1"/>
  <c r="R1017" i="1"/>
  <c r="R880" i="1"/>
  <c r="R1030" i="1"/>
  <c r="R912" i="1"/>
  <c r="R1537" i="1"/>
  <c r="R647" i="1"/>
  <c r="R1577" i="1"/>
  <c r="R728" i="1"/>
  <c r="R600" i="1"/>
  <c r="R1881" i="1"/>
  <c r="R1433" i="1"/>
  <c r="R1526" i="1"/>
  <c r="R1240" i="1"/>
  <c r="Q688" i="1"/>
  <c r="Q1820" i="1"/>
  <c r="Q580" i="1"/>
  <c r="Q1792" i="1"/>
  <c r="Q1243" i="1"/>
  <c r="Q1630" i="1"/>
  <c r="Q683" i="1"/>
  <c r="Q216" i="1"/>
  <c r="Q1559" i="1"/>
  <c r="Q463" i="1"/>
  <c r="Q1642" i="1"/>
  <c r="Q1616" i="1"/>
  <c r="Q1793" i="1"/>
  <c r="Q1775" i="1"/>
  <c r="Q785" i="1"/>
  <c r="Q1919" i="1"/>
  <c r="Q110" i="1"/>
  <c r="Q409" i="1"/>
  <c r="Q78" i="1"/>
  <c r="Q170" i="1"/>
  <c r="Q123" i="1"/>
  <c r="Q393" i="1"/>
  <c r="Q783" i="1"/>
  <c r="Q701" i="1"/>
  <c r="Q1163" i="1"/>
  <c r="Q1092" i="1"/>
  <c r="Q752" i="1"/>
  <c r="Q403" i="1"/>
  <c r="Q203" i="1"/>
  <c r="Q527" i="1"/>
  <c r="Q1204" i="1"/>
  <c r="Q404" i="1"/>
  <c r="Q284" i="1"/>
  <c r="Q146" i="1"/>
  <c r="Q379" i="1"/>
  <c r="Q1179" i="1"/>
  <c r="Q1178" i="1"/>
  <c r="Q588" i="1"/>
  <c r="Q1150" i="1"/>
  <c r="Q215" i="1"/>
  <c r="Q569" i="1"/>
  <c r="Q851" i="1"/>
  <c r="Q770" i="1"/>
  <c r="Q1920" i="1"/>
  <c r="Q1136" i="1"/>
  <c r="Q1672" i="1"/>
  <c r="Q210" i="1"/>
  <c r="Q1921" i="1"/>
  <c r="Q466" i="1"/>
  <c r="Q413" i="1"/>
  <c r="Q481" i="1"/>
  <c r="Q1349" i="1"/>
  <c r="Q1724" i="1"/>
  <c r="Q462" i="1"/>
  <c r="Q195" i="1"/>
  <c r="Q1776" i="1"/>
  <c r="Q1794" i="1"/>
  <c r="Q457" i="1"/>
  <c r="Q1050" i="1"/>
  <c r="Q24" i="1"/>
  <c r="Q5" i="1"/>
  <c r="Q1014" i="1"/>
  <c r="Q158" i="1"/>
  <c r="Q65" i="1"/>
  <c r="Q391" i="1"/>
  <c r="Q1039" i="1"/>
  <c r="Q553" i="1"/>
  <c r="Q1922" i="1"/>
  <c r="Q285" i="1"/>
  <c r="Q157" i="1"/>
  <c r="Q722" i="1"/>
  <c r="Q1649" i="1"/>
  <c r="Q468" i="1"/>
  <c r="Q749" i="1"/>
  <c r="Q1821" i="1"/>
  <c r="Q1688" i="1"/>
  <c r="Q1795" i="1"/>
  <c r="Q1384" i="1"/>
  <c r="Q870" i="1"/>
  <c r="Q135" i="1"/>
  <c r="Q247" i="1"/>
  <c r="Q258" i="1"/>
  <c r="Q23" i="1"/>
  <c r="Q109" i="1"/>
  <c r="Q711" i="1"/>
  <c r="Q57" i="1"/>
  <c r="Q312" i="1"/>
  <c r="Q99" i="1"/>
  <c r="Q766" i="1"/>
  <c r="Q125" i="1"/>
  <c r="Q1622" i="1"/>
  <c r="Q929" i="1"/>
  <c r="Q892" i="1"/>
  <c r="Q968" i="1"/>
  <c r="Q857" i="1"/>
  <c r="Q836" i="1"/>
  <c r="Q523" i="1"/>
  <c r="Q548" i="1"/>
  <c r="Q847" i="1"/>
  <c r="Q848" i="1"/>
  <c r="Q938" i="1"/>
  <c r="Q591" i="1"/>
  <c r="Q1326" i="1"/>
  <c r="Q1658" i="1"/>
  <c r="Q480" i="1"/>
  <c r="Q1017" i="1"/>
  <c r="Q880" i="1"/>
  <c r="Q1030" i="1"/>
  <c r="Q912" i="1"/>
  <c r="Q1537" i="1"/>
  <c r="P123" i="1"/>
  <c r="S123" i="1" s="1"/>
  <c r="P393" i="1"/>
  <c r="P783" i="1"/>
  <c r="S783" i="1" s="1"/>
  <c r="P701" i="1"/>
  <c r="S701" i="1" s="1"/>
  <c r="P1163" i="1"/>
  <c r="P1092" i="1"/>
  <c r="S1092" i="1" s="1"/>
  <c r="P752" i="1"/>
  <c r="S752" i="1" s="1"/>
  <c r="P403" i="1"/>
  <c r="S403" i="1" s="1"/>
  <c r="P203" i="1"/>
  <c r="S203" i="1" s="1"/>
  <c r="P527" i="1"/>
  <c r="S527" i="1" s="1"/>
  <c r="P1204" i="1"/>
  <c r="S1204" i="1" s="1"/>
  <c r="P404" i="1"/>
  <c r="S404" i="1" s="1"/>
  <c r="P284" i="1"/>
  <c r="S284" i="1" s="1"/>
  <c r="P146" i="1"/>
  <c r="S146" i="1" s="1"/>
  <c r="P379" i="1"/>
  <c r="S379" i="1" s="1"/>
  <c r="P1179" i="1"/>
  <c r="S1179" i="1" s="1"/>
  <c r="P1178" i="1"/>
  <c r="S1178" i="1" s="1"/>
  <c r="P588" i="1"/>
  <c r="S588" i="1" s="1"/>
  <c r="P1150" i="1"/>
  <c r="S1150" i="1" s="1"/>
  <c r="P215" i="1"/>
  <c r="S215" i="1" s="1"/>
  <c r="P569" i="1"/>
  <c r="S569" i="1" s="1"/>
  <c r="P851" i="1"/>
  <c r="S851" i="1" s="1"/>
  <c r="P770" i="1"/>
  <c r="S770" i="1" s="1"/>
  <c r="P1920" i="1"/>
  <c r="S1920" i="1" s="1"/>
  <c r="P1136" i="1"/>
  <c r="S1136" i="1" s="1"/>
  <c r="P1672" i="1"/>
  <c r="S1672" i="1" s="1"/>
  <c r="P210" i="1"/>
  <c r="S210" i="1" s="1"/>
  <c r="P1921" i="1"/>
  <c r="S1921" i="1" s="1"/>
  <c r="P466" i="1"/>
  <c r="P413" i="1"/>
  <c r="P481" i="1"/>
  <c r="S481" i="1" s="1"/>
  <c r="P1349" i="1"/>
  <c r="P1724" i="1"/>
  <c r="S1724" i="1" s="1"/>
  <c r="P462" i="1"/>
  <c r="S462" i="1" s="1"/>
  <c r="P195" i="1"/>
  <c r="S195" i="1" s="1"/>
  <c r="P1776" i="1"/>
  <c r="S1776" i="1" s="1"/>
  <c r="P1794" i="1"/>
  <c r="S1794" i="1" s="1"/>
  <c r="P457" i="1"/>
  <c r="S457" i="1" s="1"/>
  <c r="P1050" i="1"/>
  <c r="S1050" i="1" s="1"/>
  <c r="P24" i="1"/>
  <c r="P5" i="1"/>
  <c r="S5" i="1" s="1"/>
  <c r="P1014" i="1"/>
  <c r="S1014" i="1" s="1"/>
  <c r="P158" i="1"/>
  <c r="S158" i="1" s="1"/>
  <c r="P65" i="1"/>
  <c r="S65" i="1" s="1"/>
  <c r="P391" i="1"/>
  <c r="S391" i="1" s="1"/>
  <c r="P1039" i="1"/>
  <c r="S1039" i="1" s="1"/>
  <c r="P553" i="1"/>
  <c r="S553" i="1" s="1"/>
  <c r="P1922" i="1"/>
  <c r="S1922" i="1" s="1"/>
  <c r="P285" i="1"/>
  <c r="P157" i="1"/>
  <c r="S157" i="1" s="1"/>
  <c r="P722" i="1"/>
  <c r="S722" i="1" s="1"/>
  <c r="P1649" i="1"/>
  <c r="S1649" i="1" s="1"/>
  <c r="P468" i="1"/>
  <c r="P749" i="1"/>
  <c r="S749" i="1" s="1"/>
  <c r="P1821" i="1"/>
  <c r="S1821" i="1" s="1"/>
  <c r="P1688" i="1"/>
  <c r="S1688" i="1" s="1"/>
  <c r="P1795" i="1"/>
  <c r="S1795" i="1" s="1"/>
  <c r="P1384" i="1"/>
  <c r="P870" i="1"/>
  <c r="S870" i="1" s="1"/>
  <c r="P135" i="1"/>
  <c r="S135" i="1" s="1"/>
  <c r="P247" i="1"/>
  <c r="S247" i="1" s="1"/>
  <c r="P258" i="1"/>
  <c r="S258" i="1" s="1"/>
  <c r="P23" i="1"/>
  <c r="S23" i="1" s="1"/>
  <c r="P109" i="1"/>
  <c r="S109" i="1" s="1"/>
  <c r="P711" i="1"/>
  <c r="S711" i="1" s="1"/>
  <c r="P57" i="1"/>
  <c r="S57" i="1" s="1"/>
  <c r="P312" i="1"/>
  <c r="S312" i="1" s="1"/>
  <c r="P99" i="1"/>
  <c r="S99" i="1" s="1"/>
  <c r="P766" i="1"/>
  <c r="S766" i="1" s="1"/>
  <c r="P125" i="1"/>
  <c r="S125" i="1" s="1"/>
  <c r="P1622" i="1"/>
  <c r="S1622" i="1" s="1"/>
  <c r="P929" i="1"/>
  <c r="S929" i="1" s="1"/>
  <c r="P892" i="1"/>
  <c r="S892" i="1" s="1"/>
  <c r="P968" i="1"/>
  <c r="P857" i="1"/>
  <c r="S857" i="1" s="1"/>
  <c r="P836" i="1"/>
  <c r="S836" i="1" s="1"/>
  <c r="P523" i="1"/>
  <c r="P548" i="1"/>
  <c r="S548" i="1" s="1"/>
  <c r="P847" i="1"/>
  <c r="S847" i="1" s="1"/>
  <c r="P848" i="1"/>
  <c r="S848" i="1" s="1"/>
  <c r="O1607" i="1"/>
  <c r="O1507" i="1"/>
  <c r="O1546" i="1"/>
  <c r="O1687" i="1"/>
  <c r="O1491" i="1"/>
  <c r="O1415" i="1"/>
  <c r="O1289" i="1"/>
  <c r="O1214" i="1"/>
  <c r="O504" i="1"/>
  <c r="O1023" i="1"/>
  <c r="O1316" i="1"/>
  <c r="O794" i="1"/>
  <c r="O964" i="1"/>
  <c r="O1254" i="1"/>
  <c r="O11" i="1"/>
  <c r="O1290" i="1"/>
  <c r="O51" i="1"/>
  <c r="O21" i="1"/>
  <c r="O270" i="1"/>
  <c r="O778" i="1"/>
  <c r="O416" i="1"/>
  <c r="O1493" i="1"/>
  <c r="O575" i="1"/>
  <c r="O1215" i="1"/>
  <c r="O347" i="1"/>
  <c r="O886" i="1"/>
  <c r="O1791" i="1"/>
  <c r="O1918" i="1"/>
  <c r="O1723" i="1"/>
  <c r="O451" i="1"/>
  <c r="O219" i="1"/>
  <c r="O1739" i="1"/>
  <c r="O688" i="1"/>
  <c r="O1820" i="1"/>
  <c r="O580" i="1"/>
  <c r="O1792" i="1"/>
  <c r="O1243" i="1"/>
  <c r="O1630" i="1"/>
  <c r="O683" i="1"/>
  <c r="O216" i="1"/>
  <c r="O1559" i="1"/>
  <c r="O463" i="1"/>
  <c r="O1642" i="1"/>
  <c r="O1616" i="1"/>
  <c r="O1793" i="1"/>
  <c r="O1775" i="1"/>
  <c r="O785" i="1"/>
  <c r="O1919" i="1"/>
  <c r="O110" i="1"/>
  <c r="O409" i="1"/>
  <c r="O78" i="1"/>
  <c r="O170" i="1"/>
  <c r="O123" i="1"/>
  <c r="O393" i="1"/>
  <c r="O783" i="1"/>
  <c r="O701" i="1"/>
  <c r="O1163" i="1"/>
  <c r="O1092" i="1"/>
  <c r="O752" i="1"/>
  <c r="O403" i="1"/>
  <c r="O203" i="1"/>
  <c r="O527" i="1"/>
  <c r="O1204" i="1"/>
  <c r="O404" i="1"/>
  <c r="O284" i="1"/>
  <c r="O146" i="1"/>
  <c r="O379" i="1"/>
  <c r="O1179" i="1"/>
  <c r="O1178" i="1"/>
  <c r="O588" i="1"/>
  <c r="O1150" i="1"/>
  <c r="O215" i="1"/>
  <c r="O569" i="1"/>
  <c r="O851" i="1"/>
  <c r="O770" i="1"/>
  <c r="O1920" i="1"/>
  <c r="O1136" i="1"/>
  <c r="O1672" i="1"/>
  <c r="O210" i="1"/>
  <c r="O1921" i="1"/>
  <c r="O466" i="1"/>
  <c r="O413" i="1"/>
  <c r="O481" i="1"/>
  <c r="O1349" i="1"/>
  <c r="O1724" i="1"/>
  <c r="O462" i="1"/>
  <c r="O195" i="1"/>
  <c r="O1776" i="1"/>
  <c r="O1794" i="1"/>
  <c r="O457" i="1"/>
  <c r="O1050" i="1"/>
  <c r="O24" i="1"/>
  <c r="O5" i="1"/>
  <c r="O1014" i="1"/>
  <c r="O158" i="1"/>
  <c r="O65" i="1"/>
  <c r="O391" i="1"/>
  <c r="O1039" i="1"/>
  <c r="O553" i="1"/>
  <c r="O1922" i="1"/>
  <c r="O285" i="1"/>
  <c r="O157" i="1"/>
  <c r="O722" i="1"/>
  <c r="O1649" i="1"/>
  <c r="O468" i="1"/>
  <c r="O749" i="1"/>
  <c r="O1821" i="1"/>
  <c r="O1688" i="1"/>
  <c r="O1795" i="1"/>
  <c r="O1384" i="1"/>
  <c r="O870" i="1"/>
  <c r="O135" i="1"/>
  <c r="O247" i="1"/>
  <c r="O258" i="1"/>
  <c r="O23" i="1"/>
  <c r="O109" i="1"/>
  <c r="O711" i="1"/>
  <c r="O57" i="1"/>
  <c r="O312" i="1"/>
  <c r="O99" i="1"/>
  <c r="O766" i="1"/>
  <c r="O125" i="1"/>
  <c r="O1622" i="1"/>
  <c r="O929" i="1"/>
  <c r="O892" i="1"/>
  <c r="O968" i="1"/>
  <c r="O857" i="1"/>
  <c r="O836" i="1"/>
  <c r="O523" i="1"/>
  <c r="O548" i="1"/>
  <c r="O847" i="1"/>
  <c r="O848" i="1"/>
  <c r="O938" i="1"/>
  <c r="O591" i="1"/>
  <c r="O1326" i="1"/>
  <c r="O1658" i="1"/>
  <c r="O480" i="1"/>
  <c r="O1017" i="1"/>
  <c r="O880" i="1"/>
  <c r="O1030" i="1"/>
  <c r="O912" i="1"/>
  <c r="O1537" i="1"/>
  <c r="H990" i="1"/>
  <c r="H615" i="1"/>
  <c r="H624" i="1"/>
  <c r="H387" i="1"/>
  <c r="H1763" i="1"/>
  <c r="H1652" i="1"/>
  <c r="H533" i="1"/>
  <c r="H855" i="1"/>
  <c r="H1702" i="1"/>
  <c r="H1124" i="1"/>
  <c r="H885" i="1"/>
  <c r="H141" i="1"/>
  <c r="H622" i="1"/>
  <c r="H163" i="1"/>
  <c r="H280" i="1"/>
  <c r="H201" i="1"/>
  <c r="H470" i="1"/>
  <c r="H274" i="1"/>
  <c r="H903" i="1"/>
  <c r="H1963" i="1"/>
  <c r="H587" i="1"/>
  <c r="H690" i="1"/>
  <c r="H902" i="1"/>
  <c r="H950" i="1"/>
  <c r="H1682" i="1"/>
  <c r="H721" i="1"/>
  <c r="H1583" i="1"/>
  <c r="H1949" i="1"/>
  <c r="H1625" i="1"/>
  <c r="H1305" i="1"/>
  <c r="H1634" i="1"/>
  <c r="H1012" i="1"/>
  <c r="H1198" i="1"/>
  <c r="H1155" i="1"/>
  <c r="H1513" i="1"/>
  <c r="H1950" i="1"/>
  <c r="H875" i="1"/>
  <c r="H1540" i="1"/>
  <c r="H1951" i="1"/>
  <c r="H1553" i="1"/>
  <c r="H507" i="1"/>
  <c r="H1069" i="1"/>
  <c r="H1952" i="1"/>
  <c r="H257" i="1"/>
  <c r="H1134" i="1"/>
  <c r="H1953" i="1"/>
  <c r="H1024" i="1"/>
  <c r="H398" i="1"/>
  <c r="H1205" i="1"/>
  <c r="H1680" i="1"/>
  <c r="H1443" i="1"/>
  <c r="H957" i="1"/>
  <c r="H1129" i="1"/>
  <c r="H1378" i="1"/>
  <c r="H143" i="1"/>
  <c r="H554" i="1"/>
  <c r="H1313" i="1"/>
  <c r="H294" i="1"/>
  <c r="H1373" i="1"/>
  <c r="H1247" i="1"/>
  <c r="H1381" i="1"/>
  <c r="H979" i="1"/>
  <c r="H1208" i="1"/>
  <c r="H952" i="1"/>
  <c r="H1606" i="1"/>
  <c r="H286" i="1"/>
  <c r="H584" i="1"/>
  <c r="H500" i="1"/>
  <c r="H73" i="1"/>
  <c r="H1738" i="1"/>
  <c r="H838" i="1"/>
  <c r="H1238" i="1"/>
  <c r="H1607" i="1"/>
  <c r="H1507" i="1"/>
  <c r="H1546" i="1"/>
  <c r="H1687" i="1"/>
  <c r="H1491" i="1"/>
  <c r="H1415" i="1"/>
  <c r="H1289" i="1"/>
  <c r="H1214" i="1"/>
  <c r="H504" i="1"/>
  <c r="H1023" i="1"/>
  <c r="H1316" i="1"/>
  <c r="H794" i="1"/>
  <c r="H964" i="1"/>
  <c r="H1254" i="1"/>
  <c r="H11" i="1"/>
  <c r="H1290" i="1"/>
  <c r="H51" i="1"/>
  <c r="H21" i="1"/>
  <c r="H270" i="1"/>
  <c r="H778" i="1"/>
  <c r="H416" i="1"/>
  <c r="H1493" i="1"/>
  <c r="H575" i="1"/>
  <c r="H1215" i="1"/>
  <c r="H347" i="1"/>
  <c r="H886" i="1"/>
  <c r="H1791" i="1"/>
  <c r="H1918" i="1"/>
  <c r="H1723" i="1"/>
  <c r="H451" i="1"/>
  <c r="H219" i="1"/>
  <c r="H1739" i="1"/>
  <c r="H688" i="1"/>
  <c r="H1820" i="1"/>
  <c r="H580" i="1"/>
  <c r="H1792" i="1"/>
  <c r="H1243" i="1"/>
  <c r="H1630" i="1"/>
  <c r="H683" i="1"/>
  <c r="H216" i="1"/>
  <c r="H1559" i="1"/>
  <c r="H463" i="1"/>
  <c r="H1642" i="1"/>
  <c r="H1616" i="1"/>
  <c r="H1793" i="1"/>
  <c r="H1775" i="1"/>
  <c r="H785" i="1"/>
  <c r="H1919" i="1"/>
  <c r="H110" i="1"/>
  <c r="H409" i="1"/>
  <c r="H78" i="1"/>
  <c r="H170" i="1"/>
  <c r="H123" i="1"/>
  <c r="H393" i="1"/>
  <c r="H783" i="1"/>
  <c r="H701" i="1"/>
  <c r="H1163" i="1"/>
  <c r="H1092" i="1"/>
  <c r="H752" i="1"/>
  <c r="H403" i="1"/>
  <c r="H203" i="1"/>
  <c r="H527" i="1"/>
  <c r="H1204" i="1"/>
  <c r="H404" i="1"/>
  <c r="H284" i="1"/>
  <c r="H146" i="1"/>
  <c r="H379" i="1"/>
  <c r="H1179" i="1"/>
  <c r="H1178" i="1"/>
  <c r="H588" i="1"/>
  <c r="H1150" i="1"/>
  <c r="H215" i="1"/>
  <c r="H569" i="1"/>
  <c r="H851" i="1"/>
  <c r="H770" i="1"/>
  <c r="H1920" i="1"/>
  <c r="H1136" i="1"/>
  <c r="H1672" i="1"/>
  <c r="H210" i="1"/>
  <c r="H1921" i="1"/>
  <c r="H466" i="1"/>
  <c r="H413" i="1"/>
  <c r="H481" i="1"/>
  <c r="H1349" i="1"/>
  <c r="H1724" i="1"/>
  <c r="H462" i="1"/>
  <c r="H195" i="1"/>
  <c r="H1776" i="1"/>
  <c r="H1794" i="1"/>
  <c r="H457" i="1"/>
  <c r="H1050" i="1"/>
  <c r="H24" i="1"/>
  <c r="H5" i="1"/>
  <c r="H1014" i="1"/>
  <c r="H158" i="1"/>
  <c r="H65" i="1"/>
  <c r="H391" i="1"/>
  <c r="H1039" i="1"/>
  <c r="H553" i="1"/>
  <c r="H1922" i="1"/>
  <c r="H285" i="1"/>
  <c r="H157" i="1"/>
  <c r="H722" i="1"/>
  <c r="H1649" i="1"/>
  <c r="H468" i="1"/>
  <c r="H749" i="1"/>
  <c r="H1821" i="1"/>
  <c r="H1688" i="1"/>
  <c r="H1795" i="1"/>
  <c r="H1384" i="1"/>
  <c r="H870" i="1"/>
  <c r="H135" i="1"/>
  <c r="H247" i="1"/>
  <c r="H258" i="1"/>
  <c r="H23" i="1"/>
  <c r="H109" i="1"/>
  <c r="H711" i="1"/>
  <c r="H57" i="1"/>
  <c r="H312" i="1"/>
  <c r="H99" i="1"/>
  <c r="H766" i="1"/>
  <c r="H125" i="1"/>
  <c r="H1622" i="1"/>
  <c r="H929" i="1"/>
  <c r="H892" i="1"/>
  <c r="H968" i="1"/>
  <c r="H857" i="1"/>
  <c r="H836" i="1"/>
  <c r="H523" i="1"/>
  <c r="H548" i="1"/>
  <c r="H847" i="1"/>
  <c r="H848" i="1"/>
  <c r="H938" i="1"/>
  <c r="H591" i="1"/>
  <c r="H1326" i="1"/>
  <c r="H1658" i="1"/>
  <c r="H480" i="1"/>
  <c r="H1017" i="1"/>
  <c r="H880" i="1"/>
  <c r="L219" i="1"/>
  <c r="L1739" i="1"/>
  <c r="L688" i="1"/>
  <c r="L1820" i="1"/>
  <c r="L580" i="1"/>
  <c r="L1792" i="1"/>
  <c r="L1243" i="1"/>
  <c r="L1630" i="1"/>
  <c r="L683" i="1"/>
  <c r="L216" i="1"/>
  <c r="L1559" i="1"/>
  <c r="L463" i="1"/>
  <c r="L1642" i="1"/>
  <c r="L1616" i="1"/>
  <c r="L1793" i="1"/>
  <c r="L1775" i="1"/>
  <c r="L785" i="1"/>
  <c r="L1919" i="1"/>
  <c r="L110" i="1"/>
  <c r="L409" i="1"/>
  <c r="L78" i="1"/>
  <c r="L170" i="1"/>
  <c r="L123" i="1"/>
  <c r="L393" i="1"/>
  <c r="L783" i="1"/>
  <c r="L701" i="1"/>
  <c r="L1163" i="1"/>
  <c r="L1092" i="1"/>
  <c r="L752" i="1"/>
  <c r="L403" i="1"/>
  <c r="L203" i="1"/>
  <c r="L527" i="1"/>
  <c r="L1204" i="1"/>
  <c r="L404" i="1"/>
  <c r="L284" i="1"/>
  <c r="L146" i="1"/>
  <c r="L379" i="1"/>
  <c r="L1179" i="1"/>
  <c r="L1178" i="1"/>
  <c r="L588" i="1"/>
  <c r="L1150" i="1"/>
  <c r="L215" i="1"/>
  <c r="L569" i="1"/>
  <c r="L851" i="1"/>
  <c r="L770" i="1"/>
  <c r="L1920" i="1"/>
  <c r="L1136" i="1"/>
  <c r="L1672" i="1"/>
  <c r="L210" i="1"/>
  <c r="L1921" i="1"/>
  <c r="L466" i="1"/>
  <c r="L413" i="1"/>
  <c r="L481" i="1"/>
  <c r="L1349" i="1"/>
  <c r="L1724" i="1"/>
  <c r="L462" i="1"/>
  <c r="L195" i="1"/>
  <c r="L1776" i="1"/>
  <c r="L1794" i="1"/>
  <c r="L457" i="1"/>
  <c r="L1050" i="1"/>
  <c r="L24" i="1"/>
  <c r="L5" i="1"/>
  <c r="L1014" i="1"/>
  <c r="L158" i="1"/>
  <c r="L65" i="1"/>
  <c r="L391" i="1"/>
  <c r="L1039" i="1"/>
  <c r="L553" i="1"/>
  <c r="L1922" i="1"/>
  <c r="L285" i="1"/>
  <c r="L157" i="1"/>
  <c r="L722" i="1"/>
  <c r="L1649" i="1"/>
  <c r="L468" i="1"/>
  <c r="L749" i="1"/>
  <c r="L1821" i="1"/>
  <c r="L1688" i="1"/>
  <c r="L1795" i="1"/>
  <c r="L1384" i="1"/>
  <c r="L870" i="1"/>
  <c r="L135" i="1"/>
  <c r="L247" i="1"/>
  <c r="L258" i="1"/>
  <c r="L23" i="1"/>
  <c r="L109" i="1"/>
  <c r="L711" i="1"/>
  <c r="L57" i="1"/>
  <c r="L312" i="1"/>
  <c r="L99" i="1"/>
  <c r="L766" i="1"/>
  <c r="L125" i="1"/>
  <c r="L1622" i="1"/>
  <c r="L929" i="1"/>
  <c r="L892" i="1"/>
  <c r="L968" i="1"/>
  <c r="L857" i="1"/>
  <c r="L836" i="1"/>
  <c r="L523" i="1"/>
  <c r="L548" i="1"/>
  <c r="L847" i="1"/>
  <c r="L848" i="1"/>
  <c r="L938" i="1"/>
  <c r="L591" i="1"/>
  <c r="L1326" i="1"/>
  <c r="L1658" i="1"/>
  <c r="L480" i="1"/>
  <c r="L1017" i="1"/>
  <c r="L880" i="1"/>
  <c r="L1030" i="1"/>
  <c r="L912" i="1"/>
  <c r="L1537" i="1"/>
  <c r="L647" i="1"/>
  <c r="L1577" i="1"/>
  <c r="L728" i="1"/>
  <c r="L600" i="1"/>
  <c r="L1881" i="1"/>
  <c r="I1968" i="1"/>
  <c r="J1968" i="1"/>
  <c r="I1969" i="1"/>
  <c r="J1969" i="1"/>
  <c r="K1969" i="1"/>
  <c r="M1968" i="1"/>
  <c r="M1969" i="1"/>
  <c r="L885" i="1"/>
  <c r="L141" i="1"/>
  <c r="L622" i="1"/>
  <c r="L163" i="1"/>
  <c r="L280" i="1"/>
  <c r="L201" i="1"/>
  <c r="L470" i="1"/>
  <c r="L274" i="1"/>
  <c r="L903" i="1"/>
  <c r="L1963" i="1"/>
  <c r="L587" i="1"/>
  <c r="L690" i="1"/>
  <c r="L902" i="1"/>
  <c r="L950" i="1"/>
  <c r="L1682" i="1"/>
  <c r="L721" i="1"/>
  <c r="L1583" i="1"/>
  <c r="L1949" i="1"/>
  <c r="L1625" i="1"/>
  <c r="L1305" i="1"/>
  <c r="L1634" i="1"/>
  <c r="L1012" i="1"/>
  <c r="L1198" i="1"/>
  <c r="L1155" i="1"/>
  <c r="L1513" i="1"/>
  <c r="L1950" i="1"/>
  <c r="L875" i="1"/>
  <c r="L1540" i="1"/>
  <c r="L1951" i="1"/>
  <c r="L1553" i="1"/>
  <c r="L507" i="1"/>
  <c r="L1069" i="1"/>
  <c r="L1952" i="1"/>
  <c r="L257" i="1"/>
  <c r="L1134" i="1"/>
  <c r="L1953" i="1"/>
  <c r="L1024" i="1"/>
  <c r="L398" i="1"/>
  <c r="L1205" i="1"/>
  <c r="L1680" i="1"/>
  <c r="L1443" i="1"/>
  <c r="L957" i="1"/>
  <c r="L1129" i="1"/>
  <c r="L1378" i="1"/>
  <c r="L143" i="1"/>
  <c r="L554" i="1"/>
  <c r="L1313" i="1"/>
  <c r="L294" i="1"/>
  <c r="L1373" i="1"/>
  <c r="L1247" i="1"/>
  <c r="L1381" i="1"/>
  <c r="L979" i="1"/>
  <c r="L1208" i="1"/>
  <c r="L952" i="1"/>
  <c r="L1606" i="1"/>
  <c r="L286" i="1"/>
  <c r="L584" i="1"/>
  <c r="L500" i="1"/>
  <c r="L73" i="1"/>
  <c r="L1738" i="1"/>
  <c r="L838" i="1"/>
  <c r="L1238" i="1"/>
  <c r="L1607" i="1"/>
  <c r="L1507" i="1"/>
  <c r="L1546" i="1"/>
  <c r="L1687" i="1"/>
  <c r="L1491" i="1"/>
  <c r="L1415" i="1"/>
  <c r="L1289" i="1"/>
  <c r="L1214" i="1"/>
  <c r="L504" i="1"/>
  <c r="L1023" i="1"/>
  <c r="L1316" i="1"/>
  <c r="L794" i="1"/>
  <c r="L964" i="1"/>
  <c r="L1254" i="1"/>
  <c r="L11" i="1"/>
  <c r="L1290" i="1"/>
  <c r="L51" i="1"/>
  <c r="L21" i="1"/>
  <c r="L270" i="1"/>
  <c r="L778" i="1"/>
  <c r="L416" i="1"/>
  <c r="L1493" i="1"/>
  <c r="L575" i="1"/>
  <c r="L1215" i="1"/>
  <c r="L347" i="1"/>
  <c r="L886" i="1"/>
  <c r="L1791" i="1"/>
  <c r="L1918" i="1"/>
  <c r="L1723" i="1"/>
  <c r="L451" i="1"/>
  <c r="O1124" i="1"/>
  <c r="O885" i="1"/>
  <c r="O141" i="1"/>
  <c r="O622" i="1"/>
  <c r="O163" i="1"/>
  <c r="O280" i="1"/>
  <c r="O201" i="1"/>
  <c r="O470" i="1"/>
  <c r="O274" i="1"/>
  <c r="O903" i="1"/>
  <c r="O1963" i="1"/>
  <c r="O587" i="1"/>
  <c r="O690" i="1"/>
  <c r="O902" i="1"/>
  <c r="O950" i="1"/>
  <c r="O1682" i="1"/>
  <c r="O721" i="1"/>
  <c r="O1583" i="1"/>
  <c r="O1949" i="1"/>
  <c r="O1625" i="1"/>
  <c r="O1305" i="1"/>
  <c r="O1634" i="1"/>
  <c r="O1012" i="1"/>
  <c r="O1198" i="1"/>
  <c r="O1155" i="1"/>
  <c r="O1513" i="1"/>
  <c r="O1950" i="1"/>
  <c r="O875" i="1"/>
  <c r="O1540" i="1"/>
  <c r="O1951" i="1"/>
  <c r="O1553" i="1"/>
  <c r="O507" i="1"/>
  <c r="O1069" i="1"/>
  <c r="O1952" i="1"/>
  <c r="O257" i="1"/>
  <c r="O1134" i="1"/>
  <c r="O1953" i="1"/>
  <c r="O1024" i="1"/>
  <c r="O398" i="1"/>
  <c r="O1205" i="1"/>
  <c r="O1680" i="1"/>
  <c r="O1443" i="1"/>
  <c r="O957" i="1"/>
  <c r="O1129" i="1"/>
  <c r="O1378" i="1"/>
  <c r="O143" i="1"/>
  <c r="O554" i="1"/>
  <c r="O1313" i="1"/>
  <c r="O294" i="1"/>
  <c r="O1373" i="1"/>
  <c r="O1247" i="1"/>
  <c r="O1381" i="1"/>
  <c r="O979" i="1"/>
  <c r="O1208" i="1"/>
  <c r="O952" i="1"/>
  <c r="O1606" i="1"/>
  <c r="O286" i="1"/>
  <c r="O584" i="1"/>
  <c r="O500" i="1"/>
  <c r="O73" i="1"/>
  <c r="O1738" i="1"/>
  <c r="O838" i="1"/>
  <c r="O1238" i="1"/>
  <c r="R779" i="1"/>
  <c r="R229" i="1"/>
  <c r="R747" i="1"/>
  <c r="R990" i="1"/>
  <c r="R615" i="1"/>
  <c r="R624" i="1"/>
  <c r="R387" i="1"/>
  <c r="R1763" i="1"/>
  <c r="R1652" i="1"/>
  <c r="R533" i="1"/>
  <c r="R855" i="1"/>
  <c r="R1702" i="1"/>
  <c r="R1124" i="1"/>
  <c r="R885" i="1"/>
  <c r="R141" i="1"/>
  <c r="R622" i="1"/>
  <c r="R163" i="1"/>
  <c r="R280" i="1"/>
  <c r="R201" i="1"/>
  <c r="R470" i="1"/>
  <c r="R274" i="1"/>
  <c r="R903" i="1"/>
  <c r="R1963" i="1"/>
  <c r="R587" i="1"/>
  <c r="R690" i="1"/>
  <c r="R902" i="1"/>
  <c r="Q592" i="1"/>
  <c r="Q597" i="1"/>
  <c r="Q1158" i="1"/>
  <c r="Q670" i="1"/>
  <c r="Q456" i="1"/>
  <c r="Q1701" i="1"/>
  <c r="Q562" i="1"/>
  <c r="Q1268" i="1"/>
  <c r="Q1391" i="1"/>
  <c r="Q77" i="1"/>
  <c r="Q779" i="1"/>
  <c r="Q229" i="1"/>
  <c r="Q747" i="1"/>
  <c r="Q990" i="1"/>
  <c r="Q615" i="1"/>
  <c r="Q624" i="1"/>
  <c r="Q387" i="1"/>
  <c r="Q1763" i="1"/>
  <c r="Q1652" i="1"/>
  <c r="Q533" i="1"/>
  <c r="Q855" i="1"/>
  <c r="Q1702" i="1"/>
  <c r="Q1124" i="1"/>
  <c r="Q885" i="1"/>
  <c r="Q141" i="1"/>
  <c r="Q622" i="1"/>
  <c r="Q163" i="1"/>
  <c r="Q280" i="1"/>
  <c r="Q201" i="1"/>
  <c r="Q470" i="1"/>
  <c r="Q274" i="1"/>
  <c r="Q903" i="1"/>
  <c r="Q1963" i="1"/>
  <c r="Q587" i="1"/>
  <c r="Q690" i="1"/>
  <c r="Q902" i="1"/>
  <c r="Q950" i="1"/>
  <c r="Q1682" i="1"/>
  <c r="Q721" i="1"/>
  <c r="Q1583" i="1"/>
  <c r="Q1949" i="1"/>
  <c r="Q1625" i="1"/>
  <c r="Q1305" i="1"/>
  <c r="Q1634" i="1"/>
  <c r="Q1012" i="1"/>
  <c r="Q1198" i="1"/>
  <c r="Q1155" i="1"/>
  <c r="Q1513" i="1"/>
  <c r="Q1950" i="1"/>
  <c r="Q875" i="1"/>
  <c r="Q1540" i="1"/>
  <c r="Q1951" i="1"/>
  <c r="Q1553" i="1"/>
  <c r="Q507" i="1"/>
  <c r="Q1069" i="1"/>
  <c r="Q1952" i="1"/>
  <c r="Q257" i="1"/>
  <c r="Q1134" i="1"/>
  <c r="Q1953" i="1"/>
  <c r="Q1024" i="1"/>
  <c r="Q398" i="1"/>
  <c r="Q1205" i="1"/>
  <c r="Q1680" i="1"/>
  <c r="Q1443" i="1"/>
  <c r="Q957" i="1"/>
  <c r="Q1129" i="1"/>
  <c r="Q1378" i="1"/>
  <c r="Q143" i="1"/>
  <c r="Q554" i="1"/>
  <c r="Q1313" i="1"/>
  <c r="Q294" i="1"/>
  <c r="Q1373" i="1"/>
  <c r="Q1247" i="1"/>
  <c r="Q1381" i="1"/>
  <c r="Q979" i="1"/>
  <c r="Q1208" i="1"/>
  <c r="Q952" i="1"/>
  <c r="Q1606" i="1"/>
  <c r="Q286" i="1"/>
  <c r="Q584" i="1"/>
  <c r="Q500" i="1"/>
  <c r="Q73" i="1"/>
  <c r="Q1738" i="1"/>
  <c r="Q838" i="1"/>
  <c r="Q1238" i="1"/>
  <c r="Q1607" i="1"/>
  <c r="Q1507" i="1"/>
  <c r="Q1546" i="1"/>
  <c r="Q1687" i="1"/>
  <c r="Q1491" i="1"/>
  <c r="Q1415" i="1"/>
  <c r="Q1289" i="1"/>
  <c r="Q1214" i="1"/>
  <c r="Q504" i="1"/>
  <c r="Q1023" i="1"/>
  <c r="Q1316" i="1"/>
  <c r="Q794" i="1"/>
  <c r="Q964" i="1"/>
  <c r="Q1254" i="1"/>
  <c r="Q11" i="1"/>
  <c r="Q1290" i="1"/>
  <c r="Q51" i="1"/>
  <c r="Q21" i="1"/>
  <c r="Q270" i="1"/>
  <c r="Q778" i="1"/>
  <c r="Q416" i="1"/>
  <c r="Q1493" i="1"/>
  <c r="Q575" i="1"/>
  <c r="Q1215" i="1"/>
  <c r="Q347" i="1"/>
  <c r="Q886" i="1"/>
  <c r="Q1791" i="1"/>
  <c r="Q1918" i="1"/>
  <c r="Q1723" i="1"/>
  <c r="Q451" i="1"/>
  <c r="Q219" i="1"/>
  <c r="Q1739" i="1"/>
  <c r="P670" i="1"/>
  <c r="P456" i="1"/>
  <c r="P1701" i="1"/>
  <c r="P562" i="1"/>
  <c r="P1268" i="1"/>
  <c r="P1391" i="1"/>
  <c r="P77" i="1"/>
  <c r="P779" i="1"/>
  <c r="P229" i="1"/>
  <c r="P747" i="1"/>
  <c r="P990" i="1"/>
  <c r="P615" i="1"/>
  <c r="P624" i="1"/>
  <c r="P387" i="1"/>
  <c r="P1763" i="1"/>
  <c r="P1652" i="1"/>
  <c r="P533" i="1"/>
  <c r="P855" i="1"/>
  <c r="P1702" i="1"/>
  <c r="P1124" i="1"/>
  <c r="P885" i="1"/>
  <c r="P141" i="1"/>
  <c r="P622" i="1"/>
  <c r="P163" i="1"/>
  <c r="P280" i="1"/>
  <c r="P201" i="1"/>
  <c r="P470" i="1"/>
  <c r="P274" i="1"/>
  <c r="P903" i="1"/>
  <c r="P1963" i="1"/>
  <c r="P587" i="1"/>
  <c r="P690" i="1"/>
  <c r="P902" i="1"/>
  <c r="P950" i="1"/>
  <c r="P1682" i="1"/>
  <c r="P721" i="1"/>
  <c r="P1583" i="1"/>
  <c r="P1949" i="1"/>
  <c r="P1625" i="1"/>
  <c r="P1305" i="1"/>
  <c r="P1634" i="1"/>
  <c r="P1012" i="1"/>
  <c r="P1198" i="1"/>
  <c r="S1198" i="1" s="1"/>
  <c r="P1155" i="1"/>
  <c r="P1513" i="1"/>
  <c r="P1950" i="1"/>
  <c r="P875" i="1"/>
  <c r="P1540" i="1"/>
  <c r="P1951" i="1"/>
  <c r="P1553" i="1"/>
  <c r="P507" i="1"/>
  <c r="S507" i="1" s="1"/>
  <c r="P1069" i="1"/>
  <c r="P1952" i="1"/>
  <c r="P257" i="1"/>
  <c r="P1134" i="1"/>
  <c r="P1953" i="1"/>
  <c r="P1024" i="1"/>
  <c r="P398" i="1"/>
  <c r="P1205" i="1"/>
  <c r="S1205" i="1" s="1"/>
  <c r="P1680" i="1"/>
  <c r="P1443" i="1"/>
  <c r="P957" i="1"/>
  <c r="P1129" i="1"/>
  <c r="P1378" i="1"/>
  <c r="P143" i="1"/>
  <c r="P554" i="1"/>
  <c r="P1313" i="1"/>
  <c r="P294" i="1"/>
  <c r="P1373" i="1"/>
  <c r="P1247" i="1"/>
  <c r="P1381" i="1"/>
  <c r="P979" i="1"/>
  <c r="P1208" i="1"/>
  <c r="P952" i="1"/>
  <c r="P1606" i="1"/>
  <c r="P286" i="1"/>
  <c r="P584" i="1"/>
  <c r="P500" i="1"/>
  <c r="P73" i="1"/>
  <c r="P1738" i="1"/>
  <c r="P838" i="1"/>
  <c r="P1238" i="1"/>
  <c r="P1607" i="1"/>
  <c r="P1507" i="1"/>
  <c r="P1546" i="1"/>
  <c r="P1687" i="1"/>
  <c r="P1491" i="1"/>
  <c r="P1415" i="1"/>
  <c r="P1289" i="1"/>
  <c r="P1214" i="1"/>
  <c r="P504" i="1"/>
  <c r="S504" i="1" s="1"/>
  <c r="P1023" i="1"/>
  <c r="P1316" i="1"/>
  <c r="P794" i="1"/>
  <c r="P964" i="1"/>
  <c r="S964" i="1" s="1"/>
  <c r="P1254" i="1"/>
  <c r="P11" i="1"/>
  <c r="P1290" i="1"/>
  <c r="P51" i="1"/>
  <c r="S51" i="1" s="1"/>
  <c r="P21" i="1"/>
  <c r="P270" i="1"/>
  <c r="P778" i="1"/>
  <c r="P416" i="1"/>
  <c r="P1493" i="1"/>
  <c r="P575" i="1"/>
  <c r="P1215" i="1"/>
  <c r="P347" i="1"/>
  <c r="S347" i="1" s="1"/>
  <c r="P886" i="1"/>
  <c r="P1791" i="1"/>
  <c r="P1918" i="1"/>
  <c r="P1723" i="1"/>
  <c r="P451" i="1"/>
  <c r="P219" i="1"/>
  <c r="P1739" i="1"/>
  <c r="P688" i="1"/>
  <c r="S688" i="1" s="1"/>
  <c r="P1820" i="1"/>
  <c r="P580" i="1"/>
  <c r="P1792" i="1"/>
  <c r="P1243" i="1"/>
  <c r="P1630" i="1"/>
  <c r="P683" i="1"/>
  <c r="P216" i="1"/>
  <c r="P1559" i="1"/>
  <c r="P463" i="1"/>
  <c r="P1642" i="1"/>
  <c r="P1616" i="1"/>
  <c r="P1793" i="1"/>
  <c r="P1775" i="1"/>
  <c r="P785" i="1"/>
  <c r="P1919" i="1"/>
  <c r="P110" i="1"/>
  <c r="S110" i="1" s="1"/>
  <c r="P409" i="1"/>
  <c r="P78" i="1"/>
  <c r="P170" i="1"/>
  <c r="N1320" i="1"/>
  <c r="N976" i="1"/>
  <c r="R976" i="1" s="1"/>
  <c r="N920" i="1"/>
  <c r="R920" i="1" s="1"/>
  <c r="N1062" i="1"/>
  <c r="R1062" i="1" s="1"/>
  <c r="N1388" i="1"/>
  <c r="N1450" i="1"/>
  <c r="R1450" i="1" s="1"/>
  <c r="N1389" i="1"/>
  <c r="O1389" i="1" s="1"/>
  <c r="N1437" i="1"/>
  <c r="N1333" i="1"/>
  <c r="O1333" i="1" s="1"/>
  <c r="N1382" i="1"/>
  <c r="L1917" i="1"/>
  <c r="L1964" i="1"/>
  <c r="O1964" i="1"/>
  <c r="S1964" i="1"/>
  <c r="L1965" i="1"/>
  <c r="O1965" i="1"/>
  <c r="S1965" i="1"/>
  <c r="R1599" i="1"/>
  <c r="R1087" i="1"/>
  <c r="R1483" i="1"/>
  <c r="R566" i="1"/>
  <c r="R162" i="1"/>
  <c r="R1479" i="1"/>
  <c r="R1056" i="1"/>
  <c r="R1407" i="1"/>
  <c r="R340" i="1"/>
  <c r="R503" i="1"/>
  <c r="R354" i="1"/>
  <c r="R1325" i="1"/>
  <c r="R1329" i="1"/>
  <c r="R494" i="1"/>
  <c r="R1605" i="1"/>
  <c r="R1819" i="1"/>
  <c r="R484" i="1"/>
  <c r="R1914" i="1"/>
  <c r="R499" i="1"/>
  <c r="R664" i="1"/>
  <c r="R1380" i="1"/>
  <c r="R1323" i="1"/>
  <c r="R1117" i="1"/>
  <c r="R1915" i="1"/>
  <c r="R1449" i="1"/>
  <c r="R945" i="1"/>
  <c r="R230" i="1"/>
  <c r="R1237" i="1"/>
  <c r="R1580" i="1"/>
  <c r="R628" i="1"/>
  <c r="R1049" i="1"/>
  <c r="R1007" i="1"/>
  <c r="R1464" i="1"/>
  <c r="R1621" i="1"/>
  <c r="R465" i="1"/>
  <c r="R1212" i="1"/>
  <c r="R1132" i="1"/>
  <c r="R1916" i="1"/>
  <c r="R809" i="1"/>
  <c r="R911" i="1"/>
  <c r="R1253" i="1"/>
  <c r="R467" i="1"/>
  <c r="R48" i="1"/>
  <c r="R256" i="1"/>
  <c r="R798" i="1"/>
  <c r="R764" i="1"/>
  <c r="R1497" i="1"/>
  <c r="R1156" i="1"/>
  <c r="R755" i="1"/>
  <c r="R1917" i="1"/>
  <c r="R1657" i="1"/>
  <c r="R650" i="1"/>
  <c r="R1262" i="1"/>
  <c r="R497" i="1"/>
  <c r="R261" i="1"/>
  <c r="R140" i="1"/>
  <c r="R66" i="1"/>
  <c r="R71" i="1"/>
  <c r="R625" i="1"/>
  <c r="R850" i="1"/>
  <c r="R1308" i="1"/>
  <c r="R1147" i="1"/>
  <c r="R1307" i="1"/>
  <c r="R1057" i="1"/>
  <c r="R1303" i="1"/>
  <c r="R1932" i="1"/>
  <c r="R806" i="1"/>
  <c r="R1060" i="1"/>
  <c r="R1462" i="1"/>
  <c r="R1523" i="1"/>
  <c r="R983" i="1"/>
  <c r="R1591" i="1"/>
  <c r="R1524" i="1"/>
  <c r="R1933" i="1"/>
  <c r="R1110" i="1"/>
  <c r="R1422" i="1"/>
  <c r="R1508" i="1"/>
  <c r="R1632" i="1"/>
  <c r="R1465" i="1"/>
  <c r="R1427" i="1"/>
  <c r="R1385" i="1"/>
  <c r="R1232" i="1"/>
  <c r="R1041" i="1"/>
  <c r="R1081" i="1"/>
  <c r="R1453" i="1"/>
  <c r="R150" i="1"/>
  <c r="R353" i="1"/>
  <c r="R191" i="1"/>
  <c r="R486" i="1"/>
  <c r="R1725" i="1"/>
  <c r="R1498" i="1"/>
  <c r="R1678" i="1"/>
  <c r="R946" i="1"/>
  <c r="R1726" i="1"/>
  <c r="R1690" i="1"/>
  <c r="R804" i="1"/>
  <c r="R330" i="1"/>
  <c r="R780" i="1"/>
  <c r="R1824" i="1"/>
  <c r="R1525" i="1"/>
  <c r="R186" i="1"/>
  <c r="R1825" i="1"/>
  <c r="R1934" i="1"/>
  <c r="R372" i="1"/>
  <c r="S372" i="1" s="1"/>
  <c r="R1826" i="1"/>
  <c r="R1008" i="1"/>
  <c r="R1797" i="1"/>
  <c r="S1797" i="1" s="1"/>
  <c r="R177" i="1"/>
  <c r="R927" i="1"/>
  <c r="R665" i="1"/>
  <c r="R253" i="1"/>
  <c r="R515" i="1"/>
  <c r="R101" i="1"/>
  <c r="R305" i="1"/>
  <c r="R936" i="1"/>
  <c r="R1070" i="1"/>
  <c r="R1228" i="1"/>
  <c r="R1935" i="1"/>
  <c r="R1160" i="1"/>
  <c r="R640" i="1"/>
  <c r="R1798" i="1"/>
  <c r="R495" i="1"/>
  <c r="R1338" i="1"/>
  <c r="R438" i="1"/>
  <c r="R623" i="1"/>
  <c r="R909" i="1"/>
  <c r="R1054" i="1"/>
  <c r="R808" i="1"/>
  <c r="R1358" i="1"/>
  <c r="R239" i="1"/>
  <c r="R1045" i="1"/>
  <c r="R1339" i="1"/>
  <c r="R1361" i="1"/>
  <c r="R1300" i="1"/>
  <c r="R1295" i="1"/>
  <c r="R1223" i="1"/>
  <c r="R390" i="1"/>
  <c r="R331" i="1"/>
  <c r="R1152" i="1"/>
  <c r="R632" i="1"/>
  <c r="R142" i="1"/>
  <c r="R740" i="1"/>
  <c r="R1284" i="1"/>
  <c r="R401" i="1"/>
  <c r="R44" i="1"/>
  <c r="R1799" i="1"/>
  <c r="R440" i="1"/>
  <c r="R856" i="1"/>
  <c r="R1418" i="1"/>
  <c r="R687" i="1"/>
  <c r="R458" i="1"/>
  <c r="R279" i="1"/>
  <c r="R1936" i="1"/>
  <c r="R715" i="1"/>
  <c r="R891" i="1"/>
  <c r="R212" i="1"/>
  <c r="R1399" i="1"/>
  <c r="R852" i="1"/>
  <c r="R292" i="1"/>
  <c r="R908" i="1"/>
  <c r="R772" i="1"/>
  <c r="R185" i="1"/>
  <c r="R114" i="1"/>
  <c r="R788" i="1"/>
  <c r="R159" i="1"/>
  <c r="R883" i="1"/>
  <c r="R439" i="1"/>
  <c r="R864" i="1"/>
  <c r="R243" i="1"/>
  <c r="R1151" i="1"/>
  <c r="R998" i="1"/>
  <c r="R1200" i="1"/>
  <c r="R775" i="1"/>
  <c r="R931" i="1"/>
  <c r="R596" i="1"/>
  <c r="R1863" i="1"/>
  <c r="R1519" i="1"/>
  <c r="R724" i="1"/>
  <c r="R517" i="1"/>
  <c r="R1093" i="1"/>
  <c r="R1135" i="1"/>
  <c r="R1720" i="1"/>
  <c r="R1395" i="1"/>
  <c r="R1461" i="1"/>
  <c r="R1312" i="1"/>
  <c r="R1669" i="1"/>
  <c r="R352" i="1"/>
  <c r="R351" i="1"/>
  <c r="R1597" i="1"/>
  <c r="R1241" i="1"/>
  <c r="R937" i="1"/>
  <c r="R1221" i="1"/>
  <c r="R1895" i="1"/>
  <c r="R1896" i="1"/>
  <c r="R1846" i="1"/>
  <c r="R963" i="1"/>
  <c r="R1897" i="1"/>
  <c r="R388" i="1"/>
  <c r="R817" i="1"/>
  <c r="R759" i="1"/>
  <c r="R1442" i="1"/>
  <c r="R1392" i="1"/>
  <c r="R1287" i="1"/>
  <c r="R1005" i="1"/>
  <c r="R1490" i="1"/>
  <c r="R799" i="1"/>
  <c r="R1783" i="1"/>
  <c r="R1417" i="1"/>
  <c r="R1528" i="1"/>
  <c r="R1089" i="1"/>
  <c r="R1390" i="1"/>
  <c r="R1021" i="1"/>
  <c r="R1157" i="1"/>
  <c r="R1784" i="1"/>
  <c r="R1029" i="1"/>
  <c r="R1481" i="1"/>
  <c r="R700" i="1"/>
  <c r="R1898" i="1"/>
  <c r="R1847" i="1"/>
  <c r="R1473" i="1"/>
  <c r="R2" i="1"/>
  <c r="R67" i="1"/>
  <c r="R20" i="1"/>
  <c r="R46" i="1"/>
  <c r="R1452" i="1"/>
  <c r="R1627" i="1"/>
  <c r="R895" i="1"/>
  <c r="R1646" i="1"/>
  <c r="R1899" i="1"/>
  <c r="R1900" i="1"/>
  <c r="R1131" i="1"/>
  <c r="R342" i="1"/>
  <c r="R731" i="1"/>
  <c r="R539" i="1"/>
  <c r="R235" i="1"/>
  <c r="R901" i="1"/>
  <c r="R679" i="1"/>
  <c r="R1213" i="1"/>
  <c r="R1108" i="1"/>
  <c r="R1002" i="1"/>
  <c r="R1813" i="1"/>
  <c r="R1183" i="1"/>
  <c r="R1509" i="1"/>
  <c r="S1509" i="1" s="1"/>
  <c r="R60" i="1"/>
  <c r="R50" i="1"/>
  <c r="R1296" i="1"/>
  <c r="R479" i="1"/>
  <c r="R1713" i="1"/>
  <c r="R1083" i="1"/>
  <c r="R1535" i="1"/>
  <c r="R1778" i="1"/>
  <c r="R1618" i="1"/>
  <c r="R1573" i="1"/>
  <c r="R1099" i="1"/>
  <c r="R1114" i="1"/>
  <c r="R1744" i="1"/>
  <c r="R634" i="1"/>
  <c r="R1434" i="1"/>
  <c r="R448" i="1"/>
  <c r="R454" i="1"/>
  <c r="R1451" i="1"/>
  <c r="R1431" i="1"/>
  <c r="R1554" i="1"/>
  <c r="R1318" i="1"/>
  <c r="R1170" i="1"/>
  <c r="R1576" i="1"/>
  <c r="R1277" i="1"/>
  <c r="R754" i="1"/>
  <c r="R1046" i="1"/>
  <c r="R1362" i="1"/>
  <c r="R896" i="1"/>
  <c r="R948" i="1"/>
  <c r="R1073" i="1"/>
  <c r="R91" i="1"/>
  <c r="R156" i="1"/>
  <c r="R103" i="1"/>
  <c r="R35" i="1"/>
  <c r="R498" i="1"/>
  <c r="R1266" i="1"/>
  <c r="R717" i="1"/>
  <c r="R1504" i="1"/>
  <c r="R287" i="1"/>
  <c r="R1227" i="1"/>
  <c r="R1876" i="1"/>
  <c r="R173" i="1"/>
  <c r="R208" i="1"/>
  <c r="R264" i="1"/>
  <c r="R530" i="1"/>
  <c r="R250" i="1"/>
  <c r="R1635" i="1"/>
  <c r="R424" i="1"/>
  <c r="R318" i="1"/>
  <c r="R1954" i="1"/>
  <c r="R897" i="1"/>
  <c r="R1675" i="1"/>
  <c r="R1568" i="1"/>
  <c r="R1955" i="1"/>
  <c r="R1956" i="1"/>
  <c r="R1957" i="1"/>
  <c r="R1359" i="1"/>
  <c r="R993" i="1"/>
  <c r="R1877" i="1"/>
  <c r="R1664" i="1"/>
  <c r="R1636" i="1"/>
  <c r="R1878" i="1"/>
  <c r="R1536" i="1"/>
  <c r="R655" i="1"/>
  <c r="R1651" i="1"/>
  <c r="R1278" i="1"/>
  <c r="R791" i="1"/>
  <c r="R1139" i="1"/>
  <c r="R1044" i="1"/>
  <c r="R1584" i="1"/>
  <c r="R822" i="1"/>
  <c r="R248" i="1"/>
  <c r="R161" i="1"/>
  <c r="R254" i="1"/>
  <c r="R332" i="1"/>
  <c r="R556" i="1"/>
  <c r="R694" i="1"/>
  <c r="R718" i="1"/>
  <c r="R1144" i="1"/>
  <c r="R1728" i="1"/>
  <c r="R1836" i="1"/>
  <c r="R1521" i="1"/>
  <c r="R1038" i="1"/>
  <c r="R947" i="1"/>
  <c r="R370" i="1"/>
  <c r="R224" i="1"/>
  <c r="R586" i="1"/>
  <c r="R1248" i="1"/>
  <c r="R167" i="1"/>
  <c r="R169" i="1"/>
  <c r="R673" i="1"/>
  <c r="R1879" i="1"/>
  <c r="R1958" i="1"/>
  <c r="R1195" i="1"/>
  <c r="R940" i="1"/>
  <c r="R1779" i="1"/>
  <c r="R376" i="1"/>
  <c r="R1372" i="1"/>
  <c r="R1077" i="1"/>
  <c r="R1494" i="1"/>
  <c r="R300" i="1"/>
  <c r="R95" i="1"/>
  <c r="R192" i="1"/>
  <c r="R115" i="1"/>
  <c r="R70" i="1"/>
  <c r="R221" i="1"/>
  <c r="R1001" i="1"/>
  <c r="R1026" i="1"/>
  <c r="R1569" i="1"/>
  <c r="R1379" i="1"/>
  <c r="R1430" i="1"/>
  <c r="R1047" i="1"/>
  <c r="R1348" i="1"/>
  <c r="R421" i="1"/>
  <c r="R1959" i="1"/>
  <c r="R406" i="1"/>
  <c r="R450" i="1"/>
  <c r="R953" i="1"/>
  <c r="R1555" i="1"/>
  <c r="R102" i="1"/>
  <c r="R218" i="1"/>
  <c r="R1694" i="1"/>
  <c r="R1695" i="1"/>
  <c r="R1960" i="1"/>
  <c r="R1285" i="1"/>
  <c r="R509" i="1"/>
  <c r="R1148" i="1"/>
  <c r="R106" i="1"/>
  <c r="R3" i="1"/>
  <c r="R179" i="1"/>
  <c r="R323" i="1"/>
  <c r="R1162" i="1"/>
  <c r="R734" i="1"/>
  <c r="R1961" i="1"/>
  <c r="R373" i="1"/>
  <c r="R309" i="1"/>
  <c r="R814" i="1"/>
  <c r="R1837" i="1"/>
  <c r="R1838" i="1"/>
  <c r="R1641" i="1"/>
  <c r="R1644" i="1"/>
  <c r="R942" i="1"/>
  <c r="R275" i="1"/>
  <c r="R771" i="1"/>
  <c r="R317" i="1"/>
  <c r="R325" i="1"/>
  <c r="R89" i="1"/>
  <c r="R38" i="1"/>
  <c r="R196" i="1"/>
  <c r="R434" i="1"/>
  <c r="R166" i="1"/>
  <c r="R1432" i="1"/>
  <c r="R982" i="1"/>
  <c r="R834" i="1"/>
  <c r="R894" i="1"/>
  <c r="R877" i="1"/>
  <c r="R619" i="1"/>
  <c r="R511" i="1"/>
  <c r="R777" i="1"/>
  <c r="R696" i="1"/>
  <c r="R1122" i="1"/>
  <c r="R745" i="1"/>
  <c r="R1206" i="1"/>
  <c r="R707" i="1"/>
  <c r="R1529" i="1"/>
  <c r="R37" i="1"/>
  <c r="R9" i="1"/>
  <c r="R28" i="1"/>
  <c r="R1670" i="1"/>
  <c r="R598" i="1"/>
  <c r="R1217" i="1"/>
  <c r="R399" i="1"/>
  <c r="R1685" i="1"/>
  <c r="R1034" i="1"/>
  <c r="R1655" i="1"/>
  <c r="R217" i="1"/>
  <c r="R304" i="1"/>
  <c r="R488" i="1"/>
  <c r="R147" i="1"/>
  <c r="R1530" i="1"/>
  <c r="R311" i="1"/>
  <c r="R1282" i="1"/>
  <c r="R1474" i="1"/>
  <c r="R750" i="1"/>
  <c r="R1310" i="1"/>
  <c r="R1270" i="1"/>
  <c r="R1258" i="1"/>
  <c r="R1309" i="1"/>
  <c r="R1244" i="1"/>
  <c r="R282" i="1"/>
  <c r="R1771" i="1"/>
  <c r="R443" i="1"/>
  <c r="R303" i="1"/>
  <c r="R277" i="1"/>
  <c r="R537" i="1"/>
  <c r="R1446" i="1"/>
  <c r="R726" i="1"/>
  <c r="R710" i="1"/>
  <c r="R1098" i="1"/>
  <c r="R532" i="1"/>
  <c r="R402" i="1"/>
  <c r="R1203" i="1"/>
  <c r="R14" i="1"/>
  <c r="R29" i="1"/>
  <c r="R34" i="1"/>
  <c r="R13" i="1"/>
  <c r="R149" i="1"/>
  <c r="R297" i="1"/>
  <c r="R200" i="1"/>
  <c r="R589" i="1"/>
  <c r="R1368" i="1"/>
  <c r="R328" i="1"/>
  <c r="R427" i="1"/>
  <c r="R1123" i="1"/>
  <c r="R128" i="1"/>
  <c r="R1447" i="1"/>
  <c r="R545" i="1"/>
  <c r="R1085" i="1"/>
  <c r="R1647" i="1"/>
  <c r="R568" i="1"/>
  <c r="R593" i="1"/>
  <c r="R538" i="1"/>
  <c r="R59" i="1"/>
  <c r="R1475" i="1"/>
  <c r="R642" i="1"/>
  <c r="R678" i="1"/>
  <c r="R887" i="1"/>
  <c r="R1772" i="1"/>
  <c r="R1109" i="1"/>
  <c r="R234" i="1"/>
  <c r="R335" i="1"/>
  <c r="R1531" i="1"/>
  <c r="R1476" i="1"/>
  <c r="R1571" i="1"/>
  <c r="R1901" i="1"/>
  <c r="R255" i="1"/>
  <c r="R943" i="1"/>
  <c r="R400" i="1"/>
  <c r="R1686" i="1"/>
  <c r="R578" i="1"/>
  <c r="R112" i="1"/>
  <c r="R338" i="1"/>
  <c r="R145" i="1"/>
  <c r="R341" i="1"/>
  <c r="R190" i="1"/>
  <c r="R113" i="1"/>
  <c r="R136" i="1"/>
  <c r="R474" i="1"/>
  <c r="R423" i="1"/>
  <c r="R698" i="1"/>
  <c r="R608" i="1"/>
  <c r="R1116" i="1"/>
  <c r="R1543" i="1"/>
  <c r="R737" i="1"/>
  <c r="R677" i="1"/>
  <c r="R363" i="1"/>
  <c r="R263" i="1"/>
  <c r="R1146" i="1"/>
  <c r="R550" i="1"/>
  <c r="R1103" i="1"/>
  <c r="R63" i="1"/>
  <c r="R708" i="1"/>
  <c r="R84" i="1"/>
  <c r="R361" i="1"/>
  <c r="R220" i="1"/>
  <c r="R845" i="1"/>
  <c r="R241" i="1"/>
  <c r="R460" i="1"/>
  <c r="R1176" i="1"/>
  <c r="R1168" i="1"/>
  <c r="R926" i="1"/>
  <c r="R1785" i="1"/>
  <c r="R643" i="1"/>
  <c r="R211" i="1"/>
  <c r="R39" i="1"/>
  <c r="R83" i="1"/>
  <c r="R188" i="1"/>
  <c r="R75" i="1"/>
  <c r="R205" i="1"/>
  <c r="R859" i="1"/>
  <c r="R618" i="1"/>
  <c r="R1562" i="1"/>
  <c r="R773" i="1"/>
  <c r="R1171" i="1"/>
  <c r="R414" i="1"/>
  <c r="R350" i="1"/>
  <c r="R96" i="1"/>
  <c r="R1734" i="1"/>
  <c r="R316" i="1"/>
  <c r="R431" i="1"/>
  <c r="R1352" i="1"/>
  <c r="R1084" i="1"/>
  <c r="R1598" i="1"/>
  <c r="R420" i="1"/>
  <c r="R189" i="1"/>
  <c r="R1735" i="1"/>
  <c r="R1563" i="1"/>
  <c r="R131" i="1"/>
  <c r="R975" i="1"/>
  <c r="R222" i="1"/>
  <c r="R6" i="1"/>
  <c r="R1564" i="1"/>
  <c r="R863" i="1"/>
  <c r="R58" i="1"/>
  <c r="R61" i="1"/>
  <c r="R133" i="1"/>
  <c r="R1423" i="1"/>
  <c r="R1286" i="1"/>
  <c r="R368" i="1"/>
  <c r="R168" i="1"/>
  <c r="R319" i="1"/>
  <c r="R1406" i="1"/>
  <c r="R1545" i="1"/>
  <c r="R367" i="1"/>
  <c r="R706" i="1"/>
  <c r="R1076" i="1"/>
  <c r="R1721" i="1"/>
  <c r="R1495" i="1"/>
  <c r="R1293" i="1"/>
  <c r="R763" i="1"/>
  <c r="R88" i="1"/>
  <c r="R382" i="1"/>
  <c r="R996" i="1"/>
  <c r="R27" i="1"/>
  <c r="R204" i="1"/>
  <c r="R32" i="1"/>
  <c r="R810" i="1"/>
  <c r="R760" i="1"/>
  <c r="R97" i="1"/>
  <c r="R176" i="1"/>
  <c r="R148" i="1"/>
  <c r="R581" i="1"/>
  <c r="R40" i="1"/>
  <c r="R1496" i="1"/>
  <c r="R849" i="1"/>
  <c r="R689" i="1"/>
  <c r="R582" i="1"/>
  <c r="R630" i="1"/>
  <c r="R676" i="1"/>
  <c r="R675" i="1"/>
  <c r="R487" i="1"/>
  <c r="R512" i="1"/>
  <c r="R293" i="1"/>
  <c r="R567" i="1"/>
  <c r="R1283" i="1"/>
  <c r="R1267" i="1"/>
  <c r="R251" i="1"/>
  <c r="R269" i="1"/>
  <c r="R476" i="1"/>
  <c r="R1022" i="1"/>
  <c r="R765" i="1"/>
  <c r="R262" i="1"/>
  <c r="R546" i="1"/>
  <c r="R100" i="1"/>
  <c r="R12" i="1"/>
  <c r="R1856" i="1"/>
  <c r="R1796" i="1"/>
  <c r="R1297" i="1"/>
  <c r="R1581" i="1"/>
  <c r="R984" i="1"/>
  <c r="R1231" i="1"/>
  <c r="R445" i="1"/>
  <c r="R1010" i="1"/>
  <c r="R1350" i="1"/>
  <c r="R1544" i="1"/>
  <c r="R1857" i="1"/>
  <c r="R1631" i="1"/>
  <c r="R238" i="1"/>
  <c r="R667" i="1"/>
  <c r="R1126" i="1"/>
  <c r="R1926" i="1"/>
  <c r="R1643" i="1"/>
  <c r="R1582" i="1"/>
  <c r="R1369" i="1"/>
  <c r="R68" i="1"/>
  <c r="R121" i="1"/>
  <c r="R56" i="1"/>
  <c r="R194" i="1"/>
  <c r="R1927" i="1"/>
  <c r="R1928" i="1"/>
  <c r="R914" i="1"/>
  <c r="R93" i="1"/>
  <c r="R997" i="1"/>
  <c r="R1259" i="1"/>
  <c r="R1387" i="1"/>
  <c r="R1588" i="1"/>
  <c r="R418" i="1"/>
  <c r="R712" i="1"/>
  <c r="R1541" i="1"/>
  <c r="R1351" i="1"/>
  <c r="R1888" i="1"/>
  <c r="R826" i="1"/>
  <c r="R1467" i="1"/>
  <c r="R1408" i="1"/>
  <c r="R660" i="1"/>
  <c r="R560" i="1"/>
  <c r="R502" i="1"/>
  <c r="R1031" i="1"/>
  <c r="R1510" i="1"/>
  <c r="R302" i="1"/>
  <c r="R574" i="1"/>
  <c r="R435" i="1"/>
  <c r="R761" i="1"/>
  <c r="R736" i="1"/>
  <c r="R181" i="1"/>
  <c r="R651" i="1"/>
  <c r="R1550" i="1"/>
  <c r="R923" i="1"/>
  <c r="R1889" i="1"/>
  <c r="R563" i="1"/>
  <c r="R935" i="1"/>
  <c r="R1746" i="1"/>
  <c r="R1747" i="1"/>
  <c r="R1704" i="1"/>
  <c r="R1676" i="1"/>
  <c r="R1165" i="1"/>
  <c r="R1890" i="1"/>
  <c r="R407" i="1"/>
  <c r="R172" i="1"/>
  <c r="R1585" i="1"/>
  <c r="R547" i="1"/>
  <c r="R1027" i="1"/>
  <c r="R1053" i="1"/>
  <c r="R1321" i="1"/>
  <c r="R1767" i="1"/>
  <c r="R1250" i="1"/>
  <c r="R1291" i="1"/>
  <c r="R744" i="1"/>
  <c r="R782" i="1"/>
  <c r="R1463" i="1"/>
  <c r="R579" i="1"/>
  <c r="R658" i="1"/>
  <c r="R543" i="1"/>
  <c r="R1052" i="1"/>
  <c r="R1331" i="1"/>
  <c r="R1419" i="1"/>
  <c r="R271" i="1"/>
  <c r="R1043" i="1"/>
  <c r="R1780" i="1"/>
  <c r="R475" i="1"/>
  <c r="R786" i="1"/>
  <c r="R829" i="1"/>
  <c r="R356" i="1"/>
  <c r="R1731" i="1"/>
  <c r="R1810" i="1"/>
  <c r="R889" i="1"/>
  <c r="R1366" i="1"/>
  <c r="R180" i="1"/>
  <c r="R408" i="1"/>
  <c r="R612" i="1"/>
  <c r="R648" i="1"/>
  <c r="R1506" i="1"/>
  <c r="R994" i="1"/>
  <c r="R787" i="1"/>
  <c r="R490" i="1"/>
  <c r="R1705" i="1"/>
  <c r="R1781" i="1"/>
  <c r="R941" i="1"/>
  <c r="R415" i="1"/>
  <c r="R540" i="1"/>
  <c r="R426" i="1"/>
  <c r="R348" i="1"/>
  <c r="R969" i="1"/>
  <c r="R327" i="1"/>
  <c r="R461" i="1"/>
  <c r="R295" i="1"/>
  <c r="R1164" i="1"/>
  <c r="R1071" i="1"/>
  <c r="R803" i="1"/>
  <c r="R1101" i="1"/>
  <c r="R693" i="1"/>
  <c r="R638" i="1"/>
  <c r="R442" i="1"/>
  <c r="R53" i="1"/>
  <c r="R1610" i="1"/>
  <c r="R1758" i="1"/>
  <c r="R1611" i="1"/>
  <c r="R1375" i="1"/>
  <c r="R1397" i="1"/>
  <c r="R1090" i="1"/>
  <c r="R1219" i="1"/>
  <c r="R240" i="1"/>
  <c r="R384" i="1"/>
  <c r="R329" i="1"/>
  <c r="R1218" i="1"/>
  <c r="R1945" i="1"/>
  <c r="R1870" i="1"/>
  <c r="R1137" i="1"/>
  <c r="R1377" i="1"/>
  <c r="R1871" i="1"/>
  <c r="R831" i="1"/>
  <c r="R1946" i="1"/>
  <c r="R1833" i="1"/>
  <c r="R1777" i="1"/>
  <c r="R1834" i="1"/>
  <c r="R1759" i="1"/>
  <c r="R529" i="1"/>
  <c r="R644" i="1"/>
  <c r="R661" i="1"/>
  <c r="R781" i="1"/>
  <c r="R801" i="1"/>
  <c r="R1112" i="1"/>
  <c r="R1354" i="1"/>
  <c r="R1401" i="1"/>
  <c r="R1470" i="1"/>
  <c r="R965" i="1"/>
  <c r="R1552" i="1"/>
  <c r="R865" i="1"/>
  <c r="R939" i="1"/>
  <c r="R337" i="1"/>
  <c r="R893" i="1"/>
  <c r="R1167" i="1"/>
  <c r="R1743" i="1"/>
  <c r="R1324" i="1"/>
  <c r="R108" i="1"/>
  <c r="R631" i="1"/>
  <c r="R524" i="1"/>
  <c r="R657" i="1"/>
  <c r="R1549" i="1"/>
  <c r="R854" i="1"/>
  <c r="R621" i="1"/>
  <c r="R888" i="1"/>
  <c r="R1806" i="1"/>
  <c r="R1872" i="1"/>
  <c r="R1947" i="1"/>
  <c r="R884" i="1"/>
  <c r="R815" i="1"/>
  <c r="R395" i="1"/>
  <c r="R705" i="1"/>
  <c r="R534" i="1"/>
  <c r="R874" i="1"/>
  <c r="R1222" i="1"/>
  <c r="R1413" i="1"/>
  <c r="R1130" i="1"/>
  <c r="R1184" i="1"/>
  <c r="R934" i="1"/>
  <c r="R1547" i="1"/>
  <c r="R1640" i="1"/>
  <c r="R1272" i="1"/>
  <c r="R636" i="1"/>
  <c r="R1478" i="1"/>
  <c r="R397" i="1"/>
  <c r="R603" i="1"/>
  <c r="R1306" i="1"/>
  <c r="R232" i="1"/>
  <c r="R1548" i="1"/>
  <c r="R1848" i="1"/>
  <c r="R1786" i="1"/>
  <c r="R202" i="1"/>
  <c r="R343" i="1"/>
  <c r="R508" i="1"/>
  <c r="R43" i="1"/>
  <c r="R1736" i="1"/>
  <c r="R824" i="1"/>
  <c r="R789" i="1"/>
  <c r="R1311" i="1"/>
  <c r="R905" i="1"/>
  <c r="R1603" i="1"/>
  <c r="R1565" i="1"/>
  <c r="R1429" i="1"/>
  <c r="R1229" i="1"/>
  <c r="R978" i="1"/>
  <c r="R807" i="1"/>
  <c r="R742" i="1"/>
  <c r="R528" i="1"/>
  <c r="R757" i="1"/>
  <c r="R951" i="1"/>
  <c r="R1347" i="1"/>
  <c r="R18" i="1"/>
  <c r="R246" i="1"/>
  <c r="R55" i="1"/>
  <c r="R16" i="1"/>
  <c r="R268" i="1"/>
  <c r="R1335" i="1"/>
  <c r="R1438" i="1"/>
  <c r="R827" i="1"/>
  <c r="R1292" i="1"/>
  <c r="R501" i="1"/>
  <c r="R762" i="1"/>
  <c r="R1737" i="1"/>
  <c r="R605" i="1"/>
  <c r="R482" i="1"/>
  <c r="R127" i="1"/>
  <c r="R1707" i="1"/>
  <c r="R1722" i="1"/>
  <c r="R510" i="1"/>
  <c r="R1436" i="1"/>
  <c r="R1482" i="1"/>
  <c r="R197" i="1"/>
  <c r="R437" i="1"/>
  <c r="R1773" i="1"/>
  <c r="R1411" i="1"/>
  <c r="R846" i="1"/>
  <c r="R1614" i="1"/>
  <c r="R668" i="1"/>
  <c r="R1849" i="1"/>
  <c r="R117" i="1"/>
  <c r="R429" i="1"/>
  <c r="R223" i="1"/>
  <c r="R94" i="1"/>
  <c r="R155" i="1"/>
  <c r="R198" i="1"/>
  <c r="R90" i="1"/>
  <c r="R453" i="1"/>
  <c r="R394" i="1"/>
  <c r="R858" i="1"/>
  <c r="R987" i="1"/>
  <c r="R1516" i="1"/>
  <c r="R825" i="1"/>
  <c r="R1035" i="1"/>
  <c r="R833" i="1"/>
  <c r="R322" i="1"/>
  <c r="R171" i="1"/>
  <c r="R160" i="1"/>
  <c r="R441" i="1"/>
  <c r="R1224" i="1"/>
  <c r="R1082" i="1"/>
  <c r="R120" i="1"/>
  <c r="R62" i="1"/>
  <c r="R324" i="1"/>
  <c r="R906" i="1"/>
  <c r="R1708" i="1"/>
  <c r="R314" i="1"/>
  <c r="R455" i="1"/>
  <c r="R1009" i="1"/>
  <c r="R999" i="1"/>
  <c r="R1774" i="1"/>
  <c r="R1006" i="1"/>
  <c r="R1235" i="1"/>
  <c r="R682" i="1"/>
  <c r="R289" i="1"/>
  <c r="R1271" i="1"/>
  <c r="R227" i="1"/>
  <c r="R949" i="1"/>
  <c r="R611" i="1"/>
  <c r="R410" i="1"/>
  <c r="R496" i="1"/>
  <c r="R1615" i="1"/>
  <c r="R1172" i="1"/>
  <c r="R1648" i="1"/>
  <c r="R821" i="1"/>
  <c r="R236" i="1"/>
  <c r="R296" i="1"/>
  <c r="R349" i="1"/>
  <c r="R357" i="1"/>
  <c r="R521" i="1"/>
  <c r="R1332" i="1"/>
  <c r="R1620" i="1"/>
  <c r="R386" i="1"/>
  <c r="R231" i="1"/>
  <c r="R1787" i="1"/>
  <c r="R1574" i="1"/>
  <c r="R130" i="1"/>
  <c r="R1159" i="1"/>
  <c r="R76" i="1"/>
  <c r="R107" i="1"/>
  <c r="R8" i="1"/>
  <c r="R64" i="1"/>
  <c r="R98" i="1"/>
  <c r="R1425" i="1"/>
  <c r="R228" i="1"/>
  <c r="R72" i="1"/>
  <c r="R583" i="1"/>
  <c r="R741" i="1"/>
  <c r="R513" i="1"/>
  <c r="R1902" i="1"/>
  <c r="R288" i="1"/>
  <c r="R175" i="1"/>
  <c r="R1752" i="1"/>
  <c r="R422" i="1"/>
  <c r="R812" i="1"/>
  <c r="R1903" i="1"/>
  <c r="R1788" i="1"/>
  <c r="R1301" i="1"/>
  <c r="R519" i="1"/>
  <c r="R614" i="1"/>
  <c r="R74" i="1"/>
  <c r="R974" i="1"/>
  <c r="R637" i="1"/>
  <c r="R252" i="1"/>
  <c r="R49" i="1"/>
  <c r="R22" i="1"/>
  <c r="R105" i="1"/>
  <c r="R471" i="1"/>
  <c r="R666" i="1"/>
  <c r="R26" i="1"/>
  <c r="R132" i="1"/>
  <c r="R52" i="1"/>
  <c r="R526" i="1"/>
  <c r="R139" i="1"/>
  <c r="R1656" i="1"/>
  <c r="R890" i="1"/>
  <c r="R853" i="1"/>
  <c r="R629" i="1"/>
  <c r="R739" i="1"/>
  <c r="R727" i="1"/>
  <c r="R916" i="1"/>
  <c r="R525" i="1"/>
  <c r="R626" i="1"/>
  <c r="R918" i="1"/>
  <c r="R359" i="1"/>
  <c r="R1319" i="1"/>
  <c r="R320" i="1"/>
  <c r="R375" i="1"/>
  <c r="R695" i="1"/>
  <c r="R928" i="1"/>
  <c r="R872" i="1"/>
  <c r="R819" i="1"/>
  <c r="R606" i="1"/>
  <c r="R542" i="1"/>
  <c r="R1441" i="1"/>
  <c r="R1025" i="1"/>
  <c r="R1645" i="1"/>
  <c r="R436" i="1"/>
  <c r="R792" i="1"/>
  <c r="R1477" i="1"/>
  <c r="R1363" i="1"/>
  <c r="R816" i="1"/>
  <c r="R932" i="1"/>
  <c r="R1556" i="1"/>
  <c r="R1051" i="1"/>
  <c r="R1501" i="1"/>
  <c r="R92" i="1"/>
  <c r="R306" i="1"/>
  <c r="R116" i="1"/>
  <c r="R473" i="1"/>
  <c r="R805" i="1"/>
  <c r="R1488" i="1"/>
  <c r="R720" i="1"/>
  <c r="R944" i="1"/>
  <c r="R753" i="1"/>
  <c r="R756" i="1"/>
  <c r="R447" i="1"/>
  <c r="R879" i="1"/>
  <c r="R1515" i="1"/>
  <c r="R514" i="1"/>
  <c r="R1700" i="1"/>
  <c r="R1715" i="1"/>
  <c r="R1962" i="1"/>
  <c r="R1505" i="1"/>
  <c r="R599" i="1"/>
  <c r="R1665" i="1"/>
  <c r="R1020" i="1"/>
  <c r="R134" i="1"/>
  <c r="R47" i="1"/>
  <c r="R374" i="1"/>
  <c r="R396" i="1"/>
  <c r="R1234" i="1"/>
  <c r="R1666" i="1"/>
  <c r="R1667" i="1"/>
  <c r="R1141" i="1"/>
  <c r="R576" i="1"/>
  <c r="R377" i="1"/>
  <c r="R652" i="1"/>
  <c r="R1355" i="1"/>
  <c r="R153" i="1"/>
  <c r="R365" i="1"/>
  <c r="R868" i="1"/>
  <c r="R430" i="1"/>
  <c r="R813" i="1"/>
  <c r="R973" i="1"/>
  <c r="R1336" i="1"/>
  <c r="R535" i="1"/>
  <c r="R878" i="1"/>
  <c r="R1745" i="1"/>
  <c r="R1317" i="1"/>
  <c r="R592" i="1"/>
  <c r="R597" i="1"/>
  <c r="S597" i="1" s="1"/>
  <c r="R1158" i="1"/>
  <c r="R670" i="1"/>
  <c r="R456" i="1"/>
  <c r="R1701" i="1"/>
  <c r="R562" i="1"/>
  <c r="R1268" i="1"/>
  <c r="R1391" i="1"/>
  <c r="R77" i="1"/>
  <c r="Q1599" i="1"/>
  <c r="Q1087" i="1"/>
  <c r="Q1483" i="1"/>
  <c r="Q1911" i="1"/>
  <c r="Q566" i="1"/>
  <c r="Q162" i="1"/>
  <c r="Q1912" i="1"/>
  <c r="Q1479" i="1"/>
  <c r="Q1056" i="1"/>
  <c r="Q1407" i="1"/>
  <c r="Q340" i="1"/>
  <c r="Q503" i="1"/>
  <c r="Q354" i="1"/>
  <c r="Q1913" i="1"/>
  <c r="Q1325" i="1"/>
  <c r="Q1329" i="1"/>
  <c r="Q494" i="1"/>
  <c r="Q1605" i="1"/>
  <c r="Q1819" i="1"/>
  <c r="Q484" i="1"/>
  <c r="Q1914" i="1"/>
  <c r="Q499" i="1"/>
  <c r="Q664" i="1"/>
  <c r="Q1380" i="1"/>
  <c r="Q1323" i="1"/>
  <c r="Q1117" i="1"/>
  <c r="Q1915" i="1"/>
  <c r="Q1449" i="1"/>
  <c r="Q945" i="1"/>
  <c r="Q230" i="1"/>
  <c r="Q1237" i="1"/>
  <c r="Q1580" i="1"/>
  <c r="Q628" i="1"/>
  <c r="Q1049" i="1"/>
  <c r="Q1007" i="1"/>
  <c r="Q1464" i="1"/>
  <c r="Q1621" i="1"/>
  <c r="Q465" i="1"/>
  <c r="Q1212" i="1"/>
  <c r="Q1132" i="1"/>
  <c r="Q1916" i="1"/>
  <c r="Q809" i="1"/>
  <c r="Q911" i="1"/>
  <c r="Q1253" i="1"/>
  <c r="Q467" i="1"/>
  <c r="Q48" i="1"/>
  <c r="Q256" i="1"/>
  <c r="Q798" i="1"/>
  <c r="Q764" i="1"/>
  <c r="Q1497" i="1"/>
  <c r="Q1156" i="1"/>
  <c r="Q755" i="1"/>
  <c r="Q1917" i="1"/>
  <c r="Q1657" i="1"/>
  <c r="Q650" i="1"/>
  <c r="Q1262" i="1"/>
  <c r="Q497" i="1"/>
  <c r="Q261" i="1"/>
  <c r="Q140" i="1"/>
  <c r="Q66" i="1"/>
  <c r="Q71" i="1"/>
  <c r="Q625" i="1"/>
  <c r="Q850" i="1"/>
  <c r="Q1308" i="1"/>
  <c r="Q1147" i="1"/>
  <c r="Q1307" i="1"/>
  <c r="Q1057" i="1"/>
  <c r="Q1303" i="1"/>
  <c r="Q1932" i="1"/>
  <c r="Q806" i="1"/>
  <c r="Q1060" i="1"/>
  <c r="Q1462" i="1"/>
  <c r="Q1523" i="1"/>
  <c r="Q983" i="1"/>
  <c r="Q1591" i="1"/>
  <c r="Q1524" i="1"/>
  <c r="Q1933" i="1"/>
  <c r="Q1110" i="1"/>
  <c r="Q1422" i="1"/>
  <c r="Q1508" i="1"/>
  <c r="Q1632" i="1"/>
  <c r="Q1465" i="1"/>
  <c r="Q1427" i="1"/>
  <c r="Q1385" i="1"/>
  <c r="Q1232" i="1"/>
  <c r="Q1041" i="1"/>
  <c r="Q1081" i="1"/>
  <c r="Q1453" i="1"/>
  <c r="Q150" i="1"/>
  <c r="Q353" i="1"/>
  <c r="Q191" i="1"/>
  <c r="Q486" i="1"/>
  <c r="Q1725" i="1"/>
  <c r="Q1498" i="1"/>
  <c r="Q1678" i="1"/>
  <c r="Q946" i="1"/>
  <c r="Q1726" i="1"/>
  <c r="Q1690" i="1"/>
  <c r="Q804" i="1"/>
  <c r="Q330" i="1"/>
  <c r="Q780" i="1"/>
  <c r="Q1824" i="1"/>
  <c r="Q1525" i="1"/>
  <c r="Q186" i="1"/>
  <c r="Q1825" i="1"/>
  <c r="Q1934" i="1"/>
  <c r="Q372" i="1"/>
  <c r="Q1826" i="1"/>
  <c r="Q1008" i="1"/>
  <c r="Q1797" i="1"/>
  <c r="Q177" i="1"/>
  <c r="Q927" i="1"/>
  <c r="Q665" i="1"/>
  <c r="Q253" i="1"/>
  <c r="Q515" i="1"/>
  <c r="Q101" i="1"/>
  <c r="Q305" i="1"/>
  <c r="Q936" i="1"/>
  <c r="Q1070" i="1"/>
  <c r="Q1228" i="1"/>
  <c r="Q1935" i="1"/>
  <c r="Q1160" i="1"/>
  <c r="Q640" i="1"/>
  <c r="Q1798" i="1"/>
  <c r="Q495" i="1"/>
  <c r="Q1338" i="1"/>
  <c r="Q438" i="1"/>
  <c r="Q623" i="1"/>
  <c r="Q909" i="1"/>
  <c r="Q1054" i="1"/>
  <c r="Q808" i="1"/>
  <c r="Q1358" i="1"/>
  <c r="Q239" i="1"/>
  <c r="Q1045" i="1"/>
  <c r="Q1339" i="1"/>
  <c r="Q1361" i="1"/>
  <c r="Q1300" i="1"/>
  <c r="Q1295" i="1"/>
  <c r="Q1223" i="1"/>
  <c r="Q390" i="1"/>
  <c r="Q331" i="1"/>
  <c r="Q1152" i="1"/>
  <c r="Q632" i="1"/>
  <c r="Q142" i="1"/>
  <c r="Q740" i="1"/>
  <c r="Q1284" i="1"/>
  <c r="Q401" i="1"/>
  <c r="Q44" i="1"/>
  <c r="Q1799" i="1"/>
  <c r="Q440" i="1"/>
  <c r="Q856" i="1"/>
  <c r="Q1418" i="1"/>
  <c r="Q687" i="1"/>
  <c r="Q458" i="1"/>
  <c r="Q279" i="1"/>
  <c r="Q1936" i="1"/>
  <c r="Q715" i="1"/>
  <c r="Q891" i="1"/>
  <c r="Q212" i="1"/>
  <c r="Q1399" i="1"/>
  <c r="Q852" i="1"/>
  <c r="Q292" i="1"/>
  <c r="Q908" i="1"/>
  <c r="Q772" i="1"/>
  <c r="Q185" i="1"/>
  <c r="Q114" i="1"/>
  <c r="Q788" i="1"/>
  <c r="Q159" i="1"/>
  <c r="Q883" i="1"/>
  <c r="Q439" i="1"/>
  <c r="Q864" i="1"/>
  <c r="Q243" i="1"/>
  <c r="Q1151" i="1"/>
  <c r="Q998" i="1"/>
  <c r="Q1200" i="1"/>
  <c r="Q775" i="1"/>
  <c r="Q931" i="1"/>
  <c r="Q596" i="1"/>
  <c r="Q1863" i="1"/>
  <c r="Q1519" i="1"/>
  <c r="Q724" i="1"/>
  <c r="Q517" i="1"/>
  <c r="Q1093" i="1"/>
  <c r="Q1135" i="1"/>
  <c r="Q1720" i="1"/>
  <c r="Q1395" i="1"/>
  <c r="Q1461" i="1"/>
  <c r="Q1312" i="1"/>
  <c r="Q1669" i="1"/>
  <c r="Q352" i="1"/>
  <c r="Q351" i="1"/>
  <c r="Q1597" i="1"/>
  <c r="Q1241" i="1"/>
  <c r="Q937" i="1"/>
  <c r="Q1221" i="1"/>
  <c r="Q1895" i="1"/>
  <c r="Q1896" i="1"/>
  <c r="Q1846" i="1"/>
  <c r="Q963" i="1"/>
  <c r="Q1897" i="1"/>
  <c r="Q388" i="1"/>
  <c r="Q817" i="1"/>
  <c r="Q759" i="1"/>
  <c r="Q1442" i="1"/>
  <c r="Q1392" i="1"/>
  <c r="Q1287" i="1"/>
  <c r="Q1005" i="1"/>
  <c r="Q1490" i="1"/>
  <c r="Q799" i="1"/>
  <c r="Q1783" i="1"/>
  <c r="Q1417" i="1"/>
  <c r="Q1528" i="1"/>
  <c r="Q1089" i="1"/>
  <c r="Q1390" i="1"/>
  <c r="Q1021" i="1"/>
  <c r="Q1157" i="1"/>
  <c r="Q1784" i="1"/>
  <c r="Q1029" i="1"/>
  <c r="Q1481" i="1"/>
  <c r="Q700" i="1"/>
  <c r="Q1898" i="1"/>
  <c r="Q1847" i="1"/>
  <c r="Q1473" i="1"/>
  <c r="Q2" i="1"/>
  <c r="Q67" i="1"/>
  <c r="Q20" i="1"/>
  <c r="Q46" i="1"/>
  <c r="Q1452" i="1"/>
  <c r="Q1627" i="1"/>
  <c r="Q895" i="1"/>
  <c r="Q1646" i="1"/>
  <c r="Q1899" i="1"/>
  <c r="Q1900" i="1"/>
  <c r="Q1131" i="1"/>
  <c r="Q342" i="1"/>
  <c r="Q731" i="1"/>
  <c r="Q539" i="1"/>
  <c r="Q235" i="1"/>
  <c r="Q901" i="1"/>
  <c r="Q679" i="1"/>
  <c r="Q1213" i="1"/>
  <c r="Q1108" i="1"/>
  <c r="Q1002" i="1"/>
  <c r="Q1813" i="1"/>
  <c r="Q1183" i="1"/>
  <c r="Q1509" i="1"/>
  <c r="Q60" i="1"/>
  <c r="Q50" i="1"/>
  <c r="Q1296" i="1"/>
  <c r="Q479" i="1"/>
  <c r="Q1713" i="1"/>
  <c r="Q1083" i="1"/>
  <c r="Q1535" i="1"/>
  <c r="Q1778" i="1"/>
  <c r="Q1618" i="1"/>
  <c r="Q1573" i="1"/>
  <c r="Q1099" i="1"/>
  <c r="Q1114" i="1"/>
  <c r="Q1744" i="1"/>
  <c r="Q634" i="1"/>
  <c r="Q1434" i="1"/>
  <c r="Q448" i="1"/>
  <c r="Q454" i="1"/>
  <c r="Q1451" i="1"/>
  <c r="Q1431" i="1"/>
  <c r="Q1554" i="1"/>
  <c r="Q1318" i="1"/>
  <c r="Q1170" i="1"/>
  <c r="Q1576" i="1"/>
  <c r="Q1277" i="1"/>
  <c r="Q754" i="1"/>
  <c r="Q1046" i="1"/>
  <c r="Q1362" i="1"/>
  <c r="Q896" i="1"/>
  <c r="Q948" i="1"/>
  <c r="Q1073" i="1"/>
  <c r="Q91" i="1"/>
  <c r="Q156" i="1"/>
  <c r="Q103" i="1"/>
  <c r="Q35" i="1"/>
  <c r="Q498" i="1"/>
  <c r="Q1266" i="1"/>
  <c r="Q717" i="1"/>
  <c r="Q1504" i="1"/>
  <c r="Q287" i="1"/>
  <c r="Q1227" i="1"/>
  <c r="Q1876" i="1"/>
  <c r="Q173" i="1"/>
  <c r="Q208" i="1"/>
  <c r="Q264" i="1"/>
  <c r="Q530" i="1"/>
  <c r="Q250" i="1"/>
  <c r="Q1635" i="1"/>
  <c r="Q424" i="1"/>
  <c r="Q318" i="1"/>
  <c r="Q1954" i="1"/>
  <c r="Q897" i="1"/>
  <c r="Q1675" i="1"/>
  <c r="Q1568" i="1"/>
  <c r="Q1955" i="1"/>
  <c r="Q1956" i="1"/>
  <c r="Q1957" i="1"/>
  <c r="Q1359" i="1"/>
  <c r="Q993" i="1"/>
  <c r="Q1877" i="1"/>
  <c r="Q1664" i="1"/>
  <c r="Q1636" i="1"/>
  <c r="Q1878" i="1"/>
  <c r="Q1536" i="1"/>
  <c r="Q655" i="1"/>
  <c r="Q1651" i="1"/>
  <c r="Q1278" i="1"/>
  <c r="Q791" i="1"/>
  <c r="Q1139" i="1"/>
  <c r="Q1044" i="1"/>
  <c r="Q1584" i="1"/>
  <c r="Q822" i="1"/>
  <c r="Q248" i="1"/>
  <c r="Q161" i="1"/>
  <c r="Q254" i="1"/>
  <c r="Q332" i="1"/>
  <c r="Q556" i="1"/>
  <c r="Q694" i="1"/>
  <c r="Q718" i="1"/>
  <c r="Q1144" i="1"/>
  <c r="Q1728" i="1"/>
  <c r="Q1836" i="1"/>
  <c r="Q1521" i="1"/>
  <c r="Q1038" i="1"/>
  <c r="Q947" i="1"/>
  <c r="Q370" i="1"/>
  <c r="Q224" i="1"/>
  <c r="Q586" i="1"/>
  <c r="Q1248" i="1"/>
  <c r="Q167" i="1"/>
  <c r="Q169" i="1"/>
  <c r="Q673" i="1"/>
  <c r="Q1879" i="1"/>
  <c r="Q1958" i="1"/>
  <c r="Q1195" i="1"/>
  <c r="Q940" i="1"/>
  <c r="Q1779" i="1"/>
  <c r="Q376" i="1"/>
  <c r="Q1372" i="1"/>
  <c r="Q1077" i="1"/>
  <c r="Q1494" i="1"/>
  <c r="Q300" i="1"/>
  <c r="Q95" i="1"/>
  <c r="Q192" i="1"/>
  <c r="Q115" i="1"/>
  <c r="Q70" i="1"/>
  <c r="Q221" i="1"/>
  <c r="Q1001" i="1"/>
  <c r="Q1026" i="1"/>
  <c r="Q1569" i="1"/>
  <c r="Q1379" i="1"/>
  <c r="Q1430" i="1"/>
  <c r="Q1047" i="1"/>
  <c r="Q1348" i="1"/>
  <c r="Q421" i="1"/>
  <c r="Q1959" i="1"/>
  <c r="Q406" i="1"/>
  <c r="Q450" i="1"/>
  <c r="Q953" i="1"/>
  <c r="Q1555" i="1"/>
  <c r="Q102" i="1"/>
  <c r="Q218" i="1"/>
  <c r="Q1694" i="1"/>
  <c r="Q1695" i="1"/>
  <c r="Q1960" i="1"/>
  <c r="Q1285" i="1"/>
  <c r="Q509" i="1"/>
  <c r="Q1148" i="1"/>
  <c r="Q106" i="1"/>
  <c r="Q3" i="1"/>
  <c r="Q179" i="1"/>
  <c r="Q323" i="1"/>
  <c r="Q1162" i="1"/>
  <c r="Q734" i="1"/>
  <c r="Q1961" i="1"/>
  <c r="Q373" i="1"/>
  <c r="Q309" i="1"/>
  <c r="Q814" i="1"/>
  <c r="Q1837" i="1"/>
  <c r="Q1838" i="1"/>
  <c r="Q1641" i="1"/>
  <c r="Q1644" i="1"/>
  <c r="Q942" i="1"/>
  <c r="Q275" i="1"/>
  <c r="Q771" i="1"/>
  <c r="Q317" i="1"/>
  <c r="Q325" i="1"/>
  <c r="Q89" i="1"/>
  <c r="Q38" i="1"/>
  <c r="Q196" i="1"/>
  <c r="Q434" i="1"/>
  <c r="Q166" i="1"/>
  <c r="Q1432" i="1"/>
  <c r="Q982" i="1"/>
  <c r="Q834" i="1"/>
  <c r="Q894" i="1"/>
  <c r="Q877" i="1"/>
  <c r="Q619" i="1"/>
  <c r="Q511" i="1"/>
  <c r="Q777" i="1"/>
  <c r="Q696" i="1"/>
  <c r="Q1122" i="1"/>
  <c r="Q745" i="1"/>
  <c r="Q1206" i="1"/>
  <c r="Q707" i="1"/>
  <c r="Q1529" i="1"/>
  <c r="Q37" i="1"/>
  <c r="Q9" i="1"/>
  <c r="Q28" i="1"/>
  <c r="Q1670" i="1"/>
  <c r="Q598" i="1"/>
  <c r="Q1217" i="1"/>
  <c r="Q399" i="1"/>
  <c r="Q1685" i="1"/>
  <c r="Q1034" i="1"/>
  <c r="Q1655" i="1"/>
  <c r="Q217" i="1"/>
  <c r="Q304" i="1"/>
  <c r="Q488" i="1"/>
  <c r="Q147" i="1"/>
  <c r="Q1530" i="1"/>
  <c r="Q311" i="1"/>
  <c r="Q1282" i="1"/>
  <c r="Q1474" i="1"/>
  <c r="Q750" i="1"/>
  <c r="Q1310" i="1"/>
  <c r="Q1270" i="1"/>
  <c r="Q1258" i="1"/>
  <c r="Q1309" i="1"/>
  <c r="Q1244" i="1"/>
  <c r="Q282" i="1"/>
  <c r="Q1771" i="1"/>
  <c r="Q443" i="1"/>
  <c r="Q303" i="1"/>
  <c r="Q277" i="1"/>
  <c r="Q537" i="1"/>
  <c r="Q1446" i="1"/>
  <c r="Q726" i="1"/>
  <c r="Q710" i="1"/>
  <c r="Q1098" i="1"/>
  <c r="Q532" i="1"/>
  <c r="Q402" i="1"/>
  <c r="Q1203" i="1"/>
  <c r="Q14" i="1"/>
  <c r="Q29" i="1"/>
  <c r="Q34" i="1"/>
  <c r="Q13" i="1"/>
  <c r="Q149" i="1"/>
  <c r="Q297" i="1"/>
  <c r="Q200" i="1"/>
  <c r="Q589" i="1"/>
  <c r="Q1368" i="1"/>
  <c r="Q328" i="1"/>
  <c r="Q427" i="1"/>
  <c r="Q1123" i="1"/>
  <c r="Q128" i="1"/>
  <c r="Q1447" i="1"/>
  <c r="Q545" i="1"/>
  <c r="Q1085" i="1"/>
  <c r="Q1647" i="1"/>
  <c r="Q568" i="1"/>
  <c r="Q593" i="1"/>
  <c r="Q538" i="1"/>
  <c r="Q59" i="1"/>
  <c r="Q1475" i="1"/>
  <c r="Q642" i="1"/>
  <c r="Q678" i="1"/>
  <c r="Q887" i="1"/>
  <c r="Q1772" i="1"/>
  <c r="Q1109" i="1"/>
  <c r="Q234" i="1"/>
  <c r="Q335" i="1"/>
  <c r="Q1531" i="1"/>
  <c r="Q1476" i="1"/>
  <c r="Q1571" i="1"/>
  <c r="Q1901" i="1"/>
  <c r="Q255" i="1"/>
  <c r="Q943" i="1"/>
  <c r="Q400" i="1"/>
  <c r="Q1686" i="1"/>
  <c r="Q578" i="1"/>
  <c r="Q112" i="1"/>
  <c r="Q338" i="1"/>
  <c r="Q145" i="1"/>
  <c r="Q341" i="1"/>
  <c r="Q190" i="1"/>
  <c r="Q113" i="1"/>
  <c r="Q136" i="1"/>
  <c r="Q474" i="1"/>
  <c r="Q423" i="1"/>
  <c r="Q698" i="1"/>
  <c r="Q608" i="1"/>
  <c r="Q1116" i="1"/>
  <c r="Q1543" i="1"/>
  <c r="Q737" i="1"/>
  <c r="Q677" i="1"/>
  <c r="Q363" i="1"/>
  <c r="Q263" i="1"/>
  <c r="Q1146" i="1"/>
  <c r="Q550" i="1"/>
  <c r="Q1103" i="1"/>
  <c r="Q63" i="1"/>
  <c r="Q708" i="1"/>
  <c r="Q84" i="1"/>
  <c r="Q361" i="1"/>
  <c r="Q220" i="1"/>
  <c r="Q845" i="1"/>
  <c r="Q241" i="1"/>
  <c r="Q460" i="1"/>
  <c r="Q1176" i="1"/>
  <c r="Q1168" i="1"/>
  <c r="Q926" i="1"/>
  <c r="Q1785" i="1"/>
  <c r="Q643" i="1"/>
  <c r="Q211" i="1"/>
  <c r="Q39" i="1"/>
  <c r="Q83" i="1"/>
  <c r="Q188" i="1"/>
  <c r="Q75" i="1"/>
  <c r="Q205" i="1"/>
  <c r="Q859" i="1"/>
  <c r="Q618" i="1"/>
  <c r="Q1562" i="1"/>
  <c r="Q773" i="1"/>
  <c r="Q1171" i="1"/>
  <c r="Q414" i="1"/>
  <c r="Q350" i="1"/>
  <c r="Q96" i="1"/>
  <c r="Q1734" i="1"/>
  <c r="Q316" i="1"/>
  <c r="Q431" i="1"/>
  <c r="Q1352" i="1"/>
  <c r="Q1084" i="1"/>
  <c r="Q1598" i="1"/>
  <c r="Q420" i="1"/>
  <c r="Q189" i="1"/>
  <c r="Q1735" i="1"/>
  <c r="Q1563" i="1"/>
  <c r="Q131" i="1"/>
  <c r="Q975" i="1"/>
  <c r="Q222" i="1"/>
  <c r="Q6" i="1"/>
  <c r="Q1564" i="1"/>
  <c r="Q863" i="1"/>
  <c r="Q58" i="1"/>
  <c r="Q61" i="1"/>
  <c r="Q133" i="1"/>
  <c r="Q1423" i="1"/>
  <c r="Q1286" i="1"/>
  <c r="Q368" i="1"/>
  <c r="Q168" i="1"/>
  <c r="Q319" i="1"/>
  <c r="Q1406" i="1"/>
  <c r="Q1545" i="1"/>
  <c r="Q367" i="1"/>
  <c r="Q706" i="1"/>
  <c r="Q1076" i="1"/>
  <c r="Q1721" i="1"/>
  <c r="Q1495" i="1"/>
  <c r="Q1293" i="1"/>
  <c r="Q763" i="1"/>
  <c r="Q88" i="1"/>
  <c r="Q382" i="1"/>
  <c r="Q996" i="1"/>
  <c r="Q27" i="1"/>
  <c r="Q204" i="1"/>
  <c r="Q32" i="1"/>
  <c r="Q810" i="1"/>
  <c r="Q760" i="1"/>
  <c r="Q97" i="1"/>
  <c r="Q176" i="1"/>
  <c r="Q148" i="1"/>
  <c r="Q581" i="1"/>
  <c r="Q40" i="1"/>
  <c r="Q1496" i="1"/>
  <c r="Q849" i="1"/>
  <c r="Q689" i="1"/>
  <c r="Q582" i="1"/>
  <c r="Q630" i="1"/>
  <c r="Q676" i="1"/>
  <c r="Q675" i="1"/>
  <c r="Q487" i="1"/>
  <c r="Q512" i="1"/>
  <c r="Q293" i="1"/>
  <c r="Q567" i="1"/>
  <c r="Q1283" i="1"/>
  <c r="Q1267" i="1"/>
  <c r="Q251" i="1"/>
  <c r="Q269" i="1"/>
  <c r="Q476" i="1"/>
  <c r="Q1022" i="1"/>
  <c r="Q765" i="1"/>
  <c r="Q262" i="1"/>
  <c r="Q546" i="1"/>
  <c r="Q100" i="1"/>
  <c r="Q12" i="1"/>
  <c r="Q1856" i="1"/>
  <c r="Q1796" i="1"/>
  <c r="Q1297" i="1"/>
  <c r="Q1581" i="1"/>
  <c r="Q984" i="1"/>
  <c r="Q1231" i="1"/>
  <c r="Q445" i="1"/>
  <c r="Q1010" i="1"/>
  <c r="Q1350" i="1"/>
  <c r="Q1544" i="1"/>
  <c r="Q1857" i="1"/>
  <c r="Q1631" i="1"/>
  <c r="Q238" i="1"/>
  <c r="Q667" i="1"/>
  <c r="Q1858" i="1"/>
  <c r="Q1126" i="1"/>
  <c r="Q1926" i="1"/>
  <c r="Q1859" i="1"/>
  <c r="Q1643" i="1"/>
  <c r="Q1582" i="1"/>
  <c r="Q1369" i="1"/>
  <c r="Q68" i="1"/>
  <c r="Q121" i="1"/>
  <c r="Q56" i="1"/>
  <c r="Q194" i="1"/>
  <c r="Q1927" i="1"/>
  <c r="Q1928" i="1"/>
  <c r="Q914" i="1"/>
  <c r="Q93" i="1"/>
  <c r="Q997" i="1"/>
  <c r="Q1259" i="1"/>
  <c r="Q1387" i="1"/>
  <c r="Q1588" i="1"/>
  <c r="Q418" i="1"/>
  <c r="Q712" i="1"/>
  <c r="Q1541" i="1"/>
  <c r="Q1351" i="1"/>
  <c r="Q1888" i="1"/>
  <c r="Q826" i="1"/>
  <c r="Q1467" i="1"/>
  <c r="Q1408" i="1"/>
  <c r="Q660" i="1"/>
  <c r="Q560" i="1"/>
  <c r="Q502" i="1"/>
  <c r="Q1031" i="1"/>
  <c r="Q1510" i="1"/>
  <c r="Q302" i="1"/>
  <c r="Q574" i="1"/>
  <c r="Q435" i="1"/>
  <c r="Q761" i="1"/>
  <c r="Q736" i="1"/>
  <c r="Q181" i="1"/>
  <c r="Q651" i="1"/>
  <c r="Q1550" i="1"/>
  <c r="Q923" i="1"/>
  <c r="Q1889" i="1"/>
  <c r="Q563" i="1"/>
  <c r="Q935" i="1"/>
  <c r="Q1746" i="1"/>
  <c r="Q1747" i="1"/>
  <c r="Q1704" i="1"/>
  <c r="Q1676" i="1"/>
  <c r="Q1165" i="1"/>
  <c r="Q1890" i="1"/>
  <c r="Q407" i="1"/>
  <c r="Q172" i="1"/>
  <c r="Q1585" i="1"/>
  <c r="Q547" i="1"/>
  <c r="Q1027" i="1"/>
  <c r="Q1053" i="1"/>
  <c r="Q1321" i="1"/>
  <c r="Q1767" i="1"/>
  <c r="Q1250" i="1"/>
  <c r="Q1291" i="1"/>
  <c r="Q744" i="1"/>
  <c r="Q782" i="1"/>
  <c r="Q1463" i="1"/>
  <c r="Q579" i="1"/>
  <c r="Q658" i="1"/>
  <c r="Q543" i="1"/>
  <c r="Q1052" i="1"/>
  <c r="Q1331" i="1"/>
  <c r="Q1419" i="1"/>
  <c r="Q271" i="1"/>
  <c r="Q1043" i="1"/>
  <c r="Q1780" i="1"/>
  <c r="Q475" i="1"/>
  <c r="Q786" i="1"/>
  <c r="Q1839" i="1"/>
  <c r="Q829" i="1"/>
  <c r="Q356" i="1"/>
  <c r="Q1731" i="1"/>
  <c r="Q1810" i="1"/>
  <c r="Q889" i="1"/>
  <c r="Q1366" i="1"/>
  <c r="Q180" i="1"/>
  <c r="Q408" i="1"/>
  <c r="Q612" i="1"/>
  <c r="Q648" i="1"/>
  <c r="Q1506" i="1"/>
  <c r="Q994" i="1"/>
  <c r="Q787" i="1"/>
  <c r="Q490" i="1"/>
  <c r="Q1705" i="1"/>
  <c r="Q1781" i="1"/>
  <c r="Q941" i="1"/>
  <c r="Q415" i="1"/>
  <c r="Q540" i="1"/>
  <c r="Q426" i="1"/>
  <c r="Q348" i="1"/>
  <c r="Q969" i="1"/>
  <c r="Q327" i="1"/>
  <c r="Q461" i="1"/>
  <c r="Q295" i="1"/>
  <c r="Q1164" i="1"/>
  <c r="Q1071" i="1"/>
  <c r="Q803" i="1"/>
  <c r="Q1101" i="1"/>
  <c r="Q693" i="1"/>
  <c r="Q638" i="1"/>
  <c r="Q442" i="1"/>
  <c r="Q53" i="1"/>
  <c r="Q1610" i="1"/>
  <c r="Q1382" i="1"/>
  <c r="Q1758" i="1"/>
  <c r="Q1611" i="1"/>
  <c r="Q1375" i="1"/>
  <c r="Q1397" i="1"/>
  <c r="Q1333" i="1"/>
  <c r="Q1437" i="1"/>
  <c r="Q1090" i="1"/>
  <c r="Q1389" i="1"/>
  <c r="Q1450" i="1"/>
  <c r="Q1219" i="1"/>
  <c r="Q1388" i="1"/>
  <c r="Q240" i="1"/>
  <c r="Q384" i="1"/>
  <c r="Q329" i="1"/>
  <c r="Q1218" i="1"/>
  <c r="Q1945" i="1"/>
  <c r="Q1870" i="1"/>
  <c r="Q1137" i="1"/>
  <c r="Q1377" i="1"/>
  <c r="Q1871" i="1"/>
  <c r="Q831" i="1"/>
  <c r="Q1946" i="1"/>
  <c r="Q1833" i="1"/>
  <c r="Q1777" i="1"/>
  <c r="Q1834" i="1"/>
  <c r="Q1759" i="1"/>
  <c r="Q529" i="1"/>
  <c r="Q644" i="1"/>
  <c r="Q661" i="1"/>
  <c r="Q781" i="1"/>
  <c r="Q801" i="1"/>
  <c r="Q1112" i="1"/>
  <c r="Q1354" i="1"/>
  <c r="Q1401" i="1"/>
  <c r="Q1470" i="1"/>
  <c r="Q965" i="1"/>
  <c r="Q1062" i="1"/>
  <c r="Q1552" i="1"/>
  <c r="Q865" i="1"/>
  <c r="Q939" i="1"/>
  <c r="Q337" i="1"/>
  <c r="Q893" i="1"/>
  <c r="Q1167" i="1"/>
  <c r="Q1743" i="1"/>
  <c r="Q1324" i="1"/>
  <c r="Q108" i="1"/>
  <c r="Q631" i="1"/>
  <c r="Q524" i="1"/>
  <c r="Q657" i="1"/>
  <c r="Q1549" i="1"/>
  <c r="Q854" i="1"/>
  <c r="Q621" i="1"/>
  <c r="Q888" i="1"/>
  <c r="Q1806" i="1"/>
  <c r="Q1872" i="1"/>
  <c r="Q1947" i="1"/>
  <c r="Q920" i="1"/>
  <c r="Q976" i="1"/>
  <c r="Q884" i="1"/>
  <c r="Q815" i="1"/>
  <c r="Q395" i="1"/>
  <c r="Q705" i="1"/>
  <c r="Q534" i="1"/>
  <c r="Q874" i="1"/>
  <c r="Q1320" i="1"/>
  <c r="Q1222" i="1"/>
  <c r="Q1413" i="1"/>
  <c r="Q1130" i="1"/>
  <c r="Q1184" i="1"/>
  <c r="Q934" i="1"/>
  <c r="Q1547" i="1"/>
  <c r="Q1640" i="1"/>
  <c r="Q1272" i="1"/>
  <c r="Q636" i="1"/>
  <c r="Q1478" i="1"/>
  <c r="Q397" i="1"/>
  <c r="Q603" i="1"/>
  <c r="Q1306" i="1"/>
  <c r="Q232" i="1"/>
  <c r="Q1548" i="1"/>
  <c r="Q1848" i="1"/>
  <c r="Q1786" i="1"/>
  <c r="Q202" i="1"/>
  <c r="Q343" i="1"/>
  <c r="Q508" i="1"/>
  <c r="Q43" i="1"/>
  <c r="Q1736" i="1"/>
  <c r="Q824" i="1"/>
  <c r="Q789" i="1"/>
  <c r="Q1311" i="1"/>
  <c r="Q905" i="1"/>
  <c r="Q1603" i="1"/>
  <c r="Q1565" i="1"/>
  <c r="Q1429" i="1"/>
  <c r="Q1229" i="1"/>
  <c r="Q978" i="1"/>
  <c r="Q807" i="1"/>
  <c r="Q742" i="1"/>
  <c r="Q528" i="1"/>
  <c r="Q757" i="1"/>
  <c r="Q951" i="1"/>
  <c r="Q1347" i="1"/>
  <c r="Q18" i="1"/>
  <c r="Q246" i="1"/>
  <c r="Q55" i="1"/>
  <c r="Q16" i="1"/>
  <c r="Q268" i="1"/>
  <c r="Q1335" i="1"/>
  <c r="Q1438" i="1"/>
  <c r="Q827" i="1"/>
  <c r="Q1292" i="1"/>
  <c r="Q501" i="1"/>
  <c r="Q762" i="1"/>
  <c r="Q1737" i="1"/>
  <c r="Q605" i="1"/>
  <c r="Q482" i="1"/>
  <c r="Q127" i="1"/>
  <c r="Q1707" i="1"/>
  <c r="Q1722" i="1"/>
  <c r="Q510" i="1"/>
  <c r="Q1436" i="1"/>
  <c r="Q1482" i="1"/>
  <c r="Q197" i="1"/>
  <c r="Q437" i="1"/>
  <c r="Q1773" i="1"/>
  <c r="Q1411" i="1"/>
  <c r="Q846" i="1"/>
  <c r="Q1614" i="1"/>
  <c r="Q668" i="1"/>
  <c r="Q1849" i="1"/>
  <c r="Q117" i="1"/>
  <c r="Q429" i="1"/>
  <c r="Q223" i="1"/>
  <c r="Q94" i="1"/>
  <c r="Q155" i="1"/>
  <c r="Q198" i="1"/>
  <c r="Q90" i="1"/>
  <c r="Q453" i="1"/>
  <c r="Q394" i="1"/>
  <c r="Q858" i="1"/>
  <c r="Q987" i="1"/>
  <c r="Q1516" i="1"/>
  <c r="Q825" i="1"/>
  <c r="Q1035" i="1"/>
  <c r="Q833" i="1"/>
  <c r="Q322" i="1"/>
  <c r="Q171" i="1"/>
  <c r="Q160" i="1"/>
  <c r="Q441" i="1"/>
  <c r="Q1224" i="1"/>
  <c r="Q1082" i="1"/>
  <c r="Q120" i="1"/>
  <c r="Q62" i="1"/>
  <c r="Q324" i="1"/>
  <c r="Q906" i="1"/>
  <c r="Q1708" i="1"/>
  <c r="Q314" i="1"/>
  <c r="Q455" i="1"/>
  <c r="Q1009" i="1"/>
  <c r="Q999" i="1"/>
  <c r="Q1774" i="1"/>
  <c r="Q1006" i="1"/>
  <c r="Q1235" i="1"/>
  <c r="Q682" i="1"/>
  <c r="Q289" i="1"/>
  <c r="Q1271" i="1"/>
  <c r="Q227" i="1"/>
  <c r="Q949" i="1"/>
  <c r="Q611" i="1"/>
  <c r="Q410" i="1"/>
  <c r="Q496" i="1"/>
  <c r="Q1615" i="1"/>
  <c r="Q1172" i="1"/>
  <c r="Q1648" i="1"/>
  <c r="Q821" i="1"/>
  <c r="Q236" i="1"/>
  <c r="Q296" i="1"/>
  <c r="Q349" i="1"/>
  <c r="Q357" i="1"/>
  <c r="Q521" i="1"/>
  <c r="Q1332" i="1"/>
  <c r="Q1620" i="1"/>
  <c r="Q386" i="1"/>
  <c r="Q231" i="1"/>
  <c r="Q1787" i="1"/>
  <c r="Q1574" i="1"/>
  <c r="Q130" i="1"/>
  <c r="Q1159" i="1"/>
  <c r="Q76" i="1"/>
  <c r="Q107" i="1"/>
  <c r="Q8" i="1"/>
  <c r="Q64" i="1"/>
  <c r="Q98" i="1"/>
  <c r="Q1425" i="1"/>
  <c r="Q228" i="1"/>
  <c r="Q72" i="1"/>
  <c r="Q583" i="1"/>
  <c r="Q741" i="1"/>
  <c r="Q513" i="1"/>
  <c r="Q1902" i="1"/>
  <c r="Q288" i="1"/>
  <c r="Q175" i="1"/>
  <c r="Q1752" i="1"/>
  <c r="Q422" i="1"/>
  <c r="Q812" i="1"/>
  <c r="Q1903" i="1"/>
  <c r="Q1788" i="1"/>
  <c r="Q1301" i="1"/>
  <c r="Q519" i="1"/>
  <c r="Q614" i="1"/>
  <c r="Q74" i="1"/>
  <c r="Q974" i="1"/>
  <c r="Q637" i="1"/>
  <c r="Q252" i="1"/>
  <c r="Q49" i="1"/>
  <c r="Q22" i="1"/>
  <c r="Q105" i="1"/>
  <c r="Q471" i="1"/>
  <c r="Q666" i="1"/>
  <c r="Q26" i="1"/>
  <c r="Q132" i="1"/>
  <c r="Q52" i="1"/>
  <c r="Q526" i="1"/>
  <c r="Q139" i="1"/>
  <c r="Q1656" i="1"/>
  <c r="Q890" i="1"/>
  <c r="Q853" i="1"/>
  <c r="Q629" i="1"/>
  <c r="Q739" i="1"/>
  <c r="Q727" i="1"/>
  <c r="Q916" i="1"/>
  <c r="Q525" i="1"/>
  <c r="Q626" i="1"/>
  <c r="Q918" i="1"/>
  <c r="Q359" i="1"/>
  <c r="Q1319" i="1"/>
  <c r="Q320" i="1"/>
  <c r="Q375" i="1"/>
  <c r="Q695" i="1"/>
  <c r="Q928" i="1"/>
  <c r="Q872" i="1"/>
  <c r="Q819" i="1"/>
  <c r="Q606" i="1"/>
  <c r="Q542" i="1"/>
  <c r="Q1441" i="1"/>
  <c r="Q1025" i="1"/>
  <c r="Q1645" i="1"/>
  <c r="Q436" i="1"/>
  <c r="Q792" i="1"/>
  <c r="Q1477" i="1"/>
  <c r="Q1363" i="1"/>
  <c r="Q816" i="1"/>
  <c r="Q932" i="1"/>
  <c r="Q1556" i="1"/>
  <c r="Q1051" i="1"/>
  <c r="Q1501" i="1"/>
  <c r="Q92" i="1"/>
  <c r="Q306" i="1"/>
  <c r="Q116" i="1"/>
  <c r="Q473" i="1"/>
  <c r="Q805" i="1"/>
  <c r="Q1488" i="1"/>
  <c r="Q720" i="1"/>
  <c r="Q944" i="1"/>
  <c r="Q753" i="1"/>
  <c r="Q756" i="1"/>
  <c r="Q447" i="1"/>
  <c r="Q879" i="1"/>
  <c r="Q1515" i="1"/>
  <c r="Q514" i="1"/>
  <c r="Q1700" i="1"/>
  <c r="Q1715" i="1"/>
  <c r="Q1962" i="1"/>
  <c r="Q1505" i="1"/>
  <c r="Q599" i="1"/>
  <c r="Q1665" i="1"/>
  <c r="Q1020" i="1"/>
  <c r="Q134" i="1"/>
  <c r="Q47" i="1"/>
  <c r="Q374" i="1"/>
  <c r="Q396" i="1"/>
  <c r="Q1234" i="1"/>
  <c r="Q1666" i="1"/>
  <c r="Q1667" i="1"/>
  <c r="Q1141" i="1"/>
  <c r="Q576" i="1"/>
  <c r="Q377" i="1"/>
  <c r="Q652" i="1"/>
  <c r="Q1355" i="1"/>
  <c r="Q153" i="1"/>
  <c r="Q365" i="1"/>
  <c r="Q868" i="1"/>
  <c r="Q430" i="1"/>
  <c r="Q813" i="1"/>
  <c r="Q973" i="1"/>
  <c r="Q1336" i="1"/>
  <c r="Q535" i="1"/>
  <c r="Q878" i="1"/>
  <c r="Q1745" i="1"/>
  <c r="Q1317" i="1"/>
  <c r="P1599" i="1"/>
  <c r="S1599" i="1" s="1"/>
  <c r="P1087" i="1"/>
  <c r="S1087" i="1" s="1"/>
  <c r="P1483" i="1"/>
  <c r="P1911" i="1"/>
  <c r="S1911" i="1" s="1"/>
  <c r="P566" i="1"/>
  <c r="P162" i="1"/>
  <c r="P1912" i="1"/>
  <c r="S1912" i="1" s="1"/>
  <c r="P1479" i="1"/>
  <c r="P1056" i="1"/>
  <c r="P1407" i="1"/>
  <c r="P340" i="1"/>
  <c r="P503" i="1"/>
  <c r="P354" i="1"/>
  <c r="P1913" i="1"/>
  <c r="P1325" i="1"/>
  <c r="P1329" i="1"/>
  <c r="P494" i="1"/>
  <c r="P1605" i="1"/>
  <c r="P1819" i="1"/>
  <c r="P484" i="1"/>
  <c r="S484" i="1" s="1"/>
  <c r="P1914" i="1"/>
  <c r="P499" i="1"/>
  <c r="P664" i="1"/>
  <c r="P1380" i="1"/>
  <c r="P1323" i="1"/>
  <c r="P1117" i="1"/>
  <c r="P1915" i="1"/>
  <c r="P1449" i="1"/>
  <c r="P945" i="1"/>
  <c r="P230" i="1"/>
  <c r="P1237" i="1"/>
  <c r="P1580" i="1"/>
  <c r="P628" i="1"/>
  <c r="P1049" i="1"/>
  <c r="P1007" i="1"/>
  <c r="P1464" i="1"/>
  <c r="P1621" i="1"/>
  <c r="P465" i="1"/>
  <c r="P1212" i="1"/>
  <c r="P1132" i="1"/>
  <c r="S1132" i="1" s="1"/>
  <c r="P1916" i="1"/>
  <c r="P809" i="1"/>
  <c r="P911" i="1"/>
  <c r="P1253" i="1"/>
  <c r="S1253" i="1" s="1"/>
  <c r="P467" i="1"/>
  <c r="P48" i="1"/>
  <c r="P256" i="1"/>
  <c r="P798" i="1"/>
  <c r="S798" i="1" s="1"/>
  <c r="P764" i="1"/>
  <c r="P1497" i="1"/>
  <c r="P1156" i="1"/>
  <c r="P755" i="1"/>
  <c r="S755" i="1" s="1"/>
  <c r="P1917" i="1"/>
  <c r="P1657" i="1"/>
  <c r="P650" i="1"/>
  <c r="P1262" i="1"/>
  <c r="P497" i="1"/>
  <c r="P261" i="1"/>
  <c r="P140" i="1"/>
  <c r="P66" i="1"/>
  <c r="S66" i="1" s="1"/>
  <c r="P71" i="1"/>
  <c r="P625" i="1"/>
  <c r="P850" i="1"/>
  <c r="P1308" i="1"/>
  <c r="P1147" i="1"/>
  <c r="S1147" i="1" s="1"/>
  <c r="P1307" i="1"/>
  <c r="P1057" i="1"/>
  <c r="P1303" i="1"/>
  <c r="P1932" i="1"/>
  <c r="P806" i="1"/>
  <c r="P1060" i="1"/>
  <c r="P1462" i="1"/>
  <c r="P1523" i="1"/>
  <c r="P983" i="1"/>
  <c r="P1591" i="1"/>
  <c r="P1524" i="1"/>
  <c r="P1933" i="1"/>
  <c r="P1110" i="1"/>
  <c r="P1422" i="1"/>
  <c r="P1508" i="1"/>
  <c r="P1632" i="1"/>
  <c r="P1465" i="1"/>
  <c r="P1427" i="1"/>
  <c r="P1385" i="1"/>
  <c r="P1232" i="1"/>
  <c r="P1041" i="1"/>
  <c r="P1081" i="1"/>
  <c r="P1453" i="1"/>
  <c r="P150" i="1"/>
  <c r="P353" i="1"/>
  <c r="P191" i="1"/>
  <c r="P486" i="1"/>
  <c r="S486" i="1" s="1"/>
  <c r="P1725" i="1"/>
  <c r="P1498" i="1"/>
  <c r="P1678" i="1"/>
  <c r="P946" i="1"/>
  <c r="P1726" i="1"/>
  <c r="P1690" i="1"/>
  <c r="P804" i="1"/>
  <c r="P330" i="1"/>
  <c r="S330" i="1" s="1"/>
  <c r="P780" i="1"/>
  <c r="P1824" i="1"/>
  <c r="P1525" i="1"/>
  <c r="P186" i="1"/>
  <c r="S186" i="1" s="1"/>
  <c r="P1825" i="1"/>
  <c r="P1934" i="1"/>
  <c r="P372" i="1"/>
  <c r="P1826" i="1"/>
  <c r="P1008" i="1"/>
  <c r="P1797" i="1"/>
  <c r="P177" i="1"/>
  <c r="P927" i="1"/>
  <c r="P665" i="1"/>
  <c r="P253" i="1"/>
  <c r="P515" i="1"/>
  <c r="P101" i="1"/>
  <c r="S101" i="1" s="1"/>
  <c r="P305" i="1"/>
  <c r="P936" i="1"/>
  <c r="P1070" i="1"/>
  <c r="P1228" i="1"/>
  <c r="S1228" i="1" s="1"/>
  <c r="P1935" i="1"/>
  <c r="S1935" i="1" s="1"/>
  <c r="P1160" i="1"/>
  <c r="P640" i="1"/>
  <c r="P1798" i="1"/>
  <c r="P495" i="1"/>
  <c r="P1338" i="1"/>
  <c r="P438" i="1"/>
  <c r="P623" i="1"/>
  <c r="S623" i="1" s="1"/>
  <c r="P909" i="1"/>
  <c r="S909" i="1" s="1"/>
  <c r="P1054" i="1"/>
  <c r="P808" i="1"/>
  <c r="P1358" i="1"/>
  <c r="P239" i="1"/>
  <c r="P1045" i="1"/>
  <c r="P1339" i="1"/>
  <c r="P1361" i="1"/>
  <c r="P1300" i="1"/>
  <c r="P1295" i="1"/>
  <c r="P1223" i="1"/>
  <c r="P390" i="1"/>
  <c r="S390" i="1" s="1"/>
  <c r="P331" i="1"/>
  <c r="P1152" i="1"/>
  <c r="P632" i="1"/>
  <c r="P142" i="1"/>
  <c r="S142" i="1" s="1"/>
  <c r="P740" i="1"/>
  <c r="P1284" i="1"/>
  <c r="S1284" i="1" s="1"/>
  <c r="P401" i="1"/>
  <c r="P44" i="1"/>
  <c r="S44" i="1" s="1"/>
  <c r="P1799" i="1"/>
  <c r="P440" i="1"/>
  <c r="P856" i="1"/>
  <c r="P1418" i="1"/>
  <c r="S1418" i="1" s="1"/>
  <c r="P687" i="1"/>
  <c r="P458" i="1"/>
  <c r="P279" i="1"/>
  <c r="P1936" i="1"/>
  <c r="S1936" i="1" s="1"/>
  <c r="P715" i="1"/>
  <c r="P891" i="1"/>
  <c r="P212" i="1"/>
  <c r="P1399" i="1"/>
  <c r="S1399" i="1" s="1"/>
  <c r="P852" i="1"/>
  <c r="P292" i="1"/>
  <c r="P908" i="1"/>
  <c r="P772" i="1"/>
  <c r="S772" i="1" s="1"/>
  <c r="P185" i="1"/>
  <c r="P114" i="1"/>
  <c r="P788" i="1"/>
  <c r="P159" i="1"/>
  <c r="S159" i="1" s="1"/>
  <c r="P883" i="1"/>
  <c r="P439" i="1"/>
  <c r="S439" i="1" s="1"/>
  <c r="P864" i="1"/>
  <c r="P243" i="1"/>
  <c r="S243" i="1" s="1"/>
  <c r="P1151" i="1"/>
  <c r="P998" i="1"/>
  <c r="P1200" i="1"/>
  <c r="P775" i="1"/>
  <c r="S775" i="1" s="1"/>
  <c r="P931" i="1"/>
  <c r="S931" i="1" s="1"/>
  <c r="P596" i="1"/>
  <c r="P1863" i="1"/>
  <c r="P1519" i="1"/>
  <c r="S1519" i="1" s="1"/>
  <c r="P724" i="1"/>
  <c r="P517" i="1"/>
  <c r="P1093" i="1"/>
  <c r="P1135" i="1"/>
  <c r="S1135" i="1" s="1"/>
  <c r="P1720" i="1"/>
  <c r="S1720" i="1" s="1"/>
  <c r="P1395" i="1"/>
  <c r="P1461" i="1"/>
  <c r="P1312" i="1"/>
  <c r="S1312" i="1" s="1"/>
  <c r="P1669" i="1"/>
  <c r="P352" i="1"/>
  <c r="P351" i="1"/>
  <c r="P1597" i="1"/>
  <c r="S1597" i="1" s="1"/>
  <c r="P1241" i="1"/>
  <c r="P937" i="1"/>
  <c r="P1221" i="1"/>
  <c r="P1895" i="1"/>
  <c r="S1895" i="1" s="1"/>
  <c r="P1896" i="1"/>
  <c r="P1846" i="1"/>
  <c r="P963" i="1"/>
  <c r="P1897" i="1"/>
  <c r="S1897" i="1" s="1"/>
  <c r="P388" i="1"/>
  <c r="S388" i="1" s="1"/>
  <c r="P817" i="1"/>
  <c r="S817" i="1" s="1"/>
  <c r="P759" i="1"/>
  <c r="P1442" i="1"/>
  <c r="S1442" i="1" s="1"/>
  <c r="P1392" i="1"/>
  <c r="P1287" i="1"/>
  <c r="P1005" i="1"/>
  <c r="P1490" i="1"/>
  <c r="S1490" i="1" s="1"/>
  <c r="P799" i="1"/>
  <c r="P1783" i="1"/>
  <c r="P1417" i="1"/>
  <c r="P1528" i="1"/>
  <c r="S1528" i="1" s="1"/>
  <c r="P1089" i="1"/>
  <c r="P1390" i="1"/>
  <c r="P1021" i="1"/>
  <c r="P1157" i="1"/>
  <c r="S1157" i="1" s="1"/>
  <c r="P1784" i="1"/>
  <c r="S1784" i="1" s="1"/>
  <c r="P1029" i="1"/>
  <c r="P1481" i="1"/>
  <c r="P700" i="1"/>
  <c r="S700" i="1" s="1"/>
  <c r="P1898" i="1"/>
  <c r="P1847" i="1"/>
  <c r="P1473" i="1"/>
  <c r="P2" i="1"/>
  <c r="S2" i="1" s="1"/>
  <c r="P67" i="1"/>
  <c r="P20" i="1"/>
  <c r="P46" i="1"/>
  <c r="P1452" i="1"/>
  <c r="S1452" i="1" s="1"/>
  <c r="P1627" i="1"/>
  <c r="P895" i="1"/>
  <c r="P1646" i="1"/>
  <c r="P1899" i="1"/>
  <c r="S1899" i="1" s="1"/>
  <c r="P1900" i="1"/>
  <c r="S1900" i="1" s="1"/>
  <c r="P1131" i="1"/>
  <c r="P342" i="1"/>
  <c r="P731" i="1"/>
  <c r="S731" i="1" s="1"/>
  <c r="P539" i="1"/>
  <c r="P235" i="1"/>
  <c r="P901" i="1"/>
  <c r="P679" i="1"/>
  <c r="S679" i="1" s="1"/>
  <c r="P1213" i="1"/>
  <c r="P1108" i="1"/>
  <c r="S1108" i="1" s="1"/>
  <c r="P1002" i="1"/>
  <c r="P1813" i="1"/>
  <c r="S1813" i="1" s="1"/>
  <c r="P1183" i="1"/>
  <c r="P1509" i="1"/>
  <c r="P60" i="1"/>
  <c r="P50" i="1"/>
  <c r="S50" i="1" s="1"/>
  <c r="P1296" i="1"/>
  <c r="S1296" i="1" s="1"/>
  <c r="P479" i="1"/>
  <c r="S479" i="1" s="1"/>
  <c r="P1713" i="1"/>
  <c r="P1083" i="1"/>
  <c r="S1083" i="1" s="1"/>
  <c r="P1535" i="1"/>
  <c r="P1778" i="1"/>
  <c r="P1618" i="1"/>
  <c r="P1573" i="1"/>
  <c r="S1573" i="1" s="1"/>
  <c r="P1099" i="1"/>
  <c r="P1114" i="1"/>
  <c r="P1744" i="1"/>
  <c r="P634" i="1"/>
  <c r="S634" i="1" s="1"/>
  <c r="P1434" i="1"/>
  <c r="P448" i="1"/>
  <c r="P454" i="1"/>
  <c r="P1451" i="1"/>
  <c r="S1451" i="1" s="1"/>
  <c r="P1431" i="1"/>
  <c r="S1431" i="1" s="1"/>
  <c r="P1554" i="1"/>
  <c r="P1318" i="1"/>
  <c r="P1170" i="1"/>
  <c r="S1170" i="1" s="1"/>
  <c r="P1576" i="1"/>
  <c r="P1277" i="1"/>
  <c r="P754" i="1"/>
  <c r="P1046" i="1"/>
  <c r="S1046" i="1" s="1"/>
  <c r="P1362" i="1"/>
  <c r="P896" i="1"/>
  <c r="P948" i="1"/>
  <c r="P1073" i="1"/>
  <c r="S1073" i="1" s="1"/>
  <c r="P91" i="1"/>
  <c r="P156" i="1"/>
  <c r="P103" i="1"/>
  <c r="P35" i="1"/>
  <c r="S35" i="1" s="1"/>
  <c r="P498" i="1"/>
  <c r="P1266" i="1"/>
  <c r="P717" i="1"/>
  <c r="P1504" i="1"/>
  <c r="S1504" i="1" s="1"/>
  <c r="P287" i="1"/>
  <c r="P1227" i="1"/>
  <c r="P1876" i="1"/>
  <c r="P173" i="1"/>
  <c r="S173" i="1" s="1"/>
  <c r="P208" i="1"/>
  <c r="P264" i="1"/>
  <c r="P530" i="1"/>
  <c r="P250" i="1"/>
  <c r="S250" i="1" s="1"/>
  <c r="P1635" i="1"/>
  <c r="P424" i="1"/>
  <c r="P318" i="1"/>
  <c r="P1954" i="1"/>
  <c r="S1954" i="1" s="1"/>
  <c r="P897" i="1"/>
  <c r="P1675" i="1"/>
  <c r="P1568" i="1"/>
  <c r="P1955" i="1"/>
  <c r="S1955" i="1" s="1"/>
  <c r="P1956" i="1"/>
  <c r="P1957" i="1"/>
  <c r="P1359" i="1"/>
  <c r="P993" i="1"/>
  <c r="P1877" i="1"/>
  <c r="P1664" i="1"/>
  <c r="P1636" i="1"/>
  <c r="P1878" i="1"/>
  <c r="S1878" i="1" s="1"/>
  <c r="P1536" i="1"/>
  <c r="P655" i="1"/>
  <c r="P1651" i="1"/>
  <c r="P1278" i="1"/>
  <c r="S1278" i="1" s="1"/>
  <c r="P791" i="1"/>
  <c r="P1139" i="1"/>
  <c r="P1044" i="1"/>
  <c r="P1584" i="1"/>
  <c r="S1584" i="1" s="1"/>
  <c r="P822" i="1"/>
  <c r="P248" i="1"/>
  <c r="P161" i="1"/>
  <c r="P254" i="1"/>
  <c r="S254" i="1" s="1"/>
  <c r="P332" i="1"/>
  <c r="P556" i="1"/>
  <c r="P694" i="1"/>
  <c r="P718" i="1"/>
  <c r="S718" i="1" s="1"/>
  <c r="P1144" i="1"/>
  <c r="P1728" i="1"/>
  <c r="P1836" i="1"/>
  <c r="P1521" i="1"/>
  <c r="S1521" i="1" s="1"/>
  <c r="P1038" i="1"/>
  <c r="P947" i="1"/>
  <c r="P370" i="1"/>
  <c r="P224" i="1"/>
  <c r="S224" i="1" s="1"/>
  <c r="P586" i="1"/>
  <c r="P1248" i="1"/>
  <c r="P167" i="1"/>
  <c r="P169" i="1"/>
  <c r="S169" i="1" s="1"/>
  <c r="P673" i="1"/>
  <c r="P1879" i="1"/>
  <c r="P1958" i="1"/>
  <c r="P1195" i="1"/>
  <c r="S1195" i="1" s="1"/>
  <c r="P940" i="1"/>
  <c r="P1779" i="1"/>
  <c r="P376" i="1"/>
  <c r="P1372" i="1"/>
  <c r="S1372" i="1" s="1"/>
  <c r="P1077" i="1"/>
  <c r="S1077" i="1" s="1"/>
  <c r="P1494" i="1"/>
  <c r="P300" i="1"/>
  <c r="P95" i="1"/>
  <c r="S95" i="1" s="1"/>
  <c r="P192" i="1"/>
  <c r="P115" i="1"/>
  <c r="P70" i="1"/>
  <c r="P221" i="1"/>
  <c r="S221" i="1" s="1"/>
  <c r="P1001" i="1"/>
  <c r="P1026" i="1"/>
  <c r="S1026" i="1" s="1"/>
  <c r="P1569" i="1"/>
  <c r="P1379" i="1"/>
  <c r="S1379" i="1" s="1"/>
  <c r="P1430" i="1"/>
  <c r="P1047" i="1"/>
  <c r="P1348" i="1"/>
  <c r="S1348" i="1" s="1"/>
  <c r="P421" i="1"/>
  <c r="S421" i="1" s="1"/>
  <c r="P1959" i="1"/>
  <c r="P406" i="1"/>
  <c r="P450" i="1"/>
  <c r="P953" i="1"/>
  <c r="P1555" i="1"/>
  <c r="P102" i="1"/>
  <c r="P218" i="1"/>
  <c r="P1694" i="1"/>
  <c r="S1694" i="1" s="1"/>
  <c r="P1695" i="1"/>
  <c r="P1960" i="1"/>
  <c r="P1285" i="1"/>
  <c r="P509" i="1"/>
  <c r="S509" i="1" s="1"/>
  <c r="P1148" i="1"/>
  <c r="P106" i="1"/>
  <c r="P3" i="1"/>
  <c r="P179" i="1"/>
  <c r="S179" i="1" s="1"/>
  <c r="P323" i="1"/>
  <c r="S323" i="1" s="1"/>
  <c r="P1162" i="1"/>
  <c r="P734" i="1"/>
  <c r="P1961" i="1"/>
  <c r="S1961" i="1" s="1"/>
  <c r="P373" i="1"/>
  <c r="P309" i="1"/>
  <c r="P814" i="1"/>
  <c r="P1837" i="1"/>
  <c r="S1837" i="1" s="1"/>
  <c r="P1838" i="1"/>
  <c r="P1641" i="1"/>
  <c r="P1644" i="1"/>
  <c r="P942" i="1"/>
  <c r="P275" i="1"/>
  <c r="P771" i="1"/>
  <c r="P317" i="1"/>
  <c r="P325" i="1"/>
  <c r="S325" i="1" s="1"/>
  <c r="P89" i="1"/>
  <c r="P38" i="1"/>
  <c r="P196" i="1"/>
  <c r="P434" i="1"/>
  <c r="S434" i="1" s="1"/>
  <c r="P166" i="1"/>
  <c r="P1432" i="1"/>
  <c r="P982" i="1"/>
  <c r="P834" i="1"/>
  <c r="S834" i="1" s="1"/>
  <c r="P894" i="1"/>
  <c r="P877" i="1"/>
  <c r="P619" i="1"/>
  <c r="P511" i="1"/>
  <c r="S511" i="1" s="1"/>
  <c r="P777" i="1"/>
  <c r="P696" i="1"/>
  <c r="P1122" i="1"/>
  <c r="P745" i="1"/>
  <c r="S745" i="1" s="1"/>
  <c r="P1206" i="1"/>
  <c r="P707" i="1"/>
  <c r="P1529" i="1"/>
  <c r="P37" i="1"/>
  <c r="S37" i="1" s="1"/>
  <c r="P9" i="1"/>
  <c r="P28" i="1"/>
  <c r="P1670" i="1"/>
  <c r="P598" i="1"/>
  <c r="S598" i="1" s="1"/>
  <c r="P1217" i="1"/>
  <c r="P399" i="1"/>
  <c r="P1685" i="1"/>
  <c r="P1034" i="1"/>
  <c r="S1034" i="1" s="1"/>
  <c r="P1655" i="1"/>
  <c r="P217" i="1"/>
  <c r="P304" i="1"/>
  <c r="P488" i="1"/>
  <c r="S488" i="1" s="1"/>
  <c r="P147" i="1"/>
  <c r="P1530" i="1"/>
  <c r="P311" i="1"/>
  <c r="P1282" i="1"/>
  <c r="S1282" i="1" s="1"/>
  <c r="P1474" i="1"/>
  <c r="P750" i="1"/>
  <c r="P1310" i="1"/>
  <c r="P1270" i="1"/>
  <c r="S1270" i="1" s="1"/>
  <c r="P1258" i="1"/>
  <c r="P1309" i="1"/>
  <c r="P1244" i="1"/>
  <c r="P282" i="1"/>
  <c r="S282" i="1" s="1"/>
  <c r="P1771" i="1"/>
  <c r="P443" i="1"/>
  <c r="P303" i="1"/>
  <c r="P277" i="1"/>
  <c r="S277" i="1" s="1"/>
  <c r="P537" i="1"/>
  <c r="P1446" i="1"/>
  <c r="P726" i="1"/>
  <c r="P710" i="1"/>
  <c r="S710" i="1" s="1"/>
  <c r="P1098" i="1"/>
  <c r="P532" i="1"/>
  <c r="P402" i="1"/>
  <c r="P1203" i="1"/>
  <c r="S1203" i="1" s="1"/>
  <c r="P14" i="1"/>
  <c r="P29" i="1"/>
  <c r="P34" i="1"/>
  <c r="P13" i="1"/>
  <c r="S13" i="1" s="1"/>
  <c r="P149" i="1"/>
  <c r="P297" i="1"/>
  <c r="P200" i="1"/>
  <c r="P589" i="1"/>
  <c r="S589" i="1" s="1"/>
  <c r="P1368" i="1"/>
  <c r="S1368" i="1" s="1"/>
  <c r="P328" i="1"/>
  <c r="S328" i="1" s="1"/>
  <c r="P427" i="1"/>
  <c r="P1123" i="1"/>
  <c r="S1123" i="1" s="1"/>
  <c r="P128" i="1"/>
  <c r="P1447" i="1"/>
  <c r="P545" i="1"/>
  <c r="P1085" i="1"/>
  <c r="S1085" i="1" s="1"/>
  <c r="P1647" i="1"/>
  <c r="P568" i="1"/>
  <c r="P593" i="1"/>
  <c r="P538" i="1"/>
  <c r="S538" i="1" s="1"/>
  <c r="P59" i="1"/>
  <c r="P1475" i="1"/>
  <c r="P642" i="1"/>
  <c r="P678" i="1"/>
  <c r="S678" i="1" s="1"/>
  <c r="P887" i="1"/>
  <c r="P1772" i="1"/>
  <c r="P1109" i="1"/>
  <c r="P234" i="1"/>
  <c r="S234" i="1" s="1"/>
  <c r="P335" i="1"/>
  <c r="P1531" i="1"/>
  <c r="P1476" i="1"/>
  <c r="P1571" i="1"/>
  <c r="S1571" i="1" s="1"/>
  <c r="P1901" i="1"/>
  <c r="P255" i="1"/>
  <c r="P943" i="1"/>
  <c r="P400" i="1"/>
  <c r="S400" i="1" s="1"/>
  <c r="P1686" i="1"/>
  <c r="P578" i="1"/>
  <c r="P112" i="1"/>
  <c r="P338" i="1"/>
  <c r="S338" i="1" s="1"/>
  <c r="P145" i="1"/>
  <c r="P341" i="1"/>
  <c r="S341" i="1" s="1"/>
  <c r="P190" i="1"/>
  <c r="P113" i="1"/>
  <c r="S113" i="1" s="1"/>
  <c r="P136" i="1"/>
  <c r="P474" i="1"/>
  <c r="P423" i="1"/>
  <c r="P698" i="1"/>
  <c r="S698" i="1" s="1"/>
  <c r="P608" i="1"/>
  <c r="P1116" i="1"/>
  <c r="P1543" i="1"/>
  <c r="P737" i="1"/>
  <c r="S737" i="1" s="1"/>
  <c r="P677" i="1"/>
  <c r="P363" i="1"/>
  <c r="P263" i="1"/>
  <c r="P1146" i="1"/>
  <c r="S1146" i="1" s="1"/>
  <c r="P550" i="1"/>
  <c r="P1103" i="1"/>
  <c r="P63" i="1"/>
  <c r="P708" i="1"/>
  <c r="S708" i="1" s="1"/>
  <c r="P84" i="1"/>
  <c r="P361" i="1"/>
  <c r="P220" i="1"/>
  <c r="P845" i="1"/>
  <c r="S845" i="1" s="1"/>
  <c r="P241" i="1"/>
  <c r="P460" i="1"/>
  <c r="P1176" i="1"/>
  <c r="P1168" i="1"/>
  <c r="S1168" i="1" s="1"/>
  <c r="P926" i="1"/>
  <c r="P1785" i="1"/>
  <c r="P643" i="1"/>
  <c r="P211" i="1"/>
  <c r="S211" i="1" s="1"/>
  <c r="P39" i="1"/>
  <c r="S39" i="1" s="1"/>
  <c r="P83" i="1"/>
  <c r="P188" i="1"/>
  <c r="P75" i="1"/>
  <c r="S75" i="1" s="1"/>
  <c r="P205" i="1"/>
  <c r="P859" i="1"/>
  <c r="P618" i="1"/>
  <c r="P1562" i="1"/>
  <c r="S1562" i="1" s="1"/>
  <c r="P773" i="1"/>
  <c r="P1171" i="1"/>
  <c r="P414" i="1"/>
  <c r="P350" i="1"/>
  <c r="S350" i="1" s="1"/>
  <c r="P96" i="1"/>
  <c r="P1734" i="1"/>
  <c r="P316" i="1"/>
  <c r="P431" i="1"/>
  <c r="S431" i="1" s="1"/>
  <c r="P1352" i="1"/>
  <c r="P1084" i="1"/>
  <c r="P1598" i="1"/>
  <c r="P420" i="1"/>
  <c r="S420" i="1" s="1"/>
  <c r="P189" i="1"/>
  <c r="P1735" i="1"/>
  <c r="P1563" i="1"/>
  <c r="P131" i="1"/>
  <c r="S131" i="1" s="1"/>
  <c r="P975" i="1"/>
  <c r="P222" i="1"/>
  <c r="P6" i="1"/>
  <c r="P1564" i="1"/>
  <c r="S1564" i="1" s="1"/>
  <c r="P863" i="1"/>
  <c r="P58" i="1"/>
  <c r="P61" i="1"/>
  <c r="P133" i="1"/>
  <c r="S133" i="1" s="1"/>
  <c r="P1423" i="1"/>
  <c r="P1286" i="1"/>
  <c r="P368" i="1"/>
  <c r="P168" i="1"/>
  <c r="S168" i="1" s="1"/>
  <c r="P319" i="1"/>
  <c r="P1406" i="1"/>
  <c r="P1545" i="1"/>
  <c r="P367" i="1"/>
  <c r="S367" i="1" s="1"/>
  <c r="P706" i="1"/>
  <c r="P1076" i="1"/>
  <c r="P1721" i="1"/>
  <c r="P1495" i="1"/>
  <c r="S1495" i="1" s="1"/>
  <c r="P1293" i="1"/>
  <c r="P763" i="1"/>
  <c r="P88" i="1"/>
  <c r="P382" i="1"/>
  <c r="S382" i="1" s="1"/>
  <c r="P996" i="1"/>
  <c r="P27" i="1"/>
  <c r="P204" i="1"/>
  <c r="P32" i="1"/>
  <c r="S32" i="1" s="1"/>
  <c r="P810" i="1"/>
  <c r="P760" i="1"/>
  <c r="P97" i="1"/>
  <c r="P176" i="1"/>
  <c r="S176" i="1" s="1"/>
  <c r="P148" i="1"/>
  <c r="P581" i="1"/>
  <c r="P40" i="1"/>
  <c r="P1496" i="1"/>
  <c r="S1496" i="1" s="1"/>
  <c r="P849" i="1"/>
  <c r="P689" i="1"/>
  <c r="P582" i="1"/>
  <c r="P630" i="1"/>
  <c r="S630" i="1" s="1"/>
  <c r="P676" i="1"/>
  <c r="P675" i="1"/>
  <c r="P487" i="1"/>
  <c r="P512" i="1"/>
  <c r="S512" i="1" s="1"/>
  <c r="P293" i="1"/>
  <c r="P567" i="1"/>
  <c r="P1283" i="1"/>
  <c r="P1267" i="1"/>
  <c r="S1267" i="1" s="1"/>
  <c r="P251" i="1"/>
  <c r="P269" i="1"/>
  <c r="P476" i="1"/>
  <c r="P1022" i="1"/>
  <c r="S1022" i="1" s="1"/>
  <c r="P765" i="1"/>
  <c r="P262" i="1"/>
  <c r="P546" i="1"/>
  <c r="P100" i="1"/>
  <c r="S100" i="1" s="1"/>
  <c r="P12" i="1"/>
  <c r="P1856" i="1"/>
  <c r="P1796" i="1"/>
  <c r="P1297" i="1"/>
  <c r="S1297" i="1" s="1"/>
  <c r="P1581" i="1"/>
  <c r="P984" i="1"/>
  <c r="P1231" i="1"/>
  <c r="P445" i="1"/>
  <c r="S445" i="1" s="1"/>
  <c r="P1010" i="1"/>
  <c r="P1350" i="1"/>
  <c r="P1544" i="1"/>
  <c r="P1857" i="1"/>
  <c r="S1857" i="1" s="1"/>
  <c r="P1631" i="1"/>
  <c r="P238" i="1"/>
  <c r="P667" i="1"/>
  <c r="P1858" i="1"/>
  <c r="S1858" i="1" s="1"/>
  <c r="P1126" i="1"/>
  <c r="S1126" i="1" s="1"/>
  <c r="P1926" i="1"/>
  <c r="S1926" i="1" s="1"/>
  <c r="P1859" i="1"/>
  <c r="P1643" i="1"/>
  <c r="P1582" i="1"/>
  <c r="P1369" i="1"/>
  <c r="P68" i="1"/>
  <c r="P121" i="1"/>
  <c r="P56" i="1"/>
  <c r="P194" i="1"/>
  <c r="S194" i="1" s="1"/>
  <c r="P1927" i="1"/>
  <c r="P1928" i="1"/>
  <c r="P914" i="1"/>
  <c r="P93" i="1"/>
  <c r="P997" i="1"/>
  <c r="P1259" i="1"/>
  <c r="P1387" i="1"/>
  <c r="P1588" i="1"/>
  <c r="S1588" i="1" s="1"/>
  <c r="P418" i="1"/>
  <c r="P712" i="1"/>
  <c r="P1541" i="1"/>
  <c r="P1351" i="1"/>
  <c r="S1351" i="1" s="1"/>
  <c r="P1888" i="1"/>
  <c r="P826" i="1"/>
  <c r="P1467" i="1"/>
  <c r="P1408" i="1"/>
  <c r="P660" i="1"/>
  <c r="P560" i="1"/>
  <c r="S560" i="1" s="1"/>
  <c r="P502" i="1"/>
  <c r="P1031" i="1"/>
  <c r="P1510" i="1"/>
  <c r="P302" i="1"/>
  <c r="S302" i="1" s="1"/>
  <c r="P574" i="1"/>
  <c r="P435" i="1"/>
  <c r="P761" i="1"/>
  <c r="P736" i="1"/>
  <c r="S736" i="1" s="1"/>
  <c r="P181" i="1"/>
  <c r="P651" i="1"/>
  <c r="S651" i="1" s="1"/>
  <c r="P1550" i="1"/>
  <c r="P923" i="1"/>
  <c r="P1889" i="1"/>
  <c r="P563" i="1"/>
  <c r="P935" i="1"/>
  <c r="P1746" i="1"/>
  <c r="S1746" i="1" s="1"/>
  <c r="P1747" i="1"/>
  <c r="P1704" i="1"/>
  <c r="P1676" i="1"/>
  <c r="P1165" i="1"/>
  <c r="S1165" i="1" s="1"/>
  <c r="P1890" i="1"/>
  <c r="P407" i="1"/>
  <c r="P172" i="1"/>
  <c r="P1585" i="1"/>
  <c r="S1585" i="1" s="1"/>
  <c r="P547" i="1"/>
  <c r="P1027" i="1"/>
  <c r="P1053" i="1"/>
  <c r="P1321" i="1"/>
  <c r="S1321" i="1" s="1"/>
  <c r="P1767" i="1"/>
  <c r="P1250" i="1"/>
  <c r="S1250" i="1" s="1"/>
  <c r="P1291" i="1"/>
  <c r="P744" i="1"/>
  <c r="S744" i="1" s="1"/>
  <c r="P782" i="1"/>
  <c r="P1463" i="1"/>
  <c r="S1463" i="1" s="1"/>
  <c r="P579" i="1"/>
  <c r="P658" i="1"/>
  <c r="S658" i="1" s="1"/>
  <c r="P543" i="1"/>
  <c r="P1052" i="1"/>
  <c r="P1331" i="1"/>
  <c r="P1419" i="1"/>
  <c r="S1419" i="1" s="1"/>
  <c r="P271" i="1"/>
  <c r="P1043" i="1"/>
  <c r="P1780" i="1"/>
  <c r="P475" i="1"/>
  <c r="S475" i="1" s="1"/>
  <c r="P786" i="1"/>
  <c r="P1839" i="1"/>
  <c r="P829" i="1"/>
  <c r="P356" i="1"/>
  <c r="P1731" i="1"/>
  <c r="P1810" i="1"/>
  <c r="P889" i="1"/>
  <c r="P1366" i="1"/>
  <c r="S1366" i="1" s="1"/>
  <c r="P180" i="1"/>
  <c r="P408" i="1"/>
  <c r="P612" i="1"/>
  <c r="P648" i="1"/>
  <c r="P1506" i="1"/>
  <c r="P994" i="1"/>
  <c r="P787" i="1"/>
  <c r="P490" i="1"/>
  <c r="S490" i="1" s="1"/>
  <c r="P1705" i="1"/>
  <c r="P1781" i="1"/>
  <c r="P941" i="1"/>
  <c r="P415" i="1"/>
  <c r="P540" i="1"/>
  <c r="P426" i="1"/>
  <c r="P348" i="1"/>
  <c r="P969" i="1"/>
  <c r="S969" i="1" s="1"/>
  <c r="P327" i="1"/>
  <c r="P461" i="1"/>
  <c r="P295" i="1"/>
  <c r="P1164" i="1"/>
  <c r="P1071" i="1"/>
  <c r="P803" i="1"/>
  <c r="P1101" i="1"/>
  <c r="P693" i="1"/>
  <c r="S693" i="1" s="1"/>
  <c r="P638" i="1"/>
  <c r="P442" i="1"/>
  <c r="P53" i="1"/>
  <c r="P1610" i="1"/>
  <c r="P1382" i="1"/>
  <c r="P1758" i="1"/>
  <c r="P1611" i="1"/>
  <c r="P1375" i="1"/>
  <c r="S1375" i="1" s="1"/>
  <c r="P1397" i="1"/>
  <c r="P1333" i="1"/>
  <c r="P1437" i="1"/>
  <c r="P1090" i="1"/>
  <c r="P1389" i="1"/>
  <c r="P1450" i="1"/>
  <c r="P1219" i="1"/>
  <c r="P1388" i="1"/>
  <c r="P240" i="1"/>
  <c r="S240" i="1" s="1"/>
  <c r="P384" i="1"/>
  <c r="S384" i="1" s="1"/>
  <c r="P329" i="1"/>
  <c r="P1218" i="1"/>
  <c r="S1218" i="1" s="1"/>
  <c r="P1945" i="1"/>
  <c r="S1945" i="1" s="1"/>
  <c r="P1870" i="1"/>
  <c r="P1137" i="1"/>
  <c r="P1377" i="1"/>
  <c r="S1377" i="1" s="1"/>
  <c r="P1871" i="1"/>
  <c r="S1871" i="1" s="1"/>
  <c r="P831" i="1"/>
  <c r="S831" i="1" s="1"/>
  <c r="P1946" i="1"/>
  <c r="P1833" i="1"/>
  <c r="S1833" i="1" s="1"/>
  <c r="P1777" i="1"/>
  <c r="S1777" i="1" s="1"/>
  <c r="P1834" i="1"/>
  <c r="S1834" i="1" s="1"/>
  <c r="P1759" i="1"/>
  <c r="P529" i="1"/>
  <c r="S529" i="1" s="1"/>
  <c r="P644" i="1"/>
  <c r="S644" i="1" s="1"/>
  <c r="P661" i="1"/>
  <c r="S661" i="1" s="1"/>
  <c r="P781" i="1"/>
  <c r="P801" i="1"/>
  <c r="S801" i="1" s="1"/>
  <c r="P1112" i="1"/>
  <c r="S1112" i="1" s="1"/>
  <c r="P1354" i="1"/>
  <c r="S1354" i="1" s="1"/>
  <c r="P1401" i="1"/>
  <c r="P1470" i="1"/>
  <c r="S1470" i="1" s="1"/>
  <c r="P965" i="1"/>
  <c r="S965" i="1" s="1"/>
  <c r="P1062" i="1"/>
  <c r="P1552" i="1"/>
  <c r="P865" i="1"/>
  <c r="S865" i="1" s="1"/>
  <c r="P939" i="1"/>
  <c r="P337" i="1"/>
  <c r="S337" i="1" s="1"/>
  <c r="P893" i="1"/>
  <c r="P1167" i="1"/>
  <c r="S1167" i="1" s="1"/>
  <c r="P1743" i="1"/>
  <c r="P1324" i="1"/>
  <c r="P108" i="1"/>
  <c r="P631" i="1"/>
  <c r="S631" i="1" s="1"/>
  <c r="P524" i="1"/>
  <c r="P657" i="1"/>
  <c r="P1549" i="1"/>
  <c r="P854" i="1"/>
  <c r="S854" i="1" s="1"/>
  <c r="P621" i="1"/>
  <c r="P888" i="1"/>
  <c r="P1806" i="1"/>
  <c r="P1872" i="1"/>
  <c r="S1872" i="1" s="1"/>
  <c r="P1947" i="1"/>
  <c r="P920" i="1"/>
  <c r="S920" i="1" s="1"/>
  <c r="P976" i="1"/>
  <c r="P884" i="1"/>
  <c r="S884" i="1" s="1"/>
  <c r="P815" i="1"/>
  <c r="P395" i="1"/>
  <c r="P705" i="1"/>
  <c r="P534" i="1"/>
  <c r="P874" i="1"/>
  <c r="P1320" i="1"/>
  <c r="P1222" i="1"/>
  <c r="S1222" i="1" s="1"/>
  <c r="P1413" i="1"/>
  <c r="S1413" i="1" s="1"/>
  <c r="P1130" i="1"/>
  <c r="S1130" i="1" s="1"/>
  <c r="P1184" i="1"/>
  <c r="S1184" i="1" s="1"/>
  <c r="P934" i="1"/>
  <c r="P1547" i="1"/>
  <c r="P1640" i="1"/>
  <c r="P1272" i="1"/>
  <c r="P636" i="1"/>
  <c r="P1478" i="1"/>
  <c r="S1478" i="1" s="1"/>
  <c r="P397" i="1"/>
  <c r="S397" i="1" s="1"/>
  <c r="P603" i="1"/>
  <c r="S603" i="1" s="1"/>
  <c r="P1306" i="1"/>
  <c r="P232" i="1"/>
  <c r="P1548" i="1"/>
  <c r="P1848" i="1"/>
  <c r="P1786" i="1"/>
  <c r="P202" i="1"/>
  <c r="S202" i="1" s="1"/>
  <c r="P343" i="1"/>
  <c r="S343" i="1" s="1"/>
  <c r="P508" i="1"/>
  <c r="S508" i="1" s="1"/>
  <c r="P43" i="1"/>
  <c r="P1736" i="1"/>
  <c r="P824" i="1"/>
  <c r="P789" i="1"/>
  <c r="P1311" i="1"/>
  <c r="P905" i="1"/>
  <c r="S905" i="1" s="1"/>
  <c r="P1603" i="1"/>
  <c r="S1603" i="1" s="1"/>
  <c r="P1565" i="1"/>
  <c r="S1565" i="1" s="1"/>
  <c r="P1429" i="1"/>
  <c r="P1229" i="1"/>
  <c r="P978" i="1"/>
  <c r="P807" i="1"/>
  <c r="P742" i="1"/>
  <c r="P528" i="1"/>
  <c r="S528" i="1" s="1"/>
  <c r="P757" i="1"/>
  <c r="S757" i="1" s="1"/>
  <c r="P951" i="1"/>
  <c r="S951" i="1" s="1"/>
  <c r="P1347" i="1"/>
  <c r="P18" i="1"/>
  <c r="P246" i="1"/>
  <c r="P55" i="1"/>
  <c r="P16" i="1"/>
  <c r="P268" i="1"/>
  <c r="S268" i="1" s="1"/>
  <c r="P1335" i="1"/>
  <c r="S1335" i="1" s="1"/>
  <c r="P1438" i="1"/>
  <c r="S1438" i="1" s="1"/>
  <c r="P827" i="1"/>
  <c r="P1292" i="1"/>
  <c r="P501" i="1"/>
  <c r="P762" i="1"/>
  <c r="P1737" i="1"/>
  <c r="P605" i="1"/>
  <c r="S605" i="1" s="1"/>
  <c r="P482" i="1"/>
  <c r="S482" i="1" s="1"/>
  <c r="P127" i="1"/>
  <c r="P1707" i="1"/>
  <c r="P1722" i="1"/>
  <c r="P510" i="1"/>
  <c r="P1436" i="1"/>
  <c r="P1482" i="1"/>
  <c r="S1482" i="1" s="1"/>
  <c r="P197" i="1"/>
  <c r="S197" i="1" s="1"/>
  <c r="P437" i="1"/>
  <c r="P1773" i="1"/>
  <c r="S1773" i="1" s="1"/>
  <c r="P1411" i="1"/>
  <c r="P846" i="1"/>
  <c r="P1614" i="1"/>
  <c r="P668" i="1"/>
  <c r="P1849" i="1"/>
  <c r="S1849" i="1" s="1"/>
  <c r="P117" i="1"/>
  <c r="P429" i="1"/>
  <c r="S429" i="1" s="1"/>
  <c r="P223" i="1"/>
  <c r="S223" i="1" s="1"/>
  <c r="P94" i="1"/>
  <c r="P155" i="1"/>
  <c r="P198" i="1"/>
  <c r="P90" i="1"/>
  <c r="P453" i="1"/>
  <c r="S453" i="1" s="1"/>
  <c r="P394" i="1"/>
  <c r="P858" i="1"/>
  <c r="S858" i="1" s="1"/>
  <c r="P987" i="1"/>
  <c r="S987" i="1" s="1"/>
  <c r="P1516" i="1"/>
  <c r="P825" i="1"/>
  <c r="P1035" i="1"/>
  <c r="P833" i="1"/>
  <c r="P322" i="1"/>
  <c r="S322" i="1" s="1"/>
  <c r="P171" i="1"/>
  <c r="P160" i="1"/>
  <c r="S160" i="1" s="1"/>
  <c r="P441" i="1"/>
  <c r="S441" i="1" s="1"/>
  <c r="P1224" i="1"/>
  <c r="P1082" i="1"/>
  <c r="P120" i="1"/>
  <c r="P62" i="1"/>
  <c r="P324" i="1"/>
  <c r="S324" i="1" s="1"/>
  <c r="P906" i="1"/>
  <c r="P1708" i="1"/>
  <c r="S1708" i="1" s="1"/>
  <c r="P314" i="1"/>
  <c r="S314" i="1" s="1"/>
  <c r="P455" i="1"/>
  <c r="P1009" i="1"/>
  <c r="P999" i="1"/>
  <c r="P1774" i="1"/>
  <c r="P1006" i="1"/>
  <c r="S1006" i="1" s="1"/>
  <c r="P1235" i="1"/>
  <c r="S1235" i="1" s="1"/>
  <c r="P682" i="1"/>
  <c r="S682" i="1" s="1"/>
  <c r="P289" i="1"/>
  <c r="P1271" i="1"/>
  <c r="P227" i="1"/>
  <c r="P949" i="1"/>
  <c r="P611" i="1"/>
  <c r="P410" i="1"/>
  <c r="S410" i="1" s="1"/>
  <c r="P496" i="1"/>
  <c r="S496" i="1" s="1"/>
  <c r="P1615" i="1"/>
  <c r="S1615" i="1" s="1"/>
  <c r="P1172" i="1"/>
  <c r="P1648" i="1"/>
  <c r="P821" i="1"/>
  <c r="P236" i="1"/>
  <c r="P296" i="1"/>
  <c r="P349" i="1"/>
  <c r="S349" i="1" s="1"/>
  <c r="P357" i="1"/>
  <c r="S357" i="1" s="1"/>
  <c r="P521" i="1"/>
  <c r="P1332" i="1"/>
  <c r="S1332" i="1" s="1"/>
  <c r="P1620" i="1"/>
  <c r="P386" i="1"/>
  <c r="P231" i="1"/>
  <c r="P1787" i="1"/>
  <c r="P1574" i="1"/>
  <c r="S1574" i="1" s="1"/>
  <c r="P130" i="1"/>
  <c r="S130" i="1" s="1"/>
  <c r="P1159" i="1"/>
  <c r="P76" i="1"/>
  <c r="S76" i="1" s="1"/>
  <c r="P107" i="1"/>
  <c r="P8" i="1"/>
  <c r="P64" i="1"/>
  <c r="P98" i="1"/>
  <c r="P1425" i="1"/>
  <c r="S1425" i="1" s="1"/>
  <c r="P228" i="1"/>
  <c r="S228" i="1" s="1"/>
  <c r="P72" i="1"/>
  <c r="P583" i="1"/>
  <c r="S583" i="1" s="1"/>
  <c r="P741" i="1"/>
  <c r="P513" i="1"/>
  <c r="P1902" i="1"/>
  <c r="P288" i="1"/>
  <c r="P175" i="1"/>
  <c r="S175" i="1" s="1"/>
  <c r="P1752" i="1"/>
  <c r="P422" i="1"/>
  <c r="S422" i="1" s="1"/>
  <c r="P812" i="1"/>
  <c r="S812" i="1" s="1"/>
  <c r="P1903" i="1"/>
  <c r="P1788" i="1"/>
  <c r="P1301" i="1"/>
  <c r="P519" i="1"/>
  <c r="P614" i="1"/>
  <c r="S614" i="1" s="1"/>
  <c r="P74" i="1"/>
  <c r="P974" i="1"/>
  <c r="S974" i="1" s="1"/>
  <c r="P637" i="1"/>
  <c r="S637" i="1" s="1"/>
  <c r="P252" i="1"/>
  <c r="P49" i="1"/>
  <c r="P22" i="1"/>
  <c r="P105" i="1"/>
  <c r="P471" i="1"/>
  <c r="S471" i="1" s="1"/>
  <c r="P666" i="1"/>
  <c r="P26" i="1"/>
  <c r="S26" i="1" s="1"/>
  <c r="P132" i="1"/>
  <c r="S132" i="1" s="1"/>
  <c r="P52" i="1"/>
  <c r="P526" i="1"/>
  <c r="P139" i="1"/>
  <c r="P1656" i="1"/>
  <c r="P890" i="1"/>
  <c r="S890" i="1" s="1"/>
  <c r="P853" i="1"/>
  <c r="P629" i="1"/>
  <c r="S629" i="1" s="1"/>
  <c r="P739" i="1"/>
  <c r="S739" i="1" s="1"/>
  <c r="P727" i="1"/>
  <c r="P916" i="1"/>
  <c r="P525" i="1"/>
  <c r="P626" i="1"/>
  <c r="P918" i="1"/>
  <c r="S918" i="1" s="1"/>
  <c r="P359" i="1"/>
  <c r="P1319" i="1"/>
  <c r="S1319" i="1" s="1"/>
  <c r="P320" i="1"/>
  <c r="S320" i="1" s="1"/>
  <c r="P375" i="1"/>
  <c r="P695" i="1"/>
  <c r="P928" i="1"/>
  <c r="P872" i="1"/>
  <c r="P819" i="1"/>
  <c r="S819" i="1" s="1"/>
  <c r="P606" i="1"/>
  <c r="P542" i="1"/>
  <c r="S542" i="1" s="1"/>
  <c r="P1441" i="1"/>
  <c r="S1441" i="1" s="1"/>
  <c r="P1025" i="1"/>
  <c r="P1645" i="1"/>
  <c r="P436" i="1"/>
  <c r="P792" i="1"/>
  <c r="P1477" i="1"/>
  <c r="S1477" i="1" s="1"/>
  <c r="P1363" i="1"/>
  <c r="P816" i="1"/>
  <c r="S816" i="1" s="1"/>
  <c r="P932" i="1"/>
  <c r="S932" i="1" s="1"/>
  <c r="P1556" i="1"/>
  <c r="P1051" i="1"/>
  <c r="P1501" i="1"/>
  <c r="P92" i="1"/>
  <c r="P306" i="1"/>
  <c r="S306" i="1" s="1"/>
  <c r="P116" i="1"/>
  <c r="P473" i="1"/>
  <c r="S473" i="1" s="1"/>
  <c r="P805" i="1"/>
  <c r="S805" i="1" s="1"/>
  <c r="P1488" i="1"/>
  <c r="P720" i="1"/>
  <c r="P944" i="1"/>
  <c r="P753" i="1"/>
  <c r="P756" i="1"/>
  <c r="S756" i="1" s="1"/>
  <c r="P447" i="1"/>
  <c r="S447" i="1" s="1"/>
  <c r="P879" i="1"/>
  <c r="S879" i="1" s="1"/>
  <c r="P1515" i="1"/>
  <c r="S1515" i="1" s="1"/>
  <c r="P514" i="1"/>
  <c r="P1700" i="1"/>
  <c r="P1715" i="1"/>
  <c r="P1962" i="1"/>
  <c r="P1505" i="1"/>
  <c r="S1505" i="1" s="1"/>
  <c r="P599" i="1"/>
  <c r="S599" i="1" s="1"/>
  <c r="P1665" i="1"/>
  <c r="S1665" i="1" s="1"/>
  <c r="P1020" i="1"/>
  <c r="S1020" i="1" s="1"/>
  <c r="P134" i="1"/>
  <c r="P47" i="1"/>
  <c r="P374" i="1"/>
  <c r="P396" i="1"/>
  <c r="P1234" i="1"/>
  <c r="S1234" i="1" s="1"/>
  <c r="P1666" i="1"/>
  <c r="S1666" i="1" s="1"/>
  <c r="P1667" i="1"/>
  <c r="S1667" i="1" s="1"/>
  <c r="P1141" i="1"/>
  <c r="S1141" i="1" s="1"/>
  <c r="P576" i="1"/>
  <c r="P377" i="1"/>
  <c r="P652" i="1"/>
  <c r="P1355" i="1"/>
  <c r="P153" i="1"/>
  <c r="S153" i="1" s="1"/>
  <c r="P365" i="1"/>
  <c r="S365" i="1" s="1"/>
  <c r="P868" i="1"/>
  <c r="S868" i="1" s="1"/>
  <c r="P430" i="1"/>
  <c r="S430" i="1" s="1"/>
  <c r="P813" i="1"/>
  <c r="P973" i="1"/>
  <c r="P1336" i="1"/>
  <c r="P535" i="1"/>
  <c r="P878" i="1"/>
  <c r="S878" i="1" s="1"/>
  <c r="P1745" i="1"/>
  <c r="S1745" i="1" s="1"/>
  <c r="P1317" i="1"/>
  <c r="S1317" i="1" s="1"/>
  <c r="P592" i="1"/>
  <c r="S592" i="1" s="1"/>
  <c r="P597" i="1"/>
  <c r="P1158" i="1"/>
  <c r="O1599" i="1"/>
  <c r="O1087" i="1"/>
  <c r="O1483" i="1"/>
  <c r="O1911" i="1"/>
  <c r="O566" i="1"/>
  <c r="O162" i="1"/>
  <c r="O1912" i="1"/>
  <c r="O1479" i="1"/>
  <c r="O1056" i="1"/>
  <c r="O1407" i="1"/>
  <c r="O340" i="1"/>
  <c r="O503" i="1"/>
  <c r="O354" i="1"/>
  <c r="O1913" i="1"/>
  <c r="O1325" i="1"/>
  <c r="O1329" i="1"/>
  <c r="O494" i="1"/>
  <c r="O1605" i="1"/>
  <c r="O1819" i="1"/>
  <c r="O484" i="1"/>
  <c r="O1914" i="1"/>
  <c r="O499" i="1"/>
  <c r="O664" i="1"/>
  <c r="O1380" i="1"/>
  <c r="O1323" i="1"/>
  <c r="O1117" i="1"/>
  <c r="O1915" i="1"/>
  <c r="O1449" i="1"/>
  <c r="O945" i="1"/>
  <c r="O230" i="1"/>
  <c r="O1237" i="1"/>
  <c r="O1580" i="1"/>
  <c r="O628" i="1"/>
  <c r="O1049" i="1"/>
  <c r="O1007" i="1"/>
  <c r="O1464" i="1"/>
  <c r="O1621" i="1"/>
  <c r="O465" i="1"/>
  <c r="O1212" i="1"/>
  <c r="O1132" i="1"/>
  <c r="O1916" i="1"/>
  <c r="O809" i="1"/>
  <c r="O911" i="1"/>
  <c r="O1253" i="1"/>
  <c r="O467" i="1"/>
  <c r="O48" i="1"/>
  <c r="O256" i="1"/>
  <c r="O798" i="1"/>
  <c r="O764" i="1"/>
  <c r="O1497" i="1"/>
  <c r="O1156" i="1"/>
  <c r="O755" i="1"/>
  <c r="O1917" i="1"/>
  <c r="O1657" i="1"/>
  <c r="O650" i="1"/>
  <c r="O1262" i="1"/>
  <c r="O497" i="1"/>
  <c r="O261" i="1"/>
  <c r="O140" i="1"/>
  <c r="O66" i="1"/>
  <c r="O71" i="1"/>
  <c r="O625" i="1"/>
  <c r="O850" i="1"/>
  <c r="O1308" i="1"/>
  <c r="O1147" i="1"/>
  <c r="O1307" i="1"/>
  <c r="O1057" i="1"/>
  <c r="O1303" i="1"/>
  <c r="O1932" i="1"/>
  <c r="O806" i="1"/>
  <c r="O1060" i="1"/>
  <c r="O1462" i="1"/>
  <c r="O1523" i="1"/>
  <c r="O983" i="1"/>
  <c r="O1591" i="1"/>
  <c r="O1524" i="1"/>
  <c r="O1933" i="1"/>
  <c r="O1110" i="1"/>
  <c r="O1422" i="1"/>
  <c r="O1508" i="1"/>
  <c r="O1632" i="1"/>
  <c r="O1465" i="1"/>
  <c r="O1427" i="1"/>
  <c r="O1385" i="1"/>
  <c r="O1232" i="1"/>
  <c r="O1041" i="1"/>
  <c r="O1081" i="1"/>
  <c r="O1453" i="1"/>
  <c r="O150" i="1"/>
  <c r="O353" i="1"/>
  <c r="O191" i="1"/>
  <c r="O486" i="1"/>
  <c r="O1725" i="1"/>
  <c r="O1498" i="1"/>
  <c r="O1678" i="1"/>
  <c r="O946" i="1"/>
  <c r="O1726" i="1"/>
  <c r="O1690" i="1"/>
  <c r="O804" i="1"/>
  <c r="O330" i="1"/>
  <c r="O780" i="1"/>
  <c r="O1824" i="1"/>
  <c r="O1525" i="1"/>
  <c r="O186" i="1"/>
  <c r="O1825" i="1"/>
  <c r="O1934" i="1"/>
  <c r="O372" i="1"/>
  <c r="O1826" i="1"/>
  <c r="O1008" i="1"/>
  <c r="O1797" i="1"/>
  <c r="O177" i="1"/>
  <c r="O927" i="1"/>
  <c r="O665" i="1"/>
  <c r="O253" i="1"/>
  <c r="O515" i="1"/>
  <c r="O101" i="1"/>
  <c r="O305" i="1"/>
  <c r="O936" i="1"/>
  <c r="O1070" i="1"/>
  <c r="O1228" i="1"/>
  <c r="O1935" i="1"/>
  <c r="O1160" i="1"/>
  <c r="O640" i="1"/>
  <c r="O1798" i="1"/>
  <c r="O495" i="1"/>
  <c r="O1338" i="1"/>
  <c r="O438" i="1"/>
  <c r="O623" i="1"/>
  <c r="O909" i="1"/>
  <c r="O1054" i="1"/>
  <c r="O808" i="1"/>
  <c r="O1358" i="1"/>
  <c r="O239" i="1"/>
  <c r="O1045" i="1"/>
  <c r="O1339" i="1"/>
  <c r="O1361" i="1"/>
  <c r="O1300" i="1"/>
  <c r="O1295" i="1"/>
  <c r="O1223" i="1"/>
  <c r="O390" i="1"/>
  <c r="O331" i="1"/>
  <c r="O1152" i="1"/>
  <c r="O632" i="1"/>
  <c r="O142" i="1"/>
  <c r="O740" i="1"/>
  <c r="O1284" i="1"/>
  <c r="O401" i="1"/>
  <c r="O44" i="1"/>
  <c r="O1799" i="1"/>
  <c r="O440" i="1"/>
  <c r="O856" i="1"/>
  <c r="O1418" i="1"/>
  <c r="O687" i="1"/>
  <c r="O458" i="1"/>
  <c r="O279" i="1"/>
  <c r="O1936" i="1"/>
  <c r="O715" i="1"/>
  <c r="O891" i="1"/>
  <c r="O212" i="1"/>
  <c r="O1399" i="1"/>
  <c r="O852" i="1"/>
  <c r="O292" i="1"/>
  <c r="O908" i="1"/>
  <c r="O772" i="1"/>
  <c r="O185" i="1"/>
  <c r="O114" i="1"/>
  <c r="O788" i="1"/>
  <c r="O159" i="1"/>
  <c r="O883" i="1"/>
  <c r="O439" i="1"/>
  <c r="O864" i="1"/>
  <c r="O243" i="1"/>
  <c r="O1151" i="1"/>
  <c r="O998" i="1"/>
  <c r="O1200" i="1"/>
  <c r="O775" i="1"/>
  <c r="O931" i="1"/>
  <c r="O596" i="1"/>
  <c r="O1863" i="1"/>
  <c r="O1519" i="1"/>
  <c r="O724" i="1"/>
  <c r="O517" i="1"/>
  <c r="O1093" i="1"/>
  <c r="O1135" i="1"/>
  <c r="O1720" i="1"/>
  <c r="O1395" i="1"/>
  <c r="O1461" i="1"/>
  <c r="O1312" i="1"/>
  <c r="O1669" i="1"/>
  <c r="O352" i="1"/>
  <c r="O351" i="1"/>
  <c r="O1597" i="1"/>
  <c r="O1241" i="1"/>
  <c r="O937" i="1"/>
  <c r="O1221" i="1"/>
  <c r="O1895" i="1"/>
  <c r="O1896" i="1"/>
  <c r="O1846" i="1"/>
  <c r="O963" i="1"/>
  <c r="O1897" i="1"/>
  <c r="O388" i="1"/>
  <c r="O817" i="1"/>
  <c r="O759" i="1"/>
  <c r="O1442" i="1"/>
  <c r="O1392" i="1"/>
  <c r="O1287" i="1"/>
  <c r="O1005" i="1"/>
  <c r="O1490" i="1"/>
  <c r="O799" i="1"/>
  <c r="O1783" i="1"/>
  <c r="O1417" i="1"/>
  <c r="O1528" i="1"/>
  <c r="O1089" i="1"/>
  <c r="O1390" i="1"/>
  <c r="O1021" i="1"/>
  <c r="O1157" i="1"/>
  <c r="O1784" i="1"/>
  <c r="O1029" i="1"/>
  <c r="O1481" i="1"/>
  <c r="O700" i="1"/>
  <c r="O1898" i="1"/>
  <c r="O1847" i="1"/>
  <c r="O1473" i="1"/>
  <c r="O2" i="1"/>
  <c r="O67" i="1"/>
  <c r="O20" i="1"/>
  <c r="O46" i="1"/>
  <c r="O1452" i="1"/>
  <c r="O1627" i="1"/>
  <c r="O895" i="1"/>
  <c r="O1646" i="1"/>
  <c r="O1899" i="1"/>
  <c r="O1900" i="1"/>
  <c r="O1131" i="1"/>
  <c r="O342" i="1"/>
  <c r="O731" i="1"/>
  <c r="O539" i="1"/>
  <c r="O235" i="1"/>
  <c r="O901" i="1"/>
  <c r="O679" i="1"/>
  <c r="O1213" i="1"/>
  <c r="O1108" i="1"/>
  <c r="O1002" i="1"/>
  <c r="O1813" i="1"/>
  <c r="O1183" i="1"/>
  <c r="O1509" i="1"/>
  <c r="O60" i="1"/>
  <c r="O50" i="1"/>
  <c r="O1296" i="1"/>
  <c r="O479" i="1"/>
  <c r="O1713" i="1"/>
  <c r="O1083" i="1"/>
  <c r="O1535" i="1"/>
  <c r="O1778" i="1"/>
  <c r="O1618" i="1"/>
  <c r="O1573" i="1"/>
  <c r="O1099" i="1"/>
  <c r="O1114" i="1"/>
  <c r="O1744" i="1"/>
  <c r="O634" i="1"/>
  <c r="O1434" i="1"/>
  <c r="O448" i="1"/>
  <c r="O454" i="1"/>
  <c r="O1451" i="1"/>
  <c r="O1431" i="1"/>
  <c r="O1554" i="1"/>
  <c r="O1318" i="1"/>
  <c r="O1170" i="1"/>
  <c r="O1576" i="1"/>
  <c r="O1277" i="1"/>
  <c r="O754" i="1"/>
  <c r="O1046" i="1"/>
  <c r="O1362" i="1"/>
  <c r="O896" i="1"/>
  <c r="O948" i="1"/>
  <c r="O1073" i="1"/>
  <c r="O91" i="1"/>
  <c r="O156" i="1"/>
  <c r="O103" i="1"/>
  <c r="O35" i="1"/>
  <c r="O498" i="1"/>
  <c r="O1266" i="1"/>
  <c r="O717" i="1"/>
  <c r="O1504" i="1"/>
  <c r="O287" i="1"/>
  <c r="O1227" i="1"/>
  <c r="O1876" i="1"/>
  <c r="O173" i="1"/>
  <c r="O208" i="1"/>
  <c r="O264" i="1"/>
  <c r="O530" i="1"/>
  <c r="O250" i="1"/>
  <c r="O1635" i="1"/>
  <c r="O424" i="1"/>
  <c r="O318" i="1"/>
  <c r="O1954" i="1"/>
  <c r="O897" i="1"/>
  <c r="O1675" i="1"/>
  <c r="O1568" i="1"/>
  <c r="O1955" i="1"/>
  <c r="O1956" i="1"/>
  <c r="O1957" i="1"/>
  <c r="O1359" i="1"/>
  <c r="O993" i="1"/>
  <c r="O1877" i="1"/>
  <c r="O1664" i="1"/>
  <c r="O1636" i="1"/>
  <c r="O1878" i="1"/>
  <c r="O1536" i="1"/>
  <c r="O655" i="1"/>
  <c r="O1651" i="1"/>
  <c r="O1278" i="1"/>
  <c r="O791" i="1"/>
  <c r="O1139" i="1"/>
  <c r="O1044" i="1"/>
  <c r="O1584" i="1"/>
  <c r="O822" i="1"/>
  <c r="O248" i="1"/>
  <c r="O161" i="1"/>
  <c r="O254" i="1"/>
  <c r="O332" i="1"/>
  <c r="O556" i="1"/>
  <c r="O694" i="1"/>
  <c r="O718" i="1"/>
  <c r="O1144" i="1"/>
  <c r="O1728" i="1"/>
  <c r="O1836" i="1"/>
  <c r="O1521" i="1"/>
  <c r="O1038" i="1"/>
  <c r="O947" i="1"/>
  <c r="O370" i="1"/>
  <c r="O224" i="1"/>
  <c r="O586" i="1"/>
  <c r="O1248" i="1"/>
  <c r="O167" i="1"/>
  <c r="O169" i="1"/>
  <c r="O673" i="1"/>
  <c r="O1879" i="1"/>
  <c r="O1958" i="1"/>
  <c r="O1195" i="1"/>
  <c r="O940" i="1"/>
  <c r="O1779" i="1"/>
  <c r="O376" i="1"/>
  <c r="O1372" i="1"/>
  <c r="O1077" i="1"/>
  <c r="O1494" i="1"/>
  <c r="O300" i="1"/>
  <c r="O95" i="1"/>
  <c r="O192" i="1"/>
  <c r="O115" i="1"/>
  <c r="O70" i="1"/>
  <c r="O221" i="1"/>
  <c r="O1001" i="1"/>
  <c r="O1026" i="1"/>
  <c r="O1569" i="1"/>
  <c r="O1379" i="1"/>
  <c r="O1430" i="1"/>
  <c r="O1047" i="1"/>
  <c r="O1348" i="1"/>
  <c r="O421" i="1"/>
  <c r="O1959" i="1"/>
  <c r="O406" i="1"/>
  <c r="O450" i="1"/>
  <c r="O953" i="1"/>
  <c r="O1555" i="1"/>
  <c r="O102" i="1"/>
  <c r="O218" i="1"/>
  <c r="O1694" i="1"/>
  <c r="O1695" i="1"/>
  <c r="O1960" i="1"/>
  <c r="O1285" i="1"/>
  <c r="O509" i="1"/>
  <c r="O1148" i="1"/>
  <c r="O106" i="1"/>
  <c r="O3" i="1"/>
  <c r="O179" i="1"/>
  <c r="O323" i="1"/>
  <c r="O1162" i="1"/>
  <c r="O734" i="1"/>
  <c r="O1961" i="1"/>
  <c r="O373" i="1"/>
  <c r="O309" i="1"/>
  <c r="O814" i="1"/>
  <c r="O1837" i="1"/>
  <c r="O1838" i="1"/>
  <c r="O1641" i="1"/>
  <c r="O1644" i="1"/>
  <c r="O942" i="1"/>
  <c r="O275" i="1"/>
  <c r="O771" i="1"/>
  <c r="O317" i="1"/>
  <c r="O325" i="1"/>
  <c r="O89" i="1"/>
  <c r="O38" i="1"/>
  <c r="O196" i="1"/>
  <c r="O434" i="1"/>
  <c r="O166" i="1"/>
  <c r="O1432" i="1"/>
  <c r="O982" i="1"/>
  <c r="O834" i="1"/>
  <c r="O894" i="1"/>
  <c r="O877" i="1"/>
  <c r="O619" i="1"/>
  <c r="O511" i="1"/>
  <c r="O777" i="1"/>
  <c r="O696" i="1"/>
  <c r="O1122" i="1"/>
  <c r="O745" i="1"/>
  <c r="O1206" i="1"/>
  <c r="O707" i="1"/>
  <c r="O1529" i="1"/>
  <c r="O37" i="1"/>
  <c r="O9" i="1"/>
  <c r="O28" i="1"/>
  <c r="O1670" i="1"/>
  <c r="O598" i="1"/>
  <c r="O1217" i="1"/>
  <c r="O399" i="1"/>
  <c r="O1685" i="1"/>
  <c r="O1034" i="1"/>
  <c r="O1655" i="1"/>
  <c r="O217" i="1"/>
  <c r="O304" i="1"/>
  <c r="O488" i="1"/>
  <c r="O147" i="1"/>
  <c r="O1530" i="1"/>
  <c r="O311" i="1"/>
  <c r="O1282" i="1"/>
  <c r="O1474" i="1"/>
  <c r="O750" i="1"/>
  <c r="O1310" i="1"/>
  <c r="O1270" i="1"/>
  <c r="O1258" i="1"/>
  <c r="O1309" i="1"/>
  <c r="O1244" i="1"/>
  <c r="O282" i="1"/>
  <c r="O1771" i="1"/>
  <c r="O443" i="1"/>
  <c r="O303" i="1"/>
  <c r="O277" i="1"/>
  <c r="O537" i="1"/>
  <c r="O1446" i="1"/>
  <c r="O726" i="1"/>
  <c r="O710" i="1"/>
  <c r="O1098" i="1"/>
  <c r="O532" i="1"/>
  <c r="O402" i="1"/>
  <c r="O1203" i="1"/>
  <c r="O14" i="1"/>
  <c r="O29" i="1"/>
  <c r="O34" i="1"/>
  <c r="O13" i="1"/>
  <c r="O149" i="1"/>
  <c r="O297" i="1"/>
  <c r="O200" i="1"/>
  <c r="O589" i="1"/>
  <c r="O1368" i="1"/>
  <c r="O328" i="1"/>
  <c r="O427" i="1"/>
  <c r="O1123" i="1"/>
  <c r="O128" i="1"/>
  <c r="O1447" i="1"/>
  <c r="O545" i="1"/>
  <c r="O1085" i="1"/>
  <c r="O1647" i="1"/>
  <c r="O568" i="1"/>
  <c r="O593" i="1"/>
  <c r="O538" i="1"/>
  <c r="O59" i="1"/>
  <c r="O1475" i="1"/>
  <c r="O642" i="1"/>
  <c r="O678" i="1"/>
  <c r="O887" i="1"/>
  <c r="O1772" i="1"/>
  <c r="O1109" i="1"/>
  <c r="O234" i="1"/>
  <c r="O335" i="1"/>
  <c r="O1531" i="1"/>
  <c r="O1476" i="1"/>
  <c r="O1571" i="1"/>
  <c r="O1901" i="1"/>
  <c r="O255" i="1"/>
  <c r="O943" i="1"/>
  <c r="O400" i="1"/>
  <c r="O1686" i="1"/>
  <c r="O578" i="1"/>
  <c r="O112" i="1"/>
  <c r="O338" i="1"/>
  <c r="O145" i="1"/>
  <c r="O341" i="1"/>
  <c r="O190" i="1"/>
  <c r="O113" i="1"/>
  <c r="O136" i="1"/>
  <c r="O474" i="1"/>
  <c r="O423" i="1"/>
  <c r="O698" i="1"/>
  <c r="O608" i="1"/>
  <c r="O1116" i="1"/>
  <c r="O1543" i="1"/>
  <c r="O737" i="1"/>
  <c r="O677" i="1"/>
  <c r="O363" i="1"/>
  <c r="O263" i="1"/>
  <c r="O1146" i="1"/>
  <c r="O550" i="1"/>
  <c r="O1103" i="1"/>
  <c r="O63" i="1"/>
  <c r="O708" i="1"/>
  <c r="O84" i="1"/>
  <c r="O361" i="1"/>
  <c r="O220" i="1"/>
  <c r="O845" i="1"/>
  <c r="O241" i="1"/>
  <c r="O460" i="1"/>
  <c r="O1176" i="1"/>
  <c r="O1168" i="1"/>
  <c r="O926" i="1"/>
  <c r="O1785" i="1"/>
  <c r="O643" i="1"/>
  <c r="O211" i="1"/>
  <c r="O39" i="1"/>
  <c r="O83" i="1"/>
  <c r="O188" i="1"/>
  <c r="O75" i="1"/>
  <c r="O205" i="1"/>
  <c r="O859" i="1"/>
  <c r="O618" i="1"/>
  <c r="O1562" i="1"/>
  <c r="O773" i="1"/>
  <c r="O1171" i="1"/>
  <c r="O414" i="1"/>
  <c r="O350" i="1"/>
  <c r="O96" i="1"/>
  <c r="O1734" i="1"/>
  <c r="O316" i="1"/>
  <c r="O431" i="1"/>
  <c r="O1352" i="1"/>
  <c r="O1084" i="1"/>
  <c r="O1598" i="1"/>
  <c r="O420" i="1"/>
  <c r="O189" i="1"/>
  <c r="O1735" i="1"/>
  <c r="O1563" i="1"/>
  <c r="O131" i="1"/>
  <c r="O975" i="1"/>
  <c r="O222" i="1"/>
  <c r="O6" i="1"/>
  <c r="O1564" i="1"/>
  <c r="O863" i="1"/>
  <c r="O58" i="1"/>
  <c r="O61" i="1"/>
  <c r="O133" i="1"/>
  <c r="O1423" i="1"/>
  <c r="O1286" i="1"/>
  <c r="O368" i="1"/>
  <c r="O168" i="1"/>
  <c r="O319" i="1"/>
  <c r="O1406" i="1"/>
  <c r="O1545" i="1"/>
  <c r="O367" i="1"/>
  <c r="O706" i="1"/>
  <c r="O1076" i="1"/>
  <c r="O1721" i="1"/>
  <c r="O1495" i="1"/>
  <c r="O1293" i="1"/>
  <c r="O763" i="1"/>
  <c r="O88" i="1"/>
  <c r="O382" i="1"/>
  <c r="O996" i="1"/>
  <c r="O27" i="1"/>
  <c r="O204" i="1"/>
  <c r="O32" i="1"/>
  <c r="O810" i="1"/>
  <c r="O760" i="1"/>
  <c r="O97" i="1"/>
  <c r="O176" i="1"/>
  <c r="O148" i="1"/>
  <c r="O581" i="1"/>
  <c r="O40" i="1"/>
  <c r="O1496" i="1"/>
  <c r="O849" i="1"/>
  <c r="O689" i="1"/>
  <c r="O582" i="1"/>
  <c r="O630" i="1"/>
  <c r="O676" i="1"/>
  <c r="O675" i="1"/>
  <c r="O487" i="1"/>
  <c r="O512" i="1"/>
  <c r="O293" i="1"/>
  <c r="O567" i="1"/>
  <c r="O1283" i="1"/>
  <c r="O1267" i="1"/>
  <c r="O251" i="1"/>
  <c r="O269" i="1"/>
  <c r="O476" i="1"/>
  <c r="O1022" i="1"/>
  <c r="O765" i="1"/>
  <c r="O262" i="1"/>
  <c r="O546" i="1"/>
  <c r="O100" i="1"/>
  <c r="O12" i="1"/>
  <c r="O1856" i="1"/>
  <c r="O1796" i="1"/>
  <c r="O1297" i="1"/>
  <c r="O1581" i="1"/>
  <c r="O984" i="1"/>
  <c r="O1231" i="1"/>
  <c r="O445" i="1"/>
  <c r="O1010" i="1"/>
  <c r="O1350" i="1"/>
  <c r="O1544" i="1"/>
  <c r="O1857" i="1"/>
  <c r="O1631" i="1"/>
  <c r="O238" i="1"/>
  <c r="O667" i="1"/>
  <c r="O1858" i="1"/>
  <c r="O1126" i="1"/>
  <c r="O1926" i="1"/>
  <c r="O1859" i="1"/>
  <c r="O1643" i="1"/>
  <c r="O1582" i="1"/>
  <c r="O1369" i="1"/>
  <c r="O68" i="1"/>
  <c r="O121" i="1"/>
  <c r="O56" i="1"/>
  <c r="O194" i="1"/>
  <c r="O1927" i="1"/>
  <c r="O1928" i="1"/>
  <c r="O914" i="1"/>
  <c r="O93" i="1"/>
  <c r="O997" i="1"/>
  <c r="O1259" i="1"/>
  <c r="O1387" i="1"/>
  <c r="O1588" i="1"/>
  <c r="O418" i="1"/>
  <c r="O712" i="1"/>
  <c r="O1541" i="1"/>
  <c r="O1351" i="1"/>
  <c r="O1888" i="1"/>
  <c r="O826" i="1"/>
  <c r="O1467" i="1"/>
  <c r="O1408" i="1"/>
  <c r="O660" i="1"/>
  <c r="O560" i="1"/>
  <c r="O502" i="1"/>
  <c r="O1031" i="1"/>
  <c r="O1510" i="1"/>
  <c r="O302" i="1"/>
  <c r="O574" i="1"/>
  <c r="O435" i="1"/>
  <c r="O761" i="1"/>
  <c r="O736" i="1"/>
  <c r="O181" i="1"/>
  <c r="O651" i="1"/>
  <c r="O1550" i="1"/>
  <c r="O923" i="1"/>
  <c r="O1889" i="1"/>
  <c r="O563" i="1"/>
  <c r="O935" i="1"/>
  <c r="O1746" i="1"/>
  <c r="O1747" i="1"/>
  <c r="O1704" i="1"/>
  <c r="O1676" i="1"/>
  <c r="O1165" i="1"/>
  <c r="O1890" i="1"/>
  <c r="O407" i="1"/>
  <c r="O172" i="1"/>
  <c r="O1585" i="1"/>
  <c r="O547" i="1"/>
  <c r="O1027" i="1"/>
  <c r="O1053" i="1"/>
  <c r="O1321" i="1"/>
  <c r="O1767" i="1"/>
  <c r="O1250" i="1"/>
  <c r="O1291" i="1"/>
  <c r="O744" i="1"/>
  <c r="O782" i="1"/>
  <c r="O1463" i="1"/>
  <c r="O579" i="1"/>
  <c r="O658" i="1"/>
  <c r="O543" i="1"/>
  <c r="O1052" i="1"/>
  <c r="O1331" i="1"/>
  <c r="O1419" i="1"/>
  <c r="O271" i="1"/>
  <c r="O1043" i="1"/>
  <c r="O1780" i="1"/>
  <c r="O475" i="1"/>
  <c r="O786" i="1"/>
  <c r="O1839" i="1"/>
  <c r="O829" i="1"/>
  <c r="O356" i="1"/>
  <c r="O1731" i="1"/>
  <c r="O1810" i="1"/>
  <c r="O889" i="1"/>
  <c r="O1366" i="1"/>
  <c r="O180" i="1"/>
  <c r="O408" i="1"/>
  <c r="O612" i="1"/>
  <c r="O648" i="1"/>
  <c r="O1506" i="1"/>
  <c r="O994" i="1"/>
  <c r="O787" i="1"/>
  <c r="O490" i="1"/>
  <c r="O1705" i="1"/>
  <c r="O1781" i="1"/>
  <c r="O941" i="1"/>
  <c r="O415" i="1"/>
  <c r="O540" i="1"/>
  <c r="O426" i="1"/>
  <c r="O348" i="1"/>
  <c r="O969" i="1"/>
  <c r="O327" i="1"/>
  <c r="O461" i="1"/>
  <c r="O295" i="1"/>
  <c r="O1164" i="1"/>
  <c r="O1071" i="1"/>
  <c r="O803" i="1"/>
  <c r="O1101" i="1"/>
  <c r="O693" i="1"/>
  <c r="O638" i="1"/>
  <c r="O442" i="1"/>
  <c r="O53" i="1"/>
  <c r="O1610" i="1"/>
  <c r="O1758" i="1"/>
  <c r="O1611" i="1"/>
  <c r="O1375" i="1"/>
  <c r="O1397" i="1"/>
  <c r="O1090" i="1"/>
  <c r="O1219" i="1"/>
  <c r="O240" i="1"/>
  <c r="O384" i="1"/>
  <c r="O329" i="1"/>
  <c r="O1218" i="1"/>
  <c r="O1945" i="1"/>
  <c r="O1870" i="1"/>
  <c r="O1137" i="1"/>
  <c r="O1377" i="1"/>
  <c r="O1871" i="1"/>
  <c r="O831" i="1"/>
  <c r="O1946" i="1"/>
  <c r="O1833" i="1"/>
  <c r="O1777" i="1"/>
  <c r="O1834" i="1"/>
  <c r="O1759" i="1"/>
  <c r="O529" i="1"/>
  <c r="O644" i="1"/>
  <c r="O661" i="1"/>
  <c r="O781" i="1"/>
  <c r="O801" i="1"/>
  <c r="O1112" i="1"/>
  <c r="O1354" i="1"/>
  <c r="O1401" i="1"/>
  <c r="O1470" i="1"/>
  <c r="O965" i="1"/>
  <c r="O1552" i="1"/>
  <c r="O865" i="1"/>
  <c r="O939" i="1"/>
  <c r="O337" i="1"/>
  <c r="O893" i="1"/>
  <c r="O1167" i="1"/>
  <c r="O1743" i="1"/>
  <c r="O1324" i="1"/>
  <c r="O108" i="1"/>
  <c r="O631" i="1"/>
  <c r="O524" i="1"/>
  <c r="O657" i="1"/>
  <c r="O1549" i="1"/>
  <c r="O854" i="1"/>
  <c r="O621" i="1"/>
  <c r="O888" i="1"/>
  <c r="O1806" i="1"/>
  <c r="O1872" i="1"/>
  <c r="O1947" i="1"/>
  <c r="O884" i="1"/>
  <c r="O815" i="1"/>
  <c r="O395" i="1"/>
  <c r="O705" i="1"/>
  <c r="O534" i="1"/>
  <c r="O874" i="1"/>
  <c r="O1222" i="1"/>
  <c r="O1413" i="1"/>
  <c r="O1130" i="1"/>
  <c r="O1184" i="1"/>
  <c r="O934" i="1"/>
  <c r="O1547" i="1"/>
  <c r="O1640" i="1"/>
  <c r="O1272" i="1"/>
  <c r="O636" i="1"/>
  <c r="O1478" i="1"/>
  <c r="O397" i="1"/>
  <c r="O603" i="1"/>
  <c r="O1306" i="1"/>
  <c r="O232" i="1"/>
  <c r="O1548" i="1"/>
  <c r="O1848" i="1"/>
  <c r="O1786" i="1"/>
  <c r="O202" i="1"/>
  <c r="O343" i="1"/>
  <c r="O508" i="1"/>
  <c r="O43" i="1"/>
  <c r="O1736" i="1"/>
  <c r="O824" i="1"/>
  <c r="O789" i="1"/>
  <c r="O1311" i="1"/>
  <c r="O905" i="1"/>
  <c r="O1603" i="1"/>
  <c r="O1565" i="1"/>
  <c r="O1429" i="1"/>
  <c r="O1229" i="1"/>
  <c r="O978" i="1"/>
  <c r="O807" i="1"/>
  <c r="O742" i="1"/>
  <c r="O528" i="1"/>
  <c r="O757" i="1"/>
  <c r="O951" i="1"/>
  <c r="O1347" i="1"/>
  <c r="O18" i="1"/>
  <c r="O246" i="1"/>
  <c r="O55" i="1"/>
  <c r="O16" i="1"/>
  <c r="O268" i="1"/>
  <c r="O1335" i="1"/>
  <c r="O1438" i="1"/>
  <c r="O827" i="1"/>
  <c r="O1292" i="1"/>
  <c r="O501" i="1"/>
  <c r="O762" i="1"/>
  <c r="O1737" i="1"/>
  <c r="O605" i="1"/>
  <c r="O482" i="1"/>
  <c r="O127" i="1"/>
  <c r="O1707" i="1"/>
  <c r="O1722" i="1"/>
  <c r="O510" i="1"/>
  <c r="O1436" i="1"/>
  <c r="O1482" i="1"/>
  <c r="O197" i="1"/>
  <c r="O437" i="1"/>
  <c r="O1773" i="1"/>
  <c r="O1411" i="1"/>
  <c r="O846" i="1"/>
  <c r="O1614" i="1"/>
  <c r="O668" i="1"/>
  <c r="O1849" i="1"/>
  <c r="O117" i="1"/>
  <c r="O429" i="1"/>
  <c r="O223" i="1"/>
  <c r="O94" i="1"/>
  <c r="O155" i="1"/>
  <c r="O198" i="1"/>
  <c r="O90" i="1"/>
  <c r="O453" i="1"/>
  <c r="O394" i="1"/>
  <c r="O858" i="1"/>
  <c r="O987" i="1"/>
  <c r="O1516" i="1"/>
  <c r="O825" i="1"/>
  <c r="O1035" i="1"/>
  <c r="O833" i="1"/>
  <c r="O322" i="1"/>
  <c r="O171" i="1"/>
  <c r="O160" i="1"/>
  <c r="O441" i="1"/>
  <c r="O1224" i="1"/>
  <c r="O1082" i="1"/>
  <c r="O120" i="1"/>
  <c r="O62" i="1"/>
  <c r="O324" i="1"/>
  <c r="O906" i="1"/>
  <c r="O1708" i="1"/>
  <c r="O314" i="1"/>
  <c r="O455" i="1"/>
  <c r="O1009" i="1"/>
  <c r="O999" i="1"/>
  <c r="O1774" i="1"/>
  <c r="O1006" i="1"/>
  <c r="O1235" i="1"/>
  <c r="O682" i="1"/>
  <c r="O289" i="1"/>
  <c r="O1271" i="1"/>
  <c r="O227" i="1"/>
  <c r="O949" i="1"/>
  <c r="O611" i="1"/>
  <c r="O410" i="1"/>
  <c r="O496" i="1"/>
  <c r="O1615" i="1"/>
  <c r="O1172" i="1"/>
  <c r="O1648" i="1"/>
  <c r="O821" i="1"/>
  <c r="O236" i="1"/>
  <c r="O296" i="1"/>
  <c r="O349" i="1"/>
  <c r="O357" i="1"/>
  <c r="O521" i="1"/>
  <c r="O1332" i="1"/>
  <c r="O1620" i="1"/>
  <c r="O386" i="1"/>
  <c r="O231" i="1"/>
  <c r="O1787" i="1"/>
  <c r="O1574" i="1"/>
  <c r="O130" i="1"/>
  <c r="O1159" i="1"/>
  <c r="O76" i="1"/>
  <c r="O107" i="1"/>
  <c r="O8" i="1"/>
  <c r="O64" i="1"/>
  <c r="O98" i="1"/>
  <c r="O1425" i="1"/>
  <c r="O228" i="1"/>
  <c r="O72" i="1"/>
  <c r="O583" i="1"/>
  <c r="O741" i="1"/>
  <c r="O513" i="1"/>
  <c r="O1902" i="1"/>
  <c r="O288" i="1"/>
  <c r="O175" i="1"/>
  <c r="O1752" i="1"/>
  <c r="O422" i="1"/>
  <c r="O812" i="1"/>
  <c r="O1788" i="1"/>
  <c r="O1301" i="1"/>
  <c r="O519" i="1"/>
  <c r="O614" i="1"/>
  <c r="O74" i="1"/>
  <c r="O974" i="1"/>
  <c r="O637" i="1"/>
  <c r="O252" i="1"/>
  <c r="O49" i="1"/>
  <c r="O22" i="1"/>
  <c r="O105" i="1"/>
  <c r="O471" i="1"/>
  <c r="O666" i="1"/>
  <c r="O26" i="1"/>
  <c r="O132" i="1"/>
  <c r="O52" i="1"/>
  <c r="O526" i="1"/>
  <c r="O139" i="1"/>
  <c r="O1656" i="1"/>
  <c r="O890" i="1"/>
  <c r="O853" i="1"/>
  <c r="O629" i="1"/>
  <c r="O739" i="1"/>
  <c r="O727" i="1"/>
  <c r="O916" i="1"/>
  <c r="O525" i="1"/>
  <c r="O626" i="1"/>
  <c r="O918" i="1"/>
  <c r="O359" i="1"/>
  <c r="O1319" i="1"/>
  <c r="O320" i="1"/>
  <c r="O375" i="1"/>
  <c r="O695" i="1"/>
  <c r="O928" i="1"/>
  <c r="O872" i="1"/>
  <c r="O819" i="1"/>
  <c r="O606" i="1"/>
  <c r="O542" i="1"/>
  <c r="O1441" i="1"/>
  <c r="O1025" i="1"/>
  <c r="O1645" i="1"/>
  <c r="O436" i="1"/>
  <c r="O792" i="1"/>
  <c r="O1477" i="1"/>
  <c r="O1363" i="1"/>
  <c r="O816" i="1"/>
  <c r="O932" i="1"/>
  <c r="O1556" i="1"/>
  <c r="O1051" i="1"/>
  <c r="O1501" i="1"/>
  <c r="O92" i="1"/>
  <c r="O306" i="1"/>
  <c r="O116" i="1"/>
  <c r="O473" i="1"/>
  <c r="O805" i="1"/>
  <c r="O1488" i="1"/>
  <c r="O720" i="1"/>
  <c r="O944" i="1"/>
  <c r="O753" i="1"/>
  <c r="O756" i="1"/>
  <c r="O447" i="1"/>
  <c r="O879" i="1"/>
  <c r="O1515" i="1"/>
  <c r="O514" i="1"/>
  <c r="O1700" i="1"/>
  <c r="O1715" i="1"/>
  <c r="O1962" i="1"/>
  <c r="O1505" i="1"/>
  <c r="O599" i="1"/>
  <c r="O1665" i="1"/>
  <c r="O1020" i="1"/>
  <c r="O134" i="1"/>
  <c r="O47" i="1"/>
  <c r="O374" i="1"/>
  <c r="O396" i="1"/>
  <c r="O1234" i="1"/>
  <c r="O1666" i="1"/>
  <c r="O1667" i="1"/>
  <c r="O1141" i="1"/>
  <c r="O576" i="1"/>
  <c r="O377" i="1"/>
  <c r="O652" i="1"/>
  <c r="O1355" i="1"/>
  <c r="O153" i="1"/>
  <c r="O365" i="1"/>
  <c r="O868" i="1"/>
  <c r="O430" i="1"/>
  <c r="O813" i="1"/>
  <c r="O973" i="1"/>
  <c r="O1336" i="1"/>
  <c r="O535" i="1"/>
  <c r="O878" i="1"/>
  <c r="O1745" i="1"/>
  <c r="O1317" i="1"/>
  <c r="O592" i="1"/>
  <c r="O597" i="1"/>
  <c r="O1158" i="1"/>
  <c r="O670" i="1"/>
  <c r="O456" i="1"/>
  <c r="O1701" i="1"/>
  <c r="O562" i="1"/>
  <c r="O1268" i="1"/>
  <c r="O1391" i="1"/>
  <c r="O77" i="1"/>
  <c r="O779" i="1"/>
  <c r="O229" i="1"/>
  <c r="O747" i="1"/>
  <c r="O990" i="1"/>
  <c r="O615" i="1"/>
  <c r="O624" i="1"/>
  <c r="O387" i="1"/>
  <c r="O1763" i="1"/>
  <c r="O1652" i="1"/>
  <c r="O533" i="1"/>
  <c r="O855" i="1"/>
  <c r="O1702" i="1"/>
  <c r="L1599" i="1"/>
  <c r="L1087" i="1"/>
  <c r="L1483" i="1"/>
  <c r="L1911" i="1"/>
  <c r="L566" i="1"/>
  <c r="L162" i="1"/>
  <c r="L1912" i="1"/>
  <c r="L1479" i="1"/>
  <c r="L1056" i="1"/>
  <c r="L1407" i="1"/>
  <c r="L340" i="1"/>
  <c r="L503" i="1"/>
  <c r="L354" i="1"/>
  <c r="L1913" i="1"/>
  <c r="L1325" i="1"/>
  <c r="L1329" i="1"/>
  <c r="L494" i="1"/>
  <c r="L1605" i="1"/>
  <c r="L1819" i="1"/>
  <c r="L484" i="1"/>
  <c r="L1914" i="1"/>
  <c r="L499" i="1"/>
  <c r="L664" i="1"/>
  <c r="L1380" i="1"/>
  <c r="L1323" i="1"/>
  <c r="L1117" i="1"/>
  <c r="L1915" i="1"/>
  <c r="L1449" i="1"/>
  <c r="L945" i="1"/>
  <c r="L230" i="1"/>
  <c r="L1237" i="1"/>
  <c r="L1580" i="1"/>
  <c r="L628" i="1"/>
  <c r="L1049" i="1"/>
  <c r="L1007" i="1"/>
  <c r="L1464" i="1"/>
  <c r="L1621" i="1"/>
  <c r="L465" i="1"/>
  <c r="L1212" i="1"/>
  <c r="L1132" i="1"/>
  <c r="L1916" i="1"/>
  <c r="L809" i="1"/>
  <c r="L911" i="1"/>
  <c r="L1253" i="1"/>
  <c r="L467" i="1"/>
  <c r="L48" i="1"/>
  <c r="L256" i="1"/>
  <c r="L798" i="1"/>
  <c r="L764" i="1"/>
  <c r="L1497" i="1"/>
  <c r="L1156" i="1"/>
  <c r="L755" i="1"/>
  <c r="L1657" i="1"/>
  <c r="L650" i="1"/>
  <c r="L1262" i="1"/>
  <c r="L497" i="1"/>
  <c r="L261" i="1"/>
  <c r="L140" i="1"/>
  <c r="L66" i="1"/>
  <c r="L71" i="1"/>
  <c r="L625" i="1"/>
  <c r="L850" i="1"/>
  <c r="L1308" i="1"/>
  <c r="L1147" i="1"/>
  <c r="L1307" i="1"/>
  <c r="L1057" i="1"/>
  <c r="L1303" i="1"/>
  <c r="L1932" i="1"/>
  <c r="L806" i="1"/>
  <c r="L1060" i="1"/>
  <c r="L1462" i="1"/>
  <c r="L1523" i="1"/>
  <c r="L983" i="1"/>
  <c r="L1591" i="1"/>
  <c r="L1524" i="1"/>
  <c r="L1933" i="1"/>
  <c r="L1110" i="1"/>
  <c r="L1422" i="1"/>
  <c r="L1508" i="1"/>
  <c r="L1632" i="1"/>
  <c r="L1465" i="1"/>
  <c r="L1427" i="1"/>
  <c r="L1385" i="1"/>
  <c r="L1232" i="1"/>
  <c r="L1041" i="1"/>
  <c r="L1081" i="1"/>
  <c r="L1453" i="1"/>
  <c r="L150" i="1"/>
  <c r="L353" i="1"/>
  <c r="L191" i="1"/>
  <c r="L486" i="1"/>
  <c r="L1725" i="1"/>
  <c r="L1498" i="1"/>
  <c r="L1678" i="1"/>
  <c r="L946" i="1"/>
  <c r="L1726" i="1"/>
  <c r="L1690" i="1"/>
  <c r="L804" i="1"/>
  <c r="L330" i="1"/>
  <c r="L780" i="1"/>
  <c r="L1824" i="1"/>
  <c r="L1525" i="1"/>
  <c r="L186" i="1"/>
  <c r="L1825" i="1"/>
  <c r="L1934" i="1"/>
  <c r="L372" i="1"/>
  <c r="L1826" i="1"/>
  <c r="L1008" i="1"/>
  <c r="L1797" i="1"/>
  <c r="L177" i="1"/>
  <c r="L927" i="1"/>
  <c r="L665" i="1"/>
  <c r="L253" i="1"/>
  <c r="L515" i="1"/>
  <c r="L101" i="1"/>
  <c r="L305" i="1"/>
  <c r="L936" i="1"/>
  <c r="L1070" i="1"/>
  <c r="L1228" i="1"/>
  <c r="L1935" i="1"/>
  <c r="L1160" i="1"/>
  <c r="L640" i="1"/>
  <c r="L1798" i="1"/>
  <c r="L495" i="1"/>
  <c r="L1338" i="1"/>
  <c r="L438" i="1"/>
  <c r="L623" i="1"/>
  <c r="L909" i="1"/>
  <c r="L1054" i="1"/>
  <c r="L808" i="1"/>
  <c r="L1358" i="1"/>
  <c r="L239" i="1"/>
  <c r="L1045" i="1"/>
  <c r="L1339" i="1"/>
  <c r="L1361" i="1"/>
  <c r="L1300" i="1"/>
  <c r="L1295" i="1"/>
  <c r="L1223" i="1"/>
  <c r="L390" i="1"/>
  <c r="L331" i="1"/>
  <c r="L1152" i="1"/>
  <c r="L632" i="1"/>
  <c r="L142" i="1"/>
  <c r="L740" i="1"/>
  <c r="L1284" i="1"/>
  <c r="L401" i="1"/>
  <c r="L44" i="1"/>
  <c r="L1799" i="1"/>
  <c r="L440" i="1"/>
  <c r="L856" i="1"/>
  <c r="L1418" i="1"/>
  <c r="L687" i="1"/>
  <c r="L458" i="1"/>
  <c r="L279" i="1"/>
  <c r="L1936" i="1"/>
  <c r="L715" i="1"/>
  <c r="L891" i="1"/>
  <c r="L212" i="1"/>
  <c r="L1399" i="1"/>
  <c r="L852" i="1"/>
  <c r="L292" i="1"/>
  <c r="L908" i="1"/>
  <c r="L772" i="1"/>
  <c r="L185" i="1"/>
  <c r="L114" i="1"/>
  <c r="L788" i="1"/>
  <c r="L159" i="1"/>
  <c r="L883" i="1"/>
  <c r="L439" i="1"/>
  <c r="L864" i="1"/>
  <c r="L243" i="1"/>
  <c r="L1151" i="1"/>
  <c r="L998" i="1"/>
  <c r="L1200" i="1"/>
  <c r="L775" i="1"/>
  <c r="L931" i="1"/>
  <c r="L596" i="1"/>
  <c r="L1863" i="1"/>
  <c r="L1519" i="1"/>
  <c r="L724" i="1"/>
  <c r="L517" i="1"/>
  <c r="L1093" i="1"/>
  <c r="L1135" i="1"/>
  <c r="L1720" i="1"/>
  <c r="L1395" i="1"/>
  <c r="L1461" i="1"/>
  <c r="L1312" i="1"/>
  <c r="L1669" i="1"/>
  <c r="L352" i="1"/>
  <c r="L351" i="1"/>
  <c r="L1597" i="1"/>
  <c r="L1241" i="1"/>
  <c r="L937" i="1"/>
  <c r="L1221" i="1"/>
  <c r="L963" i="1"/>
  <c r="L388" i="1"/>
  <c r="L817" i="1"/>
  <c r="L759" i="1"/>
  <c r="L1442" i="1"/>
  <c r="L1392" i="1"/>
  <c r="L1287" i="1"/>
  <c r="L1005" i="1"/>
  <c r="L1490" i="1"/>
  <c r="L799" i="1"/>
  <c r="L1783" i="1"/>
  <c r="L1417" i="1"/>
  <c r="L1528" i="1"/>
  <c r="L1089" i="1"/>
  <c r="L1390" i="1"/>
  <c r="L1021" i="1"/>
  <c r="L1157" i="1"/>
  <c r="L1784" i="1"/>
  <c r="L1029" i="1"/>
  <c r="L1481" i="1"/>
  <c r="L700" i="1"/>
  <c r="L1473" i="1"/>
  <c r="L2" i="1"/>
  <c r="L67" i="1"/>
  <c r="L20" i="1"/>
  <c r="L46" i="1"/>
  <c r="L1452" i="1"/>
  <c r="L1627" i="1"/>
  <c r="L895" i="1"/>
  <c r="L1646" i="1"/>
  <c r="L1131" i="1"/>
  <c r="L342" i="1"/>
  <c r="L731" i="1"/>
  <c r="L539" i="1"/>
  <c r="L235" i="1"/>
  <c r="L901" i="1"/>
  <c r="L679" i="1"/>
  <c r="L1213" i="1"/>
  <c r="L1108" i="1"/>
  <c r="L1002" i="1"/>
  <c r="L1183" i="1"/>
  <c r="L1509" i="1"/>
  <c r="L60" i="1"/>
  <c r="L50" i="1"/>
  <c r="L1296" i="1"/>
  <c r="L479" i="1"/>
  <c r="L1713" i="1"/>
  <c r="L1083" i="1"/>
  <c r="L1535" i="1"/>
  <c r="L1778" i="1"/>
  <c r="L1618" i="1"/>
  <c r="L1573" i="1"/>
  <c r="L1099" i="1"/>
  <c r="L1114" i="1"/>
  <c r="L1744" i="1"/>
  <c r="L634" i="1"/>
  <c r="L1434" i="1"/>
  <c r="L448" i="1"/>
  <c r="L454" i="1"/>
  <c r="L1451" i="1"/>
  <c r="L1431" i="1"/>
  <c r="L1554" i="1"/>
  <c r="L1318" i="1"/>
  <c r="L1170" i="1"/>
  <c r="L1576" i="1"/>
  <c r="L1277" i="1"/>
  <c r="L754" i="1"/>
  <c r="L1046" i="1"/>
  <c r="L1362" i="1"/>
  <c r="L896" i="1"/>
  <c r="L948" i="1"/>
  <c r="L1073" i="1"/>
  <c r="L91" i="1"/>
  <c r="L156" i="1"/>
  <c r="L103" i="1"/>
  <c r="L35" i="1"/>
  <c r="L498" i="1"/>
  <c r="L1266" i="1"/>
  <c r="L717" i="1"/>
  <c r="L1504" i="1"/>
  <c r="L287" i="1"/>
  <c r="L1227" i="1"/>
  <c r="L1876" i="1"/>
  <c r="L173" i="1"/>
  <c r="L208" i="1"/>
  <c r="L264" i="1"/>
  <c r="L530" i="1"/>
  <c r="L250" i="1"/>
  <c r="L1635" i="1"/>
  <c r="L424" i="1"/>
  <c r="L318" i="1"/>
  <c r="L1954" i="1"/>
  <c r="L897" i="1"/>
  <c r="L1675" i="1"/>
  <c r="L1568" i="1"/>
  <c r="L1955" i="1"/>
  <c r="L1956" i="1"/>
  <c r="L1957" i="1"/>
  <c r="L1359" i="1"/>
  <c r="L993" i="1"/>
  <c r="L1877" i="1"/>
  <c r="L1664" i="1"/>
  <c r="L1636" i="1"/>
  <c r="L1878" i="1"/>
  <c r="L1536" i="1"/>
  <c r="L655" i="1"/>
  <c r="L1651" i="1"/>
  <c r="L1278" i="1"/>
  <c r="L791" i="1"/>
  <c r="L1139" i="1"/>
  <c r="L1044" i="1"/>
  <c r="L1584" i="1"/>
  <c r="L822" i="1"/>
  <c r="L248" i="1"/>
  <c r="L161" i="1"/>
  <c r="L254" i="1"/>
  <c r="L332" i="1"/>
  <c r="L556" i="1"/>
  <c r="L694" i="1"/>
  <c r="L718" i="1"/>
  <c r="L1144" i="1"/>
  <c r="L1728" i="1"/>
  <c r="L1836" i="1"/>
  <c r="L1521" i="1"/>
  <c r="L1038" i="1"/>
  <c r="L947" i="1"/>
  <c r="L370" i="1"/>
  <c r="L224" i="1"/>
  <c r="L586" i="1"/>
  <c r="L1248" i="1"/>
  <c r="L167" i="1"/>
  <c r="L169" i="1"/>
  <c r="L673" i="1"/>
  <c r="L1879" i="1"/>
  <c r="L1958" i="1"/>
  <c r="L1195" i="1"/>
  <c r="L940" i="1"/>
  <c r="L1779" i="1"/>
  <c r="L376" i="1"/>
  <c r="L1372" i="1"/>
  <c r="L1077" i="1"/>
  <c r="L1494" i="1"/>
  <c r="L300" i="1"/>
  <c r="L95" i="1"/>
  <c r="L192" i="1"/>
  <c r="L115" i="1"/>
  <c r="L70" i="1"/>
  <c r="L221" i="1"/>
  <c r="L1001" i="1"/>
  <c r="L1026" i="1"/>
  <c r="L1569" i="1"/>
  <c r="L1379" i="1"/>
  <c r="L1430" i="1"/>
  <c r="L1047" i="1"/>
  <c r="L1348" i="1"/>
  <c r="L421" i="1"/>
  <c r="L1959" i="1"/>
  <c r="L406" i="1"/>
  <c r="L450" i="1"/>
  <c r="L953" i="1"/>
  <c r="L1555" i="1"/>
  <c r="L102" i="1"/>
  <c r="L218" i="1"/>
  <c r="L1694" i="1"/>
  <c r="L1695" i="1"/>
  <c r="L1960" i="1"/>
  <c r="L1285" i="1"/>
  <c r="L509" i="1"/>
  <c r="L1148" i="1"/>
  <c r="L106" i="1"/>
  <c r="L3" i="1"/>
  <c r="L179" i="1"/>
  <c r="L323" i="1"/>
  <c r="L1162" i="1"/>
  <c r="L734" i="1"/>
  <c r="L1961" i="1"/>
  <c r="L373" i="1"/>
  <c r="L309" i="1"/>
  <c r="L814" i="1"/>
  <c r="L1837" i="1"/>
  <c r="L1838" i="1"/>
  <c r="L1641" i="1"/>
  <c r="L1644" i="1"/>
  <c r="L942" i="1"/>
  <c r="L275" i="1"/>
  <c r="L771" i="1"/>
  <c r="L317" i="1"/>
  <c r="L325" i="1"/>
  <c r="L89" i="1"/>
  <c r="L38" i="1"/>
  <c r="L196" i="1"/>
  <c r="L434" i="1"/>
  <c r="L166" i="1"/>
  <c r="L1432" i="1"/>
  <c r="L982" i="1"/>
  <c r="L834" i="1"/>
  <c r="L894" i="1"/>
  <c r="L877" i="1"/>
  <c r="L619" i="1"/>
  <c r="L511" i="1"/>
  <c r="L777" i="1"/>
  <c r="L696" i="1"/>
  <c r="L1122" i="1"/>
  <c r="L745" i="1"/>
  <c r="L1206" i="1"/>
  <c r="L707" i="1"/>
  <c r="L1529" i="1"/>
  <c r="L37" i="1"/>
  <c r="L9" i="1"/>
  <c r="L28" i="1"/>
  <c r="L1670" i="1"/>
  <c r="L598" i="1"/>
  <c r="L1217" i="1"/>
  <c r="L399" i="1"/>
  <c r="L1685" i="1"/>
  <c r="L1034" i="1"/>
  <c r="L1655" i="1"/>
  <c r="L217" i="1"/>
  <c r="L304" i="1"/>
  <c r="L488" i="1"/>
  <c r="L147" i="1"/>
  <c r="L1530" i="1"/>
  <c r="L311" i="1"/>
  <c r="L1282" i="1"/>
  <c r="L1474" i="1"/>
  <c r="L750" i="1"/>
  <c r="L1310" i="1"/>
  <c r="L1270" i="1"/>
  <c r="L1258" i="1"/>
  <c r="L1309" i="1"/>
  <c r="L1244" i="1"/>
  <c r="L282" i="1"/>
  <c r="L1771" i="1"/>
  <c r="L443" i="1"/>
  <c r="L303" i="1"/>
  <c r="L277" i="1"/>
  <c r="L537" i="1"/>
  <c r="L1446" i="1"/>
  <c r="L726" i="1"/>
  <c r="L710" i="1"/>
  <c r="L1098" i="1"/>
  <c r="L532" i="1"/>
  <c r="L402" i="1"/>
  <c r="L1203" i="1"/>
  <c r="L14" i="1"/>
  <c r="L29" i="1"/>
  <c r="L34" i="1"/>
  <c r="L13" i="1"/>
  <c r="L149" i="1"/>
  <c r="L297" i="1"/>
  <c r="L200" i="1"/>
  <c r="L589" i="1"/>
  <c r="L1368" i="1"/>
  <c r="L328" i="1"/>
  <c r="L427" i="1"/>
  <c r="L1123" i="1"/>
  <c r="L128" i="1"/>
  <c r="L1447" i="1"/>
  <c r="L545" i="1"/>
  <c r="L1085" i="1"/>
  <c r="L1647" i="1"/>
  <c r="L568" i="1"/>
  <c r="L593" i="1"/>
  <c r="L538" i="1"/>
  <c r="L59" i="1"/>
  <c r="L1475" i="1"/>
  <c r="L642" i="1"/>
  <c r="L678" i="1"/>
  <c r="L887" i="1"/>
  <c r="L1772" i="1"/>
  <c r="L1109" i="1"/>
  <c r="L234" i="1"/>
  <c r="L335" i="1"/>
  <c r="L1531" i="1"/>
  <c r="L1476" i="1"/>
  <c r="L1571" i="1"/>
  <c r="L1901" i="1"/>
  <c r="L255" i="1"/>
  <c r="L943" i="1"/>
  <c r="L400" i="1"/>
  <c r="L1686" i="1"/>
  <c r="L578" i="1"/>
  <c r="L112" i="1"/>
  <c r="L338" i="1"/>
  <c r="L145" i="1"/>
  <c r="L341" i="1"/>
  <c r="L190" i="1"/>
  <c r="L113" i="1"/>
  <c r="L136" i="1"/>
  <c r="L474" i="1"/>
  <c r="L423" i="1"/>
  <c r="L698" i="1"/>
  <c r="L608" i="1"/>
  <c r="L1116" i="1"/>
  <c r="L1543" i="1"/>
  <c r="L737" i="1"/>
  <c r="L677" i="1"/>
  <c r="L363" i="1"/>
  <c r="L263" i="1"/>
  <c r="L1146" i="1"/>
  <c r="L550" i="1"/>
  <c r="L1103" i="1"/>
  <c r="L63" i="1"/>
  <c r="L708" i="1"/>
  <c r="L84" i="1"/>
  <c r="L361" i="1"/>
  <c r="L220" i="1"/>
  <c r="L845" i="1"/>
  <c r="L241" i="1"/>
  <c r="L460" i="1"/>
  <c r="L1176" i="1"/>
  <c r="L1168" i="1"/>
  <c r="L926" i="1"/>
  <c r="L1785" i="1"/>
  <c r="L643" i="1"/>
  <c r="L211" i="1"/>
  <c r="L39" i="1"/>
  <c r="L83" i="1"/>
  <c r="L188" i="1"/>
  <c r="L75" i="1"/>
  <c r="L205" i="1"/>
  <c r="L859" i="1"/>
  <c r="L618" i="1"/>
  <c r="L1562" i="1"/>
  <c r="L773" i="1"/>
  <c r="L1171" i="1"/>
  <c r="L414" i="1"/>
  <c r="L350" i="1"/>
  <c r="L96" i="1"/>
  <c r="L1734" i="1"/>
  <c r="L316" i="1"/>
  <c r="L431" i="1"/>
  <c r="L1352" i="1"/>
  <c r="L1084" i="1"/>
  <c r="L1598" i="1"/>
  <c r="L420" i="1"/>
  <c r="L189" i="1"/>
  <c r="L1735" i="1"/>
  <c r="L1563" i="1"/>
  <c r="L131" i="1"/>
  <c r="L975" i="1"/>
  <c r="L222" i="1"/>
  <c r="L6" i="1"/>
  <c r="L1564" i="1"/>
  <c r="L863" i="1"/>
  <c r="L58" i="1"/>
  <c r="L61" i="1"/>
  <c r="L133" i="1"/>
  <c r="L1423" i="1"/>
  <c r="L1286" i="1"/>
  <c r="L368" i="1"/>
  <c r="L168" i="1"/>
  <c r="L319" i="1"/>
  <c r="L1406" i="1"/>
  <c r="L1545" i="1"/>
  <c r="L367" i="1"/>
  <c r="L706" i="1"/>
  <c r="L1076" i="1"/>
  <c r="L1721" i="1"/>
  <c r="L1495" i="1"/>
  <c r="L1293" i="1"/>
  <c r="L763" i="1"/>
  <c r="L88" i="1"/>
  <c r="L382" i="1"/>
  <c r="L996" i="1"/>
  <c r="L27" i="1"/>
  <c r="L204" i="1"/>
  <c r="L32" i="1"/>
  <c r="L810" i="1"/>
  <c r="L760" i="1"/>
  <c r="L97" i="1"/>
  <c r="L176" i="1"/>
  <c r="L148" i="1"/>
  <c r="L581" i="1"/>
  <c r="L40" i="1"/>
  <c r="L1496" i="1"/>
  <c r="L849" i="1"/>
  <c r="L689" i="1"/>
  <c r="L582" i="1"/>
  <c r="L630" i="1"/>
  <c r="L676" i="1"/>
  <c r="L675" i="1"/>
  <c r="L487" i="1"/>
  <c r="L512" i="1"/>
  <c r="L293" i="1"/>
  <c r="L567" i="1"/>
  <c r="L1283" i="1"/>
  <c r="L1267" i="1"/>
  <c r="L251" i="1"/>
  <c r="L269" i="1"/>
  <c r="L476" i="1"/>
  <c r="L1022" i="1"/>
  <c r="L765" i="1"/>
  <c r="L262" i="1"/>
  <c r="L546" i="1"/>
  <c r="L100" i="1"/>
  <c r="L12" i="1"/>
  <c r="L1856" i="1"/>
  <c r="L1796" i="1"/>
  <c r="L1297" i="1"/>
  <c r="L1581" i="1"/>
  <c r="L984" i="1"/>
  <c r="L1231" i="1"/>
  <c r="L445" i="1"/>
  <c r="L1010" i="1"/>
  <c r="L1350" i="1"/>
  <c r="L1544" i="1"/>
  <c r="L1857" i="1"/>
  <c r="L1631" i="1"/>
  <c r="L238" i="1"/>
  <c r="L667" i="1"/>
  <c r="L1858" i="1"/>
  <c r="L1126" i="1"/>
  <c r="L1926" i="1"/>
  <c r="L1859" i="1"/>
  <c r="L1643" i="1"/>
  <c r="L1582" i="1"/>
  <c r="L1369" i="1"/>
  <c r="L68" i="1"/>
  <c r="L121" i="1"/>
  <c r="L56" i="1"/>
  <c r="L194" i="1"/>
  <c r="L1927" i="1"/>
  <c r="L1928" i="1"/>
  <c r="L914" i="1"/>
  <c r="L93" i="1"/>
  <c r="L997" i="1"/>
  <c r="L1259" i="1"/>
  <c r="L1387" i="1"/>
  <c r="L1588" i="1"/>
  <c r="L418" i="1"/>
  <c r="L712" i="1"/>
  <c r="L1541" i="1"/>
  <c r="L1351" i="1"/>
  <c r="L1888" i="1"/>
  <c r="L826" i="1"/>
  <c r="L1467" i="1"/>
  <c r="L1408" i="1"/>
  <c r="L660" i="1"/>
  <c r="L560" i="1"/>
  <c r="L502" i="1"/>
  <c r="L1031" i="1"/>
  <c r="L1510" i="1"/>
  <c r="L302" i="1"/>
  <c r="L574" i="1"/>
  <c r="L435" i="1"/>
  <c r="L761" i="1"/>
  <c r="L736" i="1"/>
  <c r="L181" i="1"/>
  <c r="L651" i="1"/>
  <c r="L1550" i="1"/>
  <c r="L923" i="1"/>
  <c r="L1889" i="1"/>
  <c r="L563" i="1"/>
  <c r="L935" i="1"/>
  <c r="L1746" i="1"/>
  <c r="L1747" i="1"/>
  <c r="L1704" i="1"/>
  <c r="L1676" i="1"/>
  <c r="L1165" i="1"/>
  <c r="L1890" i="1"/>
  <c r="L407" i="1"/>
  <c r="L172" i="1"/>
  <c r="L1585" i="1"/>
  <c r="L547" i="1"/>
  <c r="L1027" i="1"/>
  <c r="L1053" i="1"/>
  <c r="L1321" i="1"/>
  <c r="L1767" i="1"/>
  <c r="L1250" i="1"/>
  <c r="L1291" i="1"/>
  <c r="L744" i="1"/>
  <c r="L782" i="1"/>
  <c r="L1463" i="1"/>
  <c r="L579" i="1"/>
  <c r="L658" i="1"/>
  <c r="L543" i="1"/>
  <c r="L1052" i="1"/>
  <c r="L1331" i="1"/>
  <c r="L1419" i="1"/>
  <c r="L271" i="1"/>
  <c r="L1043" i="1"/>
  <c r="L1780" i="1"/>
  <c r="L475" i="1"/>
  <c r="L786" i="1"/>
  <c r="L1839" i="1"/>
  <c r="L829" i="1"/>
  <c r="L356" i="1"/>
  <c r="L1731" i="1"/>
  <c r="L1810" i="1"/>
  <c r="L889" i="1"/>
  <c r="L1366" i="1"/>
  <c r="L180" i="1"/>
  <c r="L408" i="1"/>
  <c r="L612" i="1"/>
  <c r="L648" i="1"/>
  <c r="L1506" i="1"/>
  <c r="L994" i="1"/>
  <c r="L787" i="1"/>
  <c r="L490" i="1"/>
  <c r="L1705" i="1"/>
  <c r="L1781" i="1"/>
  <c r="L941" i="1"/>
  <c r="L415" i="1"/>
  <c r="L540" i="1"/>
  <c r="L426" i="1"/>
  <c r="L348" i="1"/>
  <c r="L969" i="1"/>
  <c r="L327" i="1"/>
  <c r="L461" i="1"/>
  <c r="L295" i="1"/>
  <c r="L1164" i="1"/>
  <c r="L1071" i="1"/>
  <c r="L803" i="1"/>
  <c r="L1101" i="1"/>
  <c r="L693" i="1"/>
  <c r="L638" i="1"/>
  <c r="L442" i="1"/>
  <c r="L53" i="1"/>
  <c r="L1610" i="1"/>
  <c r="L1382" i="1"/>
  <c r="L1758" i="1"/>
  <c r="L1611" i="1"/>
  <c r="L1375" i="1"/>
  <c r="L1397" i="1"/>
  <c r="L1333" i="1"/>
  <c r="L1437" i="1"/>
  <c r="L1090" i="1"/>
  <c r="L1389" i="1"/>
  <c r="L1450" i="1"/>
  <c r="L1219" i="1"/>
  <c r="L1388" i="1"/>
  <c r="L240" i="1"/>
  <c r="L384" i="1"/>
  <c r="L329" i="1"/>
  <c r="L1218" i="1"/>
  <c r="L1945" i="1"/>
  <c r="L1870" i="1"/>
  <c r="L1137" i="1"/>
  <c r="L1377" i="1"/>
  <c r="L1871" i="1"/>
  <c r="L831" i="1"/>
  <c r="L1946" i="1"/>
  <c r="L1833" i="1"/>
  <c r="L1777" i="1"/>
  <c r="L1834" i="1"/>
  <c r="L1759" i="1"/>
  <c r="L529" i="1"/>
  <c r="L644" i="1"/>
  <c r="L661" i="1"/>
  <c r="L781" i="1"/>
  <c r="L801" i="1"/>
  <c r="L1112" i="1"/>
  <c r="L1354" i="1"/>
  <c r="L1401" i="1"/>
  <c r="L1470" i="1"/>
  <c r="L965" i="1"/>
  <c r="L1062" i="1"/>
  <c r="L1552" i="1"/>
  <c r="L865" i="1"/>
  <c r="L939" i="1"/>
  <c r="L337" i="1"/>
  <c r="L893" i="1"/>
  <c r="L1167" i="1"/>
  <c r="L1743" i="1"/>
  <c r="L1324" i="1"/>
  <c r="L108" i="1"/>
  <c r="L631" i="1"/>
  <c r="L524" i="1"/>
  <c r="L657" i="1"/>
  <c r="L1549" i="1"/>
  <c r="L854" i="1"/>
  <c r="L621" i="1"/>
  <c r="L888" i="1"/>
  <c r="L1806" i="1"/>
  <c r="L1872" i="1"/>
  <c r="L1947" i="1"/>
  <c r="L920" i="1"/>
  <c r="L976" i="1"/>
  <c r="L884" i="1"/>
  <c r="L815" i="1"/>
  <c r="L395" i="1"/>
  <c r="L705" i="1"/>
  <c r="L534" i="1"/>
  <c r="L874" i="1"/>
  <c r="L1320" i="1"/>
  <c r="L1222" i="1"/>
  <c r="L1413" i="1"/>
  <c r="L1130" i="1"/>
  <c r="L1184" i="1"/>
  <c r="L934" i="1"/>
  <c r="L1547" i="1"/>
  <c r="L1640" i="1"/>
  <c r="L1272" i="1"/>
  <c r="L636" i="1"/>
  <c r="L1478" i="1"/>
  <c r="L397" i="1"/>
  <c r="L603" i="1"/>
  <c r="L1306" i="1"/>
  <c r="L232" i="1"/>
  <c r="L1548" i="1"/>
  <c r="L1848" i="1"/>
  <c r="L1786" i="1"/>
  <c r="L202" i="1"/>
  <c r="L343" i="1"/>
  <c r="L508" i="1"/>
  <c r="L43" i="1"/>
  <c r="L1736" i="1"/>
  <c r="L824" i="1"/>
  <c r="L789" i="1"/>
  <c r="L1311" i="1"/>
  <c r="L905" i="1"/>
  <c r="L1603" i="1"/>
  <c r="L1565" i="1"/>
  <c r="L1429" i="1"/>
  <c r="L1229" i="1"/>
  <c r="L978" i="1"/>
  <c r="L807" i="1"/>
  <c r="L742" i="1"/>
  <c r="L528" i="1"/>
  <c r="L757" i="1"/>
  <c r="L951" i="1"/>
  <c r="L1347" i="1"/>
  <c r="L18" i="1"/>
  <c r="L246" i="1"/>
  <c r="L55" i="1"/>
  <c r="L16" i="1"/>
  <c r="L268" i="1"/>
  <c r="L1335" i="1"/>
  <c r="L1438" i="1"/>
  <c r="L827" i="1"/>
  <c r="L1292" i="1"/>
  <c r="L501" i="1"/>
  <c r="L762" i="1"/>
  <c r="L1737" i="1"/>
  <c r="L605" i="1"/>
  <c r="L482" i="1"/>
  <c r="L127" i="1"/>
  <c r="L1707" i="1"/>
  <c r="L1722" i="1"/>
  <c r="L510" i="1"/>
  <c r="L1436" i="1"/>
  <c r="L1482" i="1"/>
  <c r="L197" i="1"/>
  <c r="L437" i="1"/>
  <c r="L1773" i="1"/>
  <c r="L1411" i="1"/>
  <c r="L846" i="1"/>
  <c r="L1614" i="1"/>
  <c r="L668" i="1"/>
  <c r="L1849" i="1"/>
  <c r="L117" i="1"/>
  <c r="L429" i="1"/>
  <c r="L223" i="1"/>
  <c r="L94" i="1"/>
  <c r="L155" i="1"/>
  <c r="L198" i="1"/>
  <c r="L90" i="1"/>
  <c r="L453" i="1"/>
  <c r="L394" i="1"/>
  <c r="L858" i="1"/>
  <c r="L987" i="1"/>
  <c r="L1516" i="1"/>
  <c r="L825" i="1"/>
  <c r="L1035" i="1"/>
  <c r="L833" i="1"/>
  <c r="L322" i="1"/>
  <c r="L171" i="1"/>
  <c r="L160" i="1"/>
  <c r="L441" i="1"/>
  <c r="L1224" i="1"/>
  <c r="L1082" i="1"/>
  <c r="L120" i="1"/>
  <c r="L62" i="1"/>
  <c r="L324" i="1"/>
  <c r="L906" i="1"/>
  <c r="L1708" i="1"/>
  <c r="L314" i="1"/>
  <c r="L455" i="1"/>
  <c r="L1009" i="1"/>
  <c r="L999" i="1"/>
  <c r="L1774" i="1"/>
  <c r="L1006" i="1"/>
  <c r="L1235" i="1"/>
  <c r="L682" i="1"/>
  <c r="L289" i="1"/>
  <c r="L1271" i="1"/>
  <c r="L227" i="1"/>
  <c r="L949" i="1"/>
  <c r="L611" i="1"/>
  <c r="L410" i="1"/>
  <c r="L496" i="1"/>
  <c r="L1615" i="1"/>
  <c r="L1172" i="1"/>
  <c r="L1648" i="1"/>
  <c r="L821" i="1"/>
  <c r="L236" i="1"/>
  <c r="L296" i="1"/>
  <c r="L349" i="1"/>
  <c r="L357" i="1"/>
  <c r="L521" i="1"/>
  <c r="L1332" i="1"/>
  <c r="L1620" i="1"/>
  <c r="L386" i="1"/>
  <c r="L231" i="1"/>
  <c r="L1787" i="1"/>
  <c r="L1574" i="1"/>
  <c r="L130" i="1"/>
  <c r="L1159" i="1"/>
  <c r="L76" i="1"/>
  <c r="L107" i="1"/>
  <c r="L8" i="1"/>
  <c r="L64" i="1"/>
  <c r="L98" i="1"/>
  <c r="L1425" i="1"/>
  <c r="L228" i="1"/>
  <c r="L72" i="1"/>
  <c r="L583" i="1"/>
  <c r="L741" i="1"/>
  <c r="L513" i="1"/>
  <c r="L1902" i="1"/>
  <c r="L288" i="1"/>
  <c r="L175" i="1"/>
  <c r="L1752" i="1"/>
  <c r="L422" i="1"/>
  <c r="L812" i="1"/>
  <c r="L1903" i="1"/>
  <c r="L1788" i="1"/>
  <c r="L1301" i="1"/>
  <c r="L519" i="1"/>
  <c r="L614" i="1"/>
  <c r="L74" i="1"/>
  <c r="L974" i="1"/>
  <c r="L637" i="1"/>
  <c r="L252" i="1"/>
  <c r="L49" i="1"/>
  <c r="L22" i="1"/>
  <c r="L105" i="1"/>
  <c r="L471" i="1"/>
  <c r="L666" i="1"/>
  <c r="L26" i="1"/>
  <c r="L132" i="1"/>
  <c r="L52" i="1"/>
  <c r="L526" i="1"/>
  <c r="L139" i="1"/>
  <c r="L1656" i="1"/>
  <c r="L890" i="1"/>
  <c r="L853" i="1"/>
  <c r="L629" i="1"/>
  <c r="L739" i="1"/>
  <c r="L727" i="1"/>
  <c r="L916" i="1"/>
  <c r="L525" i="1"/>
  <c r="L626" i="1"/>
  <c r="L918" i="1"/>
  <c r="L359" i="1"/>
  <c r="L1319" i="1"/>
  <c r="L320" i="1"/>
  <c r="L375" i="1"/>
  <c r="L695" i="1"/>
  <c r="L928" i="1"/>
  <c r="L872" i="1"/>
  <c r="L819" i="1"/>
  <c r="L606" i="1"/>
  <c r="L542" i="1"/>
  <c r="L1441" i="1"/>
  <c r="L1025" i="1"/>
  <c r="L1645" i="1"/>
  <c r="L436" i="1"/>
  <c r="L792" i="1"/>
  <c r="L1477" i="1"/>
  <c r="L1363" i="1"/>
  <c r="L816" i="1"/>
  <c r="L932" i="1"/>
  <c r="L1556" i="1"/>
  <c r="L1051" i="1"/>
  <c r="L1501" i="1"/>
  <c r="L92" i="1"/>
  <c r="L306" i="1"/>
  <c r="L116" i="1"/>
  <c r="L473" i="1"/>
  <c r="L805" i="1"/>
  <c r="L1488" i="1"/>
  <c r="L720" i="1"/>
  <c r="L944" i="1"/>
  <c r="L753" i="1"/>
  <c r="L756" i="1"/>
  <c r="L447" i="1"/>
  <c r="L879" i="1"/>
  <c r="L1515" i="1"/>
  <c r="L514" i="1"/>
  <c r="L1700" i="1"/>
  <c r="L1715" i="1"/>
  <c r="L1962" i="1"/>
  <c r="L1505" i="1"/>
  <c r="L599" i="1"/>
  <c r="L1665" i="1"/>
  <c r="L1020" i="1"/>
  <c r="L134" i="1"/>
  <c r="L47" i="1"/>
  <c r="L374" i="1"/>
  <c r="L396" i="1"/>
  <c r="L1234" i="1"/>
  <c r="L1666" i="1"/>
  <c r="L1667" i="1"/>
  <c r="L1141" i="1"/>
  <c r="L576" i="1"/>
  <c r="L377" i="1"/>
  <c r="L652" i="1"/>
  <c r="L1355" i="1"/>
  <c r="L153" i="1"/>
  <c r="L365" i="1"/>
  <c r="L868" i="1"/>
  <c r="L430" i="1"/>
  <c r="L813" i="1"/>
  <c r="L973" i="1"/>
  <c r="L1336" i="1"/>
  <c r="L535" i="1"/>
  <c r="L878" i="1"/>
  <c r="L1745" i="1"/>
  <c r="L1317" i="1"/>
  <c r="L592" i="1"/>
  <c r="L597" i="1"/>
  <c r="L1158" i="1"/>
  <c r="L670" i="1"/>
  <c r="L456" i="1"/>
  <c r="L1701" i="1"/>
  <c r="L562" i="1"/>
  <c r="L1268" i="1"/>
  <c r="L1391" i="1"/>
  <c r="L77" i="1"/>
  <c r="L779" i="1"/>
  <c r="L229" i="1"/>
  <c r="L747" i="1"/>
  <c r="L990" i="1"/>
  <c r="L615" i="1"/>
  <c r="L624" i="1"/>
  <c r="L387" i="1"/>
  <c r="L1763" i="1"/>
  <c r="L1652" i="1"/>
  <c r="L533" i="1"/>
  <c r="L855" i="1"/>
  <c r="L1702" i="1"/>
  <c r="L1124" i="1"/>
  <c r="H1599" i="1"/>
  <c r="H1483" i="1"/>
  <c r="H1911" i="1"/>
  <c r="H566" i="1"/>
  <c r="H162" i="1"/>
  <c r="H1912" i="1"/>
  <c r="H1479" i="1"/>
  <c r="H1056" i="1"/>
  <c r="H1407" i="1"/>
  <c r="H340" i="1"/>
  <c r="H503" i="1"/>
  <c r="H354" i="1"/>
  <c r="H1913" i="1"/>
  <c r="H1329" i="1"/>
  <c r="H494" i="1"/>
  <c r="H1605" i="1"/>
  <c r="H1819" i="1"/>
  <c r="H484" i="1"/>
  <c r="H1914" i="1"/>
  <c r="H499" i="1"/>
  <c r="H664" i="1"/>
  <c r="H1380" i="1"/>
  <c r="H1915" i="1"/>
  <c r="H1449" i="1"/>
  <c r="H945" i="1"/>
  <c r="H230" i="1"/>
  <c r="H1580" i="1"/>
  <c r="H628" i="1"/>
  <c r="H1049" i="1"/>
  <c r="H1007" i="1"/>
  <c r="H1464" i="1"/>
  <c r="H1621" i="1"/>
  <c r="H465" i="1"/>
  <c r="H1916" i="1"/>
  <c r="H809" i="1"/>
  <c r="H911" i="1"/>
  <c r="H467" i="1"/>
  <c r="H48" i="1"/>
  <c r="H256" i="1"/>
  <c r="H798" i="1"/>
  <c r="H764" i="1"/>
  <c r="H1497" i="1"/>
  <c r="H755" i="1"/>
  <c r="H1917" i="1"/>
  <c r="H1657" i="1"/>
  <c r="H650" i="1"/>
  <c r="H497" i="1"/>
  <c r="H261" i="1"/>
  <c r="H140" i="1"/>
  <c r="H66" i="1"/>
  <c r="H71" i="1"/>
  <c r="H625" i="1"/>
  <c r="H850" i="1"/>
  <c r="H1057" i="1"/>
  <c r="H1303" i="1"/>
  <c r="H1932" i="1"/>
  <c r="H806" i="1"/>
  <c r="H1060" i="1"/>
  <c r="H1462" i="1"/>
  <c r="H1523" i="1"/>
  <c r="H983" i="1"/>
  <c r="H1591" i="1"/>
  <c r="H1524" i="1"/>
  <c r="H1933" i="1"/>
  <c r="H1110" i="1"/>
  <c r="H1422" i="1"/>
  <c r="H1508" i="1"/>
  <c r="H1632" i="1"/>
  <c r="H1465" i="1"/>
  <c r="H1427" i="1"/>
  <c r="H1385" i="1"/>
  <c r="H1232" i="1"/>
  <c r="H1041" i="1"/>
  <c r="H1081" i="1"/>
  <c r="H1453" i="1"/>
  <c r="H150" i="1"/>
  <c r="H353" i="1"/>
  <c r="H191" i="1"/>
  <c r="H486" i="1"/>
  <c r="H1725" i="1"/>
  <c r="H1498" i="1"/>
  <c r="H1678" i="1"/>
  <c r="H946" i="1"/>
  <c r="H1726" i="1"/>
  <c r="H1690" i="1"/>
  <c r="H804" i="1"/>
  <c r="H330" i="1"/>
  <c r="H780" i="1"/>
  <c r="H1824" i="1"/>
  <c r="H1525" i="1"/>
  <c r="H186" i="1"/>
  <c r="H1825" i="1"/>
  <c r="H1934" i="1"/>
  <c r="H372" i="1"/>
  <c r="H1826" i="1"/>
  <c r="H1008" i="1"/>
  <c r="H1797" i="1"/>
  <c r="H177" i="1"/>
  <c r="H927" i="1"/>
  <c r="H665" i="1"/>
  <c r="H253" i="1"/>
  <c r="H515" i="1"/>
  <c r="H101" i="1"/>
  <c r="H305" i="1"/>
  <c r="H936" i="1"/>
  <c r="H1070" i="1"/>
  <c r="H1228" i="1"/>
  <c r="H1935" i="1"/>
  <c r="H1160" i="1"/>
  <c r="H640" i="1"/>
  <c r="H1798" i="1"/>
  <c r="H495" i="1"/>
  <c r="H1338" i="1"/>
  <c r="H438" i="1"/>
  <c r="H623" i="1"/>
  <c r="H909" i="1"/>
  <c r="H1054" i="1"/>
  <c r="H808" i="1"/>
  <c r="H1358" i="1"/>
  <c r="H239" i="1"/>
  <c r="H1045" i="1"/>
  <c r="H1339" i="1"/>
  <c r="H1361" i="1"/>
  <c r="H1300" i="1"/>
  <c r="H1295" i="1"/>
  <c r="H1223" i="1"/>
  <c r="H390" i="1"/>
  <c r="H331" i="1"/>
  <c r="H1152" i="1"/>
  <c r="H632" i="1"/>
  <c r="H142" i="1"/>
  <c r="H740" i="1"/>
  <c r="H1284" i="1"/>
  <c r="H401" i="1"/>
  <c r="H44" i="1"/>
  <c r="H1799" i="1"/>
  <c r="H440" i="1"/>
  <c r="H856" i="1"/>
  <c r="H1418" i="1"/>
  <c r="H687" i="1"/>
  <c r="H458" i="1"/>
  <c r="H279" i="1"/>
  <c r="H1936" i="1"/>
  <c r="H715" i="1"/>
  <c r="H891" i="1"/>
  <c r="H212" i="1"/>
  <c r="H1399" i="1"/>
  <c r="H852" i="1"/>
  <c r="H292" i="1"/>
  <c r="H908" i="1"/>
  <c r="H772" i="1"/>
  <c r="H185" i="1"/>
  <c r="H114" i="1"/>
  <c r="H788" i="1"/>
  <c r="H159" i="1"/>
  <c r="H883" i="1"/>
  <c r="H439" i="1"/>
  <c r="H864" i="1"/>
  <c r="H243" i="1"/>
  <c r="H1151" i="1"/>
  <c r="H998" i="1"/>
  <c r="H1200" i="1"/>
  <c r="H775" i="1"/>
  <c r="H931" i="1"/>
  <c r="H596" i="1"/>
  <c r="H1863" i="1"/>
  <c r="H1519" i="1"/>
  <c r="H724" i="1"/>
  <c r="H517" i="1"/>
  <c r="H1093" i="1"/>
  <c r="H1135" i="1"/>
  <c r="H1720" i="1"/>
  <c r="H1395" i="1"/>
  <c r="H1461" i="1"/>
  <c r="H1312" i="1"/>
  <c r="H1669" i="1"/>
  <c r="H352" i="1"/>
  <c r="H351" i="1"/>
  <c r="H1597" i="1"/>
  <c r="H1241" i="1"/>
  <c r="H937" i="1"/>
  <c r="H1221" i="1"/>
  <c r="H1895" i="1"/>
  <c r="H1896" i="1"/>
  <c r="H1846" i="1"/>
  <c r="H963" i="1"/>
  <c r="H1897" i="1"/>
  <c r="H388" i="1"/>
  <c r="H817" i="1"/>
  <c r="H759" i="1"/>
  <c r="H1442" i="1"/>
  <c r="H1392" i="1"/>
  <c r="H1287" i="1"/>
  <c r="H1005" i="1"/>
  <c r="H1490" i="1"/>
  <c r="H799" i="1"/>
  <c r="H1783" i="1"/>
  <c r="H1417" i="1"/>
  <c r="H1528" i="1"/>
  <c r="H1089" i="1"/>
  <c r="H1390" i="1"/>
  <c r="H1021" i="1"/>
  <c r="H1157" i="1"/>
  <c r="H1784" i="1"/>
  <c r="H1029" i="1"/>
  <c r="H1481" i="1"/>
  <c r="H700" i="1"/>
  <c r="H1898" i="1"/>
  <c r="H1847" i="1"/>
  <c r="H1473" i="1"/>
  <c r="H2" i="1"/>
  <c r="H67" i="1"/>
  <c r="H20" i="1"/>
  <c r="H46" i="1"/>
  <c r="H1452" i="1"/>
  <c r="H1627" i="1"/>
  <c r="H895" i="1"/>
  <c r="H1646" i="1"/>
  <c r="H1899" i="1"/>
  <c r="H1900" i="1"/>
  <c r="H1131" i="1"/>
  <c r="H342" i="1"/>
  <c r="H731" i="1"/>
  <c r="H539" i="1"/>
  <c r="H235" i="1"/>
  <c r="H901" i="1"/>
  <c r="H679" i="1"/>
  <c r="H1213" i="1"/>
  <c r="H1108" i="1"/>
  <c r="H1002" i="1"/>
  <c r="H1813" i="1"/>
  <c r="H1183" i="1"/>
  <c r="H1509" i="1"/>
  <c r="H60" i="1"/>
  <c r="H50" i="1"/>
  <c r="H1296" i="1"/>
  <c r="H479" i="1"/>
  <c r="H1713" i="1"/>
  <c r="H1083" i="1"/>
  <c r="H1535" i="1"/>
  <c r="H1778" i="1"/>
  <c r="H1618" i="1"/>
  <c r="H1573" i="1"/>
  <c r="H1099" i="1"/>
  <c r="H1114" i="1"/>
  <c r="H1744" i="1"/>
  <c r="H634" i="1"/>
  <c r="H1434" i="1"/>
  <c r="H448" i="1"/>
  <c r="H454" i="1"/>
  <c r="H1451" i="1"/>
  <c r="H1431" i="1"/>
  <c r="H1554" i="1"/>
  <c r="H1318" i="1"/>
  <c r="H1170" i="1"/>
  <c r="H1576" i="1"/>
  <c r="H1277" i="1"/>
  <c r="H754" i="1"/>
  <c r="H1046" i="1"/>
  <c r="H1362" i="1"/>
  <c r="H896" i="1"/>
  <c r="H948" i="1"/>
  <c r="H1073" i="1"/>
  <c r="H91" i="1"/>
  <c r="H156" i="1"/>
  <c r="H103" i="1"/>
  <c r="H35" i="1"/>
  <c r="H498" i="1"/>
  <c r="H1266" i="1"/>
  <c r="H717" i="1"/>
  <c r="H1504" i="1"/>
  <c r="H287" i="1"/>
  <c r="H1227" i="1"/>
  <c r="H1876" i="1"/>
  <c r="H173" i="1"/>
  <c r="H208" i="1"/>
  <c r="H264" i="1"/>
  <c r="H530" i="1"/>
  <c r="H250" i="1"/>
  <c r="H1635" i="1"/>
  <c r="H424" i="1"/>
  <c r="H318" i="1"/>
  <c r="H1954" i="1"/>
  <c r="H897" i="1"/>
  <c r="H1675" i="1"/>
  <c r="H1568" i="1"/>
  <c r="H1955" i="1"/>
  <c r="H1956" i="1"/>
  <c r="H1957" i="1"/>
  <c r="H1359" i="1"/>
  <c r="H993" i="1"/>
  <c r="H1877" i="1"/>
  <c r="H1664" i="1"/>
  <c r="H1636" i="1"/>
  <c r="H1878" i="1"/>
  <c r="H1536" i="1"/>
  <c r="H655" i="1"/>
  <c r="H1651" i="1"/>
  <c r="H1278" i="1"/>
  <c r="H791" i="1"/>
  <c r="H1139" i="1"/>
  <c r="H1044" i="1"/>
  <c r="H1584" i="1"/>
  <c r="H822" i="1"/>
  <c r="H248" i="1"/>
  <c r="H161" i="1"/>
  <c r="H254" i="1"/>
  <c r="H332" i="1"/>
  <c r="H556" i="1"/>
  <c r="H694" i="1"/>
  <c r="H718" i="1"/>
  <c r="H1144" i="1"/>
  <c r="H1728" i="1"/>
  <c r="H1836" i="1"/>
  <c r="H1521" i="1"/>
  <c r="H1038" i="1"/>
  <c r="H947" i="1"/>
  <c r="H370" i="1"/>
  <c r="H224" i="1"/>
  <c r="H586" i="1"/>
  <c r="H1248" i="1"/>
  <c r="H167" i="1"/>
  <c r="H169" i="1"/>
  <c r="H673" i="1"/>
  <c r="H1879" i="1"/>
  <c r="H1958" i="1"/>
  <c r="H1195" i="1"/>
  <c r="H940" i="1"/>
  <c r="H1779" i="1"/>
  <c r="H376" i="1"/>
  <c r="H1372" i="1"/>
  <c r="H1077" i="1"/>
  <c r="H1494" i="1"/>
  <c r="H300" i="1"/>
  <c r="H95" i="1"/>
  <c r="H192" i="1"/>
  <c r="H115" i="1"/>
  <c r="H70" i="1"/>
  <c r="H221" i="1"/>
  <c r="H1001" i="1"/>
  <c r="H1026" i="1"/>
  <c r="H1569" i="1"/>
  <c r="H1379" i="1"/>
  <c r="H1430" i="1"/>
  <c r="H1047" i="1"/>
  <c r="H1348" i="1"/>
  <c r="H421" i="1"/>
  <c r="H1959" i="1"/>
  <c r="H406" i="1"/>
  <c r="H450" i="1"/>
  <c r="H953" i="1"/>
  <c r="H1555" i="1"/>
  <c r="H102" i="1"/>
  <c r="H218" i="1"/>
  <c r="H1694" i="1"/>
  <c r="H1695" i="1"/>
  <c r="H1960" i="1"/>
  <c r="H1285" i="1"/>
  <c r="H509" i="1"/>
  <c r="H1148" i="1"/>
  <c r="H106" i="1"/>
  <c r="H3" i="1"/>
  <c r="H179" i="1"/>
  <c r="H323" i="1"/>
  <c r="H1162" i="1"/>
  <c r="H734" i="1"/>
  <c r="H1961" i="1"/>
  <c r="H373" i="1"/>
  <c r="H309" i="1"/>
  <c r="H814" i="1"/>
  <c r="H1837" i="1"/>
  <c r="H1838" i="1"/>
  <c r="H1641" i="1"/>
  <c r="H1644" i="1"/>
  <c r="H942" i="1"/>
  <c r="H275" i="1"/>
  <c r="H771" i="1"/>
  <c r="H317" i="1"/>
  <c r="H325" i="1"/>
  <c r="H89" i="1"/>
  <c r="H38" i="1"/>
  <c r="H196" i="1"/>
  <c r="H434" i="1"/>
  <c r="H166" i="1"/>
  <c r="H1432" i="1"/>
  <c r="H982" i="1"/>
  <c r="H834" i="1"/>
  <c r="H894" i="1"/>
  <c r="H877" i="1"/>
  <c r="H619" i="1"/>
  <c r="H511" i="1"/>
  <c r="H777" i="1"/>
  <c r="H696" i="1"/>
  <c r="H1122" i="1"/>
  <c r="H745" i="1"/>
  <c r="H1206" i="1"/>
  <c r="H707" i="1"/>
  <c r="H1529" i="1"/>
  <c r="H37" i="1"/>
  <c r="H9" i="1"/>
  <c r="H28" i="1"/>
  <c r="H1670" i="1"/>
  <c r="H598" i="1"/>
  <c r="H1217" i="1"/>
  <c r="H399" i="1"/>
  <c r="H1685" i="1"/>
  <c r="H1034" i="1"/>
  <c r="H1655" i="1"/>
  <c r="H217" i="1"/>
  <c r="H304" i="1"/>
  <c r="H488" i="1"/>
  <c r="H147" i="1"/>
  <c r="H1530" i="1"/>
  <c r="H311" i="1"/>
  <c r="H1282" i="1"/>
  <c r="H1474" i="1"/>
  <c r="H750" i="1"/>
  <c r="H1310" i="1"/>
  <c r="H1270" i="1"/>
  <c r="H1258" i="1"/>
  <c r="H1309" i="1"/>
  <c r="H1244" i="1"/>
  <c r="H282" i="1"/>
  <c r="H1771" i="1"/>
  <c r="H443" i="1"/>
  <c r="H303" i="1"/>
  <c r="H277" i="1"/>
  <c r="H537" i="1"/>
  <c r="H1446" i="1"/>
  <c r="H726" i="1"/>
  <c r="H710" i="1"/>
  <c r="H1098" i="1"/>
  <c r="H532" i="1"/>
  <c r="H402" i="1"/>
  <c r="H1203" i="1"/>
  <c r="H14" i="1"/>
  <c r="H29" i="1"/>
  <c r="H34" i="1"/>
  <c r="H13" i="1"/>
  <c r="H149" i="1"/>
  <c r="H297" i="1"/>
  <c r="H200" i="1"/>
  <c r="H589" i="1"/>
  <c r="H1368" i="1"/>
  <c r="H328" i="1"/>
  <c r="H427" i="1"/>
  <c r="H1123" i="1"/>
  <c r="H128" i="1"/>
  <c r="H1447" i="1"/>
  <c r="H545" i="1"/>
  <c r="H1085" i="1"/>
  <c r="H1647" i="1"/>
  <c r="H568" i="1"/>
  <c r="H593" i="1"/>
  <c r="H538" i="1"/>
  <c r="H59" i="1"/>
  <c r="H1475" i="1"/>
  <c r="H642" i="1"/>
  <c r="H678" i="1"/>
  <c r="H887" i="1"/>
  <c r="H1772" i="1"/>
  <c r="H1109" i="1"/>
  <c r="H234" i="1"/>
  <c r="H335" i="1"/>
  <c r="H1531" i="1"/>
  <c r="H1476" i="1"/>
  <c r="H1571" i="1"/>
  <c r="H1901" i="1"/>
  <c r="H255" i="1"/>
  <c r="H943" i="1"/>
  <c r="H400" i="1"/>
  <c r="H1686" i="1"/>
  <c r="H578" i="1"/>
  <c r="H112" i="1"/>
  <c r="H338" i="1"/>
  <c r="H145" i="1"/>
  <c r="H341" i="1"/>
  <c r="H190" i="1"/>
  <c r="H113" i="1"/>
  <c r="H136" i="1"/>
  <c r="H474" i="1"/>
  <c r="H423" i="1"/>
  <c r="H698" i="1"/>
  <c r="H608" i="1"/>
  <c r="H1116" i="1"/>
  <c r="H1543" i="1"/>
  <c r="H737" i="1"/>
  <c r="H677" i="1"/>
  <c r="H363" i="1"/>
  <c r="H263" i="1"/>
  <c r="H1146" i="1"/>
  <c r="H550" i="1"/>
  <c r="H1103" i="1"/>
  <c r="H63" i="1"/>
  <c r="H708" i="1"/>
  <c r="H84" i="1"/>
  <c r="H361" i="1"/>
  <c r="H220" i="1"/>
  <c r="H845" i="1"/>
  <c r="H241" i="1"/>
  <c r="H460" i="1"/>
  <c r="H1176" i="1"/>
  <c r="H1168" i="1"/>
  <c r="H926" i="1"/>
  <c r="H1785" i="1"/>
  <c r="H643" i="1"/>
  <c r="H211" i="1"/>
  <c r="H39" i="1"/>
  <c r="H83" i="1"/>
  <c r="H188" i="1"/>
  <c r="H75" i="1"/>
  <c r="H205" i="1"/>
  <c r="H859" i="1"/>
  <c r="H618" i="1"/>
  <c r="H1562" i="1"/>
  <c r="H773" i="1"/>
  <c r="H1171" i="1"/>
  <c r="H414" i="1"/>
  <c r="H350" i="1"/>
  <c r="H96" i="1"/>
  <c r="H1734" i="1"/>
  <c r="H316" i="1"/>
  <c r="H431" i="1"/>
  <c r="H1352" i="1"/>
  <c r="H1084" i="1"/>
  <c r="H1598" i="1"/>
  <c r="H420" i="1"/>
  <c r="H189" i="1"/>
  <c r="H1735" i="1"/>
  <c r="H1563" i="1"/>
  <c r="H131" i="1"/>
  <c r="H975" i="1"/>
  <c r="H222" i="1"/>
  <c r="H6" i="1"/>
  <c r="H1564" i="1"/>
  <c r="H863" i="1"/>
  <c r="H58" i="1"/>
  <c r="H61" i="1"/>
  <c r="H133" i="1"/>
  <c r="H1423" i="1"/>
  <c r="H1286" i="1"/>
  <c r="H368" i="1"/>
  <c r="H168" i="1"/>
  <c r="H319" i="1"/>
  <c r="H1406" i="1"/>
  <c r="H1545" i="1"/>
  <c r="H367" i="1"/>
  <c r="H706" i="1"/>
  <c r="H1076" i="1"/>
  <c r="H1721" i="1"/>
  <c r="H1495" i="1"/>
  <c r="H1293" i="1"/>
  <c r="H763" i="1"/>
  <c r="H88" i="1"/>
  <c r="H382" i="1"/>
  <c r="H996" i="1"/>
  <c r="H27" i="1"/>
  <c r="H204" i="1"/>
  <c r="H32" i="1"/>
  <c r="H810" i="1"/>
  <c r="H760" i="1"/>
  <c r="H97" i="1"/>
  <c r="H176" i="1"/>
  <c r="H148" i="1"/>
  <c r="H581" i="1"/>
  <c r="H40" i="1"/>
  <c r="H1496" i="1"/>
  <c r="H849" i="1"/>
  <c r="H689" i="1"/>
  <c r="H582" i="1"/>
  <c r="H630" i="1"/>
  <c r="H676" i="1"/>
  <c r="H675" i="1"/>
  <c r="H487" i="1"/>
  <c r="H512" i="1"/>
  <c r="H293" i="1"/>
  <c r="H567" i="1"/>
  <c r="H1283" i="1"/>
  <c r="H1267" i="1"/>
  <c r="H251" i="1"/>
  <c r="H269" i="1"/>
  <c r="H476" i="1"/>
  <c r="H1022" i="1"/>
  <c r="H765" i="1"/>
  <c r="H262" i="1"/>
  <c r="H546" i="1"/>
  <c r="H100" i="1"/>
  <c r="H12" i="1"/>
  <c r="H1856" i="1"/>
  <c r="H1796" i="1"/>
  <c r="H1297" i="1"/>
  <c r="H1581" i="1"/>
  <c r="H984" i="1"/>
  <c r="H1231" i="1"/>
  <c r="H445" i="1"/>
  <c r="H1010" i="1"/>
  <c r="H1350" i="1"/>
  <c r="H1544" i="1"/>
  <c r="H1857" i="1"/>
  <c r="H1631" i="1"/>
  <c r="H238" i="1"/>
  <c r="H667" i="1"/>
  <c r="H1858" i="1"/>
  <c r="H1126" i="1"/>
  <c r="H1926" i="1"/>
  <c r="H1859" i="1"/>
  <c r="H1643" i="1"/>
  <c r="H1582" i="1"/>
  <c r="H1369" i="1"/>
  <c r="H68" i="1"/>
  <c r="H121" i="1"/>
  <c r="H56" i="1"/>
  <c r="H194" i="1"/>
  <c r="H1927" i="1"/>
  <c r="H1928" i="1"/>
  <c r="H914" i="1"/>
  <c r="H93" i="1"/>
  <c r="H997" i="1"/>
  <c r="H1259" i="1"/>
  <c r="H1387" i="1"/>
  <c r="H1588" i="1"/>
  <c r="H418" i="1"/>
  <c r="H712" i="1"/>
  <c r="H1541" i="1"/>
  <c r="H1351" i="1"/>
  <c r="H1888" i="1"/>
  <c r="H826" i="1"/>
  <c r="H1467" i="1"/>
  <c r="H1408" i="1"/>
  <c r="H660" i="1"/>
  <c r="H560" i="1"/>
  <c r="H502" i="1"/>
  <c r="H1031" i="1"/>
  <c r="H1510" i="1"/>
  <c r="H302" i="1"/>
  <c r="H574" i="1"/>
  <c r="H435" i="1"/>
  <c r="H761" i="1"/>
  <c r="H736" i="1"/>
  <c r="H181" i="1"/>
  <c r="H651" i="1"/>
  <c r="H1550" i="1"/>
  <c r="H923" i="1"/>
  <c r="H1889" i="1"/>
  <c r="H563" i="1"/>
  <c r="H935" i="1"/>
  <c r="H1746" i="1"/>
  <c r="H1747" i="1"/>
  <c r="H1704" i="1"/>
  <c r="H1676" i="1"/>
  <c r="H1165" i="1"/>
  <c r="H1890" i="1"/>
  <c r="H407" i="1"/>
  <c r="H172" i="1"/>
  <c r="H1585" i="1"/>
  <c r="H547" i="1"/>
  <c r="H1027" i="1"/>
  <c r="H1053" i="1"/>
  <c r="H1321" i="1"/>
  <c r="H1767" i="1"/>
  <c r="H1250" i="1"/>
  <c r="H1291" i="1"/>
  <c r="H744" i="1"/>
  <c r="H782" i="1"/>
  <c r="H1463" i="1"/>
  <c r="H579" i="1"/>
  <c r="H658" i="1"/>
  <c r="H543" i="1"/>
  <c r="H1052" i="1"/>
  <c r="H1331" i="1"/>
  <c r="H1419" i="1"/>
  <c r="H271" i="1"/>
  <c r="H1043" i="1"/>
  <c r="H1780" i="1"/>
  <c r="H475" i="1"/>
  <c r="H786" i="1"/>
  <c r="H1839" i="1"/>
  <c r="H829" i="1"/>
  <c r="H356" i="1"/>
  <c r="H1731" i="1"/>
  <c r="H1810" i="1"/>
  <c r="H889" i="1"/>
  <c r="H1366" i="1"/>
  <c r="H180" i="1"/>
  <c r="H408" i="1"/>
  <c r="H612" i="1"/>
  <c r="H648" i="1"/>
  <c r="H1506" i="1"/>
  <c r="H994" i="1"/>
  <c r="H787" i="1"/>
  <c r="H490" i="1"/>
  <c r="H1705" i="1"/>
  <c r="H1781" i="1"/>
  <c r="H941" i="1"/>
  <c r="H415" i="1"/>
  <c r="H540" i="1"/>
  <c r="H426" i="1"/>
  <c r="H348" i="1"/>
  <c r="H969" i="1"/>
  <c r="H327" i="1"/>
  <c r="H461" i="1"/>
  <c r="H295" i="1"/>
  <c r="H1164" i="1"/>
  <c r="H1071" i="1"/>
  <c r="H803" i="1"/>
  <c r="H1101" i="1"/>
  <c r="H693" i="1"/>
  <c r="H638" i="1"/>
  <c r="H442" i="1"/>
  <c r="H53" i="1"/>
  <c r="H1610" i="1"/>
  <c r="H1382" i="1"/>
  <c r="H1758" i="1"/>
  <c r="H1611" i="1"/>
  <c r="H1375" i="1"/>
  <c r="H1397" i="1"/>
  <c r="H1333" i="1"/>
  <c r="H1437" i="1"/>
  <c r="H1090" i="1"/>
  <c r="H1389" i="1"/>
  <c r="H1450" i="1"/>
  <c r="H1219" i="1"/>
  <c r="H1388" i="1"/>
  <c r="H240" i="1"/>
  <c r="H384" i="1"/>
  <c r="H329" i="1"/>
  <c r="H1218" i="1"/>
  <c r="H1945" i="1"/>
  <c r="H1870" i="1"/>
  <c r="H1137" i="1"/>
  <c r="H1377" i="1"/>
  <c r="H1871" i="1"/>
  <c r="H831" i="1"/>
  <c r="H1946" i="1"/>
  <c r="H1833" i="1"/>
  <c r="H1777" i="1"/>
  <c r="H1834" i="1"/>
  <c r="H1759" i="1"/>
  <c r="H529" i="1"/>
  <c r="H644" i="1"/>
  <c r="H661" i="1"/>
  <c r="H781" i="1"/>
  <c r="H801" i="1"/>
  <c r="H1112" i="1"/>
  <c r="H1354" i="1"/>
  <c r="H1401" i="1"/>
  <c r="H1470" i="1"/>
  <c r="H965" i="1"/>
  <c r="H1062" i="1"/>
  <c r="H1552" i="1"/>
  <c r="H865" i="1"/>
  <c r="H939" i="1"/>
  <c r="H337" i="1"/>
  <c r="H893" i="1"/>
  <c r="H1167" i="1"/>
  <c r="H1743" i="1"/>
  <c r="H1324" i="1"/>
  <c r="H108" i="1"/>
  <c r="H631" i="1"/>
  <c r="H524" i="1"/>
  <c r="H657" i="1"/>
  <c r="H1549" i="1"/>
  <c r="H854" i="1"/>
  <c r="H621" i="1"/>
  <c r="H888" i="1"/>
  <c r="H1806" i="1"/>
  <c r="H1872" i="1"/>
  <c r="H1947" i="1"/>
  <c r="H920" i="1"/>
  <c r="H976" i="1"/>
  <c r="H884" i="1"/>
  <c r="H815" i="1"/>
  <c r="H395" i="1"/>
  <c r="H705" i="1"/>
  <c r="H534" i="1"/>
  <c r="H874" i="1"/>
  <c r="H1320" i="1"/>
  <c r="H1222" i="1"/>
  <c r="H1413" i="1"/>
  <c r="H1130" i="1"/>
  <c r="H1184" i="1"/>
  <c r="H934" i="1"/>
  <c r="H1547" i="1"/>
  <c r="H1640" i="1"/>
  <c r="H1272" i="1"/>
  <c r="H636" i="1"/>
  <c r="H1478" i="1"/>
  <c r="H397" i="1"/>
  <c r="H603" i="1"/>
  <c r="H1306" i="1"/>
  <c r="H232" i="1"/>
  <c r="H1548" i="1"/>
  <c r="H1848" i="1"/>
  <c r="H1786" i="1"/>
  <c r="H202" i="1"/>
  <c r="H343" i="1"/>
  <c r="H508" i="1"/>
  <c r="H43" i="1"/>
  <c r="H1736" i="1"/>
  <c r="H824" i="1"/>
  <c r="H789" i="1"/>
  <c r="H1311" i="1"/>
  <c r="H905" i="1"/>
  <c r="H1603" i="1"/>
  <c r="H1565" i="1"/>
  <c r="H1429" i="1"/>
  <c r="H1229" i="1"/>
  <c r="H978" i="1"/>
  <c r="H807" i="1"/>
  <c r="H742" i="1"/>
  <c r="H528" i="1"/>
  <c r="H757" i="1"/>
  <c r="H951" i="1"/>
  <c r="H1347" i="1"/>
  <c r="H18" i="1"/>
  <c r="H246" i="1"/>
  <c r="H55" i="1"/>
  <c r="H16" i="1"/>
  <c r="H268" i="1"/>
  <c r="H1335" i="1"/>
  <c r="H1438" i="1"/>
  <c r="H827" i="1"/>
  <c r="H1292" i="1"/>
  <c r="H501" i="1"/>
  <c r="H762" i="1"/>
  <c r="H1737" i="1"/>
  <c r="H605" i="1"/>
  <c r="H482" i="1"/>
  <c r="H127" i="1"/>
  <c r="H1707" i="1"/>
  <c r="H1722" i="1"/>
  <c r="H510" i="1"/>
  <c r="H1436" i="1"/>
  <c r="H1482" i="1"/>
  <c r="H197" i="1"/>
  <c r="H437" i="1"/>
  <c r="H1773" i="1"/>
  <c r="H1411" i="1"/>
  <c r="H846" i="1"/>
  <c r="H1614" i="1"/>
  <c r="H668" i="1"/>
  <c r="H1849" i="1"/>
  <c r="H117" i="1"/>
  <c r="H429" i="1"/>
  <c r="H223" i="1"/>
  <c r="H94" i="1"/>
  <c r="H155" i="1"/>
  <c r="H198" i="1"/>
  <c r="H90" i="1"/>
  <c r="H453" i="1"/>
  <c r="H394" i="1"/>
  <c r="H858" i="1"/>
  <c r="H987" i="1"/>
  <c r="H1516" i="1"/>
  <c r="H825" i="1"/>
  <c r="H1035" i="1"/>
  <c r="H833" i="1"/>
  <c r="H322" i="1"/>
  <c r="H171" i="1"/>
  <c r="H160" i="1"/>
  <c r="H441" i="1"/>
  <c r="H1224" i="1"/>
  <c r="H1082" i="1"/>
  <c r="H120" i="1"/>
  <c r="H62" i="1"/>
  <c r="H324" i="1"/>
  <c r="H906" i="1"/>
  <c r="H1708" i="1"/>
  <c r="H314" i="1"/>
  <c r="H455" i="1"/>
  <c r="H1009" i="1"/>
  <c r="H999" i="1"/>
  <c r="H1774" i="1"/>
  <c r="H1006" i="1"/>
  <c r="H1235" i="1"/>
  <c r="H682" i="1"/>
  <c r="H289" i="1"/>
  <c r="H1271" i="1"/>
  <c r="H227" i="1"/>
  <c r="H949" i="1"/>
  <c r="H611" i="1"/>
  <c r="H410" i="1"/>
  <c r="H496" i="1"/>
  <c r="H1615" i="1"/>
  <c r="H1172" i="1"/>
  <c r="H1648" i="1"/>
  <c r="H821" i="1"/>
  <c r="H236" i="1"/>
  <c r="H296" i="1"/>
  <c r="H349" i="1"/>
  <c r="H357" i="1"/>
  <c r="H521" i="1"/>
  <c r="H1332" i="1"/>
  <c r="H1620" i="1"/>
  <c r="H386" i="1"/>
  <c r="H231" i="1"/>
  <c r="H1787" i="1"/>
  <c r="H1574" i="1"/>
  <c r="H130" i="1"/>
  <c r="H1159" i="1"/>
  <c r="H76" i="1"/>
  <c r="H107" i="1"/>
  <c r="H8" i="1"/>
  <c r="H64" i="1"/>
  <c r="H98" i="1"/>
  <c r="H1425" i="1"/>
  <c r="H228" i="1"/>
  <c r="H72" i="1"/>
  <c r="H583" i="1"/>
  <c r="H741" i="1"/>
  <c r="H513" i="1"/>
  <c r="H1902" i="1"/>
  <c r="H288" i="1"/>
  <c r="H175" i="1"/>
  <c r="H1752" i="1"/>
  <c r="H422" i="1"/>
  <c r="H812" i="1"/>
  <c r="H1903" i="1"/>
  <c r="H1788" i="1"/>
  <c r="H1301" i="1"/>
  <c r="H519" i="1"/>
  <c r="H614" i="1"/>
  <c r="H74" i="1"/>
  <c r="H974" i="1"/>
  <c r="H637" i="1"/>
  <c r="H252" i="1"/>
  <c r="H49" i="1"/>
  <c r="H22" i="1"/>
  <c r="H105" i="1"/>
  <c r="H471" i="1"/>
  <c r="H666" i="1"/>
  <c r="H26" i="1"/>
  <c r="H132" i="1"/>
  <c r="H52" i="1"/>
  <c r="H526" i="1"/>
  <c r="H139" i="1"/>
  <c r="H1656" i="1"/>
  <c r="H890" i="1"/>
  <c r="H853" i="1"/>
  <c r="H629" i="1"/>
  <c r="H739" i="1"/>
  <c r="H727" i="1"/>
  <c r="H916" i="1"/>
  <c r="H525" i="1"/>
  <c r="H626" i="1"/>
  <c r="H918" i="1"/>
  <c r="H359" i="1"/>
  <c r="H1319" i="1"/>
  <c r="H320" i="1"/>
  <c r="H375" i="1"/>
  <c r="H695" i="1"/>
  <c r="H928" i="1"/>
  <c r="H872" i="1"/>
  <c r="H819" i="1"/>
  <c r="H606" i="1"/>
  <c r="H542" i="1"/>
  <c r="H1441" i="1"/>
  <c r="H1025" i="1"/>
  <c r="H1645" i="1"/>
  <c r="H436" i="1"/>
  <c r="H792" i="1"/>
  <c r="H1477" i="1"/>
  <c r="H1363" i="1"/>
  <c r="H816" i="1"/>
  <c r="H932" i="1"/>
  <c r="H1556" i="1"/>
  <c r="H1051" i="1"/>
  <c r="H1501" i="1"/>
  <c r="H92" i="1"/>
  <c r="H306" i="1"/>
  <c r="H116" i="1"/>
  <c r="H473" i="1"/>
  <c r="H805" i="1"/>
  <c r="H1488" i="1"/>
  <c r="H720" i="1"/>
  <c r="H944" i="1"/>
  <c r="H753" i="1"/>
  <c r="H756" i="1"/>
  <c r="H447" i="1"/>
  <c r="H879" i="1"/>
  <c r="H1515" i="1"/>
  <c r="H514" i="1"/>
  <c r="H1700" i="1"/>
  <c r="H1715" i="1"/>
  <c r="H1962" i="1"/>
  <c r="H1505" i="1"/>
  <c r="H599" i="1"/>
  <c r="H1665" i="1"/>
  <c r="H1020" i="1"/>
  <c r="H134" i="1"/>
  <c r="H47" i="1"/>
  <c r="H374" i="1"/>
  <c r="H396" i="1"/>
  <c r="H1234" i="1"/>
  <c r="H1666" i="1"/>
  <c r="H1667" i="1"/>
  <c r="H1141" i="1"/>
  <c r="H576" i="1"/>
  <c r="H377" i="1"/>
  <c r="H652" i="1"/>
  <c r="H1355" i="1"/>
  <c r="H153" i="1"/>
  <c r="H365" i="1"/>
  <c r="H868" i="1"/>
  <c r="H430" i="1"/>
  <c r="H813" i="1"/>
  <c r="H973" i="1"/>
  <c r="H1336" i="1"/>
  <c r="H535" i="1"/>
  <c r="H878" i="1"/>
  <c r="H1745" i="1"/>
  <c r="H1317" i="1"/>
  <c r="H592" i="1"/>
  <c r="H597" i="1"/>
  <c r="H1158" i="1"/>
  <c r="H670" i="1"/>
  <c r="H456" i="1"/>
  <c r="H1701" i="1"/>
  <c r="H562" i="1"/>
  <c r="H1268" i="1"/>
  <c r="H1391" i="1"/>
  <c r="H77" i="1"/>
  <c r="H779" i="1"/>
  <c r="H229" i="1"/>
  <c r="H747" i="1"/>
  <c r="O1062" i="1"/>
  <c r="O920" i="1"/>
  <c r="R1389" i="1"/>
  <c r="S1887" i="1"/>
  <c r="S364" i="1"/>
  <c r="S968" i="1"/>
  <c r="S1384" i="1"/>
  <c r="S1383" i="1"/>
  <c r="S1405" i="1"/>
  <c r="S1096" i="1"/>
  <c r="S321" i="1"/>
  <c r="S1294" i="1"/>
  <c r="S1608" i="1"/>
  <c r="S900" i="1"/>
  <c r="S1182" i="1"/>
  <c r="S748" i="1"/>
  <c r="S1120" i="1"/>
  <c r="S1280" i="1"/>
  <c r="S875" i="1"/>
  <c r="S281" i="1"/>
  <c r="S1220" i="1"/>
  <c r="S1197" i="1"/>
  <c r="S86" i="1"/>
  <c r="S767" i="1"/>
  <c r="S1276" i="1"/>
  <c r="S1592" i="1"/>
  <c r="G1970" i="1"/>
  <c r="S1095" i="1"/>
  <c r="S71" i="1"/>
  <c r="S467" i="1"/>
  <c r="S1612" i="1"/>
  <c r="S1344" i="1"/>
  <c r="S1512" i="1"/>
  <c r="S616" i="1"/>
  <c r="S393" i="1"/>
  <c r="S1695" i="1"/>
  <c r="S1803" i="1"/>
  <c r="S24" i="1"/>
  <c r="S1349" i="1"/>
  <c r="S413" i="1"/>
  <c r="H1968" i="1"/>
  <c r="S315" i="1"/>
  <c r="S835" i="1"/>
  <c r="S41" i="1"/>
  <c r="S1617" i="1"/>
  <c r="S483" i="1"/>
  <c r="S1822" i="1"/>
  <c r="S1353" i="1"/>
  <c r="S1163" i="1"/>
  <c r="S334" i="1"/>
  <c r="S244" i="1"/>
  <c r="S1712" i="1"/>
  <c r="S1534" i="1"/>
  <c r="S1048" i="1"/>
  <c r="S1624" i="1"/>
  <c r="S126" i="1"/>
  <c r="S719" i="1"/>
  <c r="S564" i="1"/>
  <c r="S1360" i="1"/>
  <c r="S1693" i="1"/>
  <c r="S1855" i="1"/>
  <c r="S1817" i="1"/>
  <c r="S1939" i="1"/>
  <c r="S924" i="1"/>
  <c r="S933" i="1"/>
  <c r="S1074" i="1"/>
  <c r="S837" i="1"/>
  <c r="S991" i="1"/>
  <c r="S1016" i="1"/>
  <c r="S1943" i="1"/>
  <c r="S1409" i="1"/>
  <c r="S995" i="1"/>
  <c r="S1499" i="1"/>
  <c r="S360" i="1"/>
  <c r="S1894" i="1"/>
  <c r="S1845" i="1"/>
  <c r="S285" i="1"/>
  <c r="S663" i="1"/>
  <c r="S1850" i="1"/>
  <c r="S1816" i="1"/>
  <c r="S178" i="1"/>
  <c r="S45" i="1"/>
  <c r="S1346" i="1"/>
  <c r="S523" i="1"/>
  <c r="S468" i="1"/>
  <c r="S466" i="1"/>
  <c r="S1854" i="1"/>
  <c r="S1343" i="1"/>
  <c r="S988" i="1"/>
  <c r="S1018" i="1"/>
  <c r="S1567" i="1"/>
  <c r="S922" i="1"/>
  <c r="S1835" i="1"/>
  <c r="S1760" i="1"/>
  <c r="S520" i="1"/>
  <c r="S1019" i="1"/>
  <c r="S1000" i="1"/>
  <c r="S1757" i="1"/>
  <c r="S42" i="1"/>
  <c r="S1202" i="1"/>
  <c r="S1609" i="1"/>
  <c r="S1831" i="1"/>
  <c r="S1080" i="1"/>
  <c r="S1374" i="1"/>
  <c r="S491" i="1"/>
  <c r="S493" i="1"/>
  <c r="S1341" i="1"/>
  <c r="S654" i="1"/>
  <c r="S419" i="1"/>
  <c r="S954" i="1"/>
  <c r="S31" i="1"/>
  <c r="S823" i="1"/>
  <c r="S1596" i="1"/>
  <c r="S151" i="1"/>
  <c r="S1088" i="1"/>
  <c r="S294" i="1"/>
  <c r="S371" i="1"/>
  <c r="S1371" i="1"/>
  <c r="S830" i="1"/>
  <c r="S81" i="1"/>
  <c r="S144" i="1"/>
  <c r="S10" i="1"/>
  <c r="S1704" i="1"/>
  <c r="S1447" i="1"/>
  <c r="S1498" i="1"/>
  <c r="S1117" i="1"/>
  <c r="S1522" i="1"/>
  <c r="S1908" i="1"/>
  <c r="S1753" i="1"/>
  <c r="S1604" i="1"/>
  <c r="S104" i="1"/>
  <c r="S1281" i="1"/>
  <c r="S549" i="1"/>
  <c r="S1456" i="1"/>
  <c r="S1910" i="1"/>
  <c r="S956" i="1"/>
  <c r="S1393" i="1"/>
  <c r="S1154" i="1"/>
  <c r="S1194" i="1"/>
  <c r="S1906" i="1"/>
  <c r="S1671" i="1"/>
  <c r="S182" i="1"/>
  <c r="H1969" i="1"/>
  <c r="D1970" i="1"/>
  <c r="S873" i="1"/>
  <c r="S917" i="1"/>
  <c r="S574" i="1"/>
  <c r="S1387" i="1"/>
  <c r="S1381" i="1"/>
  <c r="S595" i="1"/>
  <c r="S1870" i="1"/>
  <c r="S1721" i="1"/>
  <c r="S319" i="1"/>
  <c r="S863" i="1"/>
  <c r="S96" i="1"/>
  <c r="S677" i="1"/>
  <c r="S1686" i="1"/>
  <c r="S335" i="1"/>
  <c r="S1098" i="1"/>
  <c r="S1474" i="1"/>
  <c r="S9" i="1"/>
  <c r="S1555" i="1"/>
  <c r="S586" i="1"/>
  <c r="S1144" i="1"/>
  <c r="S897" i="1"/>
  <c r="S948" i="1"/>
  <c r="S994" i="1"/>
  <c r="S1581" i="1"/>
  <c r="S765" i="1"/>
  <c r="S293" i="1"/>
  <c r="S810" i="1"/>
  <c r="S1151" i="1"/>
  <c r="S305" i="1"/>
  <c r="S1008" i="1"/>
  <c r="S1932" i="1"/>
  <c r="S17" i="1"/>
  <c r="S992" i="1"/>
  <c r="S1274" i="1"/>
  <c r="S684" i="1"/>
  <c r="S1158" i="1" l="1"/>
  <c r="S377" i="1"/>
  <c r="S1700" i="1"/>
  <c r="S8" i="1"/>
  <c r="S821" i="1"/>
  <c r="S1009" i="1"/>
  <c r="S1722" i="1"/>
  <c r="S18" i="1"/>
  <c r="S1736" i="1"/>
  <c r="S232" i="1"/>
  <c r="S534" i="1"/>
  <c r="S1090" i="1"/>
  <c r="S1164" i="1"/>
  <c r="S648" i="1"/>
  <c r="S1243" i="1"/>
  <c r="S416" i="1"/>
  <c r="S73" i="1"/>
  <c r="S1129" i="1"/>
  <c r="S1134" i="1"/>
  <c r="S506" i="1"/>
  <c r="S973" i="1"/>
  <c r="S47" i="1"/>
  <c r="S720" i="1"/>
  <c r="S513" i="1"/>
  <c r="S386" i="1"/>
  <c r="S227" i="1"/>
  <c r="S846" i="1"/>
  <c r="S1292" i="1"/>
  <c r="S1229" i="1"/>
  <c r="S1547" i="1"/>
  <c r="S1610" i="1"/>
  <c r="S415" i="1"/>
  <c r="S356" i="1"/>
  <c r="O1450" i="1"/>
  <c r="S813" i="1"/>
  <c r="S576" i="1"/>
  <c r="S134" i="1"/>
  <c r="S514" i="1"/>
  <c r="S1488" i="1"/>
  <c r="S1556" i="1"/>
  <c r="S1025" i="1"/>
  <c r="S375" i="1"/>
  <c r="S727" i="1"/>
  <c r="S52" i="1"/>
  <c r="S252" i="1"/>
  <c r="S1903" i="1"/>
  <c r="S741" i="1"/>
  <c r="S107" i="1"/>
  <c r="S1620" i="1"/>
  <c r="S1648" i="1"/>
  <c r="S1271" i="1"/>
  <c r="S455" i="1"/>
  <c r="S1224" i="1"/>
  <c r="S1516" i="1"/>
  <c r="S94" i="1"/>
  <c r="S1411" i="1"/>
  <c r="S1707" i="1"/>
  <c r="S941" i="1"/>
  <c r="S80" i="1"/>
  <c r="S1264" i="1"/>
  <c r="S1741" i="1"/>
  <c r="S1133" i="1"/>
  <c r="S970" i="1"/>
  <c r="S412" i="1"/>
  <c r="S535" i="1"/>
  <c r="S1355" i="1"/>
  <c r="S396" i="1"/>
  <c r="S1962" i="1"/>
  <c r="S753" i="1"/>
  <c r="S92" i="1"/>
  <c r="S792" i="1"/>
  <c r="S872" i="1"/>
  <c r="S626" i="1"/>
  <c r="S1656" i="1"/>
  <c r="S105" i="1"/>
  <c r="S519" i="1"/>
  <c r="S288" i="1"/>
  <c r="S98" i="1"/>
  <c r="S1787" i="1"/>
  <c r="S296" i="1"/>
  <c r="S62" i="1"/>
  <c r="S833" i="1"/>
  <c r="S90" i="1"/>
  <c r="S668" i="1"/>
  <c r="S1436" i="1"/>
  <c r="S762" i="1"/>
  <c r="S55" i="1"/>
  <c r="S807" i="1"/>
  <c r="S789" i="1"/>
  <c r="S1848" i="1"/>
  <c r="S1272" i="1"/>
  <c r="S1450" i="1"/>
  <c r="S262" i="1"/>
  <c r="S859" i="1"/>
  <c r="S361" i="1"/>
  <c r="S297" i="1"/>
  <c r="S532" i="1"/>
  <c r="S28" i="1"/>
  <c r="S1432" i="1"/>
  <c r="S102" i="1"/>
  <c r="S1779" i="1"/>
  <c r="S1728" i="1"/>
  <c r="S1957" i="1"/>
  <c r="S424" i="1"/>
  <c r="S235" i="1"/>
  <c r="S625" i="1"/>
  <c r="S162" i="1"/>
  <c r="S1948" i="1"/>
  <c r="S1336" i="1"/>
  <c r="S652" i="1"/>
  <c r="S374" i="1"/>
  <c r="S1715" i="1"/>
  <c r="S944" i="1"/>
  <c r="S1501" i="1"/>
  <c r="S436" i="1"/>
  <c r="S928" i="1"/>
  <c r="S525" i="1"/>
  <c r="S139" i="1"/>
  <c r="S22" i="1"/>
  <c r="S1301" i="1"/>
  <c r="S1902" i="1"/>
  <c r="S236" i="1"/>
  <c r="S949" i="1"/>
  <c r="S999" i="1"/>
  <c r="S120" i="1"/>
  <c r="S1035" i="1"/>
  <c r="S198" i="1"/>
  <c r="S510" i="1"/>
  <c r="S501" i="1"/>
  <c r="S246" i="1"/>
  <c r="S978" i="1"/>
  <c r="S824" i="1"/>
  <c r="S1548" i="1"/>
  <c r="S1640" i="1"/>
  <c r="S849" i="1"/>
  <c r="S822" i="1"/>
  <c r="S799" i="1"/>
  <c r="S780" i="1"/>
  <c r="M1970" i="1"/>
  <c r="E1970" i="1"/>
  <c r="S923" i="1"/>
  <c r="S942" i="1"/>
  <c r="S953" i="1"/>
  <c r="S993" i="1"/>
  <c r="S927" i="1"/>
  <c r="S946" i="1"/>
  <c r="S983" i="1"/>
  <c r="S1295" i="1"/>
  <c r="S1361" i="1"/>
  <c r="S1358" i="1"/>
  <c r="S1798" i="1"/>
  <c r="S1826" i="1"/>
  <c r="S1453" i="1"/>
  <c r="S1385" i="1"/>
  <c r="S1465" i="1"/>
  <c r="S1508" i="1"/>
  <c r="S1524" i="1"/>
  <c r="S1462" i="1"/>
  <c r="S1303" i="1"/>
  <c r="S1308" i="1"/>
  <c r="S1262" i="1"/>
  <c r="S1464" i="1"/>
  <c r="S1580" i="1"/>
  <c r="S1449" i="1"/>
  <c r="S1380" i="1"/>
  <c r="S1329" i="1"/>
  <c r="S1793" i="1"/>
  <c r="S1559" i="1"/>
  <c r="S1607" i="1"/>
  <c r="S1606" i="1"/>
  <c r="S1313" i="1"/>
  <c r="S1625" i="1"/>
  <c r="S1682" i="1"/>
  <c r="S874" i="1"/>
  <c r="S579" i="1"/>
  <c r="S1510" i="1"/>
  <c r="S1010" i="1"/>
  <c r="S12" i="1"/>
  <c r="S251" i="1"/>
  <c r="S676" i="1"/>
  <c r="S148" i="1"/>
  <c r="S996" i="1"/>
  <c r="S706" i="1"/>
  <c r="S1423" i="1"/>
  <c r="S189" i="1"/>
  <c r="S205" i="1"/>
  <c r="S926" i="1"/>
  <c r="S608" i="1"/>
  <c r="S1901" i="1"/>
  <c r="S1647" i="1"/>
  <c r="S14" i="1"/>
  <c r="S1771" i="1"/>
  <c r="S1655" i="1"/>
  <c r="S1206" i="1"/>
  <c r="S1148" i="1"/>
  <c r="S1959" i="1"/>
  <c r="S1430" i="1"/>
  <c r="S940" i="1"/>
  <c r="S1038" i="1"/>
  <c r="S332" i="1"/>
  <c r="S1568" i="1"/>
  <c r="S208" i="1"/>
  <c r="S1362" i="1"/>
  <c r="S1099" i="1"/>
  <c r="S539" i="1"/>
  <c r="S1627" i="1"/>
  <c r="S1089" i="1"/>
  <c r="S1392" i="1"/>
  <c r="S1241" i="1"/>
  <c r="S724" i="1"/>
  <c r="S1427" i="1"/>
  <c r="S272" i="1"/>
  <c r="S1066" i="1"/>
  <c r="S1841" i="1"/>
  <c r="S617" i="1"/>
  <c r="S1367" i="1"/>
  <c r="S122" i="1"/>
  <c r="S1028" i="1"/>
  <c r="S1684" i="1"/>
  <c r="S1140" i="1"/>
  <c r="S207" i="1"/>
  <c r="S1189" i="1"/>
  <c r="S609" i="1"/>
  <c r="S1269" i="1"/>
  <c r="S1749" i="1"/>
  <c r="S1128" i="1"/>
  <c r="S860" i="1"/>
  <c r="S1748" i="1"/>
  <c r="S882" i="1"/>
  <c r="S1424" i="1"/>
  <c r="S478" i="1"/>
  <c r="S1628" i="1"/>
  <c r="S966" i="1"/>
  <c r="S1059" i="1"/>
  <c r="S1909" i="1"/>
  <c r="S432" i="1"/>
  <c r="S551" i="1"/>
  <c r="S369" i="1"/>
  <c r="S1940" i="1"/>
  <c r="S602" i="1"/>
  <c r="S1191" i="1"/>
  <c r="S1650" i="1"/>
  <c r="S165" i="1"/>
  <c r="S1557" i="1"/>
  <c r="S915" i="1"/>
  <c r="S844" i="1"/>
  <c r="S725" i="1"/>
  <c r="S1402" i="1"/>
  <c r="S627" i="1"/>
  <c r="S1711" i="1"/>
  <c r="S1801" i="1"/>
  <c r="S1011" i="1"/>
  <c r="S1742" i="1"/>
  <c r="S1800" i="1"/>
  <c r="S1755" i="1"/>
  <c r="S1864" i="1"/>
  <c r="S1102" i="1"/>
  <c r="S842" i="1"/>
  <c r="S955" i="1"/>
  <c r="S1761" i="1"/>
  <c r="S1533" i="1"/>
  <c r="S1674" i="1"/>
  <c r="S1594" i="1"/>
  <c r="S1186" i="1"/>
  <c r="S428" i="1"/>
  <c r="S1663" i="1"/>
  <c r="S1263" i="1"/>
  <c r="S692" i="1"/>
  <c r="S1055" i="1"/>
  <c r="S1832" i="1"/>
  <c r="S1036" i="1"/>
  <c r="S840" i="1"/>
  <c r="S1520" i="1"/>
  <c r="S383" i="1"/>
  <c r="S1193" i="1"/>
  <c r="S800" i="1"/>
  <c r="S1662" i="1"/>
  <c r="S972" i="1"/>
  <c r="S1942" i="1"/>
  <c r="S1064" i="1"/>
  <c r="S1593" i="1"/>
  <c r="S815" i="1"/>
  <c r="S1397" i="1"/>
  <c r="S1780" i="1"/>
  <c r="S1331" i="1"/>
  <c r="S1291" i="1"/>
  <c r="S1053" i="1"/>
  <c r="S547" i="1"/>
  <c r="S172" i="1"/>
  <c r="S1676" i="1"/>
  <c r="S1550" i="1"/>
  <c r="S761" i="1"/>
  <c r="S660" i="1"/>
  <c r="S418" i="1"/>
  <c r="S68" i="1"/>
  <c r="S667" i="1"/>
  <c r="S1231" i="1"/>
  <c r="S476" i="1"/>
  <c r="S204" i="1"/>
  <c r="S643" i="1"/>
  <c r="S63" i="1"/>
  <c r="S112" i="1"/>
  <c r="S642" i="1"/>
  <c r="S734" i="1"/>
  <c r="S530" i="1"/>
  <c r="S1744" i="1"/>
  <c r="S1417" i="1"/>
  <c r="S963" i="1"/>
  <c r="S1200" i="1"/>
  <c r="S1719" i="1"/>
  <c r="S214" i="1"/>
  <c r="S87" i="1"/>
  <c r="S1459" i="1"/>
  <c r="S1716" i="1"/>
  <c r="S1668" i="1"/>
  <c r="S1161" i="1"/>
  <c r="S1420" i="1"/>
  <c r="S1125" i="1"/>
  <c r="S671" i="1"/>
  <c r="S1893" i="1"/>
  <c r="S245" i="1"/>
  <c r="S703" i="1"/>
  <c r="S1365" i="1"/>
  <c r="S1930" i="1"/>
  <c r="S1484" i="1"/>
  <c r="S366" i="1"/>
  <c r="S1639" i="1"/>
  <c r="S1924" i="1"/>
  <c r="S469" i="1"/>
  <c r="S1502" i="1"/>
  <c r="S607" i="1"/>
  <c r="S1079" i="1"/>
  <c r="S613" i="1"/>
  <c r="S339" i="1"/>
  <c r="S1261" i="1"/>
  <c r="S1812" i="1"/>
  <c r="S1394" i="1"/>
  <c r="S1058" i="1"/>
  <c r="S601" i="1"/>
  <c r="S310" i="1"/>
  <c r="S672" i="1"/>
  <c r="S119" i="1"/>
  <c r="S1037" i="1"/>
  <c r="S1445" i="1"/>
  <c r="S960" i="1"/>
  <c r="S981" i="1"/>
  <c r="S308" i="1"/>
  <c r="S1542" i="1"/>
  <c r="S570" i="1"/>
  <c r="S278" i="1"/>
  <c r="S1111" i="1"/>
  <c r="S590" i="1"/>
  <c r="S1551" i="1"/>
  <c r="S1853" i="1"/>
  <c r="S1211" i="1"/>
  <c r="S1091" i="1"/>
  <c r="S1328" i="1"/>
  <c r="S505" i="1"/>
  <c r="S1790" i="1"/>
  <c r="S1907" i="1"/>
  <c r="S346" i="1"/>
  <c r="S758" i="1"/>
  <c r="S137" i="1"/>
  <c r="S610" i="1"/>
  <c r="S266" i="1"/>
  <c r="S111" i="1"/>
  <c r="S1904" i="1"/>
  <c r="S869" i="1"/>
  <c r="S1439" i="1"/>
  <c r="S738" i="1"/>
  <c r="S729" i="1"/>
  <c r="S1538" i="1"/>
  <c r="S962" i="1"/>
  <c r="S1844" i="1"/>
  <c r="S691" i="1"/>
  <c r="S313" i="1"/>
  <c r="S1843" i="1"/>
  <c r="S1619" i="1"/>
  <c r="S1468" i="1"/>
  <c r="S1733" i="1"/>
  <c r="S1337" i="1"/>
  <c r="S1677" i="1"/>
  <c r="S1180" i="1"/>
  <c r="S187" i="1"/>
  <c r="S704" i="1"/>
  <c r="S594" i="1"/>
  <c r="S1364" i="1"/>
  <c r="S237" i="1"/>
  <c r="S709" i="1"/>
  <c r="S1201" i="1"/>
  <c r="S1330" i="1"/>
  <c r="S118" i="1"/>
  <c r="S1426" i="1"/>
  <c r="S1245" i="1"/>
  <c r="S69" i="1"/>
  <c r="S1758" i="1"/>
  <c r="S238" i="1"/>
  <c r="S567" i="1"/>
  <c r="S27" i="1"/>
  <c r="S763" i="1"/>
  <c r="S222" i="1"/>
  <c r="S1084" i="1"/>
  <c r="S1734" i="1"/>
  <c r="S460" i="1"/>
  <c r="S578" i="1"/>
  <c r="S1531" i="1"/>
  <c r="S1475" i="1"/>
  <c r="S1446" i="1"/>
  <c r="S399" i="1"/>
  <c r="S696" i="1"/>
  <c r="S877" i="1"/>
  <c r="S1641" i="1"/>
  <c r="S106" i="1"/>
  <c r="S1960" i="1"/>
  <c r="S947" i="1"/>
  <c r="S556" i="1"/>
  <c r="S655" i="1"/>
  <c r="S1664" i="1"/>
  <c r="S1675" i="1"/>
  <c r="S896" i="1"/>
  <c r="S1554" i="1"/>
  <c r="S1778" i="1"/>
  <c r="S895" i="1"/>
  <c r="S1029" i="1"/>
  <c r="S937" i="1"/>
  <c r="S517" i="1"/>
  <c r="S596" i="1"/>
  <c r="S292" i="1"/>
  <c r="S1045" i="1"/>
  <c r="S1054" i="1"/>
  <c r="S1338" i="1"/>
  <c r="S936" i="1"/>
  <c r="S1824" i="1"/>
  <c r="S1690" i="1"/>
  <c r="S353" i="1"/>
  <c r="S1041" i="1"/>
  <c r="S806" i="1"/>
  <c r="S1307" i="1"/>
  <c r="S261" i="1"/>
  <c r="S1657" i="1"/>
  <c r="S48" i="1"/>
  <c r="S809" i="1"/>
  <c r="S465" i="1"/>
  <c r="S230" i="1"/>
  <c r="S499" i="1"/>
  <c r="S1391" i="1"/>
  <c r="S1460" i="1"/>
  <c r="S1145" i="1"/>
  <c r="S557" i="1"/>
  <c r="S1706" i="1"/>
  <c r="S1626" i="1"/>
  <c r="S971" i="1"/>
  <c r="S730" i="1"/>
  <c r="S1769" i="1"/>
  <c r="S283" i="1"/>
  <c r="S1613" i="1"/>
  <c r="S1187" i="1"/>
  <c r="S1256" i="1"/>
  <c r="S1629" i="1"/>
  <c r="S1345" i="1"/>
  <c r="S793" i="1"/>
  <c r="S1754" i="1"/>
  <c r="S425" i="1"/>
  <c r="S1925" i="1"/>
  <c r="S1416" i="1"/>
  <c r="S861" i="1"/>
  <c r="S1931" i="1"/>
  <c r="S828" i="1"/>
  <c r="S1804" i="1"/>
  <c r="S620" i="1"/>
  <c r="S1113" i="1"/>
  <c r="S866" i="1"/>
  <c r="S1032" i="1"/>
  <c r="S1727" i="1"/>
  <c r="S1040" i="1"/>
  <c r="S1762" i="1"/>
  <c r="S1153" i="1"/>
  <c r="S1873" i="1"/>
  <c r="S1595" i="1"/>
  <c r="S686" i="1"/>
  <c r="S1226" i="1"/>
  <c r="S54" i="1"/>
  <c r="S30" i="1"/>
  <c r="S641" i="1"/>
  <c r="S1216" i="1"/>
  <c r="S1342" i="1"/>
  <c r="S358" i="1"/>
  <c r="S1944" i="1"/>
  <c r="S980" i="1"/>
  <c r="S669" i="1"/>
  <c r="S1013" i="1"/>
  <c r="S1458" i="1"/>
  <c r="S910" i="1"/>
  <c r="S795" i="1"/>
  <c r="S544" i="1"/>
  <c r="S1327" i="1"/>
  <c r="S1830" i="1"/>
  <c r="S1412" i="1"/>
  <c r="S433" i="1"/>
  <c r="S1913" i="1"/>
  <c r="S1579" i="1"/>
  <c r="O1320" i="1"/>
  <c r="R1320" i="1"/>
  <c r="S1320" i="1" s="1"/>
  <c r="S516" i="1"/>
  <c r="S77" i="1"/>
  <c r="S1701" i="1"/>
  <c r="S1142" i="1"/>
  <c r="S1466" i="1"/>
  <c r="S1293" i="1"/>
  <c r="S975" i="1"/>
  <c r="S773" i="1"/>
  <c r="S1838" i="1"/>
  <c r="S287" i="1"/>
  <c r="S170" i="1"/>
  <c r="S1919" i="1"/>
  <c r="S1616" i="1"/>
  <c r="S216" i="1"/>
  <c r="S1792" i="1"/>
  <c r="S1739" i="1"/>
  <c r="S1918" i="1"/>
  <c r="S1215" i="1"/>
  <c r="S778" i="1"/>
  <c r="S1290" i="1"/>
  <c r="S794" i="1"/>
  <c r="S1214" i="1"/>
  <c r="S1687" i="1"/>
  <c r="S1238" i="1"/>
  <c r="S500" i="1"/>
  <c r="S952" i="1"/>
  <c r="S1247" i="1"/>
  <c r="S554" i="1"/>
  <c r="S957" i="1"/>
  <c r="S398" i="1"/>
  <c r="S257" i="1"/>
  <c r="S1553" i="1"/>
  <c r="S1950" i="1"/>
  <c r="S1012" i="1"/>
  <c r="S1949" i="1"/>
  <c r="S950" i="1"/>
  <c r="S1492" i="1"/>
  <c r="S1414" i="1"/>
  <c r="S1766" i="1"/>
  <c r="S1886" i="1"/>
  <c r="S1472" i="1"/>
  <c r="S774" i="1"/>
  <c r="S1314" i="1"/>
  <c r="S802" i="1"/>
  <c r="S867" i="1"/>
  <c r="S716" i="1"/>
  <c r="S826" i="1"/>
  <c r="S712" i="1"/>
  <c r="S1259" i="1"/>
  <c r="S1928" i="1"/>
  <c r="S121" i="1"/>
  <c r="S1643" i="1"/>
  <c r="S503" i="1"/>
  <c r="S1479" i="1"/>
  <c r="S524" i="1"/>
  <c r="S1743" i="1"/>
  <c r="S803" i="1"/>
  <c r="S461" i="1"/>
  <c r="S1781" i="1"/>
  <c r="S1810" i="1"/>
  <c r="S543" i="1"/>
  <c r="S1747" i="1"/>
  <c r="S1889" i="1"/>
  <c r="S502" i="1"/>
  <c r="S1541" i="1"/>
  <c r="S914" i="1"/>
  <c r="S487" i="1"/>
  <c r="S6" i="1"/>
  <c r="S1598" i="1"/>
  <c r="S618" i="1"/>
  <c r="S263" i="1"/>
  <c r="S34" i="1"/>
  <c r="S1122" i="1"/>
  <c r="S376" i="1"/>
  <c r="S161" i="1"/>
  <c r="S1636" i="1"/>
  <c r="S454" i="1"/>
  <c r="S60" i="1"/>
  <c r="S1002" i="1"/>
  <c r="S1473" i="1"/>
  <c r="S1481" i="1"/>
  <c r="S1005" i="1"/>
  <c r="S1093" i="1"/>
  <c r="S1070" i="1"/>
  <c r="S409" i="1"/>
  <c r="S1775" i="1"/>
  <c r="S463" i="1"/>
  <c r="S1630" i="1"/>
  <c r="S1820" i="1"/>
  <c r="S451" i="1"/>
  <c r="S886" i="1"/>
  <c r="S1493" i="1"/>
  <c r="S21" i="1"/>
  <c r="S1254" i="1"/>
  <c r="S1023" i="1"/>
  <c r="S1415" i="1"/>
  <c r="S1507" i="1"/>
  <c r="S1738" i="1"/>
  <c r="S286" i="1"/>
  <c r="S979" i="1"/>
  <c r="S1378" i="1"/>
  <c r="S1680" i="1"/>
  <c r="S1953" i="1"/>
  <c r="S1069" i="1"/>
  <c r="S1540" i="1"/>
  <c r="S1155" i="1"/>
  <c r="S1305" i="1"/>
  <c r="S721" i="1"/>
  <c r="S690" i="1"/>
  <c r="S274" i="1"/>
  <c r="S163" i="1"/>
  <c r="S1124" i="1"/>
  <c r="S1652" i="1"/>
  <c r="S615" i="1"/>
  <c r="S779" i="1"/>
  <c r="L1969" i="1"/>
  <c r="I1970" i="1"/>
  <c r="S1809" i="1"/>
  <c r="S1192" i="1"/>
  <c r="S1209" i="1"/>
  <c r="S989" i="1"/>
  <c r="S1765" i="1"/>
  <c r="S1143" i="1"/>
  <c r="S492" i="1"/>
  <c r="S1104" i="1"/>
  <c r="S1526" i="1"/>
  <c r="S728" i="1"/>
  <c r="S912" i="1"/>
  <c r="S480" i="1"/>
  <c r="S938" i="1"/>
  <c r="S1947" i="1"/>
  <c r="S181" i="1"/>
  <c r="S1467" i="1"/>
  <c r="S56" i="1"/>
  <c r="S562" i="1"/>
  <c r="S582" i="1"/>
  <c r="S97" i="1"/>
  <c r="S368" i="1"/>
  <c r="S1285" i="1"/>
  <c r="S300" i="1"/>
  <c r="S370" i="1"/>
  <c r="S318" i="1"/>
  <c r="S1876" i="1"/>
  <c r="S103" i="1"/>
  <c r="S1713" i="1"/>
  <c r="S342" i="1"/>
  <c r="S46" i="1"/>
  <c r="S1461" i="1"/>
  <c r="S1863" i="1"/>
  <c r="S515" i="1"/>
  <c r="S1219" i="1"/>
  <c r="S1611" i="1"/>
  <c r="S1544" i="1"/>
  <c r="S546" i="1"/>
  <c r="S1283" i="1"/>
  <c r="S88" i="1"/>
  <c r="S1545" i="1"/>
  <c r="S61" i="1"/>
  <c r="S1563" i="1"/>
  <c r="S414" i="1"/>
  <c r="S188" i="1"/>
  <c r="S1176" i="1"/>
  <c r="S545" i="1"/>
  <c r="S303" i="1"/>
  <c r="S982" i="1"/>
  <c r="S814" i="1"/>
  <c r="S167" i="1"/>
  <c r="S1836" i="1"/>
  <c r="S1651" i="1"/>
  <c r="S1318" i="1"/>
  <c r="S1618" i="1"/>
  <c r="S1021" i="1"/>
  <c r="S759" i="1"/>
  <c r="S1221" i="1"/>
  <c r="S177" i="1"/>
  <c r="S191" i="1"/>
  <c r="S1591" i="1"/>
  <c r="S1268" i="1"/>
  <c r="S670" i="1"/>
  <c r="S1389" i="1"/>
  <c r="S442" i="1"/>
  <c r="S426" i="1"/>
  <c r="S408" i="1"/>
  <c r="S1043" i="1"/>
  <c r="S1052" i="1"/>
  <c r="S407" i="1"/>
  <c r="S563" i="1"/>
  <c r="S435" i="1"/>
  <c r="S93" i="1"/>
  <c r="S269" i="1"/>
  <c r="S581" i="1"/>
  <c r="S760" i="1"/>
  <c r="S1171" i="1"/>
  <c r="S83" i="1"/>
  <c r="S1103" i="1"/>
  <c r="S363" i="1"/>
  <c r="S255" i="1"/>
  <c r="S568" i="1"/>
  <c r="S750" i="1"/>
  <c r="S707" i="1"/>
  <c r="S38" i="1"/>
  <c r="S115" i="1"/>
  <c r="S248" i="1"/>
  <c r="S1266" i="1"/>
  <c r="S156" i="1"/>
  <c r="S448" i="1"/>
  <c r="S1846" i="1"/>
  <c r="S998" i="1"/>
  <c r="S891" i="1"/>
  <c r="S440" i="1"/>
  <c r="S149" i="1"/>
  <c r="S673" i="1"/>
  <c r="S1933" i="1"/>
  <c r="S945" i="1"/>
  <c r="S395" i="1"/>
  <c r="S1350" i="1"/>
  <c r="S984" i="1"/>
  <c r="S689" i="1"/>
  <c r="S1406" i="1"/>
  <c r="S58" i="1"/>
  <c r="S1735" i="1"/>
  <c r="S1785" i="1"/>
  <c r="R1333" i="1"/>
  <c r="R1437" i="1"/>
  <c r="S1437" i="1" s="1"/>
  <c r="O1437" i="1"/>
  <c r="Q1968" i="1"/>
  <c r="S1173" i="1"/>
  <c r="S1856" i="1"/>
  <c r="S675" i="1"/>
  <c r="S1076" i="1"/>
  <c r="S1286" i="1"/>
  <c r="S1116" i="1"/>
  <c r="S474" i="1"/>
  <c r="S1772" i="1"/>
  <c r="S29" i="1"/>
  <c r="S443" i="1"/>
  <c r="S1309" i="1"/>
  <c r="S1530" i="1"/>
  <c r="S217" i="1"/>
  <c r="S771" i="1"/>
  <c r="S309" i="1"/>
  <c r="S1162" i="1"/>
  <c r="S406" i="1"/>
  <c r="S1047" i="1"/>
  <c r="S1494" i="1"/>
  <c r="S1879" i="1"/>
  <c r="S1248" i="1"/>
  <c r="S1139" i="1"/>
  <c r="S264" i="1"/>
  <c r="S1227" i="1"/>
  <c r="S1277" i="1"/>
  <c r="S1114" i="1"/>
  <c r="S1131" i="1"/>
  <c r="S20" i="1"/>
  <c r="S1847" i="1"/>
  <c r="S1390" i="1"/>
  <c r="S1783" i="1"/>
  <c r="S1287" i="1"/>
  <c r="S352" i="1"/>
  <c r="S1395" i="1"/>
  <c r="S114" i="1"/>
  <c r="S458" i="1"/>
  <c r="S1152" i="1"/>
  <c r="S1160" i="1"/>
  <c r="S253" i="1"/>
  <c r="S1934" i="1"/>
  <c r="S1110" i="1"/>
  <c r="S1497" i="1"/>
  <c r="S1049" i="1"/>
  <c r="S1605" i="1"/>
  <c r="S196" i="1"/>
  <c r="S804" i="1"/>
  <c r="S664" i="1"/>
  <c r="S976" i="1"/>
  <c r="S78" i="1"/>
  <c r="S785" i="1"/>
  <c r="S1642" i="1"/>
  <c r="S683" i="1"/>
  <c r="S580" i="1"/>
  <c r="S219" i="1"/>
  <c r="S638" i="1"/>
  <c r="S1071" i="1"/>
  <c r="S327" i="1"/>
  <c r="S540" i="1"/>
  <c r="S1705" i="1"/>
  <c r="S1791" i="1"/>
  <c r="S575" i="1"/>
  <c r="S270" i="1"/>
  <c r="S11" i="1"/>
  <c r="S1316" i="1"/>
  <c r="S1289" i="1"/>
  <c r="S1546" i="1"/>
  <c r="S838" i="1"/>
  <c r="S584" i="1"/>
  <c r="S1208" i="1"/>
  <c r="S1373" i="1"/>
  <c r="S143" i="1"/>
  <c r="S1443" i="1"/>
  <c r="S1024" i="1"/>
  <c r="S1952" i="1"/>
  <c r="S1951" i="1"/>
  <c r="S1513" i="1"/>
  <c r="S1634" i="1"/>
  <c r="S1583" i="1"/>
  <c r="S902" i="1"/>
  <c r="S903" i="1"/>
  <c r="S280" i="1"/>
  <c r="S885" i="1"/>
  <c r="S533" i="1"/>
  <c r="S624" i="1"/>
  <c r="S229" i="1"/>
  <c r="S1433" i="1"/>
  <c r="S1577" i="1"/>
  <c r="S1030" i="1"/>
  <c r="S1658" i="1"/>
  <c r="S1240" i="1"/>
  <c r="S600" i="1"/>
  <c r="S1537" i="1"/>
  <c r="S1017" i="1"/>
  <c r="S591" i="1"/>
  <c r="S1376" i="1"/>
  <c r="S1768" i="1"/>
  <c r="S723" i="1"/>
  <c r="S378" i="1"/>
  <c r="S1279" i="1"/>
  <c r="S876" i="1"/>
  <c r="S138" i="1"/>
  <c r="S362" i="1"/>
  <c r="S1410" i="1"/>
  <c r="S1315" i="1"/>
  <c r="S7" i="1"/>
  <c r="S680" i="1"/>
  <c r="S1403" i="1"/>
  <c r="S1561" i="1"/>
  <c r="S1299" i="1"/>
  <c r="S776" i="1"/>
  <c r="S1239" i="1"/>
  <c r="S333" i="1"/>
  <c r="S1255" i="1"/>
  <c r="S1683" i="1"/>
  <c r="S1560" i="1"/>
  <c r="S184" i="1"/>
  <c r="S1421" i="1"/>
  <c r="S958" i="1"/>
  <c r="S1718" i="1"/>
  <c r="S1717" i="1"/>
  <c r="S1138" i="1"/>
  <c r="S183" i="1"/>
  <c r="S1260" i="1"/>
  <c r="S345" i="1"/>
  <c r="S1302" i="1"/>
  <c r="S674" i="1"/>
  <c r="S1814" i="1"/>
  <c r="S899" i="1"/>
  <c r="S291" i="1"/>
  <c r="S1457" i="1"/>
  <c r="S1851" i="1"/>
  <c r="S1177" i="1"/>
  <c r="S1448" i="1"/>
  <c r="S604" i="1"/>
  <c r="S1517" i="1"/>
  <c r="S1063" i="1"/>
  <c r="S1789" i="1"/>
  <c r="S385" i="1"/>
  <c r="S1815" i="1"/>
  <c r="S233" i="1"/>
  <c r="S1106" i="1"/>
  <c r="S1067" i="1"/>
  <c r="S1485" i="1"/>
  <c r="S1506" i="1"/>
  <c r="S180" i="1"/>
  <c r="S1731" i="1"/>
  <c r="S1352" i="1"/>
  <c r="S91" i="1"/>
  <c r="S150" i="1"/>
  <c r="S354" i="1"/>
  <c r="S1056" i="1"/>
  <c r="S1885" i="1"/>
  <c r="S1527" i="1"/>
  <c r="S1882" i="1"/>
  <c r="S1730" i="1"/>
  <c r="S1188" i="1"/>
  <c r="S977" i="1"/>
  <c r="S818" i="1"/>
  <c r="S1190" i="1"/>
  <c r="S714" i="1"/>
  <c r="S389" i="1"/>
  <c r="S417" i="1"/>
  <c r="S1750" i="1"/>
  <c r="S536" i="1"/>
  <c r="S1273" i="1"/>
  <c r="S919" i="1"/>
  <c r="S871" i="1"/>
  <c r="S559" i="1"/>
  <c r="S489" i="1"/>
  <c r="S1252" i="1"/>
  <c r="S921" i="1"/>
  <c r="S1196" i="1"/>
  <c r="S336" i="1"/>
  <c r="S1242" i="1"/>
  <c r="S1638" i="1"/>
  <c r="S633" i="1"/>
  <c r="S985" i="1"/>
  <c r="S1770" i="1"/>
  <c r="S1072" i="1"/>
  <c r="S843" i="1"/>
  <c r="S1121" i="1"/>
  <c r="S1590" i="1"/>
  <c r="S961" i="1"/>
  <c r="S573" i="1"/>
  <c r="S193" i="1"/>
  <c r="S1094" i="1"/>
  <c r="S967" i="1"/>
  <c r="S1884" i="1"/>
  <c r="F1970" i="1"/>
  <c r="Q1969" i="1"/>
  <c r="P1968" i="1"/>
  <c r="R1388" i="1"/>
  <c r="S1388" i="1" s="1"/>
  <c r="O1388" i="1"/>
  <c r="S259" i="1"/>
  <c r="S380" i="1"/>
  <c r="S732" i="1"/>
  <c r="S1042" i="1"/>
  <c r="S1199" i="1"/>
  <c r="S1230" i="1"/>
  <c r="S446" i="1"/>
  <c r="S1654" i="1"/>
  <c r="S646" i="1"/>
  <c r="S565" i="1"/>
  <c r="S571" i="1"/>
  <c r="S697" i="1"/>
  <c r="S1923" i="1"/>
  <c r="S1623" i="1"/>
  <c r="K1970" i="1"/>
  <c r="S53" i="1"/>
  <c r="S1101" i="1"/>
  <c r="S295" i="1"/>
  <c r="S348" i="1"/>
  <c r="S787" i="1"/>
  <c r="S612" i="1"/>
  <c r="S889" i="1"/>
  <c r="S829" i="1"/>
  <c r="S1859" i="1"/>
  <c r="S340" i="1"/>
  <c r="S1653" i="1"/>
  <c r="S1435" i="1"/>
  <c r="S541" i="1"/>
  <c r="S392" i="1"/>
  <c r="S913" i="1"/>
  <c r="S1764" i="1"/>
  <c r="S355" i="1"/>
  <c r="S1480" i="1"/>
  <c r="S1558" i="1"/>
  <c r="S1118" i="1"/>
  <c r="S1288" i="1"/>
  <c r="S1340" i="1"/>
  <c r="S449" i="1"/>
  <c r="S1175" i="1"/>
  <c r="S4" i="1"/>
  <c r="S1166" i="1"/>
  <c r="S485" i="1"/>
  <c r="S1275" i="1"/>
  <c r="S1575" i="1"/>
  <c r="S1169" i="1"/>
  <c r="S907" i="1"/>
  <c r="S1818" i="1"/>
  <c r="S1572" i="1"/>
  <c r="S1905" i="1"/>
  <c r="S1852" i="1"/>
  <c r="S19" i="1"/>
  <c r="S1710" i="1"/>
  <c r="S1709" i="1"/>
  <c r="S820" i="1"/>
  <c r="S1860" i="1"/>
  <c r="S881" i="1"/>
  <c r="S1660" i="1"/>
  <c r="S1862" i="1"/>
  <c r="S1518" i="1"/>
  <c r="S888" i="1"/>
  <c r="S657" i="1"/>
  <c r="S1324" i="1"/>
  <c r="S1062" i="1"/>
  <c r="S1839" i="1"/>
  <c r="S1027" i="1"/>
  <c r="S1031" i="1"/>
  <c r="S1408" i="1"/>
  <c r="S1369" i="1"/>
  <c r="S1407" i="1"/>
  <c r="S1881" i="1"/>
  <c r="S647" i="1"/>
  <c r="S880" i="1"/>
  <c r="S1326" i="1"/>
  <c r="S273" i="1"/>
  <c r="S1782" i="1"/>
  <c r="S1322" i="1"/>
  <c r="S1811" i="1"/>
  <c r="S959" i="1"/>
  <c r="S298" i="1"/>
  <c r="S649" i="1"/>
  <c r="S79" i="1"/>
  <c r="S662" i="1"/>
  <c r="S522" i="1"/>
  <c r="S1892" i="1"/>
  <c r="S1119" i="1"/>
  <c r="S1174" i="1"/>
  <c r="S1356" i="1"/>
  <c r="S656" i="1"/>
  <c r="S1732" i="1"/>
  <c r="S1602" i="1"/>
  <c r="S1842" i="1"/>
  <c r="S260" i="1"/>
  <c r="S242" i="1"/>
  <c r="S572" i="1"/>
  <c r="S1086" i="1"/>
  <c r="S1061" i="1"/>
  <c r="S1078" i="1"/>
  <c r="S702" i="1"/>
  <c r="S1539" i="1"/>
  <c r="S405" i="1"/>
  <c r="S1107" i="1"/>
  <c r="S1100" i="1"/>
  <c r="S784" i="1"/>
  <c r="S1566" i="1"/>
  <c r="S1828" i="1"/>
  <c r="S1679" i="1"/>
  <c r="S301" i="1"/>
  <c r="S1454" i="1"/>
  <c r="S1865" i="1"/>
  <c r="S1503" i="1"/>
  <c r="S174" i="1"/>
  <c r="S209" i="1"/>
  <c r="S1802" i="1"/>
  <c r="S307" i="1"/>
  <c r="S1867" i="1"/>
  <c r="O1382" i="1"/>
  <c r="R1382" i="1"/>
  <c r="S1382" i="1" s="1"/>
  <c r="O976" i="1"/>
  <c r="N1968" i="1"/>
  <c r="O1968" i="1" s="1"/>
  <c r="L1968" i="1"/>
  <c r="J1970" i="1"/>
  <c r="N1969" i="1"/>
  <c r="S290" i="1"/>
  <c r="S1691" i="1"/>
  <c r="S1181" i="1"/>
  <c r="S225" i="1"/>
  <c r="S1469" i="1"/>
  <c r="S1937" i="1"/>
  <c r="S1149" i="1"/>
  <c r="S199" i="1"/>
  <c r="S116" i="1"/>
  <c r="S1051" i="1"/>
  <c r="S1363" i="1"/>
  <c r="S1645" i="1"/>
  <c r="S606" i="1"/>
  <c r="S695" i="1"/>
  <c r="S359" i="1"/>
  <c r="S916" i="1"/>
  <c r="S853" i="1"/>
  <c r="S526" i="1"/>
  <c r="S666" i="1"/>
  <c r="S49" i="1"/>
  <c r="S74" i="1"/>
  <c r="S1788" i="1"/>
  <c r="S1752" i="1"/>
  <c r="S72" i="1"/>
  <c r="S64" i="1"/>
  <c r="S1159" i="1"/>
  <c r="S231" i="1"/>
  <c r="S521" i="1"/>
  <c r="S1172" i="1"/>
  <c r="S611" i="1"/>
  <c r="S289" i="1"/>
  <c r="S1774" i="1"/>
  <c r="S906" i="1"/>
  <c r="S1082" i="1"/>
  <c r="S171" i="1"/>
  <c r="S825" i="1"/>
  <c r="S394" i="1"/>
  <c r="S155" i="1"/>
  <c r="S117" i="1"/>
  <c r="S1614" i="1"/>
  <c r="S437" i="1"/>
  <c r="S127" i="1"/>
  <c r="S1737" i="1"/>
  <c r="S827" i="1"/>
  <c r="S16" i="1"/>
  <c r="S1347" i="1"/>
  <c r="S742" i="1"/>
  <c r="S1429" i="1"/>
  <c r="S1311" i="1"/>
  <c r="S43" i="1"/>
  <c r="S1786" i="1"/>
  <c r="S1306" i="1"/>
  <c r="S636" i="1"/>
  <c r="S934" i="1"/>
  <c r="S1401" i="1"/>
  <c r="S781" i="1"/>
  <c r="S1759" i="1"/>
  <c r="S1946" i="1"/>
  <c r="S1137" i="1"/>
  <c r="S329" i="1"/>
  <c r="S1483" i="1"/>
  <c r="S587" i="1"/>
  <c r="S470" i="1"/>
  <c r="S622" i="1"/>
  <c r="S1702" i="1"/>
  <c r="S1763" i="1"/>
  <c r="S990" i="1"/>
  <c r="S1065" i="1"/>
  <c r="S213" i="1"/>
  <c r="S1251" i="1"/>
  <c r="S1840" i="1"/>
  <c r="S326" i="1"/>
  <c r="S1689" i="1"/>
  <c r="S1440" i="1"/>
  <c r="S1861" i="1"/>
  <c r="S1929" i="1"/>
  <c r="S1068" i="1"/>
  <c r="S531" i="1"/>
  <c r="S1756" i="1"/>
  <c r="S1938" i="1"/>
  <c r="S904" i="1"/>
  <c r="S1866" i="1"/>
  <c r="S1827" i="1"/>
  <c r="S1673" i="1"/>
  <c r="S129" i="1"/>
  <c r="S1661" i="1"/>
  <c r="S681" i="1"/>
  <c r="S930" i="1"/>
  <c r="S1963" i="1"/>
  <c r="S201" i="1"/>
  <c r="S141" i="1"/>
  <c r="S855" i="1"/>
  <c r="S387" i="1"/>
  <c r="S747" i="1"/>
  <c r="S1396" i="1"/>
  <c r="S1511" i="1"/>
  <c r="S841" i="1"/>
  <c r="S411" i="1"/>
  <c r="S1659" i="1"/>
  <c r="S1740" i="1"/>
  <c r="P1969" i="1"/>
  <c r="S1333" i="1"/>
  <c r="S705" i="1"/>
  <c r="S1806" i="1"/>
  <c r="S621" i="1"/>
  <c r="S1549" i="1"/>
  <c r="S108" i="1"/>
  <c r="S893" i="1"/>
  <c r="S939" i="1"/>
  <c r="S1552" i="1"/>
  <c r="S786" i="1"/>
  <c r="S271" i="1"/>
  <c r="S782" i="1"/>
  <c r="S1767" i="1"/>
  <c r="S1890" i="1"/>
  <c r="S935" i="1"/>
  <c r="S1888" i="1"/>
  <c r="S997" i="1"/>
  <c r="S1927" i="1"/>
  <c r="S1582" i="1"/>
  <c r="S1631" i="1"/>
  <c r="S1796" i="1"/>
  <c r="S40" i="1"/>
  <c r="S316" i="1"/>
  <c r="S241" i="1"/>
  <c r="S220" i="1"/>
  <c r="S84" i="1"/>
  <c r="S550" i="1"/>
  <c r="S1543" i="1"/>
  <c r="S423" i="1"/>
  <c r="S136" i="1"/>
  <c r="S190" i="1"/>
  <c r="S145" i="1"/>
  <c r="S943" i="1"/>
  <c r="S1476" i="1"/>
  <c r="S1109" i="1"/>
  <c r="S887" i="1"/>
  <c r="S59" i="1"/>
  <c r="S593" i="1"/>
  <c r="S128" i="1"/>
  <c r="S427" i="1"/>
  <c r="S200" i="1"/>
  <c r="S402" i="1"/>
  <c r="S726" i="1"/>
  <c r="S537" i="1"/>
  <c r="S1244" i="1"/>
  <c r="S1258" i="1"/>
  <c r="S1310" i="1"/>
  <c r="S311" i="1"/>
  <c r="S147" i="1"/>
  <c r="S304" i="1"/>
  <c r="S1685" i="1"/>
  <c r="S1217" i="1"/>
  <c r="S1670" i="1"/>
  <c r="S1529" i="1"/>
  <c r="S777" i="1"/>
  <c r="S619" i="1"/>
  <c r="S894" i="1"/>
  <c r="S166" i="1"/>
  <c r="S89" i="1"/>
  <c r="S317" i="1"/>
  <c r="S275" i="1"/>
  <c r="S1644" i="1"/>
  <c r="S373" i="1"/>
  <c r="S3" i="1"/>
  <c r="S218" i="1"/>
  <c r="S450" i="1"/>
  <c r="S1569" i="1"/>
  <c r="S1001" i="1"/>
  <c r="S70" i="1"/>
  <c r="S192" i="1"/>
  <c r="S1958" i="1"/>
  <c r="S694" i="1"/>
  <c r="S1044" i="1"/>
  <c r="S791" i="1"/>
  <c r="S1536" i="1"/>
  <c r="S1877" i="1"/>
  <c r="S1359" i="1"/>
  <c r="S1956" i="1"/>
  <c r="S1635" i="1"/>
  <c r="S717" i="1"/>
  <c r="S498" i="1"/>
  <c r="S754" i="1"/>
  <c r="S1576" i="1"/>
  <c r="S1434" i="1"/>
  <c r="S1535" i="1"/>
  <c r="S1183" i="1"/>
  <c r="S1213" i="1"/>
  <c r="S901" i="1"/>
  <c r="S1646" i="1"/>
  <c r="S67" i="1"/>
  <c r="S1898" i="1"/>
  <c r="S1896" i="1"/>
  <c r="S351" i="1"/>
  <c r="S1669" i="1"/>
  <c r="S864" i="1"/>
  <c r="S883" i="1"/>
  <c r="S788" i="1"/>
  <c r="S185" i="1"/>
  <c r="S908" i="1"/>
  <c r="S852" i="1"/>
  <c r="S212" i="1"/>
  <c r="S715" i="1"/>
  <c r="S279" i="1"/>
  <c r="S687" i="1"/>
  <c r="S856" i="1"/>
  <c r="S1799" i="1"/>
  <c r="S401" i="1"/>
  <c r="S740" i="1"/>
  <c r="S632" i="1"/>
  <c r="S331" i="1"/>
  <c r="S1223" i="1"/>
  <c r="S1300" i="1"/>
  <c r="S1339" i="1"/>
  <c r="S239" i="1"/>
  <c r="S808" i="1"/>
  <c r="S438" i="1"/>
  <c r="S495" i="1"/>
  <c r="S640" i="1"/>
  <c r="S665" i="1"/>
  <c r="S1825" i="1"/>
  <c r="S1525" i="1"/>
  <c r="S1726" i="1"/>
  <c r="S1678" i="1"/>
  <c r="S1725" i="1"/>
  <c r="S1081" i="1"/>
  <c r="S1232" i="1"/>
  <c r="S1632" i="1"/>
  <c r="S1422" i="1"/>
  <c r="S1523" i="1"/>
  <c r="S1060" i="1"/>
  <c r="S1057" i="1"/>
  <c r="S850" i="1"/>
  <c r="S140" i="1"/>
  <c r="S497" i="1"/>
  <c r="S650" i="1"/>
  <c r="S1917" i="1"/>
  <c r="S1156" i="1"/>
  <c r="S764" i="1"/>
  <c r="S256" i="1"/>
  <c r="S911" i="1"/>
  <c r="S1916" i="1"/>
  <c r="S1212" i="1"/>
  <c r="S1621" i="1"/>
  <c r="S1007" i="1"/>
  <c r="S628" i="1"/>
  <c r="S1237" i="1"/>
  <c r="S1915" i="1"/>
  <c r="S1323" i="1"/>
  <c r="S1914" i="1"/>
  <c r="S1819" i="1"/>
  <c r="S494" i="1"/>
  <c r="S1325" i="1"/>
  <c r="S566" i="1"/>
  <c r="S456" i="1"/>
  <c r="S1883" i="1"/>
  <c r="S1033" i="1"/>
  <c r="S1703" i="1"/>
  <c r="S276" i="1"/>
  <c r="S267" i="1"/>
  <c r="S1210" i="1"/>
  <c r="S381" i="1"/>
  <c r="S713" i="1"/>
  <c r="S898" i="1"/>
  <c r="S699" i="1"/>
  <c r="S1829" i="1"/>
  <c r="S452" i="1"/>
  <c r="S1115" i="1"/>
  <c r="S653" i="1"/>
  <c r="S986" i="1"/>
  <c r="S1249" i="1"/>
  <c r="S685" i="1"/>
  <c r="Q1970" i="1" l="1"/>
  <c r="P1970" i="1"/>
  <c r="R1969" i="1"/>
  <c r="S1969" i="1" s="1"/>
  <c r="R1968" i="1"/>
  <c r="S1968" i="1" s="1"/>
  <c r="N1970" i="1"/>
  <c r="O1969" i="1"/>
  <c r="R1970" i="1" l="1"/>
</calcChain>
</file>

<file path=xl/sharedStrings.xml><?xml version="1.0" encoding="utf-8"?>
<sst xmlns="http://schemas.openxmlformats.org/spreadsheetml/2006/main" count="7121" uniqueCount="583">
  <si>
    <t>AFGHANISTAN</t>
  </si>
  <si>
    <t>KABUL</t>
  </si>
  <si>
    <t>ALBANIA</t>
  </si>
  <si>
    <t>TIRANA</t>
  </si>
  <si>
    <t>ALGERIA</t>
  </si>
  <si>
    <t>ALGIERS</t>
  </si>
  <si>
    <t>ANGOLA</t>
  </si>
  <si>
    <t>LUANDA</t>
  </si>
  <si>
    <t>ARGENTINA</t>
  </si>
  <si>
    <t>BUENOS AIRES</t>
  </si>
  <si>
    <t>AUSTRALIA</t>
  </si>
  <si>
    <t>CANBERRA</t>
  </si>
  <si>
    <t>SYDNEY</t>
  </si>
  <si>
    <t>AUSTRIA</t>
  </si>
  <si>
    <t>VIENNA</t>
  </si>
  <si>
    <t>AZERBAIJAN</t>
  </si>
  <si>
    <t>BAKU</t>
  </si>
  <si>
    <t>BANGLADESH</t>
  </si>
  <si>
    <t>DHAKA</t>
  </si>
  <si>
    <t>BELARUS</t>
  </si>
  <si>
    <t>MINSK</t>
  </si>
  <si>
    <t>BELGIUM</t>
  </si>
  <si>
    <t>BRUSSELS</t>
  </si>
  <si>
    <t>BENIN</t>
  </si>
  <si>
    <t>COTONOU</t>
  </si>
  <si>
    <t>BHUTAN</t>
  </si>
  <si>
    <t>THIMPHU</t>
  </si>
  <si>
    <t>BOLIVIA</t>
  </si>
  <si>
    <t>BOSNIA AND HERZEGOVINA</t>
  </si>
  <si>
    <t>SARAJEVO</t>
  </si>
  <si>
    <t>BRAZIL</t>
  </si>
  <si>
    <t>BRASILIA</t>
  </si>
  <si>
    <t>RIO DE JANEIRO</t>
  </si>
  <si>
    <t>SAO PAULO</t>
  </si>
  <si>
    <t>BULGARIA</t>
  </si>
  <si>
    <t>SOFIA</t>
  </si>
  <si>
    <t>CAMEROON</t>
  </si>
  <si>
    <t>CANADA</t>
  </si>
  <si>
    <t>OTTAWA</t>
  </si>
  <si>
    <t>TORONTO</t>
  </si>
  <si>
    <t>VANCOUVER</t>
  </si>
  <si>
    <t>CAPE VERDE</t>
  </si>
  <si>
    <t>CHILE</t>
  </si>
  <si>
    <t>SANTIAGO DE CHILE</t>
  </si>
  <si>
    <t>CHINA</t>
  </si>
  <si>
    <t>BEIJING</t>
  </si>
  <si>
    <t>CHONGQING</t>
  </si>
  <si>
    <t>GUANGZHOU (CANTON)</t>
  </si>
  <si>
    <t>SHANGHAI</t>
  </si>
  <si>
    <t>COLOMBIA</t>
  </si>
  <si>
    <t>BOGOTA</t>
  </si>
  <si>
    <t>CONGO, THE DEMOCRATIC REPUBLIC OF THE</t>
  </si>
  <si>
    <t>KINSHASA</t>
  </si>
  <si>
    <t>COSTA RICA</t>
  </si>
  <si>
    <t>SAN JOSE</t>
  </si>
  <si>
    <t>COTE D'IVOIRE</t>
  </si>
  <si>
    <t>CROATIA</t>
  </si>
  <si>
    <t>ZAGREB</t>
  </si>
  <si>
    <t>CUBA</t>
  </si>
  <si>
    <t>HAVANA</t>
  </si>
  <si>
    <t>CYPRUS</t>
  </si>
  <si>
    <t>NICOSIA</t>
  </si>
  <si>
    <t>CZECH REPUBLIC</t>
  </si>
  <si>
    <t>PRAGUE</t>
  </si>
  <si>
    <t>DENMARK</t>
  </si>
  <si>
    <t>DOMINICAN REPUBLIC</t>
  </si>
  <si>
    <t>SANTO DOMINGO</t>
  </si>
  <si>
    <t>ECUADOR</t>
  </si>
  <si>
    <t>EGYPT</t>
  </si>
  <si>
    <t>CAIRO</t>
  </si>
  <si>
    <t>EL SALVADOR</t>
  </si>
  <si>
    <t>ESTONIA</t>
  </si>
  <si>
    <t>ETHIOPIA</t>
  </si>
  <si>
    <t>ADDIS ABEBA</t>
  </si>
  <si>
    <t>FINLAND</t>
  </si>
  <si>
    <t>HELSINKI</t>
  </si>
  <si>
    <t>FORMER YUGOSLAV REPUBLIC OF MACEDONIA</t>
  </si>
  <si>
    <t>SKOPJE</t>
  </si>
  <si>
    <t>FRANCE</t>
  </si>
  <si>
    <t>GABON</t>
  </si>
  <si>
    <t>GEORGIA</t>
  </si>
  <si>
    <t>TBILISSI</t>
  </si>
  <si>
    <t>GERMANY</t>
  </si>
  <si>
    <t>BERLIN</t>
  </si>
  <si>
    <t>DUSSELDORF</t>
  </si>
  <si>
    <t>GHANA</t>
  </si>
  <si>
    <t>ACCRA</t>
  </si>
  <si>
    <t>GREECE</t>
  </si>
  <si>
    <t>ATHENS</t>
  </si>
  <si>
    <t>GUATEMALA</t>
  </si>
  <si>
    <t>GUINEA</t>
  </si>
  <si>
    <t>GUINEA-BISSAU</t>
  </si>
  <si>
    <t>HONDURAS</t>
  </si>
  <si>
    <t>HONG KONG S.A.R.</t>
  </si>
  <si>
    <t>HONG KONG</t>
  </si>
  <si>
    <t>HUNGARY</t>
  </si>
  <si>
    <t>BUDAPEST</t>
  </si>
  <si>
    <t>INDIA</t>
  </si>
  <si>
    <t>NEW DELHI</t>
  </si>
  <si>
    <t>KOLKATA</t>
  </si>
  <si>
    <t>CHENNAI</t>
  </si>
  <si>
    <t>MUMBAI</t>
  </si>
  <si>
    <t>BANGALORE</t>
  </si>
  <si>
    <t>INDONESIA</t>
  </si>
  <si>
    <t>JAKARTA</t>
  </si>
  <si>
    <t>IRAN, ISLAMIC REPUBLIC OF</t>
  </si>
  <si>
    <t>TEHERAN</t>
  </si>
  <si>
    <t>IRAQ</t>
  </si>
  <si>
    <t>BAGDAD</t>
  </si>
  <si>
    <t>ERBIL</t>
  </si>
  <si>
    <t>IRELAND</t>
  </si>
  <si>
    <t>DUBLIN</t>
  </si>
  <si>
    <t>ISRAEL</t>
  </si>
  <si>
    <t>TEL AVIV</t>
  </si>
  <si>
    <t>ITALY</t>
  </si>
  <si>
    <t>MILAN</t>
  </si>
  <si>
    <t>JAMAICA</t>
  </si>
  <si>
    <t>JAPAN</t>
  </si>
  <si>
    <t>TOKYO</t>
  </si>
  <si>
    <t>JORDAN</t>
  </si>
  <si>
    <t>AMMAN</t>
  </si>
  <si>
    <t>KAZAKHSTAN</t>
  </si>
  <si>
    <t>ALMATY</t>
  </si>
  <si>
    <t>ASTANA</t>
  </si>
  <si>
    <t>KENYA</t>
  </si>
  <si>
    <t>NAIROBI</t>
  </si>
  <si>
    <t>KOREA, REPUBLIC OF</t>
  </si>
  <si>
    <t>SEOUL</t>
  </si>
  <si>
    <t>KOSOVO</t>
  </si>
  <si>
    <t>PRISTINA</t>
  </si>
  <si>
    <t>KUWAIT</t>
  </si>
  <si>
    <t>LEBANON</t>
  </si>
  <si>
    <t>BEIRUT</t>
  </si>
  <si>
    <t>LIBYAN ARAB JAMAHIRIYA</t>
  </si>
  <si>
    <t>TRIPOLI</t>
  </si>
  <si>
    <t>LITHUANIA</t>
  </si>
  <si>
    <t>LUXEMBOURG</t>
  </si>
  <si>
    <t>MALAYSIA</t>
  </si>
  <si>
    <t>KUALA LUMPUR</t>
  </si>
  <si>
    <t>MALI</t>
  </si>
  <si>
    <t>BAMAKO</t>
  </si>
  <si>
    <t>MALTA</t>
  </si>
  <si>
    <t>MEXICO</t>
  </si>
  <si>
    <t>MEXICO CITY</t>
  </si>
  <si>
    <t>MOLDOVA, REPUBLIC OF</t>
  </si>
  <si>
    <t>CHISINAU</t>
  </si>
  <si>
    <t>MOROCCO</t>
  </si>
  <si>
    <t>RABAT</t>
  </si>
  <si>
    <t>MOZAMBIQUE</t>
  </si>
  <si>
    <t>MAPUTO</t>
  </si>
  <si>
    <t>NAMIBIA</t>
  </si>
  <si>
    <t>NEPAL</t>
  </si>
  <si>
    <t>KATHMANDU</t>
  </si>
  <si>
    <t>NETHERLANDS</t>
  </si>
  <si>
    <t>ARUBA</t>
  </si>
  <si>
    <t>THE HAGUE</t>
  </si>
  <si>
    <t>WILLEMSTAD (CURACAO)</t>
  </si>
  <si>
    <t>NEW ZEALAND</t>
  </si>
  <si>
    <t>WELLINGTON</t>
  </si>
  <si>
    <t>NICARAGUA</t>
  </si>
  <si>
    <t>NIGERIA</t>
  </si>
  <si>
    <t>ABUJA</t>
  </si>
  <si>
    <t>NORWAY</t>
  </si>
  <si>
    <t>OSLO</t>
  </si>
  <si>
    <t>OMAN</t>
  </si>
  <si>
    <t>MUSCAT</t>
  </si>
  <si>
    <t>PAKISTAN</t>
  </si>
  <si>
    <t>ISLAMABAD</t>
  </si>
  <si>
    <t>PALESTINE</t>
  </si>
  <si>
    <t>RAMALLAH</t>
  </si>
  <si>
    <t>PANAMA</t>
  </si>
  <si>
    <t>PARAGUAY</t>
  </si>
  <si>
    <t>PERU</t>
  </si>
  <si>
    <t>LIMA</t>
  </si>
  <si>
    <t>PHILIPPINES</t>
  </si>
  <si>
    <t>MANILA</t>
  </si>
  <si>
    <t>POLAND</t>
  </si>
  <si>
    <t>PORTUGAL</t>
  </si>
  <si>
    <t>QATAR</t>
  </si>
  <si>
    <t>DOHA</t>
  </si>
  <si>
    <t>ROMANIA</t>
  </si>
  <si>
    <t>BUCHAREST</t>
  </si>
  <si>
    <t>RUSSIAN FEDERATION</t>
  </si>
  <si>
    <t>ST. PETERSBURG</t>
  </si>
  <si>
    <t>MOSCOW</t>
  </si>
  <si>
    <t>YEKATERINBURG</t>
  </si>
  <si>
    <t>RWANDA</t>
  </si>
  <si>
    <t>KIGALI</t>
  </si>
  <si>
    <t>SAUDI ARABIA</t>
  </si>
  <si>
    <t>RIYADH</t>
  </si>
  <si>
    <t>SENEGAL</t>
  </si>
  <si>
    <t>DAKAR</t>
  </si>
  <si>
    <t>SERBIA</t>
  </si>
  <si>
    <t>BELGRAD</t>
  </si>
  <si>
    <t>SUBOTICA</t>
  </si>
  <si>
    <t>SINGAPORE</t>
  </si>
  <si>
    <t>SLOVENIA</t>
  </si>
  <si>
    <t>SOUTH AFRICA</t>
  </si>
  <si>
    <t>CAPE TOWN</t>
  </si>
  <si>
    <t>PRETORIA</t>
  </si>
  <si>
    <t>SPAIN</t>
  </si>
  <si>
    <t>MADRID</t>
  </si>
  <si>
    <t>SRI LANKA</t>
  </si>
  <si>
    <t>COLOMBO</t>
  </si>
  <si>
    <t>SUDAN</t>
  </si>
  <si>
    <t>KHARTOUM</t>
  </si>
  <si>
    <t>SURINAME</t>
  </si>
  <si>
    <t>PARAMARIBO</t>
  </si>
  <si>
    <t>SWEDEN</t>
  </si>
  <si>
    <t>STOCKHOLM</t>
  </si>
  <si>
    <t>SWITZERLAND</t>
  </si>
  <si>
    <t>TAIWAN, PROVINCE OF CHINA</t>
  </si>
  <si>
    <t>TAIPEI</t>
  </si>
  <si>
    <t>TANZANIA, UNITED REPUBLIC OF</t>
  </si>
  <si>
    <t>DAR ES SALAAM</t>
  </si>
  <si>
    <t>THAILAND</t>
  </si>
  <si>
    <t>BANGKOK</t>
  </si>
  <si>
    <t>TRINIDAD AND TOBAGO</t>
  </si>
  <si>
    <t>PORT OF SPAIN</t>
  </si>
  <si>
    <t>TUNISIA</t>
  </si>
  <si>
    <t>TUNIS</t>
  </si>
  <si>
    <t>TURKEY</t>
  </si>
  <si>
    <t>ANKARA</t>
  </si>
  <si>
    <t>ISTANBUL</t>
  </si>
  <si>
    <t>UGANDA</t>
  </si>
  <si>
    <t>KAMPALA</t>
  </si>
  <si>
    <t>UKRAINE</t>
  </si>
  <si>
    <t>BEREHOVE</t>
  </si>
  <si>
    <t>KIEV</t>
  </si>
  <si>
    <t>UZHHOROD</t>
  </si>
  <si>
    <t>UNITED ARAB EMIRATES</t>
  </si>
  <si>
    <t>ABU DHABI</t>
  </si>
  <si>
    <t>DUBAI</t>
  </si>
  <si>
    <t>UNITED KINGDOM</t>
  </si>
  <si>
    <t>EDINBURGH</t>
  </si>
  <si>
    <t>LONDON</t>
  </si>
  <si>
    <t>MANCHESTER</t>
  </si>
  <si>
    <t>URUGUAY</t>
  </si>
  <si>
    <t>USA</t>
  </si>
  <si>
    <t>CHICAGO, IL</t>
  </si>
  <si>
    <t>LOS ANGELES, CA</t>
  </si>
  <si>
    <t>MIAMI, FL</t>
  </si>
  <si>
    <t>NEW YORK, NY</t>
  </si>
  <si>
    <t>SAN FRANCISCO, CA</t>
  </si>
  <si>
    <t>WASHINGTON, DC</t>
  </si>
  <si>
    <t>UZBEKISTAN</t>
  </si>
  <si>
    <t>TASHKENT</t>
  </si>
  <si>
    <t>VENEZUELA</t>
  </si>
  <si>
    <t>CARACAS</t>
  </si>
  <si>
    <t>VIET NAM</t>
  </si>
  <si>
    <t>HANOI</t>
  </si>
  <si>
    <t>HO CHI MINH</t>
  </si>
  <si>
    <t>ZAMBIA</t>
  </si>
  <si>
    <t>ZIMBABWE</t>
  </si>
  <si>
    <t>HARARE</t>
  </si>
  <si>
    <t>Schengen State</t>
  </si>
  <si>
    <t>Country where consulate is located</t>
  </si>
  <si>
    <t>Consulate</t>
  </si>
  <si>
    <t>ANDORRA</t>
  </si>
  <si>
    <t>EQUATORIAL GUINEA</t>
  </si>
  <si>
    <t>HAITI</t>
  </si>
  <si>
    <t>MAURITANIA</t>
  </si>
  <si>
    <t>NIGER</t>
  </si>
  <si>
    <t>PUERTO RICO</t>
  </si>
  <si>
    <t>Grand Total</t>
  </si>
  <si>
    <t>Data</t>
  </si>
  <si>
    <t>Share of subtotal on worldwide total</t>
  </si>
  <si>
    <t>PARIS</t>
  </si>
  <si>
    <t>VILNIUS</t>
  </si>
  <si>
    <t>WINDHOEK</t>
  </si>
  <si>
    <t>WARSAW</t>
  </si>
  <si>
    <t>LISBON</t>
  </si>
  <si>
    <t>MURMANSK</t>
  </si>
  <si>
    <t>PETROZAVODSK</t>
  </si>
  <si>
    <t>BERN</t>
  </si>
  <si>
    <t>LUSAKA</t>
  </si>
  <si>
    <t>ORAN</t>
  </si>
  <si>
    <t>ANDORRA LA VELLA</t>
  </si>
  <si>
    <t>BAHIA BLANCA</t>
  </si>
  <si>
    <t>CORDOBA</t>
  </si>
  <si>
    <t>MENDOZA</t>
  </si>
  <si>
    <t>ROSARIO (Santa Fé)</t>
  </si>
  <si>
    <t>MELBOURNE</t>
  </si>
  <si>
    <t>LA PAZ</t>
  </si>
  <si>
    <t>SANTA CRUZ DE LA SIERRA</t>
  </si>
  <si>
    <t>PORTO ALEGRE</t>
  </si>
  <si>
    <t>SALVADOR DE BAHIA</t>
  </si>
  <si>
    <t>YAONDE</t>
  </si>
  <si>
    <t>MONTREAL</t>
  </si>
  <si>
    <t>CIDADE DA PRAIA</t>
  </si>
  <si>
    <t xml:space="preserve">ABIDJAN </t>
  </si>
  <si>
    <t>COPENHAGEN</t>
  </si>
  <si>
    <t>QUITO</t>
  </si>
  <si>
    <t>GUAYAQUIL</t>
  </si>
  <si>
    <t>ALEXANDRIA</t>
  </si>
  <si>
    <t>SAN SALVADOR</t>
  </si>
  <si>
    <t>BATA</t>
  </si>
  <si>
    <t>MALABO</t>
  </si>
  <si>
    <t>TALLINN</t>
  </si>
  <si>
    <t>BAYONNE</t>
  </si>
  <si>
    <t>BORDEAUX</t>
  </si>
  <si>
    <t>LYON</t>
  </si>
  <si>
    <t>LIBREVILLE</t>
  </si>
  <si>
    <t>FRANKFURT/MAIN</t>
  </si>
  <si>
    <t>HAMBURG</t>
  </si>
  <si>
    <t>MUNICH</t>
  </si>
  <si>
    <t>GUATEMALA CITY</t>
  </si>
  <si>
    <t>CONAKRY</t>
  </si>
  <si>
    <t>BISSAU</t>
  </si>
  <si>
    <t>PORT AU PRINCE</t>
  </si>
  <si>
    <t>TEGUCIGALPA</t>
  </si>
  <si>
    <t>JERUSALEM</t>
  </si>
  <si>
    <t>NAPLES</t>
  </si>
  <si>
    <t>ROME</t>
  </si>
  <si>
    <t>KINGSTON</t>
  </si>
  <si>
    <t>LUXEMBURG</t>
  </si>
  <si>
    <t>VALETTA</t>
  </si>
  <si>
    <t>NOUAKCHOTT</t>
  </si>
  <si>
    <t>GUADALAJARA</t>
  </si>
  <si>
    <t>MONTERREY</t>
  </si>
  <si>
    <t>AGADIR</t>
  </si>
  <si>
    <t>CASABLANCA</t>
  </si>
  <si>
    <t>NADOR</t>
  </si>
  <si>
    <t>TANGER</t>
  </si>
  <si>
    <t>TETOUAN</t>
  </si>
  <si>
    <t>AMSTERDAM</t>
  </si>
  <si>
    <t>MANAGUA</t>
  </si>
  <si>
    <t>NIAMEY</t>
  </si>
  <si>
    <t>LAGOS</t>
  </si>
  <si>
    <t>PANAMA CITY</t>
  </si>
  <si>
    <t>ASUNCION</t>
  </si>
  <si>
    <t>PORTO</t>
  </si>
  <si>
    <t>SAN JUAN</t>
  </si>
  <si>
    <t>LJUBLJANA</t>
  </si>
  <si>
    <t>GENEVA</t>
  </si>
  <si>
    <t>ZURICH</t>
  </si>
  <si>
    <t>MONTEVIDEO</t>
  </si>
  <si>
    <t>BOSTON, MA</t>
  </si>
  <si>
    <t>HOUSTON, TX</t>
  </si>
  <si>
    <t>ANNABA</t>
  </si>
  <si>
    <t>ARMENIA</t>
  </si>
  <si>
    <t>YEREVAN</t>
  </si>
  <si>
    <t>BAHRAIN</t>
  </si>
  <si>
    <t>MANAMA</t>
  </si>
  <si>
    <t>BOTSWANA</t>
  </si>
  <si>
    <t>GABORONE</t>
  </si>
  <si>
    <t>BRUNEI</t>
  </si>
  <si>
    <t>BANDAR SERI BEGWAN</t>
  </si>
  <si>
    <t>BURKINA FASO</t>
  </si>
  <si>
    <t>OUAGADOUGOU</t>
  </si>
  <si>
    <t>BURUNDI</t>
  </si>
  <si>
    <t>BUJUMBURA</t>
  </si>
  <si>
    <t>CAMBODIA</t>
  </si>
  <si>
    <t>PHNOM PENH</t>
  </si>
  <si>
    <t>DOUALA</t>
  </si>
  <si>
    <t>CENTRAL AFRICAN REPUBLIC</t>
  </si>
  <si>
    <t>BANGUI</t>
  </si>
  <si>
    <t>CHAD</t>
  </si>
  <si>
    <t>N'DJAMENA</t>
  </si>
  <si>
    <t>CHENGDU</t>
  </si>
  <si>
    <t>WUHAN</t>
  </si>
  <si>
    <t>SHENYANG</t>
  </si>
  <si>
    <t>COMOROS</t>
  </si>
  <si>
    <t>MORONI</t>
  </si>
  <si>
    <t>MUTSAMUDU</t>
  </si>
  <si>
    <t>CONGO</t>
  </si>
  <si>
    <t>BRAZZAVILLE</t>
  </si>
  <si>
    <t>POINTE NOIRE</t>
  </si>
  <si>
    <t>DJIBOUTI</t>
  </si>
  <si>
    <t>FIJI</t>
  </si>
  <si>
    <t>SUVA</t>
  </si>
  <si>
    <t>PONDICHERY</t>
  </si>
  <si>
    <t>LAO PEOPLE'S DEMOCRATIC REPUBLIC</t>
  </si>
  <si>
    <t>VIENTIANE</t>
  </si>
  <si>
    <t>MADAGASCAR</t>
  </si>
  <si>
    <t>ANTANANARIVO</t>
  </si>
  <si>
    <t>MAURITIUS</t>
  </si>
  <si>
    <t>PORT LOUIS</t>
  </si>
  <si>
    <t>MONACO</t>
  </si>
  <si>
    <t>MONGOLIA</t>
  </si>
  <si>
    <t>ULAN BATOR</t>
  </si>
  <si>
    <t>FES</t>
  </si>
  <si>
    <t>MARRAKECH</t>
  </si>
  <si>
    <t>MYANMAR</t>
  </si>
  <si>
    <t>YANGON</t>
  </si>
  <si>
    <t>PAPUA NEW GUINEA</t>
  </si>
  <si>
    <t>PORT MORESBY</t>
  </si>
  <si>
    <t>SAINT LUCIA</t>
  </si>
  <si>
    <t>CASTRIES</t>
  </si>
  <si>
    <t>JEDDAH</t>
  </si>
  <si>
    <t>SEYCHELLES</t>
  </si>
  <si>
    <t>VICTORIA</t>
  </si>
  <si>
    <t>JOHANNESBURG</t>
  </si>
  <si>
    <t>SOUTH SUDAN</t>
  </si>
  <si>
    <t>JUBA</t>
  </si>
  <si>
    <t>TOGO</t>
  </si>
  <si>
    <t>LOME</t>
  </si>
  <si>
    <t>TURKMENISTAN</t>
  </si>
  <si>
    <t>ASHGABAT</t>
  </si>
  <si>
    <t>ATLANTA, GA</t>
  </si>
  <si>
    <t>VANUATU</t>
  </si>
  <si>
    <t>PORT VILA</t>
  </si>
  <si>
    <t>YEMEN</t>
  </si>
  <si>
    <t>SANA'A</t>
  </si>
  <si>
    <t>Total worldwide 2014</t>
  </si>
  <si>
    <t>GRODNO</t>
  </si>
  <si>
    <t>LATVIA</t>
  </si>
  <si>
    <t>RIGA</t>
  </si>
  <si>
    <t>KALININGRAD</t>
  </si>
  <si>
    <t>SOVETSK</t>
  </si>
  <si>
    <t>VALENCIA</t>
  </si>
  <si>
    <t>LUBUMBASHI</t>
  </si>
  <si>
    <t>BENGUELA</t>
  </si>
  <si>
    <t>BELO HORIZONTE</t>
  </si>
  <si>
    <t>GOA</t>
  </si>
  <si>
    <t>MACAO</t>
  </si>
  <si>
    <t>BEIRA</t>
  </si>
  <si>
    <t>SAO TOME AND PRINCIPE</t>
  </si>
  <si>
    <t xml:space="preserve">SAO TOME </t>
  </si>
  <si>
    <t>SEVILLA</t>
  </si>
  <si>
    <t>TIMOR-LESTE</t>
  </si>
  <si>
    <t>DILI</t>
  </si>
  <si>
    <t>NEWARK, NJ</t>
  </si>
  <si>
    <t>NEW BEDFORD, MA</t>
  </si>
  <si>
    <t>RECIFE</t>
  </si>
  <si>
    <t>ICELAND</t>
  </si>
  <si>
    <t>REYKJAVIK</t>
  </si>
  <si>
    <t>OSAKA</t>
  </si>
  <si>
    <t>KOREA, DEMOCRATIC PEOPLE'S REPUBLIC OF</t>
  </si>
  <si>
    <t>PYONGYANG</t>
  </si>
  <si>
    <t>KYRGYZSTAN</t>
  </si>
  <si>
    <t>BISHKEK</t>
  </si>
  <si>
    <t>MONTENEGRO</t>
  </si>
  <si>
    <t>PODGORICA</t>
  </si>
  <si>
    <t>KARACHI</t>
  </si>
  <si>
    <t>NOVOSIBIRSK</t>
  </si>
  <si>
    <t>SLOVAKIA</t>
  </si>
  <si>
    <t>BRATISLAVA</t>
  </si>
  <si>
    <t>TAJIKISTAN</t>
  </si>
  <si>
    <t>DUSHANBE</t>
  </si>
  <si>
    <t>IZMIR</t>
  </si>
  <si>
    <t>Iceland</t>
  </si>
  <si>
    <t>Finland</t>
  </si>
  <si>
    <t>Spain</t>
  </si>
  <si>
    <t>France</t>
  </si>
  <si>
    <t>Lithuania</t>
  </si>
  <si>
    <t>Netherlands</t>
  </si>
  <si>
    <t>Belgium</t>
  </si>
  <si>
    <t>Hungary</t>
  </si>
  <si>
    <t>Germany</t>
  </si>
  <si>
    <t>Portugal</t>
  </si>
  <si>
    <t>Switzerland</t>
  </si>
  <si>
    <t>ABIDJAN</t>
  </si>
  <si>
    <t>STUTTGART</t>
  </si>
  <si>
    <t>BARCELONA</t>
  </si>
  <si>
    <t>* for Germany: only MEVs valid for more than 1 year are included</t>
  </si>
  <si>
    <t>SYRIAN ARAB REPUBLIC</t>
  </si>
  <si>
    <t>DAMASCUS</t>
  </si>
  <si>
    <t>ODESSA</t>
  </si>
  <si>
    <t>Slovenia</t>
  </si>
  <si>
    <t>CLEVELAND, OH</t>
  </si>
  <si>
    <t>BITOLA</t>
  </si>
  <si>
    <t>EDIRNE</t>
  </si>
  <si>
    <t>Italy</t>
  </si>
  <si>
    <t>VLORE</t>
  </si>
  <si>
    <t>ADELAIDE</t>
  </si>
  <si>
    <t>BRISBANE</t>
  </si>
  <si>
    <t>PERTH</t>
  </si>
  <si>
    <t>CURITIBA</t>
  </si>
  <si>
    <t>ERITREA</t>
  </si>
  <si>
    <t>ASMARA</t>
  </si>
  <si>
    <t>HOLY SEE (VATICAN CITY STATE)</t>
  </si>
  <si>
    <t>VATICAN CITY</t>
  </si>
  <si>
    <t>SAN MARINO</t>
  </si>
  <si>
    <t>LUGANO</t>
  </si>
  <si>
    <t>DETROIT, MI</t>
  </si>
  <si>
    <t>PHILADELPHIA, PA</t>
  </si>
  <si>
    <t>MARACAIBO</t>
  </si>
  <si>
    <t>Austria</t>
  </si>
  <si>
    <t>STRASBOURG</t>
  </si>
  <si>
    <t>Czech Republic</t>
  </si>
  <si>
    <t>DONETSK</t>
  </si>
  <si>
    <t>LVOV</t>
  </si>
  <si>
    <t>Denmark</t>
  </si>
  <si>
    <t>FLENSBURG</t>
  </si>
  <si>
    <t>Greece</t>
  </si>
  <si>
    <t>GHIROKASTER</t>
  </si>
  <si>
    <t>KORCE</t>
  </si>
  <si>
    <t>PLOVDIV</t>
  </si>
  <si>
    <t>NOVOROSSIISK</t>
  </si>
  <si>
    <t>MARIUPOL</t>
  </si>
  <si>
    <t>TAMPA, FL</t>
  </si>
  <si>
    <t>Luxembourg</t>
  </si>
  <si>
    <t>Latvia</t>
  </si>
  <si>
    <t>VITSYEBSK</t>
  </si>
  <si>
    <t>PSKOV</t>
  </si>
  <si>
    <t>Malta</t>
  </si>
  <si>
    <t>Norway</t>
  </si>
  <si>
    <t>MALAWI</t>
  </si>
  <si>
    <t>LILONGWE</t>
  </si>
  <si>
    <t>Poland</t>
  </si>
  <si>
    <t>BREST</t>
  </si>
  <si>
    <t>IRKUTSK</t>
  </si>
  <si>
    <t>KHARKOV</t>
  </si>
  <si>
    <t>LUTSK</t>
  </si>
  <si>
    <t>VINNYTSYA</t>
  </si>
  <si>
    <t>SEVASTOPOL</t>
  </si>
  <si>
    <t>Slovakia</t>
  </si>
  <si>
    <t>Sweden</t>
  </si>
  <si>
    <t>LIBERIA</t>
  </si>
  <si>
    <t>MONROVIA</t>
  </si>
  <si>
    <t>No.</t>
  </si>
  <si>
    <t>Estonia</t>
  </si>
  <si>
    <r>
      <rPr>
        <vertAlign val="superscript"/>
        <sz val="11"/>
        <color indexed="8"/>
        <rFont val="Calibri"/>
        <family val="2"/>
      </rPr>
      <t>2)</t>
    </r>
    <r>
      <rPr>
        <sz val="11"/>
        <color theme="1"/>
        <rFont val="Calibri"/>
        <family val="2"/>
        <scheme val="minor"/>
      </rPr>
      <t xml:space="preserve"> The figure for the Finnish Embassy in Pristina includes 293 multiple-entry LTVs issued </t>
    </r>
  </si>
  <si>
    <r>
      <rPr>
        <vertAlign val="superscript"/>
        <sz val="11"/>
        <color indexed="8"/>
        <rFont val="Calibri"/>
        <family val="2"/>
      </rPr>
      <t>1)</t>
    </r>
    <r>
      <rPr>
        <sz val="11"/>
        <color theme="1"/>
        <rFont val="Calibri"/>
        <family val="2"/>
        <scheme val="minor"/>
      </rPr>
      <t xml:space="preserve"> For Germany: only MEVs valid for more than 1 year are included</t>
    </r>
  </si>
  <si>
    <t>(All)</t>
  </si>
  <si>
    <t xml:space="preserve">The next two sheets present all basic total data per Schengen State, ordered by visa applications or the number of visas issued, respectively. </t>
  </si>
  <si>
    <t>Description of tables available in the compilation</t>
  </si>
  <si>
    <r>
      <t>The second sheet entitled '</t>
    </r>
    <r>
      <rPr>
        <b/>
        <sz val="11"/>
        <color theme="1"/>
        <rFont val="Calibri"/>
        <family val="2"/>
        <scheme val="minor"/>
      </rPr>
      <t>Totals - Schengen State'</t>
    </r>
    <r>
      <rPr>
        <sz val="11"/>
        <color theme="1"/>
        <rFont val="Calibri"/>
        <family val="2"/>
        <scheme val="minor"/>
      </rPr>
      <t xml:space="preserve"> presents basic total values disaggregated by Schengen States ordered alphabetically. On the top of the worksheet you can find a '</t>
    </r>
    <r>
      <rPr>
        <b/>
        <sz val="11"/>
        <color theme="1"/>
        <rFont val="Calibri"/>
        <family val="2"/>
        <scheme val="minor"/>
      </rPr>
      <t>Country where consulate is located'</t>
    </r>
    <r>
      <rPr>
        <sz val="11"/>
        <color theme="1"/>
        <rFont val="Calibri"/>
        <family val="2"/>
        <scheme val="minor"/>
      </rPr>
      <t xml:space="preserve"> field with a drop-down button which enables filtering total data for individual third countries. </t>
    </r>
  </si>
  <si>
    <r>
      <t>The '</t>
    </r>
    <r>
      <rPr>
        <b/>
        <sz val="11"/>
        <color theme="1"/>
        <rFont val="Calibri"/>
        <family val="2"/>
        <scheme val="minor"/>
      </rPr>
      <t>Visas issued consulates + BCP</t>
    </r>
    <r>
      <rPr>
        <sz val="11"/>
        <color theme="1"/>
        <rFont val="Calibri"/>
        <family val="2"/>
        <scheme val="minor"/>
      </rPr>
      <t>' sheet contains a table summarising total numbers of C uniform visas issued by individual Schengen States both at the consulates and the border crossing points.</t>
    </r>
  </si>
  <si>
    <r>
      <t>The '</t>
    </r>
    <r>
      <rPr>
        <b/>
        <sz val="11"/>
        <color theme="1"/>
        <rFont val="Calibri"/>
        <family val="2"/>
        <scheme val="minor"/>
      </rPr>
      <t>Data for consulates'</t>
    </r>
    <r>
      <rPr>
        <sz val="11"/>
        <color theme="1"/>
        <rFont val="Calibri"/>
        <family val="2"/>
        <scheme val="minor"/>
      </rPr>
      <t xml:space="preserve"> sheet contains a complete set of visa statistics for all Schengen States and their consulates in third countries. Data are presented in bulk but the filters included on the top row allow for refined searches (it is necessary to click on the small arrows). For instance, only the data for a particular Member State/Associated country can be searched, or the data concerning a given world region, or a third country or a location (city) in a third country.</t>
    </r>
  </si>
  <si>
    <r>
      <t xml:space="preserve">As with previous editions of the visa statistics compilation, the Excel sheets include filters that allow for detailed searches. Filter buttons, if available, can be found in table headings. The compilation comprises a total of 7 tables, each located on a </t>
    </r>
    <r>
      <rPr>
        <b/>
        <sz val="11"/>
        <color theme="1"/>
        <rFont val="Calibri"/>
        <family val="2"/>
        <scheme val="minor"/>
      </rPr>
      <t>separate worksheet</t>
    </r>
    <r>
      <rPr>
        <sz val="11"/>
        <color theme="1"/>
        <rFont val="Calibri"/>
        <family val="2"/>
        <scheme val="minor"/>
      </rPr>
      <t xml:space="preserve"> which can be </t>
    </r>
    <r>
      <rPr>
        <b/>
        <sz val="11"/>
        <color theme="1"/>
        <rFont val="Calibri"/>
        <family val="2"/>
        <scheme val="minor"/>
      </rPr>
      <t>navigated with tabs below</t>
    </r>
    <r>
      <rPr>
        <sz val="11"/>
        <color theme="1"/>
        <rFont val="Calibri"/>
        <family val="2"/>
        <scheme val="minor"/>
      </rPr>
      <t>. In order to facilitate the navigation of the compilation, each tab has been assigned a name briefly describing the contents of the respective table.</t>
    </r>
  </si>
  <si>
    <t>The subtotals for the chosen selection are presented at the bottom of the page ("Selection subtotal in 2014"), and below ("Total visas in 2014") appear the general totals for all Member States/Associated countries in all locations.</t>
  </si>
  <si>
    <t>Romania</t>
  </si>
  <si>
    <t>BONN</t>
  </si>
  <si>
    <t>THESSALONIKI</t>
  </si>
  <si>
    <t>SZEGED</t>
  </si>
  <si>
    <t>BALTI</t>
  </si>
  <si>
    <t>CAHUL</t>
  </si>
  <si>
    <t>ROSTOV</t>
  </si>
  <si>
    <t>VRŠAC</t>
  </si>
  <si>
    <t>BILBAO</t>
  </si>
  <si>
    <t>CHERNIVITSI</t>
  </si>
  <si>
    <t>Bulgaria</t>
  </si>
  <si>
    <t>NIS</t>
  </si>
  <si>
    <t>BURSA</t>
  </si>
  <si>
    <t>Croatia</t>
  </si>
  <si>
    <t>BANJA LUKA</t>
  </si>
  <si>
    <t>MOSTAR</t>
  </si>
  <si>
    <t>TUZLA</t>
  </si>
  <si>
    <t>MISSISSAUGA</t>
  </si>
  <si>
    <t>TRIESTE</t>
  </si>
  <si>
    <t>KOTOR</t>
  </si>
  <si>
    <t>The final sheet contains contains data for the Member States not yet fully in Schengen (RO, BU, CY, HR)</t>
  </si>
  <si>
    <t>All data have been provided by the Schengen States (EU Member States and Associated countries), in accordance with the Visa Code[1], Article 46 and Annex XII.  The data on visas applied for at the consulates of Bulgaria, Cyprus and Romania concern national visas.</t>
  </si>
  <si>
    <t xml:space="preserve">Types of visas </t>
  </si>
  <si>
    <r>
      <t>The sheet entitled ‘</t>
    </r>
    <r>
      <rPr>
        <b/>
        <sz val="11"/>
        <color theme="1"/>
        <rFont val="Calibri"/>
        <family val="2"/>
        <scheme val="minor"/>
      </rPr>
      <t>Totals by third country</t>
    </r>
    <r>
      <rPr>
        <sz val="11"/>
        <color theme="1"/>
        <rFont val="Calibri"/>
        <family val="2"/>
        <scheme val="minor"/>
      </rPr>
      <t>’ presents total figures for each third country, ordered by the number of visa applications. These can also be filtered by individual countries. '</t>
    </r>
    <r>
      <rPr>
        <b/>
        <sz val="11"/>
        <color theme="1"/>
        <rFont val="Calibri"/>
        <family val="2"/>
        <scheme val="minor"/>
      </rPr>
      <t>ATV totals</t>
    </r>
    <r>
      <rPr>
        <sz val="11"/>
        <color theme="1"/>
        <rFont val="Calibri"/>
        <family val="2"/>
        <scheme val="minor"/>
      </rPr>
      <t>' sheet presents a summary of data on airport transit visas (ATV).</t>
    </r>
  </si>
  <si>
    <t xml:space="preserve">Airport transit visas (ATVs) applied for </t>
  </si>
  <si>
    <t xml:space="preserve"> ATVs issued (including multiple)</t>
  </si>
  <si>
    <t>Multiple ATVs issued</t>
  </si>
  <si>
    <t xml:space="preserve">ATVs not issued </t>
  </si>
  <si>
    <t>Not issued rate for ATVs</t>
  </si>
  <si>
    <t>Uniform visas applied for</t>
  </si>
  <si>
    <t xml:space="preserve">Total  uniform visas issued (including MEV) 
</t>
  </si>
  <si>
    <r>
      <t xml:space="preserve">Multiple entry uniform visas (MEVs) issued </t>
    </r>
    <r>
      <rPr>
        <vertAlign val="superscript"/>
        <sz val="11"/>
        <rFont val="Arial"/>
        <family val="2"/>
      </rPr>
      <t>1)</t>
    </r>
  </si>
  <si>
    <t>Share of MEVs on total number of uniform visas issued</t>
  </si>
  <si>
    <r>
      <t xml:space="preserve">Total LTVs issued </t>
    </r>
    <r>
      <rPr>
        <vertAlign val="superscript"/>
        <sz val="11"/>
        <rFont val="Arial"/>
        <family val="2"/>
      </rPr>
      <t>2)</t>
    </r>
  </si>
  <si>
    <t>Uniform visas not issued</t>
  </si>
  <si>
    <t>Not issued rate for uniform visas</t>
  </si>
  <si>
    <t>Total ATVs and uniform visas applied for</t>
  </si>
  <si>
    <t xml:space="preserve">Total ATVs and uniform visas issued  (including multiple ATVs, MEVs and LTVs) </t>
  </si>
  <si>
    <t>Total ATVs and uniform visas not issued</t>
  </si>
  <si>
    <t xml:space="preserve">Not issued rate for ATVs and uniform visas </t>
  </si>
  <si>
    <t xml:space="preserve">Uniform visas not issued </t>
  </si>
  <si>
    <t xml:space="preserve">Uniform visas issued in consulates </t>
  </si>
  <si>
    <t>Uniform visas issued at border crossing points</t>
  </si>
  <si>
    <t>Total uniform visas issued</t>
  </si>
  <si>
    <t>Share of MEVs</t>
  </si>
  <si>
    <t xml:space="preserve">Uniform visas applied for </t>
  </si>
  <si>
    <t>- Airport transit visas (ATVs)</t>
  </si>
  <si>
    <t xml:space="preserve">This visa entitles the holder to transit through the international transit area of airports situated on the territory of a Member State without actually entering the territory of that Member State, during a stop-over or transfer between two stages of an international flight. "A" visas can be issued for a single airport transit or for multiple airport transits (Multiple A). </t>
  </si>
  <si>
    <t>- Short stay visas</t>
  </si>
  <si>
    <t xml:space="preserve">a) Uniform short stay visas entitle the holder to stay in the territories of all Member States for a period of maximum 90 days/180 days. Such visas may be issued for the purpose of a single entry ("uniform visas") or multiple entries ("MEVs "). </t>
  </si>
  <si>
    <t>b) A short stay visa with limited territorial validity ("LTV") entitles the holder to stay only in the territory of the Member State(s) for which the visa is valid.</t>
  </si>
  <si>
    <t xml:space="preserve">Multiple entry uniform visas (MEVs) issued 1) </t>
  </si>
  <si>
    <t xml:space="preserve">Total  uniform visas issued (including MEV) </t>
  </si>
  <si>
    <t>Total LTVs issued</t>
  </si>
  <si>
    <t>Airport transit visas (ATVs) applied for</t>
  </si>
  <si>
    <t xml:space="preserve">ATVs issued (including multiple) </t>
  </si>
  <si>
    <t xml:space="preserve">Multiple ATVs issued </t>
  </si>
  <si>
    <t>ATVs not issued</t>
  </si>
  <si>
    <t xml:space="preserve">Total  uniform visas issued (including MEV)  </t>
  </si>
  <si>
    <t>Multiple entry uniform visas (MEVs) issued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</si>
</sst>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 #,##0.00_-;_-* &quot;-&quot;??_-;_-@_-"/>
    <numFmt numFmtId="164" formatCode="0.0%"/>
    <numFmt numFmtId="165" formatCode="_-* #,##0_-;\-* #,##0_-;_-* &quot;-&quot;??_-;_-@_-"/>
  </numFmts>
  <fonts count="20" x14ac:knownFonts="1">
    <font>
      <sz val="11"/>
      <color theme="1"/>
      <name val="Calibri"/>
      <family val="2"/>
      <scheme val="minor"/>
    </font>
    <font>
      <sz val="10"/>
      <name val="Arial"/>
      <family val="2"/>
    </font>
    <font>
      <sz val="10"/>
      <color indexed="8"/>
      <name val="Arial"/>
      <family val="2"/>
    </font>
    <font>
      <sz val="11"/>
      <name val="Arial"/>
      <family val="2"/>
    </font>
    <font>
      <sz val="11"/>
      <color indexed="8"/>
      <name val="Arial"/>
      <family val="2"/>
    </font>
    <font>
      <b/>
      <sz val="10"/>
      <name val="Arial"/>
      <family val="2"/>
    </font>
    <font>
      <sz val="11"/>
      <name val="Calibri"/>
      <family val="2"/>
    </font>
    <font>
      <vertAlign val="superscript"/>
      <sz val="11"/>
      <color indexed="8"/>
      <name val="Calibri"/>
      <family val="2"/>
    </font>
    <font>
      <vertAlign val="superscript"/>
      <sz val="11"/>
      <name val="Arial"/>
      <family val="2"/>
    </font>
    <font>
      <sz val="11"/>
      <color theme="1"/>
      <name val="Calibri"/>
      <family val="2"/>
      <scheme val="minor"/>
    </font>
    <font>
      <sz val="11"/>
      <color theme="0"/>
      <name val="Calibri"/>
      <family val="2"/>
      <scheme val="minor"/>
    </font>
    <font>
      <b/>
      <sz val="11"/>
      <color theme="1"/>
      <name val="Calibri"/>
      <family val="2"/>
      <scheme val="minor"/>
    </font>
    <font>
      <sz val="11"/>
      <name val="Calibri"/>
      <family val="2"/>
      <scheme val="minor"/>
    </font>
    <font>
      <b/>
      <sz val="11"/>
      <color rgb="FF000000"/>
      <name val="Calibri"/>
      <family val="2"/>
      <scheme val="minor"/>
    </font>
    <font>
      <sz val="11"/>
      <color rgb="FFFFFFFF"/>
      <name val="Calibri"/>
      <family val="2"/>
      <scheme val="minor"/>
    </font>
    <font>
      <sz val="11"/>
      <color rgb="FFFFFFFF"/>
      <name val="Calibri"/>
      <family val="2"/>
    </font>
    <font>
      <b/>
      <sz val="11"/>
      <name val="Calibri"/>
      <family val="2"/>
      <scheme val="minor"/>
    </font>
    <font>
      <sz val="11"/>
      <color rgb="FF000000"/>
      <name val="Calibri"/>
      <family val="2"/>
      <scheme val="minor"/>
    </font>
    <font>
      <b/>
      <sz val="11"/>
      <color rgb="FFFFFFFF"/>
      <name val="Calibri"/>
      <family val="2"/>
      <scheme val="minor"/>
    </font>
    <font>
      <b/>
      <sz val="14"/>
      <color theme="1"/>
      <name val="Calibri"/>
      <family val="2"/>
      <scheme val="minor"/>
    </font>
  </fonts>
  <fills count="17">
    <fill>
      <patternFill patternType="none"/>
    </fill>
    <fill>
      <patternFill patternType="gray125"/>
    </fill>
    <fill>
      <patternFill patternType="solid">
        <fgColor indexed="51"/>
        <bgColor indexed="64"/>
      </patternFill>
    </fill>
    <fill>
      <patternFill patternType="solid">
        <fgColor indexed="9"/>
        <bgColor indexed="64"/>
      </patternFill>
    </fill>
    <fill>
      <patternFill patternType="solid">
        <fgColor indexed="50"/>
        <bgColor indexed="64"/>
      </patternFill>
    </fill>
    <fill>
      <patternFill patternType="solid">
        <fgColor indexed="55"/>
        <bgColor indexed="0"/>
      </patternFill>
    </fill>
    <fill>
      <patternFill patternType="solid">
        <fgColor indexed="5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0"/>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rgb="FF76933C"/>
        <bgColor rgb="FF76933C"/>
      </patternFill>
    </fill>
    <fill>
      <patternFill patternType="solid">
        <fgColor theme="6" tint="0.39997558519241921"/>
        <bgColor indexed="64"/>
      </patternFill>
    </fill>
    <fill>
      <patternFill patternType="solid">
        <fgColor theme="6" tint="0.79998168889431442"/>
        <bgColor indexed="64"/>
      </patternFill>
    </fill>
    <fill>
      <patternFill patternType="solid">
        <fgColor theme="6" tint="0.79998168889431442"/>
        <bgColor rgb="FF000000"/>
      </patternFill>
    </fill>
  </fills>
  <borders count="9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theme="6" tint="-0.499984740745262"/>
      </left>
      <right style="thin">
        <color theme="6" tint="-0.499984740745262"/>
      </right>
      <top style="medium">
        <color theme="6" tint="-0.499984740745262"/>
      </top>
      <bottom style="thin">
        <color theme="6" tint="-0.499984740745262"/>
      </bottom>
      <diagonal/>
    </border>
    <border>
      <left/>
      <right/>
      <top style="medium">
        <color theme="6" tint="-0.499984740745262"/>
      </top>
      <bottom/>
      <diagonal/>
    </border>
    <border>
      <left/>
      <right style="medium">
        <color theme="6" tint="-0.499984740745262"/>
      </right>
      <top style="medium">
        <color theme="6" tint="-0.499984740745262"/>
      </top>
      <bottom/>
      <diagonal/>
    </border>
    <border>
      <left/>
      <right style="medium">
        <color theme="6" tint="-0.499984740745262"/>
      </right>
      <top/>
      <bottom/>
      <diagonal/>
    </border>
    <border>
      <left/>
      <right/>
      <top/>
      <bottom style="medium">
        <color theme="6" tint="-0.499984740745262"/>
      </bottom>
      <diagonal/>
    </border>
    <border>
      <left/>
      <right style="medium">
        <color theme="6" tint="-0.499984740745262"/>
      </right>
      <top/>
      <bottom style="medium">
        <color theme="6" tint="-0.499984740745262"/>
      </bottom>
      <diagonal/>
    </border>
    <border>
      <left/>
      <right/>
      <top/>
      <bottom style="double">
        <color theme="6" tint="-0.499984740745262"/>
      </bottom>
      <diagonal/>
    </border>
    <border>
      <left/>
      <right style="medium">
        <color theme="6" tint="-0.499984740745262"/>
      </right>
      <top/>
      <bottom style="double">
        <color theme="6" tint="-0.499984740745262"/>
      </bottom>
      <diagonal/>
    </border>
    <border>
      <left style="medium">
        <color theme="6" tint="-0.499984740745262"/>
      </left>
      <right style="thin">
        <color theme="6" tint="-0.499984740745262"/>
      </right>
      <top/>
      <bottom style="medium">
        <color theme="6" tint="-0.499984740745262"/>
      </bottom>
      <diagonal/>
    </border>
    <border>
      <left style="medium">
        <color theme="6" tint="-0.499984740745262"/>
      </left>
      <right style="medium">
        <color theme="6" tint="-0.499984740745262"/>
      </right>
      <top style="medium">
        <color theme="6" tint="-0.499984740745262"/>
      </top>
      <bottom style="medium">
        <color theme="6" tint="-0.499984740745262"/>
      </bottom>
      <diagonal/>
    </border>
    <border>
      <left/>
      <right/>
      <top style="medium">
        <color theme="6" tint="-0.499984740745262"/>
      </top>
      <bottom style="medium">
        <color theme="6" tint="-0.499984740745262"/>
      </bottom>
      <diagonal/>
    </border>
    <border>
      <left/>
      <right style="medium">
        <color theme="6" tint="-0.499984740745262"/>
      </right>
      <top style="medium">
        <color theme="6" tint="-0.499984740745262"/>
      </top>
      <bottom style="medium">
        <color theme="6" tint="-0.499984740745262"/>
      </bottom>
      <diagonal/>
    </border>
    <border>
      <left style="thin">
        <color theme="6" tint="-0.499984740745262"/>
      </left>
      <right style="thin">
        <color theme="6" tint="-0.499984740745262"/>
      </right>
      <top style="thin">
        <color theme="6" tint="-0.499984740745262"/>
      </top>
      <bottom style="thin">
        <color theme="6" tint="-0.499984740745262"/>
      </bottom>
      <diagonal/>
    </border>
    <border>
      <left style="thin">
        <color theme="6" tint="-0.499984740745262"/>
      </left>
      <right style="medium">
        <color theme="6" tint="-0.499984740745262"/>
      </right>
      <top style="thin">
        <color theme="6" tint="-0.499984740745262"/>
      </top>
      <bottom style="thin">
        <color theme="6" tint="-0.499984740745262"/>
      </bottom>
      <diagonal/>
    </border>
    <border>
      <left style="thin">
        <color theme="6" tint="-0.499984740745262"/>
      </left>
      <right style="medium">
        <color theme="6" tint="-0.499984740745262"/>
      </right>
      <top style="thin">
        <color theme="6" tint="-0.499984740745262"/>
      </top>
      <bottom style="double">
        <color theme="6" tint="-0.499984740745262"/>
      </bottom>
      <diagonal/>
    </border>
    <border>
      <left style="thin">
        <color theme="6" tint="-0.499984740745262"/>
      </left>
      <right style="medium">
        <color theme="6" tint="-0.499984740745262"/>
      </right>
      <top/>
      <bottom style="medium">
        <color theme="6" tint="-0.499984740745262"/>
      </bottom>
      <diagonal/>
    </border>
    <border>
      <left style="medium">
        <color theme="6" tint="-0.499984740745262"/>
      </left>
      <right style="medium">
        <color theme="6" tint="-0.499984740745262"/>
      </right>
      <top style="thin">
        <color theme="6" tint="-0.499984740745262"/>
      </top>
      <bottom style="thin">
        <color theme="6" tint="-0.499984740745262"/>
      </bottom>
      <diagonal/>
    </border>
    <border>
      <left style="medium">
        <color theme="6" tint="-0.499984740745262"/>
      </left>
      <right style="medium">
        <color theme="6" tint="-0.499984740745262"/>
      </right>
      <top/>
      <bottom style="medium">
        <color theme="6" tint="-0.499984740745262"/>
      </bottom>
      <diagonal/>
    </border>
    <border>
      <left style="medium">
        <color theme="6" tint="-0.499984740745262"/>
      </left>
      <right style="thin">
        <color theme="6" tint="-0.499984740745262"/>
      </right>
      <top style="thin">
        <color theme="6" tint="-0.499984740745262"/>
      </top>
      <bottom style="thin">
        <color theme="6" tint="-0.499984740745262"/>
      </bottom>
      <diagonal/>
    </border>
    <border>
      <left style="medium">
        <color theme="6" tint="-0.499984740745262"/>
      </left>
      <right style="thin">
        <color theme="6" tint="-0.499984740745262"/>
      </right>
      <top style="thin">
        <color theme="6" tint="-0.499984740745262"/>
      </top>
      <bottom style="double">
        <color theme="6" tint="-0.499984740745262"/>
      </bottom>
      <diagonal/>
    </border>
    <border>
      <left style="medium">
        <color theme="6" tint="-0.499984740745262"/>
      </left>
      <right style="thin">
        <color theme="6" tint="-0.499984740745262"/>
      </right>
      <top style="medium">
        <color theme="6" tint="-0.499984740745262"/>
      </top>
      <bottom style="medium">
        <color theme="6" tint="-0.499984740745262"/>
      </bottom>
      <diagonal/>
    </border>
    <border>
      <left style="medium">
        <color theme="6" tint="-0.499984740745262"/>
      </left>
      <right/>
      <top style="medium">
        <color theme="6" tint="-0.499984740745262"/>
      </top>
      <bottom/>
      <diagonal/>
    </border>
    <border>
      <left style="medium">
        <color theme="6" tint="-0.499984740745262"/>
      </left>
      <right/>
      <top/>
      <bottom/>
      <diagonal/>
    </border>
    <border>
      <left style="medium">
        <color theme="6" tint="-0.499984740745262"/>
      </left>
      <right/>
      <top/>
      <bottom style="medium">
        <color theme="6" tint="-0.499984740745262"/>
      </bottom>
      <diagonal/>
    </border>
    <border>
      <left style="medium">
        <color theme="6" tint="-0.499984740745262"/>
      </left>
      <right/>
      <top/>
      <bottom style="double">
        <color theme="6" tint="-0.499984740745262"/>
      </bottom>
      <diagonal/>
    </border>
    <border>
      <left style="medium">
        <color theme="6" tint="-0.499984740745262"/>
      </left>
      <right style="medium">
        <color theme="6" tint="-0.499984740745262"/>
      </right>
      <top style="medium">
        <color theme="6" tint="-0.499984740745262"/>
      </top>
      <bottom/>
      <diagonal/>
    </border>
    <border>
      <left style="medium">
        <color theme="6" tint="-0.499984740745262"/>
      </left>
      <right style="medium">
        <color theme="6" tint="-0.499984740745262"/>
      </right>
      <top/>
      <bottom/>
      <diagonal/>
    </border>
    <border>
      <left style="medium">
        <color theme="6" tint="-0.499984740745262"/>
      </left>
      <right style="medium">
        <color theme="6" tint="-0.499984740745262"/>
      </right>
      <top/>
      <bottom style="double">
        <color theme="6" tint="-0.499984740745262"/>
      </bottom>
      <diagonal/>
    </border>
    <border>
      <left/>
      <right/>
      <top/>
      <bottom style="thin">
        <color theme="6" tint="-0.499984740745262"/>
      </bottom>
      <diagonal/>
    </border>
    <border>
      <left/>
      <right/>
      <top style="medium">
        <color theme="6" tint="-0.499984740745262"/>
      </top>
      <bottom style="thin">
        <color theme="6" tint="-0.499984740745262"/>
      </bottom>
      <diagonal/>
    </border>
    <border>
      <left/>
      <right style="medium">
        <color theme="6" tint="-0.499984740745262"/>
      </right>
      <top style="medium">
        <color theme="6" tint="-0.499984740745262"/>
      </top>
      <bottom style="thin">
        <color theme="6" tint="-0.499984740745262"/>
      </bottom>
      <diagonal/>
    </border>
    <border>
      <left/>
      <right style="medium">
        <color theme="6" tint="-0.499984740745262"/>
      </right>
      <top/>
      <bottom style="thin">
        <color theme="6" tint="-0.499984740745262"/>
      </bottom>
      <diagonal/>
    </border>
    <border>
      <left style="medium">
        <color theme="6" tint="-0.499984740745262"/>
      </left>
      <right style="thin">
        <color theme="6" tint="-0.499984740745262"/>
      </right>
      <top/>
      <bottom style="thin">
        <color theme="6" tint="-0.499984740745262"/>
      </bottom>
      <diagonal/>
    </border>
    <border>
      <left style="medium">
        <color theme="6" tint="-0.499984740745262"/>
      </left>
      <right/>
      <top/>
      <bottom style="thin">
        <color theme="6" tint="-0.499984740745262"/>
      </bottom>
      <diagonal/>
    </border>
    <border>
      <left style="medium">
        <color theme="6" tint="-0.499984740745262"/>
      </left>
      <right/>
      <top style="double">
        <color theme="6" tint="-0.499984740745262"/>
      </top>
      <bottom style="medium">
        <color theme="6" tint="-0.499984740745262"/>
      </bottom>
      <diagonal/>
    </border>
    <border>
      <left/>
      <right/>
      <top style="double">
        <color theme="6" tint="-0.499984740745262"/>
      </top>
      <bottom style="medium">
        <color theme="6" tint="-0.499984740745262"/>
      </bottom>
      <diagonal/>
    </border>
    <border>
      <left/>
      <right style="double">
        <color theme="6" tint="-0.499984740745262"/>
      </right>
      <top style="double">
        <color theme="6" tint="-0.499984740745262"/>
      </top>
      <bottom style="medium">
        <color theme="6" tint="-0.499984740745262"/>
      </bottom>
      <diagonal/>
    </border>
    <border>
      <left style="medium">
        <color theme="6" tint="-0.499984740745262"/>
      </left>
      <right style="double">
        <color theme="6" tint="-0.499984740745262"/>
      </right>
      <top style="double">
        <color theme="6" tint="-0.499984740745262"/>
      </top>
      <bottom style="medium">
        <color theme="6" tint="-0.499984740745262"/>
      </bottom>
      <diagonal/>
    </border>
    <border>
      <left/>
      <right/>
      <top style="medium">
        <color theme="6" tint="-0.499984740745262"/>
      </top>
      <bottom style="thin">
        <color rgb="FF76933C"/>
      </bottom>
      <diagonal/>
    </border>
    <border>
      <left/>
      <right/>
      <top style="thin">
        <color rgb="FFEBF1DE"/>
      </top>
      <bottom style="thin">
        <color rgb="FFEBF1DE"/>
      </bottom>
      <diagonal/>
    </border>
    <border>
      <left/>
      <right/>
      <top style="thin">
        <color rgb="FF76933C"/>
      </top>
      <bottom style="thin">
        <color rgb="FF76933C"/>
      </bottom>
      <diagonal/>
    </border>
    <border>
      <left/>
      <right/>
      <top style="thin">
        <color rgb="FF76933C"/>
      </top>
      <bottom style="double">
        <color theme="6" tint="-0.499984740745262"/>
      </bottom>
      <diagonal/>
    </border>
    <border>
      <left style="medium">
        <color theme="6" tint="-0.249977111117893"/>
      </left>
      <right style="thin">
        <color theme="6" tint="-0.499984740745262"/>
      </right>
      <top style="medium">
        <color theme="6" tint="-0.249977111117893"/>
      </top>
      <bottom style="medium">
        <color theme="6" tint="-0.499984740745262"/>
      </bottom>
      <diagonal/>
    </border>
    <border>
      <left/>
      <right/>
      <top style="medium">
        <color theme="6" tint="-0.249977111117893"/>
      </top>
      <bottom style="medium">
        <color theme="6" tint="-0.499984740745262"/>
      </bottom>
      <diagonal/>
    </border>
    <border>
      <left style="medium">
        <color theme="6" tint="-0.249977111117893"/>
      </left>
      <right style="thin">
        <color theme="6" tint="-0.499984740745262"/>
      </right>
      <top style="medium">
        <color theme="6" tint="-0.499984740745262"/>
      </top>
      <bottom style="thin">
        <color rgb="FF76933C"/>
      </bottom>
      <diagonal/>
    </border>
    <border>
      <left style="medium">
        <color theme="6" tint="-0.249977111117893"/>
      </left>
      <right style="thin">
        <color theme="6" tint="-0.499984740745262"/>
      </right>
      <top style="thin">
        <color rgb="FFEBF1DE"/>
      </top>
      <bottom style="thin">
        <color rgb="FFEBF1DE"/>
      </bottom>
      <diagonal/>
    </border>
    <border>
      <left style="medium">
        <color theme="6" tint="-0.249977111117893"/>
      </left>
      <right style="thin">
        <color theme="6" tint="-0.499984740745262"/>
      </right>
      <top style="thin">
        <color rgb="FF76933C"/>
      </top>
      <bottom style="thin">
        <color rgb="FF76933C"/>
      </bottom>
      <diagonal/>
    </border>
    <border>
      <left style="medium">
        <color theme="6" tint="-0.249977111117893"/>
      </left>
      <right style="thin">
        <color theme="6" tint="-0.499984740745262"/>
      </right>
      <top style="thin">
        <color rgb="FF76933C"/>
      </top>
      <bottom style="double">
        <color theme="6" tint="-0.499984740745262"/>
      </bottom>
      <diagonal/>
    </border>
    <border>
      <left style="medium">
        <color theme="6" tint="-0.249977111117893"/>
      </left>
      <right style="thin">
        <color theme="6" tint="-0.499984740745262"/>
      </right>
      <top style="medium">
        <color theme="6" tint="-0.499984740745262"/>
      </top>
      <bottom style="medium">
        <color theme="6" tint="-0.249977111117893"/>
      </bottom>
      <diagonal/>
    </border>
    <border>
      <left/>
      <right/>
      <top style="double">
        <color rgb="FF76933C"/>
      </top>
      <bottom style="medium">
        <color theme="6" tint="-0.249977111117893"/>
      </bottom>
      <diagonal/>
    </border>
    <border>
      <left style="medium">
        <color theme="6" tint="-0.249977111117893"/>
      </left>
      <right style="medium">
        <color theme="6" tint="-0.249977111117893"/>
      </right>
      <top style="medium">
        <color theme="6" tint="-0.249977111117893"/>
      </top>
      <bottom style="medium">
        <color theme="6" tint="-0.499984740745262"/>
      </bottom>
      <diagonal/>
    </border>
    <border>
      <left style="medium">
        <color theme="6" tint="-0.249977111117893"/>
      </left>
      <right style="medium">
        <color theme="6" tint="-0.249977111117893"/>
      </right>
      <top style="medium">
        <color theme="6" tint="-0.499984740745262"/>
      </top>
      <bottom style="thin">
        <color rgb="FF76933C"/>
      </bottom>
      <diagonal/>
    </border>
    <border>
      <left style="medium">
        <color theme="6" tint="-0.249977111117893"/>
      </left>
      <right style="medium">
        <color theme="6" tint="-0.249977111117893"/>
      </right>
      <top style="thin">
        <color rgb="FFEBF1DE"/>
      </top>
      <bottom style="thin">
        <color rgb="FFEBF1DE"/>
      </bottom>
      <diagonal/>
    </border>
    <border>
      <left style="medium">
        <color theme="6" tint="-0.249977111117893"/>
      </left>
      <right style="medium">
        <color theme="6" tint="-0.249977111117893"/>
      </right>
      <top style="thin">
        <color rgb="FF76933C"/>
      </top>
      <bottom style="thin">
        <color rgb="FF76933C"/>
      </bottom>
      <diagonal/>
    </border>
    <border>
      <left style="medium">
        <color theme="6" tint="-0.249977111117893"/>
      </left>
      <right style="medium">
        <color theme="6" tint="-0.249977111117893"/>
      </right>
      <top style="thin">
        <color rgb="FF76933C"/>
      </top>
      <bottom style="double">
        <color theme="6" tint="-0.499984740745262"/>
      </bottom>
      <diagonal/>
    </border>
    <border>
      <left style="medium">
        <color theme="6" tint="-0.249977111117893"/>
      </left>
      <right style="medium">
        <color theme="6" tint="-0.249977111117893"/>
      </right>
      <top style="double">
        <color rgb="FF76933C"/>
      </top>
      <bottom style="medium">
        <color theme="6" tint="-0.249977111117893"/>
      </bottom>
      <diagonal/>
    </border>
    <border>
      <left style="thin">
        <color indexed="64"/>
      </left>
      <right/>
      <top style="thin">
        <color indexed="64"/>
      </top>
      <bottom style="thin">
        <color indexed="64"/>
      </bottom>
      <diagonal/>
    </border>
    <border>
      <left/>
      <right/>
      <top style="thin">
        <color indexed="64"/>
      </top>
      <bottom/>
      <diagonal/>
    </border>
    <border>
      <left/>
      <right/>
      <top style="double">
        <color theme="6" tint="-0.499984740745262"/>
      </top>
      <bottom/>
      <diagonal/>
    </border>
    <border>
      <left style="thin">
        <color theme="6" tint="-0.499984740745262"/>
      </left>
      <right/>
      <top style="double">
        <color theme="6" tint="-0.499984740745262"/>
      </top>
      <bottom/>
      <diagonal/>
    </border>
    <border>
      <left style="thin">
        <color theme="6" tint="-0.499984740745262"/>
      </left>
      <right style="thin">
        <color theme="6" tint="-0.499984740745262"/>
      </right>
      <top/>
      <bottom style="thin">
        <color theme="6" tint="-0.499984740745262"/>
      </bottom>
      <diagonal/>
    </border>
    <border>
      <left style="medium">
        <color theme="6" tint="-0.499984740745262"/>
      </left>
      <right style="medium">
        <color theme="6" tint="-0.499984740745262"/>
      </right>
      <top/>
      <bottom style="thin">
        <color theme="6" tint="-0.499984740745262"/>
      </bottom>
      <diagonal/>
    </border>
    <border>
      <left/>
      <right style="thin">
        <color theme="6" tint="-0.499984740745262"/>
      </right>
      <top style="medium">
        <color theme="6" tint="-0.499984740745262"/>
      </top>
      <bottom style="medium">
        <color theme="6" tint="-0.499984740745262"/>
      </bottom>
      <diagonal/>
    </border>
    <border>
      <left style="medium">
        <color theme="6" tint="-0.499984740745262"/>
      </left>
      <right style="medium">
        <color theme="6" tint="-0.499984740745262"/>
      </right>
      <top style="thin">
        <color theme="6" tint="-0.499984740745262"/>
      </top>
      <bottom style="double">
        <color theme="6" tint="-0.249977111117893"/>
      </bottom>
      <diagonal/>
    </border>
    <border>
      <left style="medium">
        <color theme="6" tint="-0.499984740745262"/>
      </left>
      <right style="thin">
        <color theme="6" tint="-0.499984740745262"/>
      </right>
      <top style="thin">
        <color theme="6" tint="-0.499984740745262"/>
      </top>
      <bottom style="double">
        <color theme="6" tint="-0.249977111117893"/>
      </bottom>
      <diagonal/>
    </border>
    <border>
      <left style="thin">
        <color theme="6" tint="-0.499984740745262"/>
      </left>
      <right style="thin">
        <color theme="6" tint="-0.499984740745262"/>
      </right>
      <top style="medium">
        <color theme="6" tint="-0.499984740745262"/>
      </top>
      <bottom style="medium">
        <color theme="6" tint="-0.499984740745262"/>
      </bottom>
      <diagonal/>
    </border>
    <border>
      <left style="thin">
        <color theme="6" tint="-0.499984740745262"/>
      </left>
      <right style="medium">
        <color theme="6" tint="-0.499984740745262"/>
      </right>
      <top/>
      <bottom style="thin">
        <color theme="6" tint="-0.499984740745262"/>
      </bottom>
      <diagonal/>
    </border>
    <border>
      <left style="thin">
        <color theme="6" tint="-0.499984740745262"/>
      </left>
      <right style="medium">
        <color theme="6" tint="-0.499984740745262"/>
      </right>
      <top style="medium">
        <color theme="6" tint="-0.499984740745262"/>
      </top>
      <bottom style="medium">
        <color theme="6" tint="-0.499984740745262"/>
      </bottom>
      <diagonal/>
    </border>
    <border>
      <left/>
      <right style="medium">
        <color theme="6" tint="-0.499984740745262"/>
      </right>
      <top style="thin">
        <color theme="6" tint="-0.499984740745262"/>
      </top>
      <bottom style="thin">
        <color theme="6" tint="-0.499984740745262"/>
      </bottom>
      <diagonal/>
    </border>
    <border>
      <left/>
      <right style="medium">
        <color theme="6" tint="-0.499984740745262"/>
      </right>
      <top style="thin">
        <color theme="6" tint="-0.499984740745262"/>
      </top>
      <bottom style="double">
        <color theme="6" tint="-0.249977111117893"/>
      </bottom>
      <diagonal/>
    </border>
    <border>
      <left style="medium">
        <color theme="6" tint="-0.499984740745262"/>
      </left>
      <right/>
      <top style="medium">
        <color theme="6" tint="-0.499984740745262"/>
      </top>
      <bottom style="thin">
        <color theme="6" tint="-0.499984740745262"/>
      </bottom>
      <diagonal/>
    </border>
    <border>
      <left style="thin">
        <color theme="6" tint="-0.499984740745262"/>
      </left>
      <right style="thin">
        <color theme="6" tint="-0.499984740745262"/>
      </right>
      <top style="medium">
        <color theme="6" tint="-0.249977111117893"/>
      </top>
      <bottom style="medium">
        <color theme="6" tint="-0.499984740745262"/>
      </bottom>
      <diagonal/>
    </border>
    <border>
      <left style="thin">
        <color theme="6" tint="-0.499984740745262"/>
      </left>
      <right style="thin">
        <color theme="6" tint="-0.499984740745262"/>
      </right>
      <top style="medium">
        <color theme="6" tint="-0.499984740745262"/>
      </top>
      <bottom style="thin">
        <color rgb="FF76933C"/>
      </bottom>
      <diagonal/>
    </border>
    <border>
      <left style="thin">
        <color theme="6" tint="-0.499984740745262"/>
      </left>
      <right style="thin">
        <color theme="6" tint="-0.499984740745262"/>
      </right>
      <top style="thin">
        <color rgb="FFEBF1DE"/>
      </top>
      <bottom style="thin">
        <color rgb="FFEBF1DE"/>
      </bottom>
      <diagonal/>
    </border>
    <border>
      <left style="thin">
        <color theme="6" tint="-0.499984740745262"/>
      </left>
      <right style="thin">
        <color theme="6" tint="-0.499984740745262"/>
      </right>
      <top style="thin">
        <color rgb="FF76933C"/>
      </top>
      <bottom style="thin">
        <color rgb="FF76933C"/>
      </bottom>
      <diagonal/>
    </border>
    <border>
      <left style="thin">
        <color theme="6" tint="-0.499984740745262"/>
      </left>
      <right style="thin">
        <color theme="6" tint="-0.499984740745262"/>
      </right>
      <top style="thin">
        <color rgb="FF76933C"/>
      </top>
      <bottom style="double">
        <color theme="6" tint="-0.499984740745262"/>
      </bottom>
      <diagonal/>
    </border>
    <border>
      <left style="thin">
        <color theme="6" tint="-0.499984740745262"/>
      </left>
      <right style="thin">
        <color theme="6" tint="-0.499984740745262"/>
      </right>
      <top style="double">
        <color rgb="FF76933C"/>
      </top>
      <bottom style="medium">
        <color theme="6" tint="-0.249977111117893"/>
      </bottom>
      <diagonal/>
    </border>
  </borders>
  <cellStyleXfs count="6">
    <xf numFmtId="0" fontId="0" fillId="0" borderId="0"/>
    <xf numFmtId="43" fontId="9" fillId="0" borderId="0" applyFont="0" applyFill="0" applyBorder="0" applyAlignment="0" applyProtection="0"/>
    <xf numFmtId="0" fontId="9" fillId="0" borderId="0"/>
    <xf numFmtId="0" fontId="2" fillId="0" borderId="0"/>
    <xf numFmtId="0" fontId="2" fillId="0" borderId="0"/>
    <xf numFmtId="9" fontId="9" fillId="0" borderId="0" applyFont="0" applyFill="0" applyBorder="0" applyAlignment="0" applyProtection="0"/>
  </cellStyleXfs>
  <cellXfs count="239">
    <xf numFmtId="0" fontId="0" fillId="0" borderId="0" xfId="0"/>
    <xf numFmtId="3" fontId="0" fillId="0" borderId="1" xfId="0" applyNumberFormat="1" applyBorder="1" applyAlignment="1" applyProtection="1">
      <alignment horizontal="center" vertical="center"/>
      <protection locked="0"/>
    </xf>
    <xf numFmtId="3" fontId="0" fillId="0" borderId="2" xfId="0" applyNumberFormat="1" applyBorder="1" applyAlignment="1" applyProtection="1">
      <alignment horizontal="center" vertical="center"/>
      <protection locked="0"/>
    </xf>
    <xf numFmtId="164" fontId="1" fillId="7" borderId="1" xfId="5" applyNumberFormat="1" applyFont="1" applyFill="1" applyBorder="1" applyAlignment="1" applyProtection="1">
      <alignment horizontal="center" vertical="center" wrapText="1"/>
    </xf>
    <xf numFmtId="3" fontId="1" fillId="8" borderId="2" xfId="0" applyNumberFormat="1" applyFont="1" applyFill="1" applyBorder="1" applyAlignment="1">
      <alignment horizontal="center" vertical="center"/>
    </xf>
    <xf numFmtId="3" fontId="1" fillId="8" borderId="1" xfId="0" applyNumberFormat="1" applyFont="1" applyFill="1" applyBorder="1" applyAlignment="1">
      <alignment horizontal="center" vertical="center"/>
    </xf>
    <xf numFmtId="164" fontId="1" fillId="8" borderId="3" xfId="0" applyNumberFormat="1" applyFont="1" applyFill="1" applyBorder="1" applyAlignment="1">
      <alignment horizontal="center" vertical="center"/>
    </xf>
    <xf numFmtId="0" fontId="0" fillId="0" borderId="2" xfId="0" applyBorder="1" applyAlignment="1">
      <alignment wrapText="1"/>
    </xf>
    <xf numFmtId="164" fontId="1" fillId="9" borderId="1" xfId="5" applyNumberFormat="1" applyFont="1" applyFill="1" applyBorder="1" applyAlignment="1" applyProtection="1">
      <alignment horizontal="center" vertical="center" wrapText="1"/>
    </xf>
    <xf numFmtId="0" fontId="3" fillId="10" borderId="4" xfId="0" applyFont="1" applyFill="1" applyBorder="1" applyAlignment="1">
      <alignment horizontal="center" textRotation="90" wrapText="1"/>
    </xf>
    <xf numFmtId="0" fontId="3" fillId="10" borderId="5" xfId="0" applyFont="1" applyFill="1" applyBorder="1" applyAlignment="1">
      <alignment horizontal="center" textRotation="90" wrapText="1"/>
    </xf>
    <xf numFmtId="0" fontId="3" fillId="10" borderId="6" xfId="0" applyFont="1" applyFill="1" applyBorder="1" applyAlignment="1">
      <alignment horizontal="center" vertical="center" textRotation="90" wrapText="1"/>
    </xf>
    <xf numFmtId="0" fontId="3" fillId="4" borderId="4" xfId="0" applyFont="1" applyFill="1" applyBorder="1" applyAlignment="1">
      <alignment horizontal="center" vertical="center" textRotation="90" wrapText="1"/>
    </xf>
    <xf numFmtId="0" fontId="3" fillId="4" borderId="5" xfId="0" applyFont="1" applyFill="1" applyBorder="1" applyAlignment="1">
      <alignment horizontal="center" vertical="center" textRotation="90" wrapText="1"/>
    </xf>
    <xf numFmtId="0" fontId="3" fillId="4" borderId="6" xfId="0" applyFont="1" applyFill="1" applyBorder="1" applyAlignment="1">
      <alignment horizontal="center" vertical="center" textRotation="90" wrapText="1"/>
    </xf>
    <xf numFmtId="0" fontId="3" fillId="2" borderId="4" xfId="0" applyFont="1" applyFill="1" applyBorder="1" applyAlignment="1">
      <alignment horizontal="center" vertical="center" textRotation="90" wrapText="1"/>
    </xf>
    <xf numFmtId="0" fontId="3" fillId="2" borderId="5" xfId="0" applyFont="1" applyFill="1" applyBorder="1" applyAlignment="1">
      <alignment horizontal="center" vertical="center" textRotation="90" wrapText="1"/>
    </xf>
    <xf numFmtId="0" fontId="3" fillId="2" borderId="6" xfId="0" applyFont="1" applyFill="1" applyBorder="1" applyAlignment="1">
      <alignment horizontal="center" vertical="center" textRotation="90" wrapText="1"/>
    </xf>
    <xf numFmtId="0" fontId="3" fillId="2" borderId="7" xfId="0" applyFont="1" applyFill="1" applyBorder="1" applyAlignment="1">
      <alignment horizontal="center" vertical="center" textRotation="90" wrapText="1"/>
    </xf>
    <xf numFmtId="0" fontId="4" fillId="5" borderId="4" xfId="3" applyFont="1" applyFill="1" applyBorder="1" applyAlignment="1">
      <alignment horizontal="center" vertical="center" textRotation="90" wrapText="1"/>
    </xf>
    <xf numFmtId="0" fontId="3" fillId="6" borderId="5" xfId="0" applyFont="1" applyFill="1" applyBorder="1" applyAlignment="1">
      <alignment horizontal="center" vertical="center" textRotation="90" wrapText="1"/>
    </xf>
    <xf numFmtId="0" fontId="3" fillId="6" borderId="6" xfId="0" applyFont="1" applyFill="1" applyBorder="1" applyAlignment="1">
      <alignment horizontal="center" vertical="center" textRotation="90" wrapText="1"/>
    </xf>
    <xf numFmtId="0" fontId="0" fillId="0" borderId="8" xfId="0" applyBorder="1" applyAlignment="1">
      <alignment wrapText="1"/>
    </xf>
    <xf numFmtId="9" fontId="9" fillId="0" borderId="9" xfId="5" applyFont="1" applyBorder="1"/>
    <xf numFmtId="9" fontId="9" fillId="0" borderId="10" xfId="5" applyFont="1" applyBorder="1"/>
    <xf numFmtId="164" fontId="1" fillId="9" borderId="1" xfId="5" applyNumberFormat="1" applyFont="1" applyFill="1" applyBorder="1" applyAlignment="1" applyProtection="1">
      <alignment horizontal="center" vertical="center"/>
    </xf>
    <xf numFmtId="9" fontId="9" fillId="9" borderId="9" xfId="5" applyFont="1" applyFill="1" applyBorder="1"/>
    <xf numFmtId="164" fontId="5" fillId="11" borderId="11" xfId="5" applyNumberFormat="1" applyFont="1" applyFill="1" applyBorder="1" applyAlignment="1" applyProtection="1">
      <alignment horizontal="center" vertical="center"/>
    </xf>
    <xf numFmtId="164" fontId="5" fillId="11" borderId="11" xfId="5" applyNumberFormat="1" applyFont="1" applyFill="1" applyBorder="1" applyAlignment="1" applyProtection="1">
      <alignment horizontal="center" vertical="center" wrapText="1"/>
    </xf>
    <xf numFmtId="164" fontId="5" fillId="11" borderId="12" xfId="0" applyNumberFormat="1" applyFont="1" applyFill="1" applyBorder="1" applyAlignment="1">
      <alignment horizontal="center" vertical="center"/>
    </xf>
    <xf numFmtId="0" fontId="11" fillId="11" borderId="13" xfId="0" applyFont="1" applyFill="1" applyBorder="1" applyAlignment="1">
      <alignment horizontal="center" vertical="center" wrapText="1"/>
    </xf>
    <xf numFmtId="165" fontId="11" fillId="11" borderId="11" xfId="1" applyNumberFormat="1" applyFont="1" applyFill="1" applyBorder="1" applyAlignment="1">
      <alignment horizontal="center" vertical="center"/>
    </xf>
    <xf numFmtId="3" fontId="0" fillId="0" borderId="1" xfId="0" applyNumberFormat="1" applyBorder="1" applyAlignment="1">
      <alignment vertical="center"/>
    </xf>
    <xf numFmtId="3" fontId="0" fillId="9" borderId="1" xfId="0" applyNumberFormat="1" applyFill="1" applyBorder="1" applyAlignment="1">
      <alignment vertical="center"/>
    </xf>
    <xf numFmtId="164" fontId="1" fillId="9" borderId="3" xfId="0" applyNumberFormat="1" applyFont="1" applyFill="1" applyBorder="1" applyAlignment="1">
      <alignment horizontal="center" vertical="center"/>
    </xf>
    <xf numFmtId="3" fontId="1" fillId="9" borderId="2" xfId="0" applyNumberFormat="1" applyFont="1" applyFill="1" applyBorder="1" applyAlignment="1" applyProtection="1">
      <alignment horizontal="center" vertical="center" wrapText="1"/>
      <protection locked="0"/>
    </xf>
    <xf numFmtId="3" fontId="1" fillId="9" borderId="1" xfId="0" applyNumberFormat="1" applyFont="1" applyFill="1" applyBorder="1" applyAlignment="1" applyProtection="1">
      <alignment horizontal="center" vertical="center" wrapText="1"/>
      <protection locked="0"/>
    </xf>
    <xf numFmtId="3" fontId="12" fillId="0" borderId="2" xfId="0" applyNumberFormat="1" applyFont="1" applyBorder="1" applyAlignment="1" applyProtection="1">
      <alignment horizontal="center" vertical="center"/>
      <protection locked="0"/>
    </xf>
    <xf numFmtId="3" fontId="12" fillId="0" borderId="1" xfId="0" applyNumberFormat="1" applyFont="1" applyBorder="1" applyAlignment="1" applyProtection="1">
      <alignment horizontal="center" vertical="center"/>
      <protection locked="0"/>
    </xf>
    <xf numFmtId="0" fontId="12" fillId="9" borderId="1" xfId="0" applyFont="1" applyFill="1" applyBorder="1" applyAlignment="1" applyProtection="1">
      <alignment horizontal="center" vertical="center"/>
      <protection locked="0"/>
    </xf>
    <xf numFmtId="3" fontId="1" fillId="9" borderId="9" xfId="0" applyNumberFormat="1" applyFont="1" applyFill="1" applyBorder="1" applyAlignment="1" applyProtection="1">
      <alignment horizontal="center" vertical="center" wrapText="1"/>
      <protection locked="0"/>
    </xf>
    <xf numFmtId="0" fontId="1" fillId="0" borderId="1" xfId="4" applyFont="1" applyBorder="1" applyAlignment="1">
      <alignment wrapText="1"/>
    </xf>
    <xf numFmtId="0" fontId="0" fillId="9" borderId="1" xfId="0" applyFill="1" applyBorder="1" applyAlignment="1" applyProtection="1">
      <alignment horizontal="center" vertical="center"/>
      <protection locked="0"/>
    </xf>
    <xf numFmtId="3" fontId="1" fillId="9" borderId="0" xfId="0" applyNumberFormat="1" applyFont="1" applyFill="1" applyAlignment="1" applyProtection="1">
      <alignment horizontal="center" vertical="center" wrapText="1"/>
      <protection locked="0"/>
    </xf>
    <xf numFmtId="0" fontId="0" fillId="0" borderId="1" xfId="0" applyBorder="1"/>
    <xf numFmtId="3" fontId="0" fillId="0" borderId="0" xfId="0" applyNumberFormat="1"/>
    <xf numFmtId="0" fontId="0" fillId="0" borderId="0" xfId="0" applyAlignment="1">
      <alignment wrapText="1"/>
    </xf>
    <xf numFmtId="10" fontId="0" fillId="0" borderId="0" xfId="0" applyNumberFormat="1"/>
    <xf numFmtId="0" fontId="0" fillId="3" borderId="1" xfId="0" applyFill="1" applyBorder="1" applyAlignment="1" applyProtection="1">
      <alignment horizontal="center" vertical="center"/>
      <protection locked="0"/>
    </xf>
    <xf numFmtId="3" fontId="0" fillId="0" borderId="0" xfId="0" applyNumberFormat="1" applyAlignment="1">
      <alignment wrapText="1"/>
    </xf>
    <xf numFmtId="164" fontId="1" fillId="12" borderId="3" xfId="5" applyNumberFormat="1" applyFont="1" applyFill="1" applyBorder="1" applyAlignment="1" applyProtection="1">
      <alignment horizontal="center" vertical="center"/>
    </xf>
    <xf numFmtId="0" fontId="1" fillId="0" borderId="3" xfId="4" applyFont="1" applyBorder="1" applyAlignment="1">
      <alignment wrapText="1"/>
    </xf>
    <xf numFmtId="0" fontId="0" fillId="9" borderId="0" xfId="0" applyFill="1"/>
    <xf numFmtId="3" fontId="0" fillId="9" borderId="0" xfId="0" applyNumberFormat="1" applyFill="1" applyAlignment="1">
      <alignment wrapText="1"/>
    </xf>
    <xf numFmtId="0" fontId="12" fillId="0" borderId="2" xfId="0" applyFont="1" applyBorder="1"/>
    <xf numFmtId="0" fontId="0" fillId="0" borderId="2" xfId="0" applyBorder="1"/>
    <xf numFmtId="0" fontId="2" fillId="0" borderId="3" xfId="4" applyBorder="1" applyAlignment="1">
      <alignment wrapText="1"/>
    </xf>
    <xf numFmtId="0" fontId="2" fillId="9" borderId="3" xfId="4" applyFill="1" applyBorder="1" applyAlignment="1">
      <alignment wrapText="1"/>
    </xf>
    <xf numFmtId="0" fontId="6" fillId="0" borderId="3" xfId="0" applyFont="1" applyBorder="1"/>
    <xf numFmtId="0" fontId="2" fillId="0" borderId="10" xfId="4" applyBorder="1" applyAlignment="1">
      <alignment wrapText="1"/>
    </xf>
    <xf numFmtId="3" fontId="1" fillId="0" borderId="2" xfId="0" applyNumberFormat="1" applyFont="1" applyBorder="1" applyAlignment="1" applyProtection="1">
      <alignment horizontal="center" vertical="center"/>
      <protection locked="0"/>
    </xf>
    <xf numFmtId="3" fontId="0" fillId="0" borderId="8" xfId="0" applyNumberFormat="1" applyBorder="1" applyAlignment="1" applyProtection="1">
      <alignment horizontal="center" vertical="center"/>
      <protection locked="0"/>
    </xf>
    <xf numFmtId="3" fontId="0" fillId="0" borderId="9" xfId="0" applyNumberFormat="1" applyBorder="1" applyAlignment="1" applyProtection="1">
      <alignment horizontal="center" vertical="center"/>
      <protection locked="0"/>
    </xf>
    <xf numFmtId="164" fontId="1" fillId="12" borderId="10" xfId="5" applyNumberFormat="1" applyFont="1" applyFill="1" applyBorder="1" applyAlignment="1" applyProtection="1">
      <alignment horizontal="center" vertical="center"/>
    </xf>
    <xf numFmtId="164" fontId="1" fillId="7" borderId="3" xfId="5" applyNumberFormat="1" applyFont="1" applyFill="1" applyBorder="1" applyAlignment="1" applyProtection="1">
      <alignment horizontal="center" vertical="center" wrapText="1"/>
    </xf>
    <xf numFmtId="3" fontId="1" fillId="9" borderId="8" xfId="0" applyNumberFormat="1" applyFont="1" applyFill="1" applyBorder="1" applyAlignment="1" applyProtection="1">
      <alignment horizontal="center" vertical="center" wrapText="1"/>
      <protection locked="0"/>
    </xf>
    <xf numFmtId="164" fontId="1" fillId="7" borderId="9" xfId="5" applyNumberFormat="1" applyFont="1" applyFill="1" applyBorder="1" applyAlignment="1" applyProtection="1">
      <alignment horizontal="center" vertical="center" wrapText="1"/>
    </xf>
    <xf numFmtId="164" fontId="1" fillId="7" borderId="10" xfId="5" applyNumberFormat="1" applyFont="1" applyFill="1" applyBorder="1" applyAlignment="1" applyProtection="1">
      <alignment horizontal="center" vertical="center" wrapText="1"/>
    </xf>
    <xf numFmtId="3" fontId="1" fillId="8" borderId="8" xfId="0" applyNumberFormat="1" applyFont="1" applyFill="1" applyBorder="1" applyAlignment="1">
      <alignment horizontal="center" vertical="center"/>
    </xf>
    <xf numFmtId="3" fontId="1" fillId="8" borderId="9" xfId="0" applyNumberFormat="1" applyFont="1" applyFill="1" applyBorder="1" applyAlignment="1">
      <alignment horizontal="center" vertical="center"/>
    </xf>
    <xf numFmtId="164" fontId="1" fillId="8" borderId="10" xfId="0" applyNumberFormat="1" applyFont="1" applyFill="1" applyBorder="1" applyAlignment="1">
      <alignment horizontal="center" vertical="center"/>
    </xf>
    <xf numFmtId="0" fontId="2" fillId="0" borderId="1" xfId="4" applyBorder="1" applyAlignment="1">
      <alignment wrapText="1"/>
    </xf>
    <xf numFmtId="0" fontId="1" fillId="0" borderId="9" xfId="4" applyFont="1" applyBorder="1" applyAlignment="1">
      <alignment wrapText="1"/>
    </xf>
    <xf numFmtId="3" fontId="13" fillId="0" borderId="0" xfId="0" applyNumberFormat="1" applyFont="1" applyAlignment="1">
      <alignment wrapText="1"/>
    </xf>
    <xf numFmtId="0" fontId="0" fillId="0" borderId="8" xfId="0" applyBorder="1"/>
    <xf numFmtId="3" fontId="14" fillId="13" borderId="14" xfId="0" applyNumberFormat="1" applyFont="1" applyFill="1" applyBorder="1" applyAlignment="1">
      <alignment wrapText="1"/>
    </xf>
    <xf numFmtId="3" fontId="0" fillId="0" borderId="15" xfId="0" applyNumberFormat="1" applyBorder="1" applyAlignment="1">
      <alignment wrapText="1"/>
    </xf>
    <xf numFmtId="3" fontId="0" fillId="0" borderId="16" xfId="0" applyNumberFormat="1" applyBorder="1" applyAlignment="1">
      <alignment wrapText="1"/>
    </xf>
    <xf numFmtId="3" fontId="0" fillId="0" borderId="17" xfId="0" applyNumberFormat="1" applyBorder="1" applyAlignment="1">
      <alignment wrapText="1"/>
    </xf>
    <xf numFmtId="3" fontId="0" fillId="0" borderId="18" xfId="0" applyNumberFormat="1" applyBorder="1" applyAlignment="1">
      <alignment wrapText="1"/>
    </xf>
    <xf numFmtId="3" fontId="0" fillId="0" borderId="19" xfId="0" applyNumberFormat="1" applyBorder="1" applyAlignment="1">
      <alignment wrapText="1"/>
    </xf>
    <xf numFmtId="0" fontId="0" fillId="9" borderId="0" xfId="0" applyFill="1" applyAlignment="1">
      <alignment wrapText="1"/>
    </xf>
    <xf numFmtId="3" fontId="0" fillId="0" borderId="20" xfId="0" applyNumberFormat="1" applyBorder="1" applyAlignment="1">
      <alignment wrapText="1"/>
    </xf>
    <xf numFmtId="3" fontId="0" fillId="0" borderId="21" xfId="0" applyNumberFormat="1" applyBorder="1" applyAlignment="1">
      <alignment wrapText="1"/>
    </xf>
    <xf numFmtId="3" fontId="10" fillId="9" borderId="0" xfId="0" applyNumberFormat="1" applyFont="1" applyFill="1" applyAlignment="1">
      <alignment wrapText="1"/>
    </xf>
    <xf numFmtId="3" fontId="13" fillId="14" borderId="22" xfId="0" applyNumberFormat="1" applyFont="1" applyFill="1" applyBorder="1" applyAlignment="1">
      <alignment wrapText="1"/>
    </xf>
    <xf numFmtId="0" fontId="0" fillId="0" borderId="23" xfId="0" applyBorder="1" applyAlignment="1">
      <alignment wrapText="1"/>
    </xf>
    <xf numFmtId="0" fontId="0" fillId="0" borderId="24" xfId="0" applyBorder="1" applyAlignment="1">
      <alignment wrapText="1"/>
    </xf>
    <xf numFmtId="0" fontId="0" fillId="0" borderId="25" xfId="0" applyBorder="1" applyAlignment="1">
      <alignment wrapText="1"/>
    </xf>
    <xf numFmtId="164" fontId="12" fillId="16" borderId="27" xfId="5" applyNumberFormat="1" applyFont="1" applyFill="1" applyBorder="1" applyAlignment="1" applyProtection="1">
      <alignment horizontal="right" vertical="center"/>
    </xf>
    <xf numFmtId="164" fontId="12" fillId="16" borderId="28" xfId="5" applyNumberFormat="1" applyFont="1" applyFill="1" applyBorder="1" applyAlignment="1" applyProtection="1">
      <alignment horizontal="right" vertical="center"/>
    </xf>
    <xf numFmtId="164" fontId="16" fillId="16" borderId="19" xfId="5" applyNumberFormat="1" applyFont="1" applyFill="1" applyBorder="1" applyAlignment="1" applyProtection="1">
      <alignment horizontal="right" vertical="center"/>
    </xf>
    <xf numFmtId="3" fontId="17" fillId="14" borderId="30" xfId="0" applyNumberFormat="1" applyFont="1" applyFill="1" applyBorder="1" applyAlignment="1">
      <alignment wrapText="1"/>
    </xf>
    <xf numFmtId="3" fontId="13" fillId="14" borderId="31" xfId="0" applyNumberFormat="1" applyFont="1" applyFill="1" applyBorder="1" applyAlignment="1">
      <alignment wrapText="1"/>
    </xf>
    <xf numFmtId="3" fontId="17" fillId="14" borderId="32" xfId="0" applyNumberFormat="1" applyFont="1" applyFill="1" applyBorder="1" applyAlignment="1">
      <alignment wrapText="1"/>
    </xf>
    <xf numFmtId="0" fontId="0" fillId="0" borderId="34" xfId="0" applyBorder="1" applyAlignment="1">
      <alignment wrapText="1"/>
    </xf>
    <xf numFmtId="164" fontId="16" fillId="16" borderId="29" xfId="5" applyNumberFormat="1" applyFont="1" applyFill="1" applyBorder="1" applyAlignment="1" applyProtection="1">
      <alignment horizontal="right" vertical="center"/>
    </xf>
    <xf numFmtId="0" fontId="12" fillId="14" borderId="23" xfId="0" applyFont="1" applyFill="1" applyBorder="1" applyAlignment="1">
      <alignment wrapText="1"/>
    </xf>
    <xf numFmtId="3" fontId="0" fillId="0" borderId="35" xfId="0" applyNumberFormat="1" applyBorder="1" applyAlignment="1">
      <alignment wrapText="1"/>
    </xf>
    <xf numFmtId="3" fontId="0" fillId="0" borderId="36" xfId="0" applyNumberFormat="1" applyBorder="1" applyAlignment="1">
      <alignment wrapText="1"/>
    </xf>
    <xf numFmtId="3" fontId="0" fillId="0" borderId="37" xfId="0" applyNumberFormat="1" applyBorder="1" applyAlignment="1">
      <alignment wrapText="1"/>
    </xf>
    <xf numFmtId="3" fontId="0" fillId="0" borderId="38" xfId="0" applyNumberFormat="1" applyBorder="1" applyAlignment="1">
      <alignment wrapText="1"/>
    </xf>
    <xf numFmtId="3" fontId="0" fillId="0" borderId="23" xfId="0" pivotButton="1" applyNumberFormat="1" applyBorder="1" applyAlignment="1">
      <alignment wrapText="1"/>
    </xf>
    <xf numFmtId="3" fontId="0" fillId="0" borderId="25" xfId="0" applyNumberFormat="1" applyBorder="1" applyAlignment="1">
      <alignment wrapText="1"/>
    </xf>
    <xf numFmtId="3" fontId="0" fillId="0" borderId="23" xfId="0" applyNumberFormat="1" applyBorder="1" applyAlignment="1">
      <alignment wrapText="1"/>
    </xf>
    <xf numFmtId="3" fontId="14" fillId="13" borderId="23" xfId="0" applyNumberFormat="1" applyFont="1" applyFill="1" applyBorder="1" applyAlignment="1">
      <alignment wrapText="1"/>
    </xf>
    <xf numFmtId="3" fontId="0" fillId="9" borderId="15" xfId="0" applyNumberFormat="1" applyFill="1" applyBorder="1" applyAlignment="1">
      <alignment wrapText="1"/>
    </xf>
    <xf numFmtId="3" fontId="0" fillId="9" borderId="16" xfId="0" applyNumberFormat="1" applyFill="1" applyBorder="1" applyAlignment="1">
      <alignment wrapText="1"/>
    </xf>
    <xf numFmtId="3" fontId="0" fillId="9" borderId="17" xfId="0" applyNumberFormat="1" applyFill="1" applyBorder="1" applyAlignment="1">
      <alignment wrapText="1"/>
    </xf>
    <xf numFmtId="3" fontId="0" fillId="9" borderId="39" xfId="0" applyNumberFormat="1" applyFill="1" applyBorder="1" applyAlignment="1">
      <alignment wrapText="1"/>
    </xf>
    <xf numFmtId="3" fontId="0" fillId="9" borderId="40" xfId="0" applyNumberFormat="1" applyFill="1" applyBorder="1" applyAlignment="1">
      <alignment wrapText="1"/>
    </xf>
    <xf numFmtId="3" fontId="0" fillId="9" borderId="20" xfId="0" applyNumberFormat="1" applyFill="1" applyBorder="1" applyAlignment="1">
      <alignment wrapText="1"/>
    </xf>
    <xf numFmtId="3" fontId="0" fillId="9" borderId="21" xfId="0" applyNumberFormat="1" applyFill="1" applyBorder="1" applyAlignment="1">
      <alignment wrapText="1"/>
    </xf>
    <xf numFmtId="3" fontId="0" fillId="9" borderId="41" xfId="0" applyNumberFormat="1" applyFill="1" applyBorder="1" applyAlignment="1">
      <alignment wrapText="1"/>
    </xf>
    <xf numFmtId="3" fontId="0" fillId="0" borderId="39" xfId="0" applyNumberFormat="1" applyBorder="1" applyAlignment="1">
      <alignment wrapText="1"/>
    </xf>
    <xf numFmtId="3" fontId="0" fillId="0" borderId="40" xfId="0" applyNumberFormat="1" applyBorder="1" applyAlignment="1">
      <alignment wrapText="1"/>
    </xf>
    <xf numFmtId="3" fontId="0" fillId="0" borderId="24" xfId="0" applyNumberFormat="1" applyBorder="1" applyAlignment="1">
      <alignment wrapText="1"/>
    </xf>
    <xf numFmtId="3" fontId="0" fillId="0" borderId="20" xfId="0" applyNumberFormat="1" applyBorder="1"/>
    <xf numFmtId="3" fontId="0" fillId="0" borderId="36" xfId="0" applyNumberFormat="1" applyBorder="1"/>
    <xf numFmtId="3" fontId="0" fillId="0" borderId="17" xfId="0" applyNumberFormat="1" applyBorder="1"/>
    <xf numFmtId="3" fontId="0" fillId="0" borderId="38" xfId="0" applyNumberFormat="1" applyBorder="1"/>
    <xf numFmtId="3" fontId="0" fillId="0" borderId="21" xfId="0" applyNumberFormat="1" applyBorder="1"/>
    <xf numFmtId="0" fontId="0" fillId="0" borderId="40" xfId="0" applyBorder="1"/>
    <xf numFmtId="0" fontId="0" fillId="0" borderId="31" xfId="0" applyBorder="1"/>
    <xf numFmtId="3" fontId="0" fillId="0" borderId="48" xfId="0" applyNumberFormat="1" applyBorder="1"/>
    <xf numFmtId="3" fontId="0" fillId="0" borderId="49" xfId="0" applyNumberFormat="1" applyBorder="1"/>
    <xf numFmtId="3" fontId="0" fillId="0" borderId="50" xfId="0" applyNumberFormat="1" applyBorder="1"/>
    <xf numFmtId="0" fontId="0" fillId="0" borderId="51" xfId="0" applyBorder="1"/>
    <xf numFmtId="164" fontId="0" fillId="0" borderId="0" xfId="0" applyNumberFormat="1"/>
    <xf numFmtId="3" fontId="0" fillId="0" borderId="23" xfId="0" pivotButton="1" applyNumberFormat="1" applyBorder="1" applyAlignment="1">
      <alignment vertical="center" wrapText="1"/>
    </xf>
    <xf numFmtId="3" fontId="17" fillId="14" borderId="32" xfId="0" applyNumberFormat="1" applyFont="1" applyFill="1" applyBorder="1" applyAlignment="1">
      <alignment vertical="center" wrapText="1"/>
    </xf>
    <xf numFmtId="3" fontId="0" fillId="0" borderId="39" xfId="0" applyNumberFormat="1" applyBorder="1" applyAlignment="1">
      <alignment vertical="center" wrapText="1"/>
    </xf>
    <xf numFmtId="3" fontId="0" fillId="0" borderId="43" xfId="0" applyNumberFormat="1" applyBorder="1" applyAlignment="1">
      <alignment vertical="center" wrapText="1"/>
    </xf>
    <xf numFmtId="3" fontId="0" fillId="0" borderId="44" xfId="0" applyNumberFormat="1" applyBorder="1" applyAlignment="1">
      <alignment vertical="center" wrapText="1"/>
    </xf>
    <xf numFmtId="164" fontId="0" fillId="15" borderId="26" xfId="0" applyNumberFormat="1" applyFill="1" applyBorder="1" applyAlignment="1">
      <alignment vertical="center"/>
    </xf>
    <xf numFmtId="3" fontId="0" fillId="0" borderId="40" xfId="0" applyNumberFormat="1" applyBorder="1" applyAlignment="1">
      <alignment vertical="center" wrapText="1"/>
    </xf>
    <xf numFmtId="3" fontId="0" fillId="0" borderId="42" xfId="0" applyNumberFormat="1" applyBorder="1" applyAlignment="1">
      <alignment vertical="center" wrapText="1"/>
    </xf>
    <xf numFmtId="3" fontId="0" fillId="0" borderId="45" xfId="0" applyNumberFormat="1" applyBorder="1" applyAlignment="1">
      <alignment vertical="center" wrapText="1"/>
    </xf>
    <xf numFmtId="3" fontId="0" fillId="0" borderId="0" xfId="0" applyNumberFormat="1" applyAlignment="1">
      <alignment vertical="center" wrapText="1"/>
    </xf>
    <xf numFmtId="3" fontId="0" fillId="0" borderId="17" xfId="0" applyNumberFormat="1" applyBorder="1" applyAlignment="1">
      <alignment vertical="center" wrapText="1"/>
    </xf>
    <xf numFmtId="3" fontId="17" fillId="14" borderId="33" xfId="0" applyNumberFormat="1" applyFont="1" applyFill="1" applyBorder="1" applyAlignment="1">
      <alignment vertical="center" wrapText="1"/>
    </xf>
    <xf numFmtId="3" fontId="0" fillId="0" borderId="41" xfId="0" applyNumberFormat="1" applyBorder="1" applyAlignment="1">
      <alignment vertical="center" wrapText="1"/>
    </xf>
    <xf numFmtId="3" fontId="0" fillId="0" borderId="20" xfId="0" applyNumberFormat="1" applyBorder="1" applyAlignment="1">
      <alignment vertical="center" wrapText="1"/>
    </xf>
    <xf numFmtId="3" fontId="0" fillId="0" borderId="21" xfId="0" applyNumberFormat="1" applyBorder="1" applyAlignment="1">
      <alignment vertical="center" wrapText="1"/>
    </xf>
    <xf numFmtId="3" fontId="17" fillId="14" borderId="22" xfId="0" applyNumberFormat="1" applyFont="1" applyFill="1" applyBorder="1" applyAlignment="1">
      <alignment vertical="center" wrapText="1"/>
    </xf>
    <xf numFmtId="3" fontId="0" fillId="0" borderId="23" xfId="0" applyNumberFormat="1" applyBorder="1" applyAlignment="1">
      <alignment vertical="center" wrapText="1"/>
    </xf>
    <xf numFmtId="3" fontId="0" fillId="0" borderId="18" xfId="0" applyNumberFormat="1" applyBorder="1" applyAlignment="1">
      <alignment vertical="center" wrapText="1"/>
    </xf>
    <xf numFmtId="3" fontId="0" fillId="0" borderId="19" xfId="0" applyNumberFormat="1" applyBorder="1" applyAlignment="1">
      <alignment vertical="center" wrapText="1"/>
    </xf>
    <xf numFmtId="0" fontId="18" fillId="9" borderId="0" xfId="0" applyFont="1" applyFill="1" applyAlignment="1">
      <alignment wrapText="1"/>
    </xf>
    <xf numFmtId="0" fontId="14" fillId="9" borderId="0" xfId="0" applyFont="1" applyFill="1" applyAlignment="1">
      <alignment wrapText="1"/>
    </xf>
    <xf numFmtId="0" fontId="14" fillId="13" borderId="56" xfId="0" applyFont="1" applyFill="1" applyBorder="1" applyAlignment="1">
      <alignment wrapText="1"/>
    </xf>
    <xf numFmtId="0" fontId="14" fillId="13" borderId="57" xfId="0" applyFont="1" applyFill="1" applyBorder="1" applyAlignment="1">
      <alignment wrapText="1"/>
    </xf>
    <xf numFmtId="0" fontId="14" fillId="13" borderId="64" xfId="0" applyFont="1" applyFill="1" applyBorder="1" applyAlignment="1">
      <alignment wrapText="1"/>
    </xf>
    <xf numFmtId="0" fontId="12" fillId="0" borderId="1" xfId="0" applyFont="1" applyBorder="1"/>
    <xf numFmtId="0" fontId="2" fillId="0" borderId="70" xfId="4" applyBorder="1" applyAlignment="1">
      <alignment wrapText="1"/>
    </xf>
    <xf numFmtId="164" fontId="1" fillId="12" borderId="70" xfId="5" applyNumberFormat="1" applyFont="1" applyFill="1" applyBorder="1" applyAlignment="1" applyProtection="1">
      <alignment horizontal="center" vertical="center"/>
    </xf>
    <xf numFmtId="164" fontId="1" fillId="7" borderId="70" xfId="5" applyNumberFormat="1" applyFont="1" applyFill="1" applyBorder="1" applyAlignment="1" applyProtection="1">
      <alignment horizontal="center" vertical="center" wrapText="1"/>
    </xf>
    <xf numFmtId="0" fontId="0" fillId="0" borderId="71" xfId="0" applyBorder="1"/>
    <xf numFmtId="0" fontId="19" fillId="0" borderId="0" xfId="0" applyFont="1" applyAlignment="1">
      <alignment vertical="top" wrapText="1"/>
    </xf>
    <xf numFmtId="0" fontId="0" fillId="0" borderId="0" xfId="0" applyAlignment="1">
      <alignment vertical="top" wrapText="1"/>
    </xf>
    <xf numFmtId="0" fontId="0" fillId="0" borderId="0" xfId="0" quotePrefix="1" applyAlignment="1">
      <alignment vertical="top" wrapText="1"/>
    </xf>
    <xf numFmtId="0" fontId="14" fillId="13" borderId="23" xfId="0" applyFont="1" applyFill="1" applyBorder="1" applyAlignment="1">
      <alignment wrapText="1"/>
    </xf>
    <xf numFmtId="0" fontId="0" fillId="9" borderId="73" xfId="0" applyFill="1" applyBorder="1"/>
    <xf numFmtId="3" fontId="0" fillId="9" borderId="72" xfId="0" applyNumberFormat="1" applyFill="1" applyBorder="1"/>
    <xf numFmtId="0" fontId="0" fillId="9" borderId="72" xfId="0" applyFill="1" applyBorder="1"/>
    <xf numFmtId="0" fontId="11" fillId="0" borderId="0" xfId="0" applyFont="1" applyAlignment="1">
      <alignment vertical="top" wrapText="1"/>
    </xf>
    <xf numFmtId="0" fontId="0" fillId="9" borderId="9" xfId="0" applyFill="1" applyBorder="1" applyAlignment="1" applyProtection="1">
      <alignment horizontal="center" vertical="center"/>
      <protection locked="0"/>
    </xf>
    <xf numFmtId="3" fontId="0" fillId="0" borderId="0" xfId="0" applyNumberFormat="1" applyAlignment="1">
      <alignment horizontal="left" vertical="top" wrapText="1"/>
    </xf>
    <xf numFmtId="164" fontId="0" fillId="15" borderId="33" xfId="0" applyNumberFormat="1" applyFill="1" applyBorder="1" applyAlignment="1">
      <alignment vertical="center"/>
    </xf>
    <xf numFmtId="0" fontId="0" fillId="0" borderId="23" xfId="0" pivotButton="1" applyBorder="1" applyAlignment="1">
      <alignment wrapText="1"/>
    </xf>
    <xf numFmtId="0" fontId="0" fillId="0" borderId="39" xfId="0" applyBorder="1" applyAlignment="1">
      <alignment wrapText="1"/>
    </xf>
    <xf numFmtId="0" fontId="0" fillId="0" borderId="40" xfId="0" applyBorder="1" applyAlignment="1">
      <alignment wrapText="1"/>
    </xf>
    <xf numFmtId="0" fontId="0" fillId="0" borderId="41" xfId="0" applyBorder="1" applyAlignment="1">
      <alignment wrapText="1"/>
    </xf>
    <xf numFmtId="3" fontId="11" fillId="9" borderId="18" xfId="0" applyNumberFormat="1" applyFont="1" applyFill="1" applyBorder="1" applyAlignment="1">
      <alignment wrapText="1"/>
    </xf>
    <xf numFmtId="3" fontId="11" fillId="9" borderId="19" xfId="0" applyNumberFormat="1" applyFont="1" applyFill="1" applyBorder="1" applyAlignment="1">
      <alignment wrapText="1"/>
    </xf>
    <xf numFmtId="3" fontId="11" fillId="9" borderId="23" xfId="0" applyNumberFormat="1" applyFont="1" applyFill="1" applyBorder="1" applyAlignment="1">
      <alignment wrapText="1"/>
    </xf>
    <xf numFmtId="3" fontId="0" fillId="0" borderId="31" xfId="0" applyNumberFormat="1" applyBorder="1" applyAlignment="1">
      <alignment wrapText="1"/>
    </xf>
    <xf numFmtId="3" fontId="0" fillId="0" borderId="36" xfId="0" applyNumberFormat="1" applyBorder="1" applyAlignment="1">
      <alignment vertical="center" wrapText="1"/>
    </xf>
    <xf numFmtId="3" fontId="0" fillId="0" borderId="47" xfId="0" applyNumberFormat="1" applyBorder="1" applyAlignment="1">
      <alignment vertical="center" wrapText="1"/>
    </xf>
    <xf numFmtId="3" fontId="0" fillId="0" borderId="38" xfId="0" applyNumberFormat="1" applyBorder="1" applyAlignment="1">
      <alignment vertical="center" wrapText="1"/>
    </xf>
    <xf numFmtId="3" fontId="0" fillId="0" borderId="37" xfId="0" applyNumberFormat="1" applyBorder="1" applyAlignment="1">
      <alignment vertical="center" wrapText="1"/>
    </xf>
    <xf numFmtId="3" fontId="17" fillId="0" borderId="53" xfId="0" applyNumberFormat="1" applyFont="1" applyBorder="1" applyAlignment="1">
      <alignment vertical="center" wrapText="1"/>
    </xf>
    <xf numFmtId="3" fontId="17" fillId="0" borderId="54" xfId="0" applyNumberFormat="1" applyFont="1" applyBorder="1" applyAlignment="1">
      <alignment vertical="center" wrapText="1"/>
    </xf>
    <xf numFmtId="3" fontId="17" fillId="0" borderId="52" xfId="0" applyNumberFormat="1" applyFont="1" applyBorder="1" applyAlignment="1">
      <alignment vertical="center" wrapText="1"/>
    </xf>
    <xf numFmtId="0" fontId="0" fillId="0" borderId="76" xfId="0" applyBorder="1" applyAlignment="1">
      <alignment wrapText="1"/>
    </xf>
    <xf numFmtId="3" fontId="17" fillId="14" borderId="77" xfId="0" applyNumberFormat="1" applyFont="1" applyFill="1" applyBorder="1" applyAlignment="1">
      <alignment wrapText="1"/>
    </xf>
    <xf numFmtId="3" fontId="17" fillId="14" borderId="78" xfId="0" applyNumberFormat="1" applyFont="1" applyFill="1" applyBorder="1" applyAlignment="1">
      <alignment wrapText="1"/>
    </xf>
    <xf numFmtId="0" fontId="0" fillId="0" borderId="79" xfId="0" applyBorder="1" applyAlignment="1">
      <alignment wrapText="1"/>
    </xf>
    <xf numFmtId="0" fontId="15" fillId="13" borderId="25" xfId="0" applyFont="1" applyFill="1" applyBorder="1" applyAlignment="1">
      <alignment wrapText="1"/>
    </xf>
    <xf numFmtId="0" fontId="14" fillId="13" borderId="34" xfId="0" applyFont="1" applyFill="1" applyBorder="1" applyAlignment="1">
      <alignment wrapText="1"/>
    </xf>
    <xf numFmtId="3" fontId="17" fillId="14" borderId="75" xfId="0" applyNumberFormat="1" applyFont="1" applyFill="1" applyBorder="1" applyAlignment="1">
      <alignment wrapText="1"/>
    </xf>
    <xf numFmtId="0" fontId="15" fillId="13" borderId="81" xfId="0" applyFont="1" applyFill="1" applyBorder="1" applyAlignment="1">
      <alignment wrapText="1"/>
    </xf>
    <xf numFmtId="3" fontId="0" fillId="0" borderId="34" xfId="0" applyNumberFormat="1" applyBorder="1" applyAlignment="1">
      <alignment wrapText="1"/>
    </xf>
    <xf numFmtId="0" fontId="15" fillId="13" borderId="34" xfId="0" applyFont="1" applyFill="1" applyBorder="1" applyAlignment="1">
      <alignment wrapText="1"/>
    </xf>
    <xf numFmtId="3" fontId="0" fillId="0" borderId="76" xfId="0" applyNumberFormat="1" applyBorder="1" applyAlignment="1">
      <alignment wrapText="1"/>
    </xf>
    <xf numFmtId="3" fontId="0" fillId="12" borderId="35" xfId="0" applyNumberFormat="1" applyFill="1" applyBorder="1" applyAlignment="1">
      <alignment wrapText="1"/>
    </xf>
    <xf numFmtId="3" fontId="0" fillId="12" borderId="36" xfId="0" applyNumberFormat="1" applyFill="1" applyBorder="1" applyAlignment="1">
      <alignment wrapText="1"/>
    </xf>
    <xf numFmtId="3" fontId="0" fillId="12" borderId="38" xfId="0" applyNumberFormat="1" applyFill="1" applyBorder="1" applyAlignment="1">
      <alignment wrapText="1"/>
    </xf>
    <xf numFmtId="3" fontId="11" fillId="12" borderId="37" xfId="0" applyNumberFormat="1" applyFont="1" applyFill="1" applyBorder="1" applyAlignment="1">
      <alignment wrapText="1"/>
    </xf>
    <xf numFmtId="0" fontId="17" fillId="0" borderId="58" xfId="0" applyFont="1" applyBorder="1" applyAlignment="1">
      <alignment vertical="center" wrapText="1"/>
    </xf>
    <xf numFmtId="3" fontId="13" fillId="0" borderId="65" xfId="0" applyNumberFormat="1" applyFont="1" applyBorder="1" applyAlignment="1">
      <alignment vertical="center" wrapText="1"/>
    </xf>
    <xf numFmtId="0" fontId="0" fillId="0" borderId="0" xfId="0" applyAlignment="1">
      <alignment vertical="center"/>
    </xf>
    <xf numFmtId="0" fontId="17" fillId="0" borderId="59" xfId="0" applyFont="1" applyBorder="1" applyAlignment="1">
      <alignment vertical="center" wrapText="1"/>
    </xf>
    <xf numFmtId="3" fontId="13" fillId="0" borderId="66" xfId="0" applyNumberFormat="1" applyFont="1" applyBorder="1" applyAlignment="1">
      <alignment vertical="center" wrapText="1"/>
    </xf>
    <xf numFmtId="0" fontId="17" fillId="0" borderId="60" xfId="0" applyFont="1" applyBorder="1" applyAlignment="1">
      <alignment vertical="center" wrapText="1"/>
    </xf>
    <xf numFmtId="3" fontId="13" fillId="0" borderId="67" xfId="0" applyNumberFormat="1" applyFont="1" applyBorder="1" applyAlignment="1">
      <alignment vertical="center" wrapText="1"/>
    </xf>
    <xf numFmtId="0" fontId="17" fillId="0" borderId="61" xfId="0" applyFont="1" applyBorder="1" applyAlignment="1">
      <alignment vertical="center" wrapText="1"/>
    </xf>
    <xf numFmtId="3" fontId="17" fillId="0" borderId="55" xfId="0" applyNumberFormat="1" applyFont="1" applyBorder="1" applyAlignment="1">
      <alignment vertical="center" wrapText="1"/>
    </xf>
    <xf numFmtId="3" fontId="13" fillId="0" borderId="68" xfId="0" applyNumberFormat="1" applyFont="1" applyBorder="1" applyAlignment="1">
      <alignment vertical="center" wrapText="1"/>
    </xf>
    <xf numFmtId="0" fontId="13" fillId="0" borderId="62" xfId="0" applyFont="1" applyBorder="1" applyAlignment="1">
      <alignment vertical="center" wrapText="1"/>
    </xf>
    <xf numFmtId="3" fontId="13" fillId="0" borderId="63" xfId="0" applyNumberFormat="1" applyFont="1" applyBorder="1" applyAlignment="1">
      <alignment vertical="center" wrapText="1"/>
    </xf>
    <xf numFmtId="3" fontId="13" fillId="0" borderId="69" xfId="0" applyNumberFormat="1" applyFont="1" applyBorder="1" applyAlignment="1">
      <alignment vertical="center" wrapText="1"/>
    </xf>
    <xf numFmtId="3" fontId="0" fillId="12" borderId="15" xfId="0" applyNumberFormat="1" applyFill="1" applyBorder="1" applyAlignment="1">
      <alignment wrapText="1"/>
    </xf>
    <xf numFmtId="3" fontId="0" fillId="12" borderId="0" xfId="0" applyNumberFormat="1" applyFill="1" applyAlignment="1">
      <alignment wrapText="1"/>
    </xf>
    <xf numFmtId="3" fontId="0" fillId="12" borderId="20" xfId="0" applyNumberFormat="1" applyFill="1" applyBorder="1" applyAlignment="1">
      <alignment wrapText="1"/>
    </xf>
    <xf numFmtId="3" fontId="0" fillId="12" borderId="18" xfId="0" applyNumberFormat="1" applyFill="1" applyBorder="1" applyAlignment="1">
      <alignment wrapText="1"/>
    </xf>
    <xf numFmtId="164" fontId="12" fillId="16" borderId="45" xfId="5" applyNumberFormat="1" applyFont="1" applyFill="1" applyBorder="1" applyAlignment="1" applyProtection="1">
      <alignment horizontal="center" vertical="center"/>
    </xf>
    <xf numFmtId="164" fontId="12" fillId="16" borderId="82" xfId="5" applyNumberFormat="1" applyFont="1" applyFill="1" applyBorder="1" applyAlignment="1" applyProtection="1">
      <alignment horizontal="center" vertical="center"/>
    </xf>
    <xf numFmtId="164" fontId="12" fillId="16" borderId="83" xfId="5" applyNumberFormat="1" applyFont="1" applyFill="1" applyBorder="1" applyAlignment="1" applyProtection="1">
      <alignment horizontal="center" vertical="center"/>
    </xf>
    <xf numFmtId="164" fontId="16" fillId="16" borderId="19" xfId="5" applyNumberFormat="1" applyFont="1" applyFill="1" applyBorder="1" applyAlignment="1" applyProtection="1">
      <alignment horizontal="center" vertical="center"/>
    </xf>
    <xf numFmtId="164" fontId="12" fillId="16" borderId="46" xfId="5" applyNumberFormat="1" applyFont="1" applyFill="1" applyBorder="1" applyAlignment="1" applyProtection="1">
      <alignment horizontal="center" vertical="center"/>
    </xf>
    <xf numFmtId="164" fontId="12" fillId="16" borderId="32" xfId="5" applyNumberFormat="1" applyFont="1" applyFill="1" applyBorder="1" applyAlignment="1" applyProtection="1">
      <alignment horizontal="center" vertical="center"/>
    </xf>
    <xf numFmtId="164" fontId="12" fillId="16" borderId="78" xfId="5" applyNumberFormat="1" applyFont="1" applyFill="1" applyBorder="1" applyAlignment="1" applyProtection="1">
      <alignment horizontal="center" vertical="center"/>
    </xf>
    <xf numFmtId="164" fontId="16" fillId="16" borderId="22" xfId="5" applyNumberFormat="1" applyFont="1" applyFill="1" applyBorder="1" applyAlignment="1" applyProtection="1">
      <alignment horizontal="center" vertical="center"/>
    </xf>
    <xf numFmtId="0" fontId="15" fillId="13" borderId="44" xfId="0" applyFont="1" applyFill="1" applyBorder="1" applyAlignment="1">
      <alignment wrapText="1"/>
    </xf>
    <xf numFmtId="0" fontId="15" fillId="13" borderId="14" xfId="0" applyFont="1" applyFill="1" applyBorder="1" applyAlignment="1">
      <alignment wrapText="1"/>
    </xf>
    <xf numFmtId="3" fontId="0" fillId="0" borderId="84" xfId="0" applyNumberFormat="1" applyBorder="1" applyAlignment="1">
      <alignment vertical="center" wrapText="1"/>
    </xf>
    <xf numFmtId="3" fontId="17" fillId="14" borderId="46" xfId="0" applyNumberFormat="1" applyFont="1" applyFill="1" applyBorder="1" applyAlignment="1">
      <alignment vertical="center" wrapText="1"/>
    </xf>
    <xf numFmtId="164" fontId="0" fillId="15" borderId="74" xfId="0" applyNumberFormat="1" applyFill="1" applyBorder="1" applyAlignment="1">
      <alignment vertical="center"/>
    </xf>
    <xf numFmtId="164" fontId="12" fillId="16" borderId="80" xfId="5" applyNumberFormat="1" applyFont="1" applyFill="1" applyBorder="1" applyAlignment="1" applyProtection="1">
      <alignment horizontal="right" vertical="center"/>
    </xf>
    <xf numFmtId="3" fontId="14" fillId="13" borderId="34" xfId="0" applyNumberFormat="1" applyFont="1" applyFill="1" applyBorder="1" applyAlignment="1">
      <alignment vertical="center" wrapText="1"/>
    </xf>
    <xf numFmtId="0" fontId="15" fillId="13" borderId="81" xfId="0" applyFont="1" applyFill="1" applyBorder="1" applyAlignment="1">
      <alignment vertical="center" wrapText="1"/>
    </xf>
    <xf numFmtId="0" fontId="14" fillId="13" borderId="85" xfId="0" applyFont="1" applyFill="1" applyBorder="1" applyAlignment="1">
      <alignment wrapText="1"/>
    </xf>
    <xf numFmtId="3" fontId="17" fillId="0" borderId="86" xfId="0" applyNumberFormat="1" applyFont="1" applyBorder="1" applyAlignment="1">
      <alignment vertical="center" wrapText="1"/>
    </xf>
    <xf numFmtId="3" fontId="17" fillId="0" borderId="87" xfId="0" applyNumberFormat="1" applyFont="1" applyBorder="1" applyAlignment="1">
      <alignment vertical="center" wrapText="1"/>
    </xf>
    <xf numFmtId="3" fontId="17" fillId="0" borderId="88" xfId="0" applyNumberFormat="1" applyFont="1" applyBorder="1" applyAlignment="1">
      <alignment vertical="center" wrapText="1"/>
    </xf>
    <xf numFmtId="3" fontId="17" fillId="0" borderId="89" xfId="0" applyNumberFormat="1" applyFont="1" applyBorder="1" applyAlignment="1">
      <alignment vertical="center" wrapText="1"/>
    </xf>
    <xf numFmtId="3" fontId="13" fillId="0" borderId="90" xfId="0" applyNumberFormat="1" applyFont="1" applyBorder="1" applyAlignment="1">
      <alignment vertical="center" wrapText="1"/>
    </xf>
    <xf numFmtId="3" fontId="0" fillId="0" borderId="0" xfId="0" applyNumberFormat="1" applyAlignment="1">
      <alignment horizontal="left" vertical="top" wrapText="1"/>
    </xf>
  </cellXfs>
  <cellStyles count="6">
    <cellStyle name="Comma" xfId="1" builtinId="3"/>
    <cellStyle name="Normal" xfId="0" builtinId="0"/>
    <cellStyle name="Normal 2" xfId="2" xr:uid="{00000000-0005-0000-0000-000002000000}"/>
    <cellStyle name="Normal_BE" xfId="3" xr:uid="{00000000-0005-0000-0000-000003000000}"/>
    <cellStyle name="Normal_Visa statistics" xfId="4" xr:uid="{00000000-0005-0000-0000-000004000000}"/>
    <cellStyle name="Per cent" xfId="5" builtinId="5"/>
  </cellStyles>
  <dxfs count="171">
    <dxf>
      <border>
        <top style="medium">
          <color theme="6" tint="-0.499984740745262"/>
        </top>
        <bottom style="medium">
          <color theme="6" tint="-0.499984740745262"/>
        </bottom>
      </border>
    </dxf>
    <dxf>
      <border>
        <top style="medium">
          <color theme="6" tint="-0.499984740745262"/>
        </top>
        <bottom style="medium">
          <color theme="6" tint="-0.499984740745262"/>
        </bottom>
      </border>
    </dxf>
    <dxf>
      <border>
        <right style="thin">
          <color theme="6" tint="-0.499984740745262"/>
        </right>
      </border>
    </dxf>
    <dxf>
      <border>
        <right style="thin">
          <color theme="6" tint="-0.499984740745262"/>
        </right>
      </border>
    </dxf>
    <dxf>
      <border>
        <right style="thin">
          <color theme="6" tint="-0.499984740745262"/>
        </right>
      </border>
    </dxf>
    <dxf>
      <numFmt numFmtId="3" formatCode="#,##0"/>
    </dxf>
    <dxf>
      <numFmt numFmtId="3" formatCode="#,##0"/>
    </dxf>
    <dxf>
      <numFmt numFmtId="3" formatCode="#,##0"/>
    </dxf>
    <dxf>
      <numFmt numFmtId="3" formatCode="#,##0"/>
    </dxf>
    <dxf>
      <alignment wrapText="1" readingOrder="0"/>
    </dxf>
    <dxf>
      <alignment wrapText="1" readingOrder="0"/>
    </dxf>
    <dxf>
      <border>
        <left style="medium">
          <color theme="6" tint="-0.499984740745262"/>
        </left>
        <bottom style="medium">
          <color theme="6" tint="-0.499984740745262"/>
        </bottom>
      </border>
    </dxf>
    <dxf>
      <border>
        <left style="medium">
          <color theme="6" tint="-0.499984740745262"/>
        </left>
        <bottom style="medium">
          <color theme="6" tint="-0.499984740745262"/>
        </bottom>
      </border>
    </dxf>
    <dxf>
      <border>
        <left style="medium">
          <color theme="6" tint="-0.499984740745262"/>
        </left>
        <bottom style="medium">
          <color theme="6" tint="-0.499984740745262"/>
        </bottom>
      </border>
    </dxf>
    <dxf>
      <border>
        <left style="medium">
          <color theme="6" tint="-0.499984740745262"/>
        </left>
        <bottom style="medium">
          <color theme="6" tint="-0.499984740745262"/>
        </bottom>
      </border>
    </dxf>
    <dxf>
      <border>
        <right/>
      </border>
    </dxf>
    <dxf>
      <border>
        <top style="double">
          <color theme="6" tint="-0.499984740745262"/>
        </top>
      </border>
    </dxf>
    <dxf>
      <border>
        <top style="double">
          <color theme="6" tint="-0.499984740745262"/>
        </top>
      </border>
    </dxf>
    <dxf>
      <border>
        <top style="double">
          <color theme="6" tint="-0.499984740745262"/>
        </top>
      </border>
    </dxf>
    <dxf>
      <border>
        <left style="double">
          <color theme="6" tint="-0.499984740745262"/>
        </left>
        <right style="double">
          <color theme="6" tint="-0.499984740745262"/>
        </right>
        <top style="double">
          <color theme="6" tint="-0.499984740745262"/>
        </top>
        <bottom style="double">
          <color theme="6" tint="-0.499984740745262"/>
        </bottom>
      </border>
    </dxf>
    <dxf>
      <border>
        <left style="double">
          <color theme="6" tint="-0.499984740745262"/>
        </left>
        <right style="double">
          <color theme="6" tint="-0.499984740745262"/>
        </right>
        <top style="double">
          <color theme="6" tint="-0.499984740745262"/>
        </top>
        <bottom style="double">
          <color theme="6" tint="-0.499984740745262"/>
        </bottom>
      </border>
    </dxf>
    <dxf>
      <border>
        <left style="medium">
          <color theme="6" tint="-0.499984740745262"/>
        </left>
        <right style="medium">
          <color theme="6" tint="-0.499984740745262"/>
        </right>
        <top style="medium">
          <color theme="6" tint="-0.499984740745262"/>
        </top>
        <bottom style="medium">
          <color theme="6" tint="-0.499984740745262"/>
        </bottom>
      </border>
    </dxf>
    <dxf>
      <border>
        <left style="medium">
          <color theme="6" tint="-0.499984740745262"/>
        </left>
        <right style="medium">
          <color theme="6" tint="-0.499984740745262"/>
        </right>
        <top style="medium">
          <color theme="6" tint="-0.499984740745262"/>
        </top>
        <bottom style="medium">
          <color theme="6" tint="-0.499984740745262"/>
        </bottom>
      </border>
    </dxf>
    <dxf>
      <border>
        <left style="medium">
          <color theme="6" tint="-0.499984740745262"/>
        </left>
        <right style="medium">
          <color theme="6" tint="-0.499984740745262"/>
        </right>
        <top style="medium">
          <color theme="6" tint="-0.499984740745262"/>
        </top>
        <bottom style="medium">
          <color theme="6" tint="-0.499984740745262"/>
        </bottom>
      </border>
    </dxf>
    <dxf>
      <fill>
        <patternFill patternType="solid">
          <bgColor theme="0"/>
        </patternFill>
      </fill>
    </dxf>
    <dxf>
      <fill>
        <patternFill patternType="solid">
          <bgColor theme="0"/>
        </patternFill>
      </fill>
    </dxf>
    <dxf>
      <fill>
        <patternFill patternType="solid">
          <bgColor theme="0"/>
        </patternFill>
      </fill>
    </dxf>
    <dxf>
      <border>
        <bottom style="double">
          <color theme="6" tint="-0.499984740745262"/>
        </bottom>
      </border>
    </dxf>
    <dxf>
      <border>
        <right/>
      </border>
    </dxf>
    <dxf>
      <border>
        <right/>
      </border>
    </dxf>
    <dxf>
      <border>
        <left style="thin">
          <color theme="6" tint="-0.499984740745262"/>
        </left>
        <right style="thin">
          <color theme="6" tint="-0.499984740745262"/>
        </right>
        <top style="thin">
          <color theme="6" tint="-0.499984740745262"/>
        </top>
        <bottom style="thin">
          <color theme="6" tint="-0.499984740745262"/>
        </bottom>
      </border>
    </dxf>
    <dxf>
      <numFmt numFmtId="3" formatCode="#,##0"/>
    </dxf>
    <dxf>
      <font>
        <color rgb="FFFFFFFF"/>
      </font>
      <fill>
        <patternFill patternType="solid">
          <fgColor rgb="FF76933C"/>
          <bgColor rgb="FF76933C"/>
        </patternFill>
      </fill>
    </dxf>
    <dxf>
      <alignment wrapText="1" readingOrder="0"/>
    </dxf>
    <dxf>
      <border>
        <top style="medium">
          <color theme="6" tint="-0.499984740745262"/>
        </top>
        <bottom style="medium">
          <color theme="6" tint="-0.499984740745262"/>
        </bottom>
      </border>
    </dxf>
    <dxf>
      <border>
        <top style="medium">
          <color theme="6" tint="-0.499984740745262"/>
        </top>
        <bottom style="medium">
          <color theme="6" tint="-0.499984740745262"/>
        </bottom>
      </border>
    </dxf>
    <dxf>
      <border>
        <right style="thin">
          <color theme="6" tint="-0.499984740745262"/>
        </right>
      </border>
    </dxf>
    <dxf>
      <border>
        <right style="thin">
          <color theme="6" tint="-0.499984740745262"/>
        </right>
      </border>
    </dxf>
    <dxf>
      <border>
        <right style="thin">
          <color theme="6" tint="-0.499984740745262"/>
        </right>
      </border>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border>
        <bottom style="double">
          <color theme="6" tint="-0.499984740745262"/>
        </bottom>
      </border>
    </dxf>
    <dxf>
      <border>
        <bottom style="double">
          <color theme="6" tint="-0.499984740745262"/>
        </bottom>
      </border>
    </dxf>
    <dxf>
      <border>
        <left style="medium">
          <color theme="6" tint="-0.499984740745262"/>
        </left>
        <right style="medium">
          <color theme="6" tint="-0.499984740745262"/>
        </right>
        <top style="medium">
          <color theme="6" tint="-0.499984740745262"/>
        </top>
        <bottom style="medium">
          <color theme="6" tint="-0.499984740745262"/>
        </bottom>
      </border>
    </dxf>
    <dxf>
      <border>
        <left style="medium">
          <color theme="6" tint="-0.499984740745262"/>
        </left>
        <right style="medium">
          <color theme="6" tint="-0.499984740745262"/>
        </right>
        <top style="medium">
          <color theme="6" tint="-0.499984740745262"/>
        </top>
        <bottom style="medium">
          <color theme="6" tint="-0.499984740745262"/>
        </bottom>
      </border>
    </dxf>
    <dxf>
      <border>
        <left style="medium">
          <color theme="6" tint="-0.499984740745262"/>
        </left>
        <right style="medium">
          <color theme="6" tint="-0.499984740745262"/>
        </right>
        <top style="medium">
          <color theme="6" tint="-0.499984740745262"/>
        </top>
        <bottom style="medium">
          <color theme="6" tint="-0.499984740745262"/>
        </bottom>
      </border>
    </dxf>
    <dxf>
      <border>
        <left style="medium">
          <color theme="6" tint="-0.499984740745262"/>
        </left>
        <right style="medium">
          <color theme="6" tint="-0.499984740745262"/>
        </right>
        <top style="medium">
          <color theme="6" tint="-0.499984740745262"/>
        </top>
        <bottom style="medium">
          <color theme="6" tint="-0.499984740745262"/>
        </bottom>
      </border>
    </dxf>
    <dxf>
      <border>
        <left style="medium">
          <color theme="6" tint="-0.499984740745262"/>
        </left>
        <right style="medium">
          <color theme="6" tint="-0.499984740745262"/>
        </right>
        <top style="medium">
          <color theme="6" tint="-0.499984740745262"/>
        </top>
        <bottom style="medium">
          <color theme="6" tint="-0.499984740745262"/>
        </bottom>
      </border>
    </dxf>
    <dxf>
      <border>
        <left style="medium">
          <color theme="6" tint="-0.499984740745262"/>
        </left>
        <right style="medium">
          <color theme="6" tint="-0.499984740745262"/>
        </right>
        <top style="medium">
          <color theme="6" tint="-0.499984740745262"/>
        </top>
        <bottom style="medium">
          <color theme="6" tint="-0.499984740745262"/>
        </bottom>
      </border>
    </dxf>
    <dxf>
      <border>
        <left style="medium">
          <color theme="6" tint="-0.499984740745262"/>
        </left>
        <right style="medium">
          <color theme="6" tint="-0.499984740745262"/>
        </right>
        <top style="medium">
          <color theme="6" tint="-0.499984740745262"/>
        </top>
        <bottom style="medium">
          <color theme="6" tint="-0.499984740745262"/>
        </bottom>
      </border>
    </dxf>
    <dxf>
      <border>
        <bottom style="thin">
          <color theme="6" tint="-0.499984740745262"/>
        </bottom>
      </border>
    </dxf>
    <dxf>
      <border>
        <bottom style="thin">
          <color theme="6" tint="-0.499984740745262"/>
        </bottom>
      </border>
    </dxf>
    <dxf>
      <border>
        <bottom style="thin">
          <color theme="6" tint="-0.499984740745262"/>
        </bottom>
      </border>
    </dxf>
    <dxf>
      <border>
        <left style="thin">
          <color theme="6" tint="-0.499984740745262"/>
        </left>
        <right style="thin">
          <color theme="6" tint="-0.499984740745262"/>
        </right>
        <top style="thin">
          <color theme="6" tint="-0.499984740745262"/>
        </top>
        <bottom style="thin">
          <color theme="6" tint="-0.499984740745262"/>
        </bottom>
      </border>
    </dxf>
    <dxf>
      <fill>
        <patternFill patternType="solid">
          <bgColor theme="0"/>
        </patternFill>
      </fill>
    </dxf>
    <dxf>
      <fill>
        <patternFill patternType="solid">
          <bgColor theme="0"/>
        </patternFill>
      </fill>
    </dxf>
    <dxf>
      <fill>
        <patternFill patternType="solid">
          <bgColor theme="0"/>
        </patternFill>
      </fill>
    </dxf>
    <dxf>
      <numFmt numFmtId="3" formatCode="#,##0"/>
      <alignment wrapText="1" readingOrder="0"/>
    </dxf>
    <dxf>
      <border>
        <right style="thin">
          <color theme="6" tint="-0.499984740745262"/>
        </right>
      </border>
    </dxf>
    <dxf>
      <border>
        <right style="thin">
          <color theme="6" tint="-0.499984740745262"/>
        </right>
      </border>
    </dxf>
    <dxf>
      <border>
        <right style="thin">
          <color theme="6" tint="-0.499984740745262"/>
        </right>
      </border>
    </dxf>
    <dxf>
      <fill>
        <patternFill patternType="solid">
          <bgColor theme="6" tint="0.59999389629810485"/>
        </patternFill>
      </fill>
    </dxf>
    <dxf>
      <border>
        <left style="medium">
          <color theme="6" tint="-0.499984740745262"/>
        </left>
        <right style="medium">
          <color theme="6" tint="-0.499984740745262"/>
        </right>
        <top style="medium">
          <color theme="6" tint="-0.499984740745262"/>
        </top>
        <bottom style="medium">
          <color theme="6" tint="-0.499984740745262"/>
        </bottom>
      </border>
    </dxf>
    <dxf>
      <border>
        <left style="medium">
          <color theme="6" tint="-0.499984740745262"/>
        </left>
        <right style="medium">
          <color theme="6" tint="-0.499984740745262"/>
        </right>
        <top style="medium">
          <color theme="6" tint="-0.499984740745262"/>
        </top>
        <bottom style="medium">
          <color theme="6" tint="-0.499984740745262"/>
        </bottom>
      </border>
    </dxf>
    <dxf>
      <border>
        <left style="medium">
          <color theme="6" tint="-0.499984740745262"/>
        </left>
        <right style="medium">
          <color theme="6" tint="-0.499984740745262"/>
        </right>
        <top style="medium">
          <color theme="6" tint="-0.499984740745262"/>
        </top>
        <bottom style="medium">
          <color theme="6" tint="-0.499984740745262"/>
        </bottom>
      </border>
    </dxf>
    <dxf>
      <border>
        <left style="medium">
          <color theme="6" tint="-0.499984740745262"/>
        </left>
        <right style="medium">
          <color theme="6" tint="-0.499984740745262"/>
        </right>
        <top style="medium">
          <color theme="6" tint="-0.499984740745262"/>
        </top>
        <bottom style="medium">
          <color theme="6" tint="-0.499984740745262"/>
        </bottom>
      </border>
    </dxf>
    <dxf>
      <border>
        <left style="medium">
          <color theme="6" tint="-0.499984740745262"/>
        </left>
        <right style="medium">
          <color theme="6" tint="-0.499984740745262"/>
        </right>
        <top style="medium">
          <color theme="6" tint="-0.499984740745262"/>
        </top>
        <bottom style="medium">
          <color theme="6" tint="-0.499984740745262"/>
        </bottom>
      </border>
    </dxf>
    <dxf>
      <border>
        <bottom style="double">
          <color theme="6" tint="-0.249977111117893"/>
        </bottom>
      </border>
    </dxf>
    <dxf>
      <border>
        <bottom style="double">
          <color theme="6" tint="-0.499984740745262"/>
        </bottom>
      </border>
    </dxf>
    <dxf>
      <fill>
        <patternFill patternType="solid">
          <bgColor theme="0"/>
        </patternFill>
      </fill>
    </dxf>
    <dxf>
      <fill>
        <patternFill patternType="solid">
          <bgColor theme="0"/>
        </patternFill>
      </fill>
    </dxf>
    <dxf>
      <fill>
        <patternFill patternType="solid">
          <bgColor theme="0"/>
        </patternFill>
      </fill>
    </dxf>
    <dxf>
      <numFmt numFmtId="3" formatCode="#,##0"/>
    </dxf>
    <dxf>
      <alignment wrapText="1" readingOrder="0"/>
    </dxf>
    <dxf>
      <fill>
        <patternFill>
          <bgColor theme="6" tint="0.59999389629810485"/>
        </patternFill>
      </fill>
    </dxf>
    <dxf>
      <border>
        <right style="thin">
          <color theme="6" tint="-0.499984740745262"/>
        </right>
      </border>
    </dxf>
    <dxf>
      <border>
        <right style="thin">
          <color theme="6" tint="-0.499984740745262"/>
        </right>
      </border>
    </dxf>
    <dxf>
      <border>
        <right style="thin">
          <color theme="6" tint="-0.499984740745262"/>
        </right>
      </border>
    </dxf>
    <dxf>
      <border>
        <top style="medium">
          <color theme="6" tint="-0.499984740745262"/>
        </top>
        <bottom style="medium">
          <color theme="6" tint="-0.499984740745262"/>
        </bottom>
      </border>
    </dxf>
    <dxf>
      <border>
        <top style="medium">
          <color theme="6" tint="-0.499984740745262"/>
        </top>
        <bottom style="medium">
          <color theme="6" tint="-0.499984740745262"/>
        </bottom>
      </border>
    </dxf>
    <dxf>
      <border>
        <bottom style="double">
          <color theme="6" tint="-0.249977111117893"/>
        </bottom>
      </border>
    </dxf>
    <dxf>
      <border>
        <bottom style="double">
          <color theme="6" tint="-0.249977111117893"/>
        </bottom>
      </border>
    </dxf>
    <dxf>
      <border>
        <bottom style="double">
          <color theme="6" tint="-0.499984740745262"/>
        </bottom>
      </border>
    </dxf>
    <dxf>
      <border>
        <bottom style="double">
          <color theme="6" tint="-0.499984740745262"/>
        </bottom>
      </border>
    </dxf>
    <dxf>
      <border>
        <left style="medium">
          <color theme="6" tint="-0.499984740745262"/>
        </left>
        <right style="medium">
          <color theme="6" tint="-0.499984740745262"/>
        </right>
        <top style="medium">
          <color theme="6" tint="-0.499984740745262"/>
        </top>
        <bottom style="medium">
          <color theme="6" tint="-0.499984740745262"/>
        </bottom>
      </border>
    </dxf>
    <dxf>
      <border>
        <left style="medium">
          <color theme="6" tint="-0.499984740745262"/>
        </left>
        <right style="medium">
          <color theme="6" tint="-0.499984740745262"/>
        </right>
        <top style="medium">
          <color theme="6" tint="-0.499984740745262"/>
        </top>
        <bottom style="medium">
          <color theme="6" tint="-0.499984740745262"/>
        </bottom>
      </border>
    </dxf>
    <dxf>
      <border>
        <left style="medium">
          <color theme="6" tint="-0.499984740745262"/>
        </left>
        <right style="medium">
          <color theme="6" tint="-0.499984740745262"/>
        </right>
        <top style="medium">
          <color theme="6" tint="-0.499984740745262"/>
        </top>
        <bottom style="medium">
          <color theme="6" tint="-0.499984740745262"/>
        </bottom>
      </border>
    </dxf>
    <dxf>
      <border>
        <left style="medium">
          <color theme="6" tint="-0.499984740745262"/>
        </left>
        <right style="medium">
          <color theme="6" tint="-0.499984740745262"/>
        </right>
        <top style="medium">
          <color theme="6" tint="-0.499984740745262"/>
        </top>
        <bottom style="medium">
          <color theme="6" tint="-0.499984740745262"/>
        </bottom>
      </border>
    </dxf>
    <dxf>
      <border>
        <left/>
        <right/>
        <top/>
      </border>
    </dxf>
    <dxf>
      <border>
        <left/>
        <right/>
        <top/>
      </border>
    </dxf>
    <dxf>
      <border>
        <left/>
        <right/>
        <top/>
      </border>
    </dxf>
    <dxf>
      <font>
        <color theme="0"/>
      </font>
    </dxf>
    <dxf>
      <font>
        <b/>
      </font>
    </dxf>
    <dxf>
      <font>
        <b/>
      </font>
    </dxf>
    <dxf>
      <fill>
        <patternFill>
          <bgColor theme="0"/>
        </patternFill>
      </fill>
    </dxf>
    <dxf>
      <fill>
        <patternFill>
          <bgColor theme="0"/>
        </patternFill>
      </fill>
    </dxf>
    <dxf>
      <fill>
        <patternFill>
          <bgColor theme="0"/>
        </patternFill>
      </fill>
    </dxf>
    <dxf>
      <font>
        <color rgb="FFFFFFFF"/>
      </font>
      <fill>
        <patternFill patternType="solid">
          <fgColor rgb="FF76933C"/>
          <bgColor rgb="FF76933C"/>
        </patternFill>
      </fill>
    </dxf>
    <dxf>
      <border>
        <left/>
        <right/>
        <top/>
        <bottom/>
      </border>
    </dxf>
    <dxf>
      <border>
        <left/>
        <right/>
        <top/>
        <bottom/>
      </border>
    </dxf>
    <dxf>
      <border>
        <left/>
        <right/>
        <top/>
        <bottom/>
      </border>
    </dxf>
    <dxf>
      <border>
        <left style="medium">
          <color theme="6" tint="-0.499984740745262"/>
        </left>
        <right style="medium">
          <color theme="6" tint="-0.499984740745262"/>
        </right>
        <top style="medium">
          <color theme="6" tint="-0.499984740745262"/>
        </top>
        <bottom style="medium">
          <color theme="6" tint="-0.499984740745262"/>
        </bottom>
      </border>
    </dxf>
    <dxf>
      <border>
        <left style="medium">
          <color theme="6" tint="-0.499984740745262"/>
        </left>
        <right style="medium">
          <color theme="6" tint="-0.499984740745262"/>
        </right>
        <top style="medium">
          <color theme="6" tint="-0.499984740745262"/>
        </top>
        <bottom style="medium">
          <color theme="6" tint="-0.499984740745262"/>
        </bottom>
      </border>
    </dxf>
    <dxf>
      <fill>
        <patternFill patternType="solid">
          <bgColor theme="0"/>
        </patternFill>
      </fill>
    </dxf>
    <dxf>
      <fill>
        <patternFill patternType="solid">
          <bgColor theme="0"/>
        </patternFill>
      </fill>
    </dxf>
    <dxf>
      <fill>
        <patternFill patternType="solid">
          <bgColor theme="0"/>
        </patternFill>
      </fill>
    </dxf>
    <dxf>
      <numFmt numFmtId="3" formatCode="#,##0"/>
    </dxf>
    <dxf>
      <alignment wrapText="1" readingOrder="0"/>
    </dxf>
    <dxf>
      <numFmt numFmtId="3" formatCode="#,##0"/>
    </dxf>
    <dxf>
      <numFmt numFmtId="3" formatCode="#,##0"/>
    </dxf>
    <dxf>
      <numFmt numFmtId="3" formatCode="#,##0"/>
    </dxf>
    <dxf>
      <numFmt numFmtId="3" formatCode="#,##0"/>
    </dxf>
    <dxf>
      <numFmt numFmtId="3" formatCode="#,##0"/>
    </dxf>
    <dxf>
      <border>
        <right style="medium">
          <color theme="6" tint="-0.499984740745262"/>
        </right>
      </border>
    </dxf>
    <dxf>
      <border>
        <right style="medium">
          <color theme="6" tint="-0.499984740745262"/>
        </right>
      </border>
    </dxf>
    <dxf>
      <border>
        <right style="medium">
          <color theme="6" tint="-0.499984740745262"/>
        </right>
      </border>
    </dxf>
    <dxf>
      <border>
        <top style="medium">
          <color theme="6" tint="-0.499984740745262"/>
        </top>
        <bottom style="medium">
          <color theme="6" tint="-0.499984740745262"/>
        </bottom>
      </border>
    </dxf>
    <dxf>
      <border>
        <top style="medium">
          <color theme="6" tint="-0.499984740745262"/>
        </top>
        <bottom style="medium">
          <color theme="6" tint="-0.499984740745262"/>
        </bottom>
      </border>
    </dxf>
    <dxf>
      <border>
        <right style="thin">
          <color theme="6" tint="-0.499984740745262"/>
        </right>
        <top style="thin">
          <color theme="6" tint="-0.499984740745262"/>
        </top>
        <bottom style="thin">
          <color theme="6" tint="-0.499984740745262"/>
        </bottom>
      </border>
    </dxf>
    <dxf>
      <border>
        <left style="thin">
          <color theme="6" tint="-0.499984740745262"/>
        </left>
        <right style="thin">
          <color theme="6" tint="-0.499984740745262"/>
        </right>
        <top style="thin">
          <color theme="6" tint="-0.499984740745262"/>
        </top>
        <bottom style="thin">
          <color theme="6" tint="-0.499984740745262"/>
        </bottom>
      </border>
    </dxf>
    <dxf>
      <border>
        <right style="thin">
          <color theme="6" tint="-0.499984740745262"/>
        </right>
        <top style="thin">
          <color theme="6" tint="-0.499984740745262"/>
        </top>
        <bottom style="thin">
          <color theme="6" tint="-0.499984740745262"/>
        </bottom>
      </border>
    </dxf>
    <dxf>
      <border>
        <right style="medium">
          <color theme="6" tint="-0.499984740745262"/>
        </right>
        <top style="medium">
          <color theme="6" tint="-0.499984740745262"/>
        </top>
      </border>
    </dxf>
    <dxf>
      <border>
        <right style="medium">
          <color theme="6" tint="-0.499984740745262"/>
        </right>
        <top style="medium">
          <color theme="6" tint="-0.499984740745262"/>
        </top>
      </border>
    </dxf>
    <dxf>
      <fill>
        <patternFill>
          <bgColor theme="6" tint="0.39997558519241921"/>
        </patternFill>
      </fill>
    </dxf>
    <dxf>
      <border>
        <bottom style="double">
          <color theme="6" tint="-0.499984740745262"/>
        </bottom>
      </border>
    </dxf>
    <dxf>
      <border>
        <bottom style="double">
          <color theme="6" tint="-0.499984740745262"/>
        </bottom>
      </border>
    </dxf>
    <dxf>
      <border>
        <left style="medium">
          <color theme="6" tint="-0.499984740745262"/>
        </left>
        <right style="medium">
          <color theme="6" tint="-0.499984740745262"/>
        </right>
        <top style="medium">
          <color theme="6" tint="-0.499984740745262"/>
        </top>
        <bottom style="medium">
          <color theme="6" tint="-0.499984740745262"/>
        </bottom>
      </border>
    </dxf>
    <dxf>
      <border>
        <left style="medium">
          <color theme="6" tint="-0.499984740745262"/>
        </left>
        <right style="medium">
          <color theme="6" tint="-0.499984740745262"/>
        </right>
        <top style="medium">
          <color theme="6" tint="-0.499984740745262"/>
        </top>
        <bottom style="medium">
          <color theme="6" tint="-0.499984740745262"/>
        </bottom>
      </border>
    </dxf>
    <dxf>
      <fill>
        <patternFill patternType="solid">
          <bgColor theme="0"/>
        </patternFill>
      </fill>
    </dxf>
    <dxf>
      <fill>
        <patternFill patternType="solid">
          <bgColor theme="0"/>
        </patternFill>
      </fill>
    </dxf>
    <dxf>
      <fill>
        <patternFill patternType="solid">
          <bgColor theme="0"/>
        </patternFill>
      </fill>
    </dxf>
    <dxf>
      <border>
        <left style="medium">
          <color theme="6" tint="-0.499984740745262"/>
        </left>
        <right style="medium">
          <color theme="6" tint="-0.499984740745262"/>
        </right>
        <top style="medium">
          <color theme="6" tint="-0.499984740745262"/>
        </top>
        <bottom style="medium">
          <color theme="6" tint="-0.499984740745262"/>
        </bottom>
      </border>
    </dxf>
    <dxf>
      <border>
        <left style="medium">
          <color theme="6" tint="-0.499984740745262"/>
        </left>
        <right style="medium">
          <color theme="6" tint="-0.499984740745262"/>
        </right>
        <top style="medium">
          <color theme="6" tint="-0.499984740745262"/>
        </top>
        <bottom style="medium">
          <color theme="6" tint="-0.499984740745262"/>
        </bottom>
      </border>
    </dxf>
    <dxf>
      <border>
        <left style="medium">
          <color theme="6" tint="-0.499984740745262"/>
        </left>
        <right style="medium">
          <color theme="6" tint="-0.499984740745262"/>
        </right>
        <top style="medium">
          <color theme="6" tint="-0.499984740745262"/>
        </top>
        <bottom style="medium">
          <color theme="6" tint="-0.499984740745262"/>
        </bottom>
      </border>
    </dxf>
    <dxf>
      <border>
        <left style="medium">
          <color theme="6" tint="-0.499984740745262"/>
        </left>
        <right style="medium">
          <color theme="6" tint="-0.499984740745262"/>
        </right>
        <top style="medium">
          <color theme="6" tint="-0.499984740745262"/>
        </top>
        <bottom style="medium">
          <color theme="6" tint="-0.499984740745262"/>
        </bottom>
      </border>
    </dxf>
    <dxf>
      <font>
        <color auto="1"/>
      </font>
    </dxf>
    <dxf>
      <font>
        <color auto="1"/>
      </font>
    </dxf>
    <dxf>
      <fill>
        <patternFill>
          <bgColor theme="0"/>
        </patternFill>
      </fill>
    </dxf>
    <dxf>
      <fill>
        <patternFill>
          <bgColor theme="0"/>
        </patternFill>
      </fill>
    </dxf>
    <dxf>
      <font>
        <color theme="0"/>
      </font>
    </dxf>
    <dxf>
      <font>
        <color theme="0"/>
      </font>
    </dxf>
    <dxf>
      <fill>
        <patternFill patternType="solid">
          <bgColor theme="6" tint="-0.249977111117893"/>
        </patternFill>
      </fill>
    </dxf>
    <dxf>
      <fill>
        <patternFill patternType="solid">
          <bgColor theme="6" tint="-0.249977111117893"/>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wrapText="1" readingOrder="0"/>
    </dxf>
    <dxf>
      <border>
        <top style="thin">
          <color rgb="FFEBF1DE"/>
        </top>
        <bottom style="thin">
          <color rgb="FFEBF1DE"/>
        </bottom>
      </border>
    </dxf>
    <dxf>
      <border>
        <top style="thin">
          <color rgb="FFEBF1DE"/>
        </top>
        <bottom style="thin">
          <color rgb="FFEBF1DE"/>
        </bottom>
      </border>
    </dxf>
    <dxf>
      <fill>
        <patternFill patternType="solid">
          <fgColor rgb="FFEBF1DE"/>
          <bgColor rgb="FFEBF1DE"/>
        </patternFill>
      </fill>
      <border>
        <bottom style="thin">
          <color rgb="FF9BBB59"/>
        </bottom>
      </border>
    </dxf>
    <dxf>
      <font>
        <color rgb="FFFFFFFF"/>
      </font>
      <fill>
        <patternFill patternType="solid">
          <fgColor rgb="FFC4D79B"/>
          <bgColor rgb="FFC4D79B"/>
        </patternFill>
      </fill>
      <border>
        <bottom style="thin">
          <color rgb="FFEBF1DE"/>
        </bottom>
        <horizontal style="thin">
          <color rgb="FFC4D79B"/>
        </horizontal>
      </border>
    </dxf>
    <dxf>
      <border>
        <bottom style="thin">
          <color rgb="FFD8E4BC"/>
        </bottom>
      </border>
    </dxf>
    <dxf>
      <font>
        <b/>
        <color rgb="FF000000"/>
      </font>
      <fill>
        <patternFill patternType="solid">
          <fgColor rgb="FFD9D9D9"/>
          <bgColor rgb="FFD9D9D9"/>
        </patternFill>
      </fill>
    </dxf>
    <dxf>
      <font>
        <b/>
        <color rgb="FFFFFFFF"/>
      </font>
      <fill>
        <patternFill patternType="solid">
          <fgColor rgb="FFC4D79B"/>
          <bgColor rgb="FFC4D79B"/>
        </patternFill>
      </fill>
    </dxf>
    <dxf>
      <font>
        <b/>
        <color rgb="FFFFFFFF"/>
      </font>
    </dxf>
    <dxf>
      <border>
        <left style="thin">
          <color rgb="FF76933C"/>
        </left>
        <right style="thin">
          <color rgb="FF76933C"/>
        </right>
      </border>
    </dxf>
    <dxf>
      <border>
        <top style="thin">
          <color rgb="FF76933C"/>
        </top>
        <bottom style="thin">
          <color rgb="FF76933C"/>
        </bottom>
        <horizontal style="thin">
          <color rgb="FF76933C"/>
        </horizontal>
      </border>
    </dxf>
    <dxf>
      <font>
        <b/>
        <color rgb="FF000000"/>
      </font>
      <border>
        <top style="double">
          <color rgb="FF76933C"/>
        </top>
      </border>
    </dxf>
    <dxf>
      <font>
        <color rgb="FFFFFFFF"/>
      </font>
      <fill>
        <patternFill patternType="solid">
          <fgColor rgb="FF76933C"/>
          <bgColor rgb="FF76933C"/>
        </patternFill>
      </fill>
      <border>
        <horizontal style="thin">
          <color rgb="FF76933C"/>
        </horizontal>
      </border>
    </dxf>
    <dxf>
      <font>
        <color rgb="FF000000"/>
      </font>
      <border>
        <horizontal style="thin">
          <color rgb="FFEBF1DE"/>
        </horizontal>
      </border>
    </dxf>
  </dxfs>
  <tableStyles count="1" defaultTableStyle="TableStyleMedium2" defaultPivotStyle="PivotStyleLight16">
    <tableStyle name="PivotStyleMedium4 2" table="0" count="13" xr9:uid="{00000000-0011-0000-FFFF-FFFF00000000}">
      <tableStyleElement type="wholeTable" dxfId="170"/>
      <tableStyleElement type="headerRow" dxfId="169"/>
      <tableStyleElement type="totalRow" dxfId="168"/>
      <tableStyleElement type="firstRowStripe" dxfId="167"/>
      <tableStyleElement type="firstColumnStripe" dxfId="166"/>
      <tableStyleElement type="firstHeaderCell" dxfId="165"/>
      <tableStyleElement type="firstSubtotalRow" dxfId="164"/>
      <tableStyleElement type="secondSubtotalRow" dxfId="163"/>
      <tableStyleElement type="firstColumnSubheading" dxfId="162"/>
      <tableStyleElement type="firstRowSubheading" dxfId="161"/>
      <tableStyleElement type="secondRowSubheading" dxfId="160"/>
      <tableStyleElement type="pageFieldLabels" dxfId="159"/>
      <tableStyleElement type="pageFieldValues" dxfId="158"/>
    </tableStyle>
  </tableStyles>
  <colors>
    <mruColors>
      <color rgb="FF99FF66"/>
      <color rgb="FFFFFF99"/>
      <color rgb="FFFFFF00"/>
      <color rgb="FFCCFF33"/>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OMANSKA Aleksandra (HOME)" refreshedDate="42116.608185069446" createdVersion="4" refreshedVersion="4" recordCount="1962" xr:uid="{00000000-000A-0000-FFFF-FFFF26000000}">
  <cacheSource type="worksheet">
    <worksheetSource ref="A1:S1963" sheet="Data for consulates"/>
  </cacheSource>
  <cacheFields count="19">
    <cacheField name="Schengen State" numFmtId="0">
      <sharedItems containsBlank="1" count="35">
        <s v="Finland"/>
        <s v="Spain"/>
        <s v="Greece"/>
        <s v="Italy"/>
        <s v="France"/>
        <s v="Czech Republic"/>
        <s v="Germany"/>
        <s v="Poland"/>
        <s v="Lithuania"/>
        <s v="Austria"/>
        <s v="Latvia"/>
        <s v="Netherlands"/>
        <s v="Switzerland"/>
        <s v="Hungary"/>
        <s v="Portugal"/>
        <s v="Estonia"/>
        <s v="Sweden"/>
        <s v="Slovakia"/>
        <s v="Norway"/>
        <s v="Belgium"/>
        <s v="Malta"/>
        <s v="Denmark"/>
        <s v="Slovenia"/>
        <s v="Luxembourg"/>
        <s v="Iceland"/>
        <m u="1"/>
        <s v="FR" u="1"/>
        <s v="ES" u="1"/>
        <s v="NL" u="1"/>
        <s v="PT" u="1"/>
        <s v="FI" u="1"/>
        <s v="DE" u="1"/>
        <s v="HU" u="1"/>
        <s v="BE" u="1"/>
        <s v="LT" u="1"/>
      </sharedItems>
    </cacheField>
    <cacheField name="Country where consulate is located" numFmtId="0">
      <sharedItems containsBlank="1" count="176">
        <s v="RUSSIAN FEDERATION"/>
        <s v="ALGERIA"/>
        <s v="UKRAINE"/>
        <s v="CHINA"/>
        <s v="BELARUS"/>
        <s v="TURKEY"/>
        <s v="TUNISIA"/>
        <s v="COLOMBIA"/>
        <s v="MOROCCO"/>
        <s v="UNITED KINGDOM"/>
        <s v="INDIA"/>
        <s v="UNITED ARAB EMIRATES"/>
        <s v="ANGOLA"/>
        <s v="SAUDI ARABIA"/>
        <s v="EGYPT"/>
        <s v="KUWAIT"/>
        <s v="THAILAND"/>
        <s v="LEBANON"/>
        <s v="IRAN, ISLAMIC REPUBLIC OF"/>
        <s v="NIGERIA"/>
        <s v="INDONESIA"/>
        <s v="PERU"/>
        <s v="KOSOVO"/>
        <s v="COTE D'IVOIRE"/>
        <s v="QATAR"/>
        <s v="SENEGAL"/>
        <s v="PHILIPPINES"/>
        <s v="SOUTH AFRICA"/>
        <s v="KAZAKHSTAN"/>
        <s v="DOMINICAN REPUBLIC"/>
        <s v="CONGO, THE DEMOCRATIC REPUBLIC OF THE"/>
        <s v="GEORGIA"/>
        <s v="LIBYAN ARAB JAMAHIRIYA"/>
        <s v="AZERBAIJAN"/>
        <s v="ECUADOR"/>
        <s v="SURINAME"/>
        <s v="MADAGASCAR"/>
        <s v="ARMENIA"/>
        <s v="GABON"/>
        <s v="CAPE VERDE"/>
        <s v="MALI"/>
        <s v="VIET NAM"/>
        <s v="GUINEA"/>
        <s v="CAMEROON"/>
        <s v="BURKINA FASO"/>
        <s v="CUBA"/>
        <s v="MONGOLIA"/>
        <s v="USA"/>
        <s v="OMAN"/>
        <s v="BAHRAIN"/>
        <s v="BENIN"/>
        <s v="EQUATORIAL GUINEA"/>
        <s v="JORDAN"/>
        <s v="KYRGYZSTAN"/>
        <s v="CONGO"/>
        <s v="PAKISTAN"/>
        <s v="MOZAMBIQUE"/>
        <s v="UZBEKISTAN"/>
        <s v="SRI LANKA"/>
        <s v="SINGAPORE"/>
        <s v="GHANA"/>
        <s v="MAURITANIA"/>
        <s v="TOGO"/>
        <s v="IRAQ"/>
        <s v="HAITI"/>
        <s v="CHAD"/>
        <s v="RWANDA"/>
        <s v="NAMIBIA"/>
        <s v="NIGER"/>
        <s v="KENYA"/>
        <s v="CAMBODIA"/>
        <s v="BOLIVIA"/>
        <s v="FORMER YUGOSLAV REPUBLIC OF MACEDONIA"/>
        <s v="MOLDOVA, REPUBLIC OF"/>
        <s v="TURKMENISTAN"/>
        <s v="BANGLADESH"/>
        <s v="YEMEN"/>
        <s v="NEPAL"/>
        <s v="ETHIOPIA"/>
        <s v="TAJIKISTAN"/>
        <s v="PALESTINE"/>
        <s v="GUINEA-BISSAU"/>
        <s v="UGANDA"/>
        <s v="CENTRAL AFRICAN REPUBLIC"/>
        <s v="CANADA"/>
        <s v="BURUNDI"/>
        <s v="DJIBOUTI"/>
        <s v="HONG KONG S.A.R."/>
        <s v="COMOROS"/>
        <s v="ISRAEL"/>
        <s v="MYANMAR"/>
        <s v="TANZANIA, UNITED REPUBLIC OF"/>
        <s v="SAO TOME AND PRINCIPE"/>
        <s v="AFGHANISTAN"/>
        <s v="TRINIDAD AND TOBAGO"/>
        <s v="ZAMBIA"/>
        <s v="CYPRUS"/>
        <s v="JAPAN"/>
        <s v="ERITREA"/>
        <s v="IRELAND"/>
        <s v="SUDAN"/>
        <s v="LAO PEOPLE'S DEMOCRATIC REPUBLIC"/>
        <s v="AUSTRALIA"/>
        <s v="JAMAICA"/>
        <s v="SERBIA"/>
        <s v="BOTSWANA"/>
        <s v="ZIMBABWE"/>
        <s v="MALAWI"/>
        <s v="MALAYSIA"/>
        <s v="SAINT LUCIA"/>
        <s v="FIJI"/>
        <s v="PANAMA"/>
        <s v="BULGARIA"/>
        <s v="ROMANIA"/>
        <s v="TIMOR-LESTE"/>
        <s v="SAN MARINO"/>
        <s v="MACAO"/>
        <s v="MONTENEGRO"/>
        <s v="CHILE"/>
        <s v="MEXICO"/>
        <s v="KOREA, REPUBLIC OF"/>
        <s v="ARGENTINA"/>
        <s v="PAPUA NEW GUINEA"/>
        <s v="ALBANIA"/>
        <s v="VENEZUELA"/>
        <s v="TAIWAN, PROVINCE OF CHINA"/>
        <s v="NEW ZEALAND"/>
        <s v="BRAZIL"/>
        <s v="MAURITIUS"/>
        <s v="DENMARK"/>
        <s v="CROATIA"/>
        <s v="SWEDEN"/>
        <s v="SYRIAN ARAB REPUBLIC"/>
        <s v="KOREA, DEMOCRATIC PEOPLE'S REPUBLIC OF"/>
        <s v="BOSNIA AND HERZEGOVINA"/>
        <s v="COSTA RICA"/>
        <s v="GUATEMALA"/>
        <s v="VANUATU"/>
        <s v="PUERTO RICO"/>
        <s v="SEYCHELLES"/>
        <s v="NETHERLANDS"/>
        <s v="ANDORRA"/>
        <s v="BRUNEI"/>
        <s v="GERMANY"/>
        <s v="SLOVAKIA"/>
        <s v="MALTA"/>
        <s v="FRANCE"/>
        <s v="ICELAND"/>
        <s v="SOUTH SUDAN"/>
        <s v="SLOVENIA"/>
        <s v="BHUTAN"/>
        <s v="NICARAGUA"/>
        <s v="URUGUAY"/>
        <s v="BELGIUM"/>
        <s v="LUXEMBOURG"/>
        <s v="PORTUGAL"/>
        <s v="EL SALVADOR"/>
        <s v="NORWAY"/>
        <s v="AUSTRIA"/>
        <s v="SWITZERLAND"/>
        <s v="ITALY"/>
        <s v="GREECE"/>
        <s v="SPAIN"/>
        <s v="PARAGUAY"/>
        <s v="FINLAND"/>
        <s v="HONDURAS"/>
        <s v="POLAND"/>
        <s v="LATVIA"/>
        <s v="CZECH REPUBLIC"/>
        <s v="LIBERIA"/>
        <s v="ESTONIA"/>
        <s v="LITHUANIA"/>
        <s v="MONACO"/>
        <s v="HOLY SEE (VATICAN CITY STATE)"/>
        <s v="HUNGARY"/>
        <m u="1"/>
      </sharedItems>
    </cacheField>
    <cacheField name="Consulate" numFmtId="0">
      <sharedItems/>
    </cacheField>
    <cacheField name="Airport transit visas (ATVs) applied for " numFmtId="3">
      <sharedItems containsString="0" containsBlank="1" containsNumber="1" containsInteger="1" minValue="0" maxValue="735" count="82">
        <m/>
        <n v="1"/>
        <n v="0"/>
        <n v="14"/>
        <n v="8"/>
        <n v="5"/>
        <n v="86"/>
        <n v="10"/>
        <n v="9"/>
        <n v="13"/>
        <n v="11"/>
        <n v="3"/>
        <n v="2"/>
        <n v="41"/>
        <n v="15"/>
        <n v="7"/>
        <n v="18"/>
        <n v="4"/>
        <n v="6"/>
        <n v="571"/>
        <n v="588"/>
        <n v="130"/>
        <n v="288"/>
        <n v="12"/>
        <n v="31"/>
        <n v="150"/>
        <n v="110"/>
        <n v="73"/>
        <n v="77"/>
        <n v="91"/>
        <n v="248"/>
        <n v="76"/>
        <n v="39"/>
        <n v="44"/>
        <n v="89"/>
        <n v="16"/>
        <n v="212"/>
        <n v="99"/>
        <n v="204"/>
        <n v="28"/>
        <n v="46"/>
        <n v="54"/>
        <n v="48"/>
        <n v="35"/>
        <n v="37"/>
        <n v="24"/>
        <n v="133"/>
        <n v="22"/>
        <n v="49"/>
        <n v="85"/>
        <n v="67"/>
        <n v="47"/>
        <n v="19"/>
        <n v="65"/>
        <n v="53"/>
        <n v="42"/>
        <n v="533"/>
        <n v="40"/>
        <n v="71"/>
        <n v="26"/>
        <n v="118"/>
        <n v="115"/>
        <n v="29"/>
        <n v="55"/>
        <n v="38"/>
        <n v="114"/>
        <n v="17"/>
        <n v="246"/>
        <n v="57"/>
        <n v="101"/>
        <n v="72"/>
        <n v="238"/>
        <n v="60"/>
        <n v="36"/>
        <n v="20"/>
        <n v="87"/>
        <n v="63"/>
        <n v="93"/>
        <n v="735"/>
        <n v="552"/>
        <n v="102"/>
        <n v="66"/>
      </sharedItems>
    </cacheField>
    <cacheField name=" ATVs issued (including multiple)" numFmtId="3">
      <sharedItems containsString="0" containsBlank="1" containsNumber="1" containsInteger="1" minValue="0" maxValue="704"/>
    </cacheField>
    <cacheField name="Multiple ATVs issued" numFmtId="3">
      <sharedItems containsString="0" containsBlank="1" containsNumber="1" containsInteger="1" minValue="0" maxValue="292"/>
    </cacheField>
    <cacheField name="ATVs not issued " numFmtId="3">
      <sharedItems containsString="0" containsBlank="1" containsNumber="1" containsInteger="1" minValue="0" maxValue="173"/>
    </cacheField>
    <cacheField name="Not issued rate for ATVs" numFmtId="164">
      <sharedItems containsBlank="1" containsMixedTypes="1" containsNumber="1" minValue="0" maxValue="1"/>
    </cacheField>
    <cacheField name="Uniform visas applied for" numFmtId="3">
      <sharedItems containsSemiMixedTypes="0" containsString="0" containsNumber="1" minValue="1" maxValue="914314"/>
    </cacheField>
    <cacheField name="Total  uniform visas issued (including MEV) _x000a_" numFmtId="3">
      <sharedItems containsString="0" containsBlank="1" containsNumber="1" minValue="0" maxValue="908145" count="1289">
        <n v="908145"/>
        <n v="845776"/>
        <n v="765508"/>
        <n v="720564"/>
        <n v="285664"/>
        <n v="279388"/>
        <n v="261062"/>
        <n v="203773"/>
        <n v="227462"/>
        <n v="217163"/>
        <n v="204537"/>
        <n v="179537"/>
        <n v="162595"/>
        <n v="141451"/>
        <n v="122274"/>
        <n v="121095"/>
        <n v="115635"/>
        <n v="116245"/>
        <n v="111807"/>
        <n v="106263"/>
        <n v="101022"/>
        <n v="104071"/>
        <n v="104028"/>
        <n v="102895"/>
        <n v="96807"/>
        <n v="90110"/>
        <n v="64283"/>
        <n v="89627"/>
        <n v="89827"/>
        <n v="86649"/>
        <n v="79451"/>
        <n v="81441"/>
        <n v="78269"/>
        <n v="77315"/>
        <n v="78761"/>
        <n v="56370"/>
        <n v="75734"/>
        <n v="71322"/>
        <n v="71039"/>
        <n v="72696"/>
        <n v="70901"/>
        <n v="69714"/>
        <n v="66749"/>
        <n v="66181"/>
        <n v="65016"/>
        <n v="62561"/>
        <n v="60221"/>
        <n v="50428"/>
        <n v="42497"/>
        <n v="55614"/>
        <n v="51249"/>
        <n v="47152"/>
        <n v="53981"/>
        <n v="52263"/>
        <n v="53327"/>
        <n v="48939"/>
        <n v="50851"/>
        <n v="46518"/>
        <n v="31495"/>
        <n v="49630"/>
        <n v="47783"/>
        <n v="48006"/>
        <n v="46312"/>
        <n v="47450"/>
        <n v="47343"/>
        <n v="46889"/>
        <n v="46804"/>
        <n v="46608"/>
        <n v="40244"/>
        <n v="45147"/>
        <n v="43018"/>
        <n v="44653"/>
        <n v="43141"/>
        <n v="42076"/>
        <n v="42769"/>
        <n v="42751"/>
        <n v="41567"/>
        <n v="42519"/>
        <n v="42160"/>
        <n v="41797"/>
        <n v="41110"/>
        <n v="36785"/>
        <n v="38726"/>
        <n v="38376"/>
        <n v="38791"/>
        <n v="39256"/>
        <n v="38049"/>
        <n v="38403"/>
        <n v="34507"/>
        <n v="38083"/>
        <n v="38081"/>
        <n v="37349"/>
        <n v="36938"/>
        <n v="31337"/>
        <n v="20671"/>
        <n v="35520"/>
        <n v="34181"/>
        <n v="31640"/>
        <n v="34984"/>
        <n v="33138"/>
        <n v="29823"/>
        <n v="31960"/>
        <n v="32864"/>
        <n v="31728"/>
        <n v="32150"/>
        <n v="31929"/>
        <n v="31908"/>
        <n v="31527"/>
        <n v="27230"/>
        <n v="30989"/>
        <n v="28267"/>
        <n v="31272"/>
        <n v="29335"/>
        <n v="24091"/>
        <n v="29407"/>
        <n v="26074"/>
        <n v="29153"/>
        <n v="28832"/>
        <n v="171"/>
        <n v="28061"/>
        <n v="27516"/>
        <n v="23322"/>
        <n v="27405"/>
        <n v="27109"/>
        <n v="27302"/>
        <n v="25031"/>
        <n v="20239"/>
        <n v="26242"/>
        <n v="23742"/>
        <n v="26094"/>
        <n v="17646"/>
        <n v="23753"/>
        <n v="25400"/>
        <n v="21995"/>
        <n v="24855"/>
        <n v="24848"/>
        <n v="24053"/>
        <n v="24687"/>
        <n v="23857"/>
        <n v="24222"/>
        <n v="15606"/>
        <n v="23478"/>
        <n v="22373"/>
        <n v="21508"/>
        <n v="23559"/>
        <n v="22535"/>
        <n v="22394"/>
        <n v="22440"/>
        <n v="22569"/>
        <n v="20977"/>
        <n v="178"/>
        <n v="22334"/>
        <n v="20298"/>
        <n v="21743"/>
        <n v="21998"/>
        <n v="21479"/>
        <n v="21127"/>
        <n v="21634"/>
        <n v="20052"/>
        <n v="21951"/>
        <n v="14187"/>
        <n v="21435"/>
        <n v="20648"/>
        <n v="20025"/>
        <n v="20120"/>
        <n v="20607"/>
        <n v="15315"/>
        <n v="20646"/>
        <n v="20191"/>
        <n v="19172"/>
        <n v="13773"/>
        <n v="19322"/>
        <n v="19180"/>
        <n v="18521"/>
        <n v="17858"/>
        <n v="17028"/>
        <n v="16117"/>
        <n v="17755"/>
        <n v="10576"/>
        <n v="17973"/>
        <n v="17978"/>
        <n v="17941"/>
        <n v="16562"/>
        <n v="13924"/>
        <n v="10848"/>
        <n v="16068"/>
        <n v="16466"/>
        <n v="17002"/>
        <n v="16769"/>
        <n v="8615"/>
        <n v="16172"/>
        <n v="17035"/>
        <n v="15965"/>
        <n v="14225"/>
        <n v="15795"/>
        <n v="16194"/>
        <n v="16373"/>
        <n v="15447"/>
        <n v="15923"/>
        <n v="15601"/>
        <n v="16001"/>
        <n v="14897"/>
        <n v="13297"/>
        <n v="10298"/>
        <n v="15787"/>
        <n v="13605"/>
        <n v="14165"/>
        <n v="12529"/>
        <n v="13732"/>
        <n v="14383"/>
        <n v="14244"/>
        <n v="14441"/>
        <n v="12140"/>
        <n v="12886"/>
        <n v="14261"/>
        <n v="13637"/>
        <n v="13087"/>
        <n v="11698"/>
        <n v="12215"/>
        <n v="14468"/>
        <n v="12612"/>
        <n v="14361"/>
        <n v="14113"/>
        <n v="13709"/>
        <n v="12349"/>
        <n v="13829"/>
        <n v="13669"/>
        <n v="13662"/>
        <n v="12962"/>
        <n v="12366"/>
        <n v="12338"/>
        <n v="13054"/>
        <n v="13126"/>
        <n v="9321"/>
        <n v="13650"/>
        <n v="13275"/>
        <n v="11112"/>
        <n v="10385"/>
        <n v="9369"/>
        <n v="12939"/>
        <n v="12159"/>
        <n v="12898"/>
        <n v="12440"/>
        <n v="12365"/>
        <n v="11648"/>
        <n v="11472"/>
        <n v="11790"/>
        <n v="10363"/>
        <n v="11534"/>
        <n v="11346"/>
        <n v="11771"/>
        <n v="12134"/>
        <n v="7130"/>
        <n v="12065"/>
        <n v="11822"/>
        <n v="11625"/>
        <n v="11571"/>
        <n v="11039"/>
        <n v="11164"/>
        <n v="10192"/>
        <n v="10983"/>
        <n v="7929"/>
        <n v="8157"/>
        <n v="7084"/>
        <n v="11057"/>
        <n v="10543"/>
        <n v="10090"/>
        <n v="10350"/>
        <n v="5959"/>
        <n v="10649"/>
        <n v="10730"/>
        <n v="10510"/>
        <n v="10455"/>
        <n v="10710"/>
        <n v="7747"/>
        <n v="10440"/>
        <n v="10149"/>
        <n v="9763"/>
        <n v="8672"/>
        <n v="8612"/>
        <n v="9695"/>
        <n v="9681"/>
        <n v="9804"/>
        <n v="9696"/>
        <n v="7648"/>
        <n v="9797"/>
        <n v="9075"/>
        <n v="9162.0000000000018"/>
        <n v="9571"/>
        <n v="9570"/>
        <n v="8613"/>
        <n v="8919"/>
        <n v="7922"/>
        <n v="9215"/>
        <n v="7734"/>
        <n v="9310"/>
        <n v="8142"/>
        <n v="7183"/>
        <n v="8932"/>
        <n v="8881"/>
        <n v="5843"/>
        <n v="9030"/>
        <n v="7283"/>
        <n v="8780"/>
        <n v="8278"/>
        <n v="8439"/>
        <n v="8375"/>
        <n v="8791"/>
        <n v="7202"/>
        <n v="7943"/>
        <n v="8244"/>
        <n v="7066"/>
        <n v="8645"/>
        <n v="7811"/>
        <n v="7487"/>
        <n v="8553"/>
        <n v="7389"/>
        <n v="8377"/>
        <n v="7172"/>
        <n v="4129"/>
        <n v="7720"/>
        <n v="7732"/>
        <n v="8055"/>
        <n v="7521"/>
        <n v="6198"/>
        <n v="8023"/>
        <n v="6679"/>
        <n v="5310"/>
        <n v="5986"/>
        <n v="6709"/>
        <n v="7435"/>
        <n v="6710"/>
        <n v="7532"/>
        <n v="7440"/>
        <n v="7391"/>
        <n v="7294"/>
        <n v="7252"/>
        <n v="6815"/>
        <n v="7331"/>
        <n v="7050"/>
        <n v="6927"/>
        <n v="7333"/>
        <n v="7112"/>
        <n v="6786"/>
        <n v="6592"/>
        <n v="5334"/>
        <n v="4981"/>
        <n v="7125"/>
        <n v="7038"/>
        <n v="6851"/>
        <n v="6997"/>
        <n v="6107"/>
        <n v="6325"/>
        <n v="5647"/>
        <n v="6933"/>
        <n v="6148"/>
        <n v="6753"/>
        <n v="6535"/>
        <n v="6713"/>
        <n v="6216"/>
        <n v="6245"/>
        <n v="6595"/>
        <n v="3021"/>
        <n v="5868"/>
        <n v="6559"/>
        <n v="6532"/>
        <n v="4420"/>
        <n v="6511"/>
        <n v="4599"/>
        <n v="5737"/>
        <n v="5096"/>
        <n v="6279"/>
        <n v="6026"/>
        <n v="5127"/>
        <n v="6182"/>
        <n v="5991"/>
        <n v="5144"/>
        <n v="5683"/>
        <n v="5996"/>
        <n v="5872"/>
        <n v="5973"/>
        <n v="6067"/>
        <n v="5719"/>
        <n v="6018"/>
        <n v="5967"/>
        <n v="3296"/>
        <n v="5736"/>
        <n v="2757"/>
        <n v="1676"/>
        <n v="5938"/>
        <n v="5604"/>
        <n v="4487"/>
        <n v="5860"/>
        <n v="4892"/>
        <n v="3864"/>
        <n v="5716"/>
        <n v="5280"/>
        <n v="5149"/>
        <n v="161"/>
        <n v="5486"/>
        <n v="4844"/>
        <n v="4370"/>
        <n v="5330"/>
        <n v="5353"/>
        <n v="5463"/>
        <n v="5450"/>
        <n v="2670"/>
        <n v="4780"/>
        <n v="4839"/>
        <n v="1721"/>
        <n v="5206"/>
        <n v="3835"/>
        <n v="4943"/>
        <n v="5110"/>
        <n v="2217"/>
        <n v="4336"/>
        <n v="4318"/>
        <n v="4808"/>
        <n v="5025"/>
        <n v="4293"/>
        <n v="3866"/>
        <n v="4814"/>
        <n v="4824"/>
        <n v="2945"/>
        <n v="3809"/>
        <n v="4367"/>
        <n v="4831"/>
        <n v="4424"/>
        <n v="4719"/>
        <n v="4804"/>
        <n v="3502"/>
        <n v="4656"/>
        <n v="4225"/>
        <n v="4485"/>
        <n v="3626"/>
        <n v="4641"/>
        <n v="4219"/>
        <n v="4393"/>
        <n v="3726"/>
        <n v="4476"/>
        <n v="3852"/>
        <n v="3623"/>
        <n v="2771"/>
        <n v="2399"/>
        <n v="4191"/>
        <n v="4592"/>
        <n v="1182"/>
        <n v="4100"/>
        <n v="3874"/>
        <n v="4282"/>
        <n v="4341"/>
        <n v="4481"/>
        <n v="4143"/>
        <n v="3494"/>
        <n v="4239"/>
        <n v="3833"/>
        <n v="2623"/>
        <n v="28"/>
        <n v="4265"/>
        <n v="4315"/>
        <n v="4325"/>
        <n v="3838"/>
        <n v="4270"/>
        <n v="4150"/>
        <n v="4196"/>
        <n v="2879"/>
        <n v="4041"/>
        <n v="3680"/>
        <n v="2426"/>
        <n v="3476"/>
        <n v="4135"/>
        <n v="3084"/>
        <n v="3127"/>
        <n v="3887"/>
        <n v="3107"/>
        <n v="4017"/>
        <n v="3871"/>
        <n v="3537"/>
        <n v="3426"/>
        <n v="3929"/>
        <n v="3913"/>
        <n v="2984"/>
        <n v="3678"/>
        <n v="3452"/>
        <n v="3150"/>
        <n v="3715"/>
        <n v="3470"/>
        <n v="3596"/>
        <n v="3391"/>
        <n v="3760"/>
        <n v="1187"/>
        <n v="3801"/>
        <n v="2785"/>
        <n v="3052"/>
        <n v="2558"/>
        <n v="3702"/>
        <n v="2198"/>
        <n v="2865"/>
        <n v="3691"/>
        <n v="2778"/>
        <n v="2838"/>
        <n v="3072"/>
        <n v="2684"/>
        <n v="3647"/>
        <n v="3576"/>
        <n v="3424"/>
        <n v="3510"/>
        <n v="3120"/>
        <n v="3388"/>
        <n v="2714"/>
        <n v="3411"/>
        <n v="3456"/>
        <n v="2461"/>
        <n v="3360"/>
        <n v="3449"/>
        <n v="3339"/>
        <n v="3344"/>
        <n v="3378"/>
        <n v="3108"/>
        <n v="2770"/>
        <n v="2808"/>
        <n v="2820"/>
        <n v="2492"/>
        <n v="2515"/>
        <n v="2163"/>
        <n v="3194"/>
        <n v="3019"/>
        <n v="3187"/>
        <n v="3316"/>
        <n v="3145"/>
        <n v="2897"/>
        <n v="2269"/>
        <n v="2787"/>
        <n v="3168"/>
        <n v="3134"/>
        <n v="2895"/>
        <n v="1950"/>
        <n v="3026"/>
        <n v="2728"/>
        <n v="928"/>
        <n v="3165"/>
        <n v="1633"/>
        <n v="2918"/>
        <n v="2116"/>
        <n v="2669"/>
        <n v="3015"/>
        <n v="2928"/>
        <n v="1753"/>
        <n v="3013"/>
        <n v="2491"/>
        <n v="2350"/>
        <n v="3057"/>
        <n v="3001"/>
        <n v="2988"/>
        <n v="2156"/>
        <n v="2742"/>
        <n v="2391"/>
        <n v="2766"/>
        <n v="2894"/>
        <n v="2359"/>
        <n v="2871"/>
        <n v="1744"/>
        <n v="2620"/>
        <n v="2261"/>
        <n v="2939"/>
        <n v="1947"/>
        <n v="2292"/>
        <n v="2776"/>
        <n v="2884"/>
        <n v="1883"/>
        <n v="2810"/>
        <n v="1513"/>
        <n v="2575"/>
        <n v="2737"/>
        <n v="1501"/>
        <n v="1716"/>
        <n v="2660"/>
        <n v="2381"/>
        <n v="2402"/>
        <n v="1317"/>
        <n v="2591"/>
        <n v="2664"/>
        <n v="2070"/>
        <n v="2245"/>
        <n v="2060"/>
        <n v="2693"/>
        <n v="2455"/>
        <n v="2600"/>
        <n v="1916"/>
        <n v="2364"/>
        <n v="1885"/>
        <n v="2612"/>
        <n v="1699"/>
        <n v="2525"/>
        <n v="2259"/>
        <n v="2078"/>
        <n v="2556"/>
        <n v="2469"/>
        <n v="1898"/>
        <n v="2468"/>
        <n v="2561"/>
        <n v="1217"/>
        <n v="2471"/>
        <n v="2521"/>
        <n v="1454"/>
        <n v="2387"/>
        <n v="2157"/>
        <n v="2017"/>
        <n v="2499"/>
        <n v="2185"/>
        <n v="2485"/>
        <n v="2440.9999999999995"/>
        <n v="1843"/>
        <n v="2433"/>
        <n v="2474"/>
        <n v="2200"/>
        <n v="2436"/>
        <n v="2330"/>
        <n v="1552"/>
        <n v="1857"/>
        <n v="1320"/>
        <n v="2418"/>
        <n v="2033"/>
        <n v="2004"/>
        <n v="2203"/>
        <n v="2176"/>
        <n v="2306"/>
        <n v="2122"/>
        <n v="2001"/>
        <n v="2058"/>
        <n v="2074"/>
        <n v="1157"/>
        <n v="1626"/>
        <n v="2345"/>
        <n v="1365"/>
        <n v="2297"/>
        <n v="2279"/>
        <n v="1438"/>
        <n v="1645"/>
        <n v="1251"/>
        <n v="2151"/>
        <n v="1474"/>
        <n v="1683"/>
        <n v="2117"/>
        <n v="2153"/>
        <n v="2048"/>
        <n v="1899"/>
        <n v="2021"/>
        <n v="1690"/>
        <n v="2128"/>
        <n v="2101"/>
        <n v="2042"/>
        <n v="2016"/>
        <n v="2089"/>
        <n v="1319"/>
        <n v="2035"/>
        <n v="2080"/>
        <n v="2088"/>
        <n v="2030"/>
        <n v="1806"/>
        <n v="2013"/>
        <n v="1990"/>
        <n v="1996"/>
        <n v="1757"/>
        <n v="1901"/>
        <n v="1350.0000000000002"/>
        <n v="1893"/>
        <n v="1995"/>
        <n v="1193"/>
        <n v="1979"/>
        <n v="1968"/>
        <n v="1743"/>
        <n v="1969"/>
        <n v="1808"/>
        <n v="1853"/>
        <n v="1861"/>
        <n v="1818"/>
        <n v="1868"/>
        <n v="1826"/>
        <n v="1722"/>
        <n v="1137"/>
        <n v="1375"/>
        <n v="1146"/>
        <n v="1263"/>
        <n v="1649"/>
        <n v="1092"/>
        <n v="1353"/>
        <n v="1622"/>
        <n v="1832"/>
        <n v="1838"/>
        <n v="1592"/>
        <n v="1008"/>
        <n v="1339"/>
        <n v="1701"/>
        <n v="1529"/>
        <n v="1608"/>
        <n v="940"/>
        <n v="1401"/>
        <n v="1269"/>
        <n v="1621"/>
        <n v="1708"/>
        <n v="1506"/>
        <n v="1560"/>
        <n v="11"/>
        <n v="1681"/>
        <n v="1655"/>
        <n v="1367"/>
        <n v="933"/>
        <n v="1256"/>
        <n v="1343"/>
        <n v="1612"/>
        <n v="1632"/>
        <n v="1535"/>
        <n v="1048"/>
        <n v="1570"/>
        <n v="1416"/>
        <n v="1582"/>
        <n v="1439"/>
        <n v="1550"/>
        <n v="1548"/>
        <n v="1189"/>
        <n v="1344"/>
        <n v="1476"/>
        <n v="1207"/>
        <n v="681"/>
        <n v="1579"/>
        <n v="1190"/>
        <n v="1576"/>
        <n v="520"/>
        <n v="921"/>
        <n v="1472"/>
        <n v="1494"/>
        <n v="1475"/>
        <n v="697"/>
        <n v="1001"/>
        <n v="1366"/>
        <n v="1389"/>
        <n v="1216"/>
        <n v="1352"/>
        <n v="1487"/>
        <n v="1495"/>
        <n v="1480"/>
        <n v="1431"/>
        <n v="927"/>
        <n v="1303"/>
        <n v="1455"/>
        <n v="1465"/>
        <n v="1083"/>
        <n v="1359"/>
        <n v="1421"/>
        <n v="1329"/>
        <n v="1424"/>
        <n v="858"/>
        <n v="1406"/>
        <n v="1234"/>
        <n v="1321"/>
        <n v="1262"/>
        <n v="1390"/>
        <n v="1327"/>
        <n v="1396"/>
        <n v="647"/>
        <n v="1328"/>
        <n v="1077"/>
        <n v="1364"/>
        <n v="1186"/>
        <n v="616"/>
        <n v="1133"/>
        <n v="1061"/>
        <n v="1351"/>
        <n v="907"/>
        <n v="1224"/>
        <n v="1046"/>
        <n v="1298"/>
        <n v="1272"/>
        <n v="1015"/>
        <n v="1258"/>
        <n v="1290"/>
        <n v="942"/>
        <n v="581"/>
        <n v="1183"/>
        <n v="1084"/>
        <n v="621"/>
        <n v="902"/>
        <n v="1294"/>
        <n v="887"/>
        <n v="193"/>
        <n v="749"/>
        <n v="1218"/>
        <n v="919"/>
        <n v="1250"/>
        <n v="1013"/>
        <n v="1274"/>
        <n v="1214"/>
        <n v="1054"/>
        <n v="1248"/>
        <n v="1038"/>
        <n v="1138"/>
        <n v="892"/>
        <n v="957"/>
        <n v="1129"/>
        <n v="1113"/>
        <n v="1200"/>
        <n v="1161"/>
        <n v="1210"/>
        <n v="1229"/>
        <n v="1211"/>
        <n v="1019"/>
        <n v="1201"/>
        <n v="1135"/>
        <n v="1153"/>
        <n v="1060"/>
        <n v="1142"/>
        <n v="844"/>
        <n v="1059"/>
        <n v="1073"/>
        <n v="576"/>
        <n v="1162"/>
        <n v="1096"/>
        <n v="1110"/>
        <n v="1169"/>
        <n v="532"/>
        <n v="81"/>
        <n v="1156"/>
        <n v="1045"/>
        <n v="1148"/>
        <n v="988"/>
        <n v="1118"/>
        <n v="926"/>
        <n v="1147"/>
        <n v="1090"/>
        <n v="1047"/>
        <n v="925"/>
        <n v="1064"/>
        <n v="1070"/>
        <n v="992"/>
        <n v="1006"/>
        <n v="1086"/>
        <n v="1000"/>
        <n v="718"/>
        <n v="981"/>
        <n v="727"/>
        <n v="1058"/>
        <n v="916"/>
        <n v="814"/>
        <n v="837"/>
        <n v="22"/>
        <n v="1049"/>
        <n v="939"/>
        <n v="1052"/>
        <n v="931"/>
        <n v="1032"/>
        <n v="468"/>
        <n v="602"/>
        <n v="1018"/>
        <n v="963"/>
        <n v="452"/>
        <n v="885"/>
        <n v="804"/>
        <n v="666"/>
        <n v="903"/>
        <n v="917"/>
        <n v="984"/>
        <n v="513"/>
        <n v="954"/>
        <n v="950"/>
        <n v="970"/>
        <n v="878"/>
        <n v="803"/>
        <n v="893"/>
        <n v="952"/>
        <n v="866"/>
        <n v="823"/>
        <n v="511"/>
        <n v="930"/>
        <n v="553"/>
        <n v="894"/>
        <n v="896"/>
        <n v="889"/>
        <n v="765"/>
        <n v="711"/>
        <n v="857"/>
        <n v="834"/>
        <n v="862"/>
        <n v="832"/>
        <n v="876"/>
        <n v="735"/>
        <n v="865"/>
        <n v="816"/>
        <n v="854"/>
        <n v="717"/>
        <n v="374"/>
        <n v="785"/>
        <n v="839"/>
        <n v="843"/>
        <n v="554"/>
        <n v="797"/>
        <n v="696"/>
        <n v="695"/>
        <n v="614"/>
        <n v="682"/>
        <n v="818"/>
        <n v="628"/>
        <n v="828"/>
        <n v="820"/>
        <n v="826"/>
        <n v="692"/>
        <n v="759"/>
        <n v="439"/>
        <n v="808"/>
        <n v="760"/>
        <n v="636"/>
        <n v="495"/>
        <n v="786"/>
        <n v="798"/>
        <n v="529"/>
        <n v="472"/>
        <n v="776"/>
        <n v="707"/>
        <n v="788"/>
        <n v="673"/>
        <n v="365"/>
        <n v="46"/>
        <n v="708"/>
        <n v="761"/>
        <n v="730"/>
        <n v="721"/>
        <n v="766"/>
        <n v="457"/>
        <n v="751"/>
        <n v="744"/>
        <n v="670"/>
        <n v="656"/>
        <n v="407"/>
        <n v="509"/>
        <n v="741"/>
        <n v="742"/>
        <n v="687"/>
        <n v="634"/>
        <n v="712"/>
        <n v="689"/>
        <n v="716"/>
        <n v="523"/>
        <n v="502"/>
        <n v="522"/>
        <n v="366"/>
        <n v="728"/>
        <n v="539"/>
        <n v="549"/>
        <n v="517"/>
        <n v="625"/>
        <n v="559"/>
        <n v="574"/>
        <n v="683"/>
        <n v="362"/>
        <n v="447"/>
        <n v="659"/>
        <n v="596"/>
        <n v="643"/>
        <n v="655"/>
        <n v="651"/>
        <n v="603"/>
        <n v="615"/>
        <n v="512"/>
        <n v="251"/>
        <n v="570"/>
        <n v="473"/>
        <n v="542"/>
        <n v="627"/>
        <n v="609"/>
        <n v="446"/>
        <n v="444"/>
        <n v="593"/>
        <n v="629"/>
        <n v="480"/>
        <n v="587"/>
        <n v="598"/>
        <n v="610"/>
        <n v="583"/>
        <n v="597"/>
        <n v="558"/>
        <n v="589"/>
        <n v="566"/>
        <n v="611"/>
        <n v="526"/>
        <n v="508"/>
        <n v="547"/>
        <n v="535"/>
        <n v="584"/>
        <n v="536"/>
        <n v="392"/>
        <n v="489"/>
        <n v="563"/>
        <n v="403"/>
        <n v="565"/>
        <n v="490"/>
        <n v="567"/>
        <n v="478"/>
        <n v="564"/>
        <n v="544"/>
        <n v="525"/>
        <n v="272"/>
        <n v="282"/>
        <n v="519"/>
        <n v="396"/>
        <n v="316"/>
        <n v="493"/>
        <n v="528"/>
        <n v="485"/>
        <n v="518"/>
        <n v="325"/>
        <n v="384"/>
        <n v="405"/>
        <n v="308"/>
        <n v="498"/>
        <n v="486"/>
        <n v="483"/>
        <n v="298"/>
        <n v="413"/>
        <n v="357"/>
        <n v="484"/>
        <n v="293"/>
        <n v="481"/>
        <n v="465"/>
        <n v="471"/>
        <n v="464"/>
        <n v="326"/>
        <n v="428"/>
        <n v="371"/>
        <n v="322"/>
        <n v="283"/>
        <n v="456"/>
        <n v="355"/>
        <n v="459"/>
        <n v="438"/>
        <n v="426"/>
        <n v="401"/>
        <n v="434"/>
        <n v="427"/>
        <n v="380"/>
        <n v="430"/>
        <n v="291"/>
        <n v="43"/>
        <n v="433"/>
        <n v="418"/>
        <n v="361"/>
        <n v="415"/>
        <n v="249"/>
        <n v="349"/>
        <n v="327"/>
        <n v="324"/>
        <n v="336"/>
        <n v="377"/>
        <n v="393"/>
        <n v="382"/>
        <n v="399"/>
        <n v="328"/>
        <n v="302"/>
        <n v="390"/>
        <n v="388"/>
        <n v="296"/>
        <n v="391"/>
        <n v="299"/>
        <n v="383"/>
        <n v="313"/>
        <n v="318"/>
        <n v="330"/>
        <n v="360"/>
        <n v="333"/>
        <n v="311"/>
        <n v="348"/>
        <n v="364"/>
        <n v="337"/>
        <n v="356"/>
        <n v="334"/>
        <n v="359"/>
        <n v="309"/>
        <n v="350"/>
        <n v="353"/>
        <n v="332"/>
        <n v="352"/>
        <n v="343"/>
        <n v="265"/>
        <n v="6"/>
        <n v="67"/>
        <n v="340"/>
        <n v="338"/>
        <n v="258"/>
        <n v="335"/>
        <n v="307"/>
        <n v="1"/>
        <n v="323"/>
        <n v="312"/>
        <n v="290"/>
        <n v="194"/>
        <n v="294"/>
        <n v="310"/>
        <n v="305"/>
        <n v="277"/>
        <n v="301"/>
        <n v="306"/>
        <n v="284"/>
        <n v="300"/>
        <n v="287"/>
        <n v="238"/>
        <n v="264"/>
        <n v="267"/>
        <n v="271"/>
        <n v="91"/>
        <n v="268"/>
        <n v="223"/>
        <n v="266"/>
        <n v="146"/>
        <n v="254"/>
        <n v="256"/>
        <n v="244"/>
        <n v="260"/>
        <n v="257"/>
        <n v="243"/>
        <n v="115"/>
        <n v="200"/>
        <n v="250"/>
        <n v="191"/>
        <n v="242"/>
        <n v="211"/>
        <n v="236"/>
        <n v="226"/>
        <n v="158"/>
        <n v="240"/>
        <n v="230"/>
        <n v="160"/>
        <n v="215"/>
        <n v="37"/>
        <n v="199"/>
        <n v="210"/>
        <n v="206"/>
        <n v="217"/>
        <n v="214"/>
        <n v="216"/>
        <n v="197"/>
        <n v="213"/>
        <n v="204"/>
        <n v="207"/>
        <n v="203"/>
        <n v="144"/>
        <n v="153"/>
        <n v="212"/>
        <n v="205"/>
        <n v="185"/>
        <n v="188"/>
        <n v="181"/>
        <n v="176"/>
        <n v="186"/>
        <n v="187"/>
        <n v="120"/>
        <n v="196"/>
        <n v="155"/>
        <n v="179"/>
        <n v="182"/>
        <n v="177"/>
        <n v="192"/>
        <n v="190"/>
        <n v="168"/>
        <n v="180"/>
        <n v="163"/>
        <n v="169"/>
        <n v="175"/>
        <n v="157"/>
        <n v="21"/>
        <n v="172"/>
        <n v="166"/>
        <n v="162"/>
        <n v="142"/>
        <n v="152"/>
        <n v="165"/>
        <n v="124"/>
        <n v="154"/>
        <n v="151"/>
        <n v="149"/>
        <n v="145"/>
        <n v="139"/>
        <n v="143"/>
        <n v="132"/>
        <n v="150"/>
        <n v="148"/>
        <n v="133"/>
        <n v="135"/>
        <n v="140"/>
        <n v="104"/>
        <n v="108"/>
        <n v="106"/>
        <n v="110"/>
        <n v="105"/>
        <n v="136"/>
        <n v="125"/>
        <n v="119"/>
        <n v="131"/>
        <n v="121"/>
        <n v="117"/>
        <n v="113"/>
        <n v="126"/>
        <n v="101"/>
        <n v="122"/>
        <n v="102"/>
        <n v="100"/>
        <n v="89"/>
        <n v="68"/>
        <n v="111"/>
        <n v="36"/>
        <n v="107"/>
        <n v="109"/>
        <n v="99"/>
        <n v="71"/>
        <n v="32"/>
        <n v="95"/>
        <n v="97"/>
        <n v="87"/>
        <n v="84"/>
        <n v="58"/>
        <n v="90"/>
        <n v="94"/>
        <n v="92"/>
        <n v="85"/>
        <n v="96"/>
        <n v="74"/>
        <n v="27"/>
        <n v="76"/>
        <n v="40"/>
        <n v="78"/>
        <n v="5"/>
        <n v="80"/>
        <n v="86"/>
        <n v="79"/>
        <n v="64"/>
        <n v="29"/>
        <n v="82"/>
        <n v="66"/>
        <n v="77"/>
        <n v="62"/>
        <n v="63"/>
        <n v="72"/>
        <n v="73"/>
        <n v="69"/>
        <n v="59"/>
        <n v="61"/>
        <n v="65"/>
        <n v="55"/>
        <n v="56"/>
        <n v="53"/>
        <n v="60"/>
        <n v="51"/>
        <n v="45"/>
        <n v="57"/>
        <n v="38"/>
        <n v="47"/>
        <n v="50"/>
        <n v="52"/>
        <n v="48"/>
        <n v="42"/>
        <n v="44"/>
        <n v="34"/>
        <n v="49"/>
        <m/>
        <n v="20"/>
        <n v="31"/>
        <n v="15"/>
        <n v="39"/>
        <n v="33"/>
        <n v="27.999999999999996"/>
        <n v="35"/>
        <n v="30"/>
        <n v="24"/>
        <n v="25"/>
        <n v="26"/>
        <n v="23"/>
        <n v="0"/>
        <n v="19"/>
        <n v="8"/>
        <n v="9"/>
        <n v="16"/>
        <n v="10"/>
        <n v="18"/>
        <n v="17"/>
        <n v="4"/>
        <n v="13"/>
        <n v="12"/>
        <n v="3"/>
        <n v="14"/>
        <n v="7"/>
        <n v="2"/>
      </sharedItems>
    </cacheField>
    <cacheField name="Multiple entry uniform visas (MEVs) issued 1)" numFmtId="3">
      <sharedItems containsString="0" containsBlank="1" containsNumber="1" minValue="0" maxValue="895849"/>
    </cacheField>
    <cacheField name="Share of MEVs on total number of uniform visas issued" numFmtId="164">
      <sharedItems containsMixedTypes="1" containsNumber="1" minValue="0" maxValue="1"/>
    </cacheField>
    <cacheField name="Total LTVs issued 2)" numFmtId="0">
      <sharedItems containsString="0" containsBlank="1" containsNumber="1" containsInteger="1" minValue="0" maxValue="23360" count="213">
        <n v="14"/>
        <n v="678"/>
        <n v="4"/>
        <n v="136"/>
        <n v="331"/>
        <n v="5"/>
        <n v="117"/>
        <n v="15"/>
        <n v="6"/>
        <n v="11"/>
        <n v="66"/>
        <n v="33"/>
        <n v="49"/>
        <n v="2"/>
        <n v="18"/>
        <n v="7"/>
        <m/>
        <n v="122"/>
        <n v="27"/>
        <n v="23"/>
        <n v="42"/>
        <n v="9"/>
        <n v="55"/>
        <n v="53"/>
        <n v="48"/>
        <n v="36"/>
        <n v="34"/>
        <n v="38"/>
        <n v="83"/>
        <n v="82"/>
        <n v="31"/>
        <n v="3"/>
        <n v="25"/>
        <n v="40"/>
        <n v="37"/>
        <n v="20"/>
        <n v="13"/>
        <n v="1273"/>
        <n v="61"/>
        <n v="19"/>
        <n v="784"/>
        <n v="44"/>
        <n v="67"/>
        <n v="3855"/>
        <n v="68"/>
        <n v="137"/>
        <n v="26"/>
        <n v="10"/>
        <n v="459"/>
        <n v="17"/>
        <n v="710"/>
        <n v="538"/>
        <n v="102"/>
        <n v="1"/>
        <n v="108"/>
        <n v="0"/>
        <n v="47"/>
        <n v="22"/>
        <n v="28"/>
        <n v="93"/>
        <n v="76"/>
        <n v="147"/>
        <n v="16"/>
        <n v="59"/>
        <n v="32"/>
        <n v="979"/>
        <n v="148"/>
        <n v="39"/>
        <n v="50"/>
        <n v="86"/>
        <n v="23360"/>
        <n v="129"/>
        <n v="1056"/>
        <n v="194"/>
        <n v="384"/>
        <n v="21"/>
        <n v="1745"/>
        <n v="64"/>
        <n v="96"/>
        <n v="12"/>
        <n v="191"/>
        <n v="430"/>
        <n v="448"/>
        <n v="16594"/>
        <n v="51"/>
        <n v="251"/>
        <n v="179"/>
        <n v="2913"/>
        <n v="914"/>
        <n v="138"/>
        <n v="597"/>
        <n v="24"/>
        <n v="488"/>
        <n v="35"/>
        <n v="4013"/>
        <n v="588"/>
        <n v="600"/>
        <n v="231"/>
        <n v="158"/>
        <n v="65"/>
        <n v="266"/>
        <n v="484"/>
        <n v="71"/>
        <n v="383"/>
        <n v="130"/>
        <n v="46"/>
        <n v="73"/>
        <n v="815"/>
        <n v="274"/>
        <n v="103"/>
        <n v="8"/>
        <n v="966"/>
        <n v="133"/>
        <n v="592"/>
        <n v="126"/>
        <n v="232"/>
        <n v="235"/>
        <n v="358"/>
        <n v="92"/>
        <n v="87"/>
        <n v="255"/>
        <n v="453"/>
        <n v="62"/>
        <n v="72"/>
        <n v="79"/>
        <n v="183"/>
        <n v="143"/>
        <n v="30"/>
        <n v="520"/>
        <n v="127"/>
        <n v="2851"/>
        <n v="4066"/>
        <n v="145"/>
        <n v="242"/>
        <n v="3859"/>
        <n v="41"/>
        <n v="221"/>
        <n v="115"/>
        <n v="314"/>
        <n v="85"/>
        <n v="69"/>
        <n v="1077"/>
        <n v="29"/>
        <n v="144"/>
        <n v="107"/>
        <n v="45"/>
        <n v="177"/>
        <n v="1116"/>
        <n v="3264"/>
        <n v="176"/>
        <n v="3231"/>
        <n v="239"/>
        <n v="132"/>
        <n v="195"/>
        <n v="175"/>
        <n v="316"/>
        <n v="155"/>
        <n v="91"/>
        <n v="70"/>
        <n v="58"/>
        <n v="861"/>
        <n v="164"/>
        <n v="57"/>
        <n v="60"/>
        <n v="1317"/>
        <n v="109"/>
        <n v="43"/>
        <n v="449"/>
        <n v="190"/>
        <n v="74"/>
        <n v="964"/>
        <n v="84"/>
        <n v="161"/>
        <n v="259"/>
        <n v="97"/>
        <n v="119"/>
        <n v="643"/>
        <n v="166"/>
        <n v="110"/>
        <n v="297"/>
        <n v="105"/>
        <n v="697"/>
        <n v="551"/>
        <n v="146"/>
        <n v="1170"/>
        <n v="189"/>
        <n v="858"/>
        <n v="99"/>
        <n v="80"/>
        <n v="156"/>
        <n v="88"/>
        <n v="433"/>
        <n v="470"/>
        <n v="98"/>
        <n v="121"/>
        <n v="684"/>
        <n v="291"/>
        <n v="56"/>
        <n v="420"/>
        <n v="124"/>
        <n v="364"/>
        <n v="642"/>
        <n v="329"/>
        <n v="63"/>
        <n v="269"/>
        <n v="104"/>
        <n v="140"/>
        <n v="152"/>
        <n v="402"/>
        <n v="77"/>
        <n v="201"/>
        <n v="95"/>
        <n v="149"/>
      </sharedItems>
    </cacheField>
    <cacheField name="Uniform visas not issued" numFmtId="0">
      <sharedItems containsString="0" containsBlank="1" containsNumber="1" minValue="0" maxValue="50984"/>
    </cacheField>
    <cacheField name="Not issued rate for uniform visas" numFmtId="164">
      <sharedItems containsSemiMixedTypes="0" containsString="0" containsNumber="1" minValue="0" maxValue="1.0833333333333333"/>
    </cacheField>
    <cacheField name="Total ATVs and uniform visas applied for" numFmtId="3">
      <sharedItems containsSemiMixedTypes="0" containsString="0" containsNumber="1" minValue="1" maxValue="914314"/>
    </cacheField>
    <cacheField name="Total ATVs and uniform visas issued  (including multiple ATVs, MEVs and LTVs) " numFmtId="3">
      <sharedItems containsMixedTypes="1" containsNumber="1" minValue="1" maxValue="908159"/>
    </cacheField>
    <cacheField name="Total ATVs and uniform visas not issued" numFmtId="3">
      <sharedItems containsMixedTypes="1" containsNumber="1" minValue="1" maxValue="50984"/>
    </cacheField>
    <cacheField name="Not issued rate for ATVs and uniform visas " numFmtId="164">
      <sharedItems containsMixedTypes="1" containsNumber="1" minValue="2.025111381125962E-4" maxValue="1.083333333333333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962">
  <r>
    <x v="0"/>
    <x v="0"/>
    <s v="ST. PETERSBURG"/>
    <x v="0"/>
    <m/>
    <m/>
    <m/>
    <s v=""/>
    <n v="914314"/>
    <x v="0"/>
    <n v="895849"/>
    <n v="0.98646031195458872"/>
    <x v="0"/>
    <n v="6155"/>
    <n v="6.7318229842264253E-3"/>
    <n v="914314"/>
    <n v="908159"/>
    <n v="6155"/>
    <n v="6.7318229842264253E-3"/>
  </r>
  <r>
    <x v="1"/>
    <x v="0"/>
    <s v="MOSCOW"/>
    <x v="1"/>
    <n v="0"/>
    <n v="0"/>
    <n v="1"/>
    <n v="1"/>
    <n v="861351"/>
    <x v="1"/>
    <n v="203684"/>
    <n v="0.24082499385180001"/>
    <x v="1"/>
    <n v="8531"/>
    <n v="9.904208621108003E-3"/>
    <n v="861352"/>
    <n v="846454"/>
    <n v="8532"/>
    <n v="9.9053580882148065E-3"/>
  </r>
  <r>
    <x v="2"/>
    <x v="0"/>
    <s v="MOSCOW"/>
    <x v="0"/>
    <m/>
    <m/>
    <m/>
    <s v=""/>
    <n v="768649"/>
    <x v="2"/>
    <n v="304967"/>
    <n v="0.39838512464925252"/>
    <x v="2"/>
    <n v="3137"/>
    <n v="4.081186601426659E-3"/>
    <n v="768649"/>
    <n v="765512"/>
    <n v="3137"/>
    <n v="4.081186601426659E-3"/>
  </r>
  <r>
    <x v="3"/>
    <x v="0"/>
    <s v="MOSCOW"/>
    <x v="2"/>
    <n v="0"/>
    <n v="0"/>
    <n v="0"/>
    <s v=""/>
    <n v="727792"/>
    <x v="3"/>
    <n v="715133"/>
    <n v="0.99246284854641642"/>
    <x v="3"/>
    <n v="7092"/>
    <n v="9.7445423967287351E-3"/>
    <n v="727792"/>
    <n v="720700"/>
    <n v="7092"/>
    <n v="9.7445423967287351E-3"/>
  </r>
  <r>
    <x v="4"/>
    <x v="0"/>
    <s v="MOSCOW"/>
    <x v="3"/>
    <n v="11"/>
    <m/>
    <n v="3"/>
    <n v="0.21428571428571427"/>
    <n v="290369"/>
    <x v="4"/>
    <n v="117259"/>
    <n v="0.41047874425898956"/>
    <x v="4"/>
    <n v="4374"/>
    <n v="1.5063591499092534E-2"/>
    <n v="290383"/>
    <n v="286006"/>
    <n v="4377"/>
    <n v="1.5073196433675525E-2"/>
  </r>
  <r>
    <x v="5"/>
    <x v="0"/>
    <s v="MOSCOW"/>
    <x v="2"/>
    <n v="0"/>
    <n v="0"/>
    <n v="0"/>
    <s v=""/>
    <n v="280827"/>
    <x v="5"/>
    <n v="72556"/>
    <n v="0.25969619310779274"/>
    <x v="5"/>
    <n v="1434"/>
    <n v="5.1063466119710714E-3"/>
    <n v="280827"/>
    <n v="279393"/>
    <n v="1434"/>
    <n v="5.1063466119710714E-3"/>
  </r>
  <r>
    <x v="6"/>
    <x v="0"/>
    <s v="MOSCOW"/>
    <x v="4"/>
    <n v="0"/>
    <m/>
    <n v="8"/>
    <n v="1"/>
    <n v="268746"/>
    <x v="6"/>
    <n v="65318"/>
    <n v="0.25020110165401321"/>
    <x v="6"/>
    <n v="7567"/>
    <n v="2.8156698146204966E-2"/>
    <n v="268754"/>
    <n v="261179"/>
    <n v="7575"/>
    <n v="2.8185627004621325E-2"/>
  </r>
  <r>
    <x v="4"/>
    <x v="1"/>
    <s v="ALGIERS"/>
    <x v="0"/>
    <m/>
    <m/>
    <m/>
    <s v=""/>
    <n v="254772"/>
    <x v="7"/>
    <n v="73309"/>
    <n v="0.35975816226879909"/>
    <x v="7"/>
    <n v="50984"/>
    <n v="0.20011618231202802"/>
    <n v="254772"/>
    <n v="203788"/>
    <n v="50984"/>
    <n v="0.20011618231202802"/>
  </r>
  <r>
    <x v="7"/>
    <x v="2"/>
    <s v="LVOV"/>
    <x v="0"/>
    <m/>
    <m/>
    <m/>
    <s v=""/>
    <n v="232208"/>
    <x v="8"/>
    <n v="164623"/>
    <n v="0.72373847060168295"/>
    <x v="8"/>
    <n v="4740"/>
    <n v="2.0412733411424241E-2"/>
    <n v="232208"/>
    <n v="227468"/>
    <n v="4740"/>
    <n v="2.0412733411424241E-2"/>
  </r>
  <r>
    <x v="3"/>
    <x v="3"/>
    <s v="BEIJING"/>
    <x v="2"/>
    <n v="0"/>
    <n v="0"/>
    <n v="0"/>
    <s v=""/>
    <n v="221336"/>
    <x v="9"/>
    <n v="35112"/>
    <n v="0.16168500158866841"/>
    <x v="9"/>
    <n v="4162"/>
    <n v="1.8803990313369719E-2"/>
    <n v="221336"/>
    <n v="217174"/>
    <n v="4162"/>
    <n v="1.8803990313369719E-2"/>
  </r>
  <r>
    <x v="8"/>
    <x v="4"/>
    <s v="MINSK"/>
    <x v="0"/>
    <m/>
    <m/>
    <m/>
    <s v=""/>
    <n v="203958"/>
    <x v="10"/>
    <n v="70949"/>
    <n v="0.34687611532387785"/>
    <x v="10"/>
    <n v="275"/>
    <n v="1.348316810323694E-3"/>
    <n v="203958"/>
    <n v="204603"/>
    <n v="275"/>
    <n v="1.348316810323694E-3"/>
  </r>
  <r>
    <x v="4"/>
    <x v="3"/>
    <s v="SHANGHAI"/>
    <x v="1"/>
    <n v="1"/>
    <m/>
    <m/>
    <n v="0"/>
    <n v="185870"/>
    <x v="11"/>
    <n v="37430"/>
    <n v="0.20848070314197073"/>
    <x v="11"/>
    <n v="6300"/>
    <n v="3.3894657556356594E-2"/>
    <n v="185871"/>
    <n v="179571"/>
    <n v="6300"/>
    <n v="3.3894475200542312E-2"/>
  </r>
  <r>
    <x v="4"/>
    <x v="3"/>
    <s v="BEIJING"/>
    <x v="5"/>
    <n v="4"/>
    <m/>
    <n v="1"/>
    <n v="0.2"/>
    <n v="170569"/>
    <x v="12"/>
    <n v="25196"/>
    <n v="0.1549617146898736"/>
    <x v="12"/>
    <n v="7925"/>
    <n v="4.646213555804396E-2"/>
    <n v="170574"/>
    <n v="162648"/>
    <n v="7926"/>
    <n v="4.6466636181364103E-2"/>
  </r>
  <r>
    <x v="7"/>
    <x v="4"/>
    <s v="MINSK"/>
    <x v="0"/>
    <m/>
    <m/>
    <m/>
    <s v=""/>
    <n v="141665"/>
    <x v="13"/>
    <n v="105288"/>
    <n v="0.74434256385603492"/>
    <x v="13"/>
    <n v="212"/>
    <n v="1.4964881939787528E-3"/>
    <n v="141665"/>
    <n v="141453"/>
    <n v="212"/>
    <n v="1.4964881939787528E-3"/>
  </r>
  <r>
    <x v="6"/>
    <x v="3"/>
    <s v="SHANGHAI"/>
    <x v="1"/>
    <n v="1"/>
    <m/>
    <n v="0"/>
    <n v="0"/>
    <n v="126336"/>
    <x v="14"/>
    <n v="14917"/>
    <n v="0.12199649966468751"/>
    <x v="14"/>
    <n v="4044"/>
    <n v="3.2009878419452888E-2"/>
    <n v="126337"/>
    <n v="122293"/>
    <n v="4044"/>
    <n v="3.2009625050460275E-2"/>
  </r>
  <r>
    <x v="7"/>
    <x v="2"/>
    <s v="LUTSK"/>
    <x v="0"/>
    <m/>
    <m/>
    <m/>
    <s v=""/>
    <n v="123418"/>
    <x v="15"/>
    <n v="80728"/>
    <n v="0.66665015070812172"/>
    <x v="7"/>
    <n v="2308"/>
    <n v="1.8700675752321379E-2"/>
    <n v="123418"/>
    <n v="121110"/>
    <n v="2308"/>
    <n v="1.8700675752321379E-2"/>
  </r>
  <r>
    <x v="6"/>
    <x v="3"/>
    <s v="BEIJING"/>
    <x v="2"/>
    <n v="0"/>
    <m/>
    <n v="0"/>
    <s v=""/>
    <n v="122598"/>
    <x v="16"/>
    <n v="9949"/>
    <n v="8.6037964284170015E-2"/>
    <x v="15"/>
    <n v="6956"/>
    <n v="5.6738282843113268E-2"/>
    <n v="122598"/>
    <n v="115642"/>
    <n v="6956"/>
    <n v="5.6738282843113268E-2"/>
  </r>
  <r>
    <x v="2"/>
    <x v="2"/>
    <s v="KIEV"/>
    <x v="0"/>
    <m/>
    <m/>
    <m/>
    <s v=""/>
    <n v="117833"/>
    <x v="17"/>
    <n v="44016"/>
    <n v="0.37864854402339887"/>
    <x v="16"/>
    <n v="1588"/>
    <n v="1.3476700075530625E-2"/>
    <n v="117833"/>
    <n v="116245"/>
    <n v="1588"/>
    <n v="1.3476700075530625E-2"/>
  </r>
  <r>
    <x v="0"/>
    <x v="0"/>
    <s v="MOSCOW"/>
    <x v="0"/>
    <m/>
    <m/>
    <m/>
    <s v=""/>
    <n v="112720"/>
    <x v="18"/>
    <n v="73096"/>
    <n v="0.65376944198484888"/>
    <x v="17"/>
    <n v="791"/>
    <n v="7.0173882185947485E-3"/>
    <n v="112720"/>
    <n v="111929"/>
    <n v="791"/>
    <n v="7.0173882185947485E-3"/>
  </r>
  <r>
    <x v="3"/>
    <x v="3"/>
    <s v="SHANGHAI"/>
    <x v="2"/>
    <n v="0"/>
    <n v="0"/>
    <n v="0"/>
    <s v=""/>
    <n v="107922"/>
    <x v="19"/>
    <n v="11336"/>
    <n v="0.10667871225167744"/>
    <x v="18"/>
    <n v="1632"/>
    <n v="1.5122032579084895E-2"/>
    <n v="107922"/>
    <n v="106290"/>
    <n v="1632"/>
    <n v="1.5122032579084895E-2"/>
  </r>
  <r>
    <x v="6"/>
    <x v="5"/>
    <s v="ISTANBUL"/>
    <x v="6"/>
    <n v="66"/>
    <m/>
    <n v="20"/>
    <n v="0.23255813953488372"/>
    <n v="105844"/>
    <x v="20"/>
    <n v="19034"/>
    <n v="0.18841440478311655"/>
    <x v="19"/>
    <n v="4799"/>
    <n v="4.5340312157514835E-2"/>
    <n v="105930"/>
    <n v="101111"/>
    <n v="4819"/>
    <n v="4.549230623996979E-2"/>
  </r>
  <r>
    <x v="3"/>
    <x v="5"/>
    <s v="ISTANBUL"/>
    <x v="2"/>
    <n v="0"/>
    <n v="0"/>
    <n v="0"/>
    <s v=""/>
    <n v="105196"/>
    <x v="21"/>
    <n v="99110"/>
    <n v="0.95233062044181371"/>
    <x v="20"/>
    <n v="1083"/>
    <n v="1.0295068253545762E-2"/>
    <n v="105196"/>
    <n v="104113"/>
    <n v="1083"/>
    <n v="1.0295068253545762E-2"/>
  </r>
  <r>
    <x v="3"/>
    <x v="0"/>
    <s v="ST. PETERSBURG"/>
    <x v="2"/>
    <n v="0"/>
    <n v="0"/>
    <n v="0"/>
    <s v=""/>
    <n v="104354"/>
    <x v="22"/>
    <n v="103916"/>
    <n v="0.99892336678586535"/>
    <x v="5"/>
    <n v="321"/>
    <n v="3.076067999310041E-3"/>
    <n v="104354"/>
    <n v="104033"/>
    <n v="321"/>
    <n v="3.076067999310041E-3"/>
  </r>
  <r>
    <x v="7"/>
    <x v="4"/>
    <s v="BREST"/>
    <x v="0"/>
    <m/>
    <m/>
    <m/>
    <s v=""/>
    <n v="103104"/>
    <x v="23"/>
    <n v="80680"/>
    <n v="0.78410029641867929"/>
    <x v="21"/>
    <n v="200"/>
    <n v="1.9397889509621352E-3"/>
    <n v="103104"/>
    <n v="102904"/>
    <n v="200"/>
    <n v="1.9397889509621352E-3"/>
  </r>
  <r>
    <x v="6"/>
    <x v="2"/>
    <s v="KIEV"/>
    <x v="7"/>
    <n v="6"/>
    <m/>
    <n v="4"/>
    <n v="0.4"/>
    <n v="101867"/>
    <x v="24"/>
    <n v="39338"/>
    <n v="0.40635491235137955"/>
    <x v="22"/>
    <n v="5005"/>
    <n v="4.9132692628623596E-2"/>
    <n v="101877"/>
    <n v="96868"/>
    <n v="5009"/>
    <n v="4.9167132915182037E-2"/>
  </r>
  <r>
    <x v="4"/>
    <x v="6"/>
    <s v="TUNIS"/>
    <x v="8"/>
    <n v="9"/>
    <m/>
    <m/>
    <n v="0"/>
    <n v="101521"/>
    <x v="25"/>
    <n v="38231"/>
    <n v="0.4242703362556875"/>
    <x v="23"/>
    <n v="11358"/>
    <n v="0.11187833059170024"/>
    <n v="101530"/>
    <n v="90172"/>
    <n v="11358"/>
    <n v="0.11186841327686398"/>
  </r>
  <r>
    <x v="4"/>
    <x v="1"/>
    <s v="ORAN"/>
    <x v="9"/>
    <n v="13"/>
    <m/>
    <m/>
    <n v="0"/>
    <n v="93931"/>
    <x v="26"/>
    <n v="22957"/>
    <n v="0.35712396745640373"/>
    <x v="24"/>
    <n v="29600"/>
    <n v="0.31512493213103238"/>
    <n v="93944"/>
    <n v="64344"/>
    <n v="29600"/>
    <n v="0.31508132504470748"/>
  </r>
  <r>
    <x v="4"/>
    <x v="3"/>
    <s v="CHENGDU"/>
    <x v="0"/>
    <m/>
    <m/>
    <m/>
    <s v=""/>
    <n v="91788"/>
    <x v="27"/>
    <n v="2028"/>
    <n v="2.2627110134222948E-2"/>
    <x v="16"/>
    <n v="2161"/>
    <n v="2.3543382577243213E-2"/>
    <n v="91788"/>
    <n v="89627"/>
    <n v="2161"/>
    <n v="2.3543382577243213E-2"/>
  </r>
  <r>
    <x v="7"/>
    <x v="2"/>
    <s v="KIEV"/>
    <x v="0"/>
    <m/>
    <m/>
    <m/>
    <s v=""/>
    <n v="90557"/>
    <x v="28"/>
    <n v="48922"/>
    <n v="0.5446246674162557"/>
    <x v="25"/>
    <n v="694"/>
    <n v="7.6636814382101881E-3"/>
    <n v="90557"/>
    <n v="89863"/>
    <n v="694"/>
    <n v="7.6636814382101881E-3"/>
  </r>
  <r>
    <x v="2"/>
    <x v="5"/>
    <s v="ISTANBUL"/>
    <x v="0"/>
    <m/>
    <m/>
    <m/>
    <s v=""/>
    <n v="89102"/>
    <x v="29"/>
    <n v="80640"/>
    <n v="0.93065124813904376"/>
    <x v="26"/>
    <n v="2397"/>
    <n v="2.6901753047069651E-2"/>
    <n v="89102"/>
    <n v="86683"/>
    <n v="2397"/>
    <n v="2.6901753047069651E-2"/>
  </r>
  <r>
    <x v="4"/>
    <x v="5"/>
    <s v="ISTANBUL"/>
    <x v="0"/>
    <m/>
    <m/>
    <m/>
    <s v=""/>
    <n v="82636"/>
    <x v="30"/>
    <n v="21290"/>
    <n v="0.26796390227939232"/>
    <x v="27"/>
    <n v="3147"/>
    <n v="3.8082675831356792E-2"/>
    <n v="82636"/>
    <n v="79489"/>
    <n v="3147"/>
    <n v="3.8082675831356792E-2"/>
  </r>
  <r>
    <x v="9"/>
    <x v="0"/>
    <s v="MOSCOW"/>
    <x v="2"/>
    <n v="0"/>
    <n v="0"/>
    <n v="0"/>
    <s v=""/>
    <n v="82170"/>
    <x v="31"/>
    <n v="80892"/>
    <n v="0.99325892363797108"/>
    <x v="28"/>
    <n v="646"/>
    <n v="7.8617500304247294E-3"/>
    <n v="82170"/>
    <n v="81524"/>
    <n v="646"/>
    <n v="7.8617500304247294E-3"/>
  </r>
  <r>
    <x v="4"/>
    <x v="3"/>
    <s v="GUANGZHOU (CANTON)"/>
    <x v="10"/>
    <n v="9"/>
    <m/>
    <n v="2"/>
    <n v="0.18181818181818182"/>
    <n v="81930"/>
    <x v="32"/>
    <n v="7473"/>
    <n v="9.5478414186970575E-2"/>
    <x v="29"/>
    <n v="3579"/>
    <n v="4.3683632369095567E-2"/>
    <n v="81941"/>
    <n v="78360"/>
    <n v="3581"/>
    <n v="4.3702175955870684E-2"/>
  </r>
  <r>
    <x v="1"/>
    <x v="7"/>
    <s v="BOGOTA"/>
    <x v="11"/>
    <n v="3"/>
    <n v="0"/>
    <n v="0"/>
    <n v="0"/>
    <n v="80904"/>
    <x v="33"/>
    <n v="65984"/>
    <n v="0.85344370432645666"/>
    <x v="30"/>
    <n v="2968"/>
    <n v="3.6685454365667954E-2"/>
    <n v="80907"/>
    <n v="77349"/>
    <n v="2968"/>
    <n v="3.6684094083330246E-2"/>
  </r>
  <r>
    <x v="7"/>
    <x v="4"/>
    <s v="GRODNO"/>
    <x v="0"/>
    <m/>
    <m/>
    <m/>
    <s v=""/>
    <n v="78938"/>
    <x v="34"/>
    <n v="58849"/>
    <n v="0.74718452025748783"/>
    <x v="31"/>
    <n v="174"/>
    <n v="2.204261572373255E-3"/>
    <n v="78938"/>
    <n v="78764"/>
    <n v="174"/>
    <n v="2.204261572373255E-3"/>
  </r>
  <r>
    <x v="4"/>
    <x v="1"/>
    <s v="ANNABA"/>
    <x v="0"/>
    <m/>
    <m/>
    <m/>
    <s v=""/>
    <n v="78111"/>
    <x v="35"/>
    <n v="13462"/>
    <n v="0.23881497250310449"/>
    <x v="32"/>
    <n v="21716"/>
    <n v="0.27801462021994339"/>
    <n v="78111"/>
    <n v="56395"/>
    <n v="21716"/>
    <n v="0.27801462021994339"/>
  </r>
  <r>
    <x v="1"/>
    <x v="2"/>
    <s v="KIEV"/>
    <x v="2"/>
    <n v="0"/>
    <n v="0"/>
    <n v="0"/>
    <s v=""/>
    <n v="76983"/>
    <x v="36"/>
    <n v="13179"/>
    <n v="0.17401695407610848"/>
    <x v="15"/>
    <n v="1024"/>
    <n v="1.330163802397932E-2"/>
    <n v="76983"/>
    <n v="75741"/>
    <n v="1024"/>
    <n v="1.330163802397932E-2"/>
  </r>
  <r>
    <x v="4"/>
    <x v="8"/>
    <s v="CASABLANCA"/>
    <x v="12"/>
    <n v="2"/>
    <m/>
    <m/>
    <n v="0"/>
    <n v="76090"/>
    <x v="37"/>
    <n v="29586"/>
    <n v="0.41482291579035924"/>
    <x v="22"/>
    <n v="4713"/>
    <n v="6.1939808121960836E-2"/>
    <n v="76092"/>
    <n v="71379"/>
    <n v="4713"/>
    <n v="6.1938180097776373E-2"/>
  </r>
  <r>
    <x v="4"/>
    <x v="9"/>
    <s v="LONDON"/>
    <x v="0"/>
    <m/>
    <m/>
    <m/>
    <s v=""/>
    <n v="75232"/>
    <x v="38"/>
    <n v="11876"/>
    <n v="0.16717577668604569"/>
    <x v="7"/>
    <n v="4178"/>
    <n v="5.5534878774989367E-2"/>
    <n v="75232"/>
    <n v="71054"/>
    <n v="4178"/>
    <n v="5.5534878774989367E-2"/>
  </r>
  <r>
    <x v="10"/>
    <x v="0"/>
    <s v="MOSCOW"/>
    <x v="0"/>
    <m/>
    <m/>
    <m/>
    <s v=""/>
    <n v="72903"/>
    <x v="39"/>
    <n v="46984"/>
    <n v="0.64630791240233298"/>
    <x v="33"/>
    <n v="167"/>
    <n v="2.2907150597369108E-3"/>
    <n v="72903"/>
    <n v="72736"/>
    <n v="167"/>
    <n v="2.2907150597369108E-3"/>
  </r>
  <r>
    <x v="7"/>
    <x v="0"/>
    <s v="KALININGRAD"/>
    <x v="0"/>
    <m/>
    <m/>
    <m/>
    <s v=""/>
    <n v="71401"/>
    <x v="40"/>
    <n v="56829"/>
    <n v="0.801526071564576"/>
    <x v="32"/>
    <n v="475"/>
    <n v="6.6525678912060056E-3"/>
    <n v="71401"/>
    <n v="70926"/>
    <n v="475"/>
    <n v="6.6525678912060056E-3"/>
  </r>
  <r>
    <x v="6"/>
    <x v="4"/>
    <s v="MINSK"/>
    <x v="12"/>
    <n v="2"/>
    <m/>
    <n v="0"/>
    <n v="0"/>
    <n v="70063"/>
    <x v="41"/>
    <n v="15351"/>
    <n v="0.22019967294947931"/>
    <x v="34"/>
    <n v="312"/>
    <n v="4.4531350356108073E-3"/>
    <n v="70065"/>
    <n v="69753"/>
    <n v="312"/>
    <n v="4.4530079212160133E-3"/>
  </r>
  <r>
    <x v="11"/>
    <x v="0"/>
    <s v="MOSCOW"/>
    <x v="1"/>
    <m/>
    <m/>
    <n v="1"/>
    <n v="1"/>
    <n v="68787"/>
    <x v="42"/>
    <n v="66190"/>
    <n v="0.99162534270176328"/>
    <x v="25"/>
    <n v="1754"/>
    <n v="2.5499004172299999E-2"/>
    <n v="68788"/>
    <n v="66785"/>
    <n v="1755"/>
    <n v="2.5513170901901496E-2"/>
  </r>
  <r>
    <x v="7"/>
    <x v="0"/>
    <s v="MOSCOW"/>
    <x v="0"/>
    <m/>
    <m/>
    <m/>
    <s v=""/>
    <n v="66781"/>
    <x v="43"/>
    <n v="27817"/>
    <n v="0.42031700941357791"/>
    <x v="2"/>
    <n v="596"/>
    <n v="8.9246941495335491E-3"/>
    <n v="66781"/>
    <n v="66185"/>
    <n v="596"/>
    <n v="8.9246941495335491E-3"/>
  </r>
  <r>
    <x v="0"/>
    <x v="0"/>
    <s v="PETROZAVODSK"/>
    <x v="0"/>
    <m/>
    <m/>
    <m/>
    <s v=""/>
    <n v="65325"/>
    <x v="44"/>
    <n v="63976"/>
    <n v="0.98400393749230963"/>
    <x v="35"/>
    <n v="289"/>
    <n v="4.4240336777650211E-3"/>
    <n v="65325"/>
    <n v="65036"/>
    <n v="289"/>
    <n v="4.4240336777650211E-3"/>
  </r>
  <r>
    <x v="12"/>
    <x v="10"/>
    <s v="MUMBAI"/>
    <x v="2"/>
    <n v="0"/>
    <n v="0"/>
    <n v="0"/>
    <s v=""/>
    <n v="63401"/>
    <x v="45"/>
    <n v="22399"/>
    <n v="0.3580345582711274"/>
    <x v="36"/>
    <n v="827"/>
    <n v="1.3043958297187741E-2"/>
    <n v="63401"/>
    <n v="62574"/>
    <n v="827"/>
    <n v="1.3043958297187741E-2"/>
  </r>
  <r>
    <x v="13"/>
    <x v="0"/>
    <s v="MOSCOW"/>
    <x v="2"/>
    <n v="0"/>
    <n v="0"/>
    <n v="0"/>
    <s v=""/>
    <n v="60505"/>
    <x v="46"/>
    <n v="20149"/>
    <n v="0.33458428123079986"/>
    <x v="9"/>
    <n v="273"/>
    <n v="4.5120237996859767E-3"/>
    <n v="60505"/>
    <n v="60232"/>
    <n v="273"/>
    <n v="4.5120237996859767E-3"/>
  </r>
  <r>
    <x v="6"/>
    <x v="5"/>
    <s v="ANKARA"/>
    <x v="13"/>
    <n v="39"/>
    <m/>
    <n v="2"/>
    <n v="4.878048780487805E-2"/>
    <n v="58183"/>
    <x v="47"/>
    <n v="11580"/>
    <n v="0.22963433013405252"/>
    <x v="37"/>
    <n v="6482"/>
    <n v="0.11140711204303663"/>
    <n v="58224"/>
    <n v="51740"/>
    <n v="6484"/>
    <n v="0.11136301181643309"/>
  </r>
  <r>
    <x v="1"/>
    <x v="1"/>
    <s v="ORAN"/>
    <x v="2"/>
    <n v="0"/>
    <n v="0"/>
    <n v="0"/>
    <s v=""/>
    <n v="57836"/>
    <x v="48"/>
    <n v="9410"/>
    <n v="0.22142739487493235"/>
    <x v="38"/>
    <n v="13696"/>
    <n v="0.23680752472508473"/>
    <n v="57836"/>
    <n v="42558"/>
    <n v="13696"/>
    <n v="0.23680752472508473"/>
  </r>
  <r>
    <x v="3"/>
    <x v="3"/>
    <s v="GUANGZHOU (CANTON)"/>
    <x v="2"/>
    <n v="0"/>
    <n v="0"/>
    <n v="0"/>
    <s v=""/>
    <n v="57230"/>
    <x v="49"/>
    <n v="55562"/>
    <n v="0.99906498363721363"/>
    <x v="39"/>
    <n v="1597"/>
    <n v="2.7904944958937621E-2"/>
    <n v="57230"/>
    <n v="55633"/>
    <n v="1597"/>
    <n v="2.7904944958937621E-2"/>
  </r>
  <r>
    <x v="6"/>
    <x v="11"/>
    <s v="DUBAI"/>
    <x v="14"/>
    <n v="7"/>
    <m/>
    <n v="8"/>
    <n v="0.53333333333333333"/>
    <n v="56872"/>
    <x v="50"/>
    <n v="28019"/>
    <n v="0.5467228628851295"/>
    <x v="40"/>
    <n v="4839"/>
    <n v="8.5085806723871144E-2"/>
    <n v="56887"/>
    <n v="52040"/>
    <n v="4847"/>
    <n v="8.5204000914092845E-2"/>
  </r>
  <r>
    <x v="14"/>
    <x v="12"/>
    <s v="LUANDA"/>
    <x v="0"/>
    <m/>
    <m/>
    <m/>
    <s v=""/>
    <n v="56459"/>
    <x v="51"/>
    <n v="37924"/>
    <n v="0.80429250084832038"/>
    <x v="41"/>
    <n v="9263"/>
    <n v="0.16406595936874546"/>
    <n v="56459"/>
    <n v="47196"/>
    <n v="9263"/>
    <n v="0.16406595936874546"/>
  </r>
  <r>
    <x v="7"/>
    <x v="2"/>
    <s v="VINNYTSYA"/>
    <x v="0"/>
    <m/>
    <m/>
    <m/>
    <s v=""/>
    <n v="54867"/>
    <x v="52"/>
    <n v="44693"/>
    <n v="0.82793946018043385"/>
    <x v="26"/>
    <n v="852"/>
    <n v="1.5528459729892285E-2"/>
    <n v="54867"/>
    <n v="54015"/>
    <n v="852"/>
    <n v="1.5528459729892285E-2"/>
  </r>
  <r>
    <x v="6"/>
    <x v="3"/>
    <s v="GUANGZHOU (CANTON)"/>
    <x v="1"/>
    <n v="1"/>
    <m/>
    <n v="0"/>
    <n v="0"/>
    <n v="54375"/>
    <x v="53"/>
    <n v="5618"/>
    <n v="0.10749478598626179"/>
    <x v="42"/>
    <n v="2045"/>
    <n v="3.7609195402298852E-2"/>
    <n v="54376"/>
    <n v="52331"/>
    <n v="2045"/>
    <n v="3.7608503751655142E-2"/>
  </r>
  <r>
    <x v="8"/>
    <x v="0"/>
    <s v="MOSCOW"/>
    <x v="0"/>
    <m/>
    <m/>
    <m/>
    <s v=""/>
    <n v="54014"/>
    <x v="54"/>
    <n v="25650"/>
    <n v="0.48099461811090066"/>
    <x v="16"/>
    <n v="451"/>
    <n v="8.3496871181545518E-3"/>
    <n v="54014"/>
    <n v="53327"/>
    <n v="451"/>
    <n v="8.3496871181545518E-3"/>
  </r>
  <r>
    <x v="3"/>
    <x v="2"/>
    <s v="KIEV"/>
    <x v="2"/>
    <n v="0"/>
    <n v="0"/>
    <n v="0"/>
    <s v=""/>
    <n v="53626"/>
    <x v="55"/>
    <n v="14805"/>
    <n v="0.30251946300496535"/>
    <x v="43"/>
    <n v="832"/>
    <n v="1.5514862193712006E-2"/>
    <n v="53626"/>
    <n v="52794"/>
    <n v="832"/>
    <n v="1.5514862193712006E-2"/>
  </r>
  <r>
    <x v="4"/>
    <x v="13"/>
    <s v="JEDDAH"/>
    <x v="15"/>
    <n v="1"/>
    <m/>
    <n v="6"/>
    <n v="0.8571428571428571"/>
    <n v="52479"/>
    <x v="56"/>
    <n v="37748"/>
    <n v="0.74232561798194729"/>
    <x v="36"/>
    <n v="1615"/>
    <n v="3.0774214447683836E-2"/>
    <n v="52486"/>
    <n v="50865"/>
    <n v="1621"/>
    <n v="3.088442632321E-2"/>
  </r>
  <r>
    <x v="4"/>
    <x v="14"/>
    <s v="CAIRO"/>
    <x v="11"/>
    <n v="2"/>
    <m/>
    <n v="1"/>
    <n v="0.33333333333333331"/>
    <n v="52203"/>
    <x v="57"/>
    <n v="10618"/>
    <n v="0.22825572896513177"/>
    <x v="13"/>
    <n v="5683"/>
    <n v="0.10886347527919851"/>
    <n v="52206"/>
    <n v="46522"/>
    <n v="5684"/>
    <n v="0.10887637436310002"/>
  </r>
  <r>
    <x v="1"/>
    <x v="1"/>
    <s v="ALGIERS"/>
    <x v="2"/>
    <n v="0"/>
    <n v="0"/>
    <n v="0"/>
    <s v=""/>
    <n v="51940"/>
    <x v="58"/>
    <n v="10897"/>
    <n v="0.34599142721066833"/>
    <x v="44"/>
    <n v="18550"/>
    <n v="0.35714285714285715"/>
    <n v="51940"/>
    <n v="31563"/>
    <n v="18550"/>
    <n v="0.35714285714285715"/>
  </r>
  <r>
    <x v="4"/>
    <x v="13"/>
    <s v="RIYADH"/>
    <x v="12"/>
    <n v="2"/>
    <m/>
    <m/>
    <n v="0"/>
    <n v="50302"/>
    <x v="59"/>
    <n v="38215"/>
    <n v="0.76999798508966355"/>
    <x v="45"/>
    <n v="535"/>
    <n v="1.0635760009542364E-2"/>
    <n v="50304"/>
    <n v="49769"/>
    <n v="535"/>
    <n v="1.0635337150127227E-2"/>
  </r>
  <r>
    <x v="6"/>
    <x v="15"/>
    <s v="KUWAIT"/>
    <x v="16"/>
    <n v="11"/>
    <m/>
    <n v="7"/>
    <n v="0.3888888888888889"/>
    <n v="49426"/>
    <x v="60"/>
    <n v="35068"/>
    <n v="0.73390117824330825"/>
    <x v="46"/>
    <n v="1617"/>
    <n v="3.2715574798688953E-2"/>
    <n v="49444"/>
    <n v="47820"/>
    <n v="1624"/>
    <n v="3.2845239058328611E-2"/>
  </r>
  <r>
    <x v="4"/>
    <x v="15"/>
    <s v="KUWAIT"/>
    <x v="1"/>
    <n v="1"/>
    <m/>
    <m/>
    <n v="0"/>
    <n v="49132"/>
    <x v="61"/>
    <n v="38368"/>
    <n v="0.79923342915468898"/>
    <x v="47"/>
    <n v="1116"/>
    <n v="2.2714320605715217E-2"/>
    <n v="49133"/>
    <n v="48017"/>
    <n v="1116"/>
    <n v="2.2713858302973563E-2"/>
  </r>
  <r>
    <x v="6"/>
    <x v="0"/>
    <s v="NOVOSIBIRSK"/>
    <x v="2"/>
    <n v="0"/>
    <m/>
    <n v="0"/>
    <s v=""/>
    <n v="48610"/>
    <x v="62"/>
    <n v="7263"/>
    <n v="0.15682760407669719"/>
    <x v="13"/>
    <n v="2296"/>
    <n v="4.7233079613248304E-2"/>
    <n v="48610"/>
    <n v="46314"/>
    <n v="2296"/>
    <n v="4.7233079613248304E-2"/>
  </r>
  <r>
    <x v="3"/>
    <x v="13"/>
    <s v="RIYADH"/>
    <x v="2"/>
    <n v="0"/>
    <n v="0"/>
    <n v="0"/>
    <s v=""/>
    <n v="48305"/>
    <x v="63"/>
    <n v="44111"/>
    <n v="0.92963119072708111"/>
    <x v="48"/>
    <n v="396"/>
    <n v="8.1979091191388062E-3"/>
    <n v="48305"/>
    <n v="47909"/>
    <n v="396"/>
    <n v="8.1979091191388062E-3"/>
  </r>
  <r>
    <x v="13"/>
    <x v="2"/>
    <s v="KIEV"/>
    <x v="2"/>
    <n v="0"/>
    <n v="0"/>
    <n v="0"/>
    <s v=""/>
    <n v="48260"/>
    <x v="64"/>
    <n v="18553"/>
    <n v="0.39188475593012695"/>
    <x v="21"/>
    <n v="908"/>
    <n v="1.881475341898052E-2"/>
    <n v="48260"/>
    <n v="47352"/>
    <n v="908"/>
    <n v="1.881475341898052E-2"/>
  </r>
  <r>
    <x v="0"/>
    <x v="0"/>
    <s v="MURMANSK"/>
    <x v="0"/>
    <m/>
    <m/>
    <m/>
    <s v=""/>
    <n v="47163"/>
    <x v="65"/>
    <n v="46571"/>
    <n v="0.99321802554970251"/>
    <x v="16"/>
    <n v="274"/>
    <n v="5.809638911858872E-3"/>
    <n v="47163"/>
    <n v="46889"/>
    <n v="274"/>
    <n v="5.809638911858872E-3"/>
  </r>
  <r>
    <x v="8"/>
    <x v="0"/>
    <s v="KALININGRAD"/>
    <x v="0"/>
    <m/>
    <m/>
    <m/>
    <s v=""/>
    <n v="46932"/>
    <x v="66"/>
    <n v="27201"/>
    <n v="0.5811682762157081"/>
    <x v="16"/>
    <n v="128"/>
    <n v="2.7273502088127504E-3"/>
    <n v="46932"/>
    <n v="46804"/>
    <n v="128"/>
    <n v="2.7273502088127504E-3"/>
  </r>
  <r>
    <x v="15"/>
    <x v="0"/>
    <s v="ST. PETERSBURG"/>
    <x v="0"/>
    <m/>
    <m/>
    <m/>
    <s v=""/>
    <n v="46845"/>
    <x v="67"/>
    <n v="44741"/>
    <n v="0.9599424991417782"/>
    <x v="49"/>
    <n v="121"/>
    <n v="2.5829864446579144E-3"/>
    <n v="46845"/>
    <n v="46625"/>
    <n v="121"/>
    <n v="2.5829864446579144E-3"/>
  </r>
  <r>
    <x v="1"/>
    <x v="8"/>
    <s v="TANGER"/>
    <x v="2"/>
    <n v="0"/>
    <n v="0"/>
    <n v="0"/>
    <s v=""/>
    <n v="46560"/>
    <x v="68"/>
    <n v="21104"/>
    <n v="0.52440115296690193"/>
    <x v="50"/>
    <n v="4125"/>
    <n v="8.8595360824742272E-2"/>
    <n v="46560"/>
    <n v="40954"/>
    <n v="4125"/>
    <n v="8.8595360824742272E-2"/>
  </r>
  <r>
    <x v="13"/>
    <x v="2"/>
    <s v="UZHHOROD"/>
    <x v="2"/>
    <n v="0"/>
    <n v="0"/>
    <n v="0"/>
    <s v=""/>
    <n v="45648"/>
    <x v="69"/>
    <n v="28480"/>
    <n v="0.63082818348948988"/>
    <x v="14"/>
    <n v="483"/>
    <n v="1.0580967402733964E-2"/>
    <n v="45648"/>
    <n v="45165"/>
    <n v="483"/>
    <n v="1.0580967402733964E-2"/>
  </r>
  <r>
    <x v="6"/>
    <x v="13"/>
    <s v="RIYADH"/>
    <x v="17"/>
    <n v="2"/>
    <m/>
    <n v="2"/>
    <n v="0.5"/>
    <n v="45419"/>
    <x v="70"/>
    <n v="11074"/>
    <n v="0.25742712352968528"/>
    <x v="51"/>
    <n v="1863"/>
    <n v="4.1018076135537991E-2"/>
    <n v="45423"/>
    <n v="43558"/>
    <n v="1865"/>
    <n v="4.1058494595249101E-2"/>
  </r>
  <r>
    <x v="3"/>
    <x v="4"/>
    <s v="MINSK"/>
    <x v="2"/>
    <n v="0"/>
    <n v="0"/>
    <n v="0"/>
    <s v=""/>
    <n v="44786"/>
    <x v="71"/>
    <n v="26856"/>
    <n v="0.60143775334244065"/>
    <x v="52"/>
    <n v="31"/>
    <n v="6.9218059214933242E-4"/>
    <n v="44786"/>
    <n v="44755"/>
    <n v="31"/>
    <n v="6.9218059214933242E-4"/>
  </r>
  <r>
    <x v="6"/>
    <x v="16"/>
    <s v="BANGKOK"/>
    <x v="18"/>
    <n v="3"/>
    <m/>
    <n v="3"/>
    <n v="0.5"/>
    <n v="44557"/>
    <x v="72"/>
    <n v="2522"/>
    <n v="5.8459470109640484E-2"/>
    <x v="2"/>
    <n v="1412"/>
    <n v="3.1689745718966718E-2"/>
    <n v="44563"/>
    <n v="43148"/>
    <n v="1415"/>
    <n v="3.175279940758028E-2"/>
  </r>
  <r>
    <x v="4"/>
    <x v="8"/>
    <s v="RABAT"/>
    <x v="12"/>
    <n v="2"/>
    <m/>
    <m/>
    <n v="0"/>
    <n v="44067"/>
    <x v="73"/>
    <n v="22901"/>
    <n v="0.54427702253065879"/>
    <x v="35"/>
    <n v="1971"/>
    <n v="4.4727346994349514E-2"/>
    <n v="44069"/>
    <n v="42098"/>
    <n v="1971"/>
    <n v="4.4725317116340285E-2"/>
  </r>
  <r>
    <x v="6"/>
    <x v="0"/>
    <s v="KALININGRAD"/>
    <x v="2"/>
    <n v="0"/>
    <m/>
    <n v="0"/>
    <s v=""/>
    <n v="43239"/>
    <x v="74"/>
    <n v="27804"/>
    <n v="0.65009703289765952"/>
    <x v="53"/>
    <n v="469"/>
    <n v="1.0846689331390642E-2"/>
    <n v="43239"/>
    <n v="42770"/>
    <n v="469"/>
    <n v="1.0846689331390642E-2"/>
  </r>
  <r>
    <x v="12"/>
    <x v="0"/>
    <s v="MOSCOW"/>
    <x v="2"/>
    <n v="0"/>
    <n v="0"/>
    <n v="0"/>
    <s v=""/>
    <n v="43034"/>
    <x v="75"/>
    <n v="30850"/>
    <n v="0.72162054688779209"/>
    <x v="54"/>
    <n v="175"/>
    <n v="4.066552028628526E-3"/>
    <n v="43034"/>
    <n v="42859"/>
    <n v="175"/>
    <n v="4.066552028628526E-3"/>
  </r>
  <r>
    <x v="3"/>
    <x v="10"/>
    <s v="MUMBAI"/>
    <x v="2"/>
    <n v="0"/>
    <n v="0"/>
    <n v="0"/>
    <s v=""/>
    <n v="42623"/>
    <x v="76"/>
    <n v="40224"/>
    <n v="0.96769071619313396"/>
    <x v="8"/>
    <n v="1050"/>
    <n v="2.4634586960091968E-2"/>
    <n v="42623"/>
    <n v="41573"/>
    <n v="1050"/>
    <n v="2.4634586960091968E-2"/>
  </r>
  <r>
    <x v="2"/>
    <x v="0"/>
    <s v="NOVOROSSIISK"/>
    <x v="0"/>
    <m/>
    <m/>
    <m/>
    <s v=""/>
    <n v="42601"/>
    <x v="77"/>
    <n v="18747"/>
    <n v="0.44090877019685315"/>
    <x v="16"/>
    <n v="82"/>
    <n v="1.9248374451303961E-3"/>
    <n v="42601"/>
    <n v="42519"/>
    <n v="82"/>
    <n v="1.9248374451303961E-3"/>
  </r>
  <r>
    <x v="2"/>
    <x v="0"/>
    <s v="ST. PETERSBURG"/>
    <x v="0"/>
    <m/>
    <m/>
    <m/>
    <s v=""/>
    <n v="42287"/>
    <x v="78"/>
    <n v="7666"/>
    <n v="0.18183111954459202"/>
    <x v="55"/>
    <n v="127"/>
    <n v="3.0032870622177027E-3"/>
    <n v="42287"/>
    <n v="42160"/>
    <n v="127"/>
    <n v="3.0032870622177027E-3"/>
  </r>
  <r>
    <x v="10"/>
    <x v="4"/>
    <s v="MINSK"/>
    <x v="0"/>
    <m/>
    <m/>
    <m/>
    <s v=""/>
    <n v="42028"/>
    <x v="79"/>
    <n v="10137"/>
    <n v="0.24252936813646914"/>
    <x v="56"/>
    <n v="184"/>
    <n v="4.3780336918244978E-3"/>
    <n v="42028"/>
    <n v="41844"/>
    <n v="184"/>
    <n v="4.3780336918244978E-3"/>
  </r>
  <r>
    <x v="15"/>
    <x v="4"/>
    <s v="MINSK"/>
    <x v="0"/>
    <m/>
    <m/>
    <m/>
    <s v=""/>
    <n v="41874"/>
    <x v="80"/>
    <n v="19666"/>
    <n v="0.4783750912186816"/>
    <x v="57"/>
    <n v="520"/>
    <n v="1.2418207001958255E-2"/>
    <n v="41874"/>
    <n v="41132"/>
    <n v="520"/>
    <n v="1.2418207001958255E-2"/>
  </r>
  <r>
    <x v="4"/>
    <x v="8"/>
    <s v="FES"/>
    <x v="0"/>
    <m/>
    <m/>
    <m/>
    <s v=""/>
    <n v="41781"/>
    <x v="81"/>
    <n v="18988"/>
    <n v="0.51618866385755058"/>
    <x v="58"/>
    <n v="4968"/>
    <n v="0.11890572269691965"/>
    <n v="41781"/>
    <n v="36813"/>
    <n v="4968"/>
    <n v="0.11890572269691965"/>
  </r>
  <r>
    <x v="4"/>
    <x v="17"/>
    <s v="BEIRUT"/>
    <x v="19"/>
    <n v="398"/>
    <m/>
    <n v="173"/>
    <n v="0.30297723292469353"/>
    <n v="40988"/>
    <x v="82"/>
    <n v="13345"/>
    <n v="0.34460052677787534"/>
    <x v="59"/>
    <n v="2169"/>
    <n v="5.2917927198204352E-2"/>
    <n v="41559"/>
    <n v="39217"/>
    <n v="2342"/>
    <n v="5.635361774826151E-2"/>
  </r>
  <r>
    <x v="16"/>
    <x v="0"/>
    <s v="MOSCOW"/>
    <x v="0"/>
    <m/>
    <m/>
    <m/>
    <s v=""/>
    <n v="39944"/>
    <x v="83"/>
    <n v="15811"/>
    <n v="0.41200229309985409"/>
    <x v="16"/>
    <n v="637"/>
    <n v="1.5947326256759462E-2"/>
    <n v="39944"/>
    <n v="38376"/>
    <n v="637"/>
    <n v="1.5947326256759462E-2"/>
  </r>
  <r>
    <x v="7"/>
    <x v="2"/>
    <s v="KHARKOV"/>
    <x v="0"/>
    <m/>
    <m/>
    <m/>
    <s v=""/>
    <n v="39853"/>
    <x v="84"/>
    <n v="22380"/>
    <n v="0.57693794952437416"/>
    <x v="60"/>
    <n v="986"/>
    <n v="2.4740922891626729E-2"/>
    <n v="39853"/>
    <n v="38867"/>
    <n v="986"/>
    <n v="2.4740922891626729E-2"/>
  </r>
  <r>
    <x v="15"/>
    <x v="0"/>
    <s v="MOSCOW"/>
    <x v="0"/>
    <m/>
    <m/>
    <m/>
    <s v=""/>
    <n v="39652"/>
    <x v="85"/>
    <n v="25199"/>
    <n v="0.64191461177909115"/>
    <x v="55"/>
    <n v="299"/>
    <n v="7.5406032482598605E-3"/>
    <n v="39652"/>
    <n v="39256"/>
    <n v="299"/>
    <n v="7.5406032482598605E-3"/>
  </r>
  <r>
    <x v="4"/>
    <x v="16"/>
    <s v="BANGKOK"/>
    <x v="1"/>
    <m/>
    <m/>
    <n v="1"/>
    <n v="1"/>
    <n v="39543"/>
    <x v="86"/>
    <n v="14438"/>
    <n v="0.37945806722909931"/>
    <x v="15"/>
    <n v="1487"/>
    <n v="3.7604632931239411E-2"/>
    <n v="39544"/>
    <n v="38056"/>
    <n v="1488"/>
    <n v="3.7628970260975114E-2"/>
  </r>
  <r>
    <x v="1"/>
    <x v="5"/>
    <s v="ISTANBUL"/>
    <x v="2"/>
    <n v="0"/>
    <n v="0"/>
    <n v="0"/>
    <s v=""/>
    <n v="39500"/>
    <x v="87"/>
    <n v="2264"/>
    <n v="5.8953727573366664E-2"/>
    <x v="59"/>
    <n v="695"/>
    <n v="1.759493670886076E-2"/>
    <n v="39500"/>
    <n v="38496"/>
    <n v="695"/>
    <n v="1.759493670886076E-2"/>
  </r>
  <r>
    <x v="6"/>
    <x v="18"/>
    <s v="TEHERAN"/>
    <x v="20"/>
    <n v="535"/>
    <m/>
    <n v="53"/>
    <n v="9.013605442176871E-2"/>
    <n v="39133"/>
    <x v="88"/>
    <n v="4239"/>
    <n v="0.12284464021792679"/>
    <x v="61"/>
    <n v="4479"/>
    <n v="0.11445583011780339"/>
    <n v="39721"/>
    <n v="35189"/>
    <n v="4532"/>
    <n v="0.11409581833287179"/>
  </r>
  <r>
    <x v="1"/>
    <x v="3"/>
    <s v="BEIJING"/>
    <x v="2"/>
    <n v="0"/>
    <n v="0"/>
    <n v="0"/>
    <s v=""/>
    <n v="39066"/>
    <x v="89"/>
    <n v="1603"/>
    <n v="4.2092272142425752E-2"/>
    <x v="8"/>
    <n v="585"/>
    <n v="1.4974658270618953E-2"/>
    <n v="39066"/>
    <n v="38089"/>
    <n v="585"/>
    <n v="1.4974658270618953E-2"/>
  </r>
  <r>
    <x v="12"/>
    <x v="3"/>
    <s v="BEIJING"/>
    <x v="2"/>
    <n v="0"/>
    <n v="0"/>
    <n v="0"/>
    <s v=""/>
    <n v="39062"/>
    <x v="90"/>
    <n v="3746"/>
    <n v="9.8369265512985485E-2"/>
    <x v="19"/>
    <n v="958"/>
    <n v="2.4525113921458196E-2"/>
    <n v="39062"/>
    <n v="38104"/>
    <n v="958"/>
    <n v="2.4525113921458196E-2"/>
  </r>
  <r>
    <x v="8"/>
    <x v="2"/>
    <s v="KIEV"/>
    <x v="0"/>
    <m/>
    <m/>
    <m/>
    <s v=""/>
    <n v="38993"/>
    <x v="91"/>
    <n v="30746"/>
    <n v="0.82320811802190152"/>
    <x v="62"/>
    <n v="236"/>
    <n v="6.0523683738106836E-3"/>
    <n v="38993"/>
    <n v="37365"/>
    <n v="236"/>
    <n v="6.0523683738106836E-3"/>
  </r>
  <r>
    <x v="6"/>
    <x v="10"/>
    <s v="MUMBAI"/>
    <x v="21"/>
    <n v="121"/>
    <m/>
    <n v="9"/>
    <n v="6.9230769230769235E-2"/>
    <n v="38201"/>
    <x v="92"/>
    <n v="5259"/>
    <n v="0.14237370729330229"/>
    <x v="8"/>
    <n v="1257"/>
    <n v="3.2904897777545093E-2"/>
    <n v="38331"/>
    <n v="37065"/>
    <n v="1266"/>
    <n v="3.3028097362448147E-2"/>
  </r>
  <r>
    <x v="1"/>
    <x v="8"/>
    <s v="CASABLANCA"/>
    <x v="2"/>
    <n v="0"/>
    <n v="0"/>
    <n v="0"/>
    <s v=""/>
    <n v="38016"/>
    <x v="93"/>
    <n v="11085"/>
    <n v="0.35373520119985957"/>
    <x v="63"/>
    <n v="4632"/>
    <n v="0.12184343434343434"/>
    <n v="38016"/>
    <n v="31396"/>
    <n v="4632"/>
    <n v="0.12184343434343434"/>
  </r>
  <r>
    <x v="4"/>
    <x v="19"/>
    <s v="LAGOS"/>
    <x v="22"/>
    <n v="138"/>
    <m/>
    <n v="150"/>
    <n v="0.52083333333333337"/>
    <n v="37282"/>
    <x v="94"/>
    <n v="4120"/>
    <n v="0.19931304726428328"/>
    <x v="64"/>
    <n v="16579"/>
    <n v="0.44469180837937877"/>
    <n v="37570"/>
    <n v="20841"/>
    <n v="16729"/>
    <n v="0.44527548575991482"/>
  </r>
  <r>
    <x v="4"/>
    <x v="2"/>
    <s v="KIEV"/>
    <x v="5"/>
    <n v="4"/>
    <m/>
    <n v="1"/>
    <n v="0.2"/>
    <n v="35865"/>
    <x v="95"/>
    <n v="7285"/>
    <n v="0.20509572072072071"/>
    <x v="14"/>
    <n v="327"/>
    <n v="9.1175240485152648E-3"/>
    <n v="35870"/>
    <n v="35542"/>
    <n v="328"/>
    <n v="9.1441315862838025E-3"/>
  </r>
  <r>
    <x v="6"/>
    <x v="0"/>
    <s v="YEKATERINBURG"/>
    <x v="2"/>
    <n v="0"/>
    <m/>
    <n v="0"/>
    <s v=""/>
    <n v="35008"/>
    <x v="96"/>
    <n v="6312"/>
    <n v="0.18466399461689242"/>
    <x v="39"/>
    <n v="808"/>
    <n v="2.3080438756855576E-2"/>
    <n v="35008"/>
    <n v="34200"/>
    <n v="808"/>
    <n v="2.3080438756855576E-2"/>
  </r>
  <r>
    <x v="3"/>
    <x v="11"/>
    <s v="DUBAI"/>
    <x v="23"/>
    <n v="12"/>
    <n v="10"/>
    <n v="0"/>
    <n v="0"/>
    <n v="34699"/>
    <x v="97"/>
    <n v="25194"/>
    <n v="0.7962705436156764"/>
    <x v="65"/>
    <n v="2080"/>
    <n v="5.9944090607798498E-2"/>
    <n v="34711"/>
    <n v="32631"/>
    <n v="2080"/>
    <n v="5.9923367232289478E-2"/>
  </r>
  <r>
    <x v="8"/>
    <x v="4"/>
    <s v="GRODNO"/>
    <x v="0"/>
    <m/>
    <m/>
    <m/>
    <s v=""/>
    <n v="34616"/>
    <x v="98"/>
    <n v="15497"/>
    <n v="0.44297393093985821"/>
    <x v="57"/>
    <n v="54"/>
    <n v="1.5599722671596949E-3"/>
    <n v="34616"/>
    <n v="35006"/>
    <n v="54"/>
    <n v="1.5599722671596949E-3"/>
  </r>
  <r>
    <x v="11"/>
    <x v="20"/>
    <s v="JAKARTA"/>
    <x v="0"/>
    <m/>
    <m/>
    <m/>
    <s v=""/>
    <n v="33544"/>
    <x v="99"/>
    <n v="33106"/>
    <n v="0.99903434123966439"/>
    <x v="13"/>
    <n v="366"/>
    <n v="1.0911042213212497E-2"/>
    <n v="33544"/>
    <n v="33140"/>
    <n v="366"/>
    <n v="1.0911042213212497E-2"/>
  </r>
  <r>
    <x v="1"/>
    <x v="21"/>
    <s v="LIMA"/>
    <x v="1"/>
    <n v="1"/>
    <n v="0"/>
    <n v="0"/>
    <n v="0"/>
    <n v="33136"/>
    <x v="100"/>
    <n v="13058"/>
    <n v="0.43784998155785804"/>
    <x v="66"/>
    <n v="2145"/>
    <n v="6.4733220666344765E-2"/>
    <n v="33137"/>
    <n v="29972"/>
    <n v="2145"/>
    <n v="6.4731267163593564E-2"/>
  </r>
  <r>
    <x v="1"/>
    <x v="3"/>
    <s v="SHANGHAI"/>
    <x v="2"/>
    <n v="0"/>
    <n v="0"/>
    <n v="0"/>
    <s v=""/>
    <n v="33117"/>
    <x v="101"/>
    <n v="784"/>
    <n v="2.4530663329161453E-2"/>
    <x v="67"/>
    <n v="746"/>
    <n v="2.2526195005586256E-2"/>
    <n v="33117"/>
    <n v="31999"/>
    <n v="746"/>
    <n v="2.2526195005586256E-2"/>
  </r>
  <r>
    <x v="2"/>
    <x v="5"/>
    <s v="IZMIR"/>
    <x v="0"/>
    <m/>
    <m/>
    <m/>
    <s v=""/>
    <n v="32954"/>
    <x v="102"/>
    <n v="31734"/>
    <n v="0.96561587147030181"/>
    <x v="16"/>
    <n v="90"/>
    <n v="2.731079686836196E-3"/>
    <n v="32954"/>
    <n v="32864"/>
    <n v="90"/>
    <n v="2.731079686836196E-3"/>
  </r>
  <r>
    <x v="6"/>
    <x v="5"/>
    <s v="IZMIR"/>
    <x v="10"/>
    <n v="11"/>
    <m/>
    <n v="0"/>
    <n v="0"/>
    <n v="32914"/>
    <x v="103"/>
    <n v="7371"/>
    <n v="0.23231845688350983"/>
    <x v="21"/>
    <n v="1177"/>
    <n v="3.5759859026554049E-2"/>
    <n v="32925"/>
    <n v="31748"/>
    <n v="1177"/>
    <n v="3.5747911921032653E-2"/>
  </r>
  <r>
    <x v="1"/>
    <x v="0"/>
    <s v="ST. PETERSBURG"/>
    <x v="2"/>
    <n v="0"/>
    <n v="0"/>
    <n v="0"/>
    <s v=""/>
    <n v="32498"/>
    <x v="104"/>
    <n v="5201"/>
    <n v="0.16177293934681181"/>
    <x v="49"/>
    <n v="147"/>
    <n v="4.5233552834020559E-3"/>
    <n v="32498"/>
    <n v="32167"/>
    <n v="147"/>
    <n v="4.5233552834020559E-3"/>
  </r>
  <r>
    <x v="6"/>
    <x v="0"/>
    <s v="ST. PETERSBURG"/>
    <x v="2"/>
    <n v="0"/>
    <m/>
    <n v="0"/>
    <s v=""/>
    <n v="32277"/>
    <x v="105"/>
    <n v="8521"/>
    <n v="0.26687337530145011"/>
    <x v="49"/>
    <n v="331"/>
    <n v="1.0254980326548317E-2"/>
    <n v="32277"/>
    <n v="31946"/>
    <n v="331"/>
    <n v="1.0254980326548317E-2"/>
  </r>
  <r>
    <x v="14"/>
    <x v="0"/>
    <s v="MOSCOW"/>
    <x v="0"/>
    <m/>
    <m/>
    <m/>
    <s v=""/>
    <n v="32210"/>
    <x v="106"/>
    <n v="22431"/>
    <n v="0.70298984580669421"/>
    <x v="2"/>
    <n v="298"/>
    <n v="9.2517851598882331E-3"/>
    <n v="32210"/>
    <n v="31912"/>
    <n v="298"/>
    <n v="9.2517851598882331E-3"/>
  </r>
  <r>
    <x v="3"/>
    <x v="5"/>
    <s v="IZMIR"/>
    <x v="2"/>
    <n v="0"/>
    <n v="0"/>
    <n v="0"/>
    <s v=""/>
    <n v="31997"/>
    <x v="107"/>
    <n v="31045"/>
    <n v="0.98471151711231641"/>
    <x v="15"/>
    <n v="463"/>
    <n v="1.4470106572491171E-2"/>
    <n v="31997"/>
    <n v="31534"/>
    <n v="463"/>
    <n v="1.4470106572491171E-2"/>
  </r>
  <r>
    <x v="3"/>
    <x v="10"/>
    <s v="NEW DELHI"/>
    <x v="2"/>
    <n v="0"/>
    <n v="0"/>
    <n v="0"/>
    <s v=""/>
    <n v="31806"/>
    <x v="108"/>
    <n v="27130"/>
    <n v="0.99632757987513776"/>
    <x v="68"/>
    <n v="4526"/>
    <n v="0.14230019493177387"/>
    <n v="31806"/>
    <n v="27280"/>
    <n v="4526"/>
    <n v="0.14230019493177387"/>
  </r>
  <r>
    <x v="2"/>
    <x v="3"/>
    <s v="SHANGHAI"/>
    <x v="0"/>
    <m/>
    <m/>
    <m/>
    <s v=""/>
    <n v="31445"/>
    <x v="109"/>
    <n v="702"/>
    <n v="2.2653199522411179E-2"/>
    <x v="16"/>
    <n v="492"/>
    <n v="1.5646366671966925E-2"/>
    <n v="31445"/>
    <n v="30989"/>
    <n v="492"/>
    <n v="1.5646366671966925E-2"/>
  </r>
  <r>
    <x v="4"/>
    <x v="10"/>
    <s v="NEW DELHI"/>
    <x v="24"/>
    <n v="28"/>
    <m/>
    <n v="3"/>
    <n v="9.6774193548387094E-2"/>
    <n v="31386"/>
    <x v="110"/>
    <n v="4232"/>
    <n v="0.14971521562245729"/>
    <x v="8"/>
    <n v="3113"/>
    <n v="9.9184349710061806E-2"/>
    <n v="31417"/>
    <n v="28301"/>
    <n v="3116"/>
    <n v="9.9181971544068492E-2"/>
  </r>
  <r>
    <x v="4"/>
    <x v="20"/>
    <s v="JAKARTA"/>
    <x v="0"/>
    <m/>
    <m/>
    <m/>
    <s v=""/>
    <n v="31336"/>
    <x v="111"/>
    <n v="5974"/>
    <n v="0.19103351240726529"/>
    <x v="5"/>
    <n v="59"/>
    <n v="1.8828184835333163E-3"/>
    <n v="31336"/>
    <n v="31277"/>
    <n v="59"/>
    <n v="1.8828184835333163E-3"/>
  </r>
  <r>
    <x v="11"/>
    <x v="5"/>
    <s v="ISTANBUL"/>
    <x v="23"/>
    <n v="3"/>
    <n v="1"/>
    <n v="9"/>
    <n v="0.75"/>
    <n v="30963"/>
    <x v="112"/>
    <n v="23544"/>
    <n v="0.80259076188852907"/>
    <x v="19"/>
    <n v="1114"/>
    <n v="3.597842586312696E-2"/>
    <n v="30975"/>
    <n v="29361"/>
    <n v="1123"/>
    <n v="3.6255044390637613E-2"/>
  </r>
  <r>
    <x v="1"/>
    <x v="8"/>
    <s v="RABAT"/>
    <x v="12"/>
    <n v="2"/>
    <n v="0"/>
    <n v="0"/>
    <n v="0"/>
    <n v="29882"/>
    <x v="113"/>
    <n v="7757"/>
    <n v="0.32198746419824831"/>
    <x v="20"/>
    <n v="4578"/>
    <n v="0.15320259688106552"/>
    <n v="29884"/>
    <n v="24135"/>
    <n v="4578"/>
    <n v="0.1531923437290858"/>
  </r>
  <r>
    <x v="12"/>
    <x v="3"/>
    <s v="SHANGHAI"/>
    <x v="2"/>
    <n v="0"/>
    <n v="0"/>
    <n v="0"/>
    <s v=""/>
    <n v="29772"/>
    <x v="114"/>
    <n v="2729"/>
    <n v="9.2801033767470328E-2"/>
    <x v="55"/>
    <n v="365"/>
    <n v="1.2259841461776165E-2"/>
    <n v="29772"/>
    <n v="29407"/>
    <n v="365"/>
    <n v="1.2259841461776165E-2"/>
  </r>
  <r>
    <x v="6"/>
    <x v="10"/>
    <s v="NEW DELHI"/>
    <x v="25"/>
    <n v="140"/>
    <m/>
    <n v="10"/>
    <n v="6.6666666666666666E-2"/>
    <n v="29488"/>
    <x v="115"/>
    <n v="3944"/>
    <n v="0.1512617933573675"/>
    <x v="69"/>
    <n v="3328"/>
    <n v="0.11285946825827456"/>
    <n v="29638"/>
    <n v="26300"/>
    <n v="3338"/>
    <n v="0.11262568324448344"/>
  </r>
  <r>
    <x v="10"/>
    <x v="4"/>
    <s v="VITSYEBSK"/>
    <x v="0"/>
    <m/>
    <m/>
    <m/>
    <s v=""/>
    <n v="29287"/>
    <x v="116"/>
    <n v="15288"/>
    <n v="0.52440572153809217"/>
    <x v="57"/>
    <n v="112"/>
    <n v="3.8242223512138492E-3"/>
    <n v="29287"/>
    <n v="29175"/>
    <n v="112"/>
    <n v="3.8242223512138492E-3"/>
  </r>
  <r>
    <x v="5"/>
    <x v="0"/>
    <s v="YEKATERINBURG"/>
    <x v="2"/>
    <n v="0"/>
    <n v="0"/>
    <n v="0"/>
    <s v=""/>
    <n v="28966"/>
    <x v="117"/>
    <n v="2475"/>
    <n v="8.5842119866814656E-2"/>
    <x v="53"/>
    <n v="133"/>
    <n v="4.5915901401643302E-3"/>
    <n v="28966"/>
    <n v="28833"/>
    <n v="133"/>
    <n v="4.5915901401643302E-3"/>
  </r>
  <r>
    <x v="6"/>
    <x v="22"/>
    <s v="PRISTINA"/>
    <x v="2"/>
    <n v="0"/>
    <m/>
    <n v="0"/>
    <s v=""/>
    <n v="28924"/>
    <x v="118"/>
    <n v="58"/>
    <n v="0.33918128654970758"/>
    <x v="70"/>
    <n v="5393"/>
    <n v="0.18645415571843452"/>
    <n v="28924"/>
    <n v="23531"/>
    <n v="5393"/>
    <n v="0.18645415571843452"/>
  </r>
  <r>
    <x v="8"/>
    <x v="0"/>
    <s v="ST. PETERSBURG"/>
    <x v="0"/>
    <m/>
    <m/>
    <m/>
    <s v=""/>
    <n v="28555"/>
    <x v="119"/>
    <n v="24213"/>
    <n v="0.86287017568867819"/>
    <x v="16"/>
    <n v="201"/>
    <n v="7.0390474522850641E-3"/>
    <n v="28555"/>
    <n v="28061"/>
    <n v="201"/>
    <n v="7.0390474522850641E-3"/>
  </r>
  <r>
    <x v="5"/>
    <x v="2"/>
    <s v="KIEV"/>
    <x v="2"/>
    <n v="0"/>
    <n v="0"/>
    <n v="0"/>
    <s v=""/>
    <n v="28353"/>
    <x v="120"/>
    <n v="7219"/>
    <n v="0.26235644715801715"/>
    <x v="21"/>
    <n v="828"/>
    <n v="2.9203258914400593E-2"/>
    <n v="28353"/>
    <n v="27525"/>
    <n v="828"/>
    <n v="2.9203258914400593E-2"/>
  </r>
  <r>
    <x v="3"/>
    <x v="18"/>
    <s v="TEHERAN"/>
    <x v="26"/>
    <n v="110"/>
    <n v="101"/>
    <n v="0"/>
    <n v="0"/>
    <n v="28040"/>
    <x v="121"/>
    <n v="9722"/>
    <n v="0.41685961752851386"/>
    <x v="71"/>
    <n v="4589"/>
    <n v="0.16365905848787446"/>
    <n v="28150"/>
    <n v="23561"/>
    <n v="4589"/>
    <n v="0.16301953818827708"/>
  </r>
  <r>
    <x v="17"/>
    <x v="2"/>
    <s v="UZHHOROD"/>
    <x v="0"/>
    <m/>
    <m/>
    <m/>
    <s v=""/>
    <n v="27848"/>
    <x v="122"/>
    <n v="19300"/>
    <n v="0.70425104907863534"/>
    <x v="72"/>
    <n v="502"/>
    <n v="1.8026429187015226E-2"/>
    <n v="27848"/>
    <n v="28461"/>
    <n v="502"/>
    <n v="1.8026429187015226E-2"/>
  </r>
  <r>
    <x v="3"/>
    <x v="9"/>
    <s v="LONDON"/>
    <x v="2"/>
    <n v="0"/>
    <n v="0"/>
    <n v="0"/>
    <s v=""/>
    <n v="27470"/>
    <x v="123"/>
    <n v="21405"/>
    <n v="0.78959017300527501"/>
    <x v="73"/>
    <n v="167"/>
    <n v="6.0793593010556972E-3"/>
    <n v="27470"/>
    <n v="27303"/>
    <n v="167"/>
    <n v="6.0793593010556972E-3"/>
  </r>
  <r>
    <x v="17"/>
    <x v="4"/>
    <s v="MINSK"/>
    <x v="0"/>
    <m/>
    <m/>
    <m/>
    <s v=""/>
    <n v="27393"/>
    <x v="124"/>
    <n v="20298"/>
    <n v="0.74346201743462015"/>
    <x v="16"/>
    <n v="56"/>
    <n v="2.0443178914321177E-3"/>
    <n v="27393"/>
    <n v="27302"/>
    <n v="56"/>
    <n v="2.0443178914321177E-3"/>
  </r>
  <r>
    <x v="6"/>
    <x v="14"/>
    <s v="CAIRO"/>
    <x v="1"/>
    <n v="0"/>
    <m/>
    <n v="1"/>
    <n v="1"/>
    <n v="27323"/>
    <x v="125"/>
    <n v="9249"/>
    <n v="0.36950181774599494"/>
    <x v="74"/>
    <n v="1908"/>
    <n v="6.9831277678146619E-2"/>
    <n v="27324"/>
    <n v="25415"/>
    <n v="1909"/>
    <n v="6.9865319865319866E-2"/>
  </r>
  <r>
    <x v="4"/>
    <x v="23"/>
    <s v="ABIDJAN "/>
    <x v="27"/>
    <n v="66"/>
    <m/>
    <n v="7"/>
    <n v="9.5890410958904104E-2"/>
    <n v="26678"/>
    <x v="126"/>
    <n v="3908"/>
    <n v="0.19309254409802856"/>
    <x v="75"/>
    <n v="6418"/>
    <n v="0.24057275657845414"/>
    <n v="26751"/>
    <n v="20326"/>
    <n v="6425"/>
    <n v="0.24017793727337297"/>
  </r>
  <r>
    <x v="18"/>
    <x v="3"/>
    <s v="BEIJING"/>
    <x v="2"/>
    <n v="0"/>
    <n v="0"/>
    <n v="0"/>
    <s v=""/>
    <n v="26591.999999999996"/>
    <x v="127"/>
    <n v="1196"/>
    <n v="4.5575794527856109E-2"/>
    <x v="55"/>
    <n v="350"/>
    <n v="1.3161853188929004E-2"/>
    <n v="26591.999999999996"/>
    <n v="26242"/>
    <n v="350"/>
    <n v="1.3161853188929004E-2"/>
  </r>
  <r>
    <x v="6"/>
    <x v="24"/>
    <s v="DOHA"/>
    <x v="11"/>
    <n v="2"/>
    <m/>
    <n v="1"/>
    <n v="0.33333333333333331"/>
    <n v="26531"/>
    <x v="128"/>
    <n v="13940"/>
    <n v="0.58714514362732706"/>
    <x v="76"/>
    <n v="1044"/>
    <n v="3.9350194112547587E-2"/>
    <n v="26534"/>
    <n v="25489"/>
    <n v="1045"/>
    <n v="3.9383432577070929E-2"/>
  </r>
  <r>
    <x v="4"/>
    <x v="24"/>
    <s v="DOHA"/>
    <x v="12"/>
    <n v="2"/>
    <m/>
    <m/>
    <n v="0"/>
    <n v="26358"/>
    <x v="129"/>
    <n v="15898"/>
    <n v="0.60925883344830234"/>
    <x v="0"/>
    <n v="250"/>
    <n v="9.4847864026102128E-3"/>
    <n v="26360"/>
    <n v="26110"/>
    <n v="250"/>
    <n v="9.4840667678300454E-3"/>
  </r>
  <r>
    <x v="6"/>
    <x v="11"/>
    <s v="ABU DHABI"/>
    <x v="4"/>
    <n v="3"/>
    <m/>
    <n v="5"/>
    <n v="0.625"/>
    <n v="26131"/>
    <x v="125"/>
    <n v="16604"/>
    <n v="0.66333746154768092"/>
    <x v="77"/>
    <n v="1036"/>
    <n v="3.9646396999732117E-2"/>
    <n v="26139"/>
    <n v="25098"/>
    <n v="1041"/>
    <n v="3.9825548031676802E-2"/>
  </r>
  <r>
    <x v="4"/>
    <x v="25"/>
    <s v="DAKAR"/>
    <x v="28"/>
    <n v="72"/>
    <m/>
    <n v="5"/>
    <n v="6.4935064935064929E-2"/>
    <n v="25973"/>
    <x v="130"/>
    <n v="3971"/>
    <n v="0.22503683554346593"/>
    <x v="75"/>
    <n v="8306"/>
    <n v="0.31979363184845799"/>
    <n v="26050"/>
    <n v="17739"/>
    <n v="8311"/>
    <n v="0.31904030710172743"/>
  </r>
  <r>
    <x v="12"/>
    <x v="10"/>
    <s v="NEW DELHI"/>
    <x v="1"/>
    <n v="1"/>
    <n v="1"/>
    <n v="0"/>
    <n v="0"/>
    <n v="25650"/>
    <x v="131"/>
    <n v="8509"/>
    <n v="0.35822843430303541"/>
    <x v="78"/>
    <n v="1801"/>
    <n v="7.0214424951267063E-2"/>
    <n v="25651"/>
    <n v="23850"/>
    <n v="1801"/>
    <n v="7.0211687653502788E-2"/>
  </r>
  <r>
    <x v="3"/>
    <x v="16"/>
    <s v="BANGKOK"/>
    <x v="2"/>
    <n v="0"/>
    <n v="0"/>
    <n v="0"/>
    <s v=""/>
    <n v="25487"/>
    <x v="132"/>
    <n v="6057"/>
    <n v="0.23846456692913387"/>
    <x v="47"/>
    <n v="77"/>
    <n v="3.0211480362537764E-3"/>
    <n v="25487"/>
    <n v="25410"/>
    <n v="77"/>
    <n v="3.0211480362537764E-3"/>
  </r>
  <r>
    <x v="4"/>
    <x v="18"/>
    <s v="TEHERAN"/>
    <x v="12"/>
    <m/>
    <m/>
    <n v="2"/>
    <n v="1"/>
    <n v="25358"/>
    <x v="133"/>
    <n v="2850"/>
    <n v="0.12957490338713343"/>
    <x v="79"/>
    <n v="3351"/>
    <n v="0.13214764571338433"/>
    <n v="25360"/>
    <n v="22007"/>
    <n v="3353"/>
    <n v="0.13221608832807571"/>
  </r>
  <r>
    <x v="2"/>
    <x v="3"/>
    <s v="BEIJING"/>
    <x v="0"/>
    <m/>
    <m/>
    <m/>
    <s v=""/>
    <n v="25170"/>
    <x v="134"/>
    <n v="839"/>
    <n v="3.3755783544558438E-2"/>
    <x v="5"/>
    <n v="310"/>
    <n v="1.2316249503377036E-2"/>
    <n v="25170"/>
    <n v="24860"/>
    <n v="310"/>
    <n v="1.2316249503377036E-2"/>
  </r>
  <r>
    <x v="5"/>
    <x v="2"/>
    <s v="LVOV"/>
    <x v="2"/>
    <n v="0"/>
    <n v="0"/>
    <n v="0"/>
    <s v=""/>
    <n v="25147"/>
    <x v="135"/>
    <n v="8451"/>
    <n v="0.34010785576303926"/>
    <x v="32"/>
    <n v="274"/>
    <n v="1.0895931920308586E-2"/>
    <n v="25147"/>
    <n v="24873"/>
    <n v="274"/>
    <n v="1.0895931920308586E-2"/>
  </r>
  <r>
    <x v="6"/>
    <x v="9"/>
    <s v="LONDON"/>
    <x v="2"/>
    <n v="0"/>
    <m/>
    <n v="0"/>
    <s v=""/>
    <n v="24948"/>
    <x v="136"/>
    <n v="1826"/>
    <n v="7.5915686192990481E-2"/>
    <x v="80"/>
    <n v="704"/>
    <n v="2.821869488536155E-2"/>
    <n v="24948"/>
    <n v="24244"/>
    <n v="704"/>
    <n v="2.821869488536155E-2"/>
  </r>
  <r>
    <x v="13"/>
    <x v="2"/>
    <s v="BEREHOVE"/>
    <x v="2"/>
    <n v="0"/>
    <n v="0"/>
    <n v="0"/>
    <s v=""/>
    <n v="24832"/>
    <x v="137"/>
    <n v="15632"/>
    <n v="0.63320776116984645"/>
    <x v="0"/>
    <n v="131"/>
    <n v="5.2754510309278354E-3"/>
    <n v="24832"/>
    <n v="24701"/>
    <n v="131"/>
    <n v="5.2754510309278354E-3"/>
  </r>
  <r>
    <x v="12"/>
    <x v="16"/>
    <s v="BANGKOK"/>
    <x v="2"/>
    <n v="0"/>
    <n v="0"/>
    <n v="0"/>
    <s v=""/>
    <n v="24575"/>
    <x v="138"/>
    <n v="1484"/>
    <n v="6.2203965293205349E-2"/>
    <x v="31"/>
    <n v="715"/>
    <n v="2.9094608341810782E-2"/>
    <n v="24575"/>
    <n v="23860"/>
    <n v="715"/>
    <n v="2.9094608341810782E-2"/>
  </r>
  <r>
    <x v="11"/>
    <x v="26"/>
    <s v="MANILA"/>
    <x v="11"/>
    <n v="3"/>
    <n v="3"/>
    <m/>
    <n v="0"/>
    <n v="24439"/>
    <x v="139"/>
    <n v="24219"/>
    <n v="0.99987614565271243"/>
    <x v="16"/>
    <n v="215"/>
    <n v="8.7974139694750198E-3"/>
    <n v="24442"/>
    <n v="24225"/>
    <n v="215"/>
    <n v="8.7963341788724319E-3"/>
  </r>
  <r>
    <x v="3"/>
    <x v="1"/>
    <s v="ALGIERS"/>
    <x v="1"/>
    <n v="1"/>
    <n v="1"/>
    <n v="0"/>
    <n v="0"/>
    <n v="24313"/>
    <x v="140"/>
    <n v="10361"/>
    <n v="0.66391131616045107"/>
    <x v="81"/>
    <n v="8277"/>
    <n v="0.3404351581458479"/>
    <n v="24314"/>
    <n v="16037"/>
    <n v="8277"/>
    <n v="0.34042115653532945"/>
  </r>
  <r>
    <x v="7"/>
    <x v="2"/>
    <s v="ODESSA"/>
    <x v="0"/>
    <m/>
    <m/>
    <m/>
    <s v=""/>
    <n v="24156"/>
    <x v="141"/>
    <n v="6171"/>
    <n v="0.26284180935343726"/>
    <x v="28"/>
    <n v="595"/>
    <n v="2.463156151680742E-2"/>
    <n v="24156"/>
    <n v="23561"/>
    <n v="595"/>
    <n v="2.463156151680742E-2"/>
  </r>
  <r>
    <x v="4"/>
    <x v="10"/>
    <s v="MUMBAI"/>
    <x v="29"/>
    <n v="83"/>
    <m/>
    <n v="8"/>
    <n v="8.7912087912087919E-2"/>
    <n v="23771"/>
    <x v="142"/>
    <n v="4296"/>
    <n v="0.19201716354534484"/>
    <x v="15"/>
    <n v="1391"/>
    <n v="5.8516679988220945E-2"/>
    <n v="23862"/>
    <n v="22463"/>
    <n v="1399"/>
    <n v="5.8628782164110299E-2"/>
  </r>
  <r>
    <x v="3"/>
    <x v="17"/>
    <s v="BEIRUT"/>
    <x v="30"/>
    <n v="166"/>
    <n v="166"/>
    <n v="82"/>
    <n v="0.33064516129032256"/>
    <n v="23741"/>
    <x v="143"/>
    <n v="14451"/>
    <n v="0.67188952947740377"/>
    <x v="82"/>
    <n v="1785"/>
    <n v="7.5186386420117102E-2"/>
    <n v="23989"/>
    <n v="22122"/>
    <n v="1867"/>
    <n v="7.7827337529701113E-2"/>
  </r>
  <r>
    <x v="4"/>
    <x v="4"/>
    <s v="MINSK"/>
    <x v="11"/>
    <n v="3"/>
    <m/>
    <m/>
    <n v="0"/>
    <n v="23665"/>
    <x v="144"/>
    <n v="6202"/>
    <n v="0.26325395814762936"/>
    <x v="33"/>
    <n v="66"/>
    <n v="2.788928797802662E-3"/>
    <n v="23668"/>
    <n v="23602"/>
    <n v="66"/>
    <n v="2.7885752915328714E-3"/>
  </r>
  <r>
    <x v="4"/>
    <x v="11"/>
    <s v="DUBAI"/>
    <x v="3"/>
    <n v="12"/>
    <m/>
    <n v="2"/>
    <n v="0.14285714285714285"/>
    <n v="23624"/>
    <x v="145"/>
    <n v="10058"/>
    <n v="0.44632793432438428"/>
    <x v="79"/>
    <n v="1077"/>
    <n v="4.558923129021334E-2"/>
    <n v="23638"/>
    <n v="22559"/>
    <n v="1079"/>
    <n v="4.5646839834165329E-2"/>
  </r>
  <r>
    <x v="4"/>
    <x v="3"/>
    <s v="WUHAN"/>
    <x v="0"/>
    <m/>
    <m/>
    <m/>
    <s v=""/>
    <n v="23174"/>
    <x v="146"/>
    <n v="902"/>
    <n v="4.0278646065910514E-2"/>
    <x v="5"/>
    <n v="775"/>
    <n v="3.344265124708725E-2"/>
    <n v="23174"/>
    <n v="22399"/>
    <n v="775"/>
    <n v="3.344265124708725E-2"/>
  </r>
  <r>
    <x v="11"/>
    <x v="3"/>
    <s v="BEIJING"/>
    <x v="0"/>
    <m/>
    <m/>
    <m/>
    <s v=""/>
    <n v="22966"/>
    <x v="147"/>
    <n v="13149"/>
    <n v="0.58596256684491976"/>
    <x v="2"/>
    <n v="463"/>
    <n v="2.0160236871897587E-2"/>
    <n v="22966"/>
    <n v="22444"/>
    <n v="463"/>
    <n v="2.0160236871897587E-2"/>
  </r>
  <r>
    <x v="15"/>
    <x v="0"/>
    <s v="PSKOV"/>
    <x v="0"/>
    <m/>
    <m/>
    <m/>
    <s v=""/>
    <n v="22711"/>
    <x v="148"/>
    <n v="22442"/>
    <n v="0.99437281226461072"/>
    <x v="53"/>
    <n v="98"/>
    <n v="4.3150896041565757E-3"/>
    <n v="22711"/>
    <n v="22570"/>
    <n v="98"/>
    <n v="4.3150896041565757E-3"/>
  </r>
  <r>
    <x v="16"/>
    <x v="3"/>
    <s v="BEIJING"/>
    <x v="0"/>
    <m/>
    <m/>
    <m/>
    <s v=""/>
    <n v="22705"/>
    <x v="149"/>
    <n v="2077"/>
    <n v="9.9013204938742438E-2"/>
    <x v="16"/>
    <n v="865"/>
    <n v="3.809733538868091E-2"/>
    <n v="22705"/>
    <n v="20977"/>
    <n v="865"/>
    <n v="3.809733538868091E-2"/>
  </r>
  <r>
    <x v="12"/>
    <x v="22"/>
    <s v="PRISTINA"/>
    <x v="1"/>
    <n v="0"/>
    <n v="0"/>
    <n v="1"/>
    <n v="1"/>
    <n v="22623"/>
    <x v="150"/>
    <n v="102"/>
    <n v="0.5730337078651685"/>
    <x v="83"/>
    <n v="5851"/>
    <n v="0.2586305971798612"/>
    <n v="22624"/>
    <n v="16772"/>
    <n v="5852"/>
    <n v="0.25866336633663367"/>
  </r>
  <r>
    <x v="9"/>
    <x v="2"/>
    <s v="KIEV"/>
    <x v="2"/>
    <n v="0"/>
    <n v="0"/>
    <n v="0"/>
    <s v=""/>
    <n v="22510"/>
    <x v="151"/>
    <n v="8552"/>
    <n v="0.38291394286737707"/>
    <x v="31"/>
    <n v="173"/>
    <n v="7.6854731230564192E-3"/>
    <n v="22510"/>
    <n v="22337"/>
    <n v="173"/>
    <n v="7.6854731230564192E-3"/>
  </r>
  <r>
    <x v="6"/>
    <x v="10"/>
    <s v="BANGALORE"/>
    <x v="31"/>
    <n v="75"/>
    <m/>
    <n v="1"/>
    <n v="1.3157894736842105E-2"/>
    <n v="22488"/>
    <x v="152"/>
    <n v="2098"/>
    <n v="0.10335993693959997"/>
    <x v="8"/>
    <n v="2184"/>
    <n v="9.7118463180362866E-2"/>
    <n v="22564"/>
    <n v="20379"/>
    <n v="2185"/>
    <n v="9.6835667434851974E-2"/>
  </r>
  <r>
    <x v="1"/>
    <x v="3"/>
    <s v="GUANGZHOU (CANTON)"/>
    <x v="2"/>
    <n v="0"/>
    <n v="0"/>
    <n v="0"/>
    <s v=""/>
    <n v="22433"/>
    <x v="153"/>
    <n v="461"/>
    <n v="2.1202226003771328E-2"/>
    <x v="84"/>
    <n v="366"/>
    <n v="1.6315249855124149E-2"/>
    <n v="22433"/>
    <n v="21794"/>
    <n v="366"/>
    <n v="1.6315249855124149E-2"/>
  </r>
  <r>
    <x v="3"/>
    <x v="27"/>
    <s v="JOHANNESBURG"/>
    <x v="2"/>
    <n v="0"/>
    <n v="0"/>
    <n v="0"/>
    <s v=""/>
    <n v="22344"/>
    <x v="154"/>
    <n v="21990"/>
    <n v="0.99963633057550683"/>
    <x v="84"/>
    <n v="295"/>
    <n v="1.320264948084497E-2"/>
    <n v="22344"/>
    <n v="22049"/>
    <n v="295"/>
    <n v="1.320264948084497E-2"/>
  </r>
  <r>
    <x v="3"/>
    <x v="13"/>
    <s v="JEDDAH"/>
    <x v="2"/>
    <n v="0"/>
    <n v="0"/>
    <n v="0"/>
    <s v=""/>
    <n v="22325"/>
    <x v="155"/>
    <n v="20734"/>
    <n v="0.9653149587969645"/>
    <x v="85"/>
    <n v="595"/>
    <n v="2.6651735722284433E-2"/>
    <n v="22325"/>
    <n v="21730"/>
    <n v="595"/>
    <n v="2.6651735722284433E-2"/>
  </r>
  <r>
    <x v="11"/>
    <x v="2"/>
    <s v="KIEV"/>
    <x v="4"/>
    <n v="6"/>
    <n v="4"/>
    <n v="1"/>
    <n v="0.125"/>
    <n v="22303"/>
    <x v="156"/>
    <n v="14395"/>
    <n v="0.68135561130307187"/>
    <x v="13"/>
    <n v="955"/>
    <n v="4.2819351656727796E-2"/>
    <n v="22311"/>
    <n v="21135"/>
    <n v="956"/>
    <n v="4.2848818968221951E-2"/>
  </r>
  <r>
    <x v="6"/>
    <x v="28"/>
    <s v="ASTANA"/>
    <x v="2"/>
    <n v="0"/>
    <m/>
    <n v="0"/>
    <s v=""/>
    <n v="22154"/>
    <x v="157"/>
    <n v="1066"/>
    <n v="4.9274290468706662E-2"/>
    <x v="8"/>
    <n v="514"/>
    <n v="2.3201227769251601E-2"/>
    <n v="22154"/>
    <n v="21640"/>
    <n v="514"/>
    <n v="2.3201227769251601E-2"/>
  </r>
  <r>
    <x v="1"/>
    <x v="10"/>
    <s v="MUMBAI"/>
    <x v="17"/>
    <n v="4"/>
    <n v="0"/>
    <n v="0"/>
    <n v="0"/>
    <n v="22056"/>
    <x v="158"/>
    <n v="1848"/>
    <n v="9.2160383004189106E-2"/>
    <x v="86"/>
    <n v="1404"/>
    <n v="6.365614798694233E-2"/>
    <n v="22060"/>
    <n v="20235"/>
    <n v="1404"/>
    <n v="6.3644605621033551E-2"/>
  </r>
  <r>
    <x v="13"/>
    <x v="4"/>
    <s v="MINSK"/>
    <x v="2"/>
    <n v="0"/>
    <n v="0"/>
    <n v="0"/>
    <s v=""/>
    <n v="21982"/>
    <x v="159"/>
    <n v="2700"/>
    <n v="0.12300123001230012"/>
    <x v="55"/>
    <n v="31"/>
    <n v="1.4102447457010282E-3"/>
    <n v="21982"/>
    <n v="21951"/>
    <n v="31"/>
    <n v="1.4102447457010282E-3"/>
  </r>
  <r>
    <x v="12"/>
    <x v="5"/>
    <s v="ISTANBUL"/>
    <x v="8"/>
    <n v="8"/>
    <n v="7"/>
    <n v="1"/>
    <n v="0.1111111111111111"/>
    <n v="21910"/>
    <x v="160"/>
    <n v="8585"/>
    <n v="0.6051314583773878"/>
    <x v="87"/>
    <n v="4810"/>
    <n v="0.21953445915107256"/>
    <n v="21919"/>
    <n v="17108"/>
    <n v="4811"/>
    <n v="0.21948994023449975"/>
  </r>
  <r>
    <x v="17"/>
    <x v="2"/>
    <s v="KIEV"/>
    <x v="0"/>
    <m/>
    <m/>
    <m/>
    <s v=""/>
    <n v="21618"/>
    <x v="161"/>
    <n v="15951"/>
    <n v="0.74415675297410777"/>
    <x v="88"/>
    <n v="237"/>
    <n v="1.096308631695809E-2"/>
    <n v="21618"/>
    <n v="22349"/>
    <n v="237"/>
    <n v="1.096308631695809E-2"/>
  </r>
  <r>
    <x v="18"/>
    <x v="0"/>
    <s v="MOSCOW"/>
    <x v="2"/>
    <n v="0"/>
    <n v="0"/>
    <n v="0"/>
    <s v=""/>
    <n v="21183"/>
    <x v="162"/>
    <n v="7016"/>
    <n v="0.33979077876791941"/>
    <x v="13"/>
    <n v="533"/>
    <n v="2.5161686257848273E-2"/>
    <n v="21183"/>
    <n v="20650"/>
    <n v="533"/>
    <n v="2.5161686257848273E-2"/>
  </r>
  <r>
    <x v="1"/>
    <x v="9"/>
    <s v="LONDON"/>
    <x v="12"/>
    <n v="2"/>
    <n v="0"/>
    <n v="0"/>
    <n v="0"/>
    <n v="21125"/>
    <x v="163"/>
    <n v="105"/>
    <n v="5.2434456928838954E-3"/>
    <x v="11"/>
    <n v="525"/>
    <n v="2.4852071005917159E-2"/>
    <n v="21127"/>
    <n v="20060"/>
    <n v="525"/>
    <n v="2.4849718369858474E-2"/>
  </r>
  <r>
    <x v="1"/>
    <x v="15"/>
    <s v="KUWAIT"/>
    <x v="2"/>
    <n v="0"/>
    <n v="0"/>
    <n v="0"/>
    <s v=""/>
    <n v="21113"/>
    <x v="164"/>
    <n v="17031"/>
    <n v="0.84647117296222663"/>
    <x v="89"/>
    <n v="288"/>
    <n v="1.3640884762942264E-2"/>
    <n v="21113"/>
    <n v="20258"/>
    <n v="288"/>
    <n v="1.3640884762942264E-2"/>
  </r>
  <r>
    <x v="4"/>
    <x v="27"/>
    <s v="CAPE TOWN"/>
    <x v="32"/>
    <n v="39"/>
    <m/>
    <m/>
    <n v="0"/>
    <n v="20981"/>
    <x v="165"/>
    <n v="5961"/>
    <n v="0.28927063619158538"/>
    <x v="21"/>
    <n v="365"/>
    <n v="1.7396692245364855E-2"/>
    <n v="21020"/>
    <n v="20655"/>
    <n v="365"/>
    <n v="1.7364414843006659E-2"/>
  </r>
  <r>
    <x v="1"/>
    <x v="17"/>
    <s v="BEIRUT"/>
    <x v="11"/>
    <n v="3"/>
    <n v="0"/>
    <n v="0"/>
    <n v="0"/>
    <n v="20931"/>
    <x v="166"/>
    <n v="8404"/>
    <n v="0.54874306235716619"/>
    <x v="90"/>
    <n v="2795"/>
    <n v="0.13353399264249199"/>
    <n v="20934"/>
    <n v="15915"/>
    <n v="2795"/>
    <n v="0.13351485621477022"/>
  </r>
  <r>
    <x v="3"/>
    <x v="20"/>
    <s v="JAKARTA"/>
    <x v="2"/>
    <n v="0"/>
    <n v="0"/>
    <n v="0"/>
    <s v=""/>
    <n v="20884"/>
    <x v="167"/>
    <n v="6969"/>
    <n v="0.33754722464399883"/>
    <x v="55"/>
    <n v="238"/>
    <n v="1.1396284236736257E-2"/>
    <n v="20884"/>
    <n v="20646"/>
    <n v="238"/>
    <n v="1.1396284236736257E-2"/>
  </r>
  <r>
    <x v="6"/>
    <x v="28"/>
    <s v="ALMATY"/>
    <x v="18"/>
    <n v="6"/>
    <m/>
    <n v="0"/>
    <n v="0"/>
    <n v="20628"/>
    <x v="168"/>
    <n v="4495"/>
    <n v="0.22262394136001187"/>
    <x v="53"/>
    <n v="436"/>
    <n v="2.1136319565638939E-2"/>
    <n v="20634"/>
    <n v="20198"/>
    <n v="436"/>
    <n v="2.1130173500048463E-2"/>
  </r>
  <r>
    <x v="19"/>
    <x v="10"/>
    <s v="MUMBAI"/>
    <x v="0"/>
    <m/>
    <m/>
    <m/>
    <s v=""/>
    <n v="20380"/>
    <x v="169"/>
    <n v="15031"/>
    <n v="0.78400792822866683"/>
    <x v="16"/>
    <n v="1201"/>
    <n v="5.8930323846908737E-2"/>
    <n v="20380"/>
    <n v="19172"/>
    <n v="1201"/>
    <n v="5.8930323846908737E-2"/>
  </r>
  <r>
    <x v="1"/>
    <x v="29"/>
    <s v="SANTO DOMINGO"/>
    <x v="2"/>
    <n v="3"/>
    <n v="0"/>
    <n v="0"/>
    <s v=""/>
    <n v="20145"/>
    <x v="170"/>
    <n v="3272"/>
    <n v="0.23756625281347565"/>
    <x v="31"/>
    <n v="4719"/>
    <n v="0.23425167535368577"/>
    <n v="20145"/>
    <n v="13779"/>
    <n v="4719"/>
    <n v="0.23425167535368577"/>
  </r>
  <r>
    <x v="18"/>
    <x v="0"/>
    <s v="MURMANSK"/>
    <x v="2"/>
    <n v="0"/>
    <n v="0"/>
    <n v="0"/>
    <s v=""/>
    <n v="20051"/>
    <x v="171"/>
    <n v="18746"/>
    <n v="0.97018942138494979"/>
    <x v="55"/>
    <n v="729"/>
    <n v="3.6357288913271162E-2"/>
    <n v="20051"/>
    <n v="19322"/>
    <n v="729"/>
    <n v="3.6357288913271162E-2"/>
  </r>
  <r>
    <x v="6"/>
    <x v="27"/>
    <s v="PRETORIA"/>
    <x v="17"/>
    <n v="4"/>
    <m/>
    <n v="0"/>
    <n v="0"/>
    <n v="19328"/>
    <x v="172"/>
    <n v="5259"/>
    <n v="0.27419186652763294"/>
    <x v="5"/>
    <n v="143"/>
    <n v="7.3985927152317877E-3"/>
    <n v="19332"/>
    <n v="19189"/>
    <n v="143"/>
    <n v="7.3970618663356091E-3"/>
  </r>
  <r>
    <x v="4"/>
    <x v="11"/>
    <s v="ABU DHABI"/>
    <x v="10"/>
    <n v="11"/>
    <m/>
    <m/>
    <n v="0"/>
    <n v="19238"/>
    <x v="173"/>
    <n v="10568"/>
    <n v="0.57059554019761349"/>
    <x v="31"/>
    <n v="714"/>
    <n v="3.7114045119035245E-2"/>
    <n v="19249"/>
    <n v="18535"/>
    <n v="714"/>
    <n v="3.7092835991480076E-2"/>
  </r>
  <r>
    <x v="11"/>
    <x v="10"/>
    <s v="NEW DELHI"/>
    <x v="23"/>
    <n v="6"/>
    <n v="5"/>
    <n v="6"/>
    <n v="0.5"/>
    <n v="18932"/>
    <x v="174"/>
    <n v="13856"/>
    <n v="0.77589875685967069"/>
    <x v="91"/>
    <n v="970"/>
    <n v="5.1236002535389819E-2"/>
    <n v="18944"/>
    <n v="17888"/>
    <n v="976"/>
    <n v="5.1520270270270271E-2"/>
  </r>
  <r>
    <x v="2"/>
    <x v="10"/>
    <s v="NEW DELHI"/>
    <x v="0"/>
    <m/>
    <m/>
    <m/>
    <s v=""/>
    <n v="18816"/>
    <x v="175"/>
    <n v="16838"/>
    <n v="0.98884190744655864"/>
    <x v="53"/>
    <n v="1787"/>
    <n v="9.4972363945578231E-2"/>
    <n v="18816"/>
    <n v="17029"/>
    <n v="1787"/>
    <n v="9.4972363945578231E-2"/>
  </r>
  <r>
    <x v="1"/>
    <x v="13"/>
    <s v="RIYADH"/>
    <x v="2"/>
    <n v="0"/>
    <n v="0"/>
    <n v="0"/>
    <s v=""/>
    <n v="18605"/>
    <x v="176"/>
    <n v="13400"/>
    <n v="0.83142023949866606"/>
    <x v="92"/>
    <n v="103"/>
    <n v="5.5361461972588018E-3"/>
    <n v="18605"/>
    <n v="16605"/>
    <n v="103"/>
    <n v="5.5361461972588018E-3"/>
  </r>
  <r>
    <x v="19"/>
    <x v="0"/>
    <s v="MOSCOW"/>
    <x v="0"/>
    <m/>
    <m/>
    <m/>
    <s v=""/>
    <n v="18456"/>
    <x v="177"/>
    <n v="6552"/>
    <n v="0.36902281047592228"/>
    <x v="93"/>
    <n v="760"/>
    <n v="4.1179020372778499E-2"/>
    <n v="18456"/>
    <n v="17790"/>
    <n v="760"/>
    <n v="4.1179020372778499E-2"/>
  </r>
  <r>
    <x v="19"/>
    <x v="30"/>
    <s v="KINSHASA"/>
    <x v="33"/>
    <n v="34"/>
    <n v="2"/>
    <n v="11"/>
    <n v="0.25"/>
    <n v="18124"/>
    <x v="178"/>
    <n v="3348"/>
    <n v="0.31656580937972767"/>
    <x v="13"/>
    <n v="7201"/>
    <n v="0.39731847274332377"/>
    <n v="18168"/>
    <n v="10612"/>
    <n v="7212"/>
    <n v="0.39696169088507266"/>
  </r>
  <r>
    <x v="2"/>
    <x v="2"/>
    <s v="ODESSA"/>
    <x v="0"/>
    <m/>
    <m/>
    <m/>
    <s v=""/>
    <n v="18098"/>
    <x v="179"/>
    <n v="6883"/>
    <n v="0.38296333388972348"/>
    <x v="16"/>
    <n v="125"/>
    <n v="6.9068405348657307E-3"/>
    <n v="18098"/>
    <n v="17973"/>
    <n v="125"/>
    <n v="6.9068405348657307E-3"/>
  </r>
  <r>
    <x v="2"/>
    <x v="5"/>
    <s v="EDIRNE"/>
    <x v="0"/>
    <m/>
    <m/>
    <m/>
    <s v=""/>
    <n v="18062"/>
    <x v="180"/>
    <n v="17142"/>
    <n v="0.95349872065858277"/>
    <x v="16"/>
    <n v="84"/>
    <n v="4.6506477687963677E-3"/>
    <n v="18062"/>
    <n v="17978"/>
    <n v="84"/>
    <n v="4.6506477687963677E-3"/>
  </r>
  <r>
    <x v="5"/>
    <x v="4"/>
    <s v="MINSK"/>
    <x v="2"/>
    <n v="0"/>
    <n v="0"/>
    <n v="0"/>
    <s v=""/>
    <n v="18045"/>
    <x v="181"/>
    <n v="2678"/>
    <n v="0.14926704197090462"/>
    <x v="2"/>
    <n v="100"/>
    <n v="5.5417013022998063E-3"/>
    <n v="18045"/>
    <n v="17945"/>
    <n v="100"/>
    <n v="5.5417013022998063E-3"/>
  </r>
  <r>
    <x v="11"/>
    <x v="5"/>
    <s v="ANKARA"/>
    <x v="5"/>
    <n v="4"/>
    <n v="4"/>
    <n v="1"/>
    <n v="0.2"/>
    <n v="18028"/>
    <x v="182"/>
    <n v="13995"/>
    <n v="0.84500664170993844"/>
    <x v="18"/>
    <n v="1202"/>
    <n v="6.6674062569336584E-2"/>
    <n v="18033"/>
    <n v="16593"/>
    <n v="1203"/>
    <n v="6.6711029778738981E-2"/>
  </r>
  <r>
    <x v="11"/>
    <x v="31"/>
    <s v="TBILISSI"/>
    <x v="0"/>
    <m/>
    <m/>
    <m/>
    <s v=""/>
    <n v="17888"/>
    <x v="183"/>
    <n v="5615"/>
    <n v="0.40326055731111748"/>
    <x v="53"/>
    <n v="3708"/>
    <n v="0.20728980322003579"/>
    <n v="17888"/>
    <n v="13925"/>
    <n v="3708"/>
    <n v="0.20728980322003579"/>
  </r>
  <r>
    <x v="20"/>
    <x v="32"/>
    <s v="TRIPOLI"/>
    <x v="2"/>
    <n v="0"/>
    <n v="0"/>
    <n v="0"/>
    <s v=""/>
    <n v="17838"/>
    <x v="184"/>
    <n v="9050"/>
    <n v="0.83425516224188789"/>
    <x v="94"/>
    <n v="2977"/>
    <n v="0.16689090705236012"/>
    <n v="17838"/>
    <n v="14861"/>
    <n v="2977"/>
    <n v="0.16689090705236012"/>
  </r>
  <r>
    <x v="4"/>
    <x v="8"/>
    <s v="MARRAKECH"/>
    <x v="0"/>
    <m/>
    <m/>
    <m/>
    <s v=""/>
    <n v="17504"/>
    <x v="185"/>
    <n v="6322"/>
    <n v="0.39345282549166044"/>
    <x v="9"/>
    <n v="1425"/>
    <n v="8.1409963436928703E-2"/>
    <n v="17504"/>
    <n v="16079"/>
    <n v="1425"/>
    <n v="8.1409963436928703E-2"/>
  </r>
  <r>
    <x v="4"/>
    <x v="26"/>
    <s v="MANILA"/>
    <x v="0"/>
    <m/>
    <m/>
    <m/>
    <s v=""/>
    <n v="17260"/>
    <x v="186"/>
    <n v="2555"/>
    <n v="0.15516822543422812"/>
    <x v="13"/>
    <n v="792"/>
    <n v="4.5886442641946697E-2"/>
    <n v="17260"/>
    <n v="16468"/>
    <n v="792"/>
    <n v="4.5886442641946697E-2"/>
  </r>
  <r>
    <x v="4"/>
    <x v="10"/>
    <s v="BANGALORE"/>
    <x v="24"/>
    <n v="31"/>
    <m/>
    <m/>
    <n v="0"/>
    <n v="17252"/>
    <x v="187"/>
    <n v="1314"/>
    <n v="7.7285025291142215E-2"/>
    <x v="36"/>
    <n v="237"/>
    <n v="1.3737537676791096E-2"/>
    <n v="17283"/>
    <n v="17046"/>
    <n v="237"/>
    <n v="1.3712897066481513E-2"/>
  </r>
  <r>
    <x v="11"/>
    <x v="3"/>
    <s v="SHANGHAI"/>
    <x v="0"/>
    <m/>
    <m/>
    <m/>
    <s v=""/>
    <n v="17218"/>
    <x v="188"/>
    <n v="6244"/>
    <n v="0.3723537479873576"/>
    <x v="16"/>
    <n v="364"/>
    <n v="2.1140666744105006E-2"/>
    <n v="17218"/>
    <n v="16769"/>
    <n v="364"/>
    <n v="2.1140666744105006E-2"/>
  </r>
  <r>
    <x v="1"/>
    <x v="8"/>
    <s v="NADOR"/>
    <x v="2"/>
    <n v="0"/>
    <n v="0"/>
    <n v="0"/>
    <s v=""/>
    <n v="17210"/>
    <x v="189"/>
    <n v="4297"/>
    <n v="0.49878119558908879"/>
    <x v="95"/>
    <n v="6786"/>
    <n v="0.39430563625798953"/>
    <n v="17210"/>
    <n v="9203"/>
    <n v="6786"/>
    <n v="0.39430563625798953"/>
  </r>
  <r>
    <x v="20"/>
    <x v="0"/>
    <s v="MOSCOW"/>
    <x v="2"/>
    <n v="0"/>
    <n v="0"/>
    <n v="0"/>
    <s v=""/>
    <n v="17198"/>
    <x v="190"/>
    <n v="1123"/>
    <n v="6.9441009151620089E-2"/>
    <x v="96"/>
    <n v="294"/>
    <n v="1.7095011047796257E-2"/>
    <n v="17198"/>
    <n v="16772"/>
    <n v="294"/>
    <n v="1.7095011047796257E-2"/>
  </r>
  <r>
    <x v="8"/>
    <x v="0"/>
    <s v="SOVETSK"/>
    <x v="0"/>
    <m/>
    <m/>
    <m/>
    <s v=""/>
    <n v="17085"/>
    <x v="191"/>
    <n v="12593"/>
    <n v="0.73924273554446729"/>
    <x v="16"/>
    <n v="39"/>
    <n v="2.2827041264266903E-3"/>
    <n v="17085"/>
    <n v="17035"/>
    <n v="39"/>
    <n v="2.2827041264266903E-3"/>
  </r>
  <r>
    <x v="3"/>
    <x v="26"/>
    <s v="MANILA"/>
    <x v="2"/>
    <n v="0"/>
    <n v="0"/>
    <n v="0"/>
    <s v=""/>
    <n v="17039"/>
    <x v="192"/>
    <n v="13550"/>
    <n v="0.84873160037582207"/>
    <x v="14"/>
    <n v="1056"/>
    <n v="6.1975468043899293E-2"/>
    <n v="17039"/>
    <n v="15983"/>
    <n v="1056"/>
    <n v="6.1975468043899293E-2"/>
  </r>
  <r>
    <x v="1"/>
    <x v="11"/>
    <s v="ABU DHABI"/>
    <x v="2"/>
    <n v="0"/>
    <n v="0"/>
    <n v="0"/>
    <s v=""/>
    <n v="16844"/>
    <x v="193"/>
    <n v="4151"/>
    <n v="0.2918101933216169"/>
    <x v="97"/>
    <n v="1712"/>
    <n v="0.1016385656613631"/>
    <n v="16844"/>
    <n v="14456"/>
    <n v="1712"/>
    <n v="0.1016385656613631"/>
  </r>
  <r>
    <x v="6"/>
    <x v="31"/>
    <s v="TBILISSI"/>
    <x v="2"/>
    <n v="0"/>
    <m/>
    <n v="0"/>
    <s v=""/>
    <n v="16739"/>
    <x v="194"/>
    <n v="3143"/>
    <n v="0.19898702120924344"/>
    <x v="53"/>
    <n v="943"/>
    <n v="5.6335503913017504E-2"/>
    <n v="16739"/>
    <n v="15796"/>
    <n v="943"/>
    <n v="5.6335503913017504E-2"/>
  </r>
  <r>
    <x v="6"/>
    <x v="20"/>
    <s v="JAKARTA"/>
    <x v="2"/>
    <n v="0"/>
    <m/>
    <n v="0"/>
    <s v=""/>
    <n v="16623"/>
    <x v="195"/>
    <n v="2300"/>
    <n v="0.14202791157218722"/>
    <x v="13"/>
    <n v="427"/>
    <n v="2.5687300727907116E-2"/>
    <n v="16623"/>
    <n v="16196"/>
    <n v="427"/>
    <n v="2.5687300727907116E-2"/>
  </r>
  <r>
    <x v="9"/>
    <x v="3"/>
    <s v="BEIJING"/>
    <x v="2"/>
    <n v="0"/>
    <n v="0"/>
    <n v="0"/>
    <s v=""/>
    <n v="16614"/>
    <x v="196"/>
    <n v="1430"/>
    <n v="8.7338911622793627E-2"/>
    <x v="53"/>
    <n v="240"/>
    <n v="1.444564824846515E-2"/>
    <n v="16614"/>
    <n v="16374"/>
    <n v="240"/>
    <n v="1.444564824846515E-2"/>
  </r>
  <r>
    <x v="4"/>
    <x v="7"/>
    <s v="BOGOTA"/>
    <x v="1"/>
    <n v="1"/>
    <m/>
    <m/>
    <n v="0"/>
    <n v="16405"/>
    <x v="197"/>
    <n v="4968"/>
    <n v="0.32161584773742474"/>
    <x v="5"/>
    <n v="953"/>
    <n v="5.8092045108198723E-2"/>
    <n v="16406"/>
    <n v="15453"/>
    <n v="953"/>
    <n v="5.8088504205778373E-2"/>
  </r>
  <r>
    <x v="12"/>
    <x v="11"/>
    <s v="ABU DHABI"/>
    <x v="2"/>
    <n v="0"/>
    <n v="0"/>
    <n v="0"/>
    <s v=""/>
    <n v="16357"/>
    <x v="198"/>
    <n v="8930"/>
    <n v="0.56082396533316581"/>
    <x v="98"/>
    <n v="276"/>
    <n v="1.6873509812312771E-2"/>
    <n v="16357"/>
    <n v="16081"/>
    <n v="276"/>
    <n v="1.6873509812312771E-2"/>
  </r>
  <r>
    <x v="6"/>
    <x v="33"/>
    <s v="BAKU"/>
    <x v="11"/>
    <n v="3"/>
    <m/>
    <n v="0"/>
    <n v="0"/>
    <n v="16328"/>
    <x v="199"/>
    <n v="3622"/>
    <n v="0.23216460483302354"/>
    <x v="55"/>
    <n v="727"/>
    <n v="4.4524742773150418E-2"/>
    <n v="16331"/>
    <n v="15604"/>
    <n v="727"/>
    <n v="4.451656359071704E-2"/>
  </r>
  <r>
    <x v="3"/>
    <x v="28"/>
    <s v="ASTANA"/>
    <x v="2"/>
    <n v="0"/>
    <n v="0"/>
    <n v="0"/>
    <s v=""/>
    <n v="16286"/>
    <x v="200"/>
    <n v="3169"/>
    <n v="0.1980501218673833"/>
    <x v="55"/>
    <n v="285"/>
    <n v="1.7499692987842319E-2"/>
    <n v="16286"/>
    <n v="16001"/>
    <n v="285"/>
    <n v="1.7499692987842319E-2"/>
  </r>
  <r>
    <x v="4"/>
    <x v="5"/>
    <s v="ANKARA"/>
    <x v="17"/>
    <n v="1"/>
    <m/>
    <n v="3"/>
    <n v="0.75"/>
    <n v="16260"/>
    <x v="201"/>
    <n v="6435"/>
    <n v="0.43196616768476875"/>
    <x v="9"/>
    <n v="1352"/>
    <n v="8.3148831488314881E-2"/>
    <n v="16264"/>
    <n v="14909"/>
    <n v="1355"/>
    <n v="8.3312838170191833E-2"/>
  </r>
  <r>
    <x v="4"/>
    <x v="8"/>
    <s v="TANGER"/>
    <x v="0"/>
    <m/>
    <m/>
    <m/>
    <s v=""/>
    <n v="16006"/>
    <x v="202"/>
    <n v="6048"/>
    <n v="0.45483943746709782"/>
    <x v="21"/>
    <n v="2700"/>
    <n v="0.16868674247157317"/>
    <n v="16006"/>
    <n v="13306"/>
    <n v="2700"/>
    <n v="0.16868674247157317"/>
  </r>
  <r>
    <x v="16"/>
    <x v="18"/>
    <s v="TEHERAN"/>
    <x v="0"/>
    <m/>
    <m/>
    <m/>
    <s v=""/>
    <n v="15941"/>
    <x v="203"/>
    <n v="1582"/>
    <n v="0.15362206253641483"/>
    <x v="99"/>
    <n v="5016"/>
    <n v="0.31466030989272942"/>
    <n v="15941"/>
    <n v="10363"/>
    <n v="5016"/>
    <n v="0.31466030989272942"/>
  </r>
  <r>
    <x v="5"/>
    <x v="0"/>
    <s v="ST. PETERSBURG"/>
    <x v="2"/>
    <n v="0"/>
    <n v="0"/>
    <n v="0"/>
    <s v=""/>
    <n v="15828"/>
    <x v="204"/>
    <n v="4034"/>
    <n v="0.25552669918287196"/>
    <x v="5"/>
    <n v="36"/>
    <n v="2.2744503411675512E-3"/>
    <n v="15828"/>
    <n v="15792"/>
    <n v="36"/>
    <n v="2.2744503411675512E-3"/>
  </r>
  <r>
    <x v="1"/>
    <x v="34"/>
    <s v="QUITO"/>
    <x v="17"/>
    <n v="4"/>
    <n v="0"/>
    <n v="0"/>
    <n v="0"/>
    <n v="15748"/>
    <x v="205"/>
    <n v="2071"/>
    <n v="0.15222344726203602"/>
    <x v="53"/>
    <n v="1536"/>
    <n v="9.7536195072390142E-2"/>
    <n v="15752"/>
    <n v="13610"/>
    <n v="1536"/>
    <n v="9.7511427120365674E-2"/>
  </r>
  <r>
    <x v="18"/>
    <x v="26"/>
    <s v="MANILA"/>
    <x v="2"/>
    <n v="0"/>
    <n v="0"/>
    <n v="0"/>
    <s v=""/>
    <n v="15685"/>
    <x v="206"/>
    <n v="7980"/>
    <n v="0.56336039534062832"/>
    <x v="55"/>
    <n v="1520"/>
    <n v="9.6907873764743385E-2"/>
    <n v="15685"/>
    <n v="14165"/>
    <n v="1520"/>
    <n v="9.6907873764743385E-2"/>
  </r>
  <r>
    <x v="3"/>
    <x v="19"/>
    <s v="LAGOS"/>
    <x v="34"/>
    <n v="50"/>
    <n v="49"/>
    <n v="39"/>
    <n v="0.43820224719101125"/>
    <n v="15662"/>
    <x v="207"/>
    <n v="10447"/>
    <n v="0.8338255247825046"/>
    <x v="100"/>
    <n v="2867"/>
    <n v="0.18305452688034735"/>
    <n v="15751"/>
    <n v="12845"/>
    <n v="2906"/>
    <n v="0.1844962224620659"/>
  </r>
  <r>
    <x v="4"/>
    <x v="8"/>
    <s v="AGADIR"/>
    <x v="0"/>
    <m/>
    <m/>
    <m/>
    <s v=""/>
    <n v="15448"/>
    <x v="208"/>
    <n v="4193"/>
    <n v="0.30534517914360615"/>
    <x v="91"/>
    <n v="1692"/>
    <n v="0.10952874158467116"/>
    <n v="15448"/>
    <n v="13756"/>
    <n v="1692"/>
    <n v="0.10952874158467116"/>
  </r>
  <r>
    <x v="11"/>
    <x v="35"/>
    <s v="PARAMARIBO"/>
    <x v="9"/>
    <n v="13"/>
    <n v="10"/>
    <m/>
    <n v="0"/>
    <n v="15353"/>
    <x v="209"/>
    <n v="8576"/>
    <n v="0.59625947298894533"/>
    <x v="2"/>
    <n v="951"/>
    <n v="6.1942291408845176E-2"/>
    <n v="15366"/>
    <n v="14400"/>
    <n v="951"/>
    <n v="6.1889886762983209E-2"/>
  </r>
  <r>
    <x v="9"/>
    <x v="10"/>
    <s v="NEW DELHI"/>
    <x v="2"/>
    <n v="0"/>
    <n v="0"/>
    <n v="0"/>
    <s v=""/>
    <n v="15062"/>
    <x v="210"/>
    <n v="13985"/>
    <n v="0.98181690536366184"/>
    <x v="8"/>
    <n v="812"/>
    <n v="5.3910503253220027E-2"/>
    <n v="15062"/>
    <n v="14250"/>
    <n v="812"/>
    <n v="5.3910503253220027E-2"/>
  </r>
  <r>
    <x v="15"/>
    <x v="2"/>
    <s v="KIEV"/>
    <x v="0"/>
    <m/>
    <m/>
    <m/>
    <s v=""/>
    <n v="14993"/>
    <x v="211"/>
    <n v="9558"/>
    <n v="0.66186552177827018"/>
    <x v="9"/>
    <n v="357"/>
    <n v="2.3811111852197694E-2"/>
    <n v="14993"/>
    <n v="14452"/>
    <n v="357"/>
    <n v="2.3811111852197694E-2"/>
  </r>
  <r>
    <x v="3"/>
    <x v="8"/>
    <s v="CASABLANCA"/>
    <x v="2"/>
    <n v="0"/>
    <n v="0"/>
    <n v="0"/>
    <s v=""/>
    <n v="14939"/>
    <x v="212"/>
    <n v="9288"/>
    <n v="0.76507413509060951"/>
    <x v="0"/>
    <n v="2785"/>
    <n v="0.18642479416292926"/>
    <n v="14939"/>
    <n v="12154"/>
    <n v="2785"/>
    <n v="0.18642479416292926"/>
  </r>
  <r>
    <x v="3"/>
    <x v="31"/>
    <s v="TBILISSI"/>
    <x v="2"/>
    <n v="0"/>
    <n v="0"/>
    <n v="0"/>
    <s v=""/>
    <n v="14906"/>
    <x v="213"/>
    <n v="9338"/>
    <n v="0.7246624243364892"/>
    <x v="13"/>
    <n v="2018"/>
    <n v="0.13538172547967262"/>
    <n v="14906"/>
    <n v="12888"/>
    <n v="2018"/>
    <n v="0.13538172547967262"/>
  </r>
  <r>
    <x v="4"/>
    <x v="33"/>
    <s v="BAKU"/>
    <x v="0"/>
    <m/>
    <m/>
    <m/>
    <s v=""/>
    <n v="14871"/>
    <x v="214"/>
    <n v="3057"/>
    <n v="0.21436084426057078"/>
    <x v="11"/>
    <n v="577"/>
    <n v="3.8800349673861881E-2"/>
    <n v="14871"/>
    <n v="14294"/>
    <n v="577"/>
    <n v="3.8800349673861881E-2"/>
  </r>
  <r>
    <x v="1"/>
    <x v="26"/>
    <s v="MANILA"/>
    <x v="2"/>
    <n v="0"/>
    <n v="0"/>
    <n v="0"/>
    <s v=""/>
    <n v="14794"/>
    <x v="215"/>
    <n v="405"/>
    <n v="2.9698614064676981E-2"/>
    <x v="31"/>
    <n v="889"/>
    <n v="6.0091929160470459E-2"/>
    <n v="14794"/>
    <n v="13640"/>
    <n v="889"/>
    <n v="6.0091929160470459E-2"/>
  </r>
  <r>
    <x v="3"/>
    <x v="14"/>
    <s v="CAIRO"/>
    <x v="2"/>
    <n v="0"/>
    <n v="0"/>
    <n v="0"/>
    <s v=""/>
    <n v="14779"/>
    <x v="216"/>
    <n v="8594"/>
    <n v="0.65668220371360897"/>
    <x v="101"/>
    <n v="1208"/>
    <n v="8.1737600649570336E-2"/>
    <n v="14779"/>
    <n v="13571"/>
    <n v="1208"/>
    <n v="8.1737600649570336E-2"/>
  </r>
  <r>
    <x v="4"/>
    <x v="36"/>
    <s v="ANTANANARIVO"/>
    <x v="12"/>
    <n v="2"/>
    <m/>
    <m/>
    <n v="0"/>
    <n v="14732"/>
    <x v="217"/>
    <n v="2519"/>
    <n v="0.21533595486407933"/>
    <x v="8"/>
    <n v="3028"/>
    <n v="0.20553896280206355"/>
    <n v="14734"/>
    <n v="11706"/>
    <n v="3028"/>
    <n v="0.20551106284783494"/>
  </r>
  <r>
    <x v="1"/>
    <x v="8"/>
    <s v="TETOUAN"/>
    <x v="2"/>
    <n v="0"/>
    <n v="0"/>
    <n v="0"/>
    <s v=""/>
    <n v="14704"/>
    <x v="218"/>
    <n v="3984"/>
    <n v="0.32615636512484653"/>
    <x v="30"/>
    <n v="1810"/>
    <n v="0.12309575625680087"/>
    <n v="14704"/>
    <n v="12246"/>
    <n v="1810"/>
    <n v="0.12309575625680087"/>
  </r>
  <r>
    <x v="4"/>
    <x v="0"/>
    <s v="ST. PETERSBURG"/>
    <x v="35"/>
    <n v="16"/>
    <m/>
    <m/>
    <n v="0"/>
    <n v="14679"/>
    <x v="219"/>
    <n v="6017"/>
    <n v="0.41588332872546308"/>
    <x v="5"/>
    <n v="206"/>
    <n v="1.4033653518632059E-2"/>
    <n v="14695"/>
    <n v="14489"/>
    <n v="206"/>
    <n v="1.4018373596461381E-2"/>
  </r>
  <r>
    <x v="6"/>
    <x v="10"/>
    <s v="CHENNAI"/>
    <x v="28"/>
    <n v="71"/>
    <m/>
    <n v="6"/>
    <n v="7.792207792207792E-2"/>
    <n v="14539"/>
    <x v="220"/>
    <n v="1458"/>
    <n v="0.11560418648905804"/>
    <x v="31"/>
    <n v="1924"/>
    <n v="0.13233372308962102"/>
    <n v="14616"/>
    <n v="12686"/>
    <n v="1930"/>
    <n v="0.13204707170224411"/>
  </r>
  <r>
    <x v="1"/>
    <x v="28"/>
    <s v="ASTANA"/>
    <x v="2"/>
    <n v="0"/>
    <n v="0"/>
    <n v="0"/>
    <s v=""/>
    <n v="14518"/>
    <x v="221"/>
    <n v="1192"/>
    <n v="8.3002576422254712E-2"/>
    <x v="55"/>
    <n v="27"/>
    <n v="1.8597602975616476E-3"/>
    <n v="14518"/>
    <n v="14361"/>
    <n v="27"/>
    <n v="1.8597602975616476E-3"/>
  </r>
  <r>
    <x v="18"/>
    <x v="3"/>
    <s v="SHANGHAI"/>
    <x v="2"/>
    <n v="0"/>
    <n v="0"/>
    <n v="0"/>
    <s v=""/>
    <n v="14337"/>
    <x v="222"/>
    <n v="599"/>
    <n v="4.2443137532771201E-2"/>
    <x v="55"/>
    <n v="224.00000000000003"/>
    <n v="1.5623910162516567E-2"/>
    <n v="14337"/>
    <n v="14113"/>
    <n v="224.00000000000003"/>
    <n v="1.5623910162516567E-2"/>
  </r>
  <r>
    <x v="16"/>
    <x v="3"/>
    <s v="SHANGHAI"/>
    <x v="0"/>
    <m/>
    <m/>
    <m/>
    <s v=""/>
    <n v="14180"/>
    <x v="223"/>
    <n v="1464"/>
    <n v="0.10679115909256692"/>
    <x v="53"/>
    <n v="97"/>
    <n v="6.8406205923836391E-3"/>
    <n v="14180"/>
    <n v="13710"/>
    <n v="97"/>
    <n v="6.8406205923836391E-3"/>
  </r>
  <r>
    <x v="6"/>
    <x v="8"/>
    <s v="RABAT"/>
    <x v="2"/>
    <n v="0"/>
    <m/>
    <n v="0"/>
    <s v=""/>
    <n v="14149"/>
    <x v="224"/>
    <n v="2189"/>
    <n v="0.17726131670580614"/>
    <x v="8"/>
    <n v="1794"/>
    <n v="0.1267934129620468"/>
    <n v="14149"/>
    <n v="12355"/>
    <n v="1794"/>
    <n v="0.1267934129620468"/>
  </r>
  <r>
    <x v="6"/>
    <x v="13"/>
    <s v="JEDDAH"/>
    <x v="2"/>
    <n v="0"/>
    <m/>
    <n v="0"/>
    <s v=""/>
    <n v="14147"/>
    <x v="225"/>
    <n v="11516"/>
    <n v="0.83274278689710035"/>
    <x v="102"/>
    <n v="247"/>
    <n v="1.7459532056266346E-2"/>
    <n v="14147"/>
    <n v="13900"/>
    <n v="247"/>
    <n v="1.7459532056266346E-2"/>
  </r>
  <r>
    <x v="12"/>
    <x v="13"/>
    <s v="RIYADH"/>
    <x v="2"/>
    <n v="0"/>
    <n v="0"/>
    <n v="0"/>
    <s v=""/>
    <n v="14143"/>
    <x v="226"/>
    <n v="13173"/>
    <n v="0.96371351232716362"/>
    <x v="103"/>
    <n v="91"/>
    <n v="6.4342784416319028E-3"/>
    <n v="14143"/>
    <n v="14052"/>
    <n v="91"/>
    <n v="6.4342784416319028E-3"/>
  </r>
  <r>
    <x v="13"/>
    <x v="28"/>
    <s v="ALMATY"/>
    <x v="18"/>
    <n v="6"/>
    <n v="0"/>
    <n v="0"/>
    <n v="0"/>
    <n v="14067"/>
    <x v="227"/>
    <n v="1888"/>
    <n v="0.13819352949787733"/>
    <x v="53"/>
    <n v="405"/>
    <n v="2.8790786948176585E-2"/>
    <n v="14073"/>
    <n v="13669"/>
    <n v="405"/>
    <n v="2.8778512044340225E-2"/>
  </r>
  <r>
    <x v="6"/>
    <x v="26"/>
    <s v="MANILA"/>
    <x v="2"/>
    <n v="0"/>
    <m/>
    <n v="0"/>
    <s v=""/>
    <n v="13993"/>
    <x v="228"/>
    <n v="757"/>
    <n v="5.8401481252893073E-2"/>
    <x v="55"/>
    <n v="1031"/>
    <n v="7.3679696991352822E-2"/>
    <n v="13993"/>
    <n v="12962"/>
    <n v="1031"/>
    <n v="7.3679696991352822E-2"/>
  </r>
  <r>
    <x v="6"/>
    <x v="37"/>
    <s v="YEREVAN"/>
    <x v="1"/>
    <n v="1"/>
    <m/>
    <n v="0"/>
    <n v="0"/>
    <n v="13974"/>
    <x v="229"/>
    <n v="1798"/>
    <n v="0.14539867378295326"/>
    <x v="15"/>
    <n v="1601"/>
    <n v="0.11456991555746386"/>
    <n v="13975"/>
    <n v="12374"/>
    <n v="1601"/>
    <n v="0.11456171735241502"/>
  </r>
  <r>
    <x v="2"/>
    <x v="17"/>
    <s v="BEIRUT"/>
    <x v="0"/>
    <m/>
    <m/>
    <m/>
    <s v=""/>
    <n v="13859"/>
    <x v="230"/>
    <n v="11867"/>
    <n v="0.96182525530880203"/>
    <x v="62"/>
    <n v="1479"/>
    <n v="0.10671765639656541"/>
    <n v="13859"/>
    <n v="12354"/>
    <n v="1479"/>
    <n v="0.10671765639656541"/>
  </r>
  <r>
    <x v="4"/>
    <x v="38"/>
    <s v="LIBREVILLE"/>
    <x v="7"/>
    <n v="10"/>
    <m/>
    <m/>
    <n v="0"/>
    <n v="13844"/>
    <x v="231"/>
    <n v="2922"/>
    <n v="0.22383943618814156"/>
    <x v="15"/>
    <n v="783"/>
    <n v="5.6558798035249928E-2"/>
    <n v="13854"/>
    <n v="13071"/>
    <n v="783"/>
    <n v="5.6517973148549158E-2"/>
  </r>
  <r>
    <x v="0"/>
    <x v="2"/>
    <s v="KIEV"/>
    <x v="1"/>
    <n v="1"/>
    <m/>
    <m/>
    <n v="0"/>
    <n v="13772"/>
    <x v="232"/>
    <n v="2698"/>
    <n v="0.20554624409568795"/>
    <x v="35"/>
    <n v="626"/>
    <n v="4.5454545454545456E-2"/>
    <n v="13773"/>
    <n v="13147"/>
    <n v="626"/>
    <n v="4.545124518986423E-2"/>
  </r>
  <r>
    <x v="6"/>
    <x v="19"/>
    <s v="LAGOS"/>
    <x v="36"/>
    <n v="156"/>
    <m/>
    <n v="56"/>
    <n v="0.26415094339622641"/>
    <n v="13738"/>
    <x v="233"/>
    <n v="2064"/>
    <n v="0.221435468297393"/>
    <x v="104"/>
    <n v="4287"/>
    <n v="0.31205415635463679"/>
    <n v="13950"/>
    <n v="9607"/>
    <n v="4343"/>
    <n v="0.31132616487455195"/>
  </r>
  <r>
    <x v="10"/>
    <x v="0"/>
    <s v="PSKOV"/>
    <x v="0"/>
    <m/>
    <m/>
    <m/>
    <s v=""/>
    <n v="13665"/>
    <x v="234"/>
    <n v="13012"/>
    <n v="0.95326007326007323"/>
    <x v="31"/>
    <n v="12"/>
    <n v="8.7815587266739845E-4"/>
    <n v="13665"/>
    <n v="13653"/>
    <n v="12"/>
    <n v="8.7815587266739845E-4"/>
  </r>
  <r>
    <x v="8"/>
    <x v="28"/>
    <s v="ALMATY"/>
    <x v="0"/>
    <m/>
    <m/>
    <m/>
    <s v=""/>
    <n v="13419"/>
    <x v="235"/>
    <n v="7953"/>
    <n v="0.59909604519774007"/>
    <x v="16"/>
    <n v="294"/>
    <n v="2.1909233176838811E-2"/>
    <n v="13419"/>
    <n v="13275"/>
    <n v="294"/>
    <n v="2.1909233176838811E-2"/>
  </r>
  <r>
    <x v="11"/>
    <x v="8"/>
    <s v="RABAT"/>
    <x v="0"/>
    <m/>
    <m/>
    <m/>
    <s v=""/>
    <n v="13391"/>
    <x v="236"/>
    <n v="4354"/>
    <n v="0.39182865370770337"/>
    <x v="68"/>
    <n v="2121"/>
    <n v="0.15838996340825928"/>
    <n v="13391"/>
    <n v="11162"/>
    <n v="2121"/>
    <n v="0.15838996340825928"/>
  </r>
  <r>
    <x v="14"/>
    <x v="39"/>
    <s v="CIDADE DA PRAIA"/>
    <x v="0"/>
    <m/>
    <m/>
    <m/>
    <s v=""/>
    <n v="13360"/>
    <x v="237"/>
    <n v="4578"/>
    <n v="0.44082811747713047"/>
    <x v="53"/>
    <n v="2974"/>
    <n v="0.22260479041916167"/>
    <n v="13360"/>
    <n v="10386"/>
    <n v="2974"/>
    <n v="0.22260479041916167"/>
  </r>
  <r>
    <x v="4"/>
    <x v="40"/>
    <s v="BAMAKO"/>
    <x v="37"/>
    <n v="87"/>
    <m/>
    <n v="12"/>
    <n v="0.12121212121212122"/>
    <n v="13343"/>
    <x v="238"/>
    <n v="2553"/>
    <n v="0.27249439641370476"/>
    <x v="58"/>
    <n v="3946"/>
    <n v="0.29573559169602037"/>
    <n v="13442"/>
    <n v="9484"/>
    <n v="3958"/>
    <n v="0.2944502306204434"/>
  </r>
  <r>
    <x v="10"/>
    <x v="0"/>
    <s v="ST. PETERSBURG"/>
    <x v="0"/>
    <m/>
    <m/>
    <m/>
    <s v=""/>
    <n v="12984"/>
    <x v="239"/>
    <n v="8333"/>
    <n v="0.64402194914599276"/>
    <x v="2"/>
    <n v="41"/>
    <n v="3.1577325939617993E-3"/>
    <n v="12984"/>
    <n v="12943"/>
    <n v="41"/>
    <n v="3.1577325939617993E-3"/>
  </r>
  <r>
    <x v="11"/>
    <x v="9"/>
    <s v="LONDON"/>
    <x v="0"/>
    <m/>
    <m/>
    <m/>
    <s v=""/>
    <n v="12975"/>
    <x v="240"/>
    <n v="7802"/>
    <n v="0.64166461057652768"/>
    <x v="52"/>
    <n v="644"/>
    <n v="4.9633911368015413E-2"/>
    <n v="12975"/>
    <n v="12261"/>
    <n v="644"/>
    <n v="4.9633911368015413E-2"/>
  </r>
  <r>
    <x v="17"/>
    <x v="0"/>
    <s v="MOSCOW"/>
    <x v="0"/>
    <m/>
    <m/>
    <m/>
    <s v=""/>
    <n v="12939"/>
    <x v="241"/>
    <n v="10784"/>
    <n v="0.83609861994107615"/>
    <x v="53"/>
    <n v="50"/>
    <n v="3.8642862663266094E-3"/>
    <n v="12939"/>
    <n v="12899"/>
    <n v="50"/>
    <n v="3.8642862663266094E-3"/>
  </r>
  <r>
    <x v="21"/>
    <x v="0"/>
    <s v="MOSCOW"/>
    <x v="0"/>
    <m/>
    <m/>
    <m/>
    <s v=""/>
    <n v="12934"/>
    <x v="242"/>
    <n v="4388"/>
    <n v="0.35273311897106108"/>
    <x v="31"/>
    <n v="99"/>
    <n v="7.6542446265656407E-3"/>
    <n v="12934"/>
    <n v="12443"/>
    <n v="99"/>
    <n v="7.6542446265656407E-3"/>
  </r>
  <r>
    <x v="6"/>
    <x v="3"/>
    <s v="CHENGDU"/>
    <x v="2"/>
    <n v="0"/>
    <m/>
    <n v="0"/>
    <s v=""/>
    <n v="12888"/>
    <x v="243"/>
    <n v="425"/>
    <n v="3.4371209057824502E-2"/>
    <x v="55"/>
    <n v="523"/>
    <n v="4.058038485412787E-2"/>
    <n v="12888"/>
    <n v="12365"/>
    <n v="523"/>
    <n v="4.058038485412787E-2"/>
  </r>
  <r>
    <x v="3"/>
    <x v="6"/>
    <s v="TUNIS"/>
    <x v="2"/>
    <n v="0"/>
    <n v="0"/>
    <n v="0"/>
    <s v=""/>
    <n v="12885"/>
    <x v="244"/>
    <n v="7328"/>
    <n v="0.62912087912087911"/>
    <x v="33"/>
    <n v="1197"/>
    <n v="9.2898719441210711E-2"/>
    <n v="12885"/>
    <n v="11688"/>
    <n v="1197"/>
    <n v="9.2898719441210711E-2"/>
  </r>
  <r>
    <x v="1"/>
    <x v="10"/>
    <s v="NEW DELHI"/>
    <x v="2"/>
    <n v="0"/>
    <n v="0"/>
    <n v="0"/>
    <s v=""/>
    <n v="12854"/>
    <x v="245"/>
    <n v="753"/>
    <n v="6.5638075313807526E-2"/>
    <x v="105"/>
    <n v="1119"/>
    <n v="8.7054613349929977E-2"/>
    <n v="12854"/>
    <n v="11518"/>
    <n v="1119"/>
    <n v="8.7054613349929977E-2"/>
  </r>
  <r>
    <x v="16"/>
    <x v="10"/>
    <s v="NEW DELHI"/>
    <x v="0"/>
    <m/>
    <m/>
    <m/>
    <s v=""/>
    <n v="12770"/>
    <x v="246"/>
    <n v="5484"/>
    <n v="0.46513994910941475"/>
    <x v="7"/>
    <n v="647"/>
    <n v="5.066562255285826E-2"/>
    <n v="12770"/>
    <n v="11805"/>
    <n v="647"/>
    <n v="5.066562255285826E-2"/>
  </r>
  <r>
    <x v="1"/>
    <x v="14"/>
    <s v="CAIRO"/>
    <x v="1"/>
    <n v="1"/>
    <n v="0"/>
    <n v="0"/>
    <n v="0"/>
    <n v="12590"/>
    <x v="247"/>
    <n v="388"/>
    <n v="3.744089549358294E-2"/>
    <x v="106"/>
    <n v="1865"/>
    <n v="0.14813343923749006"/>
    <n v="12591"/>
    <n v="10437"/>
    <n v="1865"/>
    <n v="0.14812167421173855"/>
  </r>
  <r>
    <x v="4"/>
    <x v="41"/>
    <s v="HANOI"/>
    <x v="0"/>
    <m/>
    <m/>
    <m/>
    <s v=""/>
    <n v="12541"/>
    <x v="248"/>
    <n v="3291"/>
    <n v="0.28533032772672101"/>
    <x v="8"/>
    <n v="1001"/>
    <n v="7.9818196316083251E-2"/>
    <n v="12541"/>
    <n v="11540"/>
    <n v="1001"/>
    <n v="7.9818196316083251E-2"/>
  </r>
  <r>
    <x v="6"/>
    <x v="6"/>
    <s v="TUNIS"/>
    <x v="1"/>
    <n v="0"/>
    <m/>
    <n v="1"/>
    <n v="1"/>
    <n v="12509"/>
    <x v="249"/>
    <n v="1835"/>
    <n v="0.16173100652212233"/>
    <x v="84"/>
    <n v="1112"/>
    <n v="8.8895994883683743E-2"/>
    <n v="12510"/>
    <n v="11397"/>
    <n v="1113"/>
    <n v="8.8968824940047958E-2"/>
  </r>
  <r>
    <x v="11"/>
    <x v="10"/>
    <s v="MUMBAI"/>
    <x v="0"/>
    <m/>
    <m/>
    <m/>
    <s v=""/>
    <n v="12348"/>
    <x v="250"/>
    <n v="9765"/>
    <n v="0.8295811740718716"/>
    <x v="13"/>
    <n v="516"/>
    <n v="4.1788143828960157E-2"/>
    <n v="12348"/>
    <n v="11773"/>
    <n v="516"/>
    <n v="4.1788143828960157E-2"/>
  </r>
  <r>
    <x v="1"/>
    <x v="20"/>
    <s v="JAKARTA"/>
    <x v="12"/>
    <n v="1"/>
    <n v="0"/>
    <n v="0"/>
    <n v="0"/>
    <n v="12286"/>
    <x v="251"/>
    <n v="149"/>
    <n v="1.2279545079940663E-2"/>
    <x v="13"/>
    <n v="37"/>
    <n v="3.011557870747192E-3"/>
    <n v="12288"/>
    <n v="12137"/>
    <n v="37"/>
    <n v="3.0110677083333335E-3"/>
  </r>
  <r>
    <x v="4"/>
    <x v="42"/>
    <s v="CONAKRY"/>
    <x v="38"/>
    <n v="169"/>
    <m/>
    <n v="35"/>
    <n v="0.17156862745098039"/>
    <n v="12260"/>
    <x v="252"/>
    <n v="1350"/>
    <n v="0.18934081346423562"/>
    <x v="49"/>
    <n v="5113"/>
    <n v="0.41704730831973896"/>
    <n v="12464"/>
    <n v="7316"/>
    <n v="5148"/>
    <n v="0.41302952503209245"/>
  </r>
  <r>
    <x v="13"/>
    <x v="0"/>
    <s v="YEKATERINBURG"/>
    <x v="2"/>
    <n v="0"/>
    <n v="0"/>
    <n v="0"/>
    <s v=""/>
    <n v="12068"/>
    <x v="253"/>
    <n v="3803"/>
    <n v="0.31520928305014506"/>
    <x v="55"/>
    <n v="3"/>
    <n v="2.485913158766987E-4"/>
    <n v="12068"/>
    <n v="12065"/>
    <n v="3"/>
    <n v="2.485913158766987E-4"/>
  </r>
  <r>
    <x v="22"/>
    <x v="0"/>
    <s v="MOSCOW"/>
    <x v="0"/>
    <m/>
    <m/>
    <m/>
    <s v=""/>
    <n v="11998"/>
    <x v="254"/>
    <n v="11787"/>
    <n v="0.99703941803417362"/>
    <x v="8"/>
    <n v="170"/>
    <n v="1.4169028171361894E-2"/>
    <n v="11998"/>
    <n v="11828"/>
    <n v="170"/>
    <n v="1.4169028171361894E-2"/>
  </r>
  <r>
    <x v="3"/>
    <x v="5"/>
    <s v="ANKARA"/>
    <x v="2"/>
    <n v="0"/>
    <n v="0"/>
    <n v="0"/>
    <s v=""/>
    <n v="11974"/>
    <x v="255"/>
    <n v="11437"/>
    <n v="0.9838279569892473"/>
    <x v="14"/>
    <n v="331"/>
    <n v="2.7643226991815602E-2"/>
    <n v="11974"/>
    <n v="11643"/>
    <n v="331"/>
    <n v="2.7643226991815602E-2"/>
  </r>
  <r>
    <x v="9"/>
    <x v="5"/>
    <s v="ISTANBUL"/>
    <x v="1"/>
    <n v="1"/>
    <n v="0"/>
    <n v="0"/>
    <n v="0"/>
    <n v="11930"/>
    <x v="256"/>
    <n v="6585"/>
    <n v="0.56909515167228419"/>
    <x v="15"/>
    <n v="352"/>
    <n v="2.950544844928751E-2"/>
    <n v="11931"/>
    <n v="11579"/>
    <n v="352"/>
    <n v="2.9502975442125556E-2"/>
  </r>
  <r>
    <x v="10"/>
    <x v="2"/>
    <s v="KIEV"/>
    <x v="0"/>
    <m/>
    <m/>
    <m/>
    <s v=""/>
    <n v="11873"/>
    <x v="257"/>
    <n v="5374"/>
    <n v="0.48681945828426487"/>
    <x v="107"/>
    <n v="19"/>
    <n v="1.6002695190768972E-3"/>
    <n v="11873"/>
    <n v="11854"/>
    <n v="19"/>
    <n v="1.6002695190768972E-3"/>
  </r>
  <r>
    <x v="13"/>
    <x v="5"/>
    <s v="ISTANBUL"/>
    <x v="2"/>
    <n v="0"/>
    <n v="0"/>
    <n v="0"/>
    <s v=""/>
    <n v="11351"/>
    <x v="258"/>
    <n v="7274"/>
    <n v="0.65155858115370835"/>
    <x v="8"/>
    <n v="181"/>
    <n v="1.5945731653598801E-2"/>
    <n v="11351"/>
    <n v="11170"/>
    <n v="181"/>
    <n v="1.5945731653598801E-2"/>
  </r>
  <r>
    <x v="8"/>
    <x v="37"/>
    <s v="YEREVAN"/>
    <x v="0"/>
    <m/>
    <m/>
    <m/>
    <s v=""/>
    <n v="11232"/>
    <x v="259"/>
    <n v="2032"/>
    <n v="0.19937205651491366"/>
    <x v="16"/>
    <n v="1045"/>
    <n v="9.3037749287749286E-2"/>
    <n v="11232"/>
    <n v="10192"/>
    <n v="1045"/>
    <n v="9.3037749287749286E-2"/>
  </r>
  <r>
    <x v="4"/>
    <x v="28"/>
    <s v="ALMATY"/>
    <x v="0"/>
    <m/>
    <m/>
    <m/>
    <s v=""/>
    <n v="11223"/>
    <x v="260"/>
    <n v="1908"/>
    <n v="0.17372302649549304"/>
    <x v="16"/>
    <n v="240"/>
    <n v="2.1384656508954825E-2"/>
    <n v="11223"/>
    <n v="10983"/>
    <n v="240"/>
    <n v="2.1384656508954825E-2"/>
  </r>
  <r>
    <x v="1"/>
    <x v="34"/>
    <s v="GUAYAQUIL"/>
    <x v="10"/>
    <n v="12"/>
    <n v="0"/>
    <n v="0"/>
    <n v="0"/>
    <n v="11187"/>
    <x v="261"/>
    <n v="386"/>
    <n v="4.8682053222348344E-2"/>
    <x v="31"/>
    <n v="2847"/>
    <n v="0.2544918208635023"/>
    <n v="11198"/>
    <n v="7944"/>
    <n v="2847"/>
    <n v="0.2542418288980175"/>
  </r>
  <r>
    <x v="16"/>
    <x v="16"/>
    <s v="BANGKOK"/>
    <x v="0"/>
    <m/>
    <m/>
    <m/>
    <s v=""/>
    <n v="11185"/>
    <x v="262"/>
    <n v="779"/>
    <n v="9.5500796861591269E-2"/>
    <x v="16"/>
    <n v="2498"/>
    <n v="0.22333482342422889"/>
    <n v="11185"/>
    <n v="8157"/>
    <n v="2498"/>
    <n v="0.22333482342422889"/>
  </r>
  <r>
    <x v="2"/>
    <x v="11"/>
    <s v="ABU DHABI"/>
    <x v="0"/>
    <m/>
    <m/>
    <m/>
    <s v=""/>
    <n v="11152"/>
    <x v="263"/>
    <n v="3782"/>
    <n v="0.53387916431394689"/>
    <x v="108"/>
    <n v="3791"/>
    <n v="0.33993902439024393"/>
    <n v="11152"/>
    <n v="7358"/>
    <n v="3791"/>
    <n v="0.33993902439024393"/>
  </r>
  <r>
    <x v="9"/>
    <x v="13"/>
    <s v="RIYADH"/>
    <x v="2"/>
    <n v="0"/>
    <n v="0"/>
    <n v="0"/>
    <s v=""/>
    <n v="11117"/>
    <x v="264"/>
    <n v="10323"/>
    <n v="0.93361671339422991"/>
    <x v="9"/>
    <n v="49"/>
    <n v="4.4076639381128001E-3"/>
    <n v="11117"/>
    <n v="11068"/>
    <n v="49"/>
    <n v="4.4076639381128001E-3"/>
  </r>
  <r>
    <x v="6"/>
    <x v="7"/>
    <s v="BOGOTA"/>
    <x v="39"/>
    <n v="27"/>
    <m/>
    <n v="1"/>
    <n v="3.5714285714285712E-2"/>
    <n v="10972"/>
    <x v="265"/>
    <n v="1598"/>
    <n v="0.15156976192734517"/>
    <x v="55"/>
    <n v="429"/>
    <n v="3.9099526066350712E-2"/>
    <n v="11000"/>
    <n v="10570"/>
    <n v="430"/>
    <n v="3.9090909090909093E-2"/>
  </r>
  <r>
    <x v="4"/>
    <x v="41"/>
    <s v="HO CHI MINH"/>
    <x v="7"/>
    <n v="10"/>
    <m/>
    <m/>
    <n v="0"/>
    <n v="10948"/>
    <x v="266"/>
    <n v="901"/>
    <n v="8.9296333002973238E-2"/>
    <x v="15"/>
    <n v="851"/>
    <n v="7.7731092436974791E-2"/>
    <n v="10958"/>
    <n v="10107"/>
    <n v="851"/>
    <n v="7.7660156962949436E-2"/>
  </r>
  <r>
    <x v="3"/>
    <x v="7"/>
    <s v="BOGOTA"/>
    <x v="11"/>
    <n v="3"/>
    <n v="3"/>
    <n v="0"/>
    <n v="0"/>
    <n v="10943"/>
    <x v="267"/>
    <n v="8603"/>
    <n v="0.831207729468599"/>
    <x v="55"/>
    <n v="593"/>
    <n v="5.4189893082335738E-2"/>
    <n v="10946"/>
    <n v="10353"/>
    <n v="593"/>
    <n v="5.4175041110908095E-2"/>
  </r>
  <r>
    <x v="19"/>
    <x v="8"/>
    <s v="CASABLANCA"/>
    <x v="17"/>
    <m/>
    <m/>
    <m/>
    <n v="0"/>
    <n v="10894"/>
    <x v="268"/>
    <n v="2819"/>
    <n v="0.47306595066286289"/>
    <x v="14"/>
    <n v="4299"/>
    <n v="0.39462089223425739"/>
    <n v="10898"/>
    <n v="5977"/>
    <n v="4299"/>
    <n v="0.39447605065149571"/>
  </r>
  <r>
    <x v="21"/>
    <x v="3"/>
    <s v="BEIJING"/>
    <x v="0"/>
    <m/>
    <m/>
    <m/>
    <s v=""/>
    <n v="10860"/>
    <x v="269"/>
    <n v="2710"/>
    <n v="0.25448398910695841"/>
    <x v="16"/>
    <n v="48"/>
    <n v="4.4198895027624313E-3"/>
    <n v="10860"/>
    <n v="10649"/>
    <n v="48"/>
    <n v="4.4198895027624313E-3"/>
  </r>
  <r>
    <x v="9"/>
    <x v="15"/>
    <s v="KUWAIT"/>
    <x v="18"/>
    <n v="6"/>
    <n v="0"/>
    <n v="0"/>
    <n v="0"/>
    <n v="10853"/>
    <x v="270"/>
    <n v="10315"/>
    <n v="0.96132339235787512"/>
    <x v="55"/>
    <n v="123"/>
    <n v="1.1333271906385332E-2"/>
    <n v="10859"/>
    <n v="10736"/>
    <n v="123"/>
    <n v="1.1327009853577678E-2"/>
  </r>
  <r>
    <x v="12"/>
    <x v="9"/>
    <s v="LONDON"/>
    <x v="2"/>
    <n v="0"/>
    <n v="0"/>
    <n v="0"/>
    <s v=""/>
    <n v="10786"/>
    <x v="271"/>
    <n v="8009"/>
    <n v="0.76203615604186492"/>
    <x v="109"/>
    <n v="173"/>
    <n v="1.6039310216947895E-2"/>
    <n v="10786"/>
    <n v="10613"/>
    <n v="173"/>
    <n v="1.6039310216947895E-2"/>
  </r>
  <r>
    <x v="1"/>
    <x v="16"/>
    <s v="BANGKOK"/>
    <x v="2"/>
    <n v="0"/>
    <n v="0"/>
    <n v="0"/>
    <s v=""/>
    <n v="10783"/>
    <x v="272"/>
    <n v="106"/>
    <n v="1.013868962219034E-2"/>
    <x v="55"/>
    <n v="182"/>
    <n v="1.687841973476769E-2"/>
    <n v="10783"/>
    <n v="10455"/>
    <n v="182"/>
    <n v="1.687841973476769E-2"/>
  </r>
  <r>
    <x v="9"/>
    <x v="3"/>
    <s v="SHANGHAI"/>
    <x v="2"/>
    <n v="0"/>
    <n v="0"/>
    <n v="0"/>
    <s v=""/>
    <n v="10742"/>
    <x v="273"/>
    <n v="662"/>
    <n v="6.1811391223155931E-2"/>
    <x v="55"/>
    <n v="32"/>
    <n v="2.9789610873207969E-3"/>
    <n v="10742"/>
    <n v="10710"/>
    <n v="32"/>
    <n v="2.9789610873207969E-3"/>
  </r>
  <r>
    <x v="4"/>
    <x v="43"/>
    <s v="YAONDE"/>
    <x v="32"/>
    <n v="33"/>
    <m/>
    <n v="6"/>
    <n v="0.15384615384615385"/>
    <n v="10664"/>
    <x v="274"/>
    <n v="1907"/>
    <n v="0.24615980379501742"/>
    <x v="57"/>
    <n v="2895"/>
    <n v="0.27147411852963244"/>
    <n v="10703"/>
    <n v="7802"/>
    <n v="2901"/>
    <n v="0.27104550126132859"/>
  </r>
  <r>
    <x v="5"/>
    <x v="3"/>
    <s v="BEIJING"/>
    <x v="2"/>
    <n v="0"/>
    <n v="0"/>
    <n v="0"/>
    <s v=""/>
    <n v="10548"/>
    <x v="275"/>
    <n v="1636"/>
    <n v="0.15670498084291187"/>
    <x v="13"/>
    <n v="106"/>
    <n v="1.0049298445202881E-2"/>
    <n v="10548"/>
    <n v="10442"/>
    <n v="106"/>
    <n v="1.0049298445202881E-2"/>
  </r>
  <r>
    <x v="11"/>
    <x v="27"/>
    <s v="PRETORIA"/>
    <x v="8"/>
    <n v="9"/>
    <n v="4"/>
    <m/>
    <n v="0"/>
    <n v="10316"/>
    <x v="276"/>
    <n v="10134"/>
    <n v="0.99852202187407624"/>
    <x v="110"/>
    <n v="152"/>
    <n v="1.4734393175649476E-2"/>
    <n v="10325"/>
    <n v="10166"/>
    <n v="152"/>
    <n v="1.4721549636803874E-2"/>
  </r>
  <r>
    <x v="12"/>
    <x v="2"/>
    <s v="KIEV"/>
    <x v="2"/>
    <n v="0"/>
    <n v="0"/>
    <n v="0"/>
    <s v=""/>
    <n v="10231"/>
    <x v="277"/>
    <n v="4797"/>
    <n v="0.49134487350199735"/>
    <x v="53"/>
    <n v="467"/>
    <n v="4.5645586941647935E-2"/>
    <n v="10231"/>
    <n v="9764"/>
    <n v="467"/>
    <n v="4.5645586941647935E-2"/>
  </r>
  <r>
    <x v="2"/>
    <x v="31"/>
    <s v="TBILISSI"/>
    <x v="0"/>
    <m/>
    <m/>
    <m/>
    <s v=""/>
    <n v="10048"/>
    <x v="278"/>
    <n v="600"/>
    <n v="6.9188191881918826E-2"/>
    <x v="16"/>
    <n v="1376"/>
    <n v="0.13694267515923567"/>
    <n v="10048"/>
    <n v="8672"/>
    <n v="1376"/>
    <n v="0.13694267515923567"/>
  </r>
  <r>
    <x v="4"/>
    <x v="44"/>
    <s v="OUAGADOUGOU"/>
    <x v="1"/>
    <n v="1"/>
    <m/>
    <m/>
    <n v="0"/>
    <n v="10032"/>
    <x v="279"/>
    <n v="1934"/>
    <n v="0.22457036692986532"/>
    <x v="58"/>
    <n v="1392"/>
    <n v="0.13875598086124402"/>
    <n v="10033"/>
    <n v="8641"/>
    <n v="1392"/>
    <n v="0.13874215090202333"/>
  </r>
  <r>
    <x v="21"/>
    <x v="10"/>
    <s v="NEW DELHI"/>
    <x v="0"/>
    <m/>
    <m/>
    <m/>
    <s v=""/>
    <n v="9999"/>
    <x v="280"/>
    <n v="5878"/>
    <n v="0.60629190304280556"/>
    <x v="53"/>
    <n v="129"/>
    <n v="1.2901290129012902E-2"/>
    <n v="9999"/>
    <n v="9696"/>
    <n v="129"/>
    <n v="1.2901290129012902E-2"/>
  </r>
  <r>
    <x v="3"/>
    <x v="15"/>
    <s v="KUWAIT"/>
    <x v="2"/>
    <n v="0"/>
    <n v="0"/>
    <n v="0"/>
    <s v=""/>
    <n v="9974"/>
    <x v="281"/>
    <n v="8142"/>
    <n v="0.84102881933684537"/>
    <x v="32"/>
    <n v="268"/>
    <n v="2.6869861640264687E-2"/>
    <n v="9974"/>
    <n v="9706"/>
    <n v="268"/>
    <n v="2.6869861640264687E-2"/>
  </r>
  <r>
    <x v="3"/>
    <x v="27"/>
    <s v="CAPE TOWN"/>
    <x v="2"/>
    <n v="0"/>
    <n v="0"/>
    <n v="0"/>
    <s v=""/>
    <n v="9908"/>
    <x v="282"/>
    <n v="9783"/>
    <n v="0.99785801713586286"/>
    <x v="26"/>
    <n v="70"/>
    <n v="7.064997981429148E-3"/>
    <n v="9908"/>
    <n v="9838"/>
    <n v="70"/>
    <n v="7.064997981429148E-3"/>
  </r>
  <r>
    <x v="3"/>
    <x v="33"/>
    <s v="BAKU"/>
    <x v="2"/>
    <n v="0"/>
    <n v="0"/>
    <n v="0"/>
    <s v=""/>
    <n v="9890"/>
    <x v="283"/>
    <n v="4163"/>
    <n v="0.4293523102310231"/>
    <x v="53"/>
    <n v="193"/>
    <n v="1.9514661274014154E-2"/>
    <n v="9890"/>
    <n v="9697"/>
    <n v="193"/>
    <n v="1.9514661274014154E-2"/>
  </r>
  <r>
    <x v="1"/>
    <x v="45"/>
    <s v="HAVANA"/>
    <x v="16"/>
    <n v="16"/>
    <n v="0"/>
    <n v="1"/>
    <n v="5.5555555555555552E-2"/>
    <n v="9860"/>
    <x v="284"/>
    <n v="277"/>
    <n v="3.6218619246861927E-2"/>
    <x v="97"/>
    <n v="1666"/>
    <n v="0.16896551724137931"/>
    <n v="9878"/>
    <n v="7895"/>
    <n v="1667"/>
    <n v="0.16875885806843491"/>
  </r>
  <r>
    <x v="6"/>
    <x v="27"/>
    <s v="CAPE TOWN"/>
    <x v="11"/>
    <n v="1"/>
    <m/>
    <n v="2"/>
    <n v="0.66666666666666663"/>
    <n v="9858"/>
    <x v="285"/>
    <n v="2177"/>
    <n v="0.22221088088190263"/>
    <x v="55"/>
    <n v="61"/>
    <n v="6.1878677216473926E-3"/>
    <n v="9861"/>
    <n v="9798"/>
    <n v="63"/>
    <n v="6.3888043808944328E-3"/>
  </r>
  <r>
    <x v="6"/>
    <x v="46"/>
    <s v="ULAN BATOR"/>
    <x v="2"/>
    <n v="0"/>
    <m/>
    <n v="0"/>
    <s v=""/>
    <n v="9772"/>
    <x v="286"/>
    <n v="1307"/>
    <n v="0.1440220385674931"/>
    <x v="53"/>
    <n v="696"/>
    <n v="7.1223905034793283E-2"/>
    <n v="9772"/>
    <n v="9076"/>
    <n v="696"/>
    <n v="7.1223905034793283E-2"/>
  </r>
  <r>
    <x v="18"/>
    <x v="16"/>
    <s v="BANGKOK"/>
    <x v="2"/>
    <n v="0"/>
    <n v="0"/>
    <n v="0"/>
    <s v=""/>
    <n v="9721"/>
    <x v="287"/>
    <n v="911"/>
    <n v="9.9432438332241843E-2"/>
    <x v="55"/>
    <n v="559"/>
    <n v="5.7504371978191547E-2"/>
    <n v="9721"/>
    <n v="9162.0000000000018"/>
    <n v="559"/>
    <n v="5.7504371978191547E-2"/>
  </r>
  <r>
    <x v="2"/>
    <x v="2"/>
    <s v="MARIUPOL"/>
    <x v="0"/>
    <m/>
    <m/>
    <m/>
    <s v=""/>
    <n v="9690"/>
    <x v="288"/>
    <n v="1290"/>
    <n v="0.134782154424825"/>
    <x v="16"/>
    <n v="119"/>
    <n v="1.2280701754385965E-2"/>
    <n v="9690"/>
    <n v="9571"/>
    <n v="119"/>
    <n v="1.2280701754385965E-2"/>
  </r>
  <r>
    <x v="11"/>
    <x v="16"/>
    <s v="BANGKOK"/>
    <x v="5"/>
    <n v="3"/>
    <n v="3"/>
    <n v="2"/>
    <n v="0.4"/>
    <n v="9689"/>
    <x v="289"/>
    <n v="9565"/>
    <n v="0.9994775339602926"/>
    <x v="31"/>
    <n v="100"/>
    <n v="1.0320982557539478E-2"/>
    <n v="9694"/>
    <n v="9576"/>
    <n v="102"/>
    <n v="1.0521972354033423E-2"/>
  </r>
  <r>
    <x v="4"/>
    <x v="47"/>
    <s v="WASHINGTON, DC"/>
    <x v="11"/>
    <n v="3"/>
    <m/>
    <m/>
    <n v="0"/>
    <n v="9653"/>
    <x v="290"/>
    <n v="5535"/>
    <n v="0.64263322884012541"/>
    <x v="111"/>
    <n v="74"/>
    <n v="7.6660105666632138E-3"/>
    <n v="9656"/>
    <n v="9582"/>
    <n v="74"/>
    <n v="7.6636288318144155E-3"/>
  </r>
  <r>
    <x v="3"/>
    <x v="37"/>
    <s v="YEREVAN"/>
    <x v="2"/>
    <n v="0"/>
    <n v="0"/>
    <n v="0"/>
    <s v=""/>
    <n v="9621"/>
    <x v="291"/>
    <n v="3032"/>
    <n v="0.3399484247112905"/>
    <x v="53"/>
    <n v="701"/>
    <n v="7.2861448913834323E-2"/>
    <n v="9621"/>
    <n v="8920"/>
    <n v="701"/>
    <n v="7.2861448913834323E-2"/>
  </r>
  <r>
    <x v="19"/>
    <x v="9"/>
    <s v="LONDON"/>
    <x v="24"/>
    <n v="1"/>
    <m/>
    <n v="13"/>
    <n v="0.41935483870967744"/>
    <n v="9601"/>
    <x v="292"/>
    <n v="4309"/>
    <n v="0.5439283009341076"/>
    <x v="8"/>
    <n v="1630"/>
    <n v="0.16977398187688783"/>
    <n v="9632"/>
    <n v="7929"/>
    <n v="1643"/>
    <n v="0.17057724252491693"/>
  </r>
  <r>
    <x v="6"/>
    <x v="48"/>
    <s v="MUSCAT"/>
    <x v="11"/>
    <n v="3"/>
    <m/>
    <n v="0"/>
    <n v="0"/>
    <n v="9394"/>
    <x v="293"/>
    <n v="3293"/>
    <n v="0.35735214324470971"/>
    <x v="112"/>
    <n v="46"/>
    <n v="4.8967426016606344E-3"/>
    <n v="9397"/>
    <n v="9351"/>
    <n v="46"/>
    <n v="4.8951793125465576E-3"/>
  </r>
  <r>
    <x v="4"/>
    <x v="3"/>
    <s v="SHENYANG"/>
    <x v="0"/>
    <m/>
    <m/>
    <m/>
    <s v=""/>
    <n v="9378"/>
    <x v="294"/>
    <n v="190"/>
    <n v="2.456684768554435E-2"/>
    <x v="31"/>
    <n v="1641"/>
    <n v="0.17498400511836212"/>
    <n v="9378"/>
    <n v="7737"/>
    <n v="1641"/>
    <n v="0.17498400511836212"/>
  </r>
  <r>
    <x v="9"/>
    <x v="16"/>
    <s v="BANGKOK"/>
    <x v="12"/>
    <n v="2"/>
    <n v="1"/>
    <n v="0"/>
    <n v="0"/>
    <n v="9372"/>
    <x v="295"/>
    <n v="2311"/>
    <n v="0.24822771213748657"/>
    <x v="55"/>
    <n v="62"/>
    <n v="6.615450277422108E-3"/>
    <n v="9374"/>
    <n v="9312"/>
    <n v="62"/>
    <n v="6.6140388308086199E-3"/>
  </r>
  <r>
    <x v="16"/>
    <x v="2"/>
    <s v="KIEV"/>
    <x v="0"/>
    <m/>
    <m/>
    <m/>
    <s v=""/>
    <n v="9325"/>
    <x v="296"/>
    <n v="4698"/>
    <n v="0.57700810611643327"/>
    <x v="113"/>
    <n v="426"/>
    <n v="4.5683646112600534E-2"/>
    <n v="9325"/>
    <n v="8734"/>
    <n v="426"/>
    <n v="4.5683646112600534E-2"/>
  </r>
  <r>
    <x v="1"/>
    <x v="8"/>
    <s v="AGADIR"/>
    <x v="2"/>
    <n v="0"/>
    <n v="0"/>
    <n v="0"/>
    <s v=""/>
    <n v="9318"/>
    <x v="297"/>
    <n v="1847"/>
    <n v="0.25713490185159404"/>
    <x v="7"/>
    <n v="1647"/>
    <n v="0.17675466838377335"/>
    <n v="9318"/>
    <n v="7198"/>
    <n v="1647"/>
    <n v="0.17675466838377335"/>
  </r>
  <r>
    <x v="18"/>
    <x v="3"/>
    <s v="GUANGZHOU (CANTON)"/>
    <x v="2"/>
    <n v="0"/>
    <n v="0"/>
    <n v="0"/>
    <s v=""/>
    <n v="9302"/>
    <x v="298"/>
    <n v="364"/>
    <n v="4.0752351097178681E-2"/>
    <x v="55"/>
    <n v="370"/>
    <n v="3.9776392173726083E-2"/>
    <n v="9302"/>
    <n v="8932"/>
    <n v="370"/>
    <n v="3.9776392173726083E-2"/>
  </r>
  <r>
    <x v="19"/>
    <x v="3"/>
    <s v="BEIJING"/>
    <x v="0"/>
    <m/>
    <m/>
    <m/>
    <s v=""/>
    <n v="9298"/>
    <x v="299"/>
    <n v="2854"/>
    <n v="0.3213602071838757"/>
    <x v="13"/>
    <n v="366"/>
    <n v="3.936330393633039E-2"/>
    <n v="9298"/>
    <n v="8883"/>
    <n v="366"/>
    <n v="3.936330393633039E-2"/>
  </r>
  <r>
    <x v="4"/>
    <x v="43"/>
    <s v="DOUALA"/>
    <x v="24"/>
    <n v="21"/>
    <m/>
    <n v="10"/>
    <n v="0.32258064516129031"/>
    <n v="9107"/>
    <x v="300"/>
    <n v="1404"/>
    <n v="0.24028752353243196"/>
    <x v="13"/>
    <n v="3262"/>
    <n v="0.35818601076095313"/>
    <n v="9138"/>
    <n v="5866"/>
    <n v="3272"/>
    <n v="0.35806522214926678"/>
  </r>
  <r>
    <x v="4"/>
    <x v="49"/>
    <s v="MANAMA"/>
    <x v="0"/>
    <m/>
    <m/>
    <m/>
    <s v=""/>
    <n v="9072"/>
    <x v="301"/>
    <n v="5808"/>
    <n v="0.64318936877076416"/>
    <x v="53"/>
    <n v="41"/>
    <n v="4.5194003527336858E-3"/>
    <n v="9072"/>
    <n v="9031"/>
    <n v="41"/>
    <n v="4.5194003527336858E-3"/>
  </r>
  <r>
    <x v="11"/>
    <x v="18"/>
    <s v="TEHERAN"/>
    <x v="40"/>
    <n v="40"/>
    <n v="32"/>
    <n v="6"/>
    <n v="0.13043478260869565"/>
    <n v="9048"/>
    <x v="302"/>
    <n v="2232"/>
    <n v="0.30646711519978032"/>
    <x v="114"/>
    <n v="1476"/>
    <n v="0.16312997347480107"/>
    <n v="9094"/>
    <n v="7449"/>
    <n v="1482"/>
    <n v="0.16296459203870683"/>
  </r>
  <r>
    <x v="12"/>
    <x v="3"/>
    <s v="GUANGZHOU (CANTON)"/>
    <x v="2"/>
    <n v="0"/>
    <n v="0"/>
    <n v="0"/>
    <s v=""/>
    <n v="9005"/>
    <x v="303"/>
    <n v="644"/>
    <n v="7.3348519362186781E-2"/>
    <x v="55"/>
    <n v="225"/>
    <n v="2.4986118822876179E-2"/>
    <n v="9005"/>
    <n v="8780"/>
    <n v="225"/>
    <n v="2.4986118822876179E-2"/>
  </r>
  <r>
    <x v="18"/>
    <x v="10"/>
    <s v="NEW DELHI"/>
    <x v="2"/>
    <n v="0"/>
    <n v="0"/>
    <n v="0"/>
    <s v=""/>
    <n v="8994"/>
    <x v="304"/>
    <n v="3979"/>
    <n v="0.48067165982121285"/>
    <x v="47"/>
    <n v="706"/>
    <n v="7.8496775628196569E-2"/>
    <n v="8994"/>
    <n v="8288"/>
    <n v="706"/>
    <n v="7.8496775628196569E-2"/>
  </r>
  <r>
    <x v="5"/>
    <x v="10"/>
    <s v="NEW DELHI"/>
    <x v="2"/>
    <n v="0"/>
    <n v="0"/>
    <n v="0"/>
    <s v=""/>
    <n v="8982"/>
    <x v="305"/>
    <n v="1702"/>
    <n v="0.20168266382272781"/>
    <x v="2"/>
    <n v="539"/>
    <n v="6.0008906702293474E-2"/>
    <n v="8982"/>
    <n v="8443"/>
    <n v="539"/>
    <n v="6.0008906702293474E-2"/>
  </r>
  <r>
    <x v="1"/>
    <x v="27"/>
    <s v="PRETORIA"/>
    <x v="2"/>
    <n v="0"/>
    <n v="0"/>
    <n v="0"/>
    <s v=""/>
    <n v="8982"/>
    <x v="306"/>
    <n v="2739"/>
    <n v="0.32704477611940297"/>
    <x v="30"/>
    <n v="45"/>
    <n v="5.0100200400801601E-3"/>
    <n v="8982"/>
    <n v="8406"/>
    <n v="45"/>
    <n v="5.0100200400801601E-3"/>
  </r>
  <r>
    <x v="5"/>
    <x v="5"/>
    <s v="ISTANBUL"/>
    <x v="2"/>
    <n v="0"/>
    <n v="0"/>
    <n v="0"/>
    <s v=""/>
    <n v="8975"/>
    <x v="307"/>
    <n v="2388"/>
    <n v="0.27164145148447277"/>
    <x v="21"/>
    <n v="175"/>
    <n v="1.9498607242339833E-2"/>
    <n v="8975"/>
    <n v="8800"/>
    <n v="175"/>
    <n v="1.9498607242339833E-2"/>
  </r>
  <r>
    <x v="4"/>
    <x v="50"/>
    <s v="COTONOU"/>
    <x v="7"/>
    <n v="10"/>
    <m/>
    <m/>
    <n v="0"/>
    <n v="8960"/>
    <x v="308"/>
    <n v="1507"/>
    <n v="0.20924743126909193"/>
    <x v="79"/>
    <n v="1746"/>
    <n v="0.19486607142857143"/>
    <n v="8970"/>
    <n v="7224"/>
    <n v="1746"/>
    <n v="0.19464882943143813"/>
  </r>
  <r>
    <x v="3"/>
    <x v="11"/>
    <s v="ABU DHABI"/>
    <x v="2"/>
    <n v="0"/>
    <n v="0"/>
    <n v="0"/>
    <s v=""/>
    <n v="8928"/>
    <x v="309"/>
    <n v="5146"/>
    <n v="0.64786604557471983"/>
    <x v="115"/>
    <n v="753"/>
    <n v="8.434139784946236E-2"/>
    <n v="8928"/>
    <n v="8175"/>
    <n v="753"/>
    <n v="8.434139784946236E-2"/>
  </r>
  <r>
    <x v="21"/>
    <x v="16"/>
    <s v="BANGKOK"/>
    <x v="0"/>
    <n v="1"/>
    <n v="1"/>
    <m/>
    <s v=""/>
    <n v="8861"/>
    <x v="310"/>
    <n v="3461"/>
    <n v="0.41982047549733137"/>
    <x v="53"/>
    <n v="399"/>
    <n v="4.5028777790317123E-2"/>
    <n v="8861"/>
    <n v="8246"/>
    <n v="399"/>
    <n v="4.5028777790317123E-2"/>
  </r>
  <r>
    <x v="6"/>
    <x v="17"/>
    <s v="BEIRUT"/>
    <x v="41"/>
    <n v="49"/>
    <m/>
    <n v="5"/>
    <n v="9.2592592592592587E-2"/>
    <n v="8814"/>
    <x v="311"/>
    <n v="1508"/>
    <n v="0.21341636003396547"/>
    <x v="116"/>
    <n v="1513"/>
    <n v="0.17165872475606989"/>
    <n v="8868"/>
    <n v="7350"/>
    <n v="1518"/>
    <n v="0.17117726657645466"/>
  </r>
  <r>
    <x v="9"/>
    <x v="11"/>
    <s v="ABU DHABI"/>
    <x v="12"/>
    <n v="2"/>
    <n v="1"/>
    <n v="0"/>
    <n v="0"/>
    <n v="8737"/>
    <x v="306"/>
    <n v="5152"/>
    <n v="0.61516417910447763"/>
    <x v="93"/>
    <n v="327"/>
    <n v="3.7427034451184615E-2"/>
    <n v="8739"/>
    <n v="8412"/>
    <n v="327"/>
    <n v="3.7418468932372127E-2"/>
  </r>
  <r>
    <x v="4"/>
    <x v="48"/>
    <s v="MUSCAT"/>
    <x v="0"/>
    <m/>
    <m/>
    <m/>
    <s v=""/>
    <n v="8724"/>
    <x v="312"/>
    <n v="6912"/>
    <n v="0.7995373048004627"/>
    <x v="13"/>
    <n v="77"/>
    <n v="8.8262265016047677E-3"/>
    <n v="8724"/>
    <n v="8647"/>
    <n v="77"/>
    <n v="8.8262265016047677E-3"/>
  </r>
  <r>
    <x v="1"/>
    <x v="6"/>
    <s v="TUNIS"/>
    <x v="2"/>
    <n v="0"/>
    <n v="0"/>
    <n v="0"/>
    <s v=""/>
    <n v="8701"/>
    <x v="313"/>
    <n v="653"/>
    <n v="8.3600051209832285E-2"/>
    <x v="62"/>
    <n v="613"/>
    <n v="7.045167222158373E-2"/>
    <n v="8701"/>
    <n v="7827"/>
    <n v="613"/>
    <n v="7.045167222158373E-2"/>
  </r>
  <r>
    <x v="1"/>
    <x v="51"/>
    <s v="MALABO"/>
    <x v="11"/>
    <n v="4"/>
    <n v="0"/>
    <n v="0"/>
    <n v="0"/>
    <n v="8670"/>
    <x v="314"/>
    <n v="1143"/>
    <n v="0.15266461867236544"/>
    <x v="13"/>
    <n v="491"/>
    <n v="5.6632064590542097E-2"/>
    <n v="8673"/>
    <n v="7493"/>
    <n v="491"/>
    <n v="5.6612475498674049E-2"/>
  </r>
  <r>
    <x v="4"/>
    <x v="27"/>
    <s v="JOHANNESBURG"/>
    <x v="4"/>
    <n v="8"/>
    <m/>
    <m/>
    <n v="0"/>
    <n v="8631"/>
    <x v="315"/>
    <n v="4670"/>
    <n v="0.54600724891850816"/>
    <x v="110"/>
    <n v="70"/>
    <n v="8.1103000811030002E-3"/>
    <n v="8639"/>
    <n v="8569"/>
    <n v="70"/>
    <n v="8.102789674730871E-3"/>
  </r>
  <r>
    <x v="6"/>
    <x v="41"/>
    <s v="HANOI"/>
    <x v="10"/>
    <n v="11"/>
    <m/>
    <n v="0"/>
    <n v="0"/>
    <n v="8554"/>
    <x v="316"/>
    <n v="367"/>
    <n v="4.9668426038706186E-2"/>
    <x v="53"/>
    <n v="1164"/>
    <n v="0.13607668926817862"/>
    <n v="8565"/>
    <n v="7401"/>
    <n v="1164"/>
    <n v="0.13590192644483362"/>
  </r>
  <r>
    <x v="2"/>
    <x v="3"/>
    <s v="GUANGZHOU (CANTON)"/>
    <x v="0"/>
    <m/>
    <m/>
    <m/>
    <s v=""/>
    <n v="8523"/>
    <x v="317"/>
    <n v="751"/>
    <n v="8.9650232780231584E-2"/>
    <x v="55"/>
    <n v="146"/>
    <n v="1.7130118502874575E-2"/>
    <n v="8523"/>
    <n v="8377"/>
    <n v="146"/>
    <n v="1.7130118502874575E-2"/>
  </r>
  <r>
    <x v="6"/>
    <x v="52"/>
    <s v="AMMAN"/>
    <x v="14"/>
    <n v="8"/>
    <m/>
    <n v="7"/>
    <n v="0.46666666666666667"/>
    <n v="8509"/>
    <x v="318"/>
    <n v="1214"/>
    <n v="0.16926938092582264"/>
    <x v="117"/>
    <n v="979"/>
    <n v="0.1150546480197438"/>
    <n v="8524"/>
    <n v="7538"/>
    <n v="986"/>
    <n v="0.11567339277334585"/>
  </r>
  <r>
    <x v="1"/>
    <x v="25"/>
    <s v="DAKAR"/>
    <x v="12"/>
    <n v="2"/>
    <n v="0"/>
    <n v="0"/>
    <n v="0"/>
    <n v="8495"/>
    <x v="319"/>
    <n v="94"/>
    <n v="2.2765802857834826E-2"/>
    <x v="8"/>
    <n v="3238"/>
    <n v="0.38116539140670985"/>
    <n v="8497"/>
    <n v="4137"/>
    <n v="3238"/>
    <n v="0.38107567376721196"/>
  </r>
  <r>
    <x v="6"/>
    <x v="53"/>
    <s v="BISHKEK"/>
    <x v="2"/>
    <n v="0"/>
    <m/>
    <n v="0"/>
    <s v=""/>
    <n v="8480"/>
    <x v="320"/>
    <n v="260"/>
    <n v="3.367875647668394E-2"/>
    <x v="53"/>
    <n v="759"/>
    <n v="8.9504716981132076E-2"/>
    <n v="8480"/>
    <n v="7721"/>
    <n v="759"/>
    <n v="8.9504716981132076E-2"/>
  </r>
  <r>
    <x v="1"/>
    <x v="5"/>
    <s v="ANKARA"/>
    <x v="2"/>
    <n v="0"/>
    <n v="0"/>
    <n v="0"/>
    <s v=""/>
    <n v="8474"/>
    <x v="321"/>
    <n v="942"/>
    <n v="0.12183135023279876"/>
    <x v="32"/>
    <n v="446"/>
    <n v="5.2631578947368418E-2"/>
    <n v="8474"/>
    <n v="7757"/>
    <n v="446"/>
    <n v="5.2631578947368418E-2"/>
  </r>
  <r>
    <x v="5"/>
    <x v="33"/>
    <s v="BAKU"/>
    <x v="2"/>
    <n v="0"/>
    <n v="0"/>
    <n v="0"/>
    <s v=""/>
    <n v="8442"/>
    <x v="322"/>
    <n v="686"/>
    <n v="8.5164494103041583E-2"/>
    <x v="55"/>
    <n v="387"/>
    <n v="4.5842217484008532E-2"/>
    <n v="8442"/>
    <n v="8055"/>
    <n v="387"/>
    <n v="4.5842217484008532E-2"/>
  </r>
  <r>
    <x v="19"/>
    <x v="2"/>
    <s v="KIEV"/>
    <x v="1"/>
    <m/>
    <m/>
    <n v="1"/>
    <n v="1"/>
    <n v="8416"/>
    <x v="323"/>
    <n v="3281"/>
    <n v="0.43624518016221248"/>
    <x v="13"/>
    <n v="803"/>
    <n v="9.5413498098859309E-2"/>
    <n v="8417"/>
    <n v="7523"/>
    <n v="804"/>
    <n v="9.5520969466555777E-2"/>
  </r>
  <r>
    <x v="4"/>
    <x v="54"/>
    <s v="BRAZZAVILLE"/>
    <x v="33"/>
    <n v="41"/>
    <m/>
    <n v="3"/>
    <n v="6.8181818181818177E-2"/>
    <n v="8200"/>
    <x v="324"/>
    <n v="711"/>
    <n v="0.11471442400774444"/>
    <x v="53"/>
    <n v="2001"/>
    <n v="0.24402439024390243"/>
    <n v="8244"/>
    <n v="6240"/>
    <n v="2004"/>
    <n v="0.2430858806404658"/>
  </r>
  <r>
    <x v="14"/>
    <x v="3"/>
    <s v="SHANGHAI"/>
    <x v="0"/>
    <m/>
    <m/>
    <m/>
    <s v=""/>
    <n v="8100"/>
    <x v="325"/>
    <n v="2189"/>
    <n v="0.27284058332294653"/>
    <x v="16"/>
    <n v="77"/>
    <n v="9.5061728395061731E-3"/>
    <n v="8100"/>
    <n v="8023"/>
    <n v="77"/>
    <n v="9.5061728395061731E-3"/>
  </r>
  <r>
    <x v="11"/>
    <x v="14"/>
    <s v="CAIRO"/>
    <x v="0"/>
    <m/>
    <m/>
    <m/>
    <s v=""/>
    <n v="7994"/>
    <x v="326"/>
    <n v="1716"/>
    <n v="0.25692468932474921"/>
    <x v="106"/>
    <n v="1164"/>
    <n v="0.1456092069051789"/>
    <n v="7994"/>
    <n v="6752"/>
    <n v="1164"/>
    <n v="0.1456092069051789"/>
  </r>
  <r>
    <x v="11"/>
    <x v="55"/>
    <s v="ISLAMABAD"/>
    <x v="42"/>
    <n v="37"/>
    <n v="22"/>
    <n v="4"/>
    <n v="8.3333333333333329E-2"/>
    <n v="7930"/>
    <x v="327"/>
    <n v="5225"/>
    <n v="0.98399246704331456"/>
    <x v="118"/>
    <n v="2370"/>
    <n v="0.29886506935687263"/>
    <n v="7978"/>
    <n v="5439"/>
    <n v="2374"/>
    <n v="0.297568312860366"/>
  </r>
  <r>
    <x v="1"/>
    <x v="18"/>
    <s v="TEHERAN"/>
    <x v="14"/>
    <n v="14"/>
    <n v="0"/>
    <n v="0"/>
    <n v="0"/>
    <n v="7922"/>
    <x v="328"/>
    <n v="767"/>
    <n v="0.12813230872034748"/>
    <x v="119"/>
    <n v="1056"/>
    <n v="0.13329967180005048"/>
    <n v="7937"/>
    <n v="6087"/>
    <n v="1056"/>
    <n v="0.13304775103943556"/>
  </r>
  <r>
    <x v="5"/>
    <x v="31"/>
    <s v="TBILISSI"/>
    <x v="2"/>
    <n v="0"/>
    <n v="0"/>
    <n v="0"/>
    <s v=""/>
    <n v="7832"/>
    <x v="329"/>
    <n v="605"/>
    <n v="9.0177373677150091E-2"/>
    <x v="55"/>
    <n v="1123"/>
    <n v="0.14338610827374873"/>
    <n v="7832"/>
    <n v="6709"/>
    <n v="1123"/>
    <n v="0.14338610827374873"/>
  </r>
  <r>
    <x v="21"/>
    <x v="2"/>
    <s v="KIEV"/>
    <x v="0"/>
    <m/>
    <m/>
    <m/>
    <s v=""/>
    <n v="7734"/>
    <x v="330"/>
    <n v="3516"/>
    <n v="0.47289845326160052"/>
    <x v="16"/>
    <n v="136"/>
    <n v="1.7584690974915957E-2"/>
    <n v="7734"/>
    <n v="7435"/>
    <n v="136"/>
    <n v="1.7584690974915957E-2"/>
  </r>
  <r>
    <x v="4"/>
    <x v="31"/>
    <s v="TBILISSI"/>
    <x v="0"/>
    <m/>
    <m/>
    <m/>
    <s v=""/>
    <n v="7661"/>
    <x v="331"/>
    <n v="1836"/>
    <n v="0.27362146050670638"/>
    <x v="21"/>
    <n v="942"/>
    <n v="0.12296044902754209"/>
    <n v="7661"/>
    <n v="6719"/>
    <n v="942"/>
    <n v="0.12296044902754209"/>
  </r>
  <r>
    <x v="5"/>
    <x v="3"/>
    <s v="SHANGHAI"/>
    <x v="2"/>
    <n v="0"/>
    <n v="0"/>
    <n v="0"/>
    <s v=""/>
    <n v="7610"/>
    <x v="332"/>
    <n v="160"/>
    <n v="2.1242697822623474E-2"/>
    <x v="55"/>
    <n v="78"/>
    <n v="1.0249671484888305E-2"/>
    <n v="7610"/>
    <n v="7532"/>
    <n v="78"/>
    <n v="1.0249671484888305E-2"/>
  </r>
  <r>
    <x v="14"/>
    <x v="56"/>
    <s v="MAPUTO"/>
    <x v="0"/>
    <m/>
    <m/>
    <m/>
    <s v=""/>
    <n v="7603"/>
    <x v="333"/>
    <n v="2033"/>
    <n v="0.27325268817204301"/>
    <x v="53"/>
    <n v="162"/>
    <n v="2.1307378666315928E-2"/>
    <n v="7603"/>
    <n v="7441"/>
    <n v="162"/>
    <n v="2.1307378666315928E-2"/>
  </r>
  <r>
    <x v="4"/>
    <x v="10"/>
    <s v="KOLKATA"/>
    <x v="0"/>
    <m/>
    <m/>
    <m/>
    <s v=""/>
    <n v="7588"/>
    <x v="334"/>
    <n v="2590"/>
    <n v="0.35042619401975378"/>
    <x v="2"/>
    <n v="193"/>
    <n v="2.5434897206114918E-2"/>
    <n v="7588"/>
    <n v="7395"/>
    <n v="193"/>
    <n v="2.5434897206114918E-2"/>
  </r>
  <r>
    <x v="21"/>
    <x v="3"/>
    <s v="SHANGHAI"/>
    <x v="0"/>
    <m/>
    <m/>
    <m/>
    <s v=""/>
    <n v="7577"/>
    <x v="335"/>
    <n v="2007"/>
    <n v="0.27515766383328766"/>
    <x v="16"/>
    <n v="17"/>
    <n v="2.2436320443447273E-3"/>
    <n v="7577"/>
    <n v="7294"/>
    <n v="17"/>
    <n v="2.2436320443447273E-3"/>
  </r>
  <r>
    <x v="13"/>
    <x v="3"/>
    <s v="BEIJING"/>
    <x v="2"/>
    <n v="0"/>
    <n v="0"/>
    <n v="0"/>
    <s v=""/>
    <n v="7570"/>
    <x v="336"/>
    <n v="713"/>
    <n v="9.8317705460562607E-2"/>
    <x v="53"/>
    <n v="317"/>
    <n v="4.1875825627476881E-2"/>
    <n v="7570"/>
    <n v="7253"/>
    <n v="317"/>
    <n v="4.1875825627476881E-2"/>
  </r>
  <r>
    <x v="4"/>
    <x v="10"/>
    <s v="PONDICHERY"/>
    <x v="43"/>
    <n v="32"/>
    <m/>
    <n v="3"/>
    <n v="8.5714285714285715E-2"/>
    <n v="7475"/>
    <x v="337"/>
    <n v="1111"/>
    <n v="0.16302274394717534"/>
    <x v="75"/>
    <n v="639"/>
    <n v="8.5484949832775922E-2"/>
    <n v="7510"/>
    <n v="6868"/>
    <n v="642"/>
    <n v="8.5486018641810921E-2"/>
  </r>
  <r>
    <x v="0"/>
    <x v="16"/>
    <s v="BANGKOK"/>
    <x v="0"/>
    <m/>
    <m/>
    <m/>
    <s v=""/>
    <n v="7447"/>
    <x v="338"/>
    <n v="299"/>
    <n v="4.0785704542354383E-2"/>
    <x v="2"/>
    <n v="112"/>
    <n v="1.5039613267087418E-2"/>
    <n v="7447"/>
    <n v="7335"/>
    <n v="112"/>
    <n v="1.5039613267087418E-2"/>
  </r>
  <r>
    <x v="6"/>
    <x v="49"/>
    <s v="MANAMA"/>
    <x v="1"/>
    <n v="1"/>
    <m/>
    <n v="0"/>
    <n v="0"/>
    <n v="7409"/>
    <x v="339"/>
    <n v="5284"/>
    <n v="0.74950354609929082"/>
    <x v="120"/>
    <n v="104"/>
    <n v="1.4036982048859495E-2"/>
    <n v="7410"/>
    <n v="7306"/>
    <n v="104"/>
    <n v="1.4035087719298246E-2"/>
  </r>
  <r>
    <x v="16"/>
    <x v="5"/>
    <s v="ISTANBUL"/>
    <x v="0"/>
    <m/>
    <m/>
    <m/>
    <s v=""/>
    <n v="7375"/>
    <x v="340"/>
    <n v="5385"/>
    <n v="0.77739281074058031"/>
    <x v="31"/>
    <n v="274"/>
    <n v="3.7152542372881354E-2"/>
    <n v="7375"/>
    <n v="6930"/>
    <n v="274"/>
    <n v="3.7152542372881354E-2"/>
  </r>
  <r>
    <x v="2"/>
    <x v="9"/>
    <s v="LONDON"/>
    <x v="18"/>
    <n v="6"/>
    <n v="5"/>
    <m/>
    <n v="0"/>
    <n v="7372"/>
    <x v="341"/>
    <n v="4352"/>
    <n v="0.59348152188735848"/>
    <x v="9"/>
    <n v="28"/>
    <n v="3.7981551817688553E-3"/>
    <n v="7378"/>
    <n v="7350"/>
    <n v="28"/>
    <n v="3.7950664136622392E-3"/>
  </r>
  <r>
    <x v="2"/>
    <x v="5"/>
    <s v="ANKARA"/>
    <x v="0"/>
    <m/>
    <m/>
    <m/>
    <s v=""/>
    <n v="7350"/>
    <x v="342"/>
    <n v="6387"/>
    <n v="0.8980596175478065"/>
    <x v="21"/>
    <n v="229"/>
    <n v="3.1156462585034014E-2"/>
    <n v="7350"/>
    <n v="7121"/>
    <n v="229"/>
    <n v="3.1156462585034014E-2"/>
  </r>
  <r>
    <x v="3"/>
    <x v="45"/>
    <s v="HAVANA"/>
    <x v="1"/>
    <n v="1"/>
    <n v="1"/>
    <n v="0"/>
    <n v="0"/>
    <n v="7335"/>
    <x v="343"/>
    <n v="6468"/>
    <n v="0.95313881520778077"/>
    <x v="53"/>
    <n v="548"/>
    <n v="7.4710293115201096E-2"/>
    <n v="7336"/>
    <n v="6788"/>
    <n v="548"/>
    <n v="7.4700109051254085E-2"/>
  </r>
  <r>
    <x v="19"/>
    <x v="5"/>
    <s v="ISTANBUL"/>
    <x v="0"/>
    <m/>
    <m/>
    <m/>
    <s v=""/>
    <n v="7321"/>
    <x v="344"/>
    <n v="3526"/>
    <n v="0.53489077669902918"/>
    <x v="30"/>
    <n v="618"/>
    <n v="8.4414697445704137E-2"/>
    <n v="7321"/>
    <n v="6623"/>
    <n v="618"/>
    <n v="8.4414697445704137E-2"/>
  </r>
  <r>
    <x v="6"/>
    <x v="55"/>
    <s v="ISLAMABAD"/>
    <x v="8"/>
    <n v="8"/>
    <m/>
    <n v="1"/>
    <n v="0.1111111111111111"/>
    <n v="7228"/>
    <x v="345"/>
    <n v="1167"/>
    <n v="0.21878515185601799"/>
    <x v="63"/>
    <n v="1835"/>
    <n v="0.25387382401770892"/>
    <n v="7237"/>
    <n v="5401"/>
    <n v="1836"/>
    <n v="0.25369628299018931"/>
  </r>
  <r>
    <x v="4"/>
    <x v="19"/>
    <s v="ABUJA"/>
    <x v="44"/>
    <n v="29"/>
    <m/>
    <n v="8"/>
    <n v="0.21621621621621623"/>
    <n v="7226"/>
    <x v="346"/>
    <n v="1654"/>
    <n v="0.33206183497289699"/>
    <x v="118"/>
    <n v="2153"/>
    <n v="0.29795184057569885"/>
    <n v="7263"/>
    <n v="5102"/>
    <n v="2161"/>
    <n v="0.29753545366928269"/>
  </r>
  <r>
    <x v="0"/>
    <x v="3"/>
    <s v="SHANGHAI"/>
    <x v="0"/>
    <m/>
    <m/>
    <m/>
    <s v=""/>
    <n v="7224"/>
    <x v="347"/>
    <n v="789"/>
    <n v="0.11073684210526316"/>
    <x v="56"/>
    <n v="52"/>
    <n v="7.1982281284606866E-3"/>
    <n v="7224"/>
    <n v="7172"/>
    <n v="52"/>
    <n v="7.1982281284606866E-3"/>
  </r>
  <r>
    <x v="0"/>
    <x v="3"/>
    <s v="BEIJING"/>
    <x v="0"/>
    <m/>
    <m/>
    <m/>
    <s v=""/>
    <n v="7165"/>
    <x v="348"/>
    <n v="709"/>
    <n v="0.10073884626314294"/>
    <x v="35"/>
    <n v="107"/>
    <n v="1.4933705512909979E-2"/>
    <n v="7165"/>
    <n v="7058"/>
    <n v="107"/>
    <n v="1.4933705512909979E-2"/>
  </r>
  <r>
    <x v="11"/>
    <x v="3"/>
    <s v="GUANGZHOU (CANTON)"/>
    <x v="0"/>
    <m/>
    <m/>
    <m/>
    <s v=""/>
    <n v="7088"/>
    <x v="349"/>
    <n v="2988"/>
    <n v="0.43614070938549115"/>
    <x v="5"/>
    <n v="213"/>
    <n v="3.0050790067720091E-2"/>
    <n v="7088"/>
    <n v="6856"/>
    <n v="213"/>
    <n v="3.0050790067720091E-2"/>
  </r>
  <r>
    <x v="13"/>
    <x v="3"/>
    <s v="SHANGHAI"/>
    <x v="2"/>
    <n v="0"/>
    <n v="0"/>
    <n v="0"/>
    <s v=""/>
    <n v="7086"/>
    <x v="350"/>
    <n v="170"/>
    <n v="2.4296126911533513E-2"/>
    <x v="5"/>
    <n v="84"/>
    <n v="1.1854360711261643E-2"/>
    <n v="7086"/>
    <n v="7002"/>
    <n v="84"/>
    <n v="1.1854360711261643E-2"/>
  </r>
  <r>
    <x v="9"/>
    <x v="18"/>
    <s v="TEHERAN"/>
    <x v="1"/>
    <n v="1"/>
    <n v="0"/>
    <n v="0"/>
    <n v="0"/>
    <n v="7050"/>
    <x v="351"/>
    <n v="845"/>
    <n v="0.1383658097265433"/>
    <x v="121"/>
    <n v="490"/>
    <n v="6.9503546099290783E-2"/>
    <n v="7051"/>
    <n v="6561"/>
    <n v="490"/>
    <n v="6.9493688838462631E-2"/>
  </r>
  <r>
    <x v="19"/>
    <x v="26"/>
    <s v="MANILA"/>
    <x v="1"/>
    <m/>
    <m/>
    <m/>
    <n v="0"/>
    <n v="7029"/>
    <x v="352"/>
    <n v="3753"/>
    <n v="0.59335968379446635"/>
    <x v="16"/>
    <n v="613"/>
    <n v="8.7210129463650587E-2"/>
    <n v="7030"/>
    <n v="6325"/>
    <n v="613"/>
    <n v="8.7197724039829297E-2"/>
  </r>
  <r>
    <x v="6"/>
    <x v="55"/>
    <s v="KARACHI"/>
    <x v="17"/>
    <n v="4"/>
    <m/>
    <n v="0"/>
    <n v="0"/>
    <n v="6993"/>
    <x v="353"/>
    <n v="1297"/>
    <n v="0.22967947582787321"/>
    <x v="110"/>
    <n v="1338"/>
    <n v="0.19133419133419133"/>
    <n v="6997"/>
    <n v="5659"/>
    <n v="1338"/>
    <n v="0.19122481063312849"/>
  </r>
  <r>
    <x v="7"/>
    <x v="0"/>
    <s v="ST. PETERSBURG"/>
    <x v="0"/>
    <m/>
    <m/>
    <m/>
    <s v=""/>
    <n v="6963"/>
    <x v="354"/>
    <n v="3911"/>
    <n v="0.5641136593105438"/>
    <x v="55"/>
    <n v="30"/>
    <n v="4.3084877208099956E-3"/>
    <n v="6963"/>
    <n v="6933"/>
    <n v="30"/>
    <n v="4.3084877208099956E-3"/>
  </r>
  <r>
    <x v="6"/>
    <x v="57"/>
    <s v="TASHKENT"/>
    <x v="2"/>
    <n v="0"/>
    <m/>
    <n v="0"/>
    <s v=""/>
    <n v="6958"/>
    <x v="355"/>
    <n v="786"/>
    <n v="0.12784645413142484"/>
    <x v="122"/>
    <n v="748"/>
    <n v="0.10750215579189422"/>
    <n v="6958"/>
    <n v="6210"/>
    <n v="748"/>
    <n v="0.10750215579189422"/>
  </r>
  <r>
    <x v="7"/>
    <x v="3"/>
    <s v="BEIJING"/>
    <x v="0"/>
    <m/>
    <m/>
    <m/>
    <s v=""/>
    <n v="6915"/>
    <x v="356"/>
    <n v="1789"/>
    <n v="0.2649192951280912"/>
    <x v="55"/>
    <n v="162"/>
    <n v="2.3427331887201735E-2"/>
    <n v="6915"/>
    <n v="6753"/>
    <n v="162"/>
    <n v="2.3427331887201735E-2"/>
  </r>
  <r>
    <x v="4"/>
    <x v="32"/>
    <s v="TRIPOLI"/>
    <x v="0"/>
    <m/>
    <m/>
    <m/>
    <s v=""/>
    <n v="6913"/>
    <x v="357"/>
    <n v="1447"/>
    <n v="0.22142310635042081"/>
    <x v="7"/>
    <n v="363"/>
    <n v="5.2509764212353538E-2"/>
    <n v="6913"/>
    <n v="6550"/>
    <n v="363"/>
    <n v="5.2509764212353538E-2"/>
  </r>
  <r>
    <x v="5"/>
    <x v="5"/>
    <s v="ANKARA"/>
    <x v="2"/>
    <n v="0"/>
    <n v="0"/>
    <n v="0"/>
    <s v=""/>
    <n v="6874"/>
    <x v="358"/>
    <n v="2556"/>
    <n v="0.38075376135855804"/>
    <x v="8"/>
    <n v="155"/>
    <n v="2.2548734361361653E-2"/>
    <n v="6874"/>
    <n v="6719"/>
    <n v="155"/>
    <n v="2.2548734361361653E-2"/>
  </r>
  <r>
    <x v="4"/>
    <x v="52"/>
    <s v="AMMAN"/>
    <x v="0"/>
    <m/>
    <m/>
    <m/>
    <s v=""/>
    <n v="6769"/>
    <x v="359"/>
    <n v="2553"/>
    <n v="0.4107142857142857"/>
    <x v="123"/>
    <n v="481"/>
    <n v="7.1059240655931458E-2"/>
    <n v="6769"/>
    <n v="6288"/>
    <n v="481"/>
    <n v="7.1059240655931458E-2"/>
  </r>
  <r>
    <x v="2"/>
    <x v="37"/>
    <s v="YEREVAN"/>
    <x v="0"/>
    <m/>
    <m/>
    <m/>
    <s v=""/>
    <n v="6763"/>
    <x v="360"/>
    <n v="812"/>
    <n v="0.13002401921537229"/>
    <x v="16"/>
    <n v="518"/>
    <n v="7.65932278574597E-2"/>
    <n v="6763"/>
    <n v="6245"/>
    <n v="518"/>
    <n v="7.65932278574597E-2"/>
  </r>
  <r>
    <x v="12"/>
    <x v="15"/>
    <s v="KUWAIT"/>
    <x v="2"/>
    <n v="0"/>
    <n v="0"/>
    <n v="0"/>
    <s v=""/>
    <n v="6676"/>
    <x v="361"/>
    <n v="6549"/>
    <n v="0.99302501895375284"/>
    <x v="93"/>
    <n v="46"/>
    <n v="6.8903535050928704E-3"/>
    <n v="6676"/>
    <n v="6630"/>
    <n v="46"/>
    <n v="6.8903535050928704E-3"/>
  </r>
  <r>
    <x v="20"/>
    <x v="1"/>
    <s v="ALGIERS"/>
    <x v="2"/>
    <n v="0"/>
    <n v="0"/>
    <n v="0"/>
    <s v=""/>
    <n v="6649"/>
    <x v="362"/>
    <n v="478"/>
    <n v="0.15822575306190004"/>
    <x v="124"/>
    <n v="3098"/>
    <n v="0.46593472702662053"/>
    <n v="6649"/>
    <n v="3100"/>
    <n v="3098"/>
    <n v="0.46593472702662053"/>
  </r>
  <r>
    <x v="4"/>
    <x v="58"/>
    <s v="COLOMBO"/>
    <x v="45"/>
    <n v="13"/>
    <m/>
    <n v="11"/>
    <n v="0.45833333333333331"/>
    <n v="6648"/>
    <x v="363"/>
    <n v="1070"/>
    <n v="0.18234492160872529"/>
    <x v="31"/>
    <n v="777"/>
    <n v="0.11687725631768953"/>
    <n v="6672"/>
    <n v="5884"/>
    <n v="788"/>
    <n v="0.11810551558752998"/>
  </r>
  <r>
    <x v="4"/>
    <x v="59"/>
    <s v="SINGAPORE"/>
    <x v="11"/>
    <n v="2"/>
    <m/>
    <n v="1"/>
    <n v="0.33333333333333331"/>
    <n v="6644"/>
    <x v="364"/>
    <n v="2350"/>
    <n v="0.35828632413477662"/>
    <x v="5"/>
    <n v="80"/>
    <n v="1.2040939193257074E-2"/>
    <n v="6647"/>
    <n v="6566"/>
    <n v="81"/>
    <n v="1.2185948548217241E-2"/>
  </r>
  <r>
    <x v="2"/>
    <x v="27"/>
    <s v="JOHANNESBURG"/>
    <x v="0"/>
    <m/>
    <m/>
    <m/>
    <s v=""/>
    <n v="6614"/>
    <x v="365"/>
    <n v="5983"/>
    <n v="0.91595223515003066"/>
    <x v="18"/>
    <n v="54"/>
    <n v="8.1644995464166918E-3"/>
    <n v="6614"/>
    <n v="6559"/>
    <n v="54"/>
    <n v="8.1644995464166918E-3"/>
  </r>
  <r>
    <x v="1"/>
    <x v="52"/>
    <s v="AMMAN"/>
    <x v="2"/>
    <n v="0"/>
    <n v="0"/>
    <n v="0"/>
    <s v=""/>
    <n v="6570"/>
    <x v="366"/>
    <n v="776"/>
    <n v="0.17556561085972849"/>
    <x v="125"/>
    <n v="250"/>
    <n v="3.8051750380517502E-2"/>
    <n v="6570"/>
    <n v="4603"/>
    <n v="250"/>
    <n v="3.8051750380517502E-2"/>
  </r>
  <r>
    <x v="2"/>
    <x v="28"/>
    <s v="ASTANA"/>
    <x v="0"/>
    <m/>
    <m/>
    <m/>
    <s v=""/>
    <n v="6564"/>
    <x v="367"/>
    <n v="1145"/>
    <n v="0.17585624328060206"/>
    <x v="16"/>
    <n v="50"/>
    <n v="7.6173065204143816E-3"/>
    <n v="6564"/>
    <n v="6511"/>
    <n v="50"/>
    <n v="7.6173065204143816E-3"/>
  </r>
  <r>
    <x v="11"/>
    <x v="60"/>
    <s v="ACCRA"/>
    <x v="46"/>
    <n v="82"/>
    <n v="47"/>
    <n v="18"/>
    <n v="0.13533834586466165"/>
    <n v="6528"/>
    <x v="368"/>
    <n v="2915"/>
    <n v="0.63383344205262016"/>
    <x v="126"/>
    <n v="1726"/>
    <n v="0.26439950980392157"/>
    <n v="6661"/>
    <n v="4824"/>
    <n v="1744"/>
    <n v="0.26182254916679176"/>
  </r>
  <r>
    <x v="1"/>
    <x v="27"/>
    <s v="CAPE TOWN"/>
    <x v="2"/>
    <n v="0"/>
    <n v="0"/>
    <n v="0"/>
    <s v=""/>
    <n v="6472"/>
    <x v="352"/>
    <n v="858"/>
    <n v="0.13565217391304349"/>
    <x v="127"/>
    <n v="28"/>
    <n v="4.326328800988875E-3"/>
    <n v="6472"/>
    <n v="6355"/>
    <n v="28"/>
    <n v="4.326328800988875E-3"/>
  </r>
  <r>
    <x v="12"/>
    <x v="20"/>
    <s v="JAKARTA"/>
    <x v="2"/>
    <n v="0"/>
    <n v="0"/>
    <n v="0"/>
    <s v=""/>
    <n v="6415"/>
    <x v="359"/>
    <n v="634"/>
    <n v="0.10199485199485199"/>
    <x v="15"/>
    <n v="192"/>
    <n v="2.9929851909586906E-2"/>
    <n v="6415"/>
    <n v="6223"/>
    <n v="192"/>
    <n v="2.9929851909586906E-2"/>
  </r>
  <r>
    <x v="6"/>
    <x v="41"/>
    <s v="HO CHI MINH"/>
    <x v="2"/>
    <n v="0"/>
    <m/>
    <n v="0"/>
    <s v=""/>
    <n v="6402"/>
    <x v="369"/>
    <n v="613"/>
    <n v="0.1068502701760502"/>
    <x v="47"/>
    <n v="655"/>
    <n v="0.10231177756950953"/>
    <n v="6402"/>
    <n v="5747"/>
    <n v="655"/>
    <n v="0.10231177756950953"/>
  </r>
  <r>
    <x v="1"/>
    <x v="61"/>
    <s v="NOUAKCHOTT"/>
    <x v="2"/>
    <n v="0"/>
    <n v="0"/>
    <n v="0"/>
    <s v=""/>
    <n v="6342"/>
    <x v="370"/>
    <n v="1620"/>
    <n v="0.31789638932496073"/>
    <x v="18"/>
    <n v="864"/>
    <n v="0.13623462630085148"/>
    <n v="6342"/>
    <n v="5123"/>
    <n v="864"/>
    <n v="0.13623462630085148"/>
  </r>
  <r>
    <x v="12"/>
    <x v="28"/>
    <s v="ASTANA"/>
    <x v="2"/>
    <n v="0"/>
    <n v="0"/>
    <n v="0"/>
    <s v=""/>
    <n v="6319"/>
    <x v="371"/>
    <n v="1077"/>
    <n v="0.17152412804586717"/>
    <x v="31"/>
    <n v="37"/>
    <n v="5.8553568602626995E-3"/>
    <n v="6319"/>
    <n v="6282"/>
    <n v="37"/>
    <n v="5.8553568602626995E-3"/>
  </r>
  <r>
    <x v="21"/>
    <x v="3"/>
    <s v="GUANGZHOU (CANTON)"/>
    <x v="0"/>
    <m/>
    <m/>
    <m/>
    <s v=""/>
    <n v="6299"/>
    <x v="372"/>
    <n v="884"/>
    <n v="0.14669764354463991"/>
    <x v="16"/>
    <n v="84"/>
    <n v="1.3335450071439912E-2"/>
    <n v="6299"/>
    <n v="6026"/>
    <n v="84"/>
    <n v="1.3335450071439912E-2"/>
  </r>
  <r>
    <x v="3"/>
    <x v="32"/>
    <s v="TRIPOLI"/>
    <x v="2"/>
    <n v="0"/>
    <n v="0"/>
    <n v="0"/>
    <s v=""/>
    <n v="6235"/>
    <x v="373"/>
    <n v="3504"/>
    <n v="0.68344060854300759"/>
    <x v="128"/>
    <n v="588"/>
    <n v="9.4306335204490777E-2"/>
    <n v="6235"/>
    <n v="5647"/>
    <n v="588"/>
    <n v="9.4306335204490777E-2"/>
  </r>
  <r>
    <x v="9"/>
    <x v="27"/>
    <s v="PRETORIA"/>
    <x v="2"/>
    <n v="0"/>
    <n v="0"/>
    <n v="0"/>
    <s v=""/>
    <n v="6226"/>
    <x v="374"/>
    <n v="6178"/>
    <n v="0.99935296020705278"/>
    <x v="13"/>
    <n v="42"/>
    <n v="6.7459042724060392E-3"/>
    <n v="6226"/>
    <n v="6184"/>
    <n v="42"/>
    <n v="6.7459042724060392E-3"/>
  </r>
  <r>
    <x v="18"/>
    <x v="2"/>
    <s v="KIEV"/>
    <x v="2"/>
    <n v="0"/>
    <n v="0"/>
    <n v="0"/>
    <s v=""/>
    <n v="6221"/>
    <x v="375"/>
    <n v="2440.9999999999995"/>
    <n v="0.40744450008345845"/>
    <x v="79"/>
    <n v="218"/>
    <n v="3.5042597653110436E-2"/>
    <n v="6221"/>
    <n v="6003"/>
    <n v="218"/>
    <n v="3.5042597653110436E-2"/>
  </r>
  <r>
    <x v="4"/>
    <x v="62"/>
    <s v="LOME"/>
    <x v="47"/>
    <n v="20"/>
    <m/>
    <n v="2"/>
    <n v="9.0909090909090912E-2"/>
    <n v="6187"/>
    <x v="376"/>
    <n v="1714"/>
    <n v="0.33320373250388802"/>
    <x v="49"/>
    <n v="1026"/>
    <n v="0.16583158235008891"/>
    <n v="6209"/>
    <n v="5181"/>
    <n v="1028"/>
    <n v="0.16556611370591076"/>
  </r>
  <r>
    <x v="7"/>
    <x v="28"/>
    <s v="ALMATY"/>
    <x v="0"/>
    <m/>
    <m/>
    <m/>
    <s v=""/>
    <n v="6169"/>
    <x v="377"/>
    <n v="1095"/>
    <n v="0.19267992257610417"/>
    <x v="55"/>
    <n v="486"/>
    <n v="7.8781001783109095E-2"/>
    <n v="6169"/>
    <n v="5683"/>
    <n v="486"/>
    <n v="7.8781001783109095E-2"/>
  </r>
  <r>
    <x v="14"/>
    <x v="3"/>
    <s v="BEIJING"/>
    <x v="1"/>
    <m/>
    <m/>
    <n v="1"/>
    <n v="1"/>
    <n v="6141"/>
    <x v="378"/>
    <n v="224"/>
    <n v="3.7358238825883926E-2"/>
    <x v="16"/>
    <n v="145"/>
    <n v="2.3611789610812572E-2"/>
    <n v="6142"/>
    <n v="5996"/>
    <n v="146"/>
    <n v="2.3770758710517748E-2"/>
  </r>
  <r>
    <x v="2"/>
    <x v="26"/>
    <s v="MANILA"/>
    <x v="0"/>
    <m/>
    <m/>
    <m/>
    <s v=""/>
    <n v="6126"/>
    <x v="379"/>
    <n v="2567"/>
    <n v="0.43715940054495911"/>
    <x v="53"/>
    <n v="249"/>
    <n v="4.0646425073457393E-2"/>
    <n v="6126"/>
    <n v="5873"/>
    <n v="249"/>
    <n v="4.0646425073457393E-2"/>
  </r>
  <r>
    <x v="6"/>
    <x v="21"/>
    <s v="LIMA"/>
    <x v="1"/>
    <n v="1"/>
    <m/>
    <n v="0"/>
    <n v="0"/>
    <n v="6121"/>
    <x v="380"/>
    <n v="334"/>
    <n v="5.5918299012221666E-2"/>
    <x v="55"/>
    <n v="148"/>
    <n v="2.4179055709851332E-2"/>
    <n v="6122"/>
    <n v="5974"/>
    <n v="148"/>
    <n v="2.4175106174452794E-2"/>
  </r>
  <r>
    <x v="12"/>
    <x v="27"/>
    <s v="PRETORIA"/>
    <x v="12"/>
    <n v="2"/>
    <n v="2"/>
    <n v="0"/>
    <n v="0"/>
    <n v="6120"/>
    <x v="381"/>
    <n v="5256"/>
    <n v="0.86632602604252518"/>
    <x v="46"/>
    <n v="27"/>
    <n v="4.4117647058823529E-3"/>
    <n v="6122"/>
    <n v="6095"/>
    <n v="27"/>
    <n v="4.4103234237177396E-3"/>
  </r>
  <r>
    <x v="0"/>
    <x v="10"/>
    <s v="NEW DELHI"/>
    <x v="0"/>
    <m/>
    <m/>
    <m/>
    <s v=""/>
    <n v="6115"/>
    <x v="382"/>
    <n v="3489"/>
    <n v="0.61007169085504453"/>
    <x v="21"/>
    <n v="387"/>
    <n v="6.3286999182338516E-2"/>
    <n v="6115"/>
    <n v="5728"/>
    <n v="387"/>
    <n v="6.3286999182338516E-2"/>
  </r>
  <r>
    <x v="5"/>
    <x v="2"/>
    <s v="DONETSK"/>
    <x v="2"/>
    <n v="0"/>
    <n v="0"/>
    <n v="0"/>
    <s v=""/>
    <n v="6107"/>
    <x v="383"/>
    <n v="1798"/>
    <n v="0.29877035559986709"/>
    <x v="55"/>
    <n v="89"/>
    <n v="1.4573440314393319E-2"/>
    <n v="6107"/>
    <n v="6018"/>
    <n v="89"/>
    <n v="1.4573440314393319E-2"/>
  </r>
  <r>
    <x v="11"/>
    <x v="48"/>
    <s v="MUSCAT"/>
    <x v="12"/>
    <n v="1"/>
    <n v="1"/>
    <n v="1"/>
    <n v="0.5"/>
    <n v="6098"/>
    <x v="384"/>
    <n v="5588"/>
    <n v="0.93648399530752469"/>
    <x v="91"/>
    <n v="95"/>
    <n v="1.5578878320760905E-2"/>
    <n v="6100"/>
    <n v="5992"/>
    <n v="96"/>
    <n v="1.5737704918032787E-2"/>
  </r>
  <r>
    <x v="3"/>
    <x v="25"/>
    <s v="DAKAR"/>
    <x v="2"/>
    <n v="0"/>
    <n v="0"/>
    <n v="0"/>
    <s v=""/>
    <n v="6096"/>
    <x v="385"/>
    <n v="1614"/>
    <n v="0.48968446601941745"/>
    <x v="129"/>
    <n v="2673"/>
    <n v="0.43848425196850394"/>
    <n v="6096"/>
    <n v="3423"/>
    <n v="2673"/>
    <n v="0.43848425196850394"/>
  </r>
  <r>
    <x v="9"/>
    <x v="5"/>
    <s v="ANKARA"/>
    <x v="2"/>
    <n v="0"/>
    <n v="0"/>
    <n v="0"/>
    <s v=""/>
    <n v="6058"/>
    <x v="386"/>
    <n v="4483"/>
    <n v="0.7815550906555091"/>
    <x v="8"/>
    <n v="316"/>
    <n v="5.2162429844833276E-2"/>
    <n v="6058"/>
    <n v="5742"/>
    <n v="316"/>
    <n v="5.2162429844833276E-2"/>
  </r>
  <r>
    <x v="3"/>
    <x v="63"/>
    <s v="BAGDAD"/>
    <x v="2"/>
    <n v="0"/>
    <n v="0"/>
    <n v="0"/>
    <s v=""/>
    <n v="6046"/>
    <x v="387"/>
    <n v="1042"/>
    <n v="0.37794704388828437"/>
    <x v="130"/>
    <n v="438"/>
    <n v="7.2444591465431696E-2"/>
    <n v="6046"/>
    <n v="5608"/>
    <n v="438"/>
    <n v="7.2444591465431696E-2"/>
  </r>
  <r>
    <x v="6"/>
    <x v="63"/>
    <s v="ERBIL"/>
    <x v="2"/>
    <n v="0"/>
    <m/>
    <n v="0"/>
    <s v=""/>
    <n v="6040"/>
    <x v="388"/>
    <n v="661"/>
    <n v="0.39439140811455847"/>
    <x v="131"/>
    <n v="298"/>
    <n v="4.9337748344370859E-2"/>
    <n v="6040"/>
    <n v="5742"/>
    <n v="298"/>
    <n v="4.9337748344370859E-2"/>
  </r>
  <r>
    <x v="14"/>
    <x v="2"/>
    <s v="KIEV"/>
    <x v="0"/>
    <m/>
    <m/>
    <m/>
    <s v=""/>
    <n v="6008"/>
    <x v="389"/>
    <n v="2554"/>
    <n v="0.43011114853486021"/>
    <x v="16"/>
    <n v="70"/>
    <n v="1.1651131824234355E-2"/>
    <n v="6008"/>
    <n v="5938"/>
    <n v="70"/>
    <n v="1.1651131824234355E-2"/>
  </r>
  <r>
    <x v="12"/>
    <x v="18"/>
    <s v="TEHERAN"/>
    <x v="2"/>
    <n v="0"/>
    <n v="0"/>
    <n v="0"/>
    <s v=""/>
    <n v="5989"/>
    <x v="390"/>
    <n v="1429"/>
    <n v="0.25499643112062814"/>
    <x v="132"/>
    <n v="240"/>
    <n v="4.007346802471197E-2"/>
    <n v="5989"/>
    <n v="5749"/>
    <n v="240"/>
    <n v="4.007346802471197E-2"/>
  </r>
  <r>
    <x v="6"/>
    <x v="1"/>
    <s v="ALGIERS"/>
    <x v="2"/>
    <n v="0"/>
    <m/>
    <n v="0"/>
    <s v=""/>
    <n v="5967"/>
    <x v="391"/>
    <n v="375"/>
    <n v="8.3574771562291067E-2"/>
    <x v="13"/>
    <n v="1478"/>
    <n v="0.24769565946036534"/>
    <n v="5967"/>
    <n v="4489"/>
    <n v="1478"/>
    <n v="0.24769565946036534"/>
  </r>
  <r>
    <x v="22"/>
    <x v="2"/>
    <s v="KIEV"/>
    <x v="0"/>
    <m/>
    <m/>
    <m/>
    <s v=""/>
    <n v="5956"/>
    <x v="392"/>
    <n v="5521"/>
    <n v="0.94215017064846418"/>
    <x v="16"/>
    <n v="96"/>
    <n v="1.6118200134318333E-2"/>
    <n v="5956"/>
    <n v="5860"/>
    <n v="96"/>
    <n v="1.6118200134318333E-2"/>
  </r>
  <r>
    <x v="4"/>
    <x v="37"/>
    <s v="YEREVAN"/>
    <x v="1"/>
    <n v="1"/>
    <m/>
    <m/>
    <n v="0"/>
    <n v="5901"/>
    <x v="393"/>
    <n v="835"/>
    <n v="0.17068683565004089"/>
    <x v="53"/>
    <n v="1008"/>
    <n v="0.1708185053380783"/>
    <n v="5902"/>
    <n v="4894"/>
    <n v="1008"/>
    <n v="0.17078956286004743"/>
  </r>
  <r>
    <x v="4"/>
    <x v="64"/>
    <s v="PORT AU PRINCE"/>
    <x v="48"/>
    <n v="44"/>
    <m/>
    <n v="5"/>
    <n v="0.10204081632653061"/>
    <n v="5892"/>
    <x v="394"/>
    <n v="750"/>
    <n v="0.19409937888198758"/>
    <x v="15"/>
    <n v="2021"/>
    <n v="0.34300746775288526"/>
    <n v="5941"/>
    <n v="3915"/>
    <n v="2026"/>
    <n v="0.34102003029792965"/>
  </r>
  <r>
    <x v="11"/>
    <x v="0"/>
    <s v="ST. PETERSBURG"/>
    <x v="0"/>
    <m/>
    <m/>
    <m/>
    <s v=""/>
    <n v="5841"/>
    <x v="395"/>
    <n v="5650"/>
    <n v="0.9884534639608118"/>
    <x v="127"/>
    <n v="45"/>
    <n v="7.7041602465331279E-3"/>
    <n v="5841"/>
    <n v="5746"/>
    <n v="45"/>
    <n v="7.7041602465331279E-3"/>
  </r>
  <r>
    <x v="4"/>
    <x v="65"/>
    <s v="N'DJAMENA"/>
    <x v="41"/>
    <n v="49"/>
    <m/>
    <n v="5"/>
    <n v="9.2592592592592587E-2"/>
    <n v="5783"/>
    <x v="396"/>
    <n v="2607"/>
    <n v="0.49375000000000002"/>
    <x v="36"/>
    <n v="490"/>
    <n v="8.4731108421234658E-2"/>
    <n v="5837"/>
    <n v="5342"/>
    <n v="495"/>
    <n v="8.4803837587801953E-2"/>
  </r>
  <r>
    <x v="3"/>
    <x v="52"/>
    <s v="AMMAN"/>
    <x v="49"/>
    <n v="17"/>
    <n v="7"/>
    <n v="68"/>
    <n v="0.8"/>
    <n v="5697"/>
    <x v="397"/>
    <n v="1321"/>
    <n v="0.25655467080986599"/>
    <x v="133"/>
    <n v="306"/>
    <n v="5.3712480252764615E-2"/>
    <n v="5782"/>
    <n v="5408"/>
    <n v="374"/>
    <n v="6.4683500518851605E-2"/>
  </r>
  <r>
    <x v="3"/>
    <x v="22"/>
    <s v="PRISTINA"/>
    <x v="2"/>
    <n v="0"/>
    <n v="0"/>
    <n v="0"/>
    <s v=""/>
    <n v="5677"/>
    <x v="398"/>
    <n v="81"/>
    <n v="0.50310559006211175"/>
    <x v="134"/>
    <n v="1657"/>
    <n v="0.29187951382772592"/>
    <n v="5677"/>
    <n v="4020"/>
    <n v="1657"/>
    <n v="0.29187951382772592"/>
  </r>
  <r>
    <x v="18"/>
    <x v="0"/>
    <s v="ST. PETERSBURG"/>
    <x v="2"/>
    <n v="0"/>
    <n v="0"/>
    <n v="0"/>
    <s v=""/>
    <n v="5660"/>
    <x v="399"/>
    <n v="4144.9999999999991"/>
    <n v="0.75555960627050656"/>
    <x v="55"/>
    <n v="174"/>
    <n v="3.0742049469964665E-2"/>
    <n v="5660"/>
    <n v="5486"/>
    <n v="174"/>
    <n v="3.0742049469964665E-2"/>
  </r>
  <r>
    <x v="1"/>
    <x v="48"/>
    <s v="MUSCAT"/>
    <x v="1"/>
    <n v="1"/>
    <n v="0"/>
    <n v="0"/>
    <n v="0"/>
    <n v="5660"/>
    <x v="396"/>
    <n v="428"/>
    <n v="8.1060606060606055E-2"/>
    <x v="67"/>
    <n v="44"/>
    <n v="7.7738515901060075E-3"/>
    <n v="5661"/>
    <n v="5320"/>
    <n v="44"/>
    <n v="7.7724783607136545E-3"/>
  </r>
  <r>
    <x v="19"/>
    <x v="10"/>
    <s v="NEW DELHI"/>
    <x v="0"/>
    <m/>
    <m/>
    <m/>
    <s v=""/>
    <n v="5603"/>
    <x v="400"/>
    <n v="2568"/>
    <n v="0.53014037985136253"/>
    <x v="16"/>
    <n v="767"/>
    <n v="0.1368909512761021"/>
    <n v="5603"/>
    <n v="4844"/>
    <n v="767"/>
    <n v="0.1368909512761021"/>
  </r>
  <r>
    <x v="19"/>
    <x v="66"/>
    <s v="KIGALI"/>
    <x v="1"/>
    <n v="1"/>
    <m/>
    <n v="1"/>
    <n v="1"/>
    <n v="5579"/>
    <x v="401"/>
    <n v="1128"/>
    <n v="0.25812356979405032"/>
    <x v="16"/>
    <n v="973"/>
    <n v="0.17440401505646172"/>
    <n v="5580"/>
    <n v="4371"/>
    <n v="974"/>
    <n v="0.17455197132616487"/>
  </r>
  <r>
    <x v="3"/>
    <x v="10"/>
    <s v="KOLKATA"/>
    <x v="2"/>
    <n v="0"/>
    <n v="0"/>
    <n v="0"/>
    <s v=""/>
    <n v="5540"/>
    <x v="402"/>
    <n v="5312"/>
    <n v="0.99662288930581611"/>
    <x v="55"/>
    <n v="210"/>
    <n v="3.7906137184115521E-2"/>
    <n v="5540"/>
    <n v="5330"/>
    <n v="210"/>
    <n v="3.7906137184115521E-2"/>
  </r>
  <r>
    <x v="6"/>
    <x v="67"/>
    <s v="WINDHOEK"/>
    <x v="18"/>
    <n v="6"/>
    <m/>
    <n v="0"/>
    <n v="0"/>
    <n v="5525"/>
    <x v="403"/>
    <n v="1715"/>
    <n v="0.32038109471324488"/>
    <x v="47"/>
    <n v="162"/>
    <n v="2.9321266968325793E-2"/>
    <n v="5531"/>
    <n v="5369"/>
    <n v="162"/>
    <n v="2.9289459410594829E-2"/>
  </r>
  <r>
    <x v="23"/>
    <x v="0"/>
    <s v="MOSCOW"/>
    <x v="0"/>
    <m/>
    <m/>
    <m/>
    <s v=""/>
    <n v="5518"/>
    <x v="404"/>
    <n v="5017"/>
    <n v="0.91835987552626763"/>
    <x v="13"/>
    <n v="53"/>
    <n v="9.6049293222181947E-3"/>
    <n v="5518"/>
    <n v="5465"/>
    <n v="53"/>
    <n v="9.6049293222181947E-3"/>
  </r>
  <r>
    <x v="17"/>
    <x v="0"/>
    <s v="ST. PETERSBURG"/>
    <x v="0"/>
    <m/>
    <m/>
    <m/>
    <s v=""/>
    <n v="5490"/>
    <x v="405"/>
    <n v="5226"/>
    <n v="0.95889908256880729"/>
    <x v="16"/>
    <n v="63"/>
    <n v="1.1475409836065573E-2"/>
    <n v="5490"/>
    <n v="5450"/>
    <n v="63"/>
    <n v="1.1475409836065573E-2"/>
  </r>
  <r>
    <x v="3"/>
    <x v="55"/>
    <s v="ISLAMABAD"/>
    <x v="2"/>
    <n v="0"/>
    <n v="0"/>
    <n v="0"/>
    <s v=""/>
    <n v="5478"/>
    <x v="406"/>
    <n v="322"/>
    <n v="0.12059925093632959"/>
    <x v="135"/>
    <n v="2767"/>
    <n v="0.50511135450894484"/>
    <n v="5478"/>
    <n v="2711"/>
    <n v="2767"/>
    <n v="0.50511135450894484"/>
  </r>
  <r>
    <x v="4"/>
    <x v="68"/>
    <s v="NIAMEY"/>
    <x v="12"/>
    <n v="2"/>
    <m/>
    <m/>
    <n v="0"/>
    <n v="5476"/>
    <x v="407"/>
    <n v="1843"/>
    <n v="0.38556485355648534"/>
    <x v="136"/>
    <n v="475"/>
    <n v="8.6742147552958365E-2"/>
    <n v="5478"/>
    <n v="5003"/>
    <n v="475"/>
    <n v="8.671047827674333E-2"/>
  </r>
  <r>
    <x v="19"/>
    <x v="16"/>
    <s v="BANGKOK"/>
    <x v="0"/>
    <m/>
    <m/>
    <m/>
    <s v=""/>
    <n v="5360"/>
    <x v="408"/>
    <n v="2668"/>
    <n v="0.55135358545153956"/>
    <x v="16"/>
    <n v="463"/>
    <n v="8.638059701492537E-2"/>
    <n v="5360"/>
    <n v="4839"/>
    <n v="463"/>
    <n v="8.638059701492537E-2"/>
  </r>
  <r>
    <x v="3"/>
    <x v="30"/>
    <s v="KINSHASA"/>
    <x v="2"/>
    <n v="0"/>
    <n v="0"/>
    <n v="0"/>
    <s v=""/>
    <n v="5324"/>
    <x v="409"/>
    <n v="362"/>
    <n v="0.21034282393957002"/>
    <x v="137"/>
    <n v="3488"/>
    <n v="0.65514650638617578"/>
    <n v="5324"/>
    <n v="1836"/>
    <n v="3488"/>
    <n v="0.65514650638617578"/>
  </r>
  <r>
    <x v="5"/>
    <x v="16"/>
    <s v="BANGKOK"/>
    <x v="2"/>
    <n v="0"/>
    <n v="0"/>
    <n v="0"/>
    <s v=""/>
    <n v="5260"/>
    <x v="410"/>
    <n v="114"/>
    <n v="2.1897810218978103E-2"/>
    <x v="31"/>
    <n v="51"/>
    <n v="9.6958174904942969E-3"/>
    <n v="5260"/>
    <n v="5209"/>
    <n v="51"/>
    <n v="9.6958174904942969E-3"/>
  </r>
  <r>
    <x v="19"/>
    <x v="1"/>
    <s v="ALGIERS"/>
    <x v="12"/>
    <m/>
    <m/>
    <n v="2"/>
    <n v="1"/>
    <n v="5234"/>
    <x v="411"/>
    <n v="1431"/>
    <n v="0.37314211212516296"/>
    <x v="138"/>
    <n v="1202"/>
    <n v="0.2296522735957203"/>
    <n v="5236"/>
    <n v="4149"/>
    <n v="1204"/>
    <n v="0.22994652406417113"/>
  </r>
  <r>
    <x v="2"/>
    <x v="13"/>
    <s v="JEDDAH"/>
    <x v="0"/>
    <m/>
    <m/>
    <m/>
    <s v=""/>
    <n v="5228"/>
    <x v="412"/>
    <n v="3792"/>
    <n v="0.7671454582237508"/>
    <x v="139"/>
    <n v="133"/>
    <n v="2.5439938791124713E-2"/>
    <n v="5228"/>
    <n v="5028"/>
    <n v="133"/>
    <n v="2.5439938791124713E-2"/>
  </r>
  <r>
    <x v="4"/>
    <x v="21"/>
    <s v="LIMA"/>
    <x v="0"/>
    <m/>
    <m/>
    <m/>
    <s v=""/>
    <n v="5205"/>
    <x v="413"/>
    <n v="593"/>
    <n v="0.11604696673189824"/>
    <x v="5"/>
    <n v="90"/>
    <n v="1.7291066282420751E-2"/>
    <n v="5205"/>
    <n v="5115"/>
    <n v="90"/>
    <n v="1.7291066282420751E-2"/>
  </r>
  <r>
    <x v="1"/>
    <x v="19"/>
    <s v="LAGOS"/>
    <x v="50"/>
    <n v="40"/>
    <n v="0"/>
    <n v="26"/>
    <n v="0.38805970149253732"/>
    <n v="5160"/>
    <x v="414"/>
    <n v="75"/>
    <n v="3.3829499323410013E-2"/>
    <x v="110"/>
    <n v="2705"/>
    <n v="0.52422480620155043"/>
    <n v="5227"/>
    <n v="2265"/>
    <n v="2731"/>
    <n v="0.52247943370958483"/>
  </r>
  <r>
    <x v="6"/>
    <x v="58"/>
    <s v="COLOMBO"/>
    <x v="11"/>
    <n v="2"/>
    <m/>
    <n v="1"/>
    <n v="0.33333333333333331"/>
    <n v="5130"/>
    <x v="415"/>
    <n v="560"/>
    <n v="0.12915129151291513"/>
    <x v="140"/>
    <n v="725"/>
    <n v="0.14132553606237816"/>
    <n v="5133"/>
    <n v="4407"/>
    <n v="726"/>
    <n v="0.14143775569842199"/>
  </r>
  <r>
    <x v="4"/>
    <x v="63"/>
    <s v="ERBIL"/>
    <x v="0"/>
    <m/>
    <m/>
    <m/>
    <s v=""/>
    <n v="5121"/>
    <x v="416"/>
    <n v="1081"/>
    <n v="0.25034738304770726"/>
    <x v="15"/>
    <n v="796"/>
    <n v="0.15543839093926967"/>
    <n v="5121"/>
    <n v="4325"/>
    <n v="796"/>
    <n v="0.15543839093926967"/>
  </r>
  <r>
    <x v="1"/>
    <x v="51"/>
    <s v="BATA"/>
    <x v="51"/>
    <n v="47"/>
    <n v="0"/>
    <n v="0"/>
    <n v="0"/>
    <n v="5116"/>
    <x v="417"/>
    <n v="359"/>
    <n v="7.4667221297836942E-2"/>
    <x v="31"/>
    <n v="108"/>
    <n v="2.1110242376856918E-2"/>
    <n v="5163"/>
    <n v="4858"/>
    <n v="108"/>
    <n v="2.0918070889018012E-2"/>
  </r>
  <r>
    <x v="10"/>
    <x v="0"/>
    <s v="KALININGRAD"/>
    <x v="0"/>
    <m/>
    <m/>
    <m/>
    <s v=""/>
    <n v="5056"/>
    <x v="418"/>
    <n v="2673"/>
    <n v="0.53194029850746272"/>
    <x v="53"/>
    <n v="30"/>
    <n v="5.9335443037974687E-3"/>
    <n v="5056"/>
    <n v="5026"/>
    <n v="30"/>
    <n v="5.9335443037974687E-3"/>
  </r>
  <r>
    <x v="19"/>
    <x v="5"/>
    <s v="ANKARA"/>
    <x v="0"/>
    <m/>
    <m/>
    <m/>
    <s v=""/>
    <n v="5053"/>
    <x v="419"/>
    <n v="943"/>
    <n v="0.21965991148381087"/>
    <x v="32"/>
    <n v="761"/>
    <n v="0.15060360182070057"/>
    <n v="5053"/>
    <n v="4318"/>
    <n v="761"/>
    <n v="0.15060360182070057"/>
  </r>
  <r>
    <x v="4"/>
    <x v="54"/>
    <s v="POINTE NOIRE"/>
    <x v="52"/>
    <n v="16"/>
    <m/>
    <n v="3"/>
    <n v="0.15789473684210525"/>
    <n v="5031"/>
    <x v="420"/>
    <n v="624"/>
    <n v="0.16140713916192448"/>
    <x v="53"/>
    <n v="1164"/>
    <n v="0.23136553369111509"/>
    <n v="5050"/>
    <n v="3883"/>
    <n v="1167"/>
    <n v="0.2310891089108911"/>
  </r>
  <r>
    <x v="7"/>
    <x v="5"/>
    <s v="ISTANBUL"/>
    <x v="0"/>
    <m/>
    <m/>
    <m/>
    <s v=""/>
    <n v="5016"/>
    <x v="421"/>
    <n v="4530"/>
    <n v="0.94100540091400087"/>
    <x v="53"/>
    <n v="201"/>
    <n v="4.0071770334928231E-2"/>
    <n v="5016"/>
    <n v="4815"/>
    <n v="201"/>
    <n v="4.0071770334928231E-2"/>
  </r>
  <r>
    <x v="6"/>
    <x v="10"/>
    <s v="KOLKATA"/>
    <x v="9"/>
    <n v="13"/>
    <m/>
    <n v="0"/>
    <n v="0"/>
    <n v="5014"/>
    <x v="422"/>
    <n v="555"/>
    <n v="0.1150497512437811"/>
    <x v="55"/>
    <n v="190"/>
    <n v="3.7893897088153168E-2"/>
    <n v="5027"/>
    <n v="4837"/>
    <n v="190"/>
    <n v="3.7795902128506066E-2"/>
  </r>
  <r>
    <x v="12"/>
    <x v="17"/>
    <s v="BEIRUT"/>
    <x v="2"/>
    <n v="0"/>
    <n v="0"/>
    <n v="0"/>
    <s v=""/>
    <n v="5004"/>
    <x v="423"/>
    <n v="1209"/>
    <n v="0.41052631578947368"/>
    <x v="141"/>
    <n v="982"/>
    <n v="0.19624300559552357"/>
    <n v="5004"/>
    <n v="4022"/>
    <n v="982"/>
    <n v="0.19624300559552357"/>
  </r>
  <r>
    <x v="4"/>
    <x v="55"/>
    <s v="ISLAMABAD"/>
    <x v="4"/>
    <n v="8"/>
    <m/>
    <m/>
    <n v="0"/>
    <n v="4999"/>
    <x v="424"/>
    <n v="636"/>
    <n v="0.16697295878183249"/>
    <x v="16"/>
    <n v="1190"/>
    <n v="0.23804760952190437"/>
    <n v="5007"/>
    <n v="3817"/>
    <n v="1190"/>
    <n v="0.23766726582784103"/>
  </r>
  <r>
    <x v="2"/>
    <x v="14"/>
    <s v="CAIRO"/>
    <x v="0"/>
    <m/>
    <m/>
    <m/>
    <s v=""/>
    <n v="4998"/>
    <x v="425"/>
    <n v="1396"/>
    <n v="0.3196702541790703"/>
    <x v="142"/>
    <n v="602"/>
    <n v="0.12044817927170869"/>
    <n v="4998"/>
    <n v="4396"/>
    <n v="602"/>
    <n v="0.12044817927170869"/>
  </r>
  <r>
    <x v="7"/>
    <x v="3"/>
    <s v="SHANGHAI"/>
    <x v="0"/>
    <m/>
    <m/>
    <m/>
    <s v=""/>
    <n v="4941"/>
    <x v="426"/>
    <n v="493"/>
    <n v="0.10204926516249224"/>
    <x v="13"/>
    <n v="108"/>
    <n v="2.185792349726776E-2"/>
    <n v="4941"/>
    <n v="4833"/>
    <n v="108"/>
    <n v="2.185792349726776E-2"/>
  </r>
  <r>
    <x v="1"/>
    <x v="9"/>
    <s v="EDINBURGH"/>
    <x v="1"/>
    <n v="1"/>
    <n v="0"/>
    <n v="0"/>
    <n v="0"/>
    <n v="4937"/>
    <x v="427"/>
    <n v="527"/>
    <n v="0.11912296564195299"/>
    <x v="13"/>
    <n v="1"/>
    <n v="2.0255215718047398E-4"/>
    <n v="4938"/>
    <n v="4427"/>
    <n v="1"/>
    <n v="2.025111381125962E-4"/>
  </r>
  <r>
    <x v="19"/>
    <x v="3"/>
    <s v="SHANGHAI"/>
    <x v="0"/>
    <m/>
    <m/>
    <m/>
    <s v=""/>
    <n v="4926"/>
    <x v="428"/>
    <n v="1564"/>
    <n v="0.33142614960796779"/>
    <x v="16"/>
    <n v="213"/>
    <n v="4.3239951278928136E-2"/>
    <n v="4926"/>
    <n v="4719"/>
    <n v="213"/>
    <n v="4.3239951278928136E-2"/>
  </r>
  <r>
    <x v="12"/>
    <x v="33"/>
    <s v="BAKU"/>
    <x v="2"/>
    <n v="0"/>
    <n v="0"/>
    <n v="0"/>
    <s v=""/>
    <n v="4918"/>
    <x v="429"/>
    <n v="1893"/>
    <n v="0.3940466278101582"/>
    <x v="79"/>
    <n v="102"/>
    <n v="2.074013826758845E-2"/>
    <n v="4918"/>
    <n v="4816"/>
    <n v="102"/>
    <n v="2.074013826758845E-2"/>
  </r>
  <r>
    <x v="6"/>
    <x v="60"/>
    <s v="ACCRA"/>
    <x v="52"/>
    <n v="14"/>
    <m/>
    <n v="5"/>
    <n v="0.26315789473684209"/>
    <n v="4877"/>
    <x v="430"/>
    <n v="520"/>
    <n v="0.14848657909765847"/>
    <x v="53"/>
    <n v="1374"/>
    <n v="0.28173057207299568"/>
    <n v="4896"/>
    <n v="3517"/>
    <n v="1379"/>
    <n v="0.28165849673202614"/>
  </r>
  <r>
    <x v="11"/>
    <x v="15"/>
    <s v="KUWAIT"/>
    <x v="0"/>
    <m/>
    <m/>
    <m/>
    <s v=""/>
    <n v="4870"/>
    <x v="431"/>
    <n v="4430"/>
    <n v="0.95146048109965631"/>
    <x v="25"/>
    <n v="158"/>
    <n v="3.2443531827515401E-2"/>
    <n v="4870"/>
    <n v="4692"/>
    <n v="158"/>
    <n v="3.2443531827515401E-2"/>
  </r>
  <r>
    <x v="11"/>
    <x v="11"/>
    <s v="DUBAI"/>
    <x v="35"/>
    <n v="12"/>
    <n v="12"/>
    <n v="4"/>
    <n v="0.25"/>
    <n v="4859"/>
    <x v="432"/>
    <n v="3401"/>
    <n v="0.80497041420118343"/>
    <x v="143"/>
    <n v="419"/>
    <n v="8.6231734924881662E-2"/>
    <n v="4875"/>
    <n v="4381"/>
    <n v="423"/>
    <n v="8.6769230769230765E-2"/>
  </r>
  <r>
    <x v="11"/>
    <x v="13"/>
    <s v="RIYADH"/>
    <x v="8"/>
    <n v="2"/>
    <n v="2"/>
    <n v="7"/>
    <n v="0.77777777777777779"/>
    <n v="4852"/>
    <x v="433"/>
    <n v="3750"/>
    <n v="0.83612040133779264"/>
    <x v="144"/>
    <n v="220"/>
    <n v="4.5342126957955482E-2"/>
    <n v="4861"/>
    <n v="4594"/>
    <n v="227"/>
    <n v="4.6698210244805596E-2"/>
  </r>
  <r>
    <x v="6"/>
    <x v="69"/>
    <s v="NAIROBI"/>
    <x v="2"/>
    <n v="0"/>
    <m/>
    <n v="0"/>
    <s v=""/>
    <n v="4795"/>
    <x v="434"/>
    <n v="827"/>
    <n v="0.22807501378929951"/>
    <x v="13"/>
    <n v="1167"/>
    <n v="0.24337851929092805"/>
    <n v="4795"/>
    <n v="3628"/>
    <n v="1167"/>
    <n v="0.24337851929092805"/>
  </r>
  <r>
    <x v="14"/>
    <x v="12"/>
    <s v="BENGUELA"/>
    <x v="0"/>
    <m/>
    <m/>
    <m/>
    <s v=""/>
    <n v="4781"/>
    <x v="435"/>
    <n v="628"/>
    <n v="0.13531566472742942"/>
    <x v="16"/>
    <n v="140"/>
    <n v="2.9282576866764276E-2"/>
    <n v="4781"/>
    <n v="4641"/>
    <n v="140"/>
    <n v="2.9282576866764276E-2"/>
  </r>
  <r>
    <x v="4"/>
    <x v="70"/>
    <s v="PHNOM PENH"/>
    <x v="0"/>
    <m/>
    <m/>
    <m/>
    <s v=""/>
    <n v="4772"/>
    <x v="436"/>
    <n v="375"/>
    <n v="8.8883621711305996E-2"/>
    <x v="13"/>
    <n v="551"/>
    <n v="0.11546521374685666"/>
    <n v="4772"/>
    <n v="4221"/>
    <n v="551"/>
    <n v="0.11546521374685666"/>
  </r>
  <r>
    <x v="16"/>
    <x v="9"/>
    <s v="LONDON"/>
    <x v="0"/>
    <m/>
    <m/>
    <m/>
    <s v=""/>
    <n v="4751"/>
    <x v="437"/>
    <n v="3637"/>
    <n v="0.82790803551104031"/>
    <x v="145"/>
    <n v="5"/>
    <n v="1.0524100189433804E-3"/>
    <n v="4751"/>
    <n v="4438"/>
    <n v="5"/>
    <n v="1.0524100189433804E-3"/>
  </r>
  <r>
    <x v="8"/>
    <x v="31"/>
    <s v="TBILISSI"/>
    <x v="0"/>
    <m/>
    <m/>
    <m/>
    <s v=""/>
    <n v="4741"/>
    <x v="438"/>
    <n v="1471"/>
    <n v="0.39479334406870636"/>
    <x v="16"/>
    <n v="941"/>
    <n v="0.19848133305209872"/>
    <n v="4741"/>
    <n v="3726"/>
    <n v="941"/>
    <n v="0.19848133305209872"/>
  </r>
  <r>
    <x v="21"/>
    <x v="9"/>
    <s v="LONDON"/>
    <x v="0"/>
    <n v="2"/>
    <n v="1"/>
    <m/>
    <s v=""/>
    <n v="4728"/>
    <x v="439"/>
    <n v="3617"/>
    <n v="0.8080875781948168"/>
    <x v="13"/>
    <n v="9"/>
    <n v="1.9035532994923859E-3"/>
    <n v="4728"/>
    <n v="4480"/>
    <n v="9"/>
    <n v="1.9035532994923859E-3"/>
  </r>
  <r>
    <x v="12"/>
    <x v="14"/>
    <s v="CAIRO"/>
    <x v="2"/>
    <n v="0"/>
    <n v="0"/>
    <n v="0"/>
    <s v=""/>
    <n v="4727"/>
    <x v="440"/>
    <n v="1632"/>
    <n v="0.42367601246105918"/>
    <x v="146"/>
    <n v="698"/>
    <n v="0.14766236513645017"/>
    <n v="4727"/>
    <n v="4029"/>
    <n v="698"/>
    <n v="0.14766236513645017"/>
  </r>
  <r>
    <x v="1"/>
    <x v="71"/>
    <s v="LA PAZ"/>
    <x v="2"/>
    <n v="0"/>
    <n v="0"/>
    <n v="0"/>
    <s v=""/>
    <n v="4717"/>
    <x v="441"/>
    <n v="176"/>
    <n v="4.8578526083356333E-2"/>
    <x v="13"/>
    <n v="883"/>
    <n v="0.18719525121899513"/>
    <n v="4717"/>
    <n v="3625"/>
    <n v="883"/>
    <n v="0.18719525121899513"/>
  </r>
  <r>
    <x v="2"/>
    <x v="22"/>
    <s v="PRISTINA"/>
    <x v="0"/>
    <m/>
    <m/>
    <m/>
    <s v=""/>
    <n v="4715"/>
    <x v="442"/>
    <n v="1366"/>
    <n v="0.49296282930350055"/>
    <x v="147"/>
    <n v="828"/>
    <n v="0.17560975609756097"/>
    <n v="4715"/>
    <n v="3887"/>
    <n v="828"/>
    <n v="0.17560975609756097"/>
  </r>
  <r>
    <x v="1"/>
    <x v="55"/>
    <s v="ISLAMABAD"/>
    <x v="5"/>
    <n v="5"/>
    <n v="0"/>
    <n v="0"/>
    <n v="0"/>
    <n v="4714"/>
    <x v="443"/>
    <n v="153"/>
    <n v="6.3776573572321804E-2"/>
    <x v="64"/>
    <n v="1784"/>
    <n v="0.37844717861688587"/>
    <n v="4719"/>
    <n v="2436"/>
    <n v="1784"/>
    <n v="0.37804619622801439"/>
  </r>
  <r>
    <x v="3"/>
    <x v="34"/>
    <s v="QUITO"/>
    <x v="5"/>
    <n v="5"/>
    <n v="5"/>
    <n v="0"/>
    <n v="0"/>
    <n v="4689"/>
    <x v="444"/>
    <n v="4190"/>
    <n v="0.99976139346218085"/>
    <x v="67"/>
    <n v="459"/>
    <n v="9.7888675623800381E-2"/>
    <n v="4694"/>
    <n v="4235"/>
    <n v="459"/>
    <n v="9.7784405624201112E-2"/>
  </r>
  <r>
    <x v="9"/>
    <x v="28"/>
    <s v="ASTANA"/>
    <x v="2"/>
    <n v="0"/>
    <n v="0"/>
    <n v="0"/>
    <s v=""/>
    <n v="4663"/>
    <x v="445"/>
    <n v="736"/>
    <n v="0.16027874564459929"/>
    <x v="55"/>
    <n v="71"/>
    <n v="1.5226249195796697E-2"/>
    <n v="4663"/>
    <n v="4592"/>
    <n v="71"/>
    <n v="1.5226249195796697E-2"/>
  </r>
  <r>
    <x v="6"/>
    <x v="63"/>
    <s v="BAGDAD"/>
    <x v="7"/>
    <n v="10"/>
    <m/>
    <n v="0"/>
    <n v="0"/>
    <n v="4660"/>
    <x v="446"/>
    <n v="179"/>
    <n v="0.15143824027072758"/>
    <x v="148"/>
    <n v="214"/>
    <n v="4.5922746781115881E-2"/>
    <n v="4670"/>
    <n v="4456"/>
    <n v="214"/>
    <n v="4.5824411134903639E-2"/>
  </r>
  <r>
    <x v="1"/>
    <x v="71"/>
    <s v="SANTA CRUZ DE LA SIERRA"/>
    <x v="2"/>
    <n v="0"/>
    <n v="0"/>
    <n v="0"/>
    <s v=""/>
    <n v="4642"/>
    <x v="447"/>
    <n v="504"/>
    <n v="0.12292682926829268"/>
    <x v="53"/>
    <n v="327"/>
    <n v="7.0443774235243423E-2"/>
    <n v="4642"/>
    <n v="4101"/>
    <n v="327"/>
    <n v="7.0443774235243423E-2"/>
  </r>
  <r>
    <x v="6"/>
    <x v="32"/>
    <s v="TRIPOLI"/>
    <x v="2"/>
    <n v="0"/>
    <m/>
    <n v="0"/>
    <s v=""/>
    <n v="4638"/>
    <x v="448"/>
    <n v="884"/>
    <n v="0.22818791946308725"/>
    <x v="12"/>
    <n v="715"/>
    <n v="0.15416127641224667"/>
    <n v="4638"/>
    <n v="3923"/>
    <n v="715"/>
    <n v="0.15416127641224667"/>
  </r>
  <r>
    <x v="12"/>
    <x v="26"/>
    <s v="MANILA"/>
    <x v="2"/>
    <n v="0"/>
    <n v="0"/>
    <n v="0"/>
    <s v=""/>
    <n v="4612"/>
    <x v="449"/>
    <n v="989"/>
    <n v="0.23096683792620271"/>
    <x v="53"/>
    <n v="329"/>
    <n v="7.1335646140503042E-2"/>
    <n v="4612"/>
    <n v="4283"/>
    <n v="329"/>
    <n v="7.1335646140503042E-2"/>
  </r>
  <r>
    <x v="3"/>
    <x v="24"/>
    <s v="DOHA"/>
    <x v="2"/>
    <n v="0"/>
    <n v="0"/>
    <n v="0"/>
    <s v=""/>
    <n v="4543"/>
    <x v="450"/>
    <n v="4013"/>
    <n v="0.92444137295554019"/>
    <x v="126"/>
    <n v="59"/>
    <n v="1.2987012987012988E-2"/>
    <n v="4543"/>
    <n v="4484"/>
    <n v="59"/>
    <n v="1.2987012987012988E-2"/>
  </r>
  <r>
    <x v="11"/>
    <x v="27"/>
    <s v="CAPE TOWN"/>
    <x v="12"/>
    <n v="2"/>
    <n v="2"/>
    <m/>
    <n v="0"/>
    <n v="4532"/>
    <x v="451"/>
    <n v="4477"/>
    <n v="0.99910734211113594"/>
    <x v="16"/>
    <n v="43"/>
    <n v="9.4880847308031774E-3"/>
    <n v="4534"/>
    <n v="4483"/>
    <n v="43"/>
    <n v="9.4838994265549186E-3"/>
  </r>
  <r>
    <x v="7"/>
    <x v="37"/>
    <s v="YEREVAN"/>
    <x v="0"/>
    <m/>
    <m/>
    <m/>
    <s v=""/>
    <n v="4530"/>
    <x v="452"/>
    <n v="625"/>
    <n v="0.15085686700458606"/>
    <x v="53"/>
    <n v="386"/>
    <n v="8.5209713024282555E-2"/>
    <n v="4530"/>
    <n v="4144"/>
    <n v="386"/>
    <n v="8.5209713024282555E-2"/>
  </r>
  <r>
    <x v="4"/>
    <x v="61"/>
    <s v="NOUAKCHOTT"/>
    <x v="35"/>
    <n v="16"/>
    <m/>
    <m/>
    <n v="0"/>
    <n v="4513"/>
    <x v="453"/>
    <n v="927"/>
    <n v="0.2653119633657699"/>
    <x v="53"/>
    <n v="1018"/>
    <n v="0.22557057389762908"/>
    <n v="4529"/>
    <n v="3511"/>
    <n v="1018"/>
    <n v="0.22477368072422169"/>
  </r>
  <r>
    <x v="19"/>
    <x v="11"/>
    <s v="ABU DHABI"/>
    <x v="12"/>
    <n v="1"/>
    <m/>
    <m/>
    <n v="0"/>
    <n v="4471"/>
    <x v="454"/>
    <n v="3128"/>
    <n v="0.73790988440669969"/>
    <x v="57"/>
    <n v="179"/>
    <n v="4.0035786177588906E-2"/>
    <n v="4473"/>
    <n v="4262"/>
    <n v="179"/>
    <n v="4.0017885088307621E-2"/>
  </r>
  <r>
    <x v="3"/>
    <x v="21"/>
    <s v="LIMA"/>
    <x v="2"/>
    <n v="0"/>
    <n v="0"/>
    <n v="0"/>
    <s v=""/>
    <n v="4452"/>
    <x v="455"/>
    <n v="3832"/>
    <n v="0.99973910774849983"/>
    <x v="55"/>
    <n v="619"/>
    <n v="0.1390386343216532"/>
    <n v="4452"/>
    <n v="3833"/>
    <n v="619"/>
    <n v="0.1390386343216532"/>
  </r>
  <r>
    <x v="3"/>
    <x v="60"/>
    <s v="ACCRA"/>
    <x v="53"/>
    <n v="34"/>
    <n v="32"/>
    <n v="31"/>
    <n v="0.47692307692307695"/>
    <n v="4433"/>
    <x v="456"/>
    <n v="1016"/>
    <n v="0.38734273732367519"/>
    <x v="149"/>
    <n v="1634"/>
    <n v="0.36859914279269118"/>
    <n v="4498"/>
    <n v="2833"/>
    <n v="1665"/>
    <n v="0.37016451756336149"/>
  </r>
  <r>
    <x v="16"/>
    <x v="72"/>
    <s v="SKOPJE"/>
    <x v="0"/>
    <m/>
    <m/>
    <m/>
    <s v=""/>
    <n v="4379"/>
    <x v="457"/>
    <n v="8"/>
    <n v="0.2857142857142857"/>
    <x v="150"/>
    <n v="972"/>
    <n v="0.22196848595569765"/>
    <n v="4379"/>
    <n v="3259"/>
    <n v="972"/>
    <n v="0.22196848595569765"/>
  </r>
  <r>
    <x v="13"/>
    <x v="73"/>
    <s v="CHISINAU"/>
    <x v="2"/>
    <n v="0"/>
    <n v="0"/>
    <n v="0"/>
    <s v=""/>
    <n v="4368"/>
    <x v="458"/>
    <n v="1851"/>
    <n v="0.43399765533411488"/>
    <x v="31"/>
    <n v="100"/>
    <n v="2.2893772893772892E-2"/>
    <n v="4368"/>
    <n v="4268"/>
    <n v="100"/>
    <n v="2.2893772893772892E-2"/>
  </r>
  <r>
    <x v="3"/>
    <x v="48"/>
    <s v="MUSCAT"/>
    <x v="2"/>
    <n v="0"/>
    <n v="0"/>
    <n v="0"/>
    <s v=""/>
    <n v="4362"/>
    <x v="459"/>
    <n v="4304"/>
    <n v="0.99745075318655851"/>
    <x v="34"/>
    <n v="10"/>
    <n v="2.2925263640531865E-3"/>
    <n v="4362"/>
    <n v="4352"/>
    <n v="10"/>
    <n v="2.2925263640531865E-3"/>
  </r>
  <r>
    <x v="13"/>
    <x v="0"/>
    <s v="ST. PETERSBURG"/>
    <x v="2"/>
    <n v="0"/>
    <n v="0"/>
    <n v="0"/>
    <s v=""/>
    <n v="4338"/>
    <x v="460"/>
    <n v="1181"/>
    <n v="0.27306358381502888"/>
    <x v="55"/>
    <n v="13"/>
    <n v="2.996772706316275E-3"/>
    <n v="4338"/>
    <n v="4325"/>
    <n v="13"/>
    <n v="2.996772706316275E-3"/>
  </r>
  <r>
    <x v="3"/>
    <x v="58"/>
    <s v="COLOMBO"/>
    <x v="5"/>
    <n v="0"/>
    <n v="0"/>
    <n v="5"/>
    <n v="1"/>
    <n v="4330"/>
    <x v="461"/>
    <n v="757"/>
    <n v="0.1972381448671183"/>
    <x v="109"/>
    <n v="389"/>
    <n v="8.9838337182448033E-2"/>
    <n v="4335"/>
    <n v="3941"/>
    <n v="394"/>
    <n v="9.0888119953863894E-2"/>
  </r>
  <r>
    <x v="10"/>
    <x v="3"/>
    <s v="BEIJING"/>
    <x v="0"/>
    <m/>
    <m/>
    <m/>
    <s v=""/>
    <n v="4326"/>
    <x v="462"/>
    <n v="411"/>
    <n v="9.6252927400468383E-2"/>
    <x v="18"/>
    <n v="29"/>
    <n v="6.7036523347202958E-3"/>
    <n v="4326"/>
    <n v="4297"/>
    <n v="29"/>
    <n v="6.7036523347202958E-3"/>
  </r>
  <r>
    <x v="12"/>
    <x v="11"/>
    <s v="DUBAI"/>
    <x v="2"/>
    <n v="0"/>
    <n v="0"/>
    <n v="0"/>
    <s v=""/>
    <n v="4308"/>
    <x v="463"/>
    <n v="2157"/>
    <n v="0.5197590361445783"/>
    <x v="63"/>
    <n v="99"/>
    <n v="2.298050139275766E-2"/>
    <n v="4308"/>
    <n v="4209"/>
    <n v="99"/>
    <n v="2.298050139275766E-2"/>
  </r>
  <r>
    <x v="6"/>
    <x v="74"/>
    <s v="ASHGABAT"/>
    <x v="2"/>
    <n v="0"/>
    <m/>
    <n v="0"/>
    <s v=""/>
    <n v="4306"/>
    <x v="464"/>
    <n v="484"/>
    <n v="0.11534795042897998"/>
    <x v="0"/>
    <n v="96"/>
    <n v="2.2294472828611241E-2"/>
    <n v="4306"/>
    <n v="4210"/>
    <n v="96"/>
    <n v="2.2294472828611241E-2"/>
  </r>
  <r>
    <x v="16"/>
    <x v="75"/>
    <s v="DHAKA"/>
    <x v="17"/>
    <n v="4"/>
    <n v="2"/>
    <m/>
    <n v="0"/>
    <n v="4293"/>
    <x v="465"/>
    <n v="685"/>
    <n v="0.23792983674887114"/>
    <x v="151"/>
    <n v="1067"/>
    <n v="0.24854414162590263"/>
    <n v="4297"/>
    <n v="3122"/>
    <n v="1067"/>
    <n v="0.24831277635559693"/>
  </r>
  <r>
    <x v="12"/>
    <x v="7"/>
    <s v="BOGOTA"/>
    <x v="2"/>
    <n v="0"/>
    <n v="0"/>
    <n v="0"/>
    <s v=""/>
    <n v="4292"/>
    <x v="466"/>
    <n v="2387"/>
    <n v="0.5906953724325662"/>
    <x v="31"/>
    <n v="248"/>
    <n v="5.778191985088537E-2"/>
    <n v="4292"/>
    <n v="4044"/>
    <n v="248"/>
    <n v="5.778191985088537E-2"/>
  </r>
  <r>
    <x v="4"/>
    <x v="63"/>
    <s v="BAGDAD"/>
    <x v="12"/>
    <n v="2"/>
    <m/>
    <m/>
    <n v="0"/>
    <n v="4284"/>
    <x v="467"/>
    <n v="798"/>
    <n v="0.21684782608695652"/>
    <x v="110"/>
    <n v="596"/>
    <n v="0.13912231559290383"/>
    <n v="4286"/>
    <n v="3690"/>
    <n v="596"/>
    <n v="0.13905739617358842"/>
  </r>
  <r>
    <x v="19"/>
    <x v="19"/>
    <s v="ABUJA"/>
    <x v="8"/>
    <n v="7"/>
    <m/>
    <n v="1"/>
    <n v="0.1111111111111111"/>
    <n v="4223"/>
    <x v="468"/>
    <n v="862"/>
    <n v="0.35531739488870567"/>
    <x v="152"/>
    <n v="1722"/>
    <n v="0.40776699029126212"/>
    <n v="4232"/>
    <n v="2565"/>
    <n v="1723"/>
    <n v="0.4071361058601134"/>
  </r>
  <r>
    <x v="4"/>
    <x v="76"/>
    <s v="SANA'A"/>
    <x v="0"/>
    <m/>
    <m/>
    <m/>
    <s v=""/>
    <n v="4180"/>
    <x v="469"/>
    <n v="950"/>
    <n v="0.27330264672036825"/>
    <x v="16"/>
    <n v="704"/>
    <n v="0.16842105263157894"/>
    <n v="4180"/>
    <n v="3476"/>
    <n v="704"/>
    <n v="0.16842105263157894"/>
  </r>
  <r>
    <x v="5"/>
    <x v="15"/>
    <s v="KUWAIT"/>
    <x v="2"/>
    <n v="0"/>
    <n v="0"/>
    <n v="0"/>
    <s v=""/>
    <n v="4155"/>
    <x v="470"/>
    <n v="3632"/>
    <n v="0.87835550181378474"/>
    <x v="110"/>
    <n v="12"/>
    <n v="2.8880866425992778E-3"/>
    <n v="4155"/>
    <n v="4143"/>
    <n v="12"/>
    <n v="2.8880866425992778E-3"/>
  </r>
  <r>
    <x v="2"/>
    <x v="15"/>
    <s v="KUWAIT"/>
    <x v="0"/>
    <m/>
    <m/>
    <m/>
    <s v=""/>
    <n v="4154"/>
    <x v="471"/>
    <n v="2364"/>
    <n v="0.7665369649805448"/>
    <x v="67"/>
    <n v="1026"/>
    <n v="0.24699085219065961"/>
    <n v="4154"/>
    <n v="3123"/>
    <n v="1026"/>
    <n v="0.24699085219065961"/>
  </r>
  <r>
    <x v="1"/>
    <x v="12"/>
    <s v="LUANDA"/>
    <x v="9"/>
    <n v="11"/>
    <n v="0"/>
    <n v="2"/>
    <n v="0.15384615384615385"/>
    <n v="4153"/>
    <x v="472"/>
    <n v="116"/>
    <n v="3.7096258394627442E-2"/>
    <x v="71"/>
    <n v="642"/>
    <n v="0.15458704550927041"/>
    <n v="4166"/>
    <n v="3267"/>
    <n v="644"/>
    <n v="0.15458473355736918"/>
  </r>
  <r>
    <x v="3"/>
    <x v="41"/>
    <s v="HANOI"/>
    <x v="2"/>
    <n v="0"/>
    <n v="0"/>
    <n v="0"/>
    <s v=""/>
    <n v="4152"/>
    <x v="473"/>
    <n v="439"/>
    <n v="0.11294057113455107"/>
    <x v="33"/>
    <n v="225"/>
    <n v="5.4190751445086706E-2"/>
    <n v="4152"/>
    <n v="3927"/>
    <n v="225"/>
    <n v="5.4190751445086706E-2"/>
  </r>
  <r>
    <x v="3"/>
    <x v="55"/>
    <s v="KARACHI"/>
    <x v="2"/>
    <n v="0"/>
    <n v="0"/>
    <n v="0"/>
    <s v=""/>
    <n v="4149"/>
    <x v="474"/>
    <n v="698"/>
    <n v="0.22465400708078531"/>
    <x v="14"/>
    <n v="1024"/>
    <n v="0.24680645938780429"/>
    <n v="4149"/>
    <n v="3125"/>
    <n v="1024"/>
    <n v="0.24680645938780429"/>
  </r>
  <r>
    <x v="6"/>
    <x v="34"/>
    <s v="QUITO"/>
    <x v="13"/>
    <n v="31"/>
    <m/>
    <n v="10"/>
    <n v="0.24390243902439024"/>
    <n v="4143"/>
    <x v="475"/>
    <n v="635"/>
    <n v="0.15807816778690564"/>
    <x v="55"/>
    <n v="126"/>
    <n v="3.0412744388124548E-2"/>
    <n v="4184"/>
    <n v="4048"/>
    <n v="136"/>
    <n v="3.2504780114722756E-2"/>
  </r>
  <r>
    <x v="10"/>
    <x v="31"/>
    <s v="TBILISSI"/>
    <x v="0"/>
    <m/>
    <m/>
    <m/>
    <s v=""/>
    <n v="4127"/>
    <x v="476"/>
    <n v="962"/>
    <n v="0.2485145957117024"/>
    <x v="53"/>
    <n v="255"/>
    <n v="6.1788223891446573E-2"/>
    <n v="4127"/>
    <n v="3872"/>
    <n v="255"/>
    <n v="6.1788223891446573E-2"/>
  </r>
  <r>
    <x v="13"/>
    <x v="10"/>
    <s v="NEW DELHI"/>
    <x v="2"/>
    <n v="0"/>
    <n v="0"/>
    <n v="0"/>
    <s v=""/>
    <n v="4104"/>
    <x v="477"/>
    <n v="458"/>
    <n v="0.12948826689284704"/>
    <x v="8"/>
    <n v="561"/>
    <n v="0.13669590643274854"/>
    <n v="4104"/>
    <n v="3543"/>
    <n v="561"/>
    <n v="0.13669590643274854"/>
  </r>
  <r>
    <x v="2"/>
    <x v="18"/>
    <s v="TEHERAN"/>
    <x v="0"/>
    <m/>
    <m/>
    <m/>
    <s v=""/>
    <n v="4098"/>
    <x v="478"/>
    <n v="1149"/>
    <n v="0.33537653239929949"/>
    <x v="39"/>
    <n v="645"/>
    <n v="0.15739385065885797"/>
    <n v="4098"/>
    <n v="3445"/>
    <n v="645"/>
    <n v="0.15739385065885797"/>
  </r>
  <r>
    <x v="11"/>
    <x v="7"/>
    <s v="BOGOTA"/>
    <x v="17"/>
    <n v="2"/>
    <n v="1"/>
    <m/>
    <n v="0"/>
    <n v="4097"/>
    <x v="479"/>
    <n v="1825"/>
    <n v="0.4644947823873759"/>
    <x v="16"/>
    <n v="155"/>
    <n v="3.7832560410056136E-2"/>
    <n v="4101"/>
    <n v="3931"/>
    <n v="155"/>
    <n v="3.7795659595220681E-2"/>
  </r>
  <r>
    <x v="4"/>
    <x v="47"/>
    <s v="NEW YORK, NY"/>
    <x v="1"/>
    <n v="1"/>
    <m/>
    <m/>
    <n v="0"/>
    <n v="4081"/>
    <x v="480"/>
    <n v="607"/>
    <n v="0.15512394582162023"/>
    <x v="47"/>
    <n v="158"/>
    <n v="3.8716000980151925E-2"/>
    <n v="4082"/>
    <n v="3924"/>
    <n v="158"/>
    <n v="3.8706516413522782E-2"/>
  </r>
  <r>
    <x v="4"/>
    <x v="75"/>
    <s v="DHAKA"/>
    <x v="14"/>
    <n v="13"/>
    <m/>
    <n v="2"/>
    <n v="0.13333333333333333"/>
    <n v="4054"/>
    <x v="481"/>
    <n v="481"/>
    <n v="0.16119302949061662"/>
    <x v="16"/>
    <n v="1070"/>
    <n v="0.26393685249136656"/>
    <n v="4069"/>
    <n v="2997"/>
    <n v="1072"/>
    <n v="0.26345539444580979"/>
  </r>
  <r>
    <x v="5"/>
    <x v="28"/>
    <s v="ASTANA"/>
    <x v="2"/>
    <n v="0"/>
    <n v="0"/>
    <n v="0"/>
    <s v=""/>
    <n v="4014"/>
    <x v="455"/>
    <n v="182"/>
    <n v="4.7482389773023742E-2"/>
    <x v="53"/>
    <n v="180"/>
    <n v="4.4843049327354258E-2"/>
    <n v="4014"/>
    <n v="3834"/>
    <n v="180"/>
    <n v="4.4843049327354258E-2"/>
  </r>
  <r>
    <x v="19"/>
    <x v="27"/>
    <s v="JOHANNESBURG"/>
    <x v="0"/>
    <m/>
    <m/>
    <m/>
    <s v=""/>
    <n v="3945"/>
    <x v="482"/>
    <n v="3392"/>
    <n v="0.9222403480152257"/>
    <x v="16"/>
    <n v="162"/>
    <n v="4.1064638783269963E-2"/>
    <n v="3945"/>
    <n v="3678"/>
    <n v="162"/>
    <n v="4.1064638783269963E-2"/>
  </r>
  <r>
    <x v="7"/>
    <x v="10"/>
    <s v="NEW DELHI"/>
    <x v="0"/>
    <m/>
    <m/>
    <m/>
    <s v=""/>
    <n v="3934"/>
    <x v="483"/>
    <n v="1574"/>
    <n v="0.45596755504055619"/>
    <x v="0"/>
    <n v="468"/>
    <n v="0.11896288764616167"/>
    <n v="3934"/>
    <n v="3466"/>
    <n v="468"/>
    <n v="0.11896288764616167"/>
  </r>
  <r>
    <x v="9"/>
    <x v="52"/>
    <s v="AMMAN"/>
    <x v="2"/>
    <n v="0"/>
    <n v="0"/>
    <n v="0"/>
    <s v=""/>
    <n v="3916"/>
    <x v="484"/>
    <n v="1370"/>
    <n v="0.43492063492063493"/>
    <x v="57"/>
    <n v="744"/>
    <n v="0.18998978549540346"/>
    <n v="3916"/>
    <n v="3172"/>
    <n v="744"/>
    <n v="0.18998978549540346"/>
  </r>
  <r>
    <x v="7"/>
    <x v="31"/>
    <s v="TBILISSI"/>
    <x v="0"/>
    <m/>
    <m/>
    <m/>
    <s v=""/>
    <n v="3890"/>
    <x v="485"/>
    <n v="1393"/>
    <n v="0.37496635262449529"/>
    <x v="55"/>
    <n v="175"/>
    <n v="4.4987146529562982E-2"/>
    <n v="3890"/>
    <n v="3715"/>
    <n v="175"/>
    <n v="4.4987146529562982E-2"/>
  </r>
  <r>
    <x v="13"/>
    <x v="14"/>
    <s v="CAIRO"/>
    <x v="2"/>
    <n v="0"/>
    <n v="0"/>
    <n v="0"/>
    <s v=""/>
    <n v="3880"/>
    <x v="486"/>
    <n v="3470"/>
    <n v="1"/>
    <x v="36"/>
    <n v="397"/>
    <n v="0.10231958762886598"/>
    <n v="3880"/>
    <n v="3483"/>
    <n v="397"/>
    <n v="0.10231958762886598"/>
  </r>
  <r>
    <x v="11"/>
    <x v="69"/>
    <s v="NAIROBI"/>
    <x v="7"/>
    <n v="9"/>
    <n v="9"/>
    <n v="1"/>
    <n v="0.1"/>
    <n v="3851"/>
    <x v="487"/>
    <n v="1333"/>
    <n v="0.37068965517241381"/>
    <x v="84"/>
    <n v="191"/>
    <n v="4.9597507141002334E-2"/>
    <n v="3861"/>
    <n v="3656"/>
    <n v="192"/>
    <n v="4.9728049728049728E-2"/>
  </r>
  <r>
    <x v="6"/>
    <x v="77"/>
    <s v="KATHMANDU"/>
    <x v="18"/>
    <n v="3"/>
    <m/>
    <n v="3"/>
    <n v="0.5"/>
    <n v="3842"/>
    <x v="488"/>
    <n v="324"/>
    <n v="9.5547036272485994E-2"/>
    <x v="55"/>
    <n v="451"/>
    <n v="0.11738677771993754"/>
    <n v="3848"/>
    <n v="3394"/>
    <n v="454"/>
    <n v="0.11798336798336799"/>
  </r>
  <r>
    <x v="13"/>
    <x v="5"/>
    <s v="ANKARA"/>
    <x v="2"/>
    <n v="0"/>
    <n v="0"/>
    <n v="0"/>
    <s v=""/>
    <n v="3837"/>
    <x v="489"/>
    <n v="1781"/>
    <n v="0.47367021276595744"/>
    <x v="13"/>
    <n v="75"/>
    <n v="1.9546520719311962E-2"/>
    <n v="3837"/>
    <n v="3762"/>
    <n v="75"/>
    <n v="1.9546520719311962E-2"/>
  </r>
  <r>
    <x v="1"/>
    <x v="30"/>
    <s v="KINSHASA"/>
    <x v="5"/>
    <n v="3"/>
    <n v="0"/>
    <n v="0"/>
    <n v="0"/>
    <n v="3813"/>
    <x v="490"/>
    <n v="90"/>
    <n v="7.5821398483572028E-2"/>
    <x v="153"/>
    <n v="1799"/>
    <n v="0.47180697613427747"/>
    <n v="3818"/>
    <n v="1385"/>
    <n v="1799"/>
    <n v="0.47118910424305921"/>
  </r>
  <r>
    <x v="13"/>
    <x v="20"/>
    <s v="JAKARTA"/>
    <x v="2"/>
    <n v="0"/>
    <n v="0"/>
    <n v="0"/>
    <s v=""/>
    <n v="3804"/>
    <x v="491"/>
    <n v="1814"/>
    <n v="0.47724283083399105"/>
    <x v="53"/>
    <n v="2"/>
    <n v="5.2576235541535224E-4"/>
    <n v="3804"/>
    <n v="3802"/>
    <n v="2"/>
    <n v="5.2576235541535224E-4"/>
  </r>
  <r>
    <x v="3"/>
    <x v="75"/>
    <s v="DHAKA"/>
    <x v="2"/>
    <n v="0"/>
    <n v="0"/>
    <n v="0"/>
    <s v=""/>
    <n v="3787"/>
    <x v="492"/>
    <n v="2757"/>
    <n v="0.98994614003590664"/>
    <x v="154"/>
    <n v="827"/>
    <n v="0.2183786638500132"/>
    <n v="3787"/>
    <n v="2960"/>
    <n v="827"/>
    <n v="0.2183786638500132"/>
  </r>
  <r>
    <x v="6"/>
    <x v="45"/>
    <s v="HAVANA"/>
    <x v="12"/>
    <n v="2"/>
    <m/>
    <n v="0"/>
    <n v="0"/>
    <n v="3786"/>
    <x v="493"/>
    <n v="51"/>
    <n v="1.6710353866317168E-2"/>
    <x v="13"/>
    <n v="732"/>
    <n v="0.19334389857369255"/>
    <n v="3788"/>
    <n v="3056"/>
    <n v="732"/>
    <n v="0.19324181626187961"/>
  </r>
  <r>
    <x v="19"/>
    <x v="43"/>
    <s v="YAONDE"/>
    <x v="0"/>
    <m/>
    <m/>
    <m/>
    <s v=""/>
    <n v="3773"/>
    <x v="494"/>
    <n v="1085"/>
    <n v="0.42415949960906957"/>
    <x v="16"/>
    <n v="1285"/>
    <n v="0.34057778955738138"/>
    <n v="3773"/>
    <n v="2558"/>
    <n v="1285"/>
    <n v="0.34057778955738138"/>
  </r>
  <r>
    <x v="13"/>
    <x v="3"/>
    <s v="CHONGQING"/>
    <x v="2"/>
    <n v="0"/>
    <n v="0"/>
    <n v="0"/>
    <s v=""/>
    <n v="3768"/>
    <x v="495"/>
    <n v="238"/>
    <n v="6.4289573203673692E-2"/>
    <x v="55"/>
    <n v="66"/>
    <n v="1.751592356687898E-2"/>
    <n v="3768"/>
    <n v="3702"/>
    <n v="66"/>
    <n v="1.751592356687898E-2"/>
  </r>
  <r>
    <x v="3"/>
    <x v="43"/>
    <s v="YAONDE"/>
    <x v="2"/>
    <n v="0"/>
    <n v="0"/>
    <n v="0"/>
    <s v=""/>
    <n v="3761"/>
    <x v="496"/>
    <n v="907"/>
    <n v="0.41264786169244766"/>
    <x v="115"/>
    <n v="1331"/>
    <n v="0.35389524062749267"/>
    <n v="3761"/>
    <n v="2430"/>
    <n v="1331"/>
    <n v="0.35389524062749267"/>
  </r>
  <r>
    <x v="2"/>
    <x v="32"/>
    <s v="TRIPOLI"/>
    <x v="0"/>
    <m/>
    <m/>
    <m/>
    <s v=""/>
    <n v="3756"/>
    <x v="497"/>
    <n v="978"/>
    <n v="0.34136125654450261"/>
    <x v="49"/>
    <n v="869"/>
    <n v="0.23136315228966986"/>
    <n v="3756"/>
    <n v="2882"/>
    <n v="869"/>
    <n v="0.23136315228966986"/>
  </r>
  <r>
    <x v="2"/>
    <x v="20"/>
    <s v="JAKARTA"/>
    <x v="0"/>
    <m/>
    <m/>
    <m/>
    <s v=""/>
    <n v="3721"/>
    <x v="498"/>
    <n v="3186"/>
    <n v="0.86318070983473316"/>
    <x v="16"/>
    <n v="23"/>
    <n v="6.1811341037355553E-3"/>
    <n v="3721"/>
    <n v="3691"/>
    <n v="23"/>
    <n v="6.1811341037355553E-3"/>
  </r>
  <r>
    <x v="22"/>
    <x v="22"/>
    <s v="PRISTINA"/>
    <x v="0"/>
    <m/>
    <m/>
    <m/>
    <s v=""/>
    <n v="3693"/>
    <x v="499"/>
    <n v="1958"/>
    <n v="0.70482361411087113"/>
    <x v="16"/>
    <n v="915"/>
    <n v="0.24776604386677498"/>
    <n v="3693"/>
    <n v="2778"/>
    <n v="915"/>
    <n v="0.24776604386677498"/>
  </r>
  <r>
    <x v="6"/>
    <x v="75"/>
    <s v="DHAKA"/>
    <x v="16"/>
    <n v="18"/>
    <m/>
    <n v="0"/>
    <n v="0"/>
    <n v="3688"/>
    <x v="500"/>
    <n v="505"/>
    <n v="0.17794221282593375"/>
    <x v="155"/>
    <n v="534"/>
    <n v="0.14479392624728851"/>
    <n v="3706"/>
    <n v="3172"/>
    <n v="534"/>
    <n v="0.14409066378845117"/>
  </r>
  <r>
    <x v="1"/>
    <x v="24"/>
    <s v="DOHA"/>
    <x v="2"/>
    <n v="0"/>
    <n v="0"/>
    <n v="0"/>
    <s v=""/>
    <n v="3682"/>
    <x v="501"/>
    <n v="1727"/>
    <n v="0.56217447916666663"/>
    <x v="156"/>
    <n v="40"/>
    <n v="1.0863661053775122E-2"/>
    <n v="3682"/>
    <n v="3227"/>
    <n v="40"/>
    <n v="1.0863661053775122E-2"/>
  </r>
  <r>
    <x v="6"/>
    <x v="78"/>
    <s v="ADDIS ABEBA"/>
    <x v="54"/>
    <n v="40"/>
    <m/>
    <n v="13"/>
    <n v="0.24528301886792453"/>
    <n v="3678"/>
    <x v="502"/>
    <n v="367"/>
    <n v="0.13673621460506707"/>
    <x v="2"/>
    <n v="990"/>
    <n v="0.26916802610114193"/>
    <n v="3731"/>
    <n v="2728"/>
    <n v="1003"/>
    <n v="0.2688287322433664"/>
  </r>
  <r>
    <x v="1"/>
    <x v="47"/>
    <s v="NEW YORK, NY"/>
    <x v="17"/>
    <n v="3"/>
    <n v="0"/>
    <n v="0"/>
    <n v="0"/>
    <n v="3667"/>
    <x v="477"/>
    <n v="476"/>
    <n v="0.13457732541702008"/>
    <x v="7"/>
    <n v="22"/>
    <n v="5.9994545950368145E-3"/>
    <n v="3671"/>
    <n v="3555"/>
    <n v="22"/>
    <n v="5.9929174611822395E-3"/>
  </r>
  <r>
    <x v="4"/>
    <x v="47"/>
    <s v="SAN FRANCISCO, CA"/>
    <x v="0"/>
    <m/>
    <m/>
    <m/>
    <s v=""/>
    <n v="3655"/>
    <x v="503"/>
    <n v="698"/>
    <n v="0.19139018371264052"/>
    <x v="15"/>
    <n v="1"/>
    <n v="2.7359781121751026E-4"/>
    <n v="3655"/>
    <n v="3654"/>
    <n v="1"/>
    <n v="2.7359781121751026E-4"/>
  </r>
  <r>
    <x v="6"/>
    <x v="59"/>
    <s v="SINGAPORE"/>
    <x v="17"/>
    <n v="4"/>
    <m/>
    <n v="0"/>
    <n v="0"/>
    <n v="3654"/>
    <x v="504"/>
    <n v="984"/>
    <n v="0.27516778523489932"/>
    <x v="13"/>
    <n v="76"/>
    <n v="2.079912424740011E-2"/>
    <n v="3658"/>
    <n v="3582"/>
    <n v="76"/>
    <n v="2.077638053581192E-2"/>
  </r>
  <r>
    <x v="12"/>
    <x v="31"/>
    <s v="TBILISSI"/>
    <x v="2"/>
    <n v="0"/>
    <n v="0"/>
    <n v="0"/>
    <s v=""/>
    <n v="3643"/>
    <x v="505"/>
    <n v="704"/>
    <n v="0.20560747663551401"/>
    <x v="13"/>
    <n v="217"/>
    <n v="5.9566291517979687E-2"/>
    <n v="3643"/>
    <n v="3426"/>
    <n v="217"/>
    <n v="5.9566291517979687E-2"/>
  </r>
  <r>
    <x v="11"/>
    <x v="10"/>
    <s v="BANGALORE"/>
    <x v="0"/>
    <m/>
    <m/>
    <m/>
    <s v=""/>
    <n v="3635"/>
    <x v="506"/>
    <n v="3083"/>
    <n v="0.87834757834757837"/>
    <x v="16"/>
    <n v="114"/>
    <n v="3.1361760660247595E-2"/>
    <n v="3635"/>
    <n v="3510"/>
    <n v="114"/>
    <n v="3.1361760660247595E-2"/>
  </r>
  <r>
    <x v="9"/>
    <x v="14"/>
    <s v="CAIRO"/>
    <x v="2"/>
    <n v="0"/>
    <n v="0"/>
    <n v="0"/>
    <s v=""/>
    <n v="3626"/>
    <x v="507"/>
    <n v="300"/>
    <n v="9.6153846153846159E-2"/>
    <x v="58"/>
    <n v="478"/>
    <n v="0.13182570325427467"/>
    <n v="3626"/>
    <n v="3148"/>
    <n v="478"/>
    <n v="0.13182570325427467"/>
  </r>
  <r>
    <x v="11"/>
    <x v="41"/>
    <s v="HO CHI MINH"/>
    <x v="0"/>
    <m/>
    <m/>
    <m/>
    <s v=""/>
    <n v="3575"/>
    <x v="508"/>
    <n v="3388"/>
    <n v="1"/>
    <x v="157"/>
    <n v="84"/>
    <n v="2.3496503496503496E-2"/>
    <n v="3575"/>
    <n v="3479"/>
    <n v="84"/>
    <n v="2.3496503496503496E-2"/>
  </r>
  <r>
    <x v="16"/>
    <x v="5"/>
    <s v="ANKARA"/>
    <x v="0"/>
    <m/>
    <m/>
    <m/>
    <s v=""/>
    <n v="3556"/>
    <x v="509"/>
    <n v="1825"/>
    <n v="0.67243920412675018"/>
    <x v="7"/>
    <n v="638"/>
    <n v="0.17941507311586052"/>
    <n v="3556"/>
    <n v="2729"/>
    <n v="638"/>
    <n v="0.17941507311586052"/>
  </r>
  <r>
    <x v="6"/>
    <x v="79"/>
    <s v="DUSHANBE"/>
    <x v="12"/>
    <n v="2"/>
    <m/>
    <n v="0"/>
    <n v="0"/>
    <n v="3554"/>
    <x v="510"/>
    <n v="432"/>
    <n v="0.12664907651715041"/>
    <x v="158"/>
    <n v="73"/>
    <n v="2.0540236353404615E-2"/>
    <n v="3556"/>
    <n v="3483"/>
    <n v="73"/>
    <n v="2.0528683914510685E-2"/>
  </r>
  <r>
    <x v="7"/>
    <x v="9"/>
    <s v="LONDON"/>
    <x v="0"/>
    <m/>
    <m/>
    <m/>
    <s v=""/>
    <n v="3541"/>
    <x v="511"/>
    <n v="2366"/>
    <n v="0.68460648148148151"/>
    <x v="159"/>
    <n v="27"/>
    <n v="7.6249646992375035E-3"/>
    <n v="3541"/>
    <n v="3514"/>
    <n v="27"/>
    <n v="7.6249646992375035E-3"/>
  </r>
  <r>
    <x v="6"/>
    <x v="80"/>
    <s v="RAMALLAH"/>
    <x v="11"/>
    <n v="1"/>
    <m/>
    <n v="2"/>
    <n v="0.66666666666666663"/>
    <n v="3535"/>
    <x v="512"/>
    <n v="566"/>
    <n v="0.22998780983340106"/>
    <x v="160"/>
    <n v="213"/>
    <n v="6.0254596888260258E-2"/>
    <n v="3538"/>
    <n v="3323"/>
    <n v="215"/>
    <n v="6.0768795929903897E-2"/>
  </r>
  <r>
    <x v="21"/>
    <x v="5"/>
    <s v="ISTANBUL"/>
    <x v="0"/>
    <m/>
    <m/>
    <m/>
    <s v=""/>
    <n v="3522"/>
    <x v="513"/>
    <n v="3078"/>
    <n v="0.91607142857142854"/>
    <x v="8"/>
    <n v="151"/>
    <n v="4.2873367404883587E-2"/>
    <n v="3522"/>
    <n v="3366"/>
    <n v="151"/>
    <n v="4.2873367404883587E-2"/>
  </r>
  <r>
    <x v="3"/>
    <x v="47"/>
    <s v="MIAMI, FL"/>
    <x v="2"/>
    <n v="0"/>
    <n v="0"/>
    <n v="0"/>
    <s v=""/>
    <n v="3511"/>
    <x v="514"/>
    <n v="3041"/>
    <n v="0.88170484198318355"/>
    <x v="122"/>
    <n v="0"/>
    <n v="0"/>
    <n v="3511"/>
    <n v="3511"/>
    <s v=""/>
    <s v=""/>
  </r>
  <r>
    <x v="14"/>
    <x v="13"/>
    <s v="RIYADH"/>
    <x v="0"/>
    <m/>
    <m/>
    <m/>
    <s v=""/>
    <n v="3508"/>
    <x v="515"/>
    <n v="3162"/>
    <n v="0.94699011680143752"/>
    <x v="21"/>
    <n v="160"/>
    <n v="4.5610034207525657E-2"/>
    <n v="3508"/>
    <n v="3348"/>
    <n v="160"/>
    <n v="4.5610034207525657E-2"/>
  </r>
  <r>
    <x v="6"/>
    <x v="47"/>
    <s v="NEW YORK, NY"/>
    <x v="55"/>
    <n v="41"/>
    <m/>
    <n v="1"/>
    <n v="2.3809523809523808E-2"/>
    <n v="3504"/>
    <x v="516"/>
    <n v="465"/>
    <n v="0.13905502392344499"/>
    <x v="77"/>
    <n v="96"/>
    <n v="2.7397260273972601E-2"/>
    <n v="3546"/>
    <n v="3449"/>
    <n v="97"/>
    <n v="2.7354765933446136E-2"/>
  </r>
  <r>
    <x v="6"/>
    <x v="9"/>
    <s v="EDINBURGH"/>
    <x v="2"/>
    <n v="0"/>
    <m/>
    <n v="0"/>
    <s v=""/>
    <n v="3502"/>
    <x v="517"/>
    <n v="1"/>
    <n v="2.9603315571343988E-4"/>
    <x v="5"/>
    <n v="119"/>
    <n v="3.3980582524271843E-2"/>
    <n v="3502"/>
    <n v="3383"/>
    <n v="119"/>
    <n v="3.3980582524271843E-2"/>
  </r>
  <r>
    <x v="3"/>
    <x v="69"/>
    <s v="NAIROBI"/>
    <x v="2"/>
    <n v="0"/>
    <n v="0"/>
    <n v="0"/>
    <s v=""/>
    <n v="3456"/>
    <x v="518"/>
    <n v="2425"/>
    <n v="0.78024453024453022"/>
    <x v="119"/>
    <n v="261"/>
    <n v="7.5520833333333329E-2"/>
    <n v="3456"/>
    <n v="3195"/>
    <n v="261"/>
    <n v="7.5520833333333329E-2"/>
  </r>
  <r>
    <x v="6"/>
    <x v="43"/>
    <s v="YAONDE"/>
    <x v="2"/>
    <n v="0"/>
    <m/>
    <n v="0"/>
    <s v=""/>
    <n v="3455"/>
    <x v="519"/>
    <n v="303"/>
    <n v="0.10938628158844765"/>
    <x v="55"/>
    <n v="685"/>
    <n v="0.19826338639652677"/>
    <n v="3455"/>
    <n v="2770"/>
    <n v="685"/>
    <n v="0.19826338639652677"/>
  </r>
  <r>
    <x v="14"/>
    <x v="81"/>
    <s v="BISSAU"/>
    <x v="0"/>
    <m/>
    <m/>
    <m/>
    <s v=""/>
    <n v="3447"/>
    <x v="520"/>
    <n v="466"/>
    <n v="0.16595441595441596"/>
    <x v="47"/>
    <n v="629"/>
    <n v="0.18247751668117204"/>
    <n v="3447"/>
    <n v="2818"/>
    <n v="629"/>
    <n v="0.18247751668117204"/>
  </r>
  <r>
    <x v="1"/>
    <x v="14"/>
    <s v="ALEXANDRIA"/>
    <x v="2"/>
    <n v="0"/>
    <n v="0"/>
    <n v="0"/>
    <s v=""/>
    <n v="3438"/>
    <x v="521"/>
    <n v="293"/>
    <n v="0.10390070921985815"/>
    <x v="35"/>
    <n v="491"/>
    <n v="0.14281559045956951"/>
    <n v="3438"/>
    <n v="2840"/>
    <n v="491"/>
    <n v="0.14281559045956951"/>
  </r>
  <r>
    <x v="18"/>
    <x v="82"/>
    <s v="KAMPALA"/>
    <x v="2"/>
    <n v="0"/>
    <n v="0"/>
    <n v="0"/>
    <s v=""/>
    <n v="3432"/>
    <x v="522"/>
    <n v="679"/>
    <n v="0.27247191011235955"/>
    <x v="53"/>
    <n v="939"/>
    <n v="0.27360139860139859"/>
    <n v="3432"/>
    <n v="2493"/>
    <n v="939"/>
    <n v="0.27360139860139859"/>
  </r>
  <r>
    <x v="4"/>
    <x v="83"/>
    <s v="BANGUI"/>
    <x v="0"/>
    <m/>
    <m/>
    <m/>
    <s v=""/>
    <n v="3423"/>
    <x v="523"/>
    <n v="868"/>
    <n v="0.34512922465208745"/>
    <x v="8"/>
    <n v="902"/>
    <n v="0.26351153958515922"/>
    <n v="3423"/>
    <n v="2521"/>
    <n v="902"/>
    <n v="0.26351153958515922"/>
  </r>
  <r>
    <x v="12"/>
    <x v="58"/>
    <s v="COLOMBO"/>
    <x v="5"/>
    <n v="2"/>
    <n v="2"/>
    <n v="3"/>
    <n v="0.6"/>
    <n v="3409"/>
    <x v="524"/>
    <n v="440"/>
    <n v="0.2034211742949607"/>
    <x v="161"/>
    <n v="1082"/>
    <n v="0.31739513053681434"/>
    <n v="3414"/>
    <n v="2329"/>
    <n v="1085"/>
    <n v="0.317809021675454"/>
  </r>
  <r>
    <x v="14"/>
    <x v="9"/>
    <s v="LONDON"/>
    <x v="0"/>
    <m/>
    <m/>
    <m/>
    <s v=""/>
    <n v="3397"/>
    <x v="525"/>
    <n v="2336"/>
    <n v="0.7313713212273012"/>
    <x v="42"/>
    <n v="136"/>
    <n v="4.0035325287017955E-2"/>
    <n v="3397"/>
    <n v="3261"/>
    <n v="136"/>
    <n v="4.0035325287017955E-2"/>
  </r>
  <r>
    <x v="12"/>
    <x v="8"/>
    <s v="RABAT"/>
    <x v="2"/>
    <n v="0"/>
    <n v="0"/>
    <n v="0"/>
    <s v=""/>
    <n v="3379"/>
    <x v="526"/>
    <n v="1830"/>
    <n v="0.60616098045710498"/>
    <x v="13"/>
    <n v="358"/>
    <n v="0.1059485054749926"/>
    <n v="3379"/>
    <n v="3021"/>
    <n v="358"/>
    <n v="0.1059485054749926"/>
  </r>
  <r>
    <x v="5"/>
    <x v="13"/>
    <s v="RIYADH"/>
    <x v="2"/>
    <n v="0"/>
    <n v="0"/>
    <n v="0"/>
    <s v=""/>
    <n v="3369"/>
    <x v="527"/>
    <n v="612"/>
    <n v="0.19203012237213682"/>
    <x v="8"/>
    <n v="176"/>
    <n v="5.2241021074502819E-2"/>
    <n v="3369"/>
    <n v="3193"/>
    <n v="176"/>
    <n v="5.2241021074502819E-2"/>
  </r>
  <r>
    <x v="4"/>
    <x v="84"/>
    <s v="MONTREAL"/>
    <x v="17"/>
    <n v="4"/>
    <m/>
    <m/>
    <n v="0"/>
    <n v="3365"/>
    <x v="528"/>
    <n v="304"/>
    <n v="9.167671893848009E-2"/>
    <x v="5"/>
    <n v="44"/>
    <n v="1.3075780089153046E-2"/>
    <n v="3369"/>
    <n v="3325"/>
    <n v="44"/>
    <n v="1.3060255268625705E-2"/>
  </r>
  <r>
    <x v="4"/>
    <x v="34"/>
    <s v="QUITO"/>
    <x v="1"/>
    <n v="1"/>
    <m/>
    <m/>
    <n v="0"/>
    <n v="3362"/>
    <x v="529"/>
    <n v="157"/>
    <n v="4.9920508744038153E-2"/>
    <x v="16"/>
    <n v="217"/>
    <n v="6.4544913741820351E-2"/>
    <n v="3363"/>
    <n v="3146"/>
    <n v="217"/>
    <n v="6.4525721082366941E-2"/>
  </r>
  <r>
    <x v="0"/>
    <x v="5"/>
    <s v="ANKARA"/>
    <x v="0"/>
    <m/>
    <m/>
    <m/>
    <s v=""/>
    <n v="3344"/>
    <x v="530"/>
    <n v="2066"/>
    <n v="0.71315153607179838"/>
    <x v="127"/>
    <n v="417"/>
    <n v="0.12470095693779905"/>
    <n v="3344"/>
    <n v="2927"/>
    <n v="417"/>
    <n v="0.12470095693779905"/>
  </r>
  <r>
    <x v="19"/>
    <x v="6"/>
    <s v="TUNIS"/>
    <x v="0"/>
    <m/>
    <m/>
    <m/>
    <s v=""/>
    <n v="3318"/>
    <x v="531"/>
    <n v="933"/>
    <n v="0.41119435874834731"/>
    <x v="46"/>
    <n v="895"/>
    <n v="0.26974080771549125"/>
    <n v="3318"/>
    <n v="2295"/>
    <n v="895"/>
    <n v="0.26974080771549125"/>
  </r>
  <r>
    <x v="9"/>
    <x v="9"/>
    <s v="LONDON"/>
    <x v="2"/>
    <n v="0"/>
    <n v="0"/>
    <n v="0"/>
    <s v=""/>
    <n v="3307"/>
    <x v="484"/>
    <n v="952"/>
    <n v="0.30222222222222223"/>
    <x v="2"/>
    <n v="153"/>
    <n v="4.6265497429694588E-2"/>
    <n v="3307"/>
    <n v="3154"/>
    <n v="153"/>
    <n v="4.6265497429694588E-2"/>
  </r>
  <r>
    <x v="12"/>
    <x v="1"/>
    <s v="ALGIERS"/>
    <x v="2"/>
    <n v="0"/>
    <n v="0"/>
    <n v="0"/>
    <s v=""/>
    <n v="3281"/>
    <x v="532"/>
    <n v="1040"/>
    <n v="0.37316110513096518"/>
    <x v="63"/>
    <n v="435"/>
    <n v="0.13258153002133496"/>
    <n v="3281"/>
    <n v="2846"/>
    <n v="435"/>
    <n v="0.13258153002133496"/>
  </r>
  <r>
    <x v="19"/>
    <x v="17"/>
    <s v="BEIRUT"/>
    <x v="0"/>
    <m/>
    <m/>
    <m/>
    <s v=""/>
    <n v="3272"/>
    <x v="494"/>
    <n v="920"/>
    <n v="0.35965598123534009"/>
    <x v="142"/>
    <n v="629"/>
    <n v="0.19223716381418093"/>
    <n v="3272"/>
    <n v="2587"/>
    <n v="629"/>
    <n v="0.19223716381418093"/>
  </r>
  <r>
    <x v="7"/>
    <x v="10"/>
    <s v="MUMBAI"/>
    <x v="0"/>
    <m/>
    <m/>
    <m/>
    <s v=""/>
    <n v="3268"/>
    <x v="533"/>
    <n v="1255"/>
    <n v="0.39614898989898989"/>
    <x v="55"/>
    <n v="100"/>
    <n v="3.0599755201958383E-2"/>
    <n v="3268"/>
    <n v="3168"/>
    <n v="100"/>
    <n v="3.0599755201958383E-2"/>
  </r>
  <r>
    <x v="4"/>
    <x v="45"/>
    <s v="HAVANA"/>
    <x v="56"/>
    <n v="532"/>
    <m/>
    <n v="1"/>
    <n v="1.876172607879925E-3"/>
    <n v="3259"/>
    <x v="534"/>
    <n v="533"/>
    <n v="0.17007019783024888"/>
    <x v="5"/>
    <n v="120"/>
    <n v="3.68211107701749E-2"/>
    <n v="3792"/>
    <n v="3671"/>
    <n v="121"/>
    <n v="3.190928270042194E-2"/>
  </r>
  <r>
    <x v="8"/>
    <x v="33"/>
    <s v="BAKU"/>
    <x v="0"/>
    <m/>
    <m/>
    <m/>
    <s v=""/>
    <n v="3259"/>
    <x v="535"/>
    <n v="645"/>
    <n v="0.22279792746113988"/>
    <x v="15"/>
    <n v="251"/>
    <n v="7.7017490027615834E-2"/>
    <n v="3259"/>
    <n v="2902"/>
    <n v="251"/>
    <n v="7.7017490027615834E-2"/>
  </r>
  <r>
    <x v="19"/>
    <x v="18"/>
    <s v="TEHERAN"/>
    <x v="0"/>
    <m/>
    <m/>
    <m/>
    <s v=""/>
    <n v="3242"/>
    <x v="536"/>
    <n v="400"/>
    <n v="0.20512820512820512"/>
    <x v="162"/>
    <n v="1033"/>
    <n v="0.31863047501542258"/>
    <n v="3242"/>
    <n v="2007"/>
    <n v="1033"/>
    <n v="0.31863047501542258"/>
  </r>
  <r>
    <x v="3"/>
    <x v="47"/>
    <s v="NEW YORK, NY"/>
    <x v="2"/>
    <n v="0"/>
    <n v="0"/>
    <n v="0"/>
    <s v=""/>
    <n v="3224"/>
    <x v="474"/>
    <n v="2630"/>
    <n v="0.84647570003218542"/>
    <x v="163"/>
    <n v="57"/>
    <n v="1.7679900744416874E-2"/>
    <n v="3224"/>
    <n v="3167"/>
    <n v="57"/>
    <n v="1.7679900744416874E-2"/>
  </r>
  <r>
    <x v="2"/>
    <x v="27"/>
    <s v="CAPE TOWN"/>
    <x v="0"/>
    <m/>
    <m/>
    <m/>
    <s v=""/>
    <n v="3219"/>
    <x v="527"/>
    <n v="3164"/>
    <n v="0.9927831816755569"/>
    <x v="49"/>
    <n v="15"/>
    <n v="4.6598322460391422E-3"/>
    <n v="3219"/>
    <n v="3204"/>
    <n v="15"/>
    <n v="4.6598322460391422E-3"/>
  </r>
  <r>
    <x v="4"/>
    <x v="69"/>
    <s v="NAIROBI"/>
    <x v="11"/>
    <n v="1"/>
    <m/>
    <n v="2"/>
    <n v="0.66666666666666663"/>
    <n v="3218"/>
    <x v="537"/>
    <n v="904"/>
    <n v="0.29874421678783875"/>
    <x v="24"/>
    <n v="144"/>
    <n v="4.4748290863890615E-2"/>
    <n v="3221"/>
    <n v="3075"/>
    <n v="146"/>
    <n v="4.5327538031667183E-2"/>
  </r>
  <r>
    <x v="2"/>
    <x v="13"/>
    <s v="RIYADH"/>
    <x v="0"/>
    <m/>
    <m/>
    <m/>
    <s v=""/>
    <n v="3214"/>
    <x v="538"/>
    <n v="1967"/>
    <n v="0.7210410557184751"/>
    <x v="7"/>
    <n v="466"/>
    <n v="0.1449906658369633"/>
    <n v="3214"/>
    <n v="2743"/>
    <n v="466"/>
    <n v="0.1449906658369633"/>
  </r>
  <r>
    <x v="16"/>
    <x v="52"/>
    <s v="AMMAN"/>
    <x v="0"/>
    <m/>
    <m/>
    <m/>
    <s v=""/>
    <n v="3210"/>
    <x v="539"/>
    <n v="248"/>
    <n v="0.26724137931034481"/>
    <x v="91"/>
    <n v="504"/>
    <n v="0.15700934579439252"/>
    <n v="3210"/>
    <n v="952"/>
    <n v="504"/>
    <n v="0.15700934579439252"/>
  </r>
  <r>
    <x v="3"/>
    <x v="59"/>
    <s v="SINGAPORE"/>
    <x v="2"/>
    <n v="0"/>
    <n v="0"/>
    <n v="0"/>
    <s v=""/>
    <n v="3204"/>
    <x v="540"/>
    <n v="2218"/>
    <n v="0.70078988941548181"/>
    <x v="13"/>
    <n v="37"/>
    <n v="1.1548064918851436E-2"/>
    <n v="3204"/>
    <n v="3167"/>
    <n v="37"/>
    <n v="1.1548064918851436E-2"/>
  </r>
  <r>
    <x v="3"/>
    <x v="12"/>
    <s v="LUANDA"/>
    <x v="2"/>
    <n v="0"/>
    <n v="0"/>
    <n v="0"/>
    <s v=""/>
    <n v="3199"/>
    <x v="541"/>
    <n v="1267"/>
    <n v="0.77587262706674831"/>
    <x v="164"/>
    <n v="249"/>
    <n v="7.7836824007502345E-2"/>
    <n v="3199"/>
    <n v="2950"/>
    <n v="249"/>
    <n v="7.7836824007502345E-2"/>
  </r>
  <r>
    <x v="16"/>
    <x v="7"/>
    <s v="BOGOTA"/>
    <x v="0"/>
    <m/>
    <m/>
    <m/>
    <s v=""/>
    <n v="3179"/>
    <x v="542"/>
    <n v="1170"/>
    <n v="0.4009595613433859"/>
    <x v="16"/>
    <n v="179"/>
    <n v="5.6307014784523435E-2"/>
    <n v="3179"/>
    <n v="2918"/>
    <n v="179"/>
    <n v="5.6307014784523435E-2"/>
  </r>
  <r>
    <x v="1"/>
    <x v="63"/>
    <s v="BAGDAD"/>
    <x v="17"/>
    <n v="3"/>
    <n v="0"/>
    <n v="0"/>
    <n v="0"/>
    <n v="3174"/>
    <x v="543"/>
    <n v="222"/>
    <n v="0.10491493383742911"/>
    <x v="165"/>
    <n v="579"/>
    <n v="0.18241965973534971"/>
    <n v="3178"/>
    <n v="2228"/>
    <n v="579"/>
    <n v="0.18219005663939586"/>
  </r>
  <r>
    <x v="21"/>
    <x v="5"/>
    <s v="ANKARA"/>
    <x v="0"/>
    <m/>
    <m/>
    <m/>
    <s v=""/>
    <n v="3164"/>
    <x v="544"/>
    <n v="1104"/>
    <n v="0.41363806669164482"/>
    <x v="110"/>
    <n v="489"/>
    <n v="0.15455120101137801"/>
    <n v="3164"/>
    <n v="2677"/>
    <n v="489"/>
    <n v="0.15455120101137801"/>
  </r>
  <r>
    <x v="16"/>
    <x v="27"/>
    <s v="PRETORIA"/>
    <x v="0"/>
    <m/>
    <m/>
    <m/>
    <s v=""/>
    <n v="3161"/>
    <x v="545"/>
    <n v="2091"/>
    <n v="0.69353233830845773"/>
    <x v="53"/>
    <n v="68"/>
    <n v="2.1512179689971527E-2"/>
    <n v="3161"/>
    <n v="3016"/>
    <n v="68"/>
    <n v="2.1512179689971527E-2"/>
  </r>
  <r>
    <x v="5"/>
    <x v="17"/>
    <s v="BEIRUT"/>
    <x v="2"/>
    <n v="0"/>
    <n v="0"/>
    <n v="0"/>
    <s v=""/>
    <n v="3157"/>
    <x v="546"/>
    <n v="926"/>
    <n v="0.31625683060109289"/>
    <x v="106"/>
    <n v="156"/>
    <n v="4.9414000633512832E-2"/>
    <n v="3157"/>
    <n v="3001"/>
    <n v="156"/>
    <n v="4.9414000633512832E-2"/>
  </r>
  <r>
    <x v="19"/>
    <x v="85"/>
    <s v="BUJUMBURA"/>
    <x v="0"/>
    <m/>
    <m/>
    <m/>
    <s v=""/>
    <n v="3140"/>
    <x v="502"/>
    <n v="564"/>
    <n v="0.21013412816691504"/>
    <x v="53"/>
    <n v="408"/>
    <n v="0.12993630573248408"/>
    <n v="3140"/>
    <n v="2685"/>
    <n v="408"/>
    <n v="0.12993630573248408"/>
  </r>
  <r>
    <x v="16"/>
    <x v="55"/>
    <s v="ISLAMABAD"/>
    <x v="0"/>
    <m/>
    <m/>
    <m/>
    <s v=""/>
    <n v="3129"/>
    <x v="547"/>
    <n v="130"/>
    <n v="7.4158585282373068E-2"/>
    <x v="27"/>
    <n v="1191"/>
    <n v="0.38063279002876316"/>
    <n v="3129"/>
    <n v="1791"/>
    <n v="1191"/>
    <n v="0.38063279002876316"/>
  </r>
  <r>
    <x v="12"/>
    <x v="24"/>
    <s v="DOHA"/>
    <x v="2"/>
    <n v="0"/>
    <n v="0"/>
    <n v="0"/>
    <s v=""/>
    <n v="3114"/>
    <x v="548"/>
    <n v="2001"/>
    <n v="0.66412213740458015"/>
    <x v="135"/>
    <n v="60"/>
    <n v="1.9267822736030827E-2"/>
    <n v="3114"/>
    <n v="3054"/>
    <n v="60"/>
    <n v="1.9267822736030827E-2"/>
  </r>
  <r>
    <x v="19"/>
    <x v="14"/>
    <s v="CAIRO"/>
    <x v="0"/>
    <m/>
    <m/>
    <m/>
    <s v=""/>
    <n v="3103"/>
    <x v="549"/>
    <n v="1097"/>
    <n v="0.44038538739462063"/>
    <x v="93"/>
    <n v="773"/>
    <n v="0.24911376087657106"/>
    <n v="3103"/>
    <n v="2526"/>
    <n v="773"/>
    <n v="0.24911376087657106"/>
  </r>
  <r>
    <x v="7"/>
    <x v="18"/>
    <s v="TEHERAN"/>
    <x v="0"/>
    <m/>
    <m/>
    <m/>
    <s v=""/>
    <n v="3103"/>
    <x v="550"/>
    <n v="362"/>
    <n v="0.15404255319148935"/>
    <x v="166"/>
    <n v="710"/>
    <n v="0.22881082823074445"/>
    <n v="3103"/>
    <n v="2393"/>
    <n v="710"/>
    <n v="0.22881082823074445"/>
  </r>
  <r>
    <x v="21"/>
    <x v="20"/>
    <s v="JAKARTA"/>
    <x v="0"/>
    <m/>
    <m/>
    <m/>
    <s v=""/>
    <n v="3101"/>
    <x v="551"/>
    <n v="1870"/>
    <n v="0.61171082760876672"/>
    <x v="16"/>
    <n v="2"/>
    <n v="6.4495324089003543E-4"/>
    <n v="3101"/>
    <n v="3057"/>
    <n v="2"/>
    <n v="6.4495324089003543E-4"/>
  </r>
  <r>
    <x v="13"/>
    <x v="33"/>
    <s v="BAKU"/>
    <x v="2"/>
    <n v="0"/>
    <n v="0"/>
    <n v="0"/>
    <s v=""/>
    <n v="3098"/>
    <x v="552"/>
    <n v="276"/>
    <n v="9.196934355214928E-2"/>
    <x v="55"/>
    <n v="97"/>
    <n v="3.1310522918011618E-2"/>
    <n v="3098"/>
    <n v="3001"/>
    <n v="97"/>
    <n v="3.1310522918011618E-2"/>
  </r>
  <r>
    <x v="4"/>
    <x v="57"/>
    <s v="TASHKENT"/>
    <x v="0"/>
    <m/>
    <m/>
    <m/>
    <s v=""/>
    <n v="3071"/>
    <x v="553"/>
    <n v="165"/>
    <n v="5.5220883534136546E-2"/>
    <x v="57"/>
    <n v="61"/>
    <n v="1.9863236730706609E-2"/>
    <n v="3071"/>
    <n v="3010"/>
    <n v="61"/>
    <n v="1.9863236730706609E-2"/>
  </r>
  <r>
    <x v="4"/>
    <x v="86"/>
    <s v="DJIBOUTI"/>
    <x v="17"/>
    <n v="4"/>
    <m/>
    <m/>
    <n v="0"/>
    <n v="3042"/>
    <x v="554"/>
    <n v="786"/>
    <n v="0.3645640074211503"/>
    <x v="53"/>
    <n v="885"/>
    <n v="0.29092702169625245"/>
    <n v="3046"/>
    <n v="2161"/>
    <n v="885"/>
    <n v="0.29054497701904136"/>
  </r>
  <r>
    <x v="3"/>
    <x v="8"/>
    <s v="RABAT"/>
    <x v="2"/>
    <n v="0"/>
    <n v="0"/>
    <n v="0"/>
    <s v=""/>
    <n v="3039"/>
    <x v="555"/>
    <n v="993"/>
    <n v="0.36214442013129106"/>
    <x v="14"/>
    <n v="279"/>
    <n v="9.1806515301085884E-2"/>
    <n v="3039"/>
    <n v="2760"/>
    <n v="279"/>
    <n v="9.1806515301085884E-2"/>
  </r>
  <r>
    <x v="5"/>
    <x v="14"/>
    <s v="CAIRO"/>
    <x v="2"/>
    <n v="0"/>
    <n v="0"/>
    <n v="0"/>
    <s v=""/>
    <n v="3028"/>
    <x v="556"/>
    <n v="319"/>
    <n v="0.13341698034295274"/>
    <x v="99"/>
    <n v="572"/>
    <n v="0.18890356671070013"/>
    <n v="3028"/>
    <n v="2456"/>
    <n v="572"/>
    <n v="0.18890356671070013"/>
  </r>
  <r>
    <x v="10"/>
    <x v="57"/>
    <s v="TASHKENT"/>
    <x v="0"/>
    <m/>
    <m/>
    <m/>
    <s v=""/>
    <n v="3017"/>
    <x v="557"/>
    <n v="672"/>
    <n v="0.24295010845986983"/>
    <x v="36"/>
    <n v="238"/>
    <n v="7.8886310904872387E-2"/>
    <n v="3017"/>
    <n v="2779"/>
    <n v="238"/>
    <n v="7.8886310904872387E-2"/>
  </r>
  <r>
    <x v="10"/>
    <x v="33"/>
    <s v="BAKU"/>
    <x v="0"/>
    <m/>
    <m/>
    <m/>
    <s v=""/>
    <n v="3011"/>
    <x v="558"/>
    <n v="797"/>
    <n v="0.27539737387698687"/>
    <x v="16"/>
    <n v="117"/>
    <n v="3.8857522417801396E-2"/>
    <n v="3011"/>
    <n v="2894"/>
    <n v="117"/>
    <n v="3.8857522417801396E-2"/>
  </r>
  <r>
    <x v="20"/>
    <x v="5"/>
    <s v="ISTANBUL"/>
    <x v="2"/>
    <n v="0"/>
    <n v="0"/>
    <n v="0"/>
    <s v=""/>
    <n v="3006"/>
    <x v="559"/>
    <n v="1170"/>
    <n v="0.49597286986011024"/>
    <x v="167"/>
    <n v="145"/>
    <n v="4.8236859614105121E-2"/>
    <n v="3006"/>
    <n v="2808"/>
    <n v="145"/>
    <n v="4.8236859614105121E-2"/>
  </r>
  <r>
    <x v="19"/>
    <x v="3"/>
    <s v="GUANGZHOU (CANTON)"/>
    <x v="0"/>
    <m/>
    <m/>
    <m/>
    <s v=""/>
    <n v="3004"/>
    <x v="560"/>
    <n v="602"/>
    <n v="0.20968303726924417"/>
    <x v="16"/>
    <n v="73"/>
    <n v="2.430093209054594E-2"/>
    <n v="3004"/>
    <n v="2871"/>
    <n v="73"/>
    <n v="2.430093209054594E-2"/>
  </r>
  <r>
    <x v="3"/>
    <x v="23"/>
    <s v="ABIDJAN "/>
    <x v="2"/>
    <n v="0"/>
    <n v="0"/>
    <n v="0"/>
    <s v=""/>
    <n v="2994"/>
    <x v="561"/>
    <n v="1339"/>
    <n v="0.76777522935779818"/>
    <x v="77"/>
    <n v="1186"/>
    <n v="0.39612558450233804"/>
    <n v="2994"/>
    <n v="1808"/>
    <n v="1186"/>
    <n v="0.39612558450233804"/>
  </r>
  <r>
    <x v="12"/>
    <x v="52"/>
    <s v="AMMAN"/>
    <x v="2"/>
    <n v="0"/>
    <n v="0"/>
    <n v="0"/>
    <s v=""/>
    <n v="2992"/>
    <x v="562"/>
    <n v="1392"/>
    <n v="0.5312977099236641"/>
    <x v="168"/>
    <n v="182"/>
    <n v="6.0828877005347594E-2"/>
    <n v="2992"/>
    <n v="2810"/>
    <n v="182"/>
    <n v="6.0828877005347594E-2"/>
  </r>
  <r>
    <x v="16"/>
    <x v="13"/>
    <s v="RIYADH"/>
    <x v="0"/>
    <m/>
    <m/>
    <m/>
    <s v=""/>
    <n v="2991"/>
    <x v="563"/>
    <n v="1882"/>
    <n v="0.832375055285272"/>
    <x v="53"/>
    <n v="499"/>
    <n v="0.16683383483784686"/>
    <n v="2991"/>
    <n v="2262"/>
    <n v="499"/>
    <n v="0.16683383483784686"/>
  </r>
  <r>
    <x v="4"/>
    <x v="87"/>
    <s v="HONG KONG"/>
    <x v="12"/>
    <n v="2"/>
    <m/>
    <m/>
    <n v="0"/>
    <n v="2974"/>
    <x v="564"/>
    <n v="721"/>
    <n v="0.24532153793807418"/>
    <x v="16"/>
    <n v="35"/>
    <n v="1.1768661735036988E-2"/>
    <n v="2976"/>
    <n v="2941"/>
    <n v="35"/>
    <n v="1.1760752688172043E-2"/>
  </r>
  <r>
    <x v="19"/>
    <x v="22"/>
    <s v="PRISTINA"/>
    <x v="0"/>
    <m/>
    <m/>
    <m/>
    <s v=""/>
    <n v="2967"/>
    <x v="565"/>
    <n v="554"/>
    <n v="0.28454031843862354"/>
    <x v="16"/>
    <n v="921"/>
    <n v="0.3104145601617796"/>
    <n v="2967"/>
    <n v="1947"/>
    <n v="921"/>
    <n v="0.3104145601617796"/>
  </r>
  <r>
    <x v="3"/>
    <x v="78"/>
    <s v="ADDIS ABEBA"/>
    <x v="57"/>
    <n v="37"/>
    <n v="36"/>
    <n v="3"/>
    <n v="7.4999999999999997E-2"/>
    <n v="2951"/>
    <x v="566"/>
    <n v="1144"/>
    <n v="0.49912739965095987"/>
    <x v="169"/>
    <n v="585"/>
    <n v="0.19823788546255505"/>
    <n v="2991"/>
    <n v="2403"/>
    <n v="588"/>
    <n v="0.19658976930792377"/>
  </r>
  <r>
    <x v="4"/>
    <x v="9"/>
    <s v="EDINBURGH"/>
    <x v="0"/>
    <m/>
    <m/>
    <m/>
    <s v=""/>
    <n v="2949"/>
    <x v="567"/>
    <n v="113"/>
    <n v="4.0706051873198847E-2"/>
    <x v="31"/>
    <n v="170"/>
    <n v="5.7646659884706679E-2"/>
    <n v="2949"/>
    <n v="2779"/>
    <n v="170"/>
    <n v="5.7646659884706679E-2"/>
  </r>
  <r>
    <x v="4"/>
    <x v="47"/>
    <s v="CHICAGO, IL"/>
    <x v="0"/>
    <m/>
    <m/>
    <m/>
    <s v=""/>
    <n v="2942"/>
    <x v="568"/>
    <n v="278"/>
    <n v="9.639389736477115E-2"/>
    <x v="2"/>
    <n v="54"/>
    <n v="1.8354860639021073E-2"/>
    <n v="2942"/>
    <n v="2888"/>
    <n v="54"/>
    <n v="1.8354860639021073E-2"/>
  </r>
  <r>
    <x v="6"/>
    <x v="25"/>
    <s v="DAKAR"/>
    <x v="2"/>
    <n v="0"/>
    <m/>
    <n v="0"/>
    <s v=""/>
    <n v="2935"/>
    <x v="569"/>
    <n v="365"/>
    <n v="0.1938396176314392"/>
    <x v="55"/>
    <n v="1052"/>
    <n v="0.35843270868824534"/>
    <n v="2935"/>
    <n v="1883"/>
    <n v="1052"/>
    <n v="0.35843270868824534"/>
  </r>
  <r>
    <x v="3"/>
    <x v="49"/>
    <s v="MANAMA"/>
    <x v="2"/>
    <n v="0"/>
    <n v="0"/>
    <n v="0"/>
    <s v=""/>
    <n v="2931"/>
    <x v="570"/>
    <n v="2540"/>
    <n v="0.90391459074733094"/>
    <x v="102"/>
    <n v="50"/>
    <n v="1.7059024223814397E-2"/>
    <n v="2931"/>
    <n v="2881"/>
    <n v="50"/>
    <n v="1.7059024223814397E-2"/>
  </r>
  <r>
    <x v="16"/>
    <x v="19"/>
    <s v="ABUJA"/>
    <x v="0"/>
    <m/>
    <m/>
    <m/>
    <s v=""/>
    <n v="2927"/>
    <x v="571"/>
    <n v="217"/>
    <n v="0.14342366159947126"/>
    <x v="13"/>
    <n v="1226"/>
    <n v="0.41885889989750597"/>
    <n v="2927"/>
    <n v="1515"/>
    <n v="1226"/>
    <n v="0.41885889989750597"/>
  </r>
  <r>
    <x v="1"/>
    <x v="69"/>
    <s v="NAIROBI"/>
    <x v="2"/>
    <n v="0"/>
    <n v="0"/>
    <n v="0"/>
    <s v=""/>
    <n v="2909"/>
    <x v="572"/>
    <n v="100"/>
    <n v="3.8834951456310676E-2"/>
    <x v="91"/>
    <n v="240"/>
    <n v="8.250257820556893E-2"/>
    <n v="2909"/>
    <n v="2599"/>
    <n v="240"/>
    <n v="8.250257820556893E-2"/>
  </r>
  <r>
    <x v="12"/>
    <x v="47"/>
    <s v="NEW YORK, NY"/>
    <x v="2"/>
    <n v="0"/>
    <n v="0"/>
    <n v="0"/>
    <s v=""/>
    <n v="2898"/>
    <x v="567"/>
    <n v="1851"/>
    <n v="0.6667867435158501"/>
    <x v="42"/>
    <n v="55"/>
    <n v="1.8978605935127676E-2"/>
    <n v="2898"/>
    <n v="2843"/>
    <n v="55"/>
    <n v="1.8978605935127676E-2"/>
  </r>
  <r>
    <x v="3"/>
    <x v="73"/>
    <s v="CHISINAU"/>
    <x v="2"/>
    <n v="0"/>
    <n v="0"/>
    <n v="0"/>
    <s v=""/>
    <n v="2882"/>
    <x v="573"/>
    <n v="1250"/>
    <n v="0.45670442089879432"/>
    <x v="8"/>
    <n v="139"/>
    <n v="4.8230395558639831E-2"/>
    <n v="2882"/>
    <n v="2743"/>
    <n v="139"/>
    <n v="4.8230395558639831E-2"/>
  </r>
  <r>
    <x v="4"/>
    <x v="88"/>
    <s v="MORONI"/>
    <x v="0"/>
    <m/>
    <m/>
    <m/>
    <s v=""/>
    <n v="2877"/>
    <x v="574"/>
    <n v="440"/>
    <n v="0.29313790806129247"/>
    <x v="15"/>
    <n v="1369"/>
    <n v="0.47584289190128604"/>
    <n v="2877"/>
    <n v="1508"/>
    <n v="1369"/>
    <n v="0.47584289190128604"/>
  </r>
  <r>
    <x v="21"/>
    <x v="60"/>
    <s v="ACCRA"/>
    <x v="0"/>
    <m/>
    <m/>
    <m/>
    <s v=""/>
    <n v="2867"/>
    <x v="575"/>
    <n v="543"/>
    <n v="0.31643356643356646"/>
    <x v="16"/>
    <n v="576"/>
    <n v="0.20090687129403559"/>
    <n v="2867"/>
    <n v="1716"/>
    <n v="576"/>
    <n v="0.20090687129403559"/>
  </r>
  <r>
    <x v="3"/>
    <x v="57"/>
    <s v="TASHKENT"/>
    <x v="2"/>
    <n v="0"/>
    <n v="0"/>
    <n v="0"/>
    <s v=""/>
    <n v="2825"/>
    <x v="576"/>
    <n v="432"/>
    <n v="0.162406015037594"/>
    <x v="5"/>
    <n v="160"/>
    <n v="5.663716814159292E-2"/>
    <n v="2825"/>
    <n v="2665"/>
    <n v="160"/>
    <n v="5.663716814159292E-2"/>
  </r>
  <r>
    <x v="12"/>
    <x v="19"/>
    <s v="ABUJA"/>
    <x v="2"/>
    <n v="0"/>
    <n v="0"/>
    <n v="0"/>
    <s v=""/>
    <n v="2825"/>
    <x v="577"/>
    <n v="1306"/>
    <n v="0.54850902981940364"/>
    <x v="154"/>
    <n v="269"/>
    <n v="9.5221238938053093E-2"/>
    <n v="2825"/>
    <n v="2556"/>
    <n v="269"/>
    <n v="9.5221238938053093E-2"/>
  </r>
  <r>
    <x v="4"/>
    <x v="29"/>
    <s v="SANTO DOMINGO"/>
    <x v="58"/>
    <n v="70"/>
    <m/>
    <n v="1"/>
    <n v="1.4084507042253521E-2"/>
    <n v="2803"/>
    <x v="578"/>
    <n v="498"/>
    <n v="0.20732722731057451"/>
    <x v="5"/>
    <n v="396"/>
    <n v="0.14127720299678914"/>
    <n v="2874"/>
    <n v="2477"/>
    <n v="397"/>
    <n v="0.13813500347947111"/>
  </r>
  <r>
    <x v="20"/>
    <x v="3"/>
    <s v="BEIJING"/>
    <x v="2"/>
    <n v="0"/>
    <n v="0"/>
    <n v="0"/>
    <s v=""/>
    <n v="2791"/>
    <x v="579"/>
    <n v="360"/>
    <n v="0.27334851936218679"/>
    <x v="170"/>
    <n v="449"/>
    <n v="0.16087423862414904"/>
    <n v="2791"/>
    <n v="2281"/>
    <n v="449"/>
    <n v="0.16087423862414904"/>
  </r>
  <r>
    <x v="2"/>
    <x v="33"/>
    <s v="BAKU"/>
    <x v="0"/>
    <m/>
    <m/>
    <m/>
    <s v=""/>
    <n v="2774"/>
    <x v="580"/>
    <n v="517"/>
    <n v="0.19953685835584717"/>
    <x v="171"/>
    <n v="99"/>
    <n v="3.5688536409516941E-2"/>
    <n v="2774"/>
    <n v="2675"/>
    <n v="99"/>
    <n v="3.5688536409516941E-2"/>
  </r>
  <r>
    <x v="11"/>
    <x v="47"/>
    <s v="WASHINGTON, DC"/>
    <x v="11"/>
    <n v="3"/>
    <n v="1"/>
    <m/>
    <n v="0"/>
    <n v="2760"/>
    <x v="581"/>
    <n v="2456"/>
    <n v="0.92192192192192191"/>
    <x v="57"/>
    <n v="52"/>
    <n v="1.8840579710144929E-2"/>
    <n v="2763"/>
    <n v="2689"/>
    <n v="52"/>
    <n v="1.8820123054650743E-2"/>
  </r>
  <r>
    <x v="12"/>
    <x v="55"/>
    <s v="ISLAMABAD"/>
    <x v="2"/>
    <n v="0"/>
    <n v="0"/>
    <n v="0"/>
    <s v=""/>
    <n v="2751"/>
    <x v="582"/>
    <n v="536"/>
    <n v="0.25893719806763282"/>
    <x v="172"/>
    <n v="520"/>
    <n v="0.18902217375499819"/>
    <n v="2751"/>
    <n v="2231"/>
    <n v="520"/>
    <n v="0.18902217375499819"/>
  </r>
  <r>
    <x v="4"/>
    <x v="12"/>
    <s v="LUANDA"/>
    <x v="59"/>
    <n v="23"/>
    <m/>
    <n v="3"/>
    <n v="0.11538461538461539"/>
    <n v="2747"/>
    <x v="583"/>
    <n v="95"/>
    <n v="4.2316258351893093E-2"/>
    <x v="16"/>
    <n v="502"/>
    <n v="0.1827448125227521"/>
    <n v="2773"/>
    <n v="2268"/>
    <n v="505"/>
    <n v="0.18211323476379374"/>
  </r>
  <r>
    <x v="12"/>
    <x v="60"/>
    <s v="ACCRA"/>
    <x v="2"/>
    <n v="0"/>
    <n v="0"/>
    <n v="0"/>
    <s v=""/>
    <n v="2743"/>
    <x v="584"/>
    <n v="592"/>
    <n v="0.287378640776699"/>
    <x v="79"/>
    <n v="671"/>
    <n v="0.24462267590229675"/>
    <n v="2743"/>
    <n v="2072"/>
    <n v="671"/>
    <n v="0.24462267590229675"/>
  </r>
  <r>
    <x v="9"/>
    <x v="33"/>
    <s v="BAKU"/>
    <x v="2"/>
    <n v="0"/>
    <n v="0"/>
    <n v="0"/>
    <s v=""/>
    <n v="2728"/>
    <x v="585"/>
    <n v="1513"/>
    <n v="0.56182695878202749"/>
    <x v="55"/>
    <n v="35"/>
    <n v="1.2829912023460411E-2"/>
    <n v="2728"/>
    <n v="2693"/>
    <n v="35"/>
    <n v="1.2829912023460411E-2"/>
  </r>
  <r>
    <x v="5"/>
    <x v="11"/>
    <s v="ABU DHABI"/>
    <x v="2"/>
    <n v="0"/>
    <n v="0"/>
    <n v="0"/>
    <s v=""/>
    <n v="2723"/>
    <x v="586"/>
    <n v="1476"/>
    <n v="0.60122199592668024"/>
    <x v="109"/>
    <n v="165"/>
    <n v="6.0594932060227688E-2"/>
    <n v="2723"/>
    <n v="2558"/>
    <n v="165"/>
    <n v="6.0594932060227688E-2"/>
  </r>
  <r>
    <x v="18"/>
    <x v="9"/>
    <s v="LONDON"/>
    <x v="2"/>
    <n v="0"/>
    <n v="0"/>
    <n v="0"/>
    <s v=""/>
    <n v="2721"/>
    <x v="587"/>
    <n v="834"/>
    <n v="0.32076923076923075"/>
    <x v="15"/>
    <n v="114"/>
    <n v="4.1896361631753032E-2"/>
    <n v="2721"/>
    <n v="2607"/>
    <n v="114"/>
    <n v="4.1896361631753032E-2"/>
  </r>
  <r>
    <x v="6"/>
    <x v="12"/>
    <s v="LUANDA"/>
    <x v="2"/>
    <n v="0"/>
    <m/>
    <n v="0"/>
    <s v=""/>
    <n v="2706"/>
    <x v="588"/>
    <n v="98"/>
    <n v="5.1148225469728602E-2"/>
    <x v="55"/>
    <n v="790"/>
    <n v="0.29194382852919437"/>
    <n v="2706"/>
    <n v="1916"/>
    <n v="790"/>
    <n v="0.29194382852919437"/>
  </r>
  <r>
    <x v="2"/>
    <x v="52"/>
    <s v="AMMAN"/>
    <x v="0"/>
    <m/>
    <m/>
    <m/>
    <s v=""/>
    <n v="2697"/>
    <x v="589"/>
    <n v="798"/>
    <n v="0.33756345177664976"/>
    <x v="36"/>
    <n v="319"/>
    <n v="0.11827956989247312"/>
    <n v="2697"/>
    <n v="2377"/>
    <n v="319"/>
    <n v="0.11827956989247312"/>
  </r>
  <r>
    <x v="6"/>
    <x v="29"/>
    <s v="SANTO DOMINGO"/>
    <x v="15"/>
    <n v="7"/>
    <m/>
    <n v="0"/>
    <n v="0"/>
    <n v="2647"/>
    <x v="590"/>
    <n v="308"/>
    <n v="0.16339522546419097"/>
    <x v="53"/>
    <n v="761"/>
    <n v="0.28749527767283717"/>
    <n v="2654"/>
    <n v="1893"/>
    <n v="761"/>
    <n v="0.2867370007535795"/>
  </r>
  <r>
    <x v="24"/>
    <x v="0"/>
    <s v="MOSCOW"/>
    <x v="0"/>
    <m/>
    <m/>
    <m/>
    <s v=""/>
    <n v="2639"/>
    <x v="591"/>
    <n v="269"/>
    <n v="0.10298621745788668"/>
    <x v="55"/>
    <n v="27"/>
    <n v="1.0231148162182645E-2"/>
    <n v="2639"/>
    <n v="2612"/>
    <n v="27"/>
    <n v="1.0231148162182645E-2"/>
  </r>
  <r>
    <x v="20"/>
    <x v="6"/>
    <s v="TUNIS"/>
    <x v="2"/>
    <n v="0"/>
    <n v="0"/>
    <n v="0"/>
    <s v=""/>
    <n v="2637"/>
    <x v="592"/>
    <n v="745"/>
    <n v="0.43849323131253681"/>
    <x v="33"/>
    <n v="835"/>
    <n v="0.31664770572620404"/>
    <n v="2637"/>
    <n v="1739"/>
    <n v="835"/>
    <n v="0.31664770572620404"/>
  </r>
  <r>
    <x v="4"/>
    <x v="89"/>
    <s v="JERUSALEM"/>
    <x v="1"/>
    <n v="1"/>
    <m/>
    <m/>
    <n v="0"/>
    <n v="2634"/>
    <x v="593"/>
    <n v="908"/>
    <n v="0.35960396039603959"/>
    <x v="31"/>
    <n v="106"/>
    <n v="4.0242976461655276E-2"/>
    <n v="2635"/>
    <n v="2529"/>
    <n v="106"/>
    <n v="4.0227703984819736E-2"/>
  </r>
  <r>
    <x v="5"/>
    <x v="46"/>
    <s v="ULAN BATOR"/>
    <x v="2"/>
    <n v="0"/>
    <n v="0"/>
    <n v="0"/>
    <s v=""/>
    <n v="2620"/>
    <x v="594"/>
    <n v="60"/>
    <n v="2.6560424966799469E-2"/>
    <x v="31"/>
    <n v="358"/>
    <n v="0.1366412213740458"/>
    <n v="2620"/>
    <n v="2262"/>
    <n v="358"/>
    <n v="0.1366412213740458"/>
  </r>
  <r>
    <x v="2"/>
    <x v="14"/>
    <s v="ALEXANDRIA"/>
    <x v="0"/>
    <m/>
    <m/>
    <m/>
    <s v=""/>
    <n v="2613"/>
    <x v="595"/>
    <n v="896"/>
    <n v="0.43118383060635224"/>
    <x v="53"/>
    <n v="534"/>
    <n v="0.20436280137772675"/>
    <n v="2613"/>
    <n v="2079"/>
    <n v="534"/>
    <n v="0.20436280137772675"/>
  </r>
  <r>
    <x v="6"/>
    <x v="90"/>
    <s v="YANGON"/>
    <x v="39"/>
    <n v="25"/>
    <m/>
    <n v="3"/>
    <n v="0.10714285714285714"/>
    <n v="2603"/>
    <x v="596"/>
    <n v="79"/>
    <n v="3.0907668231611892E-2"/>
    <x v="53"/>
    <n v="46"/>
    <n v="1.7671917018824434E-2"/>
    <n v="2631"/>
    <n v="2582"/>
    <n v="49"/>
    <n v="1.8624097301406309E-2"/>
  </r>
  <r>
    <x v="19"/>
    <x v="13"/>
    <s v="RIYADH"/>
    <x v="0"/>
    <m/>
    <m/>
    <m/>
    <s v=""/>
    <n v="2601"/>
    <x v="597"/>
    <n v="2068"/>
    <n v="0.83758606723369788"/>
    <x v="8"/>
    <n v="185"/>
    <n v="7.1126489811610918E-2"/>
    <n v="2601"/>
    <n v="2475"/>
    <n v="185"/>
    <n v="7.1126489811610918E-2"/>
  </r>
  <r>
    <x v="7"/>
    <x v="14"/>
    <s v="CAIRO"/>
    <x v="0"/>
    <m/>
    <m/>
    <m/>
    <s v=""/>
    <n v="2574"/>
    <x v="598"/>
    <n v="461"/>
    <n v="0.24288724973656481"/>
    <x v="62"/>
    <n v="660"/>
    <n v="0.25641025641025639"/>
    <n v="2574"/>
    <n v="1914"/>
    <n v="660"/>
    <n v="0.25641025641025639"/>
  </r>
  <r>
    <x v="6"/>
    <x v="91"/>
    <s v="DAR ES SALAAM"/>
    <x v="2"/>
    <n v="0"/>
    <m/>
    <n v="0"/>
    <s v=""/>
    <n v="2572"/>
    <x v="599"/>
    <n v="152"/>
    <n v="6.1588330632090758E-2"/>
    <x v="47"/>
    <n v="94"/>
    <n v="3.6547433903576981E-2"/>
    <n v="2572"/>
    <n v="2478"/>
    <n v="94"/>
    <n v="3.6547433903576981E-2"/>
  </r>
  <r>
    <x v="12"/>
    <x v="59"/>
    <s v="SINGAPORE"/>
    <x v="2"/>
    <n v="0"/>
    <n v="0"/>
    <n v="0"/>
    <s v=""/>
    <n v="2570"/>
    <x v="600"/>
    <n v="901"/>
    <n v="0.35181569699336196"/>
    <x v="15"/>
    <n v="2"/>
    <n v="7.7821011673151756E-4"/>
    <n v="2570"/>
    <n v="2568"/>
    <n v="2"/>
    <n v="7.7821011673151756E-4"/>
  </r>
  <r>
    <x v="5"/>
    <x v="60"/>
    <s v="ACCRA"/>
    <x v="2"/>
    <n v="0"/>
    <n v="0"/>
    <n v="0"/>
    <s v=""/>
    <n v="2566"/>
    <x v="601"/>
    <n v="232"/>
    <n v="0.19063270336894"/>
    <x v="55"/>
    <n v="1349"/>
    <n v="0.52572096648480127"/>
    <n v="2566"/>
    <n v="1217"/>
    <n v="1349"/>
    <n v="0.52572096648480127"/>
  </r>
  <r>
    <x v="5"/>
    <x v="57"/>
    <s v="TASHKENT"/>
    <x v="2"/>
    <n v="0"/>
    <n v="0"/>
    <n v="0"/>
    <s v=""/>
    <n v="2566"/>
    <x v="602"/>
    <n v="258"/>
    <n v="0.10441116956697694"/>
    <x v="21"/>
    <n v="86"/>
    <n v="3.3515198752922838E-2"/>
    <n v="2566"/>
    <n v="2480"/>
    <n v="86"/>
    <n v="3.3515198752922838E-2"/>
  </r>
  <r>
    <x v="4"/>
    <x v="90"/>
    <s v="YANGON"/>
    <x v="0"/>
    <m/>
    <m/>
    <m/>
    <s v=""/>
    <n v="2560"/>
    <x v="603"/>
    <n v="195"/>
    <n v="7.7350257834192776E-2"/>
    <x v="16"/>
    <n v="39"/>
    <n v="1.5234375E-2"/>
    <n v="2560"/>
    <n v="2521"/>
    <n v="39"/>
    <n v="1.5234375E-2"/>
  </r>
  <r>
    <x v="1"/>
    <x v="47"/>
    <s v="MIAMI, FL"/>
    <x v="12"/>
    <n v="2"/>
    <n v="0"/>
    <n v="0"/>
    <n v="0"/>
    <n v="2558"/>
    <x v="603"/>
    <n v="82"/>
    <n v="3.2526775089250295E-2"/>
    <x v="55"/>
    <n v="22"/>
    <n v="8.6004691164972627E-3"/>
    <n v="2560"/>
    <n v="2523"/>
    <n v="22"/>
    <n v="8.5937500000000007E-3"/>
  </r>
  <r>
    <x v="18"/>
    <x v="55"/>
    <s v="ISLAMABAD"/>
    <x v="2"/>
    <n v="0"/>
    <n v="0"/>
    <n v="0"/>
    <s v=""/>
    <n v="2532"/>
    <x v="604"/>
    <n v="399"/>
    <n v="0.27441540577716644"/>
    <x v="55"/>
    <n v="1078"/>
    <n v="0.42575039494470773"/>
    <n v="2532"/>
    <n v="1454"/>
    <n v="1078"/>
    <n v="0.42575039494470773"/>
  </r>
  <r>
    <x v="14"/>
    <x v="27"/>
    <s v="JOHANNESBURG"/>
    <x v="0"/>
    <m/>
    <m/>
    <m/>
    <s v=""/>
    <n v="2530"/>
    <x v="605"/>
    <n v="2329"/>
    <n v="0.97570171763720148"/>
    <x v="16"/>
    <n v="143"/>
    <n v="5.6521739130434782E-2"/>
    <n v="2530"/>
    <n v="2387"/>
    <n v="143"/>
    <n v="5.6521739130434782E-2"/>
  </r>
  <r>
    <x v="12"/>
    <x v="6"/>
    <s v="TUNIS"/>
    <x v="2"/>
    <n v="0"/>
    <n v="0"/>
    <n v="0"/>
    <s v=""/>
    <n v="2528"/>
    <x v="606"/>
    <n v="879"/>
    <n v="0.40751043115438107"/>
    <x v="79"/>
    <n v="359"/>
    <n v="0.14200949367088608"/>
    <n v="2528"/>
    <n v="2169"/>
    <n v="359"/>
    <n v="0.14200949367088608"/>
  </r>
  <r>
    <x v="11"/>
    <x v="17"/>
    <s v="BEIRUT"/>
    <x v="10"/>
    <m/>
    <m/>
    <n v="11"/>
    <n v="1"/>
    <n v="2525"/>
    <x v="607"/>
    <n v="1573"/>
    <n v="0.77987109568666335"/>
    <x v="54"/>
    <n v="360"/>
    <n v="0.14257425742574256"/>
    <n v="2536"/>
    <n v="2125"/>
    <n v="371"/>
    <n v="0.14629337539432177"/>
  </r>
  <r>
    <x v="12"/>
    <x v="27"/>
    <s v="CAPE TOWN"/>
    <x v="2"/>
    <n v="0"/>
    <n v="0"/>
    <n v="0"/>
    <s v=""/>
    <n v="2523"/>
    <x v="608"/>
    <n v="1524"/>
    <n v="0.60984393757502997"/>
    <x v="9"/>
    <n v="13"/>
    <n v="5.1525961157352362E-3"/>
    <n v="2523"/>
    <n v="2510"/>
    <n v="13"/>
    <n v="5.1525961157352362E-3"/>
  </r>
  <r>
    <x v="13"/>
    <x v="11"/>
    <s v="ABU DHABI"/>
    <x v="2"/>
    <n v="0"/>
    <n v="0"/>
    <n v="0"/>
    <s v=""/>
    <n v="2520"/>
    <x v="609"/>
    <n v="823"/>
    <n v="0.37665903890160185"/>
    <x v="8"/>
    <n v="329"/>
    <n v="0.13055555555555556"/>
    <n v="2520"/>
    <n v="2191"/>
    <n v="329"/>
    <n v="0.13055555555555556"/>
  </r>
  <r>
    <x v="6"/>
    <x v="47"/>
    <s v="SAN FRANCISCO, CA"/>
    <x v="27"/>
    <n v="73"/>
    <m/>
    <n v="0"/>
    <n v="0"/>
    <n v="2518"/>
    <x v="610"/>
    <n v="343"/>
    <n v="0.13802816901408452"/>
    <x v="53"/>
    <n v="32"/>
    <n v="1.2708498808578236E-2"/>
    <n v="2591"/>
    <n v="2559"/>
    <n v="32"/>
    <n v="1.2350443844075647E-2"/>
  </r>
  <r>
    <x v="18"/>
    <x v="20"/>
    <s v="JAKARTA"/>
    <x v="2"/>
    <n v="0"/>
    <n v="0"/>
    <n v="0"/>
    <s v=""/>
    <n v="2505"/>
    <x v="611"/>
    <n v="401"/>
    <n v="0.16427693568209753"/>
    <x v="55"/>
    <n v="64"/>
    <n v="2.5548902195608781E-2"/>
    <n v="2505"/>
    <n v="2440.9999999999995"/>
    <n v="64"/>
    <n v="2.5548902195608781E-2"/>
  </r>
  <r>
    <x v="13"/>
    <x v="22"/>
    <s v="PRISTINA"/>
    <x v="2"/>
    <n v="0"/>
    <n v="0"/>
    <n v="0"/>
    <s v=""/>
    <n v="2504"/>
    <x v="612"/>
    <n v="702"/>
    <n v="0.38090070537167664"/>
    <x v="53"/>
    <n v="660"/>
    <n v="0.26357827476038337"/>
    <n v="2504"/>
    <n v="1844"/>
    <n v="660"/>
    <n v="0.26357827476038337"/>
  </r>
  <r>
    <x v="6"/>
    <x v="47"/>
    <s v="CHICAGO, IL"/>
    <x v="60"/>
    <n v="117"/>
    <m/>
    <n v="1"/>
    <n v="8.4745762711864406E-3"/>
    <n v="2496"/>
    <x v="613"/>
    <n v="340"/>
    <n v="0.13974517057131114"/>
    <x v="91"/>
    <n v="39"/>
    <n v="1.5625E-2"/>
    <n v="2614"/>
    <n v="2574"/>
    <n v="40"/>
    <n v="1.5302218821729151E-2"/>
  </r>
  <r>
    <x v="4"/>
    <x v="47"/>
    <s v="HOUSTON, TX"/>
    <x v="9"/>
    <n v="13"/>
    <m/>
    <m/>
    <n v="0"/>
    <n v="2495"/>
    <x v="614"/>
    <n v="329"/>
    <n v="0.13298302344381568"/>
    <x v="49"/>
    <n v="4"/>
    <n v="1.6032064128256513E-3"/>
    <n v="2508"/>
    <n v="2504"/>
    <n v="4"/>
    <n v="1.594896331738437E-3"/>
  </r>
  <r>
    <x v="14"/>
    <x v="92"/>
    <s v="SAO TOME "/>
    <x v="0"/>
    <m/>
    <m/>
    <m/>
    <s v=""/>
    <n v="2490"/>
    <x v="615"/>
    <n v="196"/>
    <n v="8.9090909090909096E-2"/>
    <x v="0"/>
    <n v="276"/>
    <n v="0.1108433734939759"/>
    <n v="2490"/>
    <n v="2214"/>
    <n v="276"/>
    <n v="0.1108433734939759"/>
  </r>
  <r>
    <x v="11"/>
    <x v="21"/>
    <s v="LIMA"/>
    <x v="1"/>
    <n v="1"/>
    <n v="1"/>
    <m/>
    <n v="0"/>
    <n v="2486"/>
    <x v="616"/>
    <n v="2433"/>
    <n v="0.99876847290640391"/>
    <x v="53"/>
    <n v="48"/>
    <n v="1.9308125502815767E-2"/>
    <n v="2487"/>
    <n v="2438"/>
    <n v="48"/>
    <n v="1.9300361881785282E-2"/>
  </r>
  <r>
    <x v="21"/>
    <x v="27"/>
    <s v="PRETORIA"/>
    <x v="0"/>
    <m/>
    <m/>
    <m/>
    <s v=""/>
    <n v="2462"/>
    <x v="617"/>
    <n v="1498"/>
    <n v="0.64291845493562227"/>
    <x v="16"/>
    <n v="65"/>
    <n v="2.6401299756295696E-2"/>
    <n v="2462"/>
    <n v="2330"/>
    <n v="65"/>
    <n v="2.6401299756295696E-2"/>
  </r>
  <r>
    <x v="1"/>
    <x v="75"/>
    <s v="DHAKA"/>
    <x v="1"/>
    <n v="1"/>
    <n v="0"/>
    <n v="0"/>
    <n v="0"/>
    <n v="2462"/>
    <x v="618"/>
    <n v="112"/>
    <n v="7.2164948453608241E-2"/>
    <x v="55"/>
    <n v="891"/>
    <n v="0.36190089358245331"/>
    <n v="2463"/>
    <n v="1553"/>
    <n v="891"/>
    <n v="0.36175395858708892"/>
  </r>
  <r>
    <x v="16"/>
    <x v="14"/>
    <s v="CAIRO"/>
    <x v="0"/>
    <m/>
    <m/>
    <m/>
    <s v=""/>
    <n v="2459"/>
    <x v="619"/>
    <n v="539"/>
    <n v="0.29025309639203017"/>
    <x v="53"/>
    <n v="483"/>
    <n v="0.19642130947539652"/>
    <n v="2459"/>
    <n v="1858"/>
    <n v="483"/>
    <n v="0.19642130947539652"/>
  </r>
  <r>
    <x v="6"/>
    <x v="93"/>
    <s v="KABUL"/>
    <x v="11"/>
    <n v="2"/>
    <m/>
    <n v="1"/>
    <n v="0.33333333333333331"/>
    <n v="2444"/>
    <x v="620"/>
    <n v="49"/>
    <n v="3.7121212121212124E-2"/>
    <x v="145"/>
    <n v="1079"/>
    <n v="0.44148936170212766"/>
    <n v="2447"/>
    <n v="1367"/>
    <n v="1080"/>
    <n v="0.4413567633837352"/>
  </r>
  <r>
    <x v="6"/>
    <x v="94"/>
    <s v="PORT OF SPAIN"/>
    <x v="61"/>
    <n v="115"/>
    <m/>
    <n v="0"/>
    <n v="0"/>
    <n v="2443"/>
    <x v="621"/>
    <n v="539"/>
    <n v="0.22291149710504549"/>
    <x v="75"/>
    <n v="4"/>
    <n v="1.637331150225133E-3"/>
    <n v="2558"/>
    <n v="2554"/>
    <n v="4"/>
    <n v="1.563721657544957E-3"/>
  </r>
  <r>
    <x v="14"/>
    <x v="1"/>
    <s v="ALGIERS"/>
    <x v="12"/>
    <n v="1"/>
    <m/>
    <n v="1"/>
    <n v="0.5"/>
    <n v="2438"/>
    <x v="622"/>
    <n v="780"/>
    <n v="0.38366945400885388"/>
    <x v="45"/>
    <n v="268"/>
    <n v="0.10992616899097621"/>
    <n v="2440"/>
    <n v="2171"/>
    <n v="269"/>
    <n v="0.11024590163934427"/>
  </r>
  <r>
    <x v="16"/>
    <x v="95"/>
    <s v="LUSAKA"/>
    <x v="0"/>
    <m/>
    <m/>
    <m/>
    <s v=""/>
    <n v="2435"/>
    <x v="556"/>
    <n v="1403"/>
    <n v="0.5867837724801338"/>
    <x v="16"/>
    <n v="15"/>
    <n v="6.1601642710472282E-3"/>
    <n v="2435"/>
    <n v="2391"/>
    <n v="15"/>
    <n v="6.1601642710472282E-3"/>
  </r>
  <r>
    <x v="11"/>
    <x v="52"/>
    <s v="AMMAN"/>
    <x v="1"/>
    <n v="1"/>
    <n v="1"/>
    <m/>
    <n v="0"/>
    <n v="2431"/>
    <x v="623"/>
    <n v="1633"/>
    <n v="0.81487025948103797"/>
    <x v="173"/>
    <n v="128"/>
    <n v="5.2653229123817362E-2"/>
    <n v="2432"/>
    <n v="2264"/>
    <n v="128"/>
    <n v="5.2631578947368418E-2"/>
  </r>
  <r>
    <x v="7"/>
    <x v="5"/>
    <s v="ANKARA"/>
    <x v="0"/>
    <m/>
    <m/>
    <m/>
    <s v=""/>
    <n v="2431"/>
    <x v="624"/>
    <n v="1343"/>
    <n v="0.60962324103495236"/>
    <x v="31"/>
    <n v="225"/>
    <n v="9.2554504319210196E-2"/>
    <n v="2431"/>
    <n v="2206"/>
    <n v="225"/>
    <n v="9.2554504319210196E-2"/>
  </r>
  <r>
    <x v="4"/>
    <x v="51"/>
    <s v="MALABO"/>
    <x v="62"/>
    <n v="29"/>
    <m/>
    <m/>
    <n v="0"/>
    <n v="2406"/>
    <x v="625"/>
    <n v="996"/>
    <n v="0.4577205882352941"/>
    <x v="53"/>
    <n v="229"/>
    <n v="9.5178719866999162E-2"/>
    <n v="2435"/>
    <n v="2206"/>
    <n v="229"/>
    <n v="9.4045174537987677E-2"/>
  </r>
  <r>
    <x v="4"/>
    <x v="46"/>
    <s v="ULAN BATOR"/>
    <x v="0"/>
    <m/>
    <m/>
    <m/>
    <s v=""/>
    <n v="2405"/>
    <x v="626"/>
    <n v="260"/>
    <n v="0.11274934952298352"/>
    <x v="16"/>
    <n v="99"/>
    <n v="4.1164241164241167E-2"/>
    <n v="2405"/>
    <n v="2306"/>
    <n v="99"/>
    <n v="4.1164241164241167E-2"/>
  </r>
  <r>
    <x v="14"/>
    <x v="10"/>
    <s v="NEW DELHI"/>
    <x v="0"/>
    <m/>
    <m/>
    <m/>
    <s v=""/>
    <n v="2392"/>
    <x v="627"/>
    <n v="1834"/>
    <n v="0.86427898209236564"/>
    <x v="2"/>
    <n v="266"/>
    <n v="0.11120401337792642"/>
    <n v="2392"/>
    <n v="2126"/>
    <n v="266"/>
    <n v="0.11120401337792642"/>
  </r>
  <r>
    <x v="16"/>
    <x v="8"/>
    <s v="RABAT"/>
    <x v="0"/>
    <m/>
    <m/>
    <m/>
    <s v=""/>
    <n v="2388"/>
    <x v="628"/>
    <n v="628"/>
    <n v="0.31384307846076964"/>
    <x v="16"/>
    <n v="390"/>
    <n v="0.16331658291457288"/>
    <n v="2388"/>
    <n v="2001"/>
    <n v="390"/>
    <n v="0.16331658291457288"/>
  </r>
  <r>
    <x v="21"/>
    <x v="59"/>
    <s v="SINGAPORE"/>
    <x v="0"/>
    <m/>
    <m/>
    <m/>
    <s v=""/>
    <n v="2381"/>
    <x v="629"/>
    <n v="1682"/>
    <n v="0.81729834791059286"/>
    <x v="16"/>
    <n v="4"/>
    <n v="1.6799664006719867E-3"/>
    <n v="2381"/>
    <n v="2058"/>
    <n v="4"/>
    <n v="1.6799664006719867E-3"/>
  </r>
  <r>
    <x v="9"/>
    <x v="1"/>
    <s v="ALGIERS"/>
    <x v="2"/>
    <n v="0"/>
    <n v="0"/>
    <n v="0"/>
    <s v=""/>
    <n v="2367"/>
    <x v="630"/>
    <n v="2018"/>
    <n v="0.97299903567984569"/>
    <x v="53"/>
    <n v="292"/>
    <n v="0.12336290663286861"/>
    <n v="2367"/>
    <n v="2075"/>
    <n v="292"/>
    <n v="0.12336290663286861"/>
  </r>
  <r>
    <x v="19"/>
    <x v="25"/>
    <s v="DAKAR"/>
    <x v="0"/>
    <m/>
    <m/>
    <m/>
    <s v=""/>
    <n v="2366"/>
    <x v="631"/>
    <n v="388"/>
    <n v="0.33535004321521178"/>
    <x v="53"/>
    <n v="1156"/>
    <n v="0.48858833474218089"/>
    <n v="2366"/>
    <n v="1158"/>
    <n v="1156"/>
    <n v="0.48858833474218089"/>
  </r>
  <r>
    <x v="2"/>
    <x v="19"/>
    <s v="ABUJA"/>
    <x v="0"/>
    <m/>
    <m/>
    <m/>
    <s v=""/>
    <n v="2363"/>
    <x v="632"/>
    <n v="500"/>
    <n v="0.30750307503075031"/>
    <x v="13"/>
    <n v="733"/>
    <n v="0.31019889970376641"/>
    <n v="2363"/>
    <n v="1628"/>
    <n v="733"/>
    <n v="0.31019889970376641"/>
  </r>
  <r>
    <x v="13"/>
    <x v="16"/>
    <s v="BANGKOK"/>
    <x v="2"/>
    <n v="0"/>
    <n v="0"/>
    <n v="0"/>
    <s v=""/>
    <n v="2363"/>
    <x v="633"/>
    <n v="655"/>
    <n v="0.27931769722814498"/>
    <x v="55"/>
    <n v="18"/>
    <n v="7.6174354633939904E-3"/>
    <n v="2363"/>
    <n v="2345"/>
    <n v="18"/>
    <n v="7.6174354633939904E-3"/>
  </r>
  <r>
    <x v="19"/>
    <x v="23"/>
    <s v="ABIDJAN "/>
    <x v="1"/>
    <n v="1"/>
    <m/>
    <m/>
    <n v="0"/>
    <n v="2344"/>
    <x v="634"/>
    <n v="455"/>
    <n v="0.33333333333333331"/>
    <x v="53"/>
    <n v="934"/>
    <n v="0.39846416382252559"/>
    <n v="2345"/>
    <n v="1367"/>
    <n v="934"/>
    <n v="0.39829424307036249"/>
  </r>
  <r>
    <x v="12"/>
    <x v="69"/>
    <s v="NAIROBI"/>
    <x v="1"/>
    <n v="1"/>
    <n v="1"/>
    <n v="0"/>
    <n v="0"/>
    <n v="2326"/>
    <x v="623"/>
    <n v="889"/>
    <n v="0.44361277445109781"/>
    <x v="11"/>
    <n v="289"/>
    <n v="0.12424763542562339"/>
    <n v="2327"/>
    <n v="2038"/>
    <n v="289"/>
    <n v="0.12419424151267727"/>
  </r>
  <r>
    <x v="9"/>
    <x v="20"/>
    <s v="JAKARTA"/>
    <x v="1"/>
    <n v="1"/>
    <n v="1"/>
    <n v="0"/>
    <n v="0"/>
    <n v="2307"/>
    <x v="635"/>
    <n v="2296"/>
    <n v="0.99956464954288204"/>
    <x v="55"/>
    <n v="10"/>
    <n v="4.3346337234503683E-3"/>
    <n v="2308"/>
    <n v="2298"/>
    <n v="10"/>
    <n v="4.3327556325823222E-3"/>
  </r>
  <r>
    <x v="7"/>
    <x v="3"/>
    <s v="GUANGZHOU (CANTON)"/>
    <x v="0"/>
    <m/>
    <m/>
    <m/>
    <s v=""/>
    <n v="2304"/>
    <x v="636"/>
    <n v="1251"/>
    <n v="0.54892496709082927"/>
    <x v="2"/>
    <n v="21"/>
    <n v="9.1145833333333339E-3"/>
    <n v="2304"/>
    <n v="2283"/>
    <n v="21"/>
    <n v="9.1145833333333339E-3"/>
  </r>
  <r>
    <x v="1"/>
    <x v="60"/>
    <s v="ACCRA"/>
    <x v="2"/>
    <n v="0"/>
    <n v="0"/>
    <n v="0"/>
    <s v=""/>
    <n v="2300"/>
    <x v="637"/>
    <n v="235"/>
    <n v="0.16342141863699583"/>
    <x v="55"/>
    <n v="672"/>
    <n v="0.29217391304347828"/>
    <n v="2300"/>
    <n v="1438"/>
    <n v="672"/>
    <n v="0.29217391304347828"/>
  </r>
  <r>
    <x v="21"/>
    <x v="18"/>
    <s v="TEHERAN"/>
    <x v="0"/>
    <m/>
    <m/>
    <m/>
    <s v=""/>
    <n v="2291"/>
    <x v="638"/>
    <n v="345"/>
    <n v="0.20972644376899696"/>
    <x v="11"/>
    <n v="555"/>
    <n v="0.24225229157573111"/>
    <n v="2291"/>
    <n v="1678"/>
    <n v="555"/>
    <n v="0.24225229157573111"/>
  </r>
  <r>
    <x v="14"/>
    <x v="25"/>
    <s v="DAKAR"/>
    <x v="32"/>
    <n v="26"/>
    <m/>
    <n v="13"/>
    <n v="0.33333333333333331"/>
    <n v="2289"/>
    <x v="639"/>
    <n v="583"/>
    <n v="0.46602717825739409"/>
    <x v="13"/>
    <n v="1036"/>
    <n v="0.45259938837920488"/>
    <n v="2328"/>
    <n v="1279"/>
    <n v="1049"/>
    <n v="0.45060137457044674"/>
  </r>
  <r>
    <x v="19"/>
    <x v="15"/>
    <s v="KUWAIT"/>
    <x v="0"/>
    <m/>
    <m/>
    <m/>
    <s v=""/>
    <n v="2269"/>
    <x v="640"/>
    <n v="1864"/>
    <n v="0.86657368665736867"/>
    <x v="110"/>
    <n v="64"/>
    <n v="2.8206258263552227E-2"/>
    <n v="2269"/>
    <n v="2159"/>
    <n v="64"/>
    <n v="2.8206258263552227E-2"/>
  </r>
  <r>
    <x v="16"/>
    <x v="11"/>
    <s v="ABU DHABI"/>
    <x v="0"/>
    <m/>
    <m/>
    <m/>
    <s v=""/>
    <n v="2260"/>
    <x v="641"/>
    <n v="656"/>
    <n v="0.4450474898236092"/>
    <x v="5"/>
    <n v="669"/>
    <n v="0.29601769911504427"/>
    <n v="2260"/>
    <n v="1479"/>
    <n v="669"/>
    <n v="0.29601769911504427"/>
  </r>
  <r>
    <x v="19"/>
    <x v="44"/>
    <s v="OUAGADOUGOU"/>
    <x v="0"/>
    <m/>
    <m/>
    <m/>
    <s v=""/>
    <n v="2239"/>
    <x v="642"/>
    <n v="328"/>
    <n v="0.19489007724301841"/>
    <x v="53"/>
    <n v="455"/>
    <n v="0.20321572130415363"/>
    <n v="2239"/>
    <n v="1684"/>
    <n v="455"/>
    <n v="0.20321572130415363"/>
  </r>
  <r>
    <x v="14"/>
    <x v="10"/>
    <s v="GOA"/>
    <x v="0"/>
    <m/>
    <m/>
    <m/>
    <s v=""/>
    <n v="2234"/>
    <x v="643"/>
    <n v="333"/>
    <n v="0.15729806329711857"/>
    <x v="13"/>
    <n v="115"/>
    <n v="5.1477170993733216E-2"/>
    <n v="2234"/>
    <n v="2119"/>
    <n v="115"/>
    <n v="5.1477170993733216E-2"/>
  </r>
  <r>
    <x v="2"/>
    <x v="16"/>
    <s v="BANGKOK"/>
    <x v="0"/>
    <m/>
    <m/>
    <m/>
    <s v=""/>
    <n v="2229"/>
    <x v="644"/>
    <n v="269"/>
    <n v="0.12494194147700882"/>
    <x v="16"/>
    <n v="76"/>
    <n v="3.4096007178106777E-2"/>
    <n v="2229"/>
    <n v="2153"/>
    <n v="76"/>
    <n v="3.4096007178106777E-2"/>
  </r>
  <r>
    <x v="9"/>
    <x v="17"/>
    <s v="BEIRUT"/>
    <x v="2"/>
    <n v="0"/>
    <n v="0"/>
    <n v="0"/>
    <s v=""/>
    <n v="2227"/>
    <x v="645"/>
    <n v="594"/>
    <n v="0.2900390625"/>
    <x v="19"/>
    <n v="156"/>
    <n v="7.0049393803322854E-2"/>
    <n v="2227"/>
    <n v="2071"/>
    <n v="156"/>
    <n v="7.0049393803322854E-2"/>
  </r>
  <r>
    <x v="13"/>
    <x v="18"/>
    <s v="TEHERAN"/>
    <x v="2"/>
    <n v="0"/>
    <n v="0"/>
    <n v="0"/>
    <s v=""/>
    <n v="2217"/>
    <x v="646"/>
    <n v="406"/>
    <n v="0.21379673512374933"/>
    <x v="9"/>
    <n v="307"/>
    <n v="0.13847541723049164"/>
    <n v="2217"/>
    <n v="1910"/>
    <n v="307"/>
    <n v="0.13847541723049164"/>
  </r>
  <r>
    <x v="11"/>
    <x v="10"/>
    <s v="CHENNAI"/>
    <x v="1"/>
    <n v="1"/>
    <m/>
    <m/>
    <n v="0"/>
    <n v="2217"/>
    <x v="647"/>
    <n v="1689"/>
    <n v="0.83572488866897576"/>
    <x v="16"/>
    <n v="187"/>
    <n v="8.4348218313035628E-2"/>
    <n v="2218"/>
    <n v="2022"/>
    <n v="187"/>
    <n v="8.4310189359783586E-2"/>
  </r>
  <r>
    <x v="6"/>
    <x v="82"/>
    <s v="KAMPALA"/>
    <x v="2"/>
    <n v="0"/>
    <m/>
    <n v="0"/>
    <s v=""/>
    <n v="2211"/>
    <x v="648"/>
    <n v="163"/>
    <n v="9.644970414201183E-2"/>
    <x v="112"/>
    <n v="388"/>
    <n v="0.17548620533695161"/>
    <n v="2211"/>
    <n v="1823"/>
    <n v="388"/>
    <n v="0.17548620533695161"/>
  </r>
  <r>
    <x v="8"/>
    <x v="28"/>
    <s v="ASTANA"/>
    <x v="0"/>
    <m/>
    <m/>
    <m/>
    <s v=""/>
    <n v="2193"/>
    <x v="649"/>
    <n v="822"/>
    <n v="0.38627819548872183"/>
    <x v="16"/>
    <n v="23"/>
    <n v="1.0487916096671226E-2"/>
    <n v="2193"/>
    <n v="2128"/>
    <n v="23"/>
    <n v="1.0487916096671226E-2"/>
  </r>
  <r>
    <x v="6"/>
    <x v="87"/>
    <s v="HONG KONG"/>
    <x v="11"/>
    <n v="3"/>
    <m/>
    <n v="0"/>
    <n v="0"/>
    <n v="2192"/>
    <x v="650"/>
    <n v="137"/>
    <n v="6.5207044264635888E-2"/>
    <x v="139"/>
    <n v="6"/>
    <n v="2.7372262773722629E-3"/>
    <n v="2195"/>
    <n v="2189"/>
    <n v="6"/>
    <n v="2.733485193621868E-3"/>
  </r>
  <r>
    <x v="7"/>
    <x v="73"/>
    <s v="CHISINAU"/>
    <x v="0"/>
    <m/>
    <m/>
    <m/>
    <s v=""/>
    <n v="2188"/>
    <x v="651"/>
    <n v="698"/>
    <n v="0.34182174338883448"/>
    <x v="55"/>
    <n v="146"/>
    <n v="6.6727605118829983E-2"/>
    <n v="2188"/>
    <n v="2042"/>
    <n v="146"/>
    <n v="6.6727605118829983E-2"/>
  </r>
  <r>
    <x v="12"/>
    <x v="21"/>
    <s v="LIMA"/>
    <x v="2"/>
    <n v="0"/>
    <n v="0"/>
    <n v="0"/>
    <s v=""/>
    <n v="2174"/>
    <x v="652"/>
    <n v="992"/>
    <n v="0.49206349206349204"/>
    <x v="55"/>
    <n v="158"/>
    <n v="7.2677092916283353E-2"/>
    <n v="2174"/>
    <n v="2016"/>
    <n v="158"/>
    <n v="7.2677092916283353E-2"/>
  </r>
  <r>
    <x v="21"/>
    <x v="47"/>
    <s v="NEW YORK, NY"/>
    <x v="0"/>
    <m/>
    <m/>
    <m/>
    <s v=""/>
    <n v="2160"/>
    <x v="629"/>
    <n v="964"/>
    <n v="0.46841593780369289"/>
    <x v="8"/>
    <n v="3"/>
    <n v="1.3888888888888889E-3"/>
    <n v="2160"/>
    <n v="2064"/>
    <n v="3"/>
    <n v="1.3888888888888889E-3"/>
  </r>
  <r>
    <x v="5"/>
    <x v="27"/>
    <s v="PRETORIA"/>
    <x v="2"/>
    <n v="0"/>
    <n v="0"/>
    <n v="0"/>
    <s v=""/>
    <n v="2147"/>
    <x v="653"/>
    <n v="1046"/>
    <n v="0.5007180469123983"/>
    <x v="13"/>
    <n v="56"/>
    <n v="2.6082906380996741E-2"/>
    <n v="2147"/>
    <n v="2091"/>
    <n v="56"/>
    <n v="2.6082906380996741E-2"/>
  </r>
  <r>
    <x v="1"/>
    <x v="32"/>
    <s v="TRIPOLI"/>
    <x v="2"/>
    <n v="0"/>
    <n v="0"/>
    <n v="0"/>
    <s v=""/>
    <n v="2147"/>
    <x v="654"/>
    <n v="323"/>
    <n v="0.24488248673237301"/>
    <x v="42"/>
    <n v="201"/>
    <n v="9.3619003260363293E-2"/>
    <n v="2147"/>
    <n v="1386"/>
    <n v="201"/>
    <n v="9.3619003260363293E-2"/>
  </r>
  <r>
    <x v="2"/>
    <x v="96"/>
    <s v="NICOSIA"/>
    <x v="11"/>
    <n v="3"/>
    <m/>
    <m/>
    <n v="0"/>
    <n v="2111"/>
    <x v="655"/>
    <n v="1218"/>
    <n v="0.59852579852579857"/>
    <x v="16"/>
    <n v="76"/>
    <n v="3.6001894836570347E-2"/>
    <n v="2114"/>
    <n v="2038"/>
    <n v="76"/>
    <n v="3.5950804162724691E-2"/>
  </r>
  <r>
    <x v="4"/>
    <x v="47"/>
    <s v="MIAMI, FL"/>
    <x v="12"/>
    <n v="2"/>
    <m/>
    <m/>
    <n v="0"/>
    <n v="2102"/>
    <x v="656"/>
    <n v="592"/>
    <n v="0.2846153846153846"/>
    <x v="31"/>
    <n v="19"/>
    <n v="9.0390104662226457E-3"/>
    <n v="2104"/>
    <n v="2085"/>
    <n v="19"/>
    <n v="9.0304182509505695E-3"/>
  </r>
  <r>
    <x v="4"/>
    <x v="47"/>
    <s v="LOS ANGELES, CA"/>
    <x v="17"/>
    <n v="4"/>
    <m/>
    <m/>
    <n v="0"/>
    <n v="2096"/>
    <x v="657"/>
    <n v="580"/>
    <n v="0.27777777777777779"/>
    <x v="16"/>
    <n v="8"/>
    <n v="3.8167938931297708E-3"/>
    <n v="2100"/>
    <n v="2092"/>
    <n v="8"/>
    <n v="3.8095238095238095E-3"/>
  </r>
  <r>
    <x v="4"/>
    <x v="97"/>
    <s v="TOKYO"/>
    <x v="0"/>
    <m/>
    <m/>
    <m/>
    <s v=""/>
    <n v="2090"/>
    <x v="658"/>
    <n v="120"/>
    <n v="5.9113300492610835E-2"/>
    <x v="0"/>
    <n v="46"/>
    <n v="2.200956937799043E-2"/>
    <n v="2090"/>
    <n v="2044"/>
    <n v="46"/>
    <n v="2.200956937799043E-2"/>
  </r>
  <r>
    <x v="4"/>
    <x v="78"/>
    <s v="ADDIS ABEBA"/>
    <x v="23"/>
    <n v="10"/>
    <m/>
    <n v="2"/>
    <n v="0.16666666666666666"/>
    <n v="2060"/>
    <x v="659"/>
    <n v="234"/>
    <n v="0.12956810631229235"/>
    <x v="15"/>
    <n v="247"/>
    <n v="0.11990291262135923"/>
    <n v="2072"/>
    <n v="1823"/>
    <n v="249"/>
    <n v="0.12017374517374517"/>
  </r>
  <r>
    <x v="0"/>
    <x v="9"/>
    <s v="LONDON"/>
    <x v="0"/>
    <m/>
    <m/>
    <m/>
    <s v=""/>
    <n v="2058"/>
    <x v="660"/>
    <n v="517"/>
    <n v="0.25683060109289618"/>
    <x v="75"/>
    <n v="24"/>
    <n v="1.1661807580174927E-2"/>
    <n v="2058"/>
    <n v="2034"/>
    <n v="24"/>
    <n v="1.1661807580174927E-2"/>
  </r>
  <r>
    <x v="5"/>
    <x v="26"/>
    <s v="MANILA"/>
    <x v="2"/>
    <n v="0"/>
    <n v="0"/>
    <n v="0"/>
    <s v=""/>
    <n v="2052"/>
    <x v="661"/>
    <n v="1598"/>
    <n v="0.80301507537688444"/>
    <x v="55"/>
    <n v="62"/>
    <n v="3.0214424951267055E-2"/>
    <n v="2052"/>
    <n v="1990"/>
    <n v="62"/>
    <n v="3.0214424951267055E-2"/>
  </r>
  <r>
    <x v="18"/>
    <x v="33"/>
    <s v="BAKU"/>
    <x v="2"/>
    <n v="0"/>
    <n v="0"/>
    <n v="0"/>
    <s v=""/>
    <n v="2048"/>
    <x v="612"/>
    <n v="332"/>
    <n v="0.18014107433532284"/>
    <x v="55"/>
    <n v="204.99999999999997"/>
    <n v="0.10009765624999999"/>
    <n v="2048"/>
    <n v="1843"/>
    <n v="204.99999999999997"/>
    <n v="0.10009765624999999"/>
  </r>
  <r>
    <x v="6"/>
    <x v="73"/>
    <s v="CHISINAU"/>
    <x v="2"/>
    <n v="0"/>
    <m/>
    <n v="0"/>
    <s v=""/>
    <n v="2047"/>
    <x v="662"/>
    <n v="489"/>
    <n v="0.24498997995991983"/>
    <x v="55"/>
    <n v="51"/>
    <n v="2.4914509037616023E-2"/>
    <n v="2047"/>
    <n v="1996"/>
    <n v="51"/>
    <n v="2.4914509037616023E-2"/>
  </r>
  <r>
    <x v="3"/>
    <x v="38"/>
    <s v="LIBREVILLE"/>
    <x v="2"/>
    <n v="0"/>
    <n v="0"/>
    <n v="0"/>
    <s v=""/>
    <n v="2037"/>
    <x v="663"/>
    <n v="443"/>
    <n v="0.25213431986340351"/>
    <x v="174"/>
    <n v="183"/>
    <n v="8.98379970544919E-2"/>
    <n v="2037"/>
    <n v="1854"/>
    <n v="183"/>
    <n v="8.98379970544919E-2"/>
  </r>
  <r>
    <x v="9"/>
    <x v="26"/>
    <s v="MANILA"/>
    <x v="2"/>
    <n v="0"/>
    <n v="0"/>
    <n v="0"/>
    <s v=""/>
    <n v="2008"/>
    <x v="664"/>
    <n v="927"/>
    <n v="0.48763808521830615"/>
    <x v="55"/>
    <n v="107"/>
    <n v="5.3286852589641436E-2"/>
    <n v="2008"/>
    <n v="1901"/>
    <n v="107"/>
    <n v="5.3286852589641436E-2"/>
  </r>
  <r>
    <x v="18"/>
    <x v="18"/>
    <s v="TEHERAN"/>
    <x v="2"/>
    <n v="0"/>
    <n v="0"/>
    <n v="0"/>
    <s v=""/>
    <n v="2005"/>
    <x v="665"/>
    <n v="62"/>
    <n v="4.5925925925925919E-2"/>
    <x v="55"/>
    <n v="655"/>
    <n v="0.32668329177057359"/>
    <n v="2005"/>
    <n v="1350.0000000000002"/>
    <n v="655"/>
    <n v="0.32668329177057359"/>
  </r>
  <r>
    <x v="7"/>
    <x v="57"/>
    <s v="TASHKENT"/>
    <x v="0"/>
    <m/>
    <m/>
    <m/>
    <s v=""/>
    <n v="2004"/>
    <x v="666"/>
    <n v="577"/>
    <n v="0.30480718436344428"/>
    <x v="79"/>
    <n v="99"/>
    <n v="4.940119760479042E-2"/>
    <n v="2004"/>
    <n v="1905"/>
    <n v="99"/>
    <n v="4.940119760479042E-2"/>
  </r>
  <r>
    <x v="11"/>
    <x v="59"/>
    <s v="SINGAPORE"/>
    <x v="0"/>
    <m/>
    <m/>
    <m/>
    <s v=""/>
    <n v="2000"/>
    <x v="667"/>
    <n v="1995"/>
    <n v="1"/>
    <x v="2"/>
    <n v="1"/>
    <n v="5.0000000000000001E-4"/>
    <n v="2000"/>
    <n v="1999"/>
    <n v="1"/>
    <n v="5.0000000000000001E-4"/>
  </r>
  <r>
    <x v="3"/>
    <x v="98"/>
    <s v="ASMARA"/>
    <x v="18"/>
    <n v="6"/>
    <n v="5"/>
    <n v="0"/>
    <n v="0"/>
    <n v="1988"/>
    <x v="668"/>
    <n v="241"/>
    <n v="0.20201173512154233"/>
    <x v="64"/>
    <n v="763"/>
    <n v="0.38380281690140844"/>
    <n v="1994"/>
    <n v="1231"/>
    <n v="763"/>
    <n v="0.38264794383149447"/>
  </r>
  <r>
    <x v="4"/>
    <x v="47"/>
    <s v="BOSTON, MA"/>
    <x v="11"/>
    <n v="3"/>
    <m/>
    <m/>
    <n v="0"/>
    <n v="1987"/>
    <x v="669"/>
    <n v="277"/>
    <n v="0.13996968165740273"/>
    <x v="8"/>
    <n v="2"/>
    <n v="1.0065425264217413E-3"/>
    <n v="1990"/>
    <n v="1988"/>
    <n v="2"/>
    <n v="1.0050251256281408E-3"/>
  </r>
  <r>
    <x v="12"/>
    <x v="47"/>
    <s v="SAN FRANCISCO, CA"/>
    <x v="2"/>
    <n v="0"/>
    <n v="0"/>
    <n v="0"/>
    <s v=""/>
    <n v="1985"/>
    <x v="670"/>
    <n v="1827"/>
    <n v="0.92835365853658536"/>
    <x v="110"/>
    <n v="9"/>
    <n v="4.5340050377833752E-3"/>
    <n v="1985"/>
    <n v="1976"/>
    <n v="9"/>
    <n v="4.5340050377833752E-3"/>
  </r>
  <r>
    <x v="21"/>
    <x v="11"/>
    <s v="DUBAI"/>
    <x v="1"/>
    <m/>
    <m/>
    <m/>
    <n v="0"/>
    <n v="1977"/>
    <x v="671"/>
    <n v="1226"/>
    <n v="0.70338496844520937"/>
    <x v="36"/>
    <n v="91"/>
    <n v="4.6029337379868487E-2"/>
    <n v="1978"/>
    <n v="1756"/>
    <n v="91"/>
    <n v="4.600606673407482E-2"/>
  </r>
  <r>
    <x v="7"/>
    <x v="0"/>
    <s v="IRKUTSK"/>
    <x v="0"/>
    <m/>
    <m/>
    <m/>
    <s v=""/>
    <n v="1973"/>
    <x v="672"/>
    <n v="519"/>
    <n v="0.26358557643473846"/>
    <x v="55"/>
    <n v="4"/>
    <n v="2.0273694880892043E-3"/>
    <n v="1973"/>
    <n v="1969"/>
    <n v="4"/>
    <n v="2.0273694880892043E-3"/>
  </r>
  <r>
    <x v="19"/>
    <x v="41"/>
    <s v="HO CHI MINH"/>
    <x v="0"/>
    <m/>
    <m/>
    <m/>
    <s v=""/>
    <n v="1966"/>
    <x v="673"/>
    <n v="1528"/>
    <n v="0.84513274336283184"/>
    <x v="16"/>
    <n v="115"/>
    <n v="5.8494404883011192E-2"/>
    <n v="1966"/>
    <n v="1808"/>
    <n v="115"/>
    <n v="5.8494404883011192E-2"/>
  </r>
  <r>
    <x v="1"/>
    <x v="99"/>
    <s v="DUBLIN"/>
    <x v="2"/>
    <n v="0"/>
    <n v="0"/>
    <n v="0"/>
    <s v=""/>
    <n v="1965"/>
    <x v="674"/>
    <n v="6"/>
    <n v="3.2379924446842958E-3"/>
    <x v="15"/>
    <n v="12"/>
    <n v="6.1068702290076335E-3"/>
    <n v="1965"/>
    <n v="1860"/>
    <n v="12"/>
    <n v="6.1068702290076335E-3"/>
  </r>
  <r>
    <x v="6"/>
    <x v="76"/>
    <s v="SANA'A"/>
    <x v="2"/>
    <n v="0"/>
    <m/>
    <n v="0"/>
    <s v=""/>
    <n v="1963"/>
    <x v="592"/>
    <n v="367"/>
    <n v="0.21600941730429665"/>
    <x v="175"/>
    <n v="145"/>
    <n v="7.3866530820173207E-2"/>
    <n v="1963"/>
    <n v="1818"/>
    <n v="145"/>
    <n v="7.3866530820173207E-2"/>
  </r>
  <r>
    <x v="1"/>
    <x v="47"/>
    <s v="WASHINGTON, DC"/>
    <x v="2"/>
    <n v="0"/>
    <n v="0"/>
    <n v="0"/>
    <s v=""/>
    <n v="1954"/>
    <x v="675"/>
    <n v="50"/>
    <n v="2.6867275658248254E-2"/>
    <x v="2"/>
    <n v="0"/>
    <n v="0"/>
    <n v="1954"/>
    <n v="1865"/>
    <s v=""/>
    <s v=""/>
  </r>
  <r>
    <x v="10"/>
    <x v="5"/>
    <s v="ANKARA"/>
    <x v="0"/>
    <m/>
    <m/>
    <m/>
    <s v=""/>
    <n v="1942"/>
    <x v="676"/>
    <n v="976"/>
    <n v="0.53685368536853684"/>
    <x v="19"/>
    <n v="101"/>
    <n v="5.2008238928939236E-2"/>
    <n v="1942"/>
    <n v="1841"/>
    <n v="101"/>
    <n v="5.2008238928939236E-2"/>
  </r>
  <r>
    <x v="4"/>
    <x v="99"/>
    <s v="DUBLIN"/>
    <x v="0"/>
    <m/>
    <m/>
    <m/>
    <s v=""/>
    <n v="1938"/>
    <x v="677"/>
    <n v="15"/>
    <n v="8.0299785867237686E-3"/>
    <x v="16"/>
    <n v="70"/>
    <n v="3.611971104231166E-2"/>
    <n v="1938"/>
    <n v="1868"/>
    <n v="70"/>
    <n v="3.611971104231166E-2"/>
  </r>
  <r>
    <x v="18"/>
    <x v="27"/>
    <s v="PRETORIA"/>
    <x v="2"/>
    <n v="0"/>
    <n v="0"/>
    <n v="0"/>
    <s v=""/>
    <n v="1915"/>
    <x v="678"/>
    <n v="672"/>
    <n v="0.36801752464403065"/>
    <x v="53"/>
    <n v="88.000000000000014"/>
    <n v="4.5953002610966062E-2"/>
    <n v="1915"/>
    <n v="1827"/>
    <n v="88.000000000000014"/>
    <n v="4.5953002610966062E-2"/>
  </r>
  <r>
    <x v="0"/>
    <x v="21"/>
    <s v="LIMA"/>
    <x v="0"/>
    <m/>
    <m/>
    <m/>
    <s v=""/>
    <n v="1906"/>
    <x v="679"/>
    <n v="315"/>
    <n v="0.18292682926829268"/>
    <x v="13"/>
    <n v="182"/>
    <n v="9.5487932843651632E-2"/>
    <n v="1906"/>
    <n v="1724"/>
    <n v="182"/>
    <n v="9.5487932843651632E-2"/>
  </r>
  <r>
    <x v="3"/>
    <x v="89"/>
    <s v="JERUSALEM"/>
    <x v="2"/>
    <n v="0"/>
    <n v="0"/>
    <n v="0"/>
    <s v=""/>
    <n v="1903"/>
    <x v="680"/>
    <n v="241"/>
    <n v="0.2119613016710642"/>
    <x v="176"/>
    <n v="123"/>
    <n v="6.463478717813978E-2"/>
    <n v="1903"/>
    <n v="1780"/>
    <n v="123"/>
    <n v="6.463478717813978E-2"/>
  </r>
  <r>
    <x v="18"/>
    <x v="58"/>
    <s v="COLOMBO"/>
    <x v="2"/>
    <n v="0"/>
    <n v="0"/>
    <n v="0"/>
    <s v=""/>
    <n v="1901"/>
    <x v="681"/>
    <n v="130"/>
    <n v="9.4545454545454544E-2"/>
    <x v="53"/>
    <n v="525"/>
    <n v="0.27617043661230933"/>
    <n v="1901"/>
    <n v="1376"/>
    <n v="525"/>
    <n v="0.27617043661230933"/>
  </r>
  <r>
    <x v="21"/>
    <x v="55"/>
    <s v="ISLAMABAD"/>
    <x v="0"/>
    <m/>
    <m/>
    <m/>
    <s v=""/>
    <n v="1897"/>
    <x v="682"/>
    <n v="354"/>
    <n v="0.30890052356020942"/>
    <x v="47"/>
    <n v="711"/>
    <n v="0.37480231945176595"/>
    <n v="1897"/>
    <n v="1156"/>
    <n v="711"/>
    <n v="0.37480231945176595"/>
  </r>
  <r>
    <x v="20"/>
    <x v="10"/>
    <s v="NEW DELHI"/>
    <x v="2"/>
    <n v="0"/>
    <n v="0"/>
    <n v="0"/>
    <s v=""/>
    <n v="1889"/>
    <x v="683"/>
    <n v="138"/>
    <n v="0.10926365795724466"/>
    <x v="177"/>
    <n v="362"/>
    <n v="0.19163578613022764"/>
    <n v="1889"/>
    <n v="1429"/>
    <n v="362"/>
    <n v="0.19163578613022764"/>
  </r>
  <r>
    <x v="14"/>
    <x v="11"/>
    <s v="ABU DHABI"/>
    <x v="0"/>
    <m/>
    <m/>
    <m/>
    <s v=""/>
    <n v="1889"/>
    <x v="684"/>
    <n v="841"/>
    <n v="0.51000606428138262"/>
    <x v="2"/>
    <n v="236"/>
    <n v="0.12493382742191636"/>
    <n v="1889"/>
    <n v="1653"/>
    <n v="236"/>
    <n v="0.12493382742191636"/>
  </r>
  <r>
    <x v="4"/>
    <x v="100"/>
    <s v="KHARTOUM"/>
    <x v="1"/>
    <n v="1"/>
    <m/>
    <m/>
    <n v="0"/>
    <n v="1881"/>
    <x v="685"/>
    <n v="379"/>
    <n v="0.34706959706959706"/>
    <x v="47"/>
    <n v="779"/>
    <n v="0.41414141414141414"/>
    <n v="1882"/>
    <n v="1103"/>
    <n v="779"/>
    <n v="0.41392136025504783"/>
  </r>
  <r>
    <x v="4"/>
    <x v="93"/>
    <s v="KABUL"/>
    <x v="12"/>
    <n v="2"/>
    <n v="0"/>
    <n v="0"/>
    <n v="0"/>
    <n v="1873"/>
    <x v="686"/>
    <n v="401"/>
    <n v="0.29637841832963785"/>
    <x v="21"/>
    <n v="511"/>
    <n v="0.27282434596903365"/>
    <n v="1875"/>
    <n v="1364"/>
    <n v="511"/>
    <n v="0.27253333333333335"/>
  </r>
  <r>
    <x v="4"/>
    <x v="101"/>
    <s v="VIENTIANE"/>
    <x v="1"/>
    <n v="1"/>
    <m/>
    <m/>
    <n v="0"/>
    <n v="1855"/>
    <x v="687"/>
    <n v="106"/>
    <n v="6.5351418002466091E-2"/>
    <x v="16"/>
    <n v="233"/>
    <n v="0.12560646900269543"/>
    <n v="1856"/>
    <n v="1623"/>
    <n v="233"/>
    <n v="0.12553879310344829"/>
  </r>
  <r>
    <x v="10"/>
    <x v="28"/>
    <s v="ASTANA"/>
    <x v="0"/>
    <m/>
    <m/>
    <m/>
    <s v=""/>
    <n v="1852"/>
    <x v="688"/>
    <n v="498"/>
    <n v="0.27183406113537117"/>
    <x v="2"/>
    <n v="16"/>
    <n v="8.6393088552915772E-3"/>
    <n v="1852"/>
    <n v="1836"/>
    <n v="16"/>
    <n v="8.6393088552915772E-3"/>
  </r>
  <r>
    <x v="4"/>
    <x v="84"/>
    <s v="VANCOUVER"/>
    <x v="0"/>
    <m/>
    <m/>
    <m/>
    <s v=""/>
    <n v="1849"/>
    <x v="689"/>
    <n v="567"/>
    <n v="0.30848748639825896"/>
    <x v="53"/>
    <n v="10"/>
    <n v="5.4083288263926449E-3"/>
    <n v="1849"/>
    <n v="1839"/>
    <n v="10"/>
    <n v="5.4083288263926449E-3"/>
  </r>
  <r>
    <x v="3"/>
    <x v="82"/>
    <s v="KAMPALA"/>
    <x v="2"/>
    <n v="0"/>
    <n v="0"/>
    <n v="0"/>
    <s v=""/>
    <n v="1845"/>
    <x v="690"/>
    <n v="1526"/>
    <n v="0.95854271356783916"/>
    <x v="27"/>
    <n v="215"/>
    <n v="0.11653116531165311"/>
    <n v="1845"/>
    <n v="1630"/>
    <n v="215"/>
    <n v="0.11653116531165311"/>
  </r>
  <r>
    <x v="19"/>
    <x v="12"/>
    <s v="LUANDA"/>
    <x v="63"/>
    <n v="52"/>
    <m/>
    <n v="1"/>
    <n v="1.8181818181818181E-2"/>
    <n v="1830"/>
    <x v="691"/>
    <n v="278"/>
    <n v="0.27579365079365081"/>
    <x v="16"/>
    <n v="693"/>
    <n v="0.37868852459016394"/>
    <n v="1885"/>
    <n v="1060"/>
    <n v="694"/>
    <n v="0.36816976127320955"/>
  </r>
  <r>
    <x v="18"/>
    <x v="5"/>
    <s v="ANKARA"/>
    <x v="2"/>
    <n v="0"/>
    <n v="0"/>
    <n v="0"/>
    <s v=""/>
    <n v="1821"/>
    <x v="692"/>
    <n v="508"/>
    <n v="0.37938760268857358"/>
    <x v="55"/>
    <n v="482"/>
    <n v="0.26468973091707854"/>
    <n v="1821"/>
    <n v="1339"/>
    <n v="482"/>
    <n v="0.26468973091707854"/>
  </r>
  <r>
    <x v="5"/>
    <x v="9"/>
    <s v="LONDON"/>
    <x v="2"/>
    <n v="0"/>
    <n v="0"/>
    <n v="0"/>
    <s v=""/>
    <n v="1802"/>
    <x v="693"/>
    <n v="400"/>
    <n v="0.23515579071134626"/>
    <x v="166"/>
    <n v="58"/>
    <n v="3.2186459489456157E-2"/>
    <n v="1802"/>
    <n v="1744"/>
    <n v="58"/>
    <n v="3.2186459489456157E-2"/>
  </r>
  <r>
    <x v="11"/>
    <x v="58"/>
    <s v="COLOMBO"/>
    <x v="35"/>
    <n v="16"/>
    <n v="16"/>
    <m/>
    <n v="0"/>
    <n v="1792"/>
    <x v="694"/>
    <n v="1213"/>
    <n v="0.79332897318508833"/>
    <x v="16"/>
    <n v="262"/>
    <n v="0.14620535714285715"/>
    <n v="1808"/>
    <n v="1545"/>
    <n v="262"/>
    <n v="0.14491150442477876"/>
  </r>
  <r>
    <x v="21"/>
    <x v="41"/>
    <s v="HANOI"/>
    <x v="0"/>
    <m/>
    <m/>
    <m/>
    <s v=""/>
    <n v="1789"/>
    <x v="695"/>
    <n v="302"/>
    <n v="0.18781094527363185"/>
    <x v="53"/>
    <n v="140"/>
    <n v="7.8256008943543884E-2"/>
    <n v="1789"/>
    <n v="1609"/>
    <n v="140"/>
    <n v="7.8256008943543884E-2"/>
  </r>
  <r>
    <x v="1"/>
    <x v="23"/>
    <s v="ABIDJAN "/>
    <x v="17"/>
    <n v="4"/>
    <n v="0"/>
    <n v="0"/>
    <n v="0"/>
    <n v="1783"/>
    <x v="696"/>
    <n v="107"/>
    <n v="0.11382978723404255"/>
    <x v="178"/>
    <n v="514"/>
    <n v="0.28827818283791362"/>
    <n v="1787"/>
    <n v="1054"/>
    <n v="514"/>
    <n v="0.2876329043088976"/>
  </r>
  <r>
    <x v="1"/>
    <x v="89"/>
    <s v="JERUSALEM"/>
    <x v="17"/>
    <n v="3"/>
    <n v="0"/>
    <n v="0"/>
    <n v="0"/>
    <n v="1777"/>
    <x v="697"/>
    <n v="192"/>
    <n v="0.13704496788008566"/>
    <x v="12"/>
    <n v="85"/>
    <n v="4.783342712436691E-2"/>
    <n v="1781"/>
    <n v="1453"/>
    <n v="85"/>
    <n v="4.7725996631106118E-2"/>
  </r>
  <r>
    <x v="7"/>
    <x v="28"/>
    <s v="ASTANA"/>
    <x v="0"/>
    <m/>
    <m/>
    <m/>
    <s v=""/>
    <n v="1772"/>
    <x v="561"/>
    <n v="396"/>
    <n v="0.22706422018348624"/>
    <x v="110"/>
    <n v="20"/>
    <n v="1.1286681715575621E-2"/>
    <n v="1772"/>
    <n v="1752"/>
    <n v="20"/>
    <n v="1.1286681715575621E-2"/>
  </r>
  <r>
    <x v="12"/>
    <x v="23"/>
    <s v="ABIDJAN"/>
    <x v="2"/>
    <n v="0"/>
    <n v="0"/>
    <n v="0"/>
    <s v=""/>
    <n v="1761"/>
    <x v="698"/>
    <n v="384"/>
    <n v="0.30260047281323876"/>
    <x v="152"/>
    <n v="360"/>
    <n v="0.20442930153321975"/>
    <n v="1761"/>
    <n v="1401"/>
    <n v="360"/>
    <n v="0.20442930153321975"/>
  </r>
  <r>
    <x v="12"/>
    <x v="41"/>
    <s v="HANOI"/>
    <x v="2"/>
    <n v="0"/>
    <n v="0"/>
    <n v="0"/>
    <s v=""/>
    <n v="1734"/>
    <x v="699"/>
    <n v="958"/>
    <n v="0.59099321406539174"/>
    <x v="13"/>
    <n v="111"/>
    <n v="6.4013840830449822E-2"/>
    <n v="1734"/>
    <n v="1623"/>
    <n v="111"/>
    <n v="6.4013840830449822E-2"/>
  </r>
  <r>
    <x v="3"/>
    <x v="27"/>
    <s v="PRETORIA"/>
    <x v="2"/>
    <n v="0"/>
    <n v="0"/>
    <n v="0"/>
    <s v=""/>
    <n v="1727"/>
    <x v="700"/>
    <n v="1708"/>
    <n v="1"/>
    <x v="7"/>
    <n v="4"/>
    <n v="2.3161551823972205E-3"/>
    <n v="1727"/>
    <n v="1723"/>
    <n v="4"/>
    <n v="2.3161551823972205E-3"/>
  </r>
  <r>
    <x v="21"/>
    <x v="14"/>
    <s v="CAIRO"/>
    <x v="0"/>
    <m/>
    <m/>
    <m/>
    <s v=""/>
    <n v="1722"/>
    <x v="701"/>
    <n v="769"/>
    <n v="0.51062416998671978"/>
    <x v="2"/>
    <n v="135"/>
    <n v="7.8397212543554001E-2"/>
    <n v="1722"/>
    <n v="1510"/>
    <n v="135"/>
    <n v="7.8397212543554001E-2"/>
  </r>
  <r>
    <x v="11"/>
    <x v="41"/>
    <s v="HANOI"/>
    <x v="0"/>
    <m/>
    <m/>
    <m/>
    <s v=""/>
    <n v="1721"/>
    <x v="702"/>
    <n v="1560"/>
    <n v="1"/>
    <x v="67"/>
    <n v="115"/>
    <n v="6.682161533991865E-2"/>
    <n v="1721"/>
    <n v="1599"/>
    <n v="115"/>
    <n v="6.682161533991865E-2"/>
  </r>
  <r>
    <x v="18"/>
    <x v="22"/>
    <s v="PRISTINA"/>
    <x v="2"/>
    <n v="0"/>
    <n v="0"/>
    <n v="0"/>
    <s v=""/>
    <n v="1720"/>
    <x v="703"/>
    <n v="6"/>
    <n v="0.54545454545454541"/>
    <x v="179"/>
    <n v="1412"/>
    <n v="0.82093023255813957"/>
    <n v="1720"/>
    <n v="308"/>
    <n v="1412"/>
    <n v="0.82093023255813957"/>
  </r>
  <r>
    <x v="4"/>
    <x v="84"/>
    <s v="TORONTO"/>
    <x v="0"/>
    <m/>
    <m/>
    <m/>
    <s v=""/>
    <n v="1715"/>
    <x v="704"/>
    <n v="87"/>
    <n v="5.1754907792980372E-2"/>
    <x v="53"/>
    <n v="33"/>
    <n v="1.9241982507288629E-2"/>
    <n v="1715"/>
    <n v="1682"/>
    <n v="33"/>
    <n v="1.9241982507288629E-2"/>
  </r>
  <r>
    <x v="6"/>
    <x v="47"/>
    <s v="LOS ANGELES, CA"/>
    <x v="64"/>
    <n v="38"/>
    <m/>
    <n v="0"/>
    <n v="0"/>
    <n v="1714"/>
    <x v="704"/>
    <n v="428"/>
    <n v="0.2546103509815586"/>
    <x v="13"/>
    <n v="31"/>
    <n v="1.8086347724620769E-2"/>
    <n v="1752"/>
    <n v="1721"/>
    <n v="31"/>
    <n v="1.7694063926940638E-2"/>
  </r>
  <r>
    <x v="9"/>
    <x v="102"/>
    <s v="CANBERRA"/>
    <x v="2"/>
    <n v="0"/>
    <n v="0"/>
    <n v="0"/>
    <s v=""/>
    <n v="1691"/>
    <x v="705"/>
    <n v="928"/>
    <n v="0.56072507552870088"/>
    <x v="55"/>
    <n v="36"/>
    <n v="2.1289178001182733E-2"/>
    <n v="1691"/>
    <n v="1655"/>
    <n v="36"/>
    <n v="2.1289178001182733E-2"/>
  </r>
  <r>
    <x v="2"/>
    <x v="89"/>
    <s v="JERUSALEM"/>
    <x v="0"/>
    <m/>
    <m/>
    <m/>
    <s v=""/>
    <n v="1691"/>
    <x v="706"/>
    <n v="292"/>
    <n v="0.21360643745427946"/>
    <x v="21"/>
    <n v="315"/>
    <n v="0.18628030751034891"/>
    <n v="1691"/>
    <n v="1376"/>
    <n v="315"/>
    <n v="0.18628030751034891"/>
  </r>
  <r>
    <x v="21"/>
    <x v="17"/>
    <s v="BEIRUT"/>
    <x v="0"/>
    <m/>
    <m/>
    <m/>
    <s v=""/>
    <n v="1681"/>
    <x v="707"/>
    <n v="418"/>
    <n v="0.44801714898177919"/>
    <x v="180"/>
    <n v="409"/>
    <n v="0.24330755502676979"/>
    <n v="1681"/>
    <n v="1038"/>
    <n v="409"/>
    <n v="0.24330755502676979"/>
  </r>
  <r>
    <x v="0"/>
    <x v="6"/>
    <s v="TUNIS"/>
    <x v="0"/>
    <m/>
    <m/>
    <m/>
    <s v=""/>
    <n v="1675"/>
    <x v="708"/>
    <n v="262"/>
    <n v="0.20859872611464969"/>
    <x v="79"/>
    <n v="407"/>
    <n v="0.24298507462686567"/>
    <n v="1675"/>
    <n v="1268"/>
    <n v="407"/>
    <n v="0.24298507462686567"/>
  </r>
  <r>
    <x v="9"/>
    <x v="55"/>
    <s v="ISLAMABAD"/>
    <x v="2"/>
    <n v="0"/>
    <n v="0"/>
    <n v="0"/>
    <s v=""/>
    <n v="1673"/>
    <x v="709"/>
    <n v="371"/>
    <n v="0.27624720774385703"/>
    <x v="75"/>
    <n v="309"/>
    <n v="0.18469814704124327"/>
    <n v="1673"/>
    <n v="1364"/>
    <n v="309"/>
    <n v="0.18469814704124327"/>
  </r>
  <r>
    <x v="7"/>
    <x v="33"/>
    <s v="BAKU"/>
    <x v="0"/>
    <m/>
    <m/>
    <m/>
    <s v=""/>
    <n v="1666"/>
    <x v="710"/>
    <n v="384"/>
    <n v="0.23821339950372208"/>
    <x v="55"/>
    <n v="54"/>
    <n v="3.2412965186074429E-2"/>
    <n v="1666"/>
    <n v="1612"/>
    <n v="54"/>
    <n v="3.2412965186074429E-2"/>
  </r>
  <r>
    <x v="1"/>
    <x v="59"/>
    <s v="SINGAPORE"/>
    <x v="17"/>
    <n v="4"/>
    <n v="0"/>
    <n v="0"/>
    <n v="0"/>
    <n v="1661"/>
    <x v="711"/>
    <n v="350"/>
    <n v="0.21446078431372548"/>
    <x v="55"/>
    <n v="0"/>
    <n v="0"/>
    <n v="1665"/>
    <n v="1636"/>
    <s v=""/>
    <s v=""/>
  </r>
  <r>
    <x v="15"/>
    <x v="31"/>
    <s v="TBILISSI"/>
    <x v="0"/>
    <m/>
    <m/>
    <m/>
    <s v=""/>
    <n v="1651"/>
    <x v="712"/>
    <n v="588"/>
    <n v="0.38306188925081436"/>
    <x v="55"/>
    <n v="104"/>
    <n v="6.2992125984251968E-2"/>
    <n v="1651"/>
    <n v="1535"/>
    <n v="104"/>
    <n v="6.2992125984251968E-2"/>
  </r>
  <r>
    <x v="19"/>
    <x v="30"/>
    <s v="LUBUMBASHI"/>
    <x v="23"/>
    <n v="9"/>
    <n v="1"/>
    <n v="2"/>
    <n v="0.16666666666666666"/>
    <n v="1650"/>
    <x v="713"/>
    <n v="262"/>
    <n v="0.25"/>
    <x v="16"/>
    <n v="563"/>
    <n v="0.34121212121212119"/>
    <n v="1662"/>
    <n v="1057"/>
    <n v="565"/>
    <n v="0.33995186522262333"/>
  </r>
  <r>
    <x v="4"/>
    <x v="103"/>
    <s v="KINGSTON"/>
    <x v="0"/>
    <m/>
    <m/>
    <m/>
    <s v=""/>
    <n v="1629"/>
    <x v="714"/>
    <n v="250"/>
    <n v="0.15923566878980891"/>
    <x v="13"/>
    <n v="57"/>
    <n v="3.4990791896869246E-2"/>
    <n v="1629"/>
    <n v="1572"/>
    <n v="57"/>
    <n v="3.4990791896869246E-2"/>
  </r>
  <r>
    <x v="2"/>
    <x v="24"/>
    <s v="DOHA"/>
    <x v="0"/>
    <m/>
    <m/>
    <m/>
    <s v=""/>
    <n v="1627"/>
    <x v="715"/>
    <n v="866"/>
    <n v="0.6115819209039548"/>
    <x v="22"/>
    <n v="144"/>
    <n v="8.8506453595574672E-2"/>
    <n v="1627"/>
    <n v="1471"/>
    <n v="144"/>
    <n v="8.8506453595574672E-2"/>
  </r>
  <r>
    <x v="6"/>
    <x v="47"/>
    <s v="HOUSTON, TX"/>
    <x v="65"/>
    <n v="114"/>
    <m/>
    <n v="0"/>
    <n v="0"/>
    <n v="1623"/>
    <x v="716"/>
    <n v="150"/>
    <n v="9.4816687737041716E-2"/>
    <x v="31"/>
    <n v="38"/>
    <n v="2.3413431916204559E-2"/>
    <n v="1737"/>
    <n v="1699"/>
    <n v="38"/>
    <n v="2.1876799078871616E-2"/>
  </r>
  <r>
    <x v="11"/>
    <x v="24"/>
    <s v="DOHA"/>
    <x v="0"/>
    <m/>
    <m/>
    <m/>
    <s v=""/>
    <n v="1622"/>
    <x v="717"/>
    <n v="1174"/>
    <n v="0.81584433634468378"/>
    <x v="93"/>
    <n v="139"/>
    <n v="8.5696670776818737E-2"/>
    <n v="1622"/>
    <n v="1474"/>
    <n v="139"/>
    <n v="8.5696670776818737E-2"/>
  </r>
  <r>
    <x v="6"/>
    <x v="104"/>
    <s v="BELGRAD"/>
    <x v="66"/>
    <n v="16"/>
    <m/>
    <n v="1"/>
    <n v="5.8823529411764705E-2"/>
    <n v="1620"/>
    <x v="718"/>
    <n v="19"/>
    <n v="1.2258064516129033E-2"/>
    <x v="9"/>
    <n v="59"/>
    <n v="3.6419753086419752E-2"/>
    <n v="1637"/>
    <n v="1577"/>
    <n v="60"/>
    <n v="3.6652412950519242E-2"/>
  </r>
  <r>
    <x v="6"/>
    <x v="70"/>
    <s v="PHNOM PENH"/>
    <x v="2"/>
    <n v="0"/>
    <m/>
    <n v="0"/>
    <s v=""/>
    <n v="1617"/>
    <x v="719"/>
    <n v="55"/>
    <n v="3.55297157622739E-2"/>
    <x v="55"/>
    <n v="69"/>
    <n v="4.267161410018553E-2"/>
    <n v="1617"/>
    <n v="1548"/>
    <n v="69"/>
    <n v="4.267161410018553E-2"/>
  </r>
  <r>
    <x v="7"/>
    <x v="1"/>
    <s v="ALGIERS"/>
    <x v="0"/>
    <m/>
    <m/>
    <m/>
    <s v=""/>
    <n v="1613"/>
    <x v="720"/>
    <n v="508"/>
    <n v="0.42724978973927669"/>
    <x v="13"/>
    <n v="422"/>
    <n v="0.26162430254184749"/>
    <n v="1613"/>
    <n v="1191"/>
    <n v="422"/>
    <n v="0.26162430254184749"/>
  </r>
  <r>
    <x v="19"/>
    <x v="52"/>
    <s v="AMMAN"/>
    <x v="0"/>
    <m/>
    <m/>
    <m/>
    <s v=""/>
    <n v="1612"/>
    <x v="654"/>
    <n v="445"/>
    <n v="0.33737680060652009"/>
    <x v="20"/>
    <n v="212"/>
    <n v="0.13151364764267989"/>
    <n v="1612"/>
    <n v="1361"/>
    <n v="212"/>
    <n v="0.13151364764267989"/>
  </r>
  <r>
    <x v="1"/>
    <x v="41"/>
    <s v="HANOI"/>
    <x v="2"/>
    <n v="0"/>
    <n v="0"/>
    <n v="0"/>
    <s v=""/>
    <n v="1605"/>
    <x v="721"/>
    <n v="58"/>
    <n v="4.3154761904761904E-2"/>
    <x v="79"/>
    <n v="180"/>
    <n v="0.11214953271028037"/>
    <n v="1605"/>
    <n v="1356"/>
    <n v="180"/>
    <n v="0.11214953271028037"/>
  </r>
  <r>
    <x v="16"/>
    <x v="20"/>
    <s v="JAKARTA"/>
    <x v="0"/>
    <m/>
    <m/>
    <m/>
    <s v=""/>
    <n v="1604"/>
    <x v="722"/>
    <n v="276"/>
    <n v="0.18699186991869918"/>
    <x v="16"/>
    <n v="12"/>
    <n v="7.481296758104738E-3"/>
    <n v="1604"/>
    <n v="1476"/>
    <n v="12"/>
    <n v="7.481296758104738E-3"/>
  </r>
  <r>
    <x v="12"/>
    <x v="25"/>
    <s v="DAKAR"/>
    <x v="1"/>
    <n v="0"/>
    <n v="0"/>
    <n v="1"/>
    <n v="1"/>
    <n v="1604"/>
    <x v="723"/>
    <n v="476"/>
    <n v="0.39436619718309857"/>
    <x v="140"/>
    <n v="328"/>
    <n v="0.20448877805486285"/>
    <n v="1605"/>
    <n v="1276"/>
    <n v="329"/>
    <n v="0.20498442367601247"/>
  </r>
  <r>
    <x v="7"/>
    <x v="27"/>
    <s v="PRETORIA"/>
    <x v="0"/>
    <m/>
    <m/>
    <m/>
    <s v=""/>
    <n v="1597"/>
    <x v="618"/>
    <n v="900"/>
    <n v="0.57989690721649489"/>
    <x v="55"/>
    <n v="45"/>
    <n v="2.8177833437695678E-2"/>
    <n v="1597"/>
    <n v="1552"/>
    <n v="45"/>
    <n v="2.8177833437695678E-2"/>
  </r>
  <r>
    <x v="3"/>
    <x v="100"/>
    <s v="KHARTOUM"/>
    <x v="2"/>
    <n v="0"/>
    <n v="0"/>
    <n v="0"/>
    <s v=""/>
    <n v="1596"/>
    <x v="724"/>
    <n v="289"/>
    <n v="0.42437591776798828"/>
    <x v="181"/>
    <n v="218"/>
    <n v="0.13659147869674185"/>
    <n v="1596"/>
    <n v="1378"/>
    <n v="218"/>
    <n v="0.13659147869674185"/>
  </r>
  <r>
    <x v="4"/>
    <x v="105"/>
    <s v="GABORONE"/>
    <x v="3"/>
    <n v="14"/>
    <m/>
    <m/>
    <n v="0"/>
    <n v="1589"/>
    <x v="725"/>
    <n v="163"/>
    <n v="0.1032298923369221"/>
    <x v="53"/>
    <n v="9"/>
    <n v="5.6639395846444307E-3"/>
    <n v="1603"/>
    <n v="1594"/>
    <n v="9"/>
    <n v="5.6144728633811605E-3"/>
  </r>
  <r>
    <x v="16"/>
    <x v="69"/>
    <s v="NAIROBI"/>
    <x v="0"/>
    <m/>
    <m/>
    <m/>
    <s v=""/>
    <n v="1586"/>
    <x v="726"/>
    <n v="143"/>
    <n v="0.12016806722689076"/>
    <x v="13"/>
    <n v="244"/>
    <n v="0.15384615384615385"/>
    <n v="1586"/>
    <n v="1192"/>
    <n v="244"/>
    <n v="0.15384615384615385"/>
  </r>
  <r>
    <x v="3"/>
    <x v="97"/>
    <s v="TOKYO"/>
    <x v="2"/>
    <n v="0"/>
    <n v="0"/>
    <n v="0"/>
    <s v=""/>
    <n v="1581"/>
    <x v="727"/>
    <n v="1574"/>
    <n v="0.99873096446700504"/>
    <x v="2"/>
    <n v="1"/>
    <n v="6.3251106894370653E-4"/>
    <n v="1581"/>
    <n v="1580"/>
    <n v="1"/>
    <n v="6.3251106894370653E-4"/>
  </r>
  <r>
    <x v="12"/>
    <x v="29"/>
    <s v="SANTO DOMINGO"/>
    <x v="2"/>
    <n v="0"/>
    <n v="0"/>
    <n v="0"/>
    <s v=""/>
    <n v="1577"/>
    <x v="728"/>
    <n v="93"/>
    <n v="0.17884615384615385"/>
    <x v="182"/>
    <n v="506"/>
    <n v="0.32086239695624602"/>
    <n v="1577"/>
    <n v="1071"/>
    <n v="506"/>
    <n v="0.32086239695624602"/>
  </r>
  <r>
    <x v="1"/>
    <x v="43"/>
    <s v="YAONDE"/>
    <x v="2"/>
    <n v="0"/>
    <n v="0"/>
    <n v="0"/>
    <s v=""/>
    <n v="1571"/>
    <x v="729"/>
    <n v="60"/>
    <n v="6.5146579804560262E-2"/>
    <x v="13"/>
    <n v="594"/>
    <n v="0.37810311903246341"/>
    <n v="1571"/>
    <n v="923"/>
    <n v="594"/>
    <n v="0.37810311903246341"/>
  </r>
  <r>
    <x v="13"/>
    <x v="27"/>
    <s v="PRETORIA"/>
    <x v="2"/>
    <n v="0"/>
    <n v="0"/>
    <n v="0"/>
    <s v=""/>
    <n v="1566"/>
    <x v="730"/>
    <n v="1184"/>
    <n v="0.80434782608695654"/>
    <x v="53"/>
    <n v="93"/>
    <n v="5.938697318007663E-2"/>
    <n v="1566"/>
    <n v="1473"/>
    <n v="93"/>
    <n v="5.938697318007663E-2"/>
  </r>
  <r>
    <x v="12"/>
    <x v="34"/>
    <s v="QUITO"/>
    <x v="2"/>
    <n v="0"/>
    <n v="0"/>
    <n v="0"/>
    <s v=""/>
    <n v="1566"/>
    <x v="731"/>
    <n v="675"/>
    <n v="0.45180722891566266"/>
    <x v="55"/>
    <n v="72"/>
    <n v="4.5977011494252873E-2"/>
    <n v="1566"/>
    <n v="1494"/>
    <n v="72"/>
    <n v="4.5977011494252873E-2"/>
  </r>
  <r>
    <x v="6"/>
    <x v="84"/>
    <s v="TORONTO"/>
    <x v="52"/>
    <n v="19"/>
    <m/>
    <n v="0"/>
    <n v="0"/>
    <n v="1559"/>
    <x v="732"/>
    <n v="125"/>
    <n v="8.4745762711864403E-2"/>
    <x v="18"/>
    <n v="57"/>
    <n v="3.6561898652982684E-2"/>
    <n v="1578"/>
    <n v="1521"/>
    <n v="57"/>
    <n v="3.6121673003802278E-2"/>
  </r>
  <r>
    <x v="2"/>
    <x v="30"/>
    <s v="KINSHASA"/>
    <x v="0"/>
    <m/>
    <m/>
    <m/>
    <s v=""/>
    <n v="1559"/>
    <x v="733"/>
    <n v="215"/>
    <n v="0.3084648493543759"/>
    <x v="46"/>
    <n v="653"/>
    <n v="0.41885824246311737"/>
    <n v="1559"/>
    <n v="723"/>
    <n v="653"/>
    <n v="0.41885824246311737"/>
  </r>
  <r>
    <x v="0"/>
    <x v="18"/>
    <s v="TEHERAN"/>
    <x v="0"/>
    <m/>
    <m/>
    <m/>
    <s v=""/>
    <n v="1557"/>
    <x v="734"/>
    <n v="144"/>
    <n v="0.14385614385614387"/>
    <x v="36"/>
    <n v="543"/>
    <n v="0.34874759152215801"/>
    <n v="1557"/>
    <n v="1014"/>
    <n v="543"/>
    <n v="0.34874759152215801"/>
  </r>
  <r>
    <x v="4"/>
    <x v="82"/>
    <s v="KAMPALA"/>
    <x v="0"/>
    <m/>
    <m/>
    <m/>
    <s v=""/>
    <n v="1557"/>
    <x v="735"/>
    <n v="235"/>
    <n v="0.17203513909224011"/>
    <x v="16"/>
    <n v="191"/>
    <n v="0.12267180475272961"/>
    <n v="1557"/>
    <n v="1366"/>
    <n v="191"/>
    <n v="0.12267180475272961"/>
  </r>
  <r>
    <x v="19"/>
    <x v="7"/>
    <s v="BOGOTA"/>
    <x v="0"/>
    <m/>
    <m/>
    <m/>
    <s v=""/>
    <n v="1553"/>
    <x v="736"/>
    <n v="748"/>
    <n v="0.5385169186465083"/>
    <x v="16"/>
    <n v="166"/>
    <n v="0.10688989053444946"/>
    <n v="1553"/>
    <n v="1389"/>
    <n v="166"/>
    <n v="0.10688989053444946"/>
  </r>
  <r>
    <x v="6"/>
    <x v="96"/>
    <s v="NICOSIA"/>
    <x v="17"/>
    <n v="4"/>
    <m/>
    <n v="0"/>
    <n v="0"/>
    <n v="1536"/>
    <x v="737"/>
    <n v="200"/>
    <n v="0.16447368421052633"/>
    <x v="80"/>
    <n v="129"/>
    <n v="8.3984375E-2"/>
    <n v="1540"/>
    <n v="1411"/>
    <n v="129"/>
    <n v="8.3766233766233766E-2"/>
  </r>
  <r>
    <x v="4"/>
    <x v="91"/>
    <s v="DAR ES SALAAM"/>
    <x v="0"/>
    <m/>
    <m/>
    <m/>
    <s v=""/>
    <n v="1531"/>
    <x v="738"/>
    <n v="179"/>
    <n v="0.13239644970414202"/>
    <x v="2"/>
    <n v="175"/>
    <n v="0.11430437622468975"/>
    <n v="1531"/>
    <n v="1356"/>
    <n v="175"/>
    <n v="0.11430437622468975"/>
  </r>
  <r>
    <x v="13"/>
    <x v="104"/>
    <s v="BELGRAD"/>
    <x v="2"/>
    <n v="0"/>
    <n v="0"/>
    <n v="0"/>
    <s v=""/>
    <n v="1518"/>
    <x v="739"/>
    <n v="904"/>
    <n v="0.60793544048419634"/>
    <x v="13"/>
    <n v="29"/>
    <n v="1.9104084321475624E-2"/>
    <n v="1518"/>
    <n v="1489"/>
    <n v="29"/>
    <n v="1.9104084321475624E-2"/>
  </r>
  <r>
    <x v="4"/>
    <x v="106"/>
    <s v="HARARE"/>
    <x v="0"/>
    <m/>
    <m/>
    <m/>
    <s v=""/>
    <n v="1499"/>
    <x v="740"/>
    <n v="156"/>
    <n v="0.10434782608695652"/>
    <x v="16"/>
    <n v="4"/>
    <n v="2.66844563042028E-3"/>
    <n v="1499"/>
    <n v="1495"/>
    <n v="4"/>
    <n v="2.66844563042028E-3"/>
  </r>
  <r>
    <x v="3"/>
    <x v="9"/>
    <s v="EDINBURGH"/>
    <x v="2"/>
    <n v="0"/>
    <n v="0"/>
    <n v="0"/>
    <s v=""/>
    <n v="1489"/>
    <x v="741"/>
    <n v="281"/>
    <n v="0.18986486486486487"/>
    <x v="21"/>
    <n v="0"/>
    <n v="0"/>
    <n v="1489"/>
    <n v="1489"/>
    <s v=""/>
    <s v=""/>
  </r>
  <r>
    <x v="7"/>
    <x v="13"/>
    <s v="RIYADH"/>
    <x v="0"/>
    <m/>
    <m/>
    <m/>
    <s v=""/>
    <n v="1486"/>
    <x v="742"/>
    <n v="809"/>
    <n v="0.56533892382948991"/>
    <x v="18"/>
    <n v="28"/>
    <n v="1.8842530282637954E-2"/>
    <n v="1486"/>
    <n v="1458"/>
    <n v="28"/>
    <n v="1.8842530282637954E-2"/>
  </r>
  <r>
    <x v="16"/>
    <x v="78"/>
    <s v="ADDIS ABEBA"/>
    <x v="0"/>
    <m/>
    <m/>
    <m/>
    <s v=""/>
    <n v="1484"/>
    <x v="743"/>
    <n v="77"/>
    <n v="8.306364617044229E-2"/>
    <x v="5"/>
    <n v="318"/>
    <n v="0.21428571428571427"/>
    <n v="1484"/>
    <n v="932"/>
    <n v="318"/>
    <n v="0.21428571428571427"/>
  </r>
  <r>
    <x v="16"/>
    <x v="47"/>
    <s v="WASHINGTON, DC"/>
    <x v="0"/>
    <m/>
    <m/>
    <m/>
    <s v=""/>
    <n v="1482"/>
    <x v="744"/>
    <n v="439"/>
    <n v="0.33691481197237144"/>
    <x v="9"/>
    <n v="69"/>
    <n v="4.6558704453441298E-2"/>
    <n v="1482"/>
    <n v="1314"/>
    <n v="69"/>
    <n v="4.6558704453441298E-2"/>
  </r>
  <r>
    <x v="3"/>
    <x v="90"/>
    <s v="YANGON"/>
    <x v="2"/>
    <n v="0"/>
    <n v="0"/>
    <n v="0"/>
    <s v=""/>
    <n v="1474"/>
    <x v="745"/>
    <n v="922"/>
    <n v="0.63367697594501715"/>
    <x v="53"/>
    <n v="18"/>
    <n v="1.2211668928086838E-2"/>
    <n v="1474"/>
    <n v="1456"/>
    <n v="18"/>
    <n v="1.2211668928086838E-2"/>
  </r>
  <r>
    <x v="1"/>
    <x v="94"/>
    <s v="PORT OF SPAIN"/>
    <x v="1"/>
    <n v="1"/>
    <n v="0"/>
    <n v="0"/>
    <n v="0"/>
    <n v="1463"/>
    <x v="746"/>
    <n v="716"/>
    <n v="0.48873720136518772"/>
    <x v="55"/>
    <n v="0"/>
    <n v="0"/>
    <n v="1464"/>
    <n v="1466"/>
    <s v=""/>
    <s v=""/>
  </r>
  <r>
    <x v="11"/>
    <x v="6"/>
    <s v="TUNIS"/>
    <x v="12"/>
    <n v="2"/>
    <n v="2"/>
    <m/>
    <n v="0"/>
    <n v="1462"/>
    <x v="747"/>
    <n v="751"/>
    <n v="0.6934441366574331"/>
    <x v="110"/>
    <n v="367"/>
    <n v="0.25102599179206564"/>
    <n v="1464"/>
    <n v="1093"/>
    <n v="367"/>
    <n v="0.25068306010928959"/>
  </r>
  <r>
    <x v="4"/>
    <x v="77"/>
    <s v="KATHMANDU"/>
    <x v="0"/>
    <m/>
    <m/>
    <m/>
    <s v=""/>
    <n v="1460"/>
    <x v="601"/>
    <n v="182"/>
    <n v="0.1495480690221857"/>
    <x v="16"/>
    <n v="243"/>
    <n v="0.16643835616438357"/>
    <n v="1460"/>
    <n v="1217"/>
    <n v="243"/>
    <n v="0.16643835616438357"/>
  </r>
  <r>
    <x v="9"/>
    <x v="32"/>
    <s v="TRIPOLI"/>
    <x v="2"/>
    <n v="0"/>
    <n v="0"/>
    <n v="0"/>
    <s v=""/>
    <n v="1456"/>
    <x v="748"/>
    <n v="1263"/>
    <n v="0.92935982339955847"/>
    <x v="28"/>
    <n v="14"/>
    <n v="9.6153846153846159E-3"/>
    <n v="1456"/>
    <n v="1442"/>
    <n v="14"/>
    <n v="9.6153846153846159E-3"/>
  </r>
  <r>
    <x v="11"/>
    <x v="47"/>
    <s v="NEW YORK, NY"/>
    <x v="12"/>
    <n v="2"/>
    <n v="1"/>
    <m/>
    <n v="0"/>
    <n v="1454"/>
    <x v="749"/>
    <n v="1333"/>
    <n v="0.93807178043631245"/>
    <x v="8"/>
    <n v="20"/>
    <n v="1.3755158184319119E-2"/>
    <n v="1456"/>
    <n v="1429"/>
    <n v="20"/>
    <n v="1.3736263736263736E-2"/>
  </r>
  <r>
    <x v="5"/>
    <x v="63"/>
    <s v="BAGDAD"/>
    <x v="2"/>
    <n v="0"/>
    <n v="0"/>
    <n v="0"/>
    <s v=""/>
    <n v="1449"/>
    <x v="750"/>
    <n v="197"/>
    <n v="0.14823175319789314"/>
    <x v="127"/>
    <n v="90"/>
    <n v="6.2111801242236024E-2"/>
    <n v="1449"/>
    <n v="1359"/>
    <n v="90"/>
    <n v="6.2111801242236024E-2"/>
  </r>
  <r>
    <x v="1"/>
    <x v="47"/>
    <s v="SAN FRANCISCO, CA"/>
    <x v="1"/>
    <n v="1"/>
    <n v="0"/>
    <n v="0"/>
    <n v="0"/>
    <n v="1447"/>
    <x v="751"/>
    <n v="48"/>
    <n v="3.3707865168539325E-2"/>
    <x v="31"/>
    <n v="0"/>
    <n v="0"/>
    <n v="1448"/>
    <n v="1428"/>
    <s v=""/>
    <s v=""/>
  </r>
  <r>
    <x v="3"/>
    <x v="54"/>
    <s v="BRAZZAVILLE"/>
    <x v="2"/>
    <n v="0"/>
    <n v="0"/>
    <n v="0"/>
    <s v=""/>
    <n v="1442"/>
    <x v="752"/>
    <n v="125"/>
    <n v="0.14568764568764569"/>
    <x v="183"/>
    <n v="438"/>
    <n v="0.30374479889042993"/>
    <n v="1442"/>
    <n v="1004"/>
    <n v="438"/>
    <n v="0.30374479889042993"/>
  </r>
  <r>
    <x v="12"/>
    <x v="13"/>
    <s v="JEDDAH"/>
    <x v="2"/>
    <n v="0"/>
    <n v="0"/>
    <n v="0"/>
    <s v=""/>
    <n v="1440"/>
    <x v="753"/>
    <n v="1268"/>
    <n v="0.9018492176386913"/>
    <x v="49"/>
    <n v="17"/>
    <n v="1.1805555555555555E-2"/>
    <n v="1440"/>
    <n v="1423"/>
    <n v="17"/>
    <n v="1.1805555555555555E-2"/>
  </r>
  <r>
    <x v="11"/>
    <x v="78"/>
    <s v="ADDIS ABEBA"/>
    <x v="23"/>
    <n v="10"/>
    <n v="9"/>
    <n v="1"/>
    <n v="8.3333333333333329E-2"/>
    <n v="1432"/>
    <x v="754"/>
    <n v="368"/>
    <n v="0.29821717990275526"/>
    <x v="31"/>
    <n v="173"/>
    <n v="0.12081005586592179"/>
    <n v="1444"/>
    <n v="1247"/>
    <n v="174"/>
    <n v="0.12049861495844875"/>
  </r>
  <r>
    <x v="14"/>
    <x v="20"/>
    <s v="JAKARTA"/>
    <x v="0"/>
    <m/>
    <m/>
    <m/>
    <s v=""/>
    <n v="1424"/>
    <x v="755"/>
    <n v="589"/>
    <n v="0.44587433762301287"/>
    <x v="16"/>
    <n v="103"/>
    <n v="7.23314606741573E-2"/>
    <n v="1424"/>
    <n v="1321"/>
    <n v="103"/>
    <n v="7.23314606741573E-2"/>
  </r>
  <r>
    <x v="19"/>
    <x v="69"/>
    <s v="NAIROBI"/>
    <x v="0"/>
    <m/>
    <m/>
    <m/>
    <s v=""/>
    <n v="1422"/>
    <x v="756"/>
    <n v="494"/>
    <n v="0.39144215530903326"/>
    <x v="53"/>
    <n v="139"/>
    <n v="9.774964838255977E-2"/>
    <n v="1422"/>
    <n v="1263"/>
    <n v="139"/>
    <n v="9.774964838255977E-2"/>
  </r>
  <r>
    <x v="3"/>
    <x v="99"/>
    <s v="DUBLIN"/>
    <x v="2"/>
    <n v="0"/>
    <n v="0"/>
    <n v="0"/>
    <s v=""/>
    <n v="1412"/>
    <x v="757"/>
    <n v="1241"/>
    <n v="0.89280575539568341"/>
    <x v="14"/>
    <n v="4"/>
    <n v="2.8328611898016999E-3"/>
    <n v="1412"/>
    <n v="1408"/>
    <n v="4"/>
    <n v="2.8328611898016999E-3"/>
  </r>
  <r>
    <x v="18"/>
    <x v="28"/>
    <s v="ASTANA"/>
    <x v="2"/>
    <n v="0"/>
    <n v="0"/>
    <n v="0"/>
    <s v=""/>
    <n v="1409"/>
    <x v="758"/>
    <n v="265"/>
    <n v="0.19969856819894499"/>
    <x v="55"/>
    <n v="81.999999999999986"/>
    <n v="5.8197303051809784E-2"/>
    <n v="1409"/>
    <n v="1327"/>
    <n v="81.999999999999986"/>
    <n v="5.8197303051809784E-2"/>
  </r>
  <r>
    <x v="3"/>
    <x v="87"/>
    <s v="HONG KONG"/>
    <x v="2"/>
    <n v="0"/>
    <n v="0"/>
    <n v="0"/>
    <s v=""/>
    <n v="1400"/>
    <x v="759"/>
    <n v="247"/>
    <n v="0.17693409742120345"/>
    <x v="2"/>
    <n v="0"/>
    <n v="0"/>
    <n v="1400"/>
    <n v="1400"/>
    <s v=""/>
    <s v=""/>
  </r>
  <r>
    <x v="19"/>
    <x v="55"/>
    <s v="ISLAMABAD"/>
    <x v="0"/>
    <m/>
    <m/>
    <m/>
    <s v=""/>
    <n v="1397"/>
    <x v="760"/>
    <n v="95"/>
    <n v="0.14683153013910355"/>
    <x v="9"/>
    <n v="660"/>
    <n v="0.47244094488188976"/>
    <n v="1397"/>
    <n v="658"/>
    <n v="660"/>
    <n v="0.47244094488188976"/>
  </r>
  <r>
    <x v="19"/>
    <x v="27"/>
    <s v="CAPE TOWN"/>
    <x v="0"/>
    <m/>
    <m/>
    <m/>
    <s v=""/>
    <n v="1392"/>
    <x v="761"/>
    <n v="1307"/>
    <n v="0.98418674698795183"/>
    <x v="16"/>
    <n v="37"/>
    <n v="2.6580459770114941E-2"/>
    <n v="1392"/>
    <n v="1328"/>
    <n v="37"/>
    <n v="2.6580459770114941E-2"/>
  </r>
  <r>
    <x v="11"/>
    <x v="82"/>
    <s v="KAMPALA"/>
    <x v="12"/>
    <m/>
    <m/>
    <n v="2"/>
    <n v="1"/>
    <n v="1391"/>
    <x v="762"/>
    <n v="1060"/>
    <n v="0.98421541318477257"/>
    <x v="31"/>
    <n v="311"/>
    <n v="0.22358015815959742"/>
    <n v="1393"/>
    <n v="1080"/>
    <n v="313"/>
    <n v="0.22469490308686288"/>
  </r>
  <r>
    <x v="6"/>
    <x v="71"/>
    <s v="LA PAZ"/>
    <x v="2"/>
    <n v="0"/>
    <m/>
    <n v="0"/>
    <s v=""/>
    <n v="1388"/>
    <x v="763"/>
    <n v="163"/>
    <n v="0.11950146627565983"/>
    <x v="55"/>
    <n v="24"/>
    <n v="1.7291066282420751E-2"/>
    <n v="1388"/>
    <n v="1364"/>
    <n v="24"/>
    <n v="1.7291066282420751E-2"/>
  </r>
  <r>
    <x v="18"/>
    <x v="11"/>
    <s v="ABU DHABI"/>
    <x v="2"/>
    <n v="0"/>
    <n v="0"/>
    <n v="0"/>
    <s v=""/>
    <n v="1385.9999999999998"/>
    <x v="764"/>
    <n v="473.00000000000006"/>
    <n v="0.39881956155143344"/>
    <x v="2"/>
    <n v="196"/>
    <n v="0.14141414141414144"/>
    <n v="1385.9999999999998"/>
    <n v="1190"/>
    <n v="196"/>
    <n v="0.14141414141414144"/>
  </r>
  <r>
    <x v="1"/>
    <x v="42"/>
    <s v="CONAKRY"/>
    <x v="5"/>
    <n v="4"/>
    <n v="0"/>
    <n v="1"/>
    <n v="0.2"/>
    <n v="1384"/>
    <x v="765"/>
    <n v="14"/>
    <n v="2.2727272727272728E-2"/>
    <x v="13"/>
    <n v="714"/>
    <n v="0.51589595375722541"/>
    <n v="1389"/>
    <n v="622"/>
    <n v="715"/>
    <n v="0.51475881929445644"/>
  </r>
  <r>
    <x v="12"/>
    <x v="75"/>
    <s v="DHAKA"/>
    <x v="2"/>
    <n v="0"/>
    <n v="0"/>
    <n v="0"/>
    <s v=""/>
    <n v="1384"/>
    <x v="766"/>
    <n v="301"/>
    <n v="0.26566637246248898"/>
    <x v="53"/>
    <n v="250"/>
    <n v="0.18063583815028902"/>
    <n v="1384"/>
    <n v="1134"/>
    <n v="250"/>
    <n v="0.18063583815028902"/>
  </r>
  <r>
    <x v="20"/>
    <x v="14"/>
    <s v="CAIRO"/>
    <x v="2"/>
    <n v="0"/>
    <n v="0"/>
    <n v="0"/>
    <s v=""/>
    <n v="1383"/>
    <x v="767"/>
    <n v="465"/>
    <n v="0.43826578699340246"/>
    <x v="3"/>
    <n v="138"/>
    <n v="9.9783080260303691E-2"/>
    <n v="1383"/>
    <n v="1197"/>
    <n v="138"/>
    <n v="9.9783080260303691E-2"/>
  </r>
  <r>
    <x v="3"/>
    <x v="84"/>
    <s v="TORONTO"/>
    <x v="1"/>
    <n v="1"/>
    <n v="1"/>
    <n v="0"/>
    <n v="0"/>
    <n v="1380"/>
    <x v="768"/>
    <n v="1145"/>
    <n v="0.84752035529237602"/>
    <x v="75"/>
    <n v="8"/>
    <n v="5.7971014492753624E-3"/>
    <n v="1381"/>
    <n v="1373"/>
    <n v="8"/>
    <n v="5.7929036929761039E-3"/>
  </r>
  <r>
    <x v="7"/>
    <x v="63"/>
    <s v="ERBIL"/>
    <x v="0"/>
    <m/>
    <m/>
    <m/>
    <s v=""/>
    <n v="1380"/>
    <x v="769"/>
    <n v="367"/>
    <n v="0.40463065049614111"/>
    <x v="41"/>
    <n v="429"/>
    <n v="0.31086956521739129"/>
    <n v="1380"/>
    <n v="951"/>
    <n v="429"/>
    <n v="0.31086956521739129"/>
  </r>
  <r>
    <x v="16"/>
    <x v="91"/>
    <s v="DAR ES SALAAM"/>
    <x v="0"/>
    <m/>
    <m/>
    <m/>
    <s v=""/>
    <n v="1379"/>
    <x v="770"/>
    <n v="77"/>
    <n v="6.2908496732026142E-2"/>
    <x v="13"/>
    <n v="79"/>
    <n v="5.728788977519942E-2"/>
    <n v="1379"/>
    <n v="1226"/>
    <n v="79"/>
    <n v="5.728788977519942E-2"/>
  </r>
  <r>
    <x v="16"/>
    <x v="45"/>
    <s v="HAVANA"/>
    <x v="0"/>
    <m/>
    <m/>
    <m/>
    <s v=""/>
    <n v="1363"/>
    <x v="771"/>
    <n v="29"/>
    <n v="2.7724665391969407E-2"/>
    <x v="16"/>
    <n v="223"/>
    <n v="0.16360968451944241"/>
    <n v="1363"/>
    <n v="1046"/>
    <n v="223"/>
    <n v="0.16360968451944241"/>
  </r>
  <r>
    <x v="13"/>
    <x v="13"/>
    <s v="RIYADH"/>
    <x v="2"/>
    <n v="0"/>
    <n v="0"/>
    <n v="0"/>
    <s v=""/>
    <n v="1361"/>
    <x v="772"/>
    <n v="1042"/>
    <n v="0.80277349768875195"/>
    <x v="13"/>
    <n v="61"/>
    <n v="4.4819985304922851E-2"/>
    <n v="1361"/>
    <n v="1300"/>
    <n v="61"/>
    <n v="4.4819985304922851E-2"/>
  </r>
  <r>
    <x v="0"/>
    <x v="22"/>
    <s v="PRISTINA"/>
    <x v="0"/>
    <m/>
    <m/>
    <m/>
    <s v=""/>
    <n v="1360"/>
    <x v="703"/>
    <n v="2"/>
    <n v="0.18181818181818182"/>
    <x v="184"/>
    <n v="179"/>
    <n v="0.13161764705882353"/>
    <n v="1360"/>
    <n v="1181"/>
    <n v="179"/>
    <n v="0.13161764705882353"/>
  </r>
  <r>
    <x v="7"/>
    <x v="20"/>
    <s v="JAKARTA"/>
    <x v="0"/>
    <m/>
    <m/>
    <m/>
    <s v=""/>
    <n v="1357"/>
    <x v="773"/>
    <n v="698"/>
    <n v="0.54874213836477992"/>
    <x v="29"/>
    <n v="3"/>
    <n v="2.2107590272660281E-3"/>
    <n v="1357"/>
    <n v="1354"/>
    <n v="3"/>
    <n v="2.2107590272660281E-3"/>
  </r>
  <r>
    <x v="14"/>
    <x v="18"/>
    <s v="TEHERAN"/>
    <x v="0"/>
    <m/>
    <m/>
    <m/>
    <s v=""/>
    <n v="1356"/>
    <x v="774"/>
    <n v="161"/>
    <n v="0.15862068965517243"/>
    <x v="185"/>
    <n v="152"/>
    <n v="0.11209439528023599"/>
    <n v="1356"/>
    <n v="1204"/>
    <n v="152"/>
    <n v="0.11209439528023599"/>
  </r>
  <r>
    <x v="9"/>
    <x v="72"/>
    <s v="SKOPJE"/>
    <x v="2"/>
    <n v="0"/>
    <n v="0"/>
    <n v="0"/>
    <s v=""/>
    <n v="1354"/>
    <x v="775"/>
    <n v="1212"/>
    <n v="0.9634340222575517"/>
    <x v="13"/>
    <n v="94"/>
    <n v="6.9423929098966025E-2"/>
    <n v="1354"/>
    <n v="1260"/>
    <n v="94"/>
    <n v="6.9423929098966025E-2"/>
  </r>
  <r>
    <x v="19"/>
    <x v="47"/>
    <s v="NEW YORK, NY"/>
    <x v="1"/>
    <n v="1"/>
    <m/>
    <m/>
    <n v="0"/>
    <n v="1347"/>
    <x v="776"/>
    <n v="1235"/>
    <n v="0.95736434108527135"/>
    <x v="15"/>
    <n v="138"/>
    <n v="0.10244988864142539"/>
    <n v="1348"/>
    <n v="1298"/>
    <n v="138"/>
    <n v="0.10237388724035608"/>
  </r>
  <r>
    <x v="11"/>
    <x v="29"/>
    <s v="SANTO DOMINGO"/>
    <x v="12"/>
    <n v="2"/>
    <n v="2"/>
    <m/>
    <n v="0"/>
    <n v="1327"/>
    <x v="777"/>
    <n v="351"/>
    <n v="0.37261146496815284"/>
    <x v="53"/>
    <n v="357"/>
    <n v="0.26902788244159759"/>
    <n v="1329"/>
    <n v="945"/>
    <n v="357"/>
    <n v="0.26862302483069977"/>
  </r>
  <r>
    <x v="12"/>
    <x v="30"/>
    <s v="KINSHASA"/>
    <x v="2"/>
    <n v="0"/>
    <n v="0"/>
    <n v="0"/>
    <s v=""/>
    <n v="1324"/>
    <x v="778"/>
    <n v="92"/>
    <n v="0.15834767641996558"/>
    <x v="120"/>
    <n v="488"/>
    <n v="0.36858006042296071"/>
    <n v="1324"/>
    <n v="836"/>
    <n v="488"/>
    <n v="0.36858006042296071"/>
  </r>
  <r>
    <x v="11"/>
    <x v="1"/>
    <s v="ALGIERS"/>
    <x v="0"/>
    <m/>
    <m/>
    <m/>
    <s v=""/>
    <n v="1318"/>
    <x v="779"/>
    <n v="892"/>
    <n v="0.75401521555367712"/>
    <x v="13"/>
    <n v="126"/>
    <n v="9.5599393019726864E-2"/>
    <n v="1318"/>
    <n v="1185"/>
    <n v="126"/>
    <n v="9.5599393019726864E-2"/>
  </r>
  <r>
    <x v="6"/>
    <x v="44"/>
    <s v="OUAGADOUGOU"/>
    <x v="11"/>
    <n v="1"/>
    <m/>
    <n v="2"/>
    <n v="0.66666666666666663"/>
    <n v="1316"/>
    <x v="780"/>
    <n v="195"/>
    <n v="0.17988929889298894"/>
    <x v="55"/>
    <n v="232"/>
    <n v="0.17629179331306991"/>
    <n v="1319"/>
    <n v="1085"/>
    <n v="234"/>
    <n v="0.177407126611069"/>
  </r>
  <r>
    <x v="11"/>
    <x v="40"/>
    <s v="BAMAKO"/>
    <x v="1"/>
    <m/>
    <m/>
    <n v="1"/>
    <n v="1"/>
    <n v="1314"/>
    <x v="781"/>
    <n v="366"/>
    <n v="0.58937198067632846"/>
    <x v="39"/>
    <n v="639"/>
    <n v="0.4863013698630137"/>
    <n v="1315"/>
    <n v="640"/>
    <n v="640"/>
    <n v="0.48669201520912547"/>
  </r>
  <r>
    <x v="13"/>
    <x v="55"/>
    <s v="ISLAMABAD"/>
    <x v="2"/>
    <n v="0"/>
    <n v="0"/>
    <n v="0"/>
    <s v=""/>
    <n v="1309"/>
    <x v="782"/>
    <n v="165"/>
    <n v="0.18292682926829268"/>
    <x v="47"/>
    <n v="397"/>
    <n v="0.3032849503437739"/>
    <n v="1309"/>
    <n v="912"/>
    <n v="397"/>
    <n v="0.3032849503437739"/>
  </r>
  <r>
    <x v="4"/>
    <x v="74"/>
    <s v="ASHGABAT"/>
    <x v="0"/>
    <m/>
    <m/>
    <m/>
    <s v=""/>
    <n v="1302"/>
    <x v="783"/>
    <n v="157"/>
    <n v="0.12132921174652241"/>
    <x v="53"/>
    <n v="7"/>
    <n v="5.3763440860215058E-3"/>
    <n v="1302"/>
    <n v="1295"/>
    <n v="7"/>
    <n v="5.3763440860215058E-3"/>
  </r>
  <r>
    <x v="2"/>
    <x v="55"/>
    <s v="ISLAMABAD"/>
    <x v="2"/>
    <n v="0"/>
    <n v="0"/>
    <n v="0"/>
    <s v=""/>
    <n v="1302"/>
    <x v="784"/>
    <n v="111"/>
    <n v="0.12514092446448705"/>
    <x v="53"/>
    <n v="414"/>
    <n v="0.31797235023041476"/>
    <n v="1302"/>
    <n v="888"/>
    <n v="414"/>
    <n v="0.31797235023041476"/>
  </r>
  <r>
    <x v="6"/>
    <x v="100"/>
    <s v="KHARTOUM"/>
    <x v="12"/>
    <n v="2"/>
    <m/>
    <n v="0"/>
    <n v="0"/>
    <n v="1298"/>
    <x v="785"/>
    <n v="26"/>
    <n v="0.13471502590673576"/>
    <x v="186"/>
    <n v="247"/>
    <n v="0.19029275808936827"/>
    <n v="1300"/>
    <n v="1053"/>
    <n v="247"/>
    <n v="0.19"/>
  </r>
  <r>
    <x v="12"/>
    <x v="32"/>
    <s v="TRIPOLI"/>
    <x v="2"/>
    <n v="0"/>
    <n v="0"/>
    <n v="0"/>
    <s v=""/>
    <n v="1298"/>
    <x v="682"/>
    <n v="815"/>
    <n v="0.71116928446771377"/>
    <x v="187"/>
    <n v="53"/>
    <n v="4.0832049306625574E-2"/>
    <n v="1298"/>
    <n v="1245"/>
    <n v="53"/>
    <n v="4.0832049306625574E-2"/>
  </r>
  <r>
    <x v="1"/>
    <x v="100"/>
    <s v="KHARTOUM"/>
    <x v="2"/>
    <n v="0"/>
    <n v="0"/>
    <n v="0"/>
    <s v=""/>
    <n v="1296"/>
    <x v="786"/>
    <n v="81"/>
    <n v="0.1081441922563418"/>
    <x v="188"/>
    <n v="349"/>
    <n v="0.2692901234567901"/>
    <n v="1296"/>
    <n v="829"/>
    <n v="349"/>
    <n v="0.2692901234567901"/>
  </r>
  <r>
    <x v="14"/>
    <x v="5"/>
    <s v="ANKARA"/>
    <x v="0"/>
    <m/>
    <m/>
    <m/>
    <s v=""/>
    <n v="1293"/>
    <x v="787"/>
    <n v="493"/>
    <n v="0.40476190476190477"/>
    <x v="31"/>
    <n v="72"/>
    <n v="5.5684454756380508E-2"/>
    <n v="1293"/>
    <n v="1221"/>
    <n v="72"/>
    <n v="5.5684454756380508E-2"/>
  </r>
  <r>
    <x v="12"/>
    <x v="43"/>
    <s v="YAONDE"/>
    <x v="2"/>
    <n v="0"/>
    <n v="0"/>
    <n v="0"/>
    <s v=""/>
    <n v="1291"/>
    <x v="788"/>
    <n v="323"/>
    <n v="0.35146898803046789"/>
    <x v="13"/>
    <n v="370"/>
    <n v="0.28659953524399689"/>
    <n v="1291"/>
    <n v="921"/>
    <n v="370"/>
    <n v="0.28659953524399689"/>
  </r>
  <r>
    <x v="0"/>
    <x v="20"/>
    <s v="JAKARTA"/>
    <x v="0"/>
    <m/>
    <m/>
    <m/>
    <s v=""/>
    <n v="1287"/>
    <x v="789"/>
    <n v="236"/>
    <n v="0.1888"/>
    <x v="16"/>
    <n v="37"/>
    <n v="2.8749028749028748E-2"/>
    <n v="1287"/>
    <n v="1250"/>
    <n v="37"/>
    <n v="2.8749028749028748E-2"/>
  </r>
  <r>
    <x v="21"/>
    <x v="84"/>
    <s v="OTTAWA"/>
    <x v="0"/>
    <m/>
    <m/>
    <m/>
    <s v=""/>
    <n v="1286"/>
    <x v="790"/>
    <n v="218"/>
    <n v="0.21520236920039487"/>
    <x v="16"/>
    <n v="2"/>
    <n v="1.5552099533437014E-3"/>
    <n v="1286"/>
    <n v="1013"/>
    <n v="2"/>
    <n v="1.5552099533437014E-3"/>
  </r>
  <r>
    <x v="24"/>
    <x v="3"/>
    <s v="BEIJING"/>
    <x v="0"/>
    <m/>
    <m/>
    <m/>
    <s v=""/>
    <n v="1284"/>
    <x v="791"/>
    <n v="190"/>
    <n v="0.14913657770800628"/>
    <x v="55"/>
    <n v="10"/>
    <n v="7.7881619937694704E-3"/>
    <n v="1284"/>
    <n v="1274"/>
    <n v="10"/>
    <n v="7.7881619937694704E-3"/>
  </r>
  <r>
    <x v="23"/>
    <x v="10"/>
    <s v="NEW DELHI"/>
    <x v="0"/>
    <m/>
    <m/>
    <m/>
    <s v=""/>
    <n v="1282"/>
    <x v="792"/>
    <n v="1148"/>
    <n v="0.94563426688632624"/>
    <x v="16"/>
    <n v="68"/>
    <n v="5.3042121684867397E-2"/>
    <n v="1282"/>
    <n v="1214"/>
    <n v="68"/>
    <n v="5.3042121684867397E-2"/>
  </r>
  <r>
    <x v="6"/>
    <x v="19"/>
    <s v="ABUJA"/>
    <x v="67"/>
    <n v="232"/>
    <m/>
    <n v="14"/>
    <n v="5.6910569105691054E-2"/>
    <n v="1274"/>
    <x v="793"/>
    <n v="588"/>
    <n v="0.55787476280834913"/>
    <x v="189"/>
    <n v="64"/>
    <n v="5.0235478806907381E-2"/>
    <n v="1520"/>
    <n v="1442"/>
    <n v="78"/>
    <n v="5.131578947368421E-2"/>
  </r>
  <r>
    <x v="1"/>
    <x v="87"/>
    <s v="HONG KONG"/>
    <x v="2"/>
    <n v="0"/>
    <n v="0"/>
    <n v="0"/>
    <s v=""/>
    <n v="1274"/>
    <x v="756"/>
    <n v="42"/>
    <n v="3.328050713153724E-2"/>
    <x v="13"/>
    <n v="0"/>
    <n v="0"/>
    <n v="1274"/>
    <n v="1264"/>
    <s v=""/>
    <s v=""/>
  </r>
  <r>
    <x v="7"/>
    <x v="16"/>
    <s v="BANGKOK"/>
    <x v="0"/>
    <m/>
    <m/>
    <m/>
    <s v=""/>
    <n v="1273"/>
    <x v="794"/>
    <n v="25"/>
    <n v="2.0032051282051284E-2"/>
    <x v="55"/>
    <n v="25"/>
    <n v="1.9638648860958365E-2"/>
    <n v="1273"/>
    <n v="1248"/>
    <n v="25"/>
    <n v="1.9638648860958365E-2"/>
  </r>
  <r>
    <x v="6"/>
    <x v="50"/>
    <s v="COTONOU"/>
    <x v="2"/>
    <n v="0"/>
    <m/>
    <n v="0"/>
    <s v=""/>
    <n v="1272"/>
    <x v="795"/>
    <n v="50"/>
    <n v="4.8169556840077073E-2"/>
    <x v="55"/>
    <n v="234"/>
    <n v="0.18396226415094338"/>
    <n v="1272"/>
    <n v="1038"/>
    <n v="234"/>
    <n v="0.18396226415094338"/>
  </r>
  <r>
    <x v="6"/>
    <x v="103"/>
    <s v="KINGSTON"/>
    <x v="68"/>
    <n v="56"/>
    <m/>
    <n v="1"/>
    <n v="1.7543859649122806E-2"/>
    <n v="1268"/>
    <x v="796"/>
    <n v="43"/>
    <n v="3.7785588752196834E-2"/>
    <x v="55"/>
    <n v="130"/>
    <n v="0.10252365930599369"/>
    <n v="1325"/>
    <n v="1194"/>
    <n v="131"/>
    <n v="9.8867924528301884E-2"/>
  </r>
  <r>
    <x v="19"/>
    <x v="50"/>
    <s v="COTONOU"/>
    <x v="1"/>
    <n v="1"/>
    <m/>
    <m/>
    <n v="0"/>
    <n v="1256"/>
    <x v="797"/>
    <n v="255"/>
    <n v="0.2858744394618834"/>
    <x v="16"/>
    <n v="346"/>
    <n v="0.27547770700636942"/>
    <n v="1257"/>
    <n v="893"/>
    <n v="346"/>
    <n v="0.27525855210819411"/>
  </r>
  <r>
    <x v="6"/>
    <x v="23"/>
    <s v="ABIDJAN "/>
    <x v="1"/>
    <n v="0"/>
    <m/>
    <n v="1"/>
    <n v="1"/>
    <n v="1255"/>
    <x v="798"/>
    <n v="124"/>
    <n v="0.12957157784743992"/>
    <x v="53"/>
    <n v="297"/>
    <n v="0.23665338645418327"/>
    <n v="1256"/>
    <n v="958"/>
    <n v="298"/>
    <n v="0.23726114649681529"/>
  </r>
  <r>
    <x v="18"/>
    <x v="41"/>
    <s v="HANOI"/>
    <x v="2"/>
    <n v="0"/>
    <n v="0"/>
    <n v="0"/>
    <s v=""/>
    <n v="1254"/>
    <x v="799"/>
    <n v="44.000000000000007"/>
    <n v="3.897254207263065E-2"/>
    <x v="55"/>
    <n v="125"/>
    <n v="9.9681020733652315E-2"/>
    <n v="1254"/>
    <n v="1129"/>
    <n v="125"/>
    <n v="9.9681020733652315E-2"/>
  </r>
  <r>
    <x v="19"/>
    <x v="21"/>
    <s v="LIMA"/>
    <x v="0"/>
    <m/>
    <m/>
    <m/>
    <s v=""/>
    <n v="1246"/>
    <x v="800"/>
    <n v="478"/>
    <n v="0.42946990116801437"/>
    <x v="16"/>
    <n v="121"/>
    <n v="9.71107544141252E-2"/>
    <n v="1246"/>
    <n v="1113"/>
    <n v="121"/>
    <n v="9.71107544141252E-2"/>
  </r>
  <r>
    <x v="2"/>
    <x v="47"/>
    <s v="NEW YORK, NY"/>
    <x v="0"/>
    <m/>
    <m/>
    <m/>
    <s v=""/>
    <n v="1245"/>
    <x v="801"/>
    <n v="806"/>
    <n v="0.67166666666666663"/>
    <x v="31"/>
    <n v="42"/>
    <n v="3.3734939759036145E-2"/>
    <n v="1245"/>
    <n v="1203"/>
    <n v="42"/>
    <n v="3.3734939759036145E-2"/>
  </r>
  <r>
    <x v="14"/>
    <x v="14"/>
    <s v="CAIRO"/>
    <x v="0"/>
    <m/>
    <m/>
    <m/>
    <s v=""/>
    <n v="1245"/>
    <x v="802"/>
    <n v="193"/>
    <n v="0.16623600344530576"/>
    <x v="35"/>
    <n v="64"/>
    <n v="5.1405622489959842E-2"/>
    <n v="1245"/>
    <n v="1181"/>
    <n v="64"/>
    <n v="5.1405622489959842E-2"/>
  </r>
  <r>
    <x v="7"/>
    <x v="2"/>
    <s v="DONETSK"/>
    <x v="0"/>
    <m/>
    <m/>
    <m/>
    <s v=""/>
    <n v="1243"/>
    <x v="803"/>
    <n v="654"/>
    <n v="0.54049586776859504"/>
    <x v="13"/>
    <n v="31"/>
    <n v="2.4939662107803701E-2"/>
    <n v="1243"/>
    <n v="1212"/>
    <n v="31"/>
    <n v="2.4939662107803701E-2"/>
  </r>
  <r>
    <x v="6"/>
    <x v="97"/>
    <s v="TOKYO"/>
    <x v="2"/>
    <n v="0"/>
    <m/>
    <n v="0"/>
    <s v=""/>
    <n v="1231"/>
    <x v="804"/>
    <n v="108"/>
    <n v="8.7876322213181451E-2"/>
    <x v="53"/>
    <n v="1"/>
    <n v="8.1234768480909826E-4"/>
    <n v="1231"/>
    <n v="1230"/>
    <n v="1"/>
    <n v="8.1234768480909826E-4"/>
  </r>
  <r>
    <x v="1"/>
    <x v="47"/>
    <s v="CHICAGO, IL"/>
    <x v="2"/>
    <n v="0"/>
    <n v="0"/>
    <n v="0"/>
    <s v=""/>
    <n v="1225"/>
    <x v="805"/>
    <n v="157"/>
    <n v="0.12964492155243601"/>
    <x v="31"/>
    <n v="0"/>
    <n v="0"/>
    <n v="1225"/>
    <n v="1214"/>
    <s v=""/>
    <s v=""/>
  </r>
  <r>
    <x v="21"/>
    <x v="77"/>
    <s v="KATHMANDU"/>
    <x v="0"/>
    <m/>
    <m/>
    <m/>
    <s v=""/>
    <n v="1224"/>
    <x v="806"/>
    <n v="134"/>
    <n v="0.13150147203140333"/>
    <x v="16"/>
    <n v="91"/>
    <n v="7.4346405228758169E-2"/>
    <n v="1224"/>
    <n v="1019"/>
    <n v="91"/>
    <n v="7.4346405228758169E-2"/>
  </r>
  <r>
    <x v="3"/>
    <x v="47"/>
    <s v="LOS ANGELES, CA"/>
    <x v="2"/>
    <n v="0"/>
    <n v="0"/>
    <n v="0"/>
    <s v=""/>
    <n v="1222"/>
    <x v="807"/>
    <n v="830"/>
    <n v="0.69109075770191508"/>
    <x v="35"/>
    <n v="1"/>
    <n v="8.1833060556464816E-4"/>
    <n v="1222"/>
    <n v="1221"/>
    <n v="1"/>
    <n v="8.1833060556464816E-4"/>
  </r>
  <r>
    <x v="7"/>
    <x v="11"/>
    <s v="ABU DHABI"/>
    <x v="0"/>
    <m/>
    <m/>
    <m/>
    <s v=""/>
    <n v="1222"/>
    <x v="808"/>
    <n v="786"/>
    <n v="0.69251101321585906"/>
    <x v="14"/>
    <n v="69"/>
    <n v="5.6464811783960719E-2"/>
    <n v="1222"/>
    <n v="1153"/>
    <n v="69"/>
    <n v="5.6464811783960719E-2"/>
  </r>
  <r>
    <x v="3"/>
    <x v="71"/>
    <s v="LA PAZ"/>
    <x v="2"/>
    <n v="0"/>
    <n v="0"/>
    <n v="0"/>
    <s v=""/>
    <n v="1220"/>
    <x v="809"/>
    <n v="257"/>
    <n v="0.22289679098005205"/>
    <x v="53"/>
    <n v="66"/>
    <n v="5.4098360655737705E-2"/>
    <n v="1220"/>
    <n v="1154"/>
    <n v="66"/>
    <n v="5.4098360655737705E-2"/>
  </r>
  <r>
    <x v="9"/>
    <x v="19"/>
    <s v="ABUJA"/>
    <x v="2"/>
    <n v="0"/>
    <n v="0"/>
    <n v="0"/>
    <s v=""/>
    <n v="1218"/>
    <x v="769"/>
    <n v="213"/>
    <n v="0.2348401323042999"/>
    <x v="67"/>
    <n v="272"/>
    <n v="0.22331691297208539"/>
    <n v="1218"/>
    <n v="946"/>
    <n v="272"/>
    <n v="0.22331691297208539"/>
  </r>
  <r>
    <x v="7"/>
    <x v="32"/>
    <s v="TRIPOLI"/>
    <x v="0"/>
    <m/>
    <m/>
    <m/>
    <s v=""/>
    <n v="1215"/>
    <x v="810"/>
    <n v="861"/>
    <n v="0.81226415094339621"/>
    <x v="21"/>
    <n v="146"/>
    <n v="0.12016460905349795"/>
    <n v="1215"/>
    <n v="1069"/>
    <n v="146"/>
    <n v="0.12016460905349795"/>
  </r>
  <r>
    <x v="23"/>
    <x v="5"/>
    <s v="ANKARA"/>
    <x v="0"/>
    <m/>
    <m/>
    <m/>
    <s v=""/>
    <n v="1214"/>
    <x v="811"/>
    <n v="960"/>
    <n v="0.84063047285464099"/>
    <x v="16"/>
    <n v="72"/>
    <n v="5.9308072487644151E-2"/>
    <n v="1214"/>
    <n v="1142"/>
    <n v="72"/>
    <n v="5.9308072487644151E-2"/>
  </r>
  <r>
    <x v="17"/>
    <x v="63"/>
    <s v="BAGDAD"/>
    <x v="0"/>
    <m/>
    <m/>
    <m/>
    <s v=""/>
    <n v="1213"/>
    <x v="812"/>
    <n v="177"/>
    <n v="0.20971563981042654"/>
    <x v="140"/>
    <n v="315"/>
    <n v="0.25968672712283597"/>
    <n v="1213"/>
    <n v="913"/>
    <n v="315"/>
    <n v="0.25968672712283597"/>
  </r>
  <r>
    <x v="21"/>
    <x v="69"/>
    <s v="NAIROBI"/>
    <x v="0"/>
    <m/>
    <m/>
    <m/>
    <s v=""/>
    <n v="1211"/>
    <x v="793"/>
    <n v="183"/>
    <n v="0.17362428842504743"/>
    <x v="25"/>
    <n v="75"/>
    <n v="6.1932287365813375E-2"/>
    <n v="1211"/>
    <n v="1090"/>
    <n v="75"/>
    <n v="6.1932287365813375E-2"/>
  </r>
  <r>
    <x v="18"/>
    <x v="107"/>
    <s v="LILONGWE"/>
    <x v="2"/>
    <n v="0"/>
    <n v="0"/>
    <n v="0"/>
    <s v=""/>
    <n v="1211"/>
    <x v="813"/>
    <n v="324"/>
    <n v="0.30594900849858359"/>
    <x v="162"/>
    <n v="95"/>
    <n v="7.8447563996696945E-2"/>
    <n v="1211"/>
    <n v="1116"/>
    <n v="95"/>
    <n v="7.8447563996696945E-2"/>
  </r>
  <r>
    <x v="4"/>
    <x v="108"/>
    <s v="KUALA LUMPUR"/>
    <x v="5"/>
    <n v="2"/>
    <m/>
    <n v="3"/>
    <n v="0.6"/>
    <n v="1208"/>
    <x v="814"/>
    <n v="68"/>
    <n v="6.3373718546132343E-2"/>
    <x v="2"/>
    <n v="131"/>
    <n v="0.10844370860927152"/>
    <n v="1213"/>
    <n v="1079"/>
    <n v="134"/>
    <n v="0.11046990931574609"/>
  </r>
  <r>
    <x v="6"/>
    <x v="42"/>
    <s v="CONAKRY"/>
    <x v="12"/>
    <n v="1"/>
    <m/>
    <n v="1"/>
    <n v="0.5"/>
    <n v="1208"/>
    <x v="815"/>
    <n v="50"/>
    <n v="8.6805555555555552E-2"/>
    <x v="55"/>
    <n v="632"/>
    <n v="0.52317880794701987"/>
    <n v="1210"/>
    <n v="577"/>
    <n v="633"/>
    <n v="0.52314049586776856"/>
  </r>
  <r>
    <x v="3"/>
    <x v="47"/>
    <s v="PHILADELPHIA, PA"/>
    <x v="2"/>
    <n v="0"/>
    <n v="0"/>
    <n v="0"/>
    <s v=""/>
    <n v="1208"/>
    <x v="720"/>
    <n v="1181"/>
    <n v="0.99327165685449958"/>
    <x v="39"/>
    <n v="0"/>
    <n v="0"/>
    <n v="1208"/>
    <n v="1208"/>
    <s v=""/>
    <s v=""/>
  </r>
  <r>
    <x v="3"/>
    <x v="47"/>
    <s v="SAN FRANCISCO, CA"/>
    <x v="2"/>
    <n v="0"/>
    <n v="0"/>
    <n v="0"/>
    <s v=""/>
    <n v="1208"/>
    <x v="764"/>
    <n v="530"/>
    <n v="0.44688026981450252"/>
    <x v="8"/>
    <n v="16"/>
    <n v="1.3245033112582781E-2"/>
    <n v="1208"/>
    <n v="1192"/>
    <n v="16"/>
    <n v="1.3245033112582781E-2"/>
  </r>
  <r>
    <x v="4"/>
    <x v="47"/>
    <s v="ATLANTA, GA"/>
    <x v="18"/>
    <n v="6"/>
    <m/>
    <m/>
    <n v="0"/>
    <n v="1207"/>
    <x v="668"/>
    <n v="179"/>
    <n v="0.15004191114836546"/>
    <x v="31"/>
    <n v="11"/>
    <n v="9.1135045567522777E-3"/>
    <n v="1213"/>
    <n v="1202"/>
    <n v="11"/>
    <n v="9.0684253915910961E-3"/>
  </r>
  <r>
    <x v="13"/>
    <x v="9"/>
    <s v="LONDON"/>
    <x v="2"/>
    <n v="0"/>
    <n v="0"/>
    <n v="0"/>
    <s v=""/>
    <n v="1194"/>
    <x v="816"/>
    <n v="284"/>
    <n v="0.24440619621342513"/>
    <x v="110"/>
    <n v="24"/>
    <n v="2.0100502512562814E-2"/>
    <n v="1194"/>
    <n v="1170"/>
    <n v="24"/>
    <n v="2.0100502512562814E-2"/>
  </r>
  <r>
    <x v="3"/>
    <x v="56"/>
    <s v="MAPUTO"/>
    <x v="2"/>
    <n v="0"/>
    <n v="0"/>
    <n v="0"/>
    <s v=""/>
    <n v="1193"/>
    <x v="817"/>
    <n v="139"/>
    <n v="0.12682481751824817"/>
    <x v="190"/>
    <n v="9"/>
    <n v="7.5440067057837385E-3"/>
    <n v="1193"/>
    <n v="1184"/>
    <n v="9"/>
    <n v="7.5440067057837385E-3"/>
  </r>
  <r>
    <x v="11"/>
    <x v="91"/>
    <s v="DAR ES SALAAM"/>
    <x v="0"/>
    <m/>
    <m/>
    <m/>
    <s v=""/>
    <n v="1190"/>
    <x v="818"/>
    <n v="1105"/>
    <n v="0.99549549549549554"/>
    <x v="36"/>
    <n v="67"/>
    <n v="5.6302521008403363E-2"/>
    <n v="1190"/>
    <n v="1123"/>
    <n v="67"/>
    <n v="5.6302521008403363E-2"/>
  </r>
  <r>
    <x v="6"/>
    <x v="47"/>
    <s v="BOSTON, MA"/>
    <x v="69"/>
    <n v="101"/>
    <m/>
    <n v="0"/>
    <n v="0"/>
    <n v="1183"/>
    <x v="819"/>
    <n v="240"/>
    <n v="0.20530367835757057"/>
    <x v="15"/>
    <n v="7"/>
    <n v="5.9171597633136093E-3"/>
    <n v="1284"/>
    <n v="1277"/>
    <n v="7"/>
    <n v="5.451713395638629E-3"/>
  </r>
  <r>
    <x v="14"/>
    <x v="27"/>
    <s v="CAPE TOWN"/>
    <x v="0"/>
    <m/>
    <m/>
    <m/>
    <s v=""/>
    <n v="1183"/>
    <x v="802"/>
    <n v="414"/>
    <n v="0.35658914728682173"/>
    <x v="13"/>
    <n v="20"/>
    <n v="1.69061707523246E-2"/>
    <n v="1183"/>
    <n v="1163"/>
    <n v="20"/>
    <n v="1.69061707523246E-2"/>
  </r>
  <r>
    <x v="12"/>
    <x v="100"/>
    <s v="KHARTOUM"/>
    <x v="2"/>
    <n v="0"/>
    <n v="0"/>
    <n v="0"/>
    <s v=""/>
    <n v="1181"/>
    <x v="820"/>
    <n v="130"/>
    <n v="0.24436090225563908"/>
    <x v="191"/>
    <n v="216"/>
    <n v="0.18289585097375105"/>
    <n v="1181"/>
    <n v="965"/>
    <n v="216"/>
    <n v="0.18289585097375105"/>
  </r>
  <r>
    <x v="11"/>
    <x v="25"/>
    <s v="DAKAR"/>
    <x v="0"/>
    <m/>
    <m/>
    <m/>
    <s v=""/>
    <n v="1174"/>
    <x v="821"/>
    <n v="45"/>
    <n v="0.55555555555555558"/>
    <x v="192"/>
    <n v="612"/>
    <n v="0.52129471890971035"/>
    <n v="1174"/>
    <n v="551"/>
    <n v="612"/>
    <n v="0.52129471890971035"/>
  </r>
  <r>
    <x v="3"/>
    <x v="47"/>
    <s v="HOUSTON, TX"/>
    <x v="2"/>
    <n v="0"/>
    <n v="0"/>
    <n v="0"/>
    <s v=""/>
    <n v="1172"/>
    <x v="822"/>
    <n v="311"/>
    <n v="0.26903114186851212"/>
    <x v="7"/>
    <n v="1"/>
    <n v="8.5324232081911264E-4"/>
    <n v="1172"/>
    <n v="1171"/>
    <n v="1"/>
    <n v="8.5324232081911264E-4"/>
  </r>
  <r>
    <x v="6"/>
    <x v="99"/>
    <s v="DUBLIN"/>
    <x v="2"/>
    <n v="0"/>
    <m/>
    <n v="0"/>
    <s v=""/>
    <n v="1170"/>
    <x v="823"/>
    <n v="18"/>
    <n v="1.7224880382775119E-2"/>
    <x v="2"/>
    <n v="121"/>
    <n v="0.10341880341880341"/>
    <n v="1170"/>
    <n v="1049"/>
    <n v="121"/>
    <n v="0.10341880341880341"/>
  </r>
  <r>
    <x v="4"/>
    <x v="56"/>
    <s v="MAPUTO"/>
    <x v="43"/>
    <n v="34"/>
    <m/>
    <n v="1"/>
    <n v="2.8571428571428571E-2"/>
    <n v="1168"/>
    <x v="824"/>
    <n v="209"/>
    <n v="0.18205574912891986"/>
    <x v="31"/>
    <n v="17"/>
    <n v="1.4554794520547944E-2"/>
    <n v="1203"/>
    <n v="1185"/>
    <n v="18"/>
    <n v="1.4962593516209476E-2"/>
  </r>
  <r>
    <x v="5"/>
    <x v="18"/>
    <s v="TEHERAN"/>
    <x v="2"/>
    <n v="0"/>
    <n v="0"/>
    <n v="0"/>
    <s v=""/>
    <n v="1165"/>
    <x v="825"/>
    <n v="73"/>
    <n v="7.3886639676113364E-2"/>
    <x v="39"/>
    <n v="158"/>
    <n v="0.13562231759656651"/>
    <n v="1165"/>
    <n v="1007"/>
    <n v="158"/>
    <n v="0.13562231759656651"/>
  </r>
  <r>
    <x v="20"/>
    <x v="9"/>
    <s v="LONDON"/>
    <x v="2"/>
    <n v="0"/>
    <n v="0"/>
    <n v="0"/>
    <s v=""/>
    <n v="1165"/>
    <x v="826"/>
    <n v="438"/>
    <n v="0.39177101967799643"/>
    <x v="47"/>
    <n v="15"/>
    <n v="1.2875536480686695E-2"/>
    <n v="1165"/>
    <n v="1128"/>
    <n v="15"/>
    <n v="1.2875536480686695E-2"/>
  </r>
  <r>
    <x v="16"/>
    <x v="41"/>
    <s v="HANOI"/>
    <x v="0"/>
    <m/>
    <m/>
    <m/>
    <s v=""/>
    <n v="1161"/>
    <x v="827"/>
    <n v="99"/>
    <n v="0.10691144708423327"/>
    <x v="16"/>
    <n v="187"/>
    <n v="0.16106804478897502"/>
    <n v="1161"/>
    <n v="926"/>
    <n v="187"/>
    <n v="0.16106804478897502"/>
  </r>
  <r>
    <x v="4"/>
    <x v="109"/>
    <s v="CASTRIES"/>
    <x v="70"/>
    <n v="72"/>
    <m/>
    <m/>
    <n v="0"/>
    <n v="1154"/>
    <x v="828"/>
    <n v="303"/>
    <n v="0.26416739319965127"/>
    <x v="16"/>
    <n v="7"/>
    <n v="6.0658578856152513E-3"/>
    <n v="1226"/>
    <n v="1219"/>
    <n v="7"/>
    <n v="5.7096247960848291E-3"/>
  </r>
  <r>
    <x v="11"/>
    <x v="9"/>
    <s v="EDINBURGH"/>
    <x v="0"/>
    <m/>
    <m/>
    <m/>
    <s v=""/>
    <n v="1138"/>
    <x v="829"/>
    <n v="674"/>
    <n v="0.61834862385321099"/>
    <x v="79"/>
    <n v="33"/>
    <n v="2.8998242530755711E-2"/>
    <n v="1138"/>
    <n v="1102"/>
    <n v="33"/>
    <n v="2.8998242530755711E-2"/>
  </r>
  <r>
    <x v="14"/>
    <x v="8"/>
    <s v="RABAT"/>
    <x v="0"/>
    <m/>
    <m/>
    <m/>
    <s v=""/>
    <n v="1134"/>
    <x v="830"/>
    <n v="389"/>
    <n v="0.37153772683858644"/>
    <x v="15"/>
    <n v="80"/>
    <n v="7.0546737213403876E-2"/>
    <n v="1134"/>
    <n v="1054"/>
    <n v="80"/>
    <n v="7.0546737213403876E-2"/>
  </r>
  <r>
    <x v="20"/>
    <x v="11"/>
    <s v="DUBAI"/>
    <x v="2"/>
    <n v="0"/>
    <n v="0"/>
    <n v="0"/>
    <s v=""/>
    <n v="1126"/>
    <x v="831"/>
    <n v="523"/>
    <n v="0.5654054054054054"/>
    <x v="175"/>
    <n v="26"/>
    <n v="2.3090586145648313E-2"/>
    <n v="1126"/>
    <n v="1044"/>
    <n v="26"/>
    <n v="2.3090586145648313E-2"/>
  </r>
  <r>
    <x v="9"/>
    <x v="6"/>
    <s v="TUNIS"/>
    <x v="2"/>
    <n v="0"/>
    <n v="0"/>
    <n v="0"/>
    <s v=""/>
    <n v="1125"/>
    <x v="832"/>
    <n v="247"/>
    <n v="0.23214285714285715"/>
    <x v="13"/>
    <n v="59"/>
    <n v="5.2444444444444446E-2"/>
    <n v="1125"/>
    <n v="1066"/>
    <n v="59"/>
    <n v="5.2444444444444446E-2"/>
  </r>
  <r>
    <x v="12"/>
    <x v="53"/>
    <s v="BISHKEK"/>
    <x v="2"/>
    <n v="0"/>
    <n v="0"/>
    <n v="0"/>
    <s v=""/>
    <n v="1115"/>
    <x v="833"/>
    <n v="89"/>
    <n v="8.3177570093457942E-2"/>
    <x v="31"/>
    <n v="42"/>
    <n v="3.766816143497758E-2"/>
    <n v="1115"/>
    <n v="1073"/>
    <n v="42"/>
    <n v="3.766816143497758E-2"/>
  </r>
  <r>
    <x v="2"/>
    <x v="72"/>
    <s v="SKOPJE"/>
    <x v="0"/>
    <m/>
    <m/>
    <m/>
    <s v=""/>
    <n v="1107"/>
    <x v="834"/>
    <n v="643"/>
    <n v="0.64818548387096775"/>
    <x v="52"/>
    <n v="13"/>
    <n v="1.1743450767841012E-2"/>
    <n v="1107"/>
    <n v="1094"/>
    <n v="13"/>
    <n v="1.1743450767841012E-2"/>
  </r>
  <r>
    <x v="3"/>
    <x v="91"/>
    <s v="DAR ES SALAAM"/>
    <x v="2"/>
    <n v="0"/>
    <n v="0"/>
    <n v="0"/>
    <s v=""/>
    <n v="1107"/>
    <x v="835"/>
    <n v="217"/>
    <n v="0.21570576540755468"/>
    <x v="31"/>
    <n v="98"/>
    <n v="8.8527551942186089E-2"/>
    <n v="1107"/>
    <n v="1009"/>
    <n v="98"/>
    <n v="8.8527551942186089E-2"/>
  </r>
  <r>
    <x v="5"/>
    <x v="73"/>
    <s v="CHISINAU"/>
    <x v="2"/>
    <n v="0"/>
    <n v="0"/>
    <n v="0"/>
    <s v=""/>
    <n v="1105"/>
    <x v="836"/>
    <n v="103"/>
    <n v="9.4843462246777158E-2"/>
    <x v="55"/>
    <n v="19"/>
    <n v="1.7194570135746608E-2"/>
    <n v="1105"/>
    <n v="1086"/>
    <n v="19"/>
    <n v="1.7194570135746608E-2"/>
  </r>
  <r>
    <x v="6"/>
    <x v="106"/>
    <s v="HARARE"/>
    <x v="4"/>
    <n v="8"/>
    <m/>
    <n v="0"/>
    <n v="0"/>
    <n v="1103"/>
    <x v="837"/>
    <n v="36"/>
    <n v="3.5999999999999997E-2"/>
    <x v="24"/>
    <n v="55"/>
    <n v="4.9864007252946513E-2"/>
    <n v="1111"/>
    <n v="1056"/>
    <n v="55"/>
    <n v="4.9504950495049507E-2"/>
  </r>
  <r>
    <x v="2"/>
    <x v="1"/>
    <s v="ALGIERS"/>
    <x v="0"/>
    <m/>
    <m/>
    <m/>
    <s v=""/>
    <n v="1099"/>
    <x v="838"/>
    <n v="172"/>
    <n v="0.23955431754874651"/>
    <x v="16"/>
    <n v="381"/>
    <n v="0.34667879890809827"/>
    <n v="1099"/>
    <n v="718"/>
    <n v="381"/>
    <n v="0.34667879890809827"/>
  </r>
  <r>
    <x v="14"/>
    <x v="9"/>
    <s v="MANCHESTER"/>
    <x v="1"/>
    <n v="1"/>
    <n v="1"/>
    <m/>
    <n v="0"/>
    <n v="1098"/>
    <x v="823"/>
    <n v="323"/>
    <n v="0.30909090909090908"/>
    <x v="2"/>
    <n v="49"/>
    <n v="4.4626593806921674E-2"/>
    <n v="1099"/>
    <n v="1050"/>
    <n v="49"/>
    <n v="4.4585987261146494E-2"/>
  </r>
  <r>
    <x v="22"/>
    <x v="10"/>
    <s v="NEW DELHI"/>
    <x v="0"/>
    <m/>
    <m/>
    <m/>
    <s v=""/>
    <n v="1097"/>
    <x v="839"/>
    <n v="929"/>
    <n v="0.94699286442405706"/>
    <x v="16"/>
    <n v="116"/>
    <n v="0.105742935278031"/>
    <n v="1097"/>
    <n v="981"/>
    <n v="116"/>
    <n v="0.105742935278031"/>
  </r>
  <r>
    <x v="5"/>
    <x v="41"/>
    <s v="HANOI"/>
    <x v="2"/>
    <n v="0"/>
    <n v="0"/>
    <n v="0"/>
    <s v=""/>
    <n v="1090"/>
    <x v="840"/>
    <n v="19"/>
    <n v="2.6134800550206328E-2"/>
    <x v="55"/>
    <n v="363"/>
    <n v="0.33302752293577981"/>
    <n v="1090"/>
    <n v="727"/>
    <n v="363"/>
    <n v="0.33302752293577981"/>
  </r>
  <r>
    <x v="1"/>
    <x v="47"/>
    <s v="LOS ANGELES, CA"/>
    <x v="2"/>
    <n v="0"/>
    <n v="0"/>
    <n v="0"/>
    <s v=""/>
    <n v="1089"/>
    <x v="841"/>
    <n v="14"/>
    <n v="1.3232514177693762E-2"/>
    <x v="53"/>
    <n v="2"/>
    <n v="1.8365472910927456E-3"/>
    <n v="1089"/>
    <n v="1059"/>
    <n v="2"/>
    <n v="1.8365472910927456E-3"/>
  </r>
  <r>
    <x v="12"/>
    <x v="77"/>
    <s v="KATHMANDU"/>
    <x v="2"/>
    <n v="0"/>
    <n v="0"/>
    <n v="0"/>
    <s v=""/>
    <n v="1089"/>
    <x v="842"/>
    <n v="120"/>
    <n v="0.13100436681222707"/>
    <x v="5"/>
    <n v="168"/>
    <n v="0.15426997245179064"/>
    <n v="1089"/>
    <n v="921"/>
    <n v="168"/>
    <n v="0.15426997245179064"/>
  </r>
  <r>
    <x v="12"/>
    <x v="78"/>
    <s v="ADDIS ABEBA"/>
    <x v="2"/>
    <n v="0"/>
    <n v="0"/>
    <n v="0"/>
    <s v=""/>
    <n v="1088"/>
    <x v="843"/>
    <n v="181"/>
    <n v="0.22235872235872237"/>
    <x v="193"/>
    <n v="176"/>
    <n v="0.16176470588235295"/>
    <n v="1088"/>
    <n v="912"/>
    <n v="176"/>
    <n v="0.16176470588235295"/>
  </r>
  <r>
    <x v="3"/>
    <x v="76"/>
    <s v="SANA'A"/>
    <x v="11"/>
    <n v="3"/>
    <n v="3"/>
    <n v="0"/>
    <n v="0"/>
    <n v="1086"/>
    <x v="844"/>
    <n v="360"/>
    <n v="0.43010752688172044"/>
    <x v="194"/>
    <n v="128"/>
    <n v="0.11786372007366483"/>
    <n v="1089"/>
    <n v="961"/>
    <n v="128"/>
    <n v="0.11753902662993572"/>
  </r>
  <r>
    <x v="23"/>
    <x v="3"/>
    <s v="SHANGHAI"/>
    <x v="0"/>
    <m/>
    <m/>
    <m/>
    <s v=""/>
    <n v="1081"/>
    <x v="814"/>
    <n v="406"/>
    <n v="0.3783783783783784"/>
    <x v="16"/>
    <n v="8"/>
    <n v="7.4005550416281225E-3"/>
    <n v="1081"/>
    <n v="1073"/>
    <n v="8"/>
    <n v="7.4005550416281225E-3"/>
  </r>
  <r>
    <x v="5"/>
    <x v="72"/>
    <s v="SKOPJE"/>
    <x v="2"/>
    <n v="0"/>
    <n v="0"/>
    <n v="0"/>
    <s v=""/>
    <n v="1075"/>
    <x v="845"/>
    <n v="8"/>
    <n v="0.36363636363636365"/>
    <x v="195"/>
    <n v="369"/>
    <n v="0.34325581395348836"/>
    <n v="1075"/>
    <n v="706"/>
    <n v="369"/>
    <n v="0.34325581395348836"/>
  </r>
  <r>
    <x v="11"/>
    <x v="11"/>
    <s v="ABU DHABI"/>
    <x v="15"/>
    <m/>
    <m/>
    <n v="7"/>
    <n v="1"/>
    <n v="1075"/>
    <x v="846"/>
    <n v="1019"/>
    <n v="0.97140133460438516"/>
    <x v="0"/>
    <n v="9"/>
    <n v="8.3720930232558145E-3"/>
    <n v="1082"/>
    <n v="1063"/>
    <n v="16"/>
    <n v="1.4787430683918669E-2"/>
  </r>
  <r>
    <x v="14"/>
    <x v="6"/>
    <s v="TUNIS"/>
    <x v="0"/>
    <m/>
    <m/>
    <m/>
    <s v=""/>
    <n v="1069"/>
    <x v="847"/>
    <n v="259"/>
    <n v="0.27582534611288606"/>
    <x v="13"/>
    <n v="128"/>
    <n v="0.11973807296538821"/>
    <n v="1069"/>
    <n v="941"/>
    <n v="128"/>
    <n v="0.11973807296538821"/>
  </r>
  <r>
    <x v="12"/>
    <x v="91"/>
    <s v="DAR ES SALAAM"/>
    <x v="2"/>
    <n v="0"/>
    <n v="0"/>
    <n v="0"/>
    <s v=""/>
    <n v="1069"/>
    <x v="771"/>
    <n v="405"/>
    <n v="0.38718929254302104"/>
    <x v="53"/>
    <n v="22"/>
    <n v="2.05799812909261E-2"/>
    <n v="1069"/>
    <n v="1047"/>
    <n v="22"/>
    <n v="2.05799812909261E-2"/>
  </r>
  <r>
    <x v="3"/>
    <x v="96"/>
    <s v="NICOSIA"/>
    <x v="2"/>
    <n v="0"/>
    <n v="0"/>
    <n v="0"/>
    <s v=""/>
    <n v="1067"/>
    <x v="846"/>
    <n v="319"/>
    <n v="0.30409914204003813"/>
    <x v="2"/>
    <n v="14"/>
    <n v="1.3120899718837863E-2"/>
    <n v="1067"/>
    <n v="1053"/>
    <n v="14"/>
    <n v="1.3120899718837863E-2"/>
  </r>
  <r>
    <x v="4"/>
    <x v="110"/>
    <s v="SUVA"/>
    <x v="0"/>
    <m/>
    <m/>
    <m/>
    <s v=""/>
    <n v="1066"/>
    <x v="848"/>
    <n v="60"/>
    <n v="5.7034220532319393E-2"/>
    <x v="53"/>
    <n v="13"/>
    <n v="1.2195121951219513E-2"/>
    <n v="1066"/>
    <n v="1053"/>
    <n v="13"/>
    <n v="1.2195121951219513E-2"/>
  </r>
  <r>
    <x v="14"/>
    <x v="27"/>
    <s v="PRETORIA"/>
    <x v="0"/>
    <m/>
    <m/>
    <m/>
    <s v=""/>
    <n v="1058"/>
    <x v="734"/>
    <n v="903"/>
    <n v="0.90209790209790208"/>
    <x v="16"/>
    <n v="57"/>
    <n v="5.3875236294896031E-2"/>
    <n v="1058"/>
    <n v="1001"/>
    <n v="57"/>
    <n v="5.3875236294896031E-2"/>
  </r>
  <r>
    <x v="19"/>
    <x v="24"/>
    <s v="DOHA"/>
    <x v="1"/>
    <m/>
    <m/>
    <n v="1"/>
    <n v="1"/>
    <n v="1056"/>
    <x v="849"/>
    <n v="597"/>
    <n v="0.64124597207303979"/>
    <x v="53"/>
    <n v="144"/>
    <n v="0.13636363636363635"/>
    <n v="1057"/>
    <n v="932"/>
    <n v="145"/>
    <n v="0.13718070009460737"/>
  </r>
  <r>
    <x v="6"/>
    <x v="47"/>
    <s v="ATLANTA, GA"/>
    <x v="71"/>
    <n v="238"/>
    <m/>
    <n v="0"/>
    <n v="0"/>
    <n v="1045"/>
    <x v="850"/>
    <n v="305"/>
    <n v="0.29554263565891475"/>
    <x v="5"/>
    <n v="8"/>
    <n v="7.6555023923444978E-3"/>
    <n v="1283"/>
    <n v="1275"/>
    <n v="8"/>
    <n v="6.2353858144972721E-3"/>
  </r>
  <r>
    <x v="11"/>
    <x v="100"/>
    <s v="KHARTOUM"/>
    <x v="11"/>
    <n v="2"/>
    <n v="2"/>
    <m/>
    <n v="0"/>
    <n v="1042"/>
    <x v="851"/>
    <n v="251"/>
    <n v="0.53632478632478631"/>
    <x v="196"/>
    <n v="242"/>
    <n v="0.23224568138195778"/>
    <n v="1045"/>
    <n v="761"/>
    <n v="242"/>
    <n v="0.23157894736842105"/>
  </r>
  <r>
    <x v="3"/>
    <x v="47"/>
    <s v="CHICAGO, IL"/>
    <x v="2"/>
    <n v="0"/>
    <n v="0"/>
    <n v="0"/>
    <s v=""/>
    <n v="1039"/>
    <x v="850"/>
    <n v="293"/>
    <n v="0.28391472868217055"/>
    <x v="15"/>
    <n v="0"/>
    <n v="0"/>
    <n v="1039"/>
    <n v="1039"/>
    <s v=""/>
    <s v=""/>
  </r>
  <r>
    <x v="14"/>
    <x v="55"/>
    <s v="ISLAMABAD"/>
    <x v="0"/>
    <m/>
    <m/>
    <m/>
    <s v=""/>
    <n v="1038"/>
    <x v="852"/>
    <n v="113"/>
    <n v="0.1877076411960133"/>
    <x v="53"/>
    <n v="435"/>
    <n v="0.41907514450867051"/>
    <n v="1038"/>
    <n v="603"/>
    <n v="435"/>
    <n v="0.41907514450867051"/>
  </r>
  <r>
    <x v="1"/>
    <x v="47"/>
    <s v="HOUSTON, TX"/>
    <x v="17"/>
    <n v="4"/>
    <n v="0"/>
    <n v="0"/>
    <n v="0"/>
    <n v="1033"/>
    <x v="853"/>
    <n v="84"/>
    <n v="8.2514734774066803E-2"/>
    <x v="55"/>
    <n v="0"/>
    <n v="0"/>
    <n v="1037"/>
    <n v="1022"/>
    <s v=""/>
    <s v=""/>
  </r>
  <r>
    <x v="0"/>
    <x v="27"/>
    <s v="PRETORIA"/>
    <x v="0"/>
    <m/>
    <m/>
    <m/>
    <s v=""/>
    <n v="1032"/>
    <x v="839"/>
    <n v="344"/>
    <n v="0.35066258919469928"/>
    <x v="16"/>
    <n v="51"/>
    <n v="4.9418604651162788E-2"/>
    <n v="1032"/>
    <n v="981"/>
    <n v="51"/>
    <n v="4.9418604651162788E-2"/>
  </r>
  <r>
    <x v="1"/>
    <x v="84"/>
    <s v="TORONTO"/>
    <x v="12"/>
    <n v="2"/>
    <n v="0"/>
    <n v="0"/>
    <n v="0"/>
    <n v="1032"/>
    <x v="854"/>
    <n v="7"/>
    <n v="7.2689511941848393E-3"/>
    <x v="31"/>
    <n v="0"/>
    <n v="0"/>
    <n v="1034"/>
    <n v="968"/>
    <s v=""/>
    <s v=""/>
  </r>
  <r>
    <x v="1"/>
    <x v="78"/>
    <s v="ADDIS ABEBA"/>
    <x v="11"/>
    <n v="3"/>
    <n v="0"/>
    <n v="0"/>
    <n v="0"/>
    <n v="1031"/>
    <x v="855"/>
    <n v="24"/>
    <n v="5.3097345132743362E-2"/>
    <x v="153"/>
    <n v="97"/>
    <n v="9.4083414161008724E-2"/>
    <n v="1034"/>
    <n v="650"/>
    <n v="97"/>
    <n v="9.3810444874274659E-2"/>
  </r>
  <r>
    <x v="18"/>
    <x v="47"/>
    <s v="SAN FRANCISCO, CA"/>
    <x v="1"/>
    <n v="1"/>
    <n v="0"/>
    <n v="0"/>
    <n v="0"/>
    <n v="1028.9999999999998"/>
    <x v="856"/>
    <n v="200.99999999999997"/>
    <n v="0.22711864406779658"/>
    <x v="55"/>
    <n v="144"/>
    <n v="0.13994169096209916"/>
    <n v="1029.9999999999998"/>
    <n v="886"/>
    <n v="144"/>
    <n v="0.13980582524271848"/>
  </r>
  <r>
    <x v="2"/>
    <x v="6"/>
    <s v="TUNIS"/>
    <x v="0"/>
    <m/>
    <m/>
    <m/>
    <s v=""/>
    <n v="1007"/>
    <x v="857"/>
    <n v="468"/>
    <n v="0.58208955223880599"/>
    <x v="53"/>
    <n v="200"/>
    <n v="0.19860973187686196"/>
    <n v="1007"/>
    <n v="805"/>
    <n v="200"/>
    <n v="0.19860973187686196"/>
  </r>
  <r>
    <x v="5"/>
    <x v="1"/>
    <s v="ALGIERS"/>
    <x v="2"/>
    <n v="0"/>
    <n v="0"/>
    <n v="0"/>
    <s v=""/>
    <n v="1006"/>
    <x v="858"/>
    <n v="205"/>
    <n v="0.30780780780780781"/>
    <x v="15"/>
    <n v="333"/>
    <n v="0.33101391650099404"/>
    <n v="1006"/>
    <n v="673"/>
    <n v="333"/>
    <n v="0.33101391650099404"/>
  </r>
  <r>
    <x v="0"/>
    <x v="11"/>
    <s v="ABU DHABI"/>
    <x v="0"/>
    <m/>
    <m/>
    <m/>
    <s v=""/>
    <n v="1006"/>
    <x v="859"/>
    <n v="590"/>
    <n v="0.65337763012181616"/>
    <x v="13"/>
    <n v="101"/>
    <n v="0.10039761431411531"/>
    <n v="1006"/>
    <n v="905"/>
    <n v="101"/>
    <n v="0.10039761431411531"/>
  </r>
  <r>
    <x v="12"/>
    <x v="47"/>
    <s v="WASHINGTON, DC"/>
    <x v="12"/>
    <n v="2"/>
    <n v="0"/>
    <n v="0"/>
    <n v="0"/>
    <n v="991"/>
    <x v="860"/>
    <n v="413"/>
    <n v="0.45038167938931295"/>
    <x v="197"/>
    <n v="18"/>
    <n v="1.8163471241170535E-2"/>
    <n v="993"/>
    <n v="975"/>
    <n v="18"/>
    <n v="1.812688821752266E-2"/>
  </r>
  <r>
    <x v="12"/>
    <x v="47"/>
    <s v="ATLANTA, GA"/>
    <x v="2"/>
    <n v="0"/>
    <n v="0"/>
    <n v="0"/>
    <s v=""/>
    <n v="988"/>
    <x v="861"/>
    <n v="970"/>
    <n v="0.98577235772357719"/>
    <x v="2"/>
    <n v="0"/>
    <n v="0"/>
    <n v="988"/>
    <n v="988"/>
    <s v=""/>
    <s v=""/>
  </r>
  <r>
    <x v="18"/>
    <x v="52"/>
    <s v="AMMAN"/>
    <x v="2"/>
    <n v="0"/>
    <n v="0"/>
    <n v="0"/>
    <s v=""/>
    <n v="986.99999999999989"/>
    <x v="862"/>
    <n v="73"/>
    <n v="0.14230019493177387"/>
    <x v="55"/>
    <n v="474"/>
    <n v="0.48024316109422499"/>
    <n v="986.99999999999989"/>
    <n v="513"/>
    <n v="474"/>
    <n v="0.48024316109422499"/>
  </r>
  <r>
    <x v="6"/>
    <x v="105"/>
    <s v="GABORONE"/>
    <x v="1"/>
    <n v="1"/>
    <m/>
    <n v="0"/>
    <n v="0"/>
    <n v="980"/>
    <x v="863"/>
    <n v="125"/>
    <n v="0.13102725366876311"/>
    <x v="31"/>
    <n v="23"/>
    <n v="2.3469387755102041E-2"/>
    <n v="981"/>
    <n v="958"/>
    <n v="23"/>
    <n v="2.3445463812436288E-2"/>
  </r>
  <r>
    <x v="6"/>
    <x v="101"/>
    <s v="VIENTIANE"/>
    <x v="12"/>
    <n v="2"/>
    <m/>
    <n v="0"/>
    <n v="0"/>
    <n v="979"/>
    <x v="864"/>
    <n v="32"/>
    <n v="3.3684210526315789E-2"/>
    <x v="55"/>
    <n v="29"/>
    <n v="2.9622063329928498E-2"/>
    <n v="981"/>
    <n v="952"/>
    <n v="29"/>
    <n v="2.9561671763506627E-2"/>
  </r>
  <r>
    <x v="2"/>
    <x v="47"/>
    <s v="WASHINGTON, DC"/>
    <x v="0"/>
    <m/>
    <m/>
    <m/>
    <s v=""/>
    <n v="976"/>
    <x v="865"/>
    <n v="970"/>
    <n v="1"/>
    <x v="16"/>
    <n v="6"/>
    <n v="6.1475409836065573E-3"/>
    <n v="976"/>
    <n v="970"/>
    <n v="6"/>
    <n v="6.1475409836065573E-3"/>
  </r>
  <r>
    <x v="11"/>
    <x v="94"/>
    <s v="PORT OF SPAIN"/>
    <x v="72"/>
    <n v="60"/>
    <n v="12"/>
    <m/>
    <n v="0"/>
    <n v="971"/>
    <x v="729"/>
    <n v="906"/>
    <n v="0.98371335504885993"/>
    <x v="26"/>
    <n v="15"/>
    <n v="1.5447991761071062E-2"/>
    <n v="1031"/>
    <n v="1015"/>
    <n v="15"/>
    <n v="1.4548981571290009E-2"/>
  </r>
  <r>
    <x v="11"/>
    <x v="32"/>
    <s v="TRIPOLI"/>
    <x v="0"/>
    <m/>
    <m/>
    <m/>
    <s v=""/>
    <n v="970"/>
    <x v="866"/>
    <n v="583"/>
    <n v="0.66400911161731202"/>
    <x v="57"/>
    <n v="69"/>
    <n v="7.1134020618556698E-2"/>
    <n v="970"/>
    <n v="900"/>
    <n v="69"/>
    <n v="7.1134020618556698E-2"/>
  </r>
  <r>
    <x v="7"/>
    <x v="52"/>
    <s v="AMMAN"/>
    <x v="0"/>
    <m/>
    <m/>
    <m/>
    <s v=""/>
    <n v="964"/>
    <x v="867"/>
    <n v="495"/>
    <n v="0.61643835616438358"/>
    <x v="135"/>
    <n v="120"/>
    <n v="0.12448132780082988"/>
    <n v="964"/>
    <n v="844"/>
    <n v="120"/>
    <n v="0.12448132780082988"/>
  </r>
  <r>
    <x v="13"/>
    <x v="24"/>
    <s v="DOHA"/>
    <x v="2"/>
    <n v="0"/>
    <n v="0"/>
    <n v="0"/>
    <s v=""/>
    <n v="960"/>
    <x v="868"/>
    <n v="633"/>
    <n v="0.70884658454647254"/>
    <x v="53"/>
    <n v="66"/>
    <n v="6.8750000000000006E-2"/>
    <n v="960"/>
    <n v="894"/>
    <n v="66"/>
    <n v="6.8750000000000006E-2"/>
  </r>
  <r>
    <x v="3"/>
    <x v="106"/>
    <s v="HARARE"/>
    <x v="2"/>
    <n v="0"/>
    <n v="0"/>
    <n v="0"/>
    <s v=""/>
    <n v="957"/>
    <x v="869"/>
    <n v="821"/>
    <n v="0.86239495798319332"/>
    <x v="5"/>
    <n v="0"/>
    <n v="0"/>
    <n v="957"/>
    <n v="957"/>
    <s v=""/>
    <s v=""/>
  </r>
  <r>
    <x v="9"/>
    <x v="69"/>
    <s v="NAIROBI"/>
    <x v="2"/>
    <n v="0"/>
    <n v="0"/>
    <n v="0"/>
    <s v=""/>
    <n v="954"/>
    <x v="870"/>
    <n v="157"/>
    <n v="0.1812933025404157"/>
    <x v="55"/>
    <n v="88"/>
    <n v="9.2243186582809222E-2"/>
    <n v="954"/>
    <n v="866"/>
    <n v="88"/>
    <n v="9.2243186582809222E-2"/>
  </r>
  <r>
    <x v="8"/>
    <x v="5"/>
    <s v="ANKARA"/>
    <x v="0"/>
    <m/>
    <m/>
    <m/>
    <s v=""/>
    <n v="949"/>
    <x v="871"/>
    <n v="461"/>
    <n v="0.56014580801944103"/>
    <x v="16"/>
    <n v="87"/>
    <n v="9.1675447839831406E-2"/>
    <n v="949"/>
    <n v="823"/>
    <n v="87"/>
    <n v="9.1675447839831406E-2"/>
  </r>
  <r>
    <x v="18"/>
    <x v="19"/>
    <s v="ABUJA"/>
    <x v="2"/>
    <n v="0"/>
    <n v="0"/>
    <n v="0"/>
    <s v=""/>
    <n v="949"/>
    <x v="872"/>
    <n v="114"/>
    <n v="0.22309197651663404"/>
    <x v="31"/>
    <n v="434.99999999999994"/>
    <n v="0.45837723919915696"/>
    <n v="949"/>
    <n v="514"/>
    <n v="434.99999999999994"/>
    <n v="0.45837723919915696"/>
  </r>
  <r>
    <x v="6"/>
    <x v="47"/>
    <s v="MIAMI, FL"/>
    <x v="39"/>
    <n v="28"/>
    <m/>
    <n v="0"/>
    <n v="0"/>
    <n v="944"/>
    <x v="873"/>
    <n v="318"/>
    <n v="0.34193548387096773"/>
    <x v="31"/>
    <n v="11"/>
    <n v="1.1652542372881356E-2"/>
    <n v="972"/>
    <n v="961"/>
    <n v="11"/>
    <n v="1.131687242798354E-2"/>
  </r>
  <r>
    <x v="23"/>
    <x v="3"/>
    <s v="BEIJING"/>
    <x v="0"/>
    <m/>
    <m/>
    <m/>
    <s v=""/>
    <n v="943"/>
    <x v="707"/>
    <n v="234"/>
    <n v="0.25080385852090031"/>
    <x v="16"/>
    <n v="10"/>
    <n v="1.0604453870625663E-2"/>
    <n v="943"/>
    <n v="933"/>
    <n v="10"/>
    <n v="1.0604453870625663E-2"/>
  </r>
  <r>
    <x v="6"/>
    <x v="47"/>
    <s v="WASHINGTON, DC"/>
    <x v="24"/>
    <n v="31"/>
    <m/>
    <n v="0"/>
    <n v="0"/>
    <n v="935"/>
    <x v="860"/>
    <n v="177"/>
    <n v="0.193020719738277"/>
    <x v="110"/>
    <n v="10"/>
    <n v="1.06951871657754E-2"/>
    <n v="966"/>
    <n v="956"/>
    <n v="10"/>
    <n v="1.0351966873706004E-2"/>
  </r>
  <r>
    <x v="5"/>
    <x v="55"/>
    <s v="ISLAMABAD"/>
    <x v="2"/>
    <n v="0"/>
    <n v="0"/>
    <n v="0"/>
    <s v=""/>
    <n v="927"/>
    <x v="874"/>
    <n v="139"/>
    <n v="0.25135623869801083"/>
    <x v="49"/>
    <n v="357"/>
    <n v="0.38511326860841422"/>
    <n v="927"/>
    <n v="570"/>
    <n v="357"/>
    <n v="0.38511326860841422"/>
  </r>
  <r>
    <x v="14"/>
    <x v="16"/>
    <s v="BANGKOK"/>
    <x v="0"/>
    <m/>
    <m/>
    <m/>
    <s v=""/>
    <n v="926"/>
    <x v="875"/>
    <n v="561"/>
    <n v="0.62751677852348997"/>
    <x v="16"/>
    <n v="32"/>
    <n v="3.4557235421166309E-2"/>
    <n v="926"/>
    <n v="894"/>
    <n v="32"/>
    <n v="3.4557235421166309E-2"/>
  </r>
  <r>
    <x v="5"/>
    <x v="20"/>
    <s v="JAKARTA"/>
    <x v="2"/>
    <n v="0"/>
    <n v="0"/>
    <n v="0"/>
    <s v=""/>
    <n v="923"/>
    <x v="876"/>
    <n v="118"/>
    <n v="0.13169642857142858"/>
    <x v="14"/>
    <n v="9"/>
    <n v="9.7508125677139759E-3"/>
    <n v="923"/>
    <n v="914"/>
    <n v="9"/>
    <n v="9.7508125677139759E-3"/>
  </r>
  <r>
    <x v="17"/>
    <x v="3"/>
    <s v="BEIJING"/>
    <x v="0"/>
    <m/>
    <m/>
    <m/>
    <s v=""/>
    <n v="921"/>
    <x v="877"/>
    <n v="113"/>
    <n v="0.12710911136107986"/>
    <x v="16"/>
    <n v="17"/>
    <n v="1.8458197611292075E-2"/>
    <n v="921"/>
    <n v="889"/>
    <n v="17"/>
    <n v="1.8458197611292075E-2"/>
  </r>
  <r>
    <x v="19"/>
    <x v="45"/>
    <s v="HAVANA"/>
    <x v="0"/>
    <m/>
    <m/>
    <m/>
    <s v=""/>
    <n v="917"/>
    <x v="878"/>
    <n v="47"/>
    <n v="6.1437908496732023E-2"/>
    <x v="16"/>
    <n v="109"/>
    <n v="0.11886586695747001"/>
    <n v="917"/>
    <n v="765"/>
    <n v="109"/>
    <n v="0.11886586695747001"/>
  </r>
  <r>
    <x v="18"/>
    <x v="69"/>
    <s v="NAIROBI"/>
    <x v="2"/>
    <n v="0"/>
    <n v="0"/>
    <n v="0"/>
    <s v=""/>
    <n v="909"/>
    <x v="879"/>
    <n v="45.999999999999993"/>
    <n v="6.4697609001406461E-2"/>
    <x v="55"/>
    <n v="198"/>
    <n v="0.21782178217821782"/>
    <n v="909"/>
    <n v="711"/>
    <n v="198"/>
    <n v="0.21782178217821782"/>
  </r>
  <r>
    <x v="9"/>
    <x v="41"/>
    <s v="HANOI"/>
    <x v="2"/>
    <n v="0"/>
    <n v="0"/>
    <n v="0"/>
    <s v=""/>
    <n v="901"/>
    <x v="880"/>
    <n v="259"/>
    <n v="0.30221703617269546"/>
    <x v="53"/>
    <n v="43"/>
    <n v="4.7724750277469481E-2"/>
    <n v="901"/>
    <n v="858"/>
    <n v="43"/>
    <n v="4.7724750277469481E-2"/>
  </r>
  <r>
    <x v="4"/>
    <x v="73"/>
    <s v="CHISINAU"/>
    <x v="0"/>
    <m/>
    <m/>
    <m/>
    <s v=""/>
    <n v="899"/>
    <x v="881"/>
    <n v="194"/>
    <n v="0.23261390887290168"/>
    <x v="16"/>
    <n v="65"/>
    <n v="7.2302558398220251E-2"/>
    <n v="899"/>
    <n v="834"/>
    <n v="65"/>
    <n v="7.2302558398220251E-2"/>
  </r>
  <r>
    <x v="11"/>
    <x v="10"/>
    <s v="KOLKATA"/>
    <x v="12"/>
    <m/>
    <m/>
    <n v="2"/>
    <n v="1"/>
    <n v="899"/>
    <x v="882"/>
    <n v="764"/>
    <n v="0.88631090487238984"/>
    <x v="16"/>
    <n v="34"/>
    <n v="3.781979977753059E-2"/>
    <n v="901"/>
    <n v="862"/>
    <n v="36"/>
    <n v="3.9955604883462822E-2"/>
  </r>
  <r>
    <x v="6"/>
    <x v="95"/>
    <s v="LUSAKA"/>
    <x v="2"/>
    <n v="0"/>
    <m/>
    <n v="0"/>
    <s v=""/>
    <n v="894"/>
    <x v="883"/>
    <n v="55"/>
    <n v="6.6105769230769232E-2"/>
    <x v="53"/>
    <n v="61"/>
    <n v="6.8232662192393739E-2"/>
    <n v="894"/>
    <n v="833"/>
    <n v="61"/>
    <n v="6.8232662192393739E-2"/>
  </r>
  <r>
    <x v="3"/>
    <x v="47"/>
    <s v="BOSTON, MA"/>
    <x v="2"/>
    <n v="0"/>
    <n v="0"/>
    <n v="0"/>
    <s v=""/>
    <n v="881"/>
    <x v="884"/>
    <n v="255"/>
    <n v="0.2910958904109589"/>
    <x v="5"/>
    <n v="0"/>
    <n v="0"/>
    <n v="881"/>
    <n v="881"/>
    <s v=""/>
    <s v=""/>
  </r>
  <r>
    <x v="18"/>
    <x v="12"/>
    <s v="LUANDA"/>
    <x v="2"/>
    <n v="0"/>
    <n v="0"/>
    <n v="0"/>
    <s v=""/>
    <n v="878"/>
    <x v="885"/>
    <n v="217"/>
    <n v="0.29523809523809524"/>
    <x v="55"/>
    <n v="143"/>
    <n v="0.16287015945330297"/>
    <n v="878"/>
    <n v="735"/>
    <n v="143"/>
    <n v="0.16287015945330297"/>
  </r>
  <r>
    <x v="11"/>
    <x v="47"/>
    <s v="SAN FRANCISCO, CA"/>
    <x v="0"/>
    <m/>
    <m/>
    <m/>
    <s v=""/>
    <n v="877"/>
    <x v="886"/>
    <n v="800"/>
    <n v="0.92485549132947975"/>
    <x v="53"/>
    <n v="7"/>
    <n v="7.98175598631699E-3"/>
    <n v="877"/>
    <n v="866"/>
    <n v="7"/>
    <n v="7.98175598631699E-3"/>
  </r>
  <r>
    <x v="12"/>
    <x v="84"/>
    <s v="MONTREAL"/>
    <x v="2"/>
    <n v="0"/>
    <n v="0"/>
    <n v="0"/>
    <s v=""/>
    <n v="871"/>
    <x v="887"/>
    <n v="603"/>
    <n v="0.73897058823529416"/>
    <x v="41"/>
    <n v="11"/>
    <n v="1.2629161882893225E-2"/>
    <n v="871"/>
    <n v="860"/>
    <n v="11"/>
    <n v="1.2629161882893225E-2"/>
  </r>
  <r>
    <x v="7"/>
    <x v="41"/>
    <s v="HANOI"/>
    <x v="0"/>
    <m/>
    <m/>
    <m/>
    <s v=""/>
    <n v="868"/>
    <x v="857"/>
    <n v="89"/>
    <n v="0.11069651741293532"/>
    <x v="55"/>
    <n v="64"/>
    <n v="7.3732718894009217E-2"/>
    <n v="868"/>
    <n v="804"/>
    <n v="64"/>
    <n v="7.3732718894009217E-2"/>
  </r>
  <r>
    <x v="14"/>
    <x v="47"/>
    <s v="WASHINGTON, DC"/>
    <x v="0"/>
    <m/>
    <m/>
    <m/>
    <s v=""/>
    <n v="868"/>
    <x v="888"/>
    <n v="525"/>
    <n v="0.61475409836065575"/>
    <x v="53"/>
    <n v="13"/>
    <n v="1.4976958525345621E-2"/>
    <n v="868"/>
    <n v="855"/>
    <n v="13"/>
    <n v="1.4976958525345621E-2"/>
  </r>
  <r>
    <x v="19"/>
    <x v="78"/>
    <s v="ADDIS ABEBA"/>
    <x v="0"/>
    <m/>
    <m/>
    <m/>
    <s v=""/>
    <n v="866"/>
    <x v="889"/>
    <n v="435"/>
    <n v="0.60669456066945604"/>
    <x v="32"/>
    <n v="120"/>
    <n v="0.13856812933025403"/>
    <n v="866"/>
    <n v="742"/>
    <n v="120"/>
    <n v="0.13856812933025403"/>
  </r>
  <r>
    <x v="11"/>
    <x v="63"/>
    <s v="BAGDAD"/>
    <x v="0"/>
    <m/>
    <m/>
    <m/>
    <s v=""/>
    <n v="865"/>
    <x v="890"/>
    <n v="247"/>
    <n v="0.66042780748663099"/>
    <x v="198"/>
    <n v="48"/>
    <n v="5.5491329479768786E-2"/>
    <n v="865"/>
    <n v="794"/>
    <n v="48"/>
    <n v="5.5491329479768786E-2"/>
  </r>
  <r>
    <x v="0"/>
    <x v="14"/>
    <s v="CAIRO"/>
    <x v="0"/>
    <m/>
    <m/>
    <m/>
    <s v=""/>
    <n v="863"/>
    <x v="891"/>
    <n v="298"/>
    <n v="0.37961783439490449"/>
    <x v="47"/>
    <n v="68"/>
    <n v="7.8794901506373111E-2"/>
    <n v="863"/>
    <n v="795"/>
    <n v="68"/>
    <n v="7.8794901506373111E-2"/>
  </r>
  <r>
    <x v="3"/>
    <x v="47"/>
    <s v="WASHINGTON, DC"/>
    <x v="2"/>
    <n v="0"/>
    <n v="0"/>
    <n v="0"/>
    <s v=""/>
    <n v="860"/>
    <x v="892"/>
    <n v="835"/>
    <n v="0.99523241954707986"/>
    <x v="75"/>
    <n v="0"/>
    <n v="0"/>
    <n v="860"/>
    <n v="860"/>
    <s v=""/>
    <s v=""/>
  </r>
  <r>
    <x v="14"/>
    <x v="56"/>
    <s v="BEIRA"/>
    <x v="0"/>
    <m/>
    <m/>
    <m/>
    <s v=""/>
    <n v="858"/>
    <x v="893"/>
    <n v="228"/>
    <n v="0.27046263345195731"/>
    <x v="15"/>
    <n v="8"/>
    <n v="9.324009324009324E-3"/>
    <n v="858"/>
    <n v="850"/>
    <n v="8"/>
    <n v="9.324009324009324E-3"/>
  </r>
  <r>
    <x v="1"/>
    <x v="40"/>
    <s v="BAMAKO"/>
    <x v="5"/>
    <n v="1"/>
    <n v="0"/>
    <n v="4"/>
    <n v="0.8"/>
    <n v="857"/>
    <x v="894"/>
    <n v="78"/>
    <n v="0.1407942238267148"/>
    <x v="13"/>
    <n v="276"/>
    <n v="0.32205367561260212"/>
    <n v="862"/>
    <n v="557"/>
    <n v="280"/>
    <n v="0.3248259860788863"/>
  </r>
  <r>
    <x v="19"/>
    <x v="91"/>
    <s v="DAR ES SALAAM"/>
    <x v="0"/>
    <m/>
    <m/>
    <m/>
    <s v=""/>
    <n v="856"/>
    <x v="895"/>
    <n v="191"/>
    <n v="0.23964868255959851"/>
    <x v="16"/>
    <n v="43"/>
    <n v="5.0233644859813083E-2"/>
    <n v="856"/>
    <n v="797"/>
    <n v="43"/>
    <n v="5.0233644859813083E-2"/>
  </r>
  <r>
    <x v="1"/>
    <x v="91"/>
    <s v="DAR ES SALAAM"/>
    <x v="2"/>
    <n v="0"/>
    <n v="0"/>
    <n v="0"/>
    <s v=""/>
    <n v="855"/>
    <x v="896"/>
    <n v="15"/>
    <n v="2.1551724137931036E-2"/>
    <x v="55"/>
    <n v="122"/>
    <n v="0.14269005847953217"/>
    <n v="855"/>
    <n v="696"/>
    <n v="122"/>
    <n v="0.14269005847953217"/>
  </r>
  <r>
    <x v="4"/>
    <x v="81"/>
    <s v="BISSAU"/>
    <x v="4"/>
    <n v="8"/>
    <m/>
    <m/>
    <n v="0"/>
    <n v="849"/>
    <x v="897"/>
    <n v="147"/>
    <n v="0.21151079136690648"/>
    <x v="16"/>
    <n v="154"/>
    <n v="0.18138987043580684"/>
    <n v="857"/>
    <n v="703"/>
    <n v="154"/>
    <n v="0.17969661610268378"/>
  </r>
  <r>
    <x v="12"/>
    <x v="45"/>
    <s v="HAVANA"/>
    <x v="2"/>
    <n v="0"/>
    <n v="0"/>
    <n v="0"/>
    <s v=""/>
    <n v="849"/>
    <x v="898"/>
    <n v="88"/>
    <n v="0.14332247557003258"/>
    <x v="55"/>
    <n v="235"/>
    <n v="0.27679623085983512"/>
    <n v="849"/>
    <n v="614"/>
    <n v="235"/>
    <n v="0.27679623085983512"/>
  </r>
  <r>
    <x v="13"/>
    <x v="52"/>
    <s v="AMMAN"/>
    <x v="2"/>
    <n v="0"/>
    <n v="0"/>
    <n v="0"/>
    <s v=""/>
    <n v="847"/>
    <x v="899"/>
    <n v="275"/>
    <n v="0.40322580645161288"/>
    <x v="79"/>
    <n v="153"/>
    <n v="0.18063754427390791"/>
    <n v="847"/>
    <n v="694"/>
    <n v="153"/>
    <n v="0.18063754427390791"/>
  </r>
  <r>
    <x v="11"/>
    <x v="45"/>
    <s v="HAVANA"/>
    <x v="51"/>
    <n v="45"/>
    <n v="22"/>
    <n v="2"/>
    <n v="4.2553191489361701E-2"/>
    <n v="846"/>
    <x v="858"/>
    <n v="138"/>
    <n v="0.2072072072072072"/>
    <x v="16"/>
    <n v="172"/>
    <n v="0.20330969267139479"/>
    <n v="893"/>
    <n v="711"/>
    <n v="174"/>
    <n v="0.1948488241881299"/>
  </r>
  <r>
    <x v="1"/>
    <x v="97"/>
    <s v="TOKYO"/>
    <x v="2"/>
    <n v="0"/>
    <n v="0"/>
    <n v="0"/>
    <s v=""/>
    <n v="846"/>
    <x v="900"/>
    <n v="11"/>
    <n v="1.3447432762836185E-2"/>
    <x v="13"/>
    <n v="12"/>
    <n v="1.4184397163120567E-2"/>
    <n v="846"/>
    <n v="820"/>
    <n v="12"/>
    <n v="1.4184397163120567E-2"/>
  </r>
  <r>
    <x v="1"/>
    <x v="39"/>
    <s v="CIDADE DA PRAIA"/>
    <x v="2"/>
    <n v="0"/>
    <n v="0"/>
    <n v="0"/>
    <s v=""/>
    <n v="844"/>
    <x v="901"/>
    <n v="68"/>
    <n v="0.10828025477707007"/>
    <x v="55"/>
    <n v="192"/>
    <n v="0.22748815165876776"/>
    <n v="844"/>
    <n v="628"/>
    <n v="192"/>
    <n v="0.22748815165876776"/>
  </r>
  <r>
    <x v="6"/>
    <x v="56"/>
    <s v="MAPUTO"/>
    <x v="2"/>
    <n v="0"/>
    <m/>
    <n v="0"/>
    <s v=""/>
    <n v="843"/>
    <x v="879"/>
    <n v="19"/>
    <n v="2.6722925457102673E-2"/>
    <x v="7"/>
    <n v="117"/>
    <n v="0.13879003558718861"/>
    <n v="843"/>
    <n v="726"/>
    <n v="117"/>
    <n v="0.13879003558718861"/>
  </r>
  <r>
    <x v="12"/>
    <x v="57"/>
    <s v="TASHKENT"/>
    <x v="2"/>
    <n v="0"/>
    <n v="0"/>
    <n v="0"/>
    <s v=""/>
    <n v="843"/>
    <x v="902"/>
    <n v="167"/>
    <n v="0.20169082125603865"/>
    <x v="13"/>
    <n v="13"/>
    <n v="1.542111506524318E-2"/>
    <n v="843"/>
    <n v="830"/>
    <n v="13"/>
    <n v="1.542111506524318E-2"/>
  </r>
  <r>
    <x v="6"/>
    <x v="84"/>
    <s v="VANCOUVER"/>
    <x v="44"/>
    <n v="37"/>
    <m/>
    <n v="0"/>
    <n v="0"/>
    <n v="837"/>
    <x v="903"/>
    <n v="62"/>
    <n v="7.5609756097560973E-2"/>
    <x v="8"/>
    <n v="11"/>
    <n v="1.3142174432497013E-2"/>
    <n v="874"/>
    <n v="863"/>
    <n v="11"/>
    <n v="1.2585812356979404E-2"/>
  </r>
  <r>
    <x v="3"/>
    <x v="102"/>
    <s v="SYDNEY"/>
    <x v="2"/>
    <n v="0"/>
    <n v="0"/>
    <n v="0"/>
    <s v=""/>
    <n v="836"/>
    <x v="904"/>
    <n v="504"/>
    <n v="0.61016949152542377"/>
    <x v="21"/>
    <n v="1"/>
    <n v="1.1961722488038277E-3"/>
    <n v="836"/>
    <n v="835"/>
    <n v="1"/>
    <n v="1.1961722488038277E-3"/>
  </r>
  <r>
    <x v="1"/>
    <x v="111"/>
    <s v="PANAMA CITY"/>
    <x v="5"/>
    <n v="3"/>
    <n v="0"/>
    <n v="0"/>
    <n v="0"/>
    <n v="833"/>
    <x v="887"/>
    <n v="219"/>
    <n v="0.26838235294117646"/>
    <x v="53"/>
    <n v="0"/>
    <n v="0"/>
    <n v="838"/>
    <n v="820"/>
    <s v=""/>
    <s v=""/>
  </r>
  <r>
    <x v="2"/>
    <x v="69"/>
    <s v="NAIROBI"/>
    <x v="0"/>
    <m/>
    <m/>
    <m/>
    <s v=""/>
    <n v="832"/>
    <x v="905"/>
    <n v="153"/>
    <n v="0.22109826589595374"/>
    <x v="13"/>
    <n v="120"/>
    <n v="0.14423076923076922"/>
    <n v="832"/>
    <n v="694"/>
    <n v="120"/>
    <n v="0.14423076923076922"/>
  </r>
  <r>
    <x v="17"/>
    <x v="14"/>
    <s v="CAIRO"/>
    <x v="0"/>
    <m/>
    <m/>
    <m/>
    <s v=""/>
    <n v="832"/>
    <x v="906"/>
    <n v="284"/>
    <n v="0.37417654808959155"/>
    <x v="31"/>
    <n v="59"/>
    <n v="7.0913461538461536E-2"/>
    <n v="832"/>
    <n v="762"/>
    <n v="59"/>
    <n v="7.0913461538461536E-2"/>
  </r>
  <r>
    <x v="2"/>
    <x v="21"/>
    <s v="LIMA"/>
    <x v="0"/>
    <m/>
    <m/>
    <m/>
    <s v=""/>
    <n v="830"/>
    <x v="895"/>
    <n v="462"/>
    <n v="0.57967377666248432"/>
    <x v="16"/>
    <n v="33"/>
    <n v="3.9759036144578312E-2"/>
    <n v="830"/>
    <n v="797"/>
    <n v="33"/>
    <n v="3.9759036144578312E-2"/>
  </r>
  <r>
    <x v="3"/>
    <x v="93"/>
    <s v="KABUL"/>
    <x v="2"/>
    <n v="0"/>
    <n v="0"/>
    <n v="0"/>
    <s v=""/>
    <n v="810"/>
    <x v="907"/>
    <n v="120"/>
    <n v="0.27334851936218679"/>
    <x v="199"/>
    <n v="247"/>
    <n v="0.30493827160493825"/>
    <n v="810"/>
    <n v="563"/>
    <n v="247"/>
    <n v="0.30493827160493825"/>
  </r>
  <r>
    <x v="2"/>
    <x v="112"/>
    <s v="SOFIA"/>
    <x v="0"/>
    <m/>
    <m/>
    <m/>
    <s v=""/>
    <n v="809"/>
    <x v="908"/>
    <n v="526"/>
    <n v="0.65099009900990101"/>
    <x v="16"/>
    <n v="1"/>
    <n v="1.2360939431396785E-3"/>
    <n v="809"/>
    <n v="808"/>
    <n v="1"/>
    <n v="1.2360939431396785E-3"/>
  </r>
  <r>
    <x v="9"/>
    <x v="47"/>
    <s v="NEW YORK, NY"/>
    <x v="2"/>
    <n v="0"/>
    <n v="0"/>
    <n v="0"/>
    <s v=""/>
    <n v="808"/>
    <x v="908"/>
    <n v="381"/>
    <n v="0.47153465346534651"/>
    <x v="55"/>
    <n v="0"/>
    <n v="0"/>
    <n v="808"/>
    <n v="808"/>
    <s v=""/>
    <s v=""/>
  </r>
  <r>
    <x v="5"/>
    <x v="52"/>
    <s v="AMMAN"/>
    <x v="2"/>
    <n v="0"/>
    <n v="0"/>
    <n v="0"/>
    <s v=""/>
    <n v="808"/>
    <x v="909"/>
    <n v="239"/>
    <n v="0.31447368421052629"/>
    <x v="49"/>
    <n v="31"/>
    <n v="3.8366336633663366E-2"/>
    <n v="808"/>
    <n v="777"/>
    <n v="31"/>
    <n v="3.8366336633663366E-2"/>
  </r>
  <r>
    <x v="18"/>
    <x v="1"/>
    <s v="ALGIERS"/>
    <x v="2"/>
    <n v="0"/>
    <n v="0"/>
    <n v="0"/>
    <s v=""/>
    <n v="806"/>
    <x v="910"/>
    <n v="364"/>
    <n v="0.57232704402515722"/>
    <x v="55"/>
    <n v="170"/>
    <n v="0.21091811414392059"/>
    <n v="806"/>
    <n v="636"/>
    <n v="170"/>
    <n v="0.21091811414392059"/>
  </r>
  <r>
    <x v="18"/>
    <x v="60"/>
    <s v="ACCRA"/>
    <x v="2"/>
    <n v="0"/>
    <n v="0"/>
    <n v="0"/>
    <s v=""/>
    <n v="805.00000000000011"/>
    <x v="911"/>
    <n v="47"/>
    <n v="9.494949494949495E-2"/>
    <x v="53"/>
    <n v="309"/>
    <n v="0.38385093167701856"/>
    <n v="805.00000000000011"/>
    <n v="496"/>
    <n v="309"/>
    <n v="0.38385093167701856"/>
  </r>
  <r>
    <x v="0"/>
    <x v="87"/>
    <s v="HONG KONG"/>
    <x v="0"/>
    <m/>
    <m/>
    <m/>
    <s v=""/>
    <n v="803"/>
    <x v="912"/>
    <n v="67"/>
    <n v="8.5241730279898217E-2"/>
    <x v="53"/>
    <n v="16"/>
    <n v="1.9925280199252802E-2"/>
    <n v="803"/>
    <n v="787"/>
    <n v="16"/>
    <n v="1.9925280199252802E-2"/>
  </r>
  <r>
    <x v="3"/>
    <x v="84"/>
    <s v="VANCOUVER"/>
    <x v="2"/>
    <n v="0"/>
    <n v="0"/>
    <n v="0"/>
    <s v=""/>
    <n v="801"/>
    <x v="913"/>
    <n v="160"/>
    <n v="0.20050125313283207"/>
    <x v="31"/>
    <n v="0"/>
    <n v="0"/>
    <n v="801"/>
    <n v="801"/>
    <s v=""/>
    <s v=""/>
  </r>
  <r>
    <x v="14"/>
    <x v="32"/>
    <s v="TRIPOLI"/>
    <x v="0"/>
    <m/>
    <m/>
    <m/>
    <s v=""/>
    <n v="799"/>
    <x v="914"/>
    <n v="418"/>
    <n v="0.79017013232514177"/>
    <x v="6"/>
    <n v="153"/>
    <n v="0.19148936170212766"/>
    <n v="799"/>
    <n v="646"/>
    <n v="153"/>
    <n v="0.19148936170212766"/>
  </r>
  <r>
    <x v="2"/>
    <x v="112"/>
    <s v="PLOVDIV"/>
    <x v="1"/>
    <n v="1"/>
    <m/>
    <m/>
    <n v="0"/>
    <n v="797"/>
    <x v="895"/>
    <n v="564"/>
    <n v="0.70765370138017569"/>
    <x v="16"/>
    <m/>
    <n v="0"/>
    <n v="798"/>
    <n v="798"/>
    <s v=""/>
    <s v=""/>
  </r>
  <r>
    <x v="9"/>
    <x v="25"/>
    <s v="DAKAR"/>
    <x v="2"/>
    <n v="0"/>
    <n v="0"/>
    <n v="0"/>
    <s v=""/>
    <n v="794"/>
    <x v="915"/>
    <n v="294"/>
    <n v="0.6228813559322034"/>
    <x v="55"/>
    <n v="322"/>
    <n v="0.40554156171284633"/>
    <n v="794"/>
    <n v="472"/>
    <n v="322"/>
    <n v="0.40554156171284633"/>
  </r>
  <r>
    <x v="3"/>
    <x v="47"/>
    <s v="DETROIT, MI"/>
    <x v="2"/>
    <n v="0"/>
    <n v="0"/>
    <n v="0"/>
    <s v=""/>
    <n v="792"/>
    <x v="916"/>
    <n v="446"/>
    <n v="0.57474226804123707"/>
    <x v="62"/>
    <n v="0"/>
    <n v="0"/>
    <n v="792"/>
    <n v="792"/>
    <s v=""/>
    <s v=""/>
  </r>
  <r>
    <x v="19"/>
    <x v="82"/>
    <s v="KAMPALA"/>
    <x v="0"/>
    <m/>
    <m/>
    <m/>
    <s v=""/>
    <n v="790"/>
    <x v="917"/>
    <n v="317"/>
    <n v="0.44837340876944837"/>
    <x v="16"/>
    <n v="58"/>
    <n v="7.3417721518987344E-2"/>
    <n v="790"/>
    <n v="707"/>
    <n v="58"/>
    <n v="7.3417721518987344E-2"/>
  </r>
  <r>
    <x v="17"/>
    <x v="15"/>
    <s v="KUWAIT"/>
    <x v="0"/>
    <m/>
    <m/>
    <m/>
    <s v=""/>
    <n v="788"/>
    <x v="918"/>
    <n v="688"/>
    <n v="0.87309644670050757"/>
    <x v="69"/>
    <n v="3"/>
    <n v="3.8071065989847717E-3"/>
    <n v="788"/>
    <n v="874"/>
    <n v="3"/>
    <n v="3.8071065989847717E-3"/>
  </r>
  <r>
    <x v="21"/>
    <x v="8"/>
    <s v="RABAT"/>
    <x v="0"/>
    <m/>
    <m/>
    <m/>
    <s v=""/>
    <n v="783"/>
    <x v="919"/>
    <n v="289"/>
    <n v="0.42942050520059433"/>
    <x v="31"/>
    <n v="77"/>
    <n v="9.8339719029374204E-2"/>
    <n v="783"/>
    <n v="676"/>
    <n v="77"/>
    <n v="9.8339719029374204E-2"/>
  </r>
  <r>
    <x v="7"/>
    <x v="72"/>
    <s v="SKOPJE"/>
    <x v="0"/>
    <m/>
    <m/>
    <m/>
    <s v=""/>
    <n v="782"/>
    <x v="920"/>
    <n v="80"/>
    <n v="0.21917808219178081"/>
    <x v="200"/>
    <n v="53"/>
    <n v="6.7774936061381075E-2"/>
    <n v="782"/>
    <n v="729"/>
    <n v="53"/>
    <n v="6.7774936061381075E-2"/>
  </r>
  <r>
    <x v="12"/>
    <x v="36"/>
    <s v="ANTANANARIVO"/>
    <x v="2"/>
    <n v="0"/>
    <n v="0"/>
    <n v="0"/>
    <s v=""/>
    <n v="777"/>
    <x v="921"/>
    <n v="9"/>
    <n v="0.19565217391304349"/>
    <x v="201"/>
    <n v="89"/>
    <n v="0.11454311454311454"/>
    <n v="777"/>
    <n v="688"/>
    <n v="89"/>
    <n v="0.11454311454311454"/>
  </r>
  <r>
    <x v="6"/>
    <x v="62"/>
    <s v="LOME"/>
    <x v="2"/>
    <n v="0"/>
    <m/>
    <n v="0"/>
    <s v=""/>
    <n v="776"/>
    <x v="922"/>
    <n v="89"/>
    <n v="0.12570621468926554"/>
    <x v="55"/>
    <n v="68"/>
    <n v="8.7628865979381437E-2"/>
    <n v="776"/>
    <n v="708"/>
    <n v="68"/>
    <n v="8.7628865979381437E-2"/>
  </r>
  <r>
    <x v="4"/>
    <x v="113"/>
    <s v="BUCHAREST"/>
    <x v="1"/>
    <n v="1"/>
    <m/>
    <m/>
    <n v="0"/>
    <n v="773"/>
    <x v="923"/>
    <n v="78"/>
    <n v="0.10249671484888305"/>
    <x v="53"/>
    <n v="11"/>
    <n v="1.4230271668822769E-2"/>
    <n v="774"/>
    <n v="763"/>
    <n v="11"/>
    <n v="1.4211886304909561E-2"/>
  </r>
  <r>
    <x v="14"/>
    <x v="114"/>
    <s v="DILI"/>
    <x v="0"/>
    <m/>
    <m/>
    <m/>
    <s v=""/>
    <n v="773"/>
    <x v="924"/>
    <n v="15"/>
    <n v="2.0547945205479451E-2"/>
    <x v="110"/>
    <n v="35"/>
    <n v="4.5278137128072445E-2"/>
    <n v="773"/>
    <n v="738"/>
    <n v="35"/>
    <n v="4.5278137128072445E-2"/>
  </r>
  <r>
    <x v="9"/>
    <x v="84"/>
    <s v="OTTAWA"/>
    <x v="2"/>
    <n v="0"/>
    <n v="0"/>
    <n v="0"/>
    <s v=""/>
    <n v="772"/>
    <x v="909"/>
    <n v="356"/>
    <n v="0.46842105263157896"/>
    <x v="31"/>
    <n v="9"/>
    <n v="1.1658031088082901E-2"/>
    <n v="772"/>
    <n v="763"/>
    <n v="9"/>
    <n v="1.1658031088082901E-2"/>
  </r>
  <r>
    <x v="6"/>
    <x v="112"/>
    <s v="SOFIA"/>
    <x v="18"/>
    <n v="6"/>
    <m/>
    <n v="0"/>
    <n v="0"/>
    <n v="769"/>
    <x v="925"/>
    <n v="216"/>
    <n v="0.29958391123439665"/>
    <x v="79"/>
    <n v="36"/>
    <n v="4.6814044213263982E-2"/>
    <n v="775"/>
    <n v="739"/>
    <n v="36"/>
    <n v="4.645161290322581E-2"/>
  </r>
  <r>
    <x v="3"/>
    <x v="102"/>
    <s v="MELBOURNE"/>
    <x v="2"/>
    <n v="0"/>
    <n v="0"/>
    <n v="0"/>
    <s v=""/>
    <n v="768"/>
    <x v="926"/>
    <n v="104"/>
    <n v="0.13577023498694518"/>
    <x v="13"/>
    <n v="0"/>
    <n v="0"/>
    <n v="768"/>
    <n v="768"/>
    <s v=""/>
    <s v=""/>
  </r>
  <r>
    <x v="7"/>
    <x v="19"/>
    <s v="ABUJA"/>
    <x v="0"/>
    <m/>
    <m/>
    <m/>
    <s v=""/>
    <n v="768"/>
    <x v="927"/>
    <n v="233"/>
    <n v="0.50984682713347917"/>
    <x v="91"/>
    <n v="287"/>
    <n v="0.37369791666666669"/>
    <n v="768"/>
    <n v="481"/>
    <n v="287"/>
    <n v="0.37369791666666669"/>
  </r>
  <r>
    <x v="5"/>
    <x v="63"/>
    <s v="ERBIL"/>
    <x v="2"/>
    <n v="0"/>
    <n v="0"/>
    <n v="0"/>
    <s v=""/>
    <n v="767"/>
    <x v="862"/>
    <n v="125"/>
    <n v="0.24366471734892786"/>
    <x v="53"/>
    <n v="253"/>
    <n v="0.32985658409387225"/>
    <n v="767"/>
    <n v="514"/>
    <n v="253"/>
    <n v="0.32985658409387225"/>
  </r>
  <r>
    <x v="1"/>
    <x v="47"/>
    <s v="BOSTON, MA"/>
    <x v="2"/>
    <n v="0"/>
    <n v="0"/>
    <n v="0"/>
    <s v=""/>
    <n v="766"/>
    <x v="928"/>
    <n v="5"/>
    <n v="6.6577896138482022E-3"/>
    <x v="31"/>
    <n v="0"/>
    <n v="0"/>
    <n v="766"/>
    <n v="754"/>
    <s v=""/>
    <s v=""/>
  </r>
  <r>
    <x v="11"/>
    <x v="102"/>
    <s v="SYDNEY"/>
    <x v="12"/>
    <n v="2"/>
    <n v="2"/>
    <m/>
    <n v="0"/>
    <n v="765"/>
    <x v="929"/>
    <n v="744"/>
    <n v="1"/>
    <x v="15"/>
    <n v="14"/>
    <n v="1.8300653594771243E-2"/>
    <n v="767"/>
    <n v="753"/>
    <n v="14"/>
    <n v="1.8252933507170794E-2"/>
  </r>
  <r>
    <x v="8"/>
    <x v="3"/>
    <s v="BEIJING"/>
    <x v="0"/>
    <m/>
    <m/>
    <m/>
    <s v=""/>
    <n v="760"/>
    <x v="930"/>
    <n v="137"/>
    <n v="0.20447761194029851"/>
    <x v="16"/>
    <n v="30"/>
    <n v="3.9473684210526314E-2"/>
    <n v="760"/>
    <n v="670"/>
    <n v="30"/>
    <n v="3.9473684210526314E-2"/>
  </r>
  <r>
    <x v="21"/>
    <x v="13"/>
    <s v="RIYADH"/>
    <x v="0"/>
    <m/>
    <m/>
    <m/>
    <s v=""/>
    <n v="755"/>
    <x v="931"/>
    <n v="420"/>
    <n v="0.6402439024390244"/>
    <x v="2"/>
    <n v="51"/>
    <n v="6.7549668874172186E-2"/>
    <n v="755"/>
    <n v="660"/>
    <n v="51"/>
    <n v="6.7549668874172186E-2"/>
  </r>
  <r>
    <x v="18"/>
    <x v="100"/>
    <s v="KHARTOUM"/>
    <x v="2"/>
    <n v="0"/>
    <n v="0"/>
    <n v="0"/>
    <s v=""/>
    <n v="753"/>
    <x v="927"/>
    <n v="27.999999999999996"/>
    <n v="6.1269146608315089E-2"/>
    <x v="0"/>
    <n v="282"/>
    <n v="0.37450199203187251"/>
    <n v="753"/>
    <n v="471"/>
    <n v="282"/>
    <n v="0.37450199203187251"/>
  </r>
  <r>
    <x v="6"/>
    <x v="89"/>
    <s v="TEL AVIV"/>
    <x v="8"/>
    <n v="8"/>
    <m/>
    <n v="1"/>
    <n v="0.1111111111111111"/>
    <n v="750"/>
    <x v="932"/>
    <n v="46"/>
    <n v="0.11302211302211303"/>
    <x v="202"/>
    <n v="14"/>
    <n v="1.8666666666666668E-2"/>
    <n v="759"/>
    <n v="744"/>
    <n v="15"/>
    <n v="1.9762845849802372E-2"/>
  </r>
  <r>
    <x v="7"/>
    <x v="12"/>
    <s v="LUANDA"/>
    <x v="0"/>
    <m/>
    <m/>
    <m/>
    <s v=""/>
    <n v="748"/>
    <x v="933"/>
    <n v="326"/>
    <n v="0.64047151277013747"/>
    <x v="55"/>
    <n v="239"/>
    <n v="0.31951871657754011"/>
    <n v="748"/>
    <n v="509"/>
    <n v="239"/>
    <n v="0.31951871657754011"/>
  </r>
  <r>
    <x v="9"/>
    <x v="21"/>
    <s v="LIMA"/>
    <x v="2"/>
    <n v="0"/>
    <n v="0"/>
    <n v="0"/>
    <s v=""/>
    <n v="747"/>
    <x v="934"/>
    <n v="741"/>
    <n v="1"/>
    <x v="55"/>
    <n v="6"/>
    <n v="8.0321285140562242E-3"/>
    <n v="747"/>
    <n v="741"/>
    <n v="6"/>
    <n v="8.0321285140562242E-3"/>
  </r>
  <r>
    <x v="12"/>
    <x v="104"/>
    <s v="BELGRAD"/>
    <x v="12"/>
    <n v="2"/>
    <n v="2"/>
    <n v="0"/>
    <n v="0"/>
    <n v="744"/>
    <x v="935"/>
    <n v="227"/>
    <n v="0.30592991913746631"/>
    <x v="55"/>
    <n v="2"/>
    <n v="2.6881720430107529E-3"/>
    <n v="746"/>
    <n v="744"/>
    <n v="2"/>
    <n v="2.6809651474530832E-3"/>
  </r>
  <r>
    <x v="7"/>
    <x v="113"/>
    <s v="BUCHAREST"/>
    <x v="0"/>
    <m/>
    <m/>
    <m/>
    <s v=""/>
    <n v="742"/>
    <x v="885"/>
    <n v="374"/>
    <n v="0.50884353741496602"/>
    <x v="13"/>
    <n v="5"/>
    <n v="6.7385444743935314E-3"/>
    <n v="742"/>
    <n v="737"/>
    <n v="5"/>
    <n v="6.7385444743935314E-3"/>
  </r>
  <r>
    <x v="15"/>
    <x v="28"/>
    <s v="ASTANA"/>
    <x v="0"/>
    <m/>
    <m/>
    <m/>
    <s v=""/>
    <n v="739"/>
    <x v="936"/>
    <n v="427"/>
    <n v="0.62154294032023294"/>
    <x v="55"/>
    <n v="39"/>
    <n v="5.2774018944519621E-2"/>
    <n v="739"/>
    <n v="687"/>
    <n v="39"/>
    <n v="5.2774018944519621E-2"/>
  </r>
  <r>
    <x v="1"/>
    <x v="38"/>
    <s v="LIBREVILLE"/>
    <x v="2"/>
    <n v="0"/>
    <n v="0"/>
    <n v="0"/>
    <s v=""/>
    <n v="739"/>
    <x v="937"/>
    <n v="25"/>
    <n v="3.9432176656151417E-2"/>
    <x v="55"/>
    <n v="86"/>
    <n v="0.11637347767253045"/>
    <n v="739"/>
    <n v="634"/>
    <n v="86"/>
    <n v="0.11637347767253045"/>
  </r>
  <r>
    <x v="19"/>
    <x v="59"/>
    <s v="SINGAPORE"/>
    <x v="0"/>
    <m/>
    <m/>
    <m/>
    <s v=""/>
    <n v="738"/>
    <x v="938"/>
    <n v="398"/>
    <n v="0.5589887640449438"/>
    <x v="16"/>
    <n v="7"/>
    <n v="9.485094850948509E-3"/>
    <n v="738"/>
    <n v="712"/>
    <n v="7"/>
    <n v="9.485094850948509E-3"/>
  </r>
  <r>
    <x v="7"/>
    <x v="15"/>
    <s v="KUWAIT"/>
    <x v="0"/>
    <m/>
    <m/>
    <m/>
    <s v=""/>
    <n v="736"/>
    <x v="939"/>
    <n v="555"/>
    <n v="0.80551523947750359"/>
    <x v="35"/>
    <n v="27"/>
    <n v="3.6684782608695655E-2"/>
    <n v="736"/>
    <n v="709"/>
    <n v="27"/>
    <n v="3.6684782608695655E-2"/>
  </r>
  <r>
    <x v="4"/>
    <x v="94"/>
    <s v="PORT OF SPAIN"/>
    <x v="1"/>
    <n v="1"/>
    <m/>
    <m/>
    <n v="0"/>
    <n v="735"/>
    <x v="885"/>
    <n v="53"/>
    <n v="7.2108843537414966E-2"/>
    <x v="16"/>
    <m/>
    <n v="0"/>
    <n v="736"/>
    <n v="736"/>
    <s v=""/>
    <s v=""/>
  </r>
  <r>
    <x v="8"/>
    <x v="9"/>
    <s v="LONDON"/>
    <x v="0"/>
    <m/>
    <m/>
    <m/>
    <s v=""/>
    <n v="735"/>
    <x v="899"/>
    <n v="415"/>
    <n v="0.60850439882697949"/>
    <x v="16"/>
    <n v="25"/>
    <n v="3.4013605442176874E-2"/>
    <n v="735"/>
    <n v="682"/>
    <n v="25"/>
    <n v="3.4013605442176874E-2"/>
  </r>
  <r>
    <x v="11"/>
    <x v="47"/>
    <s v="CHICAGO, IL"/>
    <x v="0"/>
    <m/>
    <m/>
    <m/>
    <s v=""/>
    <n v="735"/>
    <x v="940"/>
    <n v="642"/>
    <n v="0.8966480446927374"/>
    <x v="53"/>
    <n v="16"/>
    <n v="2.1768707482993196E-2"/>
    <n v="735"/>
    <n v="717"/>
    <n v="16"/>
    <n v="2.1768707482993196E-2"/>
  </r>
  <r>
    <x v="6"/>
    <x v="40"/>
    <s v="BAMAKO"/>
    <x v="2"/>
    <n v="0"/>
    <m/>
    <n v="0"/>
    <s v=""/>
    <n v="731"/>
    <x v="941"/>
    <n v="77"/>
    <n v="0.14722753346080306"/>
    <x v="2"/>
    <n v="204"/>
    <n v="0.27906976744186046"/>
    <n v="731"/>
    <n v="527"/>
    <n v="204"/>
    <n v="0.27906976744186046"/>
  </r>
  <r>
    <x v="7"/>
    <x v="6"/>
    <s v="TUNIS"/>
    <x v="0"/>
    <m/>
    <m/>
    <m/>
    <s v=""/>
    <n v="731"/>
    <x v="942"/>
    <n v="111"/>
    <n v="0.22111553784860558"/>
    <x v="53"/>
    <n v="228"/>
    <n v="0.31190150478796169"/>
    <n v="731"/>
    <n v="503"/>
    <n v="228"/>
    <n v="0.31190150478796169"/>
  </r>
  <r>
    <x v="1"/>
    <x v="56"/>
    <s v="MAPUTO"/>
    <x v="2"/>
    <n v="0"/>
    <n v="0"/>
    <n v="0"/>
    <s v=""/>
    <n v="730"/>
    <x v="925"/>
    <n v="110"/>
    <n v="0.15256588072122051"/>
    <x v="55"/>
    <n v="2"/>
    <n v="2.7397260273972603E-3"/>
    <n v="730"/>
    <n v="721"/>
    <n v="2"/>
    <n v="2.7397260273972603E-3"/>
  </r>
  <r>
    <x v="0"/>
    <x v="41"/>
    <s v="HANOI"/>
    <x v="0"/>
    <m/>
    <m/>
    <m/>
    <s v=""/>
    <n v="726"/>
    <x v="943"/>
    <n v="55"/>
    <n v="0.1053639846743295"/>
    <x v="62"/>
    <n v="188"/>
    <n v="0.25895316804407714"/>
    <n v="726"/>
    <n v="538"/>
    <n v="188"/>
    <n v="0.25895316804407714"/>
  </r>
  <r>
    <x v="16"/>
    <x v="89"/>
    <s v="JERUSALEM"/>
    <x v="0"/>
    <m/>
    <m/>
    <m/>
    <s v=""/>
    <n v="725"/>
    <x v="944"/>
    <n v="77"/>
    <n v="0.2103825136612022"/>
    <x v="203"/>
    <n v="237"/>
    <n v="0.32689655172413795"/>
    <n v="725"/>
    <n v="429"/>
    <n v="237"/>
    <n v="0.32689655172413795"/>
  </r>
  <r>
    <x v="17"/>
    <x v="5"/>
    <s v="ISTANBUL"/>
    <x v="0"/>
    <m/>
    <m/>
    <m/>
    <s v=""/>
    <n v="723"/>
    <x v="945"/>
    <n v="580"/>
    <n v="0.79670329670329665"/>
    <x v="16"/>
    <n v="3"/>
    <n v="4.1493775933609959E-3"/>
    <n v="723"/>
    <n v="728"/>
    <n v="3"/>
    <n v="4.1493775933609959E-3"/>
  </r>
  <r>
    <x v="0"/>
    <x v="69"/>
    <s v="NAIROBI"/>
    <x v="0"/>
    <m/>
    <m/>
    <m/>
    <s v=""/>
    <n v="720"/>
    <x v="946"/>
    <n v="58"/>
    <n v="0.10760667903525047"/>
    <x v="5"/>
    <n v="176"/>
    <n v="0.24444444444444444"/>
    <n v="720"/>
    <n v="544"/>
    <n v="176"/>
    <n v="0.24444444444444444"/>
  </r>
  <r>
    <x v="6"/>
    <x v="61"/>
    <s v="NOUAKCHOTT"/>
    <x v="2"/>
    <n v="0"/>
    <m/>
    <n v="0"/>
    <s v=""/>
    <n v="718"/>
    <x v="947"/>
    <n v="13"/>
    <n v="2.3679417122040074E-2"/>
    <x v="13"/>
    <n v="167"/>
    <n v="0.23259052924791088"/>
    <n v="718"/>
    <n v="551"/>
    <n v="167"/>
    <n v="0.23259052924791088"/>
  </r>
  <r>
    <x v="13"/>
    <x v="17"/>
    <s v="BEIRUT"/>
    <x v="2"/>
    <n v="0"/>
    <n v="0"/>
    <n v="0"/>
    <s v=""/>
    <n v="715"/>
    <x v="948"/>
    <n v="93"/>
    <n v="0.17988394584139264"/>
    <x v="47"/>
    <n v="188"/>
    <n v="0.26293706293706293"/>
    <n v="715"/>
    <n v="527"/>
    <n v="188"/>
    <n v="0.26293706293706293"/>
  </r>
  <r>
    <x v="11"/>
    <x v="87"/>
    <s v="HONG KONG"/>
    <x v="0"/>
    <m/>
    <m/>
    <m/>
    <s v=""/>
    <n v="713"/>
    <x v="938"/>
    <n v="712"/>
    <n v="1"/>
    <x v="53"/>
    <m/>
    <n v="0"/>
    <n v="713"/>
    <n v="713"/>
    <s v=""/>
    <s v=""/>
  </r>
  <r>
    <x v="6"/>
    <x v="108"/>
    <s v="KUALA LUMPUR"/>
    <x v="5"/>
    <n v="5"/>
    <m/>
    <n v="0"/>
    <n v="0"/>
    <n v="711"/>
    <x v="949"/>
    <n v="111"/>
    <n v="0.17760000000000001"/>
    <x v="15"/>
    <n v="79"/>
    <n v="0.1111111111111111"/>
    <n v="716"/>
    <n v="637"/>
    <n v="79"/>
    <n v="0.11033519553072625"/>
  </r>
  <r>
    <x v="8"/>
    <x v="10"/>
    <s v="NEW DELHI"/>
    <x v="0"/>
    <m/>
    <m/>
    <m/>
    <s v=""/>
    <n v="702"/>
    <x v="942"/>
    <n v="323"/>
    <n v="0.64342629482071712"/>
    <x v="53"/>
    <n v="95"/>
    <n v="0.13532763532763534"/>
    <n v="702"/>
    <n v="503"/>
    <n v="95"/>
    <n v="0.13532763532763534"/>
  </r>
  <r>
    <x v="18"/>
    <x v="14"/>
    <s v="CAIRO"/>
    <x v="2"/>
    <n v="0"/>
    <n v="0"/>
    <n v="0"/>
    <s v=""/>
    <n v="698"/>
    <x v="950"/>
    <n v="108.00000000000001"/>
    <n v="0.1932021466905188"/>
    <x v="13"/>
    <n v="137.00000000000003"/>
    <n v="0.19627507163323787"/>
    <n v="698"/>
    <n v="561"/>
    <n v="137.00000000000003"/>
    <n v="0.19627507163323787"/>
  </r>
  <r>
    <x v="22"/>
    <x v="3"/>
    <s v="BEIJING"/>
    <x v="0"/>
    <m/>
    <m/>
    <m/>
    <s v=""/>
    <n v="690"/>
    <x v="931"/>
    <n v="549"/>
    <n v="0.83689024390243905"/>
    <x v="16"/>
    <n v="34"/>
    <n v="4.9275362318840582E-2"/>
    <n v="690"/>
    <n v="656"/>
    <n v="34"/>
    <n v="4.9275362318840582E-2"/>
  </r>
  <r>
    <x v="7"/>
    <x v="17"/>
    <s v="BEIRUT"/>
    <x v="0"/>
    <m/>
    <m/>
    <m/>
    <s v=""/>
    <n v="689"/>
    <x v="951"/>
    <n v="189"/>
    <n v="0.32926829268292684"/>
    <x v="27"/>
    <n v="77"/>
    <n v="0.11175616835994194"/>
    <n v="689"/>
    <n v="612"/>
    <n v="77"/>
    <n v="0.11175616835994194"/>
  </r>
  <r>
    <x v="3"/>
    <x v="115"/>
    <s v="SAN MARINO"/>
    <x v="2"/>
    <n v="0"/>
    <n v="0"/>
    <n v="0"/>
    <s v=""/>
    <n v="685"/>
    <x v="952"/>
    <n v="600"/>
    <n v="0.87847730600292828"/>
    <x v="13"/>
    <n v="0"/>
    <n v="0"/>
    <n v="685"/>
    <n v="685"/>
    <s v=""/>
    <s v=""/>
  </r>
  <r>
    <x v="16"/>
    <x v="63"/>
    <s v="BAGDAD"/>
    <x v="0"/>
    <m/>
    <m/>
    <m/>
    <s v=""/>
    <n v="685"/>
    <x v="953"/>
    <n v="181"/>
    <n v="0.5"/>
    <x v="204"/>
    <n v="5"/>
    <n v="7.2992700729927005E-3"/>
    <n v="685"/>
    <n v="631"/>
    <n v="5"/>
    <n v="7.2992700729927005E-3"/>
  </r>
  <r>
    <x v="7"/>
    <x v="55"/>
    <s v="ISLAMABAD"/>
    <x v="0"/>
    <m/>
    <m/>
    <m/>
    <s v=""/>
    <n v="679"/>
    <x v="954"/>
    <n v="81"/>
    <n v="0.18120805369127516"/>
    <x v="62"/>
    <n v="216"/>
    <n v="0.31811487481590572"/>
    <n v="679"/>
    <n v="463"/>
    <n v="216"/>
    <n v="0.31811487481590572"/>
  </r>
  <r>
    <x v="3"/>
    <x v="41"/>
    <s v="HO CHI MINH"/>
    <x v="2"/>
    <n v="0"/>
    <n v="0"/>
    <n v="0"/>
    <s v=""/>
    <n v="678"/>
    <x v="955"/>
    <n v="37"/>
    <n v="5.614567526555387E-2"/>
    <x v="55"/>
    <n v="19"/>
    <n v="2.8023598820058997E-2"/>
    <n v="678"/>
    <n v="659"/>
    <n v="19"/>
    <n v="2.8023598820058997E-2"/>
  </r>
  <r>
    <x v="18"/>
    <x v="106"/>
    <s v="HARARE"/>
    <x v="2"/>
    <n v="0"/>
    <n v="0"/>
    <n v="0"/>
    <s v=""/>
    <n v="674"/>
    <x v="956"/>
    <n v="49.000000000000007"/>
    <n v="8.2214765100671147E-2"/>
    <x v="55"/>
    <n v="78"/>
    <n v="0.11572700296735905"/>
    <n v="674"/>
    <n v="596"/>
    <n v="78"/>
    <n v="0.11572700296735905"/>
  </r>
  <r>
    <x v="7"/>
    <x v="2"/>
    <s v="SEVASTOPOL"/>
    <x v="0"/>
    <m/>
    <m/>
    <m/>
    <s v=""/>
    <n v="674"/>
    <x v="955"/>
    <n v="344"/>
    <n v="0.52200303490136568"/>
    <x v="13"/>
    <n v="13"/>
    <n v="1.9287833827893175E-2"/>
    <n v="674"/>
    <n v="661"/>
    <n v="13"/>
    <n v="1.9287833827893175E-2"/>
  </r>
  <r>
    <x v="12"/>
    <x v="87"/>
    <s v="HONG KONG"/>
    <x v="2"/>
    <n v="0"/>
    <n v="0"/>
    <n v="0"/>
    <s v=""/>
    <n v="667"/>
    <x v="957"/>
    <n v="208"/>
    <n v="0.32348367029548991"/>
    <x v="55"/>
    <n v="24"/>
    <n v="3.5982008995502246E-2"/>
    <n v="667"/>
    <n v="643"/>
    <n v="24"/>
    <n v="3.5982008995502246E-2"/>
  </r>
  <r>
    <x v="0"/>
    <x v="67"/>
    <s v="WINDHOEK"/>
    <x v="0"/>
    <m/>
    <m/>
    <m/>
    <s v=""/>
    <n v="665"/>
    <x v="760"/>
    <n v="342"/>
    <n v="0.5285935085007728"/>
    <x v="15"/>
    <n v="11"/>
    <n v="1.6541353383458645E-2"/>
    <n v="665"/>
    <n v="654"/>
    <n v="11"/>
    <n v="1.6541353383458645E-2"/>
  </r>
  <r>
    <x v="4"/>
    <x v="95"/>
    <s v="LUSAKA"/>
    <x v="0"/>
    <m/>
    <m/>
    <m/>
    <s v=""/>
    <n v="664"/>
    <x v="958"/>
    <n v="96"/>
    <n v="0.14656488549618321"/>
    <x v="53"/>
    <n v="8"/>
    <n v="1.2048192771084338E-2"/>
    <n v="664"/>
    <n v="656"/>
    <n v="8"/>
    <n v="1.2048192771084338E-2"/>
  </r>
  <r>
    <x v="3"/>
    <x v="84"/>
    <s v="MONTREAL"/>
    <x v="2"/>
    <n v="0"/>
    <n v="0"/>
    <n v="0"/>
    <s v=""/>
    <n v="664"/>
    <x v="959"/>
    <n v="650"/>
    <n v="0.99846390168970811"/>
    <x v="110"/>
    <n v="5"/>
    <n v="7.5301204819277108E-3"/>
    <n v="664"/>
    <n v="659"/>
    <n v="5"/>
    <n v="7.5301204819277108E-3"/>
  </r>
  <r>
    <x v="22"/>
    <x v="5"/>
    <s v="ANKARA"/>
    <x v="0"/>
    <m/>
    <m/>
    <m/>
    <s v=""/>
    <n v="662"/>
    <x v="960"/>
    <n v="487"/>
    <n v="0.80762852404643448"/>
    <x v="16"/>
    <n v="59"/>
    <n v="8.9123867069486398E-2"/>
    <n v="662"/>
    <n v="603"/>
    <n v="59"/>
    <n v="8.9123867069486398E-2"/>
  </r>
  <r>
    <x v="12"/>
    <x v="102"/>
    <s v="SYDNEY"/>
    <x v="2"/>
    <n v="0"/>
    <n v="0"/>
    <n v="0"/>
    <s v=""/>
    <n v="660"/>
    <x v="931"/>
    <n v="356"/>
    <n v="0.54268292682926833"/>
    <x v="55"/>
    <n v="4"/>
    <n v="6.0606060606060606E-3"/>
    <n v="660"/>
    <n v="656"/>
    <n v="4"/>
    <n v="6.0606060606060606E-3"/>
  </r>
  <r>
    <x v="1"/>
    <x v="67"/>
    <s v="WINDHOEK"/>
    <x v="2"/>
    <n v="0"/>
    <n v="0"/>
    <n v="0"/>
    <s v=""/>
    <n v="659"/>
    <x v="961"/>
    <n v="164"/>
    <n v="0.26666666666666666"/>
    <x v="55"/>
    <n v="12"/>
    <n v="1.8209408194233688E-2"/>
    <n v="659"/>
    <n v="615"/>
    <n v="12"/>
    <n v="1.8209408194233688E-2"/>
  </r>
  <r>
    <x v="19"/>
    <x v="99"/>
    <s v="DUBLIN"/>
    <x v="0"/>
    <m/>
    <m/>
    <m/>
    <s v=""/>
    <n v="657"/>
    <x v="781"/>
    <n v="131"/>
    <n v="0.2109500805152979"/>
    <x v="13"/>
    <n v="26"/>
    <n v="3.9573820395738202E-2"/>
    <n v="657"/>
    <n v="623"/>
    <n v="26"/>
    <n v="3.9573820395738202E-2"/>
  </r>
  <r>
    <x v="5"/>
    <x v="6"/>
    <s v="TUNIS"/>
    <x v="2"/>
    <n v="0"/>
    <n v="0"/>
    <n v="0"/>
    <s v=""/>
    <n v="657"/>
    <x v="962"/>
    <n v="121"/>
    <n v="0.236328125"/>
    <x v="55"/>
    <n v="145"/>
    <n v="0.22070015220700151"/>
    <n v="657"/>
    <n v="512"/>
    <n v="145"/>
    <n v="0.22070015220700151"/>
  </r>
  <r>
    <x v="0"/>
    <x v="19"/>
    <s v="ABUJA"/>
    <x v="0"/>
    <m/>
    <m/>
    <m/>
    <s v=""/>
    <n v="655"/>
    <x v="963"/>
    <n v="47"/>
    <n v="0.18725099601593626"/>
    <x v="2"/>
    <n v="400"/>
    <n v="0.61068702290076338"/>
    <n v="655"/>
    <n v="255"/>
    <n v="400"/>
    <n v="0.61068702290076338"/>
  </r>
  <r>
    <x v="3"/>
    <x v="95"/>
    <s v="LUSAKA"/>
    <x v="2"/>
    <n v="0"/>
    <n v="0"/>
    <n v="0"/>
    <s v=""/>
    <n v="654"/>
    <x v="910"/>
    <n v="149"/>
    <n v="0.23427672955974843"/>
    <x v="31"/>
    <n v="15"/>
    <n v="2.2935779816513763E-2"/>
    <n v="654"/>
    <n v="639"/>
    <n v="15"/>
    <n v="2.2935779816513763E-2"/>
  </r>
  <r>
    <x v="19"/>
    <x v="84"/>
    <s v="MONTREAL"/>
    <x v="0"/>
    <m/>
    <m/>
    <m/>
    <s v=""/>
    <n v="646"/>
    <x v="964"/>
    <n v="328"/>
    <n v="0.57543859649122808"/>
    <x v="53"/>
    <n v="38"/>
    <n v="5.8823529411764705E-2"/>
    <n v="646"/>
    <n v="571"/>
    <n v="38"/>
    <n v="5.8823529411764705E-2"/>
  </r>
  <r>
    <x v="20"/>
    <x v="13"/>
    <s v="RIYADH"/>
    <x v="2"/>
    <n v="0"/>
    <n v="0"/>
    <n v="0"/>
    <s v=""/>
    <n v="645"/>
    <x v="965"/>
    <n v="453"/>
    <n v="0.95771670190274838"/>
    <x v="205"/>
    <n v="49"/>
    <n v="7.5968992248062014E-2"/>
    <n v="645"/>
    <n v="577"/>
    <n v="49"/>
    <n v="7.5968992248062014E-2"/>
  </r>
  <r>
    <x v="9"/>
    <x v="78"/>
    <s v="ADDIS ABEBA"/>
    <x v="2"/>
    <n v="0"/>
    <n v="0"/>
    <n v="0"/>
    <s v=""/>
    <n v="642"/>
    <x v="966"/>
    <n v="68"/>
    <n v="0.12546125461254612"/>
    <x v="2"/>
    <n v="96"/>
    <n v="0.14953271028037382"/>
    <n v="642"/>
    <n v="546"/>
    <n v="96"/>
    <n v="0.14953271028037382"/>
  </r>
  <r>
    <x v="4"/>
    <x v="102"/>
    <s v="SYDNEY"/>
    <x v="0"/>
    <m/>
    <m/>
    <m/>
    <s v=""/>
    <n v="642"/>
    <x v="967"/>
    <n v="46"/>
    <n v="7.3365231259968106E-2"/>
    <x v="110"/>
    <n v="7"/>
    <n v="1.0903426791277258E-2"/>
    <n v="642"/>
    <n v="635"/>
    <n v="7"/>
    <n v="1.0903426791277258E-2"/>
  </r>
  <r>
    <x v="6"/>
    <x v="97"/>
    <s v="OSAKA"/>
    <x v="2"/>
    <n v="0"/>
    <m/>
    <n v="0"/>
    <s v=""/>
    <n v="640"/>
    <x v="968"/>
    <n v="30"/>
    <n v="4.9261083743842367E-2"/>
    <x v="31"/>
    <n v="28"/>
    <n v="4.3749999999999997E-2"/>
    <n v="640"/>
    <n v="612"/>
    <n v="28"/>
    <n v="4.3749999999999997E-2"/>
  </r>
  <r>
    <x v="7"/>
    <x v="8"/>
    <s v="RABAT"/>
    <x v="0"/>
    <m/>
    <m/>
    <m/>
    <s v=""/>
    <n v="640"/>
    <x v="969"/>
    <n v="100"/>
    <n v="0.22421524663677131"/>
    <x v="5"/>
    <n v="189"/>
    <n v="0.29531249999999998"/>
    <n v="640"/>
    <n v="451"/>
    <n v="189"/>
    <n v="0.29531249999999998"/>
  </r>
  <r>
    <x v="5"/>
    <x v="19"/>
    <s v="ABUJA"/>
    <x v="2"/>
    <n v="0"/>
    <n v="0"/>
    <n v="0"/>
    <s v=""/>
    <n v="633"/>
    <x v="970"/>
    <n v="77"/>
    <n v="0.17342342342342343"/>
    <x v="53"/>
    <n v="188"/>
    <n v="0.29699842022116901"/>
    <n v="633"/>
    <n v="445"/>
    <n v="188"/>
    <n v="0.29699842022116901"/>
  </r>
  <r>
    <x v="1"/>
    <x v="103"/>
    <s v="KINGSTON"/>
    <x v="18"/>
    <n v="4"/>
    <n v="0"/>
    <n v="0"/>
    <n v="0"/>
    <n v="632"/>
    <x v="971"/>
    <n v="33"/>
    <n v="5.5649241146711638E-2"/>
    <x v="53"/>
    <n v="11"/>
    <n v="1.740506329113924E-2"/>
    <n v="638"/>
    <n v="598"/>
    <n v="11"/>
    <n v="1.7241379310344827E-2"/>
  </r>
  <r>
    <x v="3"/>
    <x v="104"/>
    <s v="BELGRAD"/>
    <x v="1"/>
    <n v="1"/>
    <n v="1"/>
    <n v="0"/>
    <n v="0"/>
    <n v="630"/>
    <x v="972"/>
    <n v="593"/>
    <n v="0.94276629570747217"/>
    <x v="55"/>
    <n v="1"/>
    <n v="1.5873015873015873E-3"/>
    <n v="631"/>
    <n v="630"/>
    <n v="1"/>
    <n v="1.5847860538827259E-3"/>
  </r>
  <r>
    <x v="17"/>
    <x v="18"/>
    <s v="TEHERAN"/>
    <x v="0"/>
    <m/>
    <m/>
    <m/>
    <s v=""/>
    <n v="630"/>
    <x v="973"/>
    <n v="114"/>
    <n v="0.23749999999999999"/>
    <x v="8"/>
    <n v="116"/>
    <n v="0.18412698412698414"/>
    <n v="630"/>
    <n v="486"/>
    <n v="116"/>
    <n v="0.18412698412698414"/>
  </r>
  <r>
    <x v="11"/>
    <x v="84"/>
    <s v="TORONTO"/>
    <x v="0"/>
    <m/>
    <m/>
    <m/>
    <s v=""/>
    <n v="624"/>
    <x v="974"/>
    <n v="559"/>
    <n v="0.95229982964224869"/>
    <x v="15"/>
    <n v="22"/>
    <n v="3.5256410256410256E-2"/>
    <n v="624"/>
    <n v="594"/>
    <n v="22"/>
    <n v="3.5256410256410256E-2"/>
  </r>
  <r>
    <x v="9"/>
    <x v="8"/>
    <s v="MARRAKECH"/>
    <x v="2"/>
    <n v="0"/>
    <n v="0"/>
    <n v="0"/>
    <s v=""/>
    <n v="618"/>
    <x v="975"/>
    <n v="553"/>
    <n v="0.92474916387959871"/>
    <x v="53"/>
    <n v="19"/>
    <n v="3.0744336569579287E-2"/>
    <n v="618"/>
    <n v="599"/>
    <n v="19"/>
    <n v="3.0744336569579287E-2"/>
  </r>
  <r>
    <x v="19"/>
    <x v="8"/>
    <s v="RABAT"/>
    <x v="0"/>
    <m/>
    <m/>
    <m/>
    <s v=""/>
    <n v="617"/>
    <x v="976"/>
    <n v="433"/>
    <n v="0.70983606557377055"/>
    <x v="26"/>
    <n v="14"/>
    <n v="2.2690437601296597E-2"/>
    <n v="617"/>
    <n v="644"/>
    <n v="14"/>
    <n v="2.2690437601296597E-2"/>
  </r>
  <r>
    <x v="1"/>
    <x v="64"/>
    <s v="PORT AU PRINCE"/>
    <x v="2"/>
    <n v="0"/>
    <n v="0"/>
    <n v="0"/>
    <s v=""/>
    <n v="616"/>
    <x v="855"/>
    <n v="94"/>
    <n v="0.20796460176991149"/>
    <x v="55"/>
    <n v="141"/>
    <n v="0.2288961038961039"/>
    <n v="616"/>
    <n v="452"/>
    <n v="141"/>
    <n v="0.2288961038961039"/>
  </r>
  <r>
    <x v="11"/>
    <x v="56"/>
    <s v="MAPUTO"/>
    <x v="1"/>
    <n v="1"/>
    <n v="1"/>
    <m/>
    <n v="0"/>
    <n v="614"/>
    <x v="977"/>
    <n v="582"/>
    <n v="0.99828473413379071"/>
    <x v="16"/>
    <n v="31"/>
    <n v="5.0488599348534204E-2"/>
    <n v="615"/>
    <n v="584"/>
    <n v="31"/>
    <n v="5.0406504065040651E-2"/>
  </r>
  <r>
    <x v="1"/>
    <x v="84"/>
    <s v="MONTREAL"/>
    <x v="2"/>
    <n v="0"/>
    <n v="0"/>
    <n v="0"/>
    <s v=""/>
    <n v="614"/>
    <x v="978"/>
    <n v="11"/>
    <n v="1.8425460636515914E-2"/>
    <x v="55"/>
    <n v="5"/>
    <n v="8.1433224755700327E-3"/>
    <n v="614"/>
    <n v="597"/>
    <n v="5"/>
    <n v="8.1433224755700327E-3"/>
  </r>
  <r>
    <x v="1"/>
    <x v="68"/>
    <s v="NIAMEY"/>
    <x v="2"/>
    <n v="0"/>
    <n v="0"/>
    <n v="0"/>
    <s v=""/>
    <n v="612"/>
    <x v="942"/>
    <n v="135"/>
    <n v="0.2689243027888446"/>
    <x v="39"/>
    <n v="43"/>
    <n v="7.0261437908496732E-2"/>
    <n v="612"/>
    <n v="521"/>
    <n v="43"/>
    <n v="7.0261437908496732E-2"/>
  </r>
  <r>
    <x v="17"/>
    <x v="10"/>
    <s v="NEW DELHI"/>
    <x v="0"/>
    <m/>
    <m/>
    <m/>
    <s v=""/>
    <n v="608"/>
    <x v="950"/>
    <n v="188"/>
    <n v="0.3363148479427549"/>
    <x v="16"/>
    <n v="44"/>
    <n v="7.2368421052631582E-2"/>
    <n v="608"/>
    <n v="559"/>
    <n v="44"/>
    <n v="7.2368421052631582E-2"/>
  </r>
  <r>
    <x v="13"/>
    <x v="15"/>
    <s v="KUWAIT"/>
    <x v="2"/>
    <n v="0"/>
    <n v="0"/>
    <n v="0"/>
    <s v=""/>
    <n v="607"/>
    <x v="979"/>
    <n v="469"/>
    <n v="0.84050179211469533"/>
    <x v="2"/>
    <n v="45"/>
    <n v="7.4135090609555185E-2"/>
    <n v="607"/>
    <n v="562"/>
    <n v="45"/>
    <n v="7.4135090609555185E-2"/>
  </r>
  <r>
    <x v="3"/>
    <x v="113"/>
    <s v="BUCHAREST"/>
    <x v="2"/>
    <n v="0"/>
    <n v="0"/>
    <n v="0"/>
    <s v=""/>
    <n v="603"/>
    <x v="980"/>
    <n v="206"/>
    <n v="0.34974533106960953"/>
    <x v="36"/>
    <n v="1"/>
    <n v="1.658374792703151E-3"/>
    <n v="603"/>
    <n v="602"/>
    <n v="1"/>
    <n v="1.658374792703151E-3"/>
  </r>
  <r>
    <x v="12"/>
    <x v="84"/>
    <s v="VANCOUVER"/>
    <x v="7"/>
    <n v="10"/>
    <n v="1"/>
    <n v="0"/>
    <n v="0"/>
    <n v="603"/>
    <x v="981"/>
    <n v="177"/>
    <n v="0.3127208480565371"/>
    <x v="13"/>
    <n v="35"/>
    <n v="5.8043117744610281E-2"/>
    <n v="613"/>
    <n v="578"/>
    <n v="35"/>
    <n v="5.7096247960848286E-2"/>
  </r>
  <r>
    <x v="19"/>
    <x v="32"/>
    <s v="TRIPOLI"/>
    <x v="0"/>
    <m/>
    <m/>
    <m/>
    <s v=""/>
    <n v="602"/>
    <x v="982"/>
    <n v="373"/>
    <n v="0.61047463175122751"/>
    <x v="105"/>
    <n v="252"/>
    <n v="0.41860465116279072"/>
    <n v="602"/>
    <n v="657"/>
    <n v="252"/>
    <n v="0.41860465116279072"/>
  </r>
  <r>
    <x v="19"/>
    <x v="89"/>
    <s v="JERUSALEM"/>
    <x v="0"/>
    <m/>
    <m/>
    <m/>
    <s v=""/>
    <n v="601"/>
    <x v="915"/>
    <n v="179"/>
    <n v="0.37923728813559321"/>
    <x v="16"/>
    <n v="83"/>
    <n v="0.13810316139767054"/>
    <n v="601"/>
    <n v="472"/>
    <n v="83"/>
    <n v="0.13810316139767054"/>
  </r>
  <r>
    <x v="11"/>
    <x v="108"/>
    <s v="KUALA LUMPUR"/>
    <x v="17"/>
    <n v="4"/>
    <n v="4"/>
    <m/>
    <n v="0"/>
    <n v="599"/>
    <x v="983"/>
    <n v="525"/>
    <n v="0.99809885931558939"/>
    <x v="14"/>
    <n v="51"/>
    <n v="8.5141903171953262E-2"/>
    <n v="603"/>
    <n v="548"/>
    <n v="51"/>
    <n v="8.45771144278607E-2"/>
  </r>
  <r>
    <x v="7"/>
    <x v="24"/>
    <s v="DOHA"/>
    <x v="0"/>
    <m/>
    <m/>
    <m/>
    <s v=""/>
    <n v="597"/>
    <x v="984"/>
    <n v="252"/>
    <n v="0.49606299212598426"/>
    <x v="8"/>
    <n v="83"/>
    <n v="0.13902847571189281"/>
    <n v="597"/>
    <n v="514"/>
    <n v="83"/>
    <n v="0.13902847571189281"/>
  </r>
  <r>
    <x v="13"/>
    <x v="112"/>
    <s v="SOFIA"/>
    <x v="2"/>
    <n v="0"/>
    <n v="0"/>
    <n v="0"/>
    <s v=""/>
    <n v="596"/>
    <x v="985"/>
    <n v="387"/>
    <n v="0.7074954296160878"/>
    <x v="53"/>
    <n v="48"/>
    <n v="8.0536912751677847E-2"/>
    <n v="596"/>
    <n v="548"/>
    <n v="48"/>
    <n v="8.0536912751677847E-2"/>
  </r>
  <r>
    <x v="13"/>
    <x v="41"/>
    <s v="HANOI"/>
    <x v="2"/>
    <n v="0"/>
    <n v="0"/>
    <n v="0"/>
    <s v=""/>
    <n v="593"/>
    <x v="986"/>
    <n v="71"/>
    <n v="0.13271028037383178"/>
    <x v="55"/>
    <n v="58"/>
    <n v="9.7807757166947729E-2"/>
    <n v="593"/>
    <n v="535"/>
    <n v="58"/>
    <n v="9.7807757166947729E-2"/>
  </r>
  <r>
    <x v="5"/>
    <x v="47"/>
    <s v="NEW YORK, NY"/>
    <x v="2"/>
    <n v="0"/>
    <n v="0"/>
    <n v="0"/>
    <s v=""/>
    <n v="589"/>
    <x v="987"/>
    <n v="178"/>
    <n v="0.3047945205479452"/>
    <x v="2"/>
    <n v="1"/>
    <n v="1.697792869269949E-3"/>
    <n v="589"/>
    <n v="588"/>
    <n v="1"/>
    <n v="1.697792869269949E-3"/>
  </r>
  <r>
    <x v="2"/>
    <x v="78"/>
    <s v="ADDIS ABEBA"/>
    <x v="0"/>
    <m/>
    <m/>
    <m/>
    <s v=""/>
    <n v="586"/>
    <x v="988"/>
    <n v="241"/>
    <n v="0.44962686567164178"/>
    <x v="16"/>
    <n v="50"/>
    <n v="8.5324232081911269E-2"/>
    <n v="586"/>
    <n v="536"/>
    <n v="50"/>
    <n v="8.5324232081911269E-2"/>
  </r>
  <r>
    <x v="11"/>
    <x v="12"/>
    <s v="LUANDA"/>
    <x v="14"/>
    <n v="9"/>
    <n v="8"/>
    <n v="5"/>
    <n v="0.33333333333333331"/>
    <n v="585"/>
    <x v="989"/>
    <n v="382"/>
    <n v="0.97448979591836737"/>
    <x v="53"/>
    <n v="188"/>
    <n v="0.32136752136752139"/>
    <n v="600"/>
    <n v="402"/>
    <n v="193"/>
    <n v="0.32166666666666666"/>
  </r>
  <r>
    <x v="18"/>
    <x v="47"/>
    <s v="NEW YORK, NY"/>
    <x v="2"/>
    <n v="0"/>
    <n v="0"/>
    <n v="0"/>
    <s v=""/>
    <n v="581"/>
    <x v="990"/>
    <n v="155"/>
    <n v="0.31697341513292432"/>
    <x v="55"/>
    <n v="91.999999999999986"/>
    <n v="0.15834767641996556"/>
    <n v="581"/>
    <n v="489"/>
    <n v="91.999999999999986"/>
    <n v="0.15834767641996556"/>
  </r>
  <r>
    <x v="14"/>
    <x v="116"/>
    <s v="MACAO"/>
    <x v="0"/>
    <m/>
    <m/>
    <m/>
    <s v=""/>
    <n v="580"/>
    <x v="991"/>
    <n v="46"/>
    <n v="8.1705150976909419E-2"/>
    <x v="16"/>
    <n v="17"/>
    <n v="2.9310344827586206E-2"/>
    <n v="580"/>
    <n v="563"/>
    <n v="17"/>
    <n v="2.9310344827586206E-2"/>
  </r>
  <r>
    <x v="2"/>
    <x v="100"/>
    <s v="KHARTOUM"/>
    <x v="0"/>
    <m/>
    <m/>
    <m/>
    <s v=""/>
    <n v="578"/>
    <x v="992"/>
    <n v="194"/>
    <n v="0.4813895781637717"/>
    <x v="16"/>
    <n v="174"/>
    <n v="0.30103806228373703"/>
    <n v="578"/>
    <n v="403"/>
    <n v="174"/>
    <n v="0.30103806228373703"/>
  </r>
  <r>
    <x v="7"/>
    <x v="7"/>
    <s v="BOGOTA"/>
    <x v="0"/>
    <m/>
    <m/>
    <m/>
    <s v=""/>
    <n v="577"/>
    <x v="993"/>
    <n v="353"/>
    <n v="0.62477876106194685"/>
    <x v="55"/>
    <n v="12"/>
    <n v="2.0797227036395149E-2"/>
    <n v="577"/>
    <n v="565"/>
    <n v="12"/>
    <n v="2.0797227036395149E-2"/>
  </r>
  <r>
    <x v="9"/>
    <x v="89"/>
    <s v="TEL AVIV"/>
    <x v="2"/>
    <n v="0"/>
    <n v="0"/>
    <n v="0"/>
    <s v=""/>
    <n v="575"/>
    <x v="894"/>
    <n v="340"/>
    <n v="0.61371841155234652"/>
    <x v="5"/>
    <n v="16"/>
    <n v="2.782608695652174E-2"/>
    <n v="575"/>
    <n v="559"/>
    <n v="16"/>
    <n v="2.782608695652174E-2"/>
  </r>
  <r>
    <x v="21"/>
    <x v="71"/>
    <s v="LA PAZ"/>
    <x v="0"/>
    <m/>
    <m/>
    <m/>
    <s v=""/>
    <n v="571"/>
    <x v="994"/>
    <n v="83"/>
    <n v="0.16938775510204082"/>
    <x v="16"/>
    <n v="1"/>
    <n v="1.7513134851138354E-3"/>
    <n v="571"/>
    <n v="490"/>
    <n v="1"/>
    <n v="1.7513134851138354E-3"/>
  </r>
  <r>
    <x v="2"/>
    <x v="47"/>
    <s v="SAN FRANCISCO, CA"/>
    <x v="0"/>
    <m/>
    <m/>
    <m/>
    <s v=""/>
    <n v="569"/>
    <x v="995"/>
    <n v="309"/>
    <n v="0.544973544973545"/>
    <x v="53"/>
    <n v="1"/>
    <n v="1.7574692442882249E-3"/>
    <n v="569"/>
    <n v="568"/>
    <n v="1"/>
    <n v="1.7574692442882249E-3"/>
  </r>
  <r>
    <x v="18"/>
    <x v="47"/>
    <s v="HOUSTON, TX"/>
    <x v="2"/>
    <n v="0"/>
    <n v="0"/>
    <n v="0"/>
    <s v=""/>
    <n v="568"/>
    <x v="996"/>
    <n v="132"/>
    <n v="0.27615062761506276"/>
    <x v="5"/>
    <n v="85"/>
    <n v="0.14964788732394366"/>
    <n v="568"/>
    <n v="483"/>
    <n v="85"/>
    <n v="0.14964788732394366"/>
  </r>
  <r>
    <x v="22"/>
    <x v="117"/>
    <s v="PODGORICA"/>
    <x v="0"/>
    <m/>
    <m/>
    <m/>
    <s v=""/>
    <n v="567"/>
    <x v="997"/>
    <n v="561"/>
    <n v="0.99468085106382975"/>
    <x v="16"/>
    <n v="3"/>
    <n v="5.2910052910052907E-3"/>
    <n v="567"/>
    <n v="564"/>
    <n v="3"/>
    <n v="5.2910052910052907E-3"/>
  </r>
  <r>
    <x v="11"/>
    <x v="99"/>
    <s v="DUBLIN"/>
    <x v="0"/>
    <m/>
    <m/>
    <m/>
    <s v=""/>
    <n v="564"/>
    <x v="998"/>
    <n v="372"/>
    <n v="0.68382352941176472"/>
    <x v="16"/>
    <n v="18"/>
    <n v="3.1914893617021274E-2"/>
    <n v="564"/>
    <n v="544"/>
    <n v="18"/>
    <n v="3.1914893617021274E-2"/>
  </r>
  <r>
    <x v="19"/>
    <x v="47"/>
    <s v="LOS ANGELES, CA"/>
    <x v="0"/>
    <m/>
    <m/>
    <m/>
    <s v=""/>
    <n v="558"/>
    <x v="999"/>
    <n v="184"/>
    <n v="0.3504761904761905"/>
    <x v="16"/>
    <n v="28"/>
    <n v="5.0179211469534052E-2"/>
    <n v="558"/>
    <n v="525"/>
    <n v="28"/>
    <n v="5.0179211469534052E-2"/>
  </r>
  <r>
    <x v="21"/>
    <x v="40"/>
    <s v="BAMAKO"/>
    <x v="0"/>
    <m/>
    <m/>
    <m/>
    <s v=""/>
    <n v="557"/>
    <x v="1000"/>
    <n v="49"/>
    <n v="0.18014705882352941"/>
    <x v="53"/>
    <n v="149"/>
    <n v="0.26750448833034113"/>
    <n v="557"/>
    <n v="273"/>
    <n v="149"/>
    <n v="0.26750448833034113"/>
  </r>
  <r>
    <x v="1"/>
    <x v="118"/>
    <s v="SANTIAGO DE CHILE"/>
    <x v="12"/>
    <n v="2"/>
    <n v="0"/>
    <n v="0"/>
    <n v="0"/>
    <n v="556"/>
    <x v="999"/>
    <n v="36"/>
    <n v="6.8571428571428575E-2"/>
    <x v="53"/>
    <n v="12"/>
    <n v="2.1582733812949641E-2"/>
    <n v="558"/>
    <n v="528"/>
    <n v="12"/>
    <n v="2.1505376344086023E-2"/>
  </r>
  <r>
    <x v="7"/>
    <x v="47"/>
    <s v="NEW YORK, NY"/>
    <x v="0"/>
    <m/>
    <m/>
    <m/>
    <s v=""/>
    <n v="551"/>
    <x v="985"/>
    <n v="298"/>
    <n v="0.54478976234003651"/>
    <x v="31"/>
    <n v="1"/>
    <n v="1.8148820326678765E-3"/>
    <n v="551"/>
    <n v="550"/>
    <n v="1"/>
    <n v="1.8148820326678765E-3"/>
  </r>
  <r>
    <x v="7"/>
    <x v="93"/>
    <s v="KABUL"/>
    <x v="0"/>
    <m/>
    <m/>
    <m/>
    <s v=""/>
    <n v="549"/>
    <x v="1001"/>
    <n v="27"/>
    <n v="9.5744680851063829E-2"/>
    <x v="206"/>
    <n v="127"/>
    <n v="0.23132969034608378"/>
    <n v="549"/>
    <n v="422"/>
    <n v="127"/>
    <n v="0.23132969034608378"/>
  </r>
  <r>
    <x v="4"/>
    <x v="35"/>
    <s v="PARAMARIBO"/>
    <x v="0"/>
    <m/>
    <m/>
    <m/>
    <s v=""/>
    <n v="545"/>
    <x v="1002"/>
    <n v="62"/>
    <n v="0.11946050096339114"/>
    <x v="13"/>
    <n v="24"/>
    <n v="4.4036697247706424E-2"/>
    <n v="545"/>
    <n v="521"/>
    <n v="24"/>
    <n v="4.4036697247706424E-2"/>
  </r>
  <r>
    <x v="1"/>
    <x v="119"/>
    <s v="MEXICO CITY"/>
    <x v="35"/>
    <n v="15"/>
    <n v="0"/>
    <n v="1"/>
    <n v="6.25E-2"/>
    <n v="542"/>
    <x v="862"/>
    <n v="284"/>
    <n v="0.5536062378167641"/>
    <x v="55"/>
    <n v="3"/>
    <n v="5.5350553505535052E-3"/>
    <n v="558"/>
    <n v="528"/>
    <n v="4"/>
    <n v="7.1684587813620072E-3"/>
  </r>
  <r>
    <x v="18"/>
    <x v="91"/>
    <s v="DAR ES SALAAM"/>
    <x v="2"/>
    <n v="0"/>
    <n v="0"/>
    <n v="0"/>
    <s v=""/>
    <n v="538"/>
    <x v="927"/>
    <n v="37"/>
    <n v="8.0962800875273522E-2"/>
    <x v="55"/>
    <n v="81"/>
    <n v="0.15055762081784388"/>
    <n v="538"/>
    <n v="457"/>
    <n v="81"/>
    <n v="0.15055762081784388"/>
  </r>
  <r>
    <x v="18"/>
    <x v="13"/>
    <s v="RIYADH"/>
    <x v="2"/>
    <n v="0"/>
    <n v="0"/>
    <n v="0"/>
    <s v=""/>
    <n v="533"/>
    <x v="1003"/>
    <n v="275.99999999999994"/>
    <n v="0.69696969696969679"/>
    <x v="55"/>
    <n v="137.00000000000003"/>
    <n v="0.25703564727954975"/>
    <n v="533"/>
    <n v="396"/>
    <n v="137.00000000000003"/>
    <n v="0.25703564727954975"/>
  </r>
  <r>
    <x v="7"/>
    <x v="69"/>
    <s v="NAIROBI"/>
    <x v="0"/>
    <m/>
    <m/>
    <m/>
    <s v=""/>
    <n v="533"/>
    <x v="1004"/>
    <n v="33"/>
    <n v="0.10443037974683544"/>
    <x v="8"/>
    <n v="211"/>
    <n v="0.39587242026266417"/>
    <n v="533"/>
    <n v="322"/>
    <n v="211"/>
    <n v="0.39587242026266417"/>
  </r>
  <r>
    <x v="11"/>
    <x v="84"/>
    <s v="VANCOUVER"/>
    <x v="1"/>
    <n v="1"/>
    <n v="1"/>
    <m/>
    <n v="0"/>
    <n v="532"/>
    <x v="1002"/>
    <n v="494"/>
    <n v="0.95183044315992293"/>
    <x v="2"/>
    <n v="7"/>
    <n v="1.3157894736842105E-2"/>
    <n v="533"/>
    <n v="524"/>
    <n v="7"/>
    <n v="1.3133208255159476E-2"/>
  </r>
  <r>
    <x v="6"/>
    <x v="120"/>
    <s v="SEOUL"/>
    <x v="5"/>
    <n v="5"/>
    <m/>
    <n v="0"/>
    <n v="0"/>
    <n v="531"/>
    <x v="872"/>
    <n v="40"/>
    <n v="7.8277886497064575E-2"/>
    <x v="55"/>
    <n v="20"/>
    <n v="3.7664783427495289E-2"/>
    <n v="536"/>
    <n v="516"/>
    <n v="20"/>
    <n v="3.7313432835820892E-2"/>
  </r>
  <r>
    <x v="1"/>
    <x v="121"/>
    <s v="BUENOS AIRES"/>
    <x v="1"/>
    <n v="0"/>
    <n v="0"/>
    <n v="1"/>
    <n v="1"/>
    <n v="529"/>
    <x v="1005"/>
    <n v="91"/>
    <n v="0.18458417849898581"/>
    <x v="31"/>
    <n v="20"/>
    <n v="3.780718336483932E-2"/>
    <n v="530"/>
    <n v="496"/>
    <n v="21"/>
    <n v="3.962264150943396E-2"/>
  </r>
  <r>
    <x v="4"/>
    <x v="122"/>
    <s v="PORT MORESBY"/>
    <x v="7"/>
    <n v="10"/>
    <m/>
    <m/>
    <n v="0"/>
    <n v="528"/>
    <x v="1006"/>
    <n v="108"/>
    <n v="0.20454545454545456"/>
    <x v="16"/>
    <m/>
    <n v="0"/>
    <n v="538"/>
    <n v="538"/>
    <s v=""/>
    <s v=""/>
  </r>
  <r>
    <x v="4"/>
    <x v="96"/>
    <s v="NICOSIA"/>
    <x v="0"/>
    <m/>
    <m/>
    <m/>
    <s v=""/>
    <n v="526"/>
    <x v="1007"/>
    <n v="35"/>
    <n v="7.2164948453608241E-2"/>
    <x v="15"/>
    <n v="34"/>
    <n v="6.4638783269961975E-2"/>
    <n v="526"/>
    <n v="492"/>
    <n v="34"/>
    <n v="6.4638783269961975E-2"/>
  </r>
  <r>
    <x v="23"/>
    <x v="9"/>
    <s v="LONDON"/>
    <x v="0"/>
    <m/>
    <m/>
    <m/>
    <s v=""/>
    <n v="521"/>
    <x v="1008"/>
    <n v="374"/>
    <n v="0.72200772200772201"/>
    <x v="53"/>
    <n v="2"/>
    <n v="3.838771593090211E-3"/>
    <n v="521"/>
    <n v="519"/>
    <n v="2"/>
    <n v="3.838771593090211E-3"/>
  </r>
  <r>
    <x v="13"/>
    <x v="1"/>
    <s v="ALGIERS"/>
    <x v="2"/>
    <n v="0"/>
    <n v="0"/>
    <n v="0"/>
    <s v=""/>
    <n v="515"/>
    <x v="1009"/>
    <n v="116"/>
    <n v="0.3569230769230769"/>
    <x v="55"/>
    <n v="190"/>
    <n v="0.36893203883495146"/>
    <n v="515"/>
    <n v="325"/>
    <n v="190"/>
    <n v="0.36893203883495146"/>
  </r>
  <r>
    <x v="15"/>
    <x v="10"/>
    <s v="NEW DELHI"/>
    <x v="0"/>
    <m/>
    <m/>
    <m/>
    <s v=""/>
    <n v="513"/>
    <x v="1010"/>
    <n v="224"/>
    <n v="0.58333333333333337"/>
    <x v="79"/>
    <n v="104"/>
    <n v="0.20272904483430798"/>
    <n v="513"/>
    <n v="396"/>
    <n v="104"/>
    <n v="0.20272904483430798"/>
  </r>
  <r>
    <x v="0"/>
    <x v="8"/>
    <s v="RABAT"/>
    <x v="0"/>
    <m/>
    <m/>
    <m/>
    <s v=""/>
    <n v="513"/>
    <x v="1011"/>
    <n v="247"/>
    <n v="0.6098765432098765"/>
    <x v="31"/>
    <n v="105"/>
    <n v="0.2046783625730994"/>
    <n v="513"/>
    <n v="408"/>
    <n v="105"/>
    <n v="0.2046783625730994"/>
  </r>
  <r>
    <x v="14"/>
    <x v="112"/>
    <s v="SOFIA"/>
    <x v="0"/>
    <m/>
    <m/>
    <m/>
    <s v=""/>
    <n v="513"/>
    <x v="1012"/>
    <n v="170"/>
    <n v="0.55194805194805197"/>
    <x v="16"/>
    <n v="205"/>
    <n v="0.39961013645224169"/>
    <n v="513"/>
    <n v="308"/>
    <n v="205"/>
    <n v="0.39961013645224169"/>
  </r>
  <r>
    <x v="2"/>
    <x v="123"/>
    <s v="TIRANA"/>
    <x v="0"/>
    <m/>
    <m/>
    <m/>
    <s v=""/>
    <n v="512"/>
    <x v="1013"/>
    <n v="408"/>
    <n v="0.81927710843373491"/>
    <x v="21"/>
    <n v="5"/>
    <n v="9.765625E-3"/>
    <n v="512"/>
    <n v="507"/>
    <n v="5"/>
    <n v="9.765625E-3"/>
  </r>
  <r>
    <x v="3"/>
    <x v="97"/>
    <s v="OSAKA"/>
    <x v="2"/>
    <n v="0"/>
    <n v="0"/>
    <n v="0"/>
    <s v=""/>
    <n v="510"/>
    <x v="984"/>
    <n v="508"/>
    <n v="1"/>
    <x v="53"/>
    <n v="1"/>
    <n v="1.9607843137254902E-3"/>
    <n v="510"/>
    <n v="509"/>
    <n v="1"/>
    <n v="1.9607843137254902E-3"/>
  </r>
  <r>
    <x v="11"/>
    <x v="106"/>
    <s v="HARARE"/>
    <x v="11"/>
    <n v="3"/>
    <n v="1"/>
    <m/>
    <n v="0"/>
    <n v="499"/>
    <x v="973"/>
    <n v="479"/>
    <n v="0.99791666666666667"/>
    <x v="53"/>
    <n v="18"/>
    <n v="3.6072144288577156E-2"/>
    <n v="502"/>
    <n v="484"/>
    <n v="18"/>
    <n v="3.5856573705179286E-2"/>
  </r>
  <r>
    <x v="9"/>
    <x v="47"/>
    <s v="LOS ANGELES, CA"/>
    <x v="2"/>
    <n v="0"/>
    <n v="0"/>
    <n v="0"/>
    <s v=""/>
    <n v="496"/>
    <x v="1014"/>
    <n v="482"/>
    <n v="0.99176954732510292"/>
    <x v="53"/>
    <n v="13"/>
    <n v="2.620967741935484E-2"/>
    <n v="496"/>
    <n v="487"/>
    <n v="13"/>
    <n v="2.620967741935484E-2"/>
  </r>
  <r>
    <x v="10"/>
    <x v="9"/>
    <s v="LONDON"/>
    <x v="0"/>
    <m/>
    <m/>
    <m/>
    <s v=""/>
    <n v="492"/>
    <x v="1015"/>
    <n v="253"/>
    <n v="0.52380952380952384"/>
    <x v="31"/>
    <n v="6"/>
    <n v="1.2195121951219513E-2"/>
    <n v="492"/>
    <n v="486"/>
    <n v="6"/>
    <n v="1.2195121951219513E-2"/>
  </r>
  <r>
    <x v="7"/>
    <x v="63"/>
    <s v="BAGDAD"/>
    <x v="0"/>
    <m/>
    <m/>
    <m/>
    <s v=""/>
    <n v="492"/>
    <x v="1016"/>
    <n v="105"/>
    <n v="0.3523489932885906"/>
    <x v="199"/>
    <n v="70"/>
    <n v="0.14227642276422764"/>
    <n v="492"/>
    <n v="422"/>
    <n v="70"/>
    <n v="0.14227642276422764"/>
  </r>
  <r>
    <x v="15"/>
    <x v="3"/>
    <s v="BEIJING"/>
    <x v="0"/>
    <m/>
    <m/>
    <m/>
    <s v=""/>
    <n v="491"/>
    <x v="1017"/>
    <n v="99"/>
    <n v="0.23970944309927361"/>
    <x v="62"/>
    <n v="59"/>
    <n v="0.12016293279022404"/>
    <n v="491"/>
    <n v="429"/>
    <n v="59"/>
    <n v="0.12016293279022404"/>
  </r>
  <r>
    <x v="4"/>
    <x v="39"/>
    <s v="CIDADE DA PRAIA"/>
    <x v="0"/>
    <m/>
    <m/>
    <m/>
    <s v=""/>
    <n v="490"/>
    <x v="1018"/>
    <n v="121"/>
    <n v="0.33893557422969189"/>
    <x v="53"/>
    <n v="132"/>
    <n v="0.26938775510204083"/>
    <n v="490"/>
    <n v="358"/>
    <n v="132"/>
    <n v="0.26938775510204083"/>
  </r>
  <r>
    <x v="1"/>
    <x v="102"/>
    <s v="MELBOURNE"/>
    <x v="2"/>
    <n v="0"/>
    <n v="0"/>
    <n v="0"/>
    <s v=""/>
    <n v="488"/>
    <x v="1019"/>
    <n v="6"/>
    <n v="1.2396694214876033E-2"/>
    <x v="55"/>
    <n v="1"/>
    <n v="2.0491803278688526E-3"/>
    <n v="488"/>
    <n v="484"/>
    <n v="1"/>
    <n v="2.0491803278688526E-3"/>
  </r>
  <r>
    <x v="18"/>
    <x v="17"/>
    <s v="BEIRUT"/>
    <x v="2"/>
    <n v="0"/>
    <n v="0"/>
    <n v="0"/>
    <s v=""/>
    <n v="484.99999999999994"/>
    <x v="1020"/>
    <n v="88.000000000000014"/>
    <n v="0.30034129692832767"/>
    <x v="5"/>
    <n v="187"/>
    <n v="0.38556701030927837"/>
    <n v="484.99999999999994"/>
    <n v="298"/>
    <n v="187"/>
    <n v="0.38556701030927837"/>
  </r>
  <r>
    <x v="19"/>
    <x v="47"/>
    <s v="WASHINGTON, DC"/>
    <x v="12"/>
    <n v="1"/>
    <m/>
    <m/>
    <n v="0"/>
    <n v="481"/>
    <x v="970"/>
    <n v="159"/>
    <n v="0.35810810810810811"/>
    <x v="13"/>
    <n v="26"/>
    <n v="5.4054054054054057E-2"/>
    <n v="483"/>
    <n v="447"/>
    <n v="26"/>
    <n v="5.3830227743271224E-2"/>
  </r>
  <r>
    <x v="17"/>
    <x v="28"/>
    <s v="ASTANA"/>
    <x v="0"/>
    <m/>
    <m/>
    <m/>
    <s v=""/>
    <n v="481"/>
    <x v="1021"/>
    <n v="104"/>
    <n v="0.21621621621621623"/>
    <x v="16"/>
    <m/>
    <n v="0"/>
    <n v="481"/>
    <n v="481"/>
    <s v=""/>
    <s v=""/>
  </r>
  <r>
    <x v="4"/>
    <x v="120"/>
    <s v="SEOUL"/>
    <x v="1"/>
    <n v="1"/>
    <m/>
    <m/>
    <n v="0"/>
    <n v="477"/>
    <x v="965"/>
    <n v="27"/>
    <n v="5.7082452431289642E-2"/>
    <x v="2"/>
    <m/>
    <n v="0"/>
    <n v="478"/>
    <n v="478"/>
    <s v=""/>
    <s v=""/>
  </r>
  <r>
    <x v="9"/>
    <x v="96"/>
    <s v="NICOSIA"/>
    <x v="2"/>
    <n v="0"/>
    <n v="0"/>
    <n v="0"/>
    <s v=""/>
    <n v="475"/>
    <x v="1022"/>
    <n v="306"/>
    <n v="0.65806451612903227"/>
    <x v="55"/>
    <n v="10"/>
    <n v="2.1052631578947368E-2"/>
    <n v="475"/>
    <n v="465"/>
    <n v="10"/>
    <n v="2.1052631578947368E-2"/>
  </r>
  <r>
    <x v="9"/>
    <x v="47"/>
    <s v="WASHINGTON, DC"/>
    <x v="1"/>
    <n v="1"/>
    <n v="0"/>
    <n v="0"/>
    <n v="0"/>
    <n v="473"/>
    <x v="1023"/>
    <n v="302"/>
    <n v="0.64118895966029721"/>
    <x v="55"/>
    <n v="2"/>
    <n v="4.2283298097251587E-3"/>
    <n v="474"/>
    <n v="472"/>
    <n v="2"/>
    <n v="4.2194092827004216E-3"/>
  </r>
  <r>
    <x v="2"/>
    <x v="89"/>
    <s v="TEL AVIV"/>
    <x v="0"/>
    <m/>
    <m/>
    <m/>
    <s v=""/>
    <n v="471"/>
    <x v="1024"/>
    <n v="101"/>
    <n v="0.21767241379310345"/>
    <x v="16"/>
    <n v="7"/>
    <n v="1.4861995753715499E-2"/>
    <n v="471"/>
    <n v="464"/>
    <n v="7"/>
    <n v="1.4861995753715499E-2"/>
  </r>
  <r>
    <x v="18"/>
    <x v="80"/>
    <s v="RAMALLAH"/>
    <x v="2"/>
    <n v="0"/>
    <n v="0"/>
    <n v="0"/>
    <s v=""/>
    <n v="468"/>
    <x v="1025"/>
    <n v="24"/>
    <n v="7.3619631901840496E-2"/>
    <x v="55"/>
    <n v="142"/>
    <n v="0.3034188034188034"/>
    <n v="468"/>
    <n v="326"/>
    <n v="142"/>
    <n v="0.3034188034188034"/>
  </r>
  <r>
    <x v="0"/>
    <x v="47"/>
    <s v="NEW YORK, NY"/>
    <x v="0"/>
    <m/>
    <m/>
    <m/>
    <s v=""/>
    <n v="465"/>
    <x v="1026"/>
    <n v="165"/>
    <n v="0.3855140186915888"/>
    <x v="5"/>
    <n v="32"/>
    <n v="6.8817204301075269E-2"/>
    <n v="465"/>
    <n v="433"/>
    <n v="32"/>
    <n v="6.8817204301075269E-2"/>
  </r>
  <r>
    <x v="4"/>
    <x v="72"/>
    <s v="SKOPJE"/>
    <x v="0"/>
    <m/>
    <m/>
    <m/>
    <s v=""/>
    <n v="465"/>
    <x v="1027"/>
    <n v="52"/>
    <n v="0.14016172506738545"/>
    <x v="8"/>
    <n v="88"/>
    <n v="0.18924731182795698"/>
    <n v="465"/>
    <n v="377"/>
    <n v="88"/>
    <n v="0.18924731182795698"/>
  </r>
  <r>
    <x v="11"/>
    <x v="50"/>
    <s v="COTONOU"/>
    <x v="18"/>
    <n v="1"/>
    <m/>
    <n v="5"/>
    <n v="0.83333333333333337"/>
    <n v="465"/>
    <x v="1028"/>
    <n v="198"/>
    <n v="0.6149068322981367"/>
    <x v="15"/>
    <n v="132"/>
    <n v="0.28387096774193549"/>
    <n v="471"/>
    <n v="330"/>
    <n v="137"/>
    <n v="0.29087048832271761"/>
  </r>
  <r>
    <x v="5"/>
    <x v="112"/>
    <s v="SOFIA"/>
    <x v="2"/>
    <n v="0"/>
    <n v="0"/>
    <n v="0"/>
    <s v=""/>
    <n v="461"/>
    <x v="1029"/>
    <n v="119"/>
    <n v="0.4204946996466431"/>
    <x v="30"/>
    <n v="147"/>
    <n v="0.31887201735357917"/>
    <n v="461"/>
    <n v="314"/>
    <n v="147"/>
    <n v="0.31887201735357917"/>
  </r>
  <r>
    <x v="14"/>
    <x v="99"/>
    <s v="DUBLIN"/>
    <x v="0"/>
    <m/>
    <m/>
    <m/>
    <s v=""/>
    <n v="461"/>
    <x v="1030"/>
    <n v="135"/>
    <n v="0.29605263157894735"/>
    <x v="16"/>
    <n v="5"/>
    <n v="1.0845986984815618E-2"/>
    <n v="461"/>
    <n v="456"/>
    <n v="5"/>
    <n v="1.0845986984815618E-2"/>
  </r>
  <r>
    <x v="18"/>
    <x v="8"/>
    <s v="RABAT"/>
    <x v="2"/>
    <n v="0"/>
    <n v="0"/>
    <n v="0"/>
    <s v=""/>
    <n v="459.99999999999994"/>
    <x v="1031"/>
    <n v="70"/>
    <n v="0.19718309859154928"/>
    <x v="55"/>
    <n v="105"/>
    <n v="0.22826086956521741"/>
    <n v="459.99999999999994"/>
    <n v="355"/>
    <n v="105"/>
    <n v="0.22826086956521741"/>
  </r>
  <r>
    <x v="1"/>
    <x v="102"/>
    <s v="SYDNEY"/>
    <x v="2"/>
    <n v="0"/>
    <n v="0"/>
    <n v="0"/>
    <s v=""/>
    <n v="458"/>
    <x v="1032"/>
    <n v="4"/>
    <n v="8.7145969498910684E-3"/>
    <x v="55"/>
    <n v="0"/>
    <n v="0"/>
    <n v="458"/>
    <n v="459"/>
    <s v=""/>
    <s v=""/>
  </r>
  <r>
    <x v="9"/>
    <x v="99"/>
    <s v="DUBLIN"/>
    <x v="2"/>
    <n v="0"/>
    <n v="0"/>
    <n v="0"/>
    <s v=""/>
    <n v="457"/>
    <x v="1033"/>
    <n v="63"/>
    <n v="0.14383561643835616"/>
    <x v="55"/>
    <n v="19"/>
    <n v="4.1575492341356671E-2"/>
    <n v="457"/>
    <n v="438"/>
    <n v="19"/>
    <n v="4.1575492341356671E-2"/>
  </r>
  <r>
    <x v="4"/>
    <x v="89"/>
    <s v="TEL AVIV"/>
    <x v="23"/>
    <n v="11"/>
    <m/>
    <n v="1"/>
    <n v="8.3333333333333329E-2"/>
    <n v="456"/>
    <x v="1034"/>
    <n v="35"/>
    <n v="8.2159624413145546E-2"/>
    <x v="13"/>
    <n v="28"/>
    <n v="6.1403508771929821E-2"/>
    <n v="468"/>
    <n v="439"/>
    <n v="29"/>
    <n v="6.1965811965811968E-2"/>
  </r>
  <r>
    <x v="13"/>
    <x v="89"/>
    <s v="TEL AVIV"/>
    <x v="2"/>
    <n v="0"/>
    <n v="0"/>
    <n v="0"/>
    <s v=""/>
    <n v="456"/>
    <x v="1035"/>
    <n v="65"/>
    <n v="0.16209476309226933"/>
    <x v="55"/>
    <n v="55"/>
    <n v="0.1206140350877193"/>
    <n v="456"/>
    <n v="401"/>
    <n v="55"/>
    <n v="0.1206140350877193"/>
  </r>
  <r>
    <x v="2"/>
    <x v="41"/>
    <s v="HANOI"/>
    <x v="0"/>
    <m/>
    <m/>
    <m/>
    <s v=""/>
    <n v="453"/>
    <x v="1036"/>
    <n v="55"/>
    <n v="0.12672811059907835"/>
    <x v="16"/>
    <n v="19"/>
    <n v="4.194260485651214E-2"/>
    <n v="453"/>
    <n v="434"/>
    <n v="19"/>
    <n v="4.194260485651214E-2"/>
  </r>
  <r>
    <x v="21"/>
    <x v="56"/>
    <s v="MAPUTO"/>
    <x v="0"/>
    <m/>
    <m/>
    <m/>
    <s v=""/>
    <n v="452"/>
    <x v="1037"/>
    <n v="44"/>
    <n v="0.10304449648711944"/>
    <x v="16"/>
    <n v="3"/>
    <n v="6.6371681415929203E-3"/>
    <n v="452"/>
    <n v="427"/>
    <n v="3"/>
    <n v="6.6371681415929203E-3"/>
  </r>
  <r>
    <x v="7"/>
    <x v="89"/>
    <s v="TEL AVIV"/>
    <x v="0"/>
    <m/>
    <m/>
    <m/>
    <s v=""/>
    <n v="452"/>
    <x v="1038"/>
    <n v="33"/>
    <n v="8.6842105263157901E-2"/>
    <x v="77"/>
    <n v="8"/>
    <n v="1.7699115044247787E-2"/>
    <n v="452"/>
    <n v="444"/>
    <n v="8"/>
    <n v="1.7699115044247787E-2"/>
  </r>
  <r>
    <x v="21"/>
    <x v="99"/>
    <s v="DUBLIN"/>
    <x v="0"/>
    <m/>
    <m/>
    <m/>
    <s v=""/>
    <n v="451"/>
    <x v="989"/>
    <n v="67"/>
    <n v="0.17091836734693877"/>
    <x v="16"/>
    <n v="1"/>
    <n v="2.2172949002217295E-3"/>
    <n v="451"/>
    <n v="392"/>
    <n v="1"/>
    <n v="2.2172949002217295E-3"/>
  </r>
  <r>
    <x v="1"/>
    <x v="124"/>
    <s v="CARACAS"/>
    <x v="73"/>
    <n v="34"/>
    <n v="0"/>
    <n v="0"/>
    <n v="0"/>
    <n v="451"/>
    <x v="1039"/>
    <n v="91"/>
    <n v="0.21162790697674419"/>
    <x v="13"/>
    <n v="12"/>
    <n v="2.6607538802660754E-2"/>
    <n v="487"/>
    <n v="466"/>
    <n v="12"/>
    <n v="2.4640657084188913E-2"/>
  </r>
  <r>
    <x v="4"/>
    <x v="30"/>
    <s v="KINSHASA"/>
    <x v="0"/>
    <m/>
    <m/>
    <m/>
    <s v=""/>
    <n v="446"/>
    <x v="1040"/>
    <n v="120"/>
    <n v="0.41237113402061853"/>
    <x v="207"/>
    <n v="3"/>
    <n v="6.7264573991031393E-3"/>
    <n v="446"/>
    <n v="443"/>
    <n v="3"/>
    <n v="6.7264573991031393E-3"/>
  </r>
  <r>
    <x v="12"/>
    <x v="125"/>
    <s v="TAIPEI"/>
    <x v="2"/>
    <n v="0"/>
    <n v="0"/>
    <n v="0"/>
    <s v=""/>
    <n v="446"/>
    <x v="1041"/>
    <n v="16"/>
    <n v="0.37209302325581395"/>
    <x v="208"/>
    <n v="1"/>
    <n v="2.242152466367713E-3"/>
    <n v="446"/>
    <n v="445"/>
    <n v="1"/>
    <n v="2.242152466367713E-3"/>
  </r>
  <r>
    <x v="2"/>
    <x v="87"/>
    <s v="HONG KONG"/>
    <x v="0"/>
    <m/>
    <m/>
    <m/>
    <s v=""/>
    <n v="443"/>
    <x v="1042"/>
    <n v="80"/>
    <n v="0.18475750577367206"/>
    <x v="16"/>
    <n v="10"/>
    <n v="2.2573363431151242E-2"/>
    <n v="443"/>
    <n v="433"/>
    <n v="10"/>
    <n v="2.2573363431151242E-2"/>
  </r>
  <r>
    <x v="8"/>
    <x v="73"/>
    <s v="CHISINAU"/>
    <x v="0"/>
    <m/>
    <m/>
    <m/>
    <s v=""/>
    <n v="443"/>
    <x v="1033"/>
    <n v="278"/>
    <n v="0.63470319634703198"/>
    <x v="16"/>
    <n v="5"/>
    <n v="1.1286681715575621E-2"/>
    <n v="443"/>
    <n v="438"/>
    <n v="5"/>
    <n v="1.1286681715575621E-2"/>
  </r>
  <r>
    <x v="15"/>
    <x v="3"/>
    <s v="SHANGHAI"/>
    <x v="0"/>
    <m/>
    <m/>
    <m/>
    <s v=""/>
    <n v="438"/>
    <x v="1043"/>
    <n v="39"/>
    <n v="9.3301435406698566E-2"/>
    <x v="55"/>
    <n v="17"/>
    <n v="3.8812785388127852E-2"/>
    <n v="438"/>
    <n v="418"/>
    <n v="17"/>
    <n v="3.8812785388127852E-2"/>
  </r>
  <r>
    <x v="5"/>
    <x v="89"/>
    <s v="TEL AVIV"/>
    <x v="2"/>
    <n v="0"/>
    <n v="0"/>
    <n v="0"/>
    <s v=""/>
    <n v="436"/>
    <x v="1044"/>
    <n v="49"/>
    <n v="0.13573407202216067"/>
    <x v="99"/>
    <n v="10"/>
    <n v="2.2935779816513763E-2"/>
    <n v="436"/>
    <n v="426"/>
    <n v="10"/>
    <n v="2.2935779816513763E-2"/>
  </r>
  <r>
    <x v="3"/>
    <x v="123"/>
    <s v="TIRANA"/>
    <x v="2"/>
    <n v="0"/>
    <n v="0"/>
    <n v="0"/>
    <s v=""/>
    <n v="436"/>
    <x v="1045"/>
    <n v="395"/>
    <n v="0.95180722891566261"/>
    <x v="62"/>
    <n v="5"/>
    <n v="1.1467889908256881E-2"/>
    <n v="436"/>
    <n v="431"/>
    <n v="5"/>
    <n v="1.1467889908256881E-2"/>
  </r>
  <r>
    <x v="14"/>
    <x v="47"/>
    <s v="NEW YORK, NY"/>
    <x v="0"/>
    <m/>
    <m/>
    <m/>
    <s v=""/>
    <n v="436"/>
    <x v="992"/>
    <n v="264"/>
    <n v="0.6550868486352357"/>
    <x v="53"/>
    <n v="32"/>
    <n v="7.3394495412844041E-2"/>
    <n v="436"/>
    <n v="404"/>
    <n v="32"/>
    <n v="7.3394495412844041E-2"/>
  </r>
  <r>
    <x v="0"/>
    <x v="91"/>
    <s v="DAR ES SALAAM"/>
    <x v="0"/>
    <m/>
    <m/>
    <m/>
    <s v=""/>
    <n v="435"/>
    <x v="890"/>
    <n v="15"/>
    <n v="4.0106951871657755E-2"/>
    <x v="13"/>
    <n v="59"/>
    <n v="0.13563218390804599"/>
    <n v="435"/>
    <n v="376"/>
    <n v="59"/>
    <n v="0.13563218390804599"/>
  </r>
  <r>
    <x v="13"/>
    <x v="19"/>
    <s v="ABUJA"/>
    <x v="2"/>
    <n v="0"/>
    <n v="0"/>
    <n v="0"/>
    <s v=""/>
    <n v="431"/>
    <x v="1046"/>
    <n v="75"/>
    <n v="0.30120481927710846"/>
    <x v="2"/>
    <n v="178"/>
    <n v="0.41299303944315546"/>
    <n v="431"/>
    <n v="253"/>
    <n v="178"/>
    <n v="0.41299303944315546"/>
  </r>
  <r>
    <x v="17"/>
    <x v="27"/>
    <s v="PRETORIA"/>
    <x v="0"/>
    <m/>
    <m/>
    <m/>
    <s v=""/>
    <n v="431"/>
    <x v="1034"/>
    <n v="99"/>
    <n v="0.23239436619718309"/>
    <x v="16"/>
    <n v="5"/>
    <n v="1.1600928074245939E-2"/>
    <n v="431"/>
    <n v="426"/>
    <n v="5"/>
    <n v="1.1600928074245939E-2"/>
  </r>
  <r>
    <x v="22"/>
    <x v="104"/>
    <s v="BELGRAD"/>
    <x v="0"/>
    <m/>
    <m/>
    <m/>
    <s v=""/>
    <n v="427"/>
    <x v="992"/>
    <n v="397"/>
    <n v="0.98511166253101734"/>
    <x v="53"/>
    <n v="23"/>
    <n v="5.3864168618266976E-2"/>
    <n v="427"/>
    <n v="404"/>
    <n v="23"/>
    <n v="5.3864168618266976E-2"/>
  </r>
  <r>
    <x v="0"/>
    <x v="1"/>
    <s v="ALGIERS"/>
    <x v="0"/>
    <m/>
    <m/>
    <m/>
    <s v=""/>
    <n v="426"/>
    <x v="1016"/>
    <n v="116"/>
    <n v="0.38926174496644295"/>
    <x v="31"/>
    <n v="125"/>
    <n v="0.29342723004694837"/>
    <n v="426"/>
    <n v="301"/>
    <n v="125"/>
    <n v="0.29342723004694837"/>
  </r>
  <r>
    <x v="3"/>
    <x v="126"/>
    <s v="WELLINGTON"/>
    <x v="2"/>
    <n v="0"/>
    <n v="0"/>
    <n v="0"/>
    <s v=""/>
    <n v="426"/>
    <x v="1047"/>
    <n v="120"/>
    <n v="0.34383954154727792"/>
    <x v="209"/>
    <n v="0"/>
    <n v="0"/>
    <n v="426"/>
    <n v="426"/>
    <s v=""/>
    <s v=""/>
  </r>
  <r>
    <x v="14"/>
    <x v="45"/>
    <s v="HAVANA"/>
    <x v="1"/>
    <m/>
    <m/>
    <n v="1"/>
    <n v="1"/>
    <n v="426"/>
    <x v="1048"/>
    <n v="19"/>
    <n v="5.8103975535168197E-2"/>
    <x v="16"/>
    <n v="99"/>
    <n v="0.23239436619718309"/>
    <n v="427"/>
    <n v="327"/>
    <n v="100"/>
    <n v="0.23419203747072601"/>
  </r>
  <r>
    <x v="2"/>
    <x v="8"/>
    <s v="CASABLANCA"/>
    <x v="0"/>
    <m/>
    <m/>
    <m/>
    <s v=""/>
    <n v="424"/>
    <x v="1049"/>
    <n v="41"/>
    <n v="0.12654320987654322"/>
    <x v="53"/>
    <n v="99"/>
    <n v="0.23349056603773585"/>
    <n v="424"/>
    <n v="325"/>
    <n v="99"/>
    <n v="0.23349056603773585"/>
  </r>
  <r>
    <x v="1"/>
    <x v="81"/>
    <s v="BISSAU"/>
    <x v="74"/>
    <n v="18"/>
    <n v="0"/>
    <n v="0"/>
    <n v="0"/>
    <n v="424"/>
    <x v="1050"/>
    <n v="5"/>
    <n v="1.488095238095238E-2"/>
    <x v="31"/>
    <n v="42"/>
    <n v="9.9056603773584911E-2"/>
    <n v="444"/>
    <n v="357"/>
    <n v="42"/>
    <n v="9.45945945945946E-2"/>
  </r>
  <r>
    <x v="5"/>
    <x v="104"/>
    <s v="BELGRAD"/>
    <x v="2"/>
    <n v="0"/>
    <n v="0"/>
    <n v="0"/>
    <s v=""/>
    <n v="423"/>
    <x v="1051"/>
    <n v="164"/>
    <n v="0.43501326259946949"/>
    <x v="93"/>
    <n v="11"/>
    <n v="2.6004728132387706E-2"/>
    <n v="423"/>
    <n v="412"/>
    <n v="11"/>
    <n v="2.6004728132387706E-2"/>
  </r>
  <r>
    <x v="12"/>
    <x v="97"/>
    <s v="TOKYO"/>
    <x v="2"/>
    <n v="0"/>
    <n v="0"/>
    <n v="0"/>
    <s v=""/>
    <n v="423"/>
    <x v="1045"/>
    <n v="175"/>
    <n v="0.42168674698795183"/>
    <x v="13"/>
    <n v="6"/>
    <n v="1.4184397163120567E-2"/>
    <n v="423"/>
    <n v="417"/>
    <n v="6"/>
    <n v="1.4184397163120567E-2"/>
  </r>
  <r>
    <x v="9"/>
    <x v="45"/>
    <s v="HAVANA"/>
    <x v="2"/>
    <n v="0"/>
    <n v="0"/>
    <n v="0"/>
    <s v=""/>
    <n v="418"/>
    <x v="1052"/>
    <n v="37"/>
    <n v="9.4147582697201013E-2"/>
    <x v="32"/>
    <n v="0"/>
    <n v="0"/>
    <n v="418"/>
    <n v="418"/>
    <s v=""/>
    <s v=""/>
  </r>
  <r>
    <x v="9"/>
    <x v="108"/>
    <s v="KUALA LUMPUR"/>
    <x v="2"/>
    <n v="0"/>
    <n v="0"/>
    <n v="0"/>
    <s v=""/>
    <n v="418"/>
    <x v="1053"/>
    <n v="266"/>
    <n v="0.69633507853403143"/>
    <x v="55"/>
    <n v="36"/>
    <n v="8.6124401913875603E-2"/>
    <n v="418"/>
    <n v="382"/>
    <n v="36"/>
    <n v="8.6124401913875603E-2"/>
  </r>
  <r>
    <x v="1"/>
    <x v="89"/>
    <s v="TEL AVIV"/>
    <x v="8"/>
    <n v="7"/>
    <n v="0"/>
    <n v="2"/>
    <n v="0.22222222222222221"/>
    <n v="415"/>
    <x v="1054"/>
    <n v="36"/>
    <n v="9.0225563909774431E-2"/>
    <x v="13"/>
    <n v="1"/>
    <n v="2.4096385542168677E-3"/>
    <n v="424"/>
    <n v="408"/>
    <n v="3"/>
    <n v="7.0754716981132077E-3"/>
  </r>
  <r>
    <x v="5"/>
    <x v="8"/>
    <s v="RABAT"/>
    <x v="2"/>
    <n v="0"/>
    <n v="0"/>
    <n v="0"/>
    <s v=""/>
    <n v="409"/>
    <x v="1055"/>
    <n v="68"/>
    <n v="0.2073170731707317"/>
    <x v="53"/>
    <n v="80"/>
    <n v="0.19559902200488999"/>
    <n v="409"/>
    <n v="329"/>
    <n v="80"/>
    <n v="0.19559902200488999"/>
  </r>
  <r>
    <x v="4"/>
    <x v="28"/>
    <s v="ASTANA"/>
    <x v="0"/>
    <m/>
    <m/>
    <m/>
    <s v=""/>
    <n v="405"/>
    <x v="992"/>
    <n v="330"/>
    <n v="0.81885856079404462"/>
    <x v="13"/>
    <m/>
    <n v="0"/>
    <n v="405"/>
    <n v="405"/>
    <s v=""/>
    <s v=""/>
  </r>
  <r>
    <x v="13"/>
    <x v="47"/>
    <s v="NEW YORK, NY"/>
    <x v="2"/>
    <n v="0"/>
    <n v="0"/>
    <n v="0"/>
    <s v=""/>
    <n v="405"/>
    <x v="1035"/>
    <n v="101"/>
    <n v="0.25187032418952621"/>
    <x v="13"/>
    <n v="2"/>
    <n v="4.9382716049382715E-3"/>
    <n v="405"/>
    <n v="403"/>
    <n v="2"/>
    <n v="4.9382716049382715E-3"/>
  </r>
  <r>
    <x v="1"/>
    <x v="113"/>
    <s v="BUCHAREST"/>
    <x v="2"/>
    <n v="0"/>
    <n v="0"/>
    <n v="0"/>
    <s v=""/>
    <n v="403"/>
    <x v="890"/>
    <n v="48"/>
    <n v="0.12834224598930483"/>
    <x v="53"/>
    <n v="12"/>
    <n v="2.9776674937965261E-2"/>
    <n v="403"/>
    <n v="375"/>
    <n v="12"/>
    <n v="2.9776674937965261E-2"/>
  </r>
  <r>
    <x v="18"/>
    <x v="102"/>
    <s v="CANBERRA"/>
    <x v="2"/>
    <n v="0"/>
    <n v="0"/>
    <n v="0"/>
    <s v=""/>
    <n v="401.99999999999994"/>
    <x v="1056"/>
    <n v="47"/>
    <n v="0.15562913907284767"/>
    <x v="53"/>
    <n v="99"/>
    <n v="0.24626865671641796"/>
    <n v="401.99999999999994"/>
    <n v="303"/>
    <n v="99"/>
    <n v="0.24626865671641796"/>
  </r>
  <r>
    <x v="3"/>
    <x v="117"/>
    <s v="PODGORICA"/>
    <x v="2"/>
    <n v="0"/>
    <n v="0"/>
    <n v="0"/>
    <s v=""/>
    <n v="401"/>
    <x v="1057"/>
    <n v="296"/>
    <n v="0.75897435897435894"/>
    <x v="13"/>
    <n v="9"/>
    <n v="2.2443890274314215E-2"/>
    <n v="401"/>
    <n v="392"/>
    <n v="9"/>
    <n v="2.2443890274314215E-2"/>
  </r>
  <r>
    <x v="11"/>
    <x v="9"/>
    <s v="MANCHESTER"/>
    <x v="0"/>
    <m/>
    <m/>
    <m/>
    <s v=""/>
    <n v="400"/>
    <x v="1058"/>
    <n v="229"/>
    <n v="0.59020618556701032"/>
    <x v="31"/>
    <n v="9"/>
    <n v="2.2499999999999999E-2"/>
    <n v="400"/>
    <n v="391"/>
    <n v="9"/>
    <n v="2.2499999999999999E-2"/>
  </r>
  <r>
    <x v="11"/>
    <x v="80"/>
    <s v="RAMALLAH"/>
    <x v="0"/>
    <m/>
    <m/>
    <m/>
    <s v=""/>
    <n v="399"/>
    <x v="1059"/>
    <n v="203"/>
    <n v="0.68581081081081086"/>
    <x v="169"/>
    <n v="25"/>
    <n v="6.2656641604010022E-2"/>
    <n v="399"/>
    <n v="370"/>
    <n v="25"/>
    <n v="6.2656641604010022E-2"/>
  </r>
  <r>
    <x v="17"/>
    <x v="3"/>
    <s v="SHANGHAI"/>
    <x v="0"/>
    <m/>
    <m/>
    <m/>
    <s v=""/>
    <n v="396"/>
    <x v="1060"/>
    <n v="41"/>
    <n v="0.10485933503836317"/>
    <x v="16"/>
    <n v="5"/>
    <n v="1.2626262626262626E-2"/>
    <n v="396"/>
    <n v="391"/>
    <n v="5"/>
    <n v="1.2626262626262626E-2"/>
  </r>
  <r>
    <x v="2"/>
    <x v="113"/>
    <s v="BUCHAREST"/>
    <x v="0"/>
    <m/>
    <m/>
    <m/>
    <s v=""/>
    <n v="390"/>
    <x v="890"/>
    <n v="248"/>
    <n v="0.66310160427807485"/>
    <x v="13"/>
    <n v="14"/>
    <n v="3.5897435897435895E-2"/>
    <n v="390"/>
    <n v="376"/>
    <n v="14"/>
    <n v="3.5897435897435895E-2"/>
  </r>
  <r>
    <x v="22"/>
    <x v="14"/>
    <s v="CAIRO"/>
    <x v="0"/>
    <m/>
    <m/>
    <m/>
    <s v=""/>
    <n v="389"/>
    <x v="1061"/>
    <n v="242"/>
    <n v="0.80936454849498329"/>
    <x v="5"/>
    <n v="85"/>
    <n v="0.21850899742930591"/>
    <n v="389"/>
    <n v="304"/>
    <n v="85"/>
    <n v="0.21850899742930591"/>
  </r>
  <r>
    <x v="13"/>
    <x v="59"/>
    <s v="SINGAPORE"/>
    <x v="2"/>
    <n v="0"/>
    <n v="0"/>
    <n v="0"/>
    <s v=""/>
    <n v="385"/>
    <x v="1062"/>
    <n v="163"/>
    <n v="0.4255874673629243"/>
    <x v="55"/>
    <n v="2"/>
    <n v="5.1948051948051948E-3"/>
    <n v="385"/>
    <n v="383"/>
    <n v="2"/>
    <n v="5.1948051948051948E-3"/>
  </r>
  <r>
    <x v="0"/>
    <x v="77"/>
    <s v="KATHMANDU"/>
    <x v="0"/>
    <m/>
    <m/>
    <m/>
    <s v=""/>
    <n v="381"/>
    <x v="1063"/>
    <n v="5"/>
    <n v="1.5974440894568689E-2"/>
    <x v="31"/>
    <n v="65"/>
    <n v="0.17060367454068243"/>
    <n v="381"/>
    <n v="316"/>
    <n v="65"/>
    <n v="0.17060367454068243"/>
  </r>
  <r>
    <x v="12"/>
    <x v="80"/>
    <s v="RAMALLAH"/>
    <x v="2"/>
    <n v="0"/>
    <n v="0"/>
    <n v="0"/>
    <s v=""/>
    <n v="381"/>
    <x v="1064"/>
    <n v="70"/>
    <n v="0.22012578616352202"/>
    <x v="20"/>
    <n v="21"/>
    <n v="5.5118110236220472E-2"/>
    <n v="381"/>
    <n v="360"/>
    <n v="21"/>
    <n v="5.5118110236220472E-2"/>
  </r>
  <r>
    <x v="6"/>
    <x v="113"/>
    <s v="BUCHAREST"/>
    <x v="11"/>
    <n v="2"/>
    <m/>
    <n v="1"/>
    <n v="0.33333333333333331"/>
    <n v="380"/>
    <x v="1065"/>
    <n v="26"/>
    <n v="7.8787878787878782E-2"/>
    <x v="31"/>
    <n v="47"/>
    <n v="0.12368421052631579"/>
    <n v="383"/>
    <n v="335"/>
    <n v="48"/>
    <n v="0.12532637075718014"/>
  </r>
  <r>
    <x v="11"/>
    <x v="97"/>
    <s v="TOKYO"/>
    <x v="0"/>
    <m/>
    <m/>
    <m/>
    <s v=""/>
    <n v="380"/>
    <x v="890"/>
    <n v="374"/>
    <n v="1"/>
    <x v="5"/>
    <n v="1"/>
    <n v="2.631578947368421E-3"/>
    <n v="380"/>
    <n v="379"/>
    <n v="1"/>
    <n v="2.631578947368421E-3"/>
  </r>
  <r>
    <x v="5"/>
    <x v="47"/>
    <s v="LOS ANGELES, CA"/>
    <x v="2"/>
    <n v="0"/>
    <n v="0"/>
    <n v="0"/>
    <s v=""/>
    <n v="375"/>
    <x v="1066"/>
    <n v="92"/>
    <n v="0.25555555555555554"/>
    <x v="7"/>
    <n v="0"/>
    <n v="0"/>
    <n v="375"/>
    <n v="375"/>
    <s v=""/>
    <s v=""/>
  </r>
  <r>
    <x v="1"/>
    <x v="104"/>
    <s v="BELGRAD"/>
    <x v="2"/>
    <n v="0"/>
    <n v="0"/>
    <n v="0"/>
    <s v=""/>
    <n v="375"/>
    <x v="1067"/>
    <n v="31"/>
    <n v="9.3093093093093091E-2"/>
    <x v="39"/>
    <n v="5"/>
    <n v="1.3333333333333334E-2"/>
    <n v="375"/>
    <n v="352"/>
    <n v="5"/>
    <n v="1.3333333333333334E-2"/>
  </r>
  <r>
    <x v="3"/>
    <x v="89"/>
    <s v="TEL AVIV"/>
    <x v="2"/>
    <n v="0"/>
    <n v="0"/>
    <n v="0"/>
    <s v=""/>
    <n v="372"/>
    <x v="1068"/>
    <n v="172"/>
    <n v="0.55305466237942125"/>
    <x v="35"/>
    <n v="41"/>
    <n v="0.11021505376344086"/>
    <n v="372"/>
    <n v="331"/>
    <n v="41"/>
    <n v="0.11021505376344086"/>
  </r>
  <r>
    <x v="19"/>
    <x v="47"/>
    <s v="ATLANTA, GA"/>
    <x v="1"/>
    <n v="1"/>
    <m/>
    <m/>
    <n v="0"/>
    <n v="370"/>
    <x v="1069"/>
    <n v="150"/>
    <n v="0.43103448275862066"/>
    <x v="53"/>
    <n v="3"/>
    <n v="8.1081081081081086E-3"/>
    <n v="371"/>
    <n v="350"/>
    <n v="3"/>
    <n v="8.0862533692722376E-3"/>
  </r>
  <r>
    <x v="19"/>
    <x v="87"/>
    <s v="HONG KONG"/>
    <x v="0"/>
    <m/>
    <m/>
    <m/>
    <s v=""/>
    <n v="369"/>
    <x v="1069"/>
    <n v="178"/>
    <n v="0.5114942528735632"/>
    <x v="16"/>
    <n v="18"/>
    <n v="4.878048780487805E-2"/>
    <n v="369"/>
    <n v="348"/>
    <n v="18"/>
    <n v="4.878048780487805E-2"/>
  </r>
  <r>
    <x v="2"/>
    <x v="47"/>
    <s v="CHICAGO, IL"/>
    <x v="0"/>
    <m/>
    <m/>
    <m/>
    <s v=""/>
    <n v="368"/>
    <x v="1070"/>
    <n v="237"/>
    <n v="0.65109890109890112"/>
    <x v="16"/>
    <n v="3"/>
    <n v="8.152173913043478E-3"/>
    <n v="368"/>
    <n v="364"/>
    <n v="3"/>
    <n v="8.152173913043478E-3"/>
  </r>
  <r>
    <x v="14"/>
    <x v="21"/>
    <s v="LIMA"/>
    <x v="0"/>
    <m/>
    <m/>
    <m/>
    <s v=""/>
    <n v="368"/>
    <x v="1071"/>
    <n v="72"/>
    <n v="0.21364985163204747"/>
    <x v="16"/>
    <n v="31"/>
    <n v="8.4239130434782608E-2"/>
    <n v="368"/>
    <n v="337"/>
    <n v="31"/>
    <n v="8.4239130434782608E-2"/>
  </r>
  <r>
    <x v="4"/>
    <x v="119"/>
    <s v="MEXICO CITY"/>
    <x v="43"/>
    <n v="35"/>
    <m/>
    <m/>
    <n v="0"/>
    <n v="367"/>
    <x v="1072"/>
    <n v="63"/>
    <n v="0.17696629213483145"/>
    <x v="15"/>
    <n v="4"/>
    <n v="1.0899182561307902E-2"/>
    <n v="402"/>
    <n v="398"/>
    <n v="4"/>
    <n v="9.9502487562189053E-3"/>
  </r>
  <r>
    <x v="2"/>
    <x v="102"/>
    <s v="MELBOURNE"/>
    <x v="0"/>
    <m/>
    <m/>
    <m/>
    <s v=""/>
    <n v="366"/>
    <x v="944"/>
    <n v="61"/>
    <n v="0.16666666666666666"/>
    <x v="16"/>
    <m/>
    <n v="0"/>
    <n v="366"/>
    <n v="366"/>
    <s v=""/>
    <s v=""/>
  </r>
  <r>
    <x v="1"/>
    <x v="127"/>
    <s v="SAO PAULO"/>
    <x v="64"/>
    <n v="30"/>
    <n v="0"/>
    <n v="9"/>
    <n v="0.23684210526315788"/>
    <n v="366"/>
    <x v="1073"/>
    <n v="66"/>
    <n v="0.19760479041916168"/>
    <x v="53"/>
    <n v="18"/>
    <n v="4.9180327868852458E-2"/>
    <n v="404"/>
    <n v="365"/>
    <n v="27"/>
    <n v="6.6831683168316836E-2"/>
  </r>
  <r>
    <x v="4"/>
    <x v="126"/>
    <s v="WELLINGTON"/>
    <x v="0"/>
    <m/>
    <m/>
    <m/>
    <s v=""/>
    <n v="364"/>
    <x v="1074"/>
    <n v="19"/>
    <n v="5.2924791086350974E-2"/>
    <x v="16"/>
    <n v="5"/>
    <n v="1.3736263736263736E-2"/>
    <n v="364"/>
    <n v="359"/>
    <n v="5"/>
    <n v="1.3736263736263736E-2"/>
  </r>
  <r>
    <x v="6"/>
    <x v="126"/>
    <s v="WELLINGTON"/>
    <x v="1"/>
    <n v="1"/>
    <m/>
    <n v="0"/>
    <n v="0"/>
    <n v="362"/>
    <x v="1075"/>
    <n v="12"/>
    <n v="3.8834951456310676E-2"/>
    <x v="27"/>
    <n v="15"/>
    <n v="4.1436464088397788E-2"/>
    <n v="363"/>
    <n v="348"/>
    <n v="15"/>
    <n v="4.1322314049586778E-2"/>
  </r>
  <r>
    <x v="23"/>
    <x v="11"/>
    <s v="ABU DHABI"/>
    <x v="0"/>
    <m/>
    <m/>
    <m/>
    <s v=""/>
    <n v="361"/>
    <x v="1076"/>
    <n v="242"/>
    <n v="0.69142857142857139"/>
    <x v="16"/>
    <n v="11"/>
    <n v="3.0470914127423823E-2"/>
    <n v="361"/>
    <n v="350"/>
    <n v="11"/>
    <n v="3.0470914127423823E-2"/>
  </r>
  <r>
    <x v="21"/>
    <x v="108"/>
    <s v="KUALA LUMPUR"/>
    <x v="0"/>
    <m/>
    <m/>
    <m/>
    <s v=""/>
    <n v="358"/>
    <x v="1061"/>
    <n v="136"/>
    <n v="0.45484949832775917"/>
    <x v="16"/>
    <n v="11"/>
    <n v="3.0726256983240222E-2"/>
    <n v="358"/>
    <n v="299"/>
    <n v="11"/>
    <n v="3.0726256983240222E-2"/>
  </r>
  <r>
    <x v="2"/>
    <x v="84"/>
    <s v="TORONTO"/>
    <x v="0"/>
    <m/>
    <m/>
    <m/>
    <s v=""/>
    <n v="357"/>
    <x v="1077"/>
    <n v="80"/>
    <n v="0.22662889518413598"/>
    <x v="16"/>
    <n v="4"/>
    <n v="1.1204481792717087E-2"/>
    <n v="357"/>
    <n v="353"/>
    <n v="4"/>
    <n v="1.1204481792717087E-2"/>
  </r>
  <r>
    <x v="4"/>
    <x v="128"/>
    <s v="PORT LOUIS"/>
    <x v="17"/>
    <n v="4"/>
    <m/>
    <m/>
    <n v="0"/>
    <n v="355"/>
    <x v="1078"/>
    <n v="108"/>
    <n v="0.3253012048192771"/>
    <x v="31"/>
    <n v="20"/>
    <n v="5.6338028169014086E-2"/>
    <n v="359"/>
    <n v="339"/>
    <n v="20"/>
    <n v="5.5710306406685235E-2"/>
  </r>
  <r>
    <x v="2"/>
    <x v="104"/>
    <s v="BELGRAD"/>
    <x v="0"/>
    <m/>
    <m/>
    <m/>
    <s v=""/>
    <n v="355"/>
    <x v="1047"/>
    <n v="349"/>
    <n v="1"/>
    <x v="16"/>
    <n v="6"/>
    <n v="1.6901408450704224E-2"/>
    <n v="355"/>
    <n v="349"/>
    <n v="6"/>
    <n v="1.6901408450704224E-2"/>
  </r>
  <r>
    <x v="3"/>
    <x v="119"/>
    <s v="MEXICO CITY"/>
    <x v="2"/>
    <n v="0"/>
    <n v="0"/>
    <n v="0"/>
    <s v=""/>
    <n v="355"/>
    <x v="1079"/>
    <n v="352"/>
    <n v="1"/>
    <x v="55"/>
    <n v="3"/>
    <n v="8.4507042253521118E-3"/>
    <n v="355"/>
    <n v="352"/>
    <n v="3"/>
    <n v="8.4507042253521118E-3"/>
  </r>
  <r>
    <x v="3"/>
    <x v="108"/>
    <s v="KUALA LUMPUR"/>
    <x v="2"/>
    <n v="0"/>
    <n v="0"/>
    <n v="0"/>
    <s v=""/>
    <n v="354"/>
    <x v="1080"/>
    <n v="115"/>
    <n v="0.33527696793002915"/>
    <x v="53"/>
    <n v="10"/>
    <n v="2.8248587570621469E-2"/>
    <n v="354"/>
    <n v="344"/>
    <n v="10"/>
    <n v="2.8248587570621469E-2"/>
  </r>
  <r>
    <x v="21"/>
    <x v="89"/>
    <s v="TEL AVIV"/>
    <x v="0"/>
    <m/>
    <m/>
    <m/>
    <s v=""/>
    <n v="350"/>
    <x v="1081"/>
    <n v="36"/>
    <n v="0.13584905660377358"/>
    <x v="5"/>
    <n v="63"/>
    <n v="0.18"/>
    <n v="350"/>
    <n v="270"/>
    <n v="63"/>
    <n v="0.18"/>
  </r>
  <r>
    <x v="18"/>
    <x v="129"/>
    <s v="COPENHAGEN"/>
    <x v="2"/>
    <n v="0"/>
    <n v="0"/>
    <n v="0"/>
    <s v=""/>
    <n v="349"/>
    <x v="1082"/>
    <n v="1"/>
    <n v="0.16666666666666666"/>
    <x v="55"/>
    <n v="343"/>
    <n v="0.98280802292263614"/>
    <n v="349"/>
    <n v="6"/>
    <n v="343"/>
    <n v="0.98280802292263614"/>
  </r>
  <r>
    <x v="17"/>
    <x v="69"/>
    <s v="NAIROBI"/>
    <x v="0"/>
    <m/>
    <m/>
    <m/>
    <s v=""/>
    <n v="346"/>
    <x v="1065"/>
    <n v="61"/>
    <n v="0.18484848484848485"/>
    <x v="16"/>
    <n v="15"/>
    <n v="4.3352601156069363E-2"/>
    <n v="346"/>
    <n v="330"/>
    <n v="15"/>
    <n v="4.3352601156069363E-2"/>
  </r>
  <r>
    <x v="1"/>
    <x v="93"/>
    <s v="KABUL"/>
    <x v="17"/>
    <n v="0"/>
    <n v="0"/>
    <n v="4"/>
    <n v="1"/>
    <n v="346"/>
    <x v="1083"/>
    <n v="1"/>
    <n v="1.4925373134328358E-2"/>
    <x v="158"/>
    <n v="111"/>
    <n v="0.32080924855491327"/>
    <n v="350"/>
    <n v="137"/>
    <n v="115"/>
    <n v="0.32857142857142857"/>
  </r>
  <r>
    <x v="14"/>
    <x v="47"/>
    <s v="SAN FRANCISCO, CA"/>
    <x v="0"/>
    <m/>
    <m/>
    <m/>
    <s v=""/>
    <n v="344"/>
    <x v="1084"/>
    <n v="139"/>
    <n v="0.4088235294117647"/>
    <x v="16"/>
    <n v="4"/>
    <n v="1.1627906976744186E-2"/>
    <n v="344"/>
    <n v="340"/>
    <n v="4"/>
    <n v="1.1627906976744186E-2"/>
  </r>
  <r>
    <x v="17"/>
    <x v="5"/>
    <s v="ANKARA"/>
    <x v="0"/>
    <m/>
    <m/>
    <m/>
    <s v=""/>
    <n v="341"/>
    <x v="1085"/>
    <n v="254"/>
    <n v="0.75147928994082835"/>
    <x v="16"/>
    <m/>
    <n v="0"/>
    <n v="341"/>
    <n v="338"/>
    <s v=""/>
    <s v=""/>
  </r>
  <r>
    <x v="7"/>
    <x v="47"/>
    <s v="LOS ANGELES, CA"/>
    <x v="0"/>
    <m/>
    <m/>
    <m/>
    <s v=""/>
    <n v="340"/>
    <x v="1071"/>
    <n v="157"/>
    <n v="0.46587537091988129"/>
    <x v="53"/>
    <n v="2"/>
    <n v="5.8823529411764705E-3"/>
    <n v="340"/>
    <n v="338"/>
    <n v="2"/>
    <n v="5.8823529411764705E-3"/>
  </r>
  <r>
    <x v="21"/>
    <x v="78"/>
    <s v="ADDIS ABEBA"/>
    <x v="0"/>
    <m/>
    <m/>
    <m/>
    <s v=""/>
    <n v="338"/>
    <x v="1086"/>
    <n v="104"/>
    <n v="0.40310077519379844"/>
    <x v="47"/>
    <n v="61"/>
    <n v="0.18047337278106509"/>
    <n v="338"/>
    <n v="268"/>
    <n v="61"/>
    <n v="0.18047337278106509"/>
  </r>
  <r>
    <x v="9"/>
    <x v="130"/>
    <s v="ZAGREB"/>
    <x v="2"/>
    <n v="0"/>
    <n v="0"/>
    <n v="0"/>
    <s v=""/>
    <n v="337"/>
    <x v="1087"/>
    <n v="311"/>
    <n v="0.92835820895522392"/>
    <x v="55"/>
    <n v="2"/>
    <n v="5.9347181008902079E-3"/>
    <n v="337"/>
    <n v="335"/>
    <n v="2"/>
    <n v="5.9347181008902079E-3"/>
  </r>
  <r>
    <x v="5"/>
    <x v="21"/>
    <s v="LIMA"/>
    <x v="2"/>
    <n v="0"/>
    <n v="0"/>
    <n v="0"/>
    <s v=""/>
    <n v="330"/>
    <x v="1063"/>
    <n v="75"/>
    <n v="0.23961661341853036"/>
    <x v="55"/>
    <n v="17"/>
    <n v="5.1515151515151514E-2"/>
    <n v="330"/>
    <n v="313"/>
    <n v="17"/>
    <n v="5.1515151515151514E-2"/>
  </r>
  <r>
    <x v="5"/>
    <x v="47"/>
    <s v="WASHINGTON, DC"/>
    <x v="2"/>
    <n v="0"/>
    <n v="0"/>
    <n v="0"/>
    <s v=""/>
    <n v="328"/>
    <x v="1088"/>
    <n v="121"/>
    <n v="0.39413680781758959"/>
    <x v="75"/>
    <n v="0"/>
    <n v="0"/>
    <n v="328"/>
    <n v="328"/>
    <s v=""/>
    <s v=""/>
  </r>
  <r>
    <x v="18"/>
    <x v="131"/>
    <s v="STOCKHOLM"/>
    <x v="2"/>
    <n v="0"/>
    <n v="0"/>
    <n v="0"/>
    <s v=""/>
    <n v="328"/>
    <x v="1089"/>
    <n v="0"/>
    <n v="0"/>
    <x v="55"/>
    <n v="327"/>
    <n v="0.99695121951219512"/>
    <n v="328"/>
    <n v="1"/>
    <n v="327"/>
    <n v="0.99695121951219512"/>
  </r>
  <r>
    <x v="9"/>
    <x v="104"/>
    <s v="BELGRAD"/>
    <x v="2"/>
    <n v="0"/>
    <n v="0"/>
    <n v="0"/>
    <s v=""/>
    <n v="327"/>
    <x v="1004"/>
    <n v="227"/>
    <n v="0.71835443037974689"/>
    <x v="2"/>
    <n v="7"/>
    <n v="2.1406727828746176E-2"/>
    <n v="327"/>
    <n v="320"/>
    <n v="7"/>
    <n v="2.1406727828746176E-2"/>
  </r>
  <r>
    <x v="7"/>
    <x v="99"/>
    <s v="DUBLIN"/>
    <x v="0"/>
    <m/>
    <m/>
    <m/>
    <s v=""/>
    <n v="325"/>
    <x v="1090"/>
    <n v="166"/>
    <n v="0.51393188854489169"/>
    <x v="13"/>
    <n v="0"/>
    <n v="0"/>
    <n v="325"/>
    <n v="325"/>
    <s v=""/>
    <s v=""/>
  </r>
  <r>
    <x v="2"/>
    <x v="47"/>
    <s v="LOS ANGELES, CA"/>
    <x v="0"/>
    <m/>
    <m/>
    <m/>
    <s v=""/>
    <n v="322"/>
    <x v="1091"/>
    <n v="288"/>
    <n v="0.92307692307692313"/>
    <x v="31"/>
    <n v="7"/>
    <n v="2.1739130434782608E-2"/>
    <n v="322"/>
    <n v="315"/>
    <n v="7"/>
    <n v="2.1739130434782608E-2"/>
  </r>
  <r>
    <x v="1"/>
    <x v="108"/>
    <s v="KUALA LUMPUR"/>
    <x v="2"/>
    <n v="0"/>
    <n v="0"/>
    <n v="0"/>
    <s v=""/>
    <n v="319"/>
    <x v="1092"/>
    <n v="14"/>
    <n v="4.8275862068965517E-2"/>
    <x v="53"/>
    <n v="1"/>
    <n v="3.134796238244514E-3"/>
    <n v="319"/>
    <n v="291"/>
    <n v="1"/>
    <n v="3.134796238244514E-3"/>
  </r>
  <r>
    <x v="5"/>
    <x v="78"/>
    <s v="ADDIS ABEBA"/>
    <x v="2"/>
    <n v="0"/>
    <n v="0"/>
    <n v="0"/>
    <s v=""/>
    <n v="318"/>
    <x v="1093"/>
    <n v="21"/>
    <n v="0.10824742268041238"/>
    <x v="9"/>
    <n v="113"/>
    <n v="0.35534591194968551"/>
    <n v="318"/>
    <n v="205"/>
    <n v="113"/>
    <n v="0.35534591194968551"/>
  </r>
  <r>
    <x v="7"/>
    <x v="47"/>
    <s v="WASHINGTON, DC"/>
    <x v="0"/>
    <m/>
    <m/>
    <m/>
    <s v=""/>
    <n v="318"/>
    <x v="1004"/>
    <n v="239"/>
    <n v="0.75632911392405067"/>
    <x v="13"/>
    <n v="0"/>
    <n v="0"/>
    <n v="318"/>
    <n v="318"/>
    <s v=""/>
    <s v=""/>
  </r>
  <r>
    <x v="22"/>
    <x v="130"/>
    <s v="ZAGREB"/>
    <x v="0"/>
    <m/>
    <m/>
    <m/>
    <s v=""/>
    <n v="312"/>
    <x v="1094"/>
    <n v="234"/>
    <n v="0.79591836734693877"/>
    <x v="16"/>
    <n v="18"/>
    <n v="5.7692307692307696E-2"/>
    <n v="312"/>
    <n v="294"/>
    <n v="18"/>
    <n v="5.7692307692307696E-2"/>
  </r>
  <r>
    <x v="9"/>
    <x v="87"/>
    <s v="HONG KONG"/>
    <x v="2"/>
    <n v="0"/>
    <n v="0"/>
    <n v="0"/>
    <s v=""/>
    <n v="310"/>
    <x v="1095"/>
    <n v="15"/>
    <n v="4.8387096774193547E-2"/>
    <x v="55"/>
    <n v="0"/>
    <n v="0"/>
    <n v="310"/>
    <n v="310"/>
    <s v=""/>
    <s v=""/>
  </r>
  <r>
    <x v="11"/>
    <x v="47"/>
    <s v="MIAMI, FL"/>
    <x v="0"/>
    <m/>
    <m/>
    <m/>
    <s v=""/>
    <n v="310"/>
    <x v="1096"/>
    <n v="292"/>
    <n v="0.95737704918032784"/>
    <x v="16"/>
    <n v="4"/>
    <n v="1.2903225806451613E-2"/>
    <n v="310"/>
    <n v="305"/>
    <n v="4"/>
    <n v="1.2903225806451613E-2"/>
  </r>
  <r>
    <x v="10"/>
    <x v="10"/>
    <s v="NEW DELHI"/>
    <x v="0"/>
    <m/>
    <m/>
    <m/>
    <s v=""/>
    <n v="308"/>
    <x v="1097"/>
    <n v="61"/>
    <n v="0.22021660649819494"/>
    <x v="16"/>
    <n v="31"/>
    <n v="0.10064935064935066"/>
    <n v="308"/>
    <n v="277"/>
    <n v="31"/>
    <n v="0.10064935064935066"/>
  </r>
  <r>
    <x v="7"/>
    <x v="21"/>
    <s v="LIMA"/>
    <x v="0"/>
    <m/>
    <m/>
    <m/>
    <s v=""/>
    <n v="308"/>
    <x v="1098"/>
    <n v="72"/>
    <n v="0.23920265780730898"/>
    <x v="55"/>
    <n v="7"/>
    <n v="2.2727272727272728E-2"/>
    <n v="308"/>
    <n v="301"/>
    <n v="7"/>
    <n v="2.2727272727272728E-2"/>
  </r>
  <r>
    <x v="4"/>
    <x v="118"/>
    <s v="SANTIAGO DE CHILE"/>
    <x v="15"/>
    <n v="7"/>
    <m/>
    <m/>
    <n v="0"/>
    <n v="307"/>
    <x v="1094"/>
    <n v="23"/>
    <n v="7.8231292517006806E-2"/>
    <x v="21"/>
    <n v="4"/>
    <n v="1.3029315960912053E-2"/>
    <n v="314"/>
    <n v="310"/>
    <n v="4"/>
    <n v="1.2738853503184714E-2"/>
  </r>
  <r>
    <x v="3"/>
    <x v="120"/>
    <s v="SEOUL"/>
    <x v="2"/>
    <n v="0"/>
    <n v="0"/>
    <n v="0"/>
    <s v=""/>
    <n v="306"/>
    <x v="1099"/>
    <n v="35"/>
    <n v="0.11437908496732026"/>
    <x v="55"/>
    <n v="0"/>
    <n v="0"/>
    <n v="306"/>
    <n v="306"/>
    <s v=""/>
    <s v=""/>
  </r>
  <r>
    <x v="22"/>
    <x v="9"/>
    <s v="LONDON"/>
    <x v="0"/>
    <m/>
    <m/>
    <m/>
    <s v=""/>
    <n v="306"/>
    <x v="1001"/>
    <n v="246"/>
    <n v="0.87234042553191493"/>
    <x v="16"/>
    <n v="24"/>
    <n v="7.8431372549019607E-2"/>
    <n v="306"/>
    <n v="282"/>
    <n v="24"/>
    <n v="7.8431372549019607E-2"/>
  </r>
  <r>
    <x v="1"/>
    <x v="106"/>
    <s v="HARARE"/>
    <x v="2"/>
    <n v="0"/>
    <n v="0"/>
    <n v="0"/>
    <s v=""/>
    <n v="306"/>
    <x v="1059"/>
    <n v="25"/>
    <n v="8.4459459459459457E-2"/>
    <x v="53"/>
    <n v="4"/>
    <n v="1.3071895424836602E-2"/>
    <n v="306"/>
    <n v="297"/>
    <n v="4"/>
    <n v="1.3071895424836602E-2"/>
  </r>
  <r>
    <x v="7"/>
    <x v="112"/>
    <s v="SOFIA"/>
    <x v="0"/>
    <m/>
    <m/>
    <m/>
    <s v=""/>
    <n v="304"/>
    <x v="1100"/>
    <n v="136"/>
    <n v="0.47887323943661969"/>
    <x v="53"/>
    <n v="19"/>
    <n v="6.25E-2"/>
    <n v="304"/>
    <n v="285"/>
    <n v="19"/>
    <n v="6.25E-2"/>
  </r>
  <r>
    <x v="3"/>
    <x v="102"/>
    <s v="PERTH"/>
    <x v="2"/>
    <n v="0"/>
    <n v="0"/>
    <n v="0"/>
    <s v=""/>
    <n v="302"/>
    <x v="1101"/>
    <n v="211"/>
    <n v="0.70333333333333337"/>
    <x v="13"/>
    <n v="0"/>
    <n v="0"/>
    <n v="302"/>
    <n v="302"/>
    <s v=""/>
    <s v=""/>
  </r>
  <r>
    <x v="9"/>
    <x v="113"/>
    <s v="BUCHAREST"/>
    <x v="2"/>
    <n v="0"/>
    <n v="0"/>
    <n v="0"/>
    <s v=""/>
    <n v="300"/>
    <x v="1059"/>
    <n v="124"/>
    <n v="0.41891891891891891"/>
    <x v="13"/>
    <n v="2"/>
    <n v="6.6666666666666671E-3"/>
    <n v="300"/>
    <n v="298"/>
    <n v="2"/>
    <n v="6.6666666666666671E-3"/>
  </r>
  <r>
    <x v="9"/>
    <x v="97"/>
    <s v="TOKYO"/>
    <x v="2"/>
    <n v="0"/>
    <n v="0"/>
    <n v="0"/>
    <s v=""/>
    <n v="298"/>
    <x v="1016"/>
    <n v="33"/>
    <n v="0.11073825503355705"/>
    <x v="55"/>
    <n v="0"/>
    <n v="0"/>
    <n v="298"/>
    <n v="298"/>
    <s v=""/>
    <s v=""/>
  </r>
  <r>
    <x v="2"/>
    <x v="102"/>
    <s v="PERTH"/>
    <x v="12"/>
    <n v="2"/>
    <n v="0"/>
    <n v="0"/>
    <n v="0"/>
    <n v="295"/>
    <x v="1102"/>
    <n v="15"/>
    <n v="5.2264808362369339E-2"/>
    <x v="16"/>
    <n v="8"/>
    <n v="2.7118644067796609E-2"/>
    <n v="297"/>
    <n v="289"/>
    <n v="8"/>
    <n v="2.6936026936026935E-2"/>
  </r>
  <r>
    <x v="13"/>
    <x v="8"/>
    <s v="RABAT"/>
    <x v="2"/>
    <n v="0"/>
    <n v="0"/>
    <n v="0"/>
    <s v=""/>
    <n v="289"/>
    <x v="1103"/>
    <n v="70"/>
    <n v="0.29411764705882354"/>
    <x v="13"/>
    <n v="49"/>
    <n v="0.16955017301038061"/>
    <n v="289"/>
    <n v="240"/>
    <n v="49"/>
    <n v="0.16955017301038061"/>
  </r>
  <r>
    <x v="0"/>
    <x v="47"/>
    <s v="LOS ANGELES, CA"/>
    <x v="0"/>
    <m/>
    <m/>
    <m/>
    <s v=""/>
    <n v="286"/>
    <x v="1104"/>
    <n v="91"/>
    <n v="0.34469696969696972"/>
    <x v="16"/>
    <n v="22"/>
    <n v="7.6923076923076927E-2"/>
    <n v="286"/>
    <n v="264"/>
    <n v="22"/>
    <n v="7.6923076923076927E-2"/>
  </r>
  <r>
    <x v="3"/>
    <x v="112"/>
    <s v="SOFIA"/>
    <x v="2"/>
    <n v="0"/>
    <n v="0"/>
    <n v="0"/>
    <s v=""/>
    <n v="284"/>
    <x v="1105"/>
    <n v="105"/>
    <n v="0.39325842696629215"/>
    <x v="15"/>
    <n v="10"/>
    <n v="3.5211267605633804E-2"/>
    <n v="284"/>
    <n v="274"/>
    <n v="10"/>
    <n v="3.5211267605633804E-2"/>
  </r>
  <r>
    <x v="3"/>
    <x v="130"/>
    <s v="ZAGREB"/>
    <x v="2"/>
    <n v="0"/>
    <n v="0"/>
    <n v="0"/>
    <s v=""/>
    <n v="280"/>
    <x v="1106"/>
    <n v="173"/>
    <n v="0.63837638376383765"/>
    <x v="110"/>
    <n v="1"/>
    <n v="3.5714285714285713E-3"/>
    <n v="280"/>
    <n v="279"/>
    <n v="1"/>
    <n v="3.5714285714285713E-3"/>
  </r>
  <r>
    <x v="7"/>
    <x v="132"/>
    <s v="DAMASCUS"/>
    <x v="0"/>
    <m/>
    <m/>
    <m/>
    <s v=""/>
    <n v="276"/>
    <x v="1107"/>
    <n v="35"/>
    <n v="0.38461538461538464"/>
    <x v="110"/>
    <n v="177"/>
    <n v="0.64130434782608692"/>
    <n v="276"/>
    <n v="99"/>
    <n v="177"/>
    <n v="0.64130434782608692"/>
  </r>
  <r>
    <x v="4"/>
    <x v="121"/>
    <s v="BUENOS AIRES"/>
    <x v="18"/>
    <n v="6"/>
    <m/>
    <m/>
    <n v="0"/>
    <n v="274"/>
    <x v="1108"/>
    <n v="46"/>
    <n v="0.17164179104477612"/>
    <x v="53"/>
    <n v="5"/>
    <n v="1.824817518248175E-2"/>
    <n v="280"/>
    <n v="275"/>
    <n v="5"/>
    <n v="1.7857142857142856E-2"/>
  </r>
  <r>
    <x v="14"/>
    <x v="7"/>
    <s v="BOGOTA"/>
    <x v="0"/>
    <m/>
    <m/>
    <m/>
    <s v=""/>
    <n v="271"/>
    <x v="1109"/>
    <n v="215"/>
    <n v="0.9641255605381166"/>
    <x v="16"/>
    <n v="48"/>
    <n v="0.17712177121771217"/>
    <n v="271"/>
    <n v="223"/>
    <n v="48"/>
    <n v="0.17712177121771217"/>
  </r>
  <r>
    <x v="14"/>
    <x v="84"/>
    <s v="TORONTO"/>
    <x v="0"/>
    <m/>
    <m/>
    <m/>
    <s v=""/>
    <n v="267"/>
    <x v="1046"/>
    <n v="180"/>
    <n v="0.72289156626506024"/>
    <x v="16"/>
    <n v="18"/>
    <n v="6.741573033707865E-2"/>
    <n v="267"/>
    <n v="249"/>
    <n v="18"/>
    <n v="6.741573033707865E-2"/>
  </r>
  <r>
    <x v="17"/>
    <x v="20"/>
    <s v="JAKARTA"/>
    <x v="0"/>
    <m/>
    <m/>
    <m/>
    <s v=""/>
    <n v="267"/>
    <x v="1110"/>
    <n v="61"/>
    <n v="0.22932330827067668"/>
    <x v="16"/>
    <m/>
    <n v="0"/>
    <n v="267"/>
    <n v="266"/>
    <s v=""/>
    <s v=""/>
  </r>
  <r>
    <x v="0"/>
    <x v="78"/>
    <s v="ADDIS ABEBA"/>
    <x v="0"/>
    <m/>
    <m/>
    <m/>
    <s v=""/>
    <n v="266"/>
    <x v="1111"/>
    <n v="10"/>
    <n v="6.8493150684931503E-2"/>
    <x v="5"/>
    <n v="115"/>
    <n v="0.43233082706766918"/>
    <n v="266"/>
    <n v="151"/>
    <n v="115"/>
    <n v="0.43233082706766918"/>
  </r>
  <r>
    <x v="14"/>
    <x v="47"/>
    <s v="NEWARK, NJ"/>
    <x v="0"/>
    <m/>
    <m/>
    <m/>
    <s v=""/>
    <n v="265"/>
    <x v="1112"/>
    <n v="118"/>
    <n v="0.46456692913385828"/>
    <x v="16"/>
    <n v="11"/>
    <n v="4.1509433962264149E-2"/>
    <n v="265"/>
    <n v="254"/>
    <n v="11"/>
    <n v="4.1509433962264149E-2"/>
  </r>
  <r>
    <x v="11"/>
    <x v="126"/>
    <s v="WELLINGTON"/>
    <x v="0"/>
    <m/>
    <m/>
    <m/>
    <s v=""/>
    <n v="261"/>
    <x v="1113"/>
    <n v="256"/>
    <n v="1"/>
    <x v="31"/>
    <n v="1"/>
    <n v="3.8314176245210726E-3"/>
    <n v="261"/>
    <n v="259"/>
    <n v="1"/>
    <n v="3.8314176245210726E-3"/>
  </r>
  <r>
    <x v="6"/>
    <x v="133"/>
    <s v="PYONGYANG"/>
    <x v="2"/>
    <n v="0"/>
    <m/>
    <n v="0"/>
    <s v=""/>
    <n v="260"/>
    <x v="1114"/>
    <n v="0"/>
    <n v="0"/>
    <x v="5"/>
    <n v="11"/>
    <n v="4.230769230769231E-2"/>
    <n v="260"/>
    <n v="249"/>
    <n v="11"/>
    <n v="4.230769230769231E-2"/>
  </r>
  <r>
    <x v="2"/>
    <x v="47"/>
    <s v="HOUSTON, TX"/>
    <x v="0"/>
    <m/>
    <m/>
    <m/>
    <s v=""/>
    <n v="260"/>
    <x v="1115"/>
    <n v="241"/>
    <n v="0.92692307692307696"/>
    <x v="16"/>
    <m/>
    <n v="0"/>
    <n v="260"/>
    <n v="260"/>
    <s v=""/>
    <s v=""/>
  </r>
  <r>
    <x v="7"/>
    <x v="47"/>
    <s v="CHICAGO, IL"/>
    <x v="0"/>
    <m/>
    <m/>
    <m/>
    <s v=""/>
    <n v="257"/>
    <x v="1116"/>
    <n v="115"/>
    <n v="0.44747081712062259"/>
    <x v="55"/>
    <n v="0"/>
    <n v="0"/>
    <n v="257"/>
    <n v="257"/>
    <s v=""/>
    <s v=""/>
  </r>
  <r>
    <x v="1"/>
    <x v="96"/>
    <s v="NICOSIA"/>
    <x v="1"/>
    <n v="0"/>
    <n v="0"/>
    <n v="0"/>
    <n v="0"/>
    <n v="252"/>
    <x v="1117"/>
    <n v="13"/>
    <n v="5.3497942386831275E-2"/>
    <x v="55"/>
    <n v="5"/>
    <n v="1.984126984126984E-2"/>
    <n v="253"/>
    <n v="243"/>
    <n v="5"/>
    <n v="1.9762845849802372E-2"/>
  </r>
  <r>
    <x v="11"/>
    <x v="89"/>
    <s v="TEL AVIV"/>
    <x v="12"/>
    <m/>
    <m/>
    <n v="1"/>
    <n v="0.5"/>
    <n v="251"/>
    <x v="1118"/>
    <n v="78"/>
    <n v="0.67826086956521736"/>
    <x v="205"/>
    <n v="32"/>
    <n v="0.12749003984063745"/>
    <n v="253"/>
    <n v="219"/>
    <n v="33"/>
    <n v="0.13043478260869565"/>
  </r>
  <r>
    <x v="6"/>
    <x v="127"/>
    <s v="SAO PAULO"/>
    <x v="5"/>
    <n v="4"/>
    <m/>
    <n v="1"/>
    <n v="0.2"/>
    <n v="250"/>
    <x v="1119"/>
    <n v="21"/>
    <n v="0.105"/>
    <x v="2"/>
    <n v="46"/>
    <n v="0.184"/>
    <n v="255"/>
    <n v="208"/>
    <n v="47"/>
    <n v="0.18431372549019609"/>
  </r>
  <r>
    <x v="2"/>
    <x v="47"/>
    <s v="BOSTON, MA"/>
    <x v="0"/>
    <m/>
    <m/>
    <m/>
    <s v=""/>
    <n v="250"/>
    <x v="1120"/>
    <n v="56"/>
    <n v="0.224"/>
    <x v="16"/>
    <m/>
    <n v="0"/>
    <n v="250"/>
    <n v="250"/>
    <s v=""/>
    <s v=""/>
  </r>
  <r>
    <x v="8"/>
    <x v="14"/>
    <s v="CAIRO"/>
    <x v="0"/>
    <m/>
    <m/>
    <m/>
    <s v=""/>
    <n v="249"/>
    <x v="1121"/>
    <n v="40"/>
    <n v="0.20942408376963351"/>
    <x v="53"/>
    <n v="52"/>
    <n v="0.20883534136546184"/>
    <n v="249"/>
    <n v="192"/>
    <n v="52"/>
    <n v="0.20883534136546184"/>
  </r>
  <r>
    <x v="11"/>
    <x v="84"/>
    <s v="OTTAWA"/>
    <x v="1"/>
    <m/>
    <m/>
    <n v="1"/>
    <n v="1"/>
    <n v="249"/>
    <x v="1122"/>
    <n v="221"/>
    <n v="0.91322314049586772"/>
    <x v="53"/>
    <n v="6"/>
    <n v="2.4096385542168676E-2"/>
    <n v="250"/>
    <n v="243"/>
    <n v="7"/>
    <n v="2.8000000000000001E-2"/>
  </r>
  <r>
    <x v="17"/>
    <x v="9"/>
    <s v="LONDON"/>
    <x v="0"/>
    <m/>
    <m/>
    <m/>
    <s v=""/>
    <n v="249"/>
    <x v="1117"/>
    <n v="157"/>
    <n v="0.64609053497942381"/>
    <x v="16"/>
    <n v="1"/>
    <n v="4.0160642570281121E-3"/>
    <n v="249"/>
    <n v="243"/>
    <n v="1"/>
    <n v="4.0160642570281121E-3"/>
  </r>
  <r>
    <x v="12"/>
    <x v="89"/>
    <s v="TEL AVIV"/>
    <x v="2"/>
    <n v="0"/>
    <n v="0"/>
    <n v="0"/>
    <s v=""/>
    <n v="249"/>
    <x v="1123"/>
    <n v="57"/>
    <n v="0.27014218009478674"/>
    <x v="110"/>
    <n v="30"/>
    <n v="0.12048192771084337"/>
    <n v="249"/>
    <n v="219"/>
    <n v="30"/>
    <n v="0.12048192771084337"/>
  </r>
  <r>
    <x v="6"/>
    <x v="119"/>
    <s v="MEXICO CITY"/>
    <x v="75"/>
    <n v="82"/>
    <m/>
    <n v="5"/>
    <n v="5.7471264367816091E-2"/>
    <n v="248"/>
    <x v="1124"/>
    <n v="42"/>
    <n v="0.17796610169491525"/>
    <x v="55"/>
    <n v="12"/>
    <n v="4.8387096774193547E-2"/>
    <n v="335"/>
    <n v="318"/>
    <n v="17"/>
    <n v="5.0746268656716415E-2"/>
  </r>
  <r>
    <x v="17"/>
    <x v="41"/>
    <s v="HANOI"/>
    <x v="0"/>
    <m/>
    <m/>
    <m/>
    <s v=""/>
    <n v="247"/>
    <x v="1125"/>
    <n v="75"/>
    <n v="0.33185840707964603"/>
    <x v="16"/>
    <n v="13"/>
    <n v="5.2631578947368418E-2"/>
    <n v="247"/>
    <n v="226"/>
    <n v="13"/>
    <n v="5.2631578947368418E-2"/>
  </r>
  <r>
    <x v="13"/>
    <x v="69"/>
    <s v="NAIROBI"/>
    <x v="2"/>
    <n v="0"/>
    <n v="0"/>
    <n v="0"/>
    <s v=""/>
    <n v="243"/>
    <x v="1126"/>
    <n v="10"/>
    <n v="6.3291139240506333E-2"/>
    <x v="8"/>
    <n v="79"/>
    <n v="0.32510288065843623"/>
    <n v="243"/>
    <n v="164"/>
    <n v="79"/>
    <n v="0.32510288065843623"/>
  </r>
  <r>
    <x v="3"/>
    <x v="134"/>
    <s v="SARAJEVO"/>
    <x v="1"/>
    <n v="1"/>
    <n v="1"/>
    <n v="0"/>
    <n v="0"/>
    <n v="243"/>
    <x v="1124"/>
    <n v="222"/>
    <n v="0.94067796610169496"/>
    <x v="55"/>
    <n v="7"/>
    <n v="2.8806584362139918E-2"/>
    <n v="244"/>
    <n v="237"/>
    <n v="7"/>
    <n v="2.8688524590163935E-2"/>
  </r>
  <r>
    <x v="5"/>
    <x v="87"/>
    <s v="HONG KONG"/>
    <x v="2"/>
    <n v="0"/>
    <n v="0"/>
    <n v="0"/>
    <s v=""/>
    <n v="240"/>
    <x v="1127"/>
    <n v="23"/>
    <n v="9.583333333333334E-2"/>
    <x v="55"/>
    <n v="0"/>
    <n v="0"/>
    <n v="240"/>
    <n v="240"/>
    <s v=""/>
    <s v=""/>
  </r>
  <r>
    <x v="9"/>
    <x v="112"/>
    <s v="SOFIA"/>
    <x v="2"/>
    <n v="0"/>
    <n v="0"/>
    <n v="0"/>
    <s v=""/>
    <n v="239"/>
    <x v="1128"/>
    <n v="189"/>
    <n v="0.82173913043478264"/>
    <x v="55"/>
    <n v="9"/>
    <n v="3.7656903765690378E-2"/>
    <n v="239"/>
    <n v="230"/>
    <n v="9"/>
    <n v="3.7656903765690378E-2"/>
  </r>
  <r>
    <x v="0"/>
    <x v="96"/>
    <s v="NICOSIA"/>
    <x v="0"/>
    <m/>
    <m/>
    <m/>
    <s v=""/>
    <n v="239"/>
    <x v="1129"/>
    <n v="35"/>
    <n v="0.21875"/>
    <x v="16"/>
    <n v="79"/>
    <n v="0.33054393305439328"/>
    <n v="239"/>
    <n v="160"/>
    <n v="79"/>
    <n v="0.33054393305439328"/>
  </r>
  <r>
    <x v="2"/>
    <x v="97"/>
    <s v="TOKYO"/>
    <x v="0"/>
    <m/>
    <m/>
    <m/>
    <s v=""/>
    <n v="239"/>
    <x v="1130"/>
    <n v="10"/>
    <n v="4.6511627906976744E-2"/>
    <x v="91"/>
    <n v="0"/>
    <n v="0"/>
    <n v="239"/>
    <n v="239"/>
    <s v=""/>
    <s v=""/>
  </r>
  <r>
    <x v="3"/>
    <x v="72"/>
    <s v="SKOPJE"/>
    <x v="2"/>
    <n v="0"/>
    <n v="0"/>
    <n v="0"/>
    <s v=""/>
    <n v="238"/>
    <x v="1131"/>
    <n v="29"/>
    <n v="0.78378378378378377"/>
    <x v="210"/>
    <n v="0"/>
    <n v="0"/>
    <n v="238"/>
    <n v="238"/>
    <s v=""/>
    <s v=""/>
  </r>
  <r>
    <x v="4"/>
    <x v="112"/>
    <s v="SOFIA"/>
    <x v="0"/>
    <m/>
    <m/>
    <m/>
    <s v=""/>
    <n v="235"/>
    <x v="1128"/>
    <n v="14"/>
    <n v="6.0869565217391307E-2"/>
    <x v="16"/>
    <n v="5"/>
    <n v="2.1276595744680851E-2"/>
    <n v="235"/>
    <n v="230"/>
    <n v="5"/>
    <n v="2.1276595744680851E-2"/>
  </r>
  <r>
    <x v="15"/>
    <x v="5"/>
    <s v="ANKARA"/>
    <x v="0"/>
    <m/>
    <m/>
    <m/>
    <s v=""/>
    <n v="234"/>
    <x v="1132"/>
    <n v="126"/>
    <n v="0.63316582914572861"/>
    <x v="79"/>
    <n v="21"/>
    <n v="8.9743589743589744E-2"/>
    <n v="234"/>
    <n v="211"/>
    <n v="21"/>
    <n v="8.9743589743589744E-2"/>
  </r>
  <r>
    <x v="16"/>
    <x v="97"/>
    <s v="TOKYO"/>
    <x v="0"/>
    <m/>
    <m/>
    <m/>
    <s v=""/>
    <n v="231"/>
    <x v="1133"/>
    <n v="36"/>
    <n v="0.17142857142857143"/>
    <x v="16"/>
    <n v="7"/>
    <n v="3.0303030303030304E-2"/>
    <n v="231"/>
    <n v="210"/>
    <n v="7"/>
    <n v="3.0303030303030304E-2"/>
  </r>
  <r>
    <x v="3"/>
    <x v="102"/>
    <s v="BRISBANE"/>
    <x v="2"/>
    <n v="0"/>
    <n v="0"/>
    <n v="0"/>
    <s v=""/>
    <n v="229"/>
    <x v="1109"/>
    <n v="169"/>
    <n v="0.75784753363228696"/>
    <x v="5"/>
    <n v="1"/>
    <n v="4.3668122270742356E-3"/>
    <n v="229"/>
    <n v="228"/>
    <n v="1"/>
    <n v="4.3668122270742356E-3"/>
  </r>
  <r>
    <x v="1"/>
    <x v="120"/>
    <s v="SEOUL"/>
    <x v="2"/>
    <n v="0"/>
    <n v="0"/>
    <n v="0"/>
    <s v=""/>
    <n v="228"/>
    <x v="1123"/>
    <n v="8"/>
    <n v="3.7914691943127965E-2"/>
    <x v="55"/>
    <n v="0"/>
    <n v="0"/>
    <n v="228"/>
    <n v="211"/>
    <s v=""/>
    <s v=""/>
  </r>
  <r>
    <x v="18"/>
    <x v="56"/>
    <s v="MAPUTO"/>
    <x v="2"/>
    <n v="0"/>
    <n v="0"/>
    <n v="0"/>
    <s v=""/>
    <n v="225.99999999999997"/>
    <x v="1134"/>
    <n v="44.000000000000007"/>
    <n v="0.21359223300970878"/>
    <x v="55"/>
    <n v="20"/>
    <n v="8.8495575221238951E-2"/>
    <n v="225.99999999999997"/>
    <n v="206"/>
    <n v="20"/>
    <n v="8.8495575221238951E-2"/>
  </r>
  <r>
    <x v="19"/>
    <x v="103"/>
    <s v="KINGSTON"/>
    <x v="1"/>
    <n v="1"/>
    <m/>
    <m/>
    <n v="0"/>
    <n v="225"/>
    <x v="118"/>
    <n v="54"/>
    <n v="0.31578947368421051"/>
    <x v="53"/>
    <n v="45"/>
    <n v="0.2"/>
    <n v="226"/>
    <n v="173"/>
    <n v="45"/>
    <n v="0.19911504424778761"/>
  </r>
  <r>
    <x v="5"/>
    <x v="84"/>
    <s v="TORONTO"/>
    <x v="2"/>
    <n v="0"/>
    <n v="0"/>
    <n v="0"/>
    <s v=""/>
    <n v="223"/>
    <x v="1135"/>
    <n v="130"/>
    <n v="0.59907834101382484"/>
    <x v="13"/>
    <n v="4"/>
    <n v="1.7937219730941704E-2"/>
    <n v="223"/>
    <n v="219"/>
    <n v="4"/>
    <n v="1.7937219730941704E-2"/>
  </r>
  <r>
    <x v="5"/>
    <x v="99"/>
    <s v="DUBLIN"/>
    <x v="2"/>
    <n v="0"/>
    <n v="0"/>
    <n v="0"/>
    <s v=""/>
    <n v="222"/>
    <x v="1130"/>
    <n v="20"/>
    <n v="9.3023255813953487E-2"/>
    <x v="13"/>
    <n v="5"/>
    <n v="2.2522522522522521E-2"/>
    <n v="222"/>
    <n v="217"/>
    <n v="5"/>
    <n v="2.2522522522522521E-2"/>
  </r>
  <r>
    <x v="13"/>
    <x v="113"/>
    <s v="BUCHAREST"/>
    <x v="2"/>
    <n v="0"/>
    <n v="0"/>
    <n v="0"/>
    <s v=""/>
    <n v="220"/>
    <x v="1136"/>
    <n v="83"/>
    <n v="0.38785046728971961"/>
    <x v="53"/>
    <n v="5"/>
    <n v="2.2727272727272728E-2"/>
    <n v="220"/>
    <n v="215"/>
    <n v="5"/>
    <n v="2.2727272727272728E-2"/>
  </r>
  <r>
    <x v="3"/>
    <x v="118"/>
    <s v="SANTIAGO DE CHILE"/>
    <x v="2"/>
    <n v="0"/>
    <n v="0"/>
    <n v="0"/>
    <s v=""/>
    <n v="220"/>
    <x v="1137"/>
    <n v="193"/>
    <n v="0.89351851851851849"/>
    <x v="31"/>
    <n v="1"/>
    <n v="4.5454545454545452E-3"/>
    <n v="220"/>
    <n v="219"/>
    <n v="1"/>
    <n v="4.5454545454545452E-3"/>
  </r>
  <r>
    <x v="5"/>
    <x v="45"/>
    <s v="HAVANA"/>
    <x v="2"/>
    <n v="0"/>
    <n v="0"/>
    <n v="0"/>
    <s v=""/>
    <n v="219"/>
    <x v="1138"/>
    <n v="6"/>
    <n v="3.0456852791878174E-2"/>
    <x v="55"/>
    <n v="22"/>
    <n v="0.1004566210045662"/>
    <n v="219"/>
    <n v="197"/>
    <n v="22"/>
    <n v="0.1004566210045662"/>
  </r>
  <r>
    <x v="2"/>
    <x v="102"/>
    <s v="SYDNEY"/>
    <x v="0"/>
    <m/>
    <m/>
    <m/>
    <s v=""/>
    <n v="219"/>
    <x v="1139"/>
    <n v="127"/>
    <n v="0.59624413145539901"/>
    <x v="13"/>
    <n v="4"/>
    <n v="1.8264840182648401E-2"/>
    <n v="219"/>
    <n v="215"/>
    <n v="4"/>
    <n v="1.8264840182648401E-2"/>
  </r>
  <r>
    <x v="16"/>
    <x v="120"/>
    <s v="SEOUL"/>
    <x v="0"/>
    <m/>
    <m/>
    <m/>
    <s v=""/>
    <n v="217"/>
    <x v="1140"/>
    <n v="67"/>
    <n v="0.32843137254901961"/>
    <x v="16"/>
    <n v="6"/>
    <n v="2.7649769585253458E-2"/>
    <n v="217"/>
    <n v="204"/>
    <n v="6"/>
    <n v="2.7649769585253458E-2"/>
  </r>
  <r>
    <x v="4"/>
    <x v="127"/>
    <s v="SAO PAULO"/>
    <x v="1"/>
    <n v="1"/>
    <m/>
    <m/>
    <n v="0"/>
    <n v="216"/>
    <x v="1141"/>
    <n v="10"/>
    <n v="4.8309178743961352E-2"/>
    <x v="16"/>
    <n v="9"/>
    <n v="4.1666666666666664E-2"/>
    <n v="217"/>
    <n v="208"/>
    <n v="9"/>
    <n v="4.1474654377880185E-2"/>
  </r>
  <r>
    <x v="8"/>
    <x v="47"/>
    <s v="CHICAGO, IL"/>
    <x v="0"/>
    <m/>
    <m/>
    <m/>
    <s v=""/>
    <n v="216"/>
    <x v="1142"/>
    <n v="50"/>
    <n v="0.24630541871921183"/>
    <x v="13"/>
    <m/>
    <n v="0"/>
    <n v="216"/>
    <n v="205"/>
    <s v=""/>
    <s v=""/>
  </r>
  <r>
    <x v="2"/>
    <x v="134"/>
    <s v="SARAJEVO"/>
    <x v="0"/>
    <m/>
    <m/>
    <m/>
    <s v=""/>
    <n v="214"/>
    <x v="1139"/>
    <n v="189"/>
    <n v="0.88732394366197187"/>
    <x v="16"/>
    <n v="1"/>
    <n v="4.6728971962616819E-3"/>
    <n v="214"/>
    <n v="213"/>
    <n v="1"/>
    <n v="4.6728971962616819E-3"/>
  </r>
  <r>
    <x v="21"/>
    <x v="44"/>
    <s v="OUAGADOUGOU"/>
    <x v="0"/>
    <m/>
    <m/>
    <m/>
    <s v=""/>
    <n v="213"/>
    <x v="1143"/>
    <n v="55"/>
    <n v="0.38194444444444442"/>
    <x v="16"/>
    <n v="28"/>
    <n v="0.13145539906103287"/>
    <n v="213"/>
    <n v="144"/>
    <n v="28"/>
    <n v="0.13145539906103287"/>
  </r>
  <r>
    <x v="13"/>
    <x v="6"/>
    <s v="TUNIS"/>
    <x v="2"/>
    <n v="0"/>
    <n v="0"/>
    <n v="0"/>
    <s v=""/>
    <n v="213"/>
    <x v="1144"/>
    <n v="39"/>
    <n v="0.25490196078431371"/>
    <x v="55"/>
    <n v="60"/>
    <n v="0.28169014084507044"/>
    <n v="213"/>
    <n v="153"/>
    <n v="60"/>
    <n v="0.28169014084507044"/>
  </r>
  <r>
    <x v="7"/>
    <x v="59"/>
    <s v="SINGAPORE"/>
    <x v="0"/>
    <m/>
    <m/>
    <m/>
    <s v=""/>
    <n v="212"/>
    <x v="1145"/>
    <n v="130"/>
    <n v="0.6132075471698113"/>
    <x v="55"/>
    <n v="0"/>
    <n v="0"/>
    <n v="212"/>
    <n v="212"/>
    <s v=""/>
    <s v=""/>
  </r>
  <r>
    <x v="23"/>
    <x v="16"/>
    <s v="BANGKOK"/>
    <x v="0"/>
    <m/>
    <m/>
    <m/>
    <s v=""/>
    <n v="211"/>
    <x v="1146"/>
    <n v="46"/>
    <n v="0.22439024390243903"/>
    <x v="53"/>
    <n v="5"/>
    <n v="2.3696682464454975E-2"/>
    <n v="211"/>
    <n v="206"/>
    <n v="5"/>
    <n v="2.3696682464454975E-2"/>
  </r>
  <r>
    <x v="16"/>
    <x v="133"/>
    <s v="PYONGYANG"/>
    <x v="0"/>
    <m/>
    <m/>
    <m/>
    <s v=""/>
    <n v="210"/>
    <x v="1147"/>
    <n v="10"/>
    <n v="5.4054054054054057E-2"/>
    <x v="16"/>
    <m/>
    <n v="0"/>
    <n v="210"/>
    <n v="185"/>
    <s v=""/>
    <s v=""/>
  </r>
  <r>
    <x v="1"/>
    <x v="135"/>
    <s v="SAN JOSE"/>
    <x v="18"/>
    <n v="5"/>
    <n v="0"/>
    <n v="0"/>
    <n v="0"/>
    <n v="206"/>
    <x v="1146"/>
    <n v="45"/>
    <n v="0.21951219512195122"/>
    <x v="55"/>
    <n v="1"/>
    <n v="4.8543689320388345E-3"/>
    <n v="212"/>
    <n v="210"/>
    <n v="1"/>
    <n v="4.7169811320754715E-3"/>
  </r>
  <r>
    <x v="4"/>
    <x v="124"/>
    <s v="CARACAS"/>
    <x v="76"/>
    <n v="63"/>
    <m/>
    <m/>
    <n v="0"/>
    <n v="205"/>
    <x v="1148"/>
    <n v="9"/>
    <n v="4.7872340425531915E-2"/>
    <x v="5"/>
    <n v="12"/>
    <n v="5.8536585365853662E-2"/>
    <n v="268"/>
    <n v="256"/>
    <n v="12"/>
    <n v="4.4776119402985072E-2"/>
  </r>
  <r>
    <x v="12"/>
    <x v="113"/>
    <s v="BUCHAREST"/>
    <x v="2"/>
    <n v="0"/>
    <n v="0"/>
    <n v="0"/>
    <s v=""/>
    <n v="200"/>
    <x v="1119"/>
    <n v="136"/>
    <n v="0.68"/>
    <x v="55"/>
    <n v="0"/>
    <n v="0"/>
    <n v="200"/>
    <n v="200"/>
    <s v=""/>
    <s v=""/>
  </r>
  <r>
    <x v="5"/>
    <x v="32"/>
    <s v="TRIPOLI"/>
    <x v="2"/>
    <n v="0"/>
    <n v="0"/>
    <n v="0"/>
    <s v=""/>
    <n v="198"/>
    <x v="1149"/>
    <n v="7"/>
    <n v="3.8674033149171269E-2"/>
    <x v="47"/>
    <n v="7"/>
    <n v="3.5353535353535352E-2"/>
    <n v="198"/>
    <n v="191"/>
    <n v="7"/>
    <n v="3.5353535353535352E-2"/>
  </r>
  <r>
    <x v="4"/>
    <x v="127"/>
    <s v="RIO DE JANEIRO"/>
    <x v="17"/>
    <n v="4"/>
    <m/>
    <m/>
    <n v="0"/>
    <n v="198"/>
    <x v="1149"/>
    <n v="37"/>
    <n v="0.20441988950276244"/>
    <x v="13"/>
    <n v="15"/>
    <n v="7.575757575757576E-2"/>
    <n v="202"/>
    <n v="187"/>
    <n v="15"/>
    <n v="7.4257425742574254E-2"/>
  </r>
  <r>
    <x v="6"/>
    <x v="117"/>
    <s v="PODGORICA"/>
    <x v="2"/>
    <n v="0"/>
    <m/>
    <n v="0"/>
    <s v=""/>
    <n v="197"/>
    <x v="1150"/>
    <n v="14"/>
    <n v="7.9545454545454544E-2"/>
    <x v="53"/>
    <n v="20"/>
    <n v="0.10152284263959391"/>
    <n v="197"/>
    <n v="177"/>
    <n v="20"/>
    <n v="0.10152284263959391"/>
  </r>
  <r>
    <x v="14"/>
    <x v="106"/>
    <s v="HARARE"/>
    <x v="0"/>
    <m/>
    <m/>
    <m/>
    <s v=""/>
    <n v="197"/>
    <x v="1151"/>
    <n v="96"/>
    <n v="0.5161290322580645"/>
    <x v="53"/>
    <n v="10"/>
    <n v="5.0761421319796954E-2"/>
    <n v="197"/>
    <n v="187"/>
    <n v="10"/>
    <n v="5.0761421319796954E-2"/>
  </r>
  <r>
    <x v="5"/>
    <x v="113"/>
    <s v="BUCHAREST"/>
    <x v="2"/>
    <n v="0"/>
    <n v="0"/>
    <n v="0"/>
    <s v=""/>
    <n v="196"/>
    <x v="1152"/>
    <n v="151"/>
    <n v="0.80748663101604279"/>
    <x v="13"/>
    <n v="7"/>
    <n v="3.5714285714285712E-2"/>
    <n v="196"/>
    <n v="189"/>
    <n v="7"/>
    <n v="3.5714285714285712E-2"/>
  </r>
  <r>
    <x v="21"/>
    <x v="50"/>
    <s v="COTONOU"/>
    <x v="0"/>
    <m/>
    <m/>
    <m/>
    <s v=""/>
    <n v="196"/>
    <x v="1153"/>
    <n v="67"/>
    <n v="0.55833333333333335"/>
    <x v="16"/>
    <n v="91"/>
    <n v="0.4642857142857143"/>
    <n v="196"/>
    <n v="120"/>
    <n v="91"/>
    <n v="0.4642857142857143"/>
  </r>
  <r>
    <x v="2"/>
    <x v="106"/>
    <s v="HARARE"/>
    <x v="0"/>
    <m/>
    <m/>
    <m/>
    <s v=""/>
    <n v="196"/>
    <x v="1154"/>
    <n v="123"/>
    <n v="0.62755102040816324"/>
    <x v="16"/>
    <m/>
    <n v="0"/>
    <n v="196"/>
    <n v="196"/>
    <s v=""/>
    <s v=""/>
  </r>
  <r>
    <x v="7"/>
    <x v="78"/>
    <s v="ADDIS ABEBA"/>
    <x v="0"/>
    <m/>
    <m/>
    <m/>
    <s v=""/>
    <n v="195"/>
    <x v="1155"/>
    <n v="51"/>
    <n v="0.32903225806451614"/>
    <x v="13"/>
    <n v="38"/>
    <n v="0.19487179487179487"/>
    <n v="195"/>
    <n v="157"/>
    <n v="38"/>
    <n v="0.19487179487179487"/>
  </r>
  <r>
    <x v="1"/>
    <x v="112"/>
    <s v="SOFIA"/>
    <x v="2"/>
    <n v="0"/>
    <n v="0"/>
    <n v="0"/>
    <s v=""/>
    <n v="194"/>
    <x v="1156"/>
    <n v="8"/>
    <n v="4.4692737430167599E-2"/>
    <x v="55"/>
    <n v="0"/>
    <n v="0"/>
    <n v="194"/>
    <n v="179"/>
    <s v=""/>
    <s v=""/>
  </r>
  <r>
    <x v="1"/>
    <x v="136"/>
    <s v="GUATEMALA CITY"/>
    <x v="2"/>
    <n v="0"/>
    <n v="0"/>
    <n v="0"/>
    <s v=""/>
    <n v="193"/>
    <x v="1147"/>
    <n v="15"/>
    <n v="8.1081081081081086E-2"/>
    <x v="55"/>
    <n v="0"/>
    <n v="0"/>
    <n v="193"/>
    <n v="185"/>
    <s v=""/>
    <s v=""/>
  </r>
  <r>
    <x v="21"/>
    <x v="102"/>
    <s v="SYDNEY"/>
    <x v="0"/>
    <m/>
    <m/>
    <m/>
    <s v=""/>
    <n v="192"/>
    <x v="1157"/>
    <n v="74"/>
    <n v="0.40659340659340659"/>
    <x v="16"/>
    <n v="2"/>
    <n v="1.0416666666666666E-2"/>
    <n v="192"/>
    <n v="182"/>
    <n v="2"/>
    <n v="1.0416666666666666E-2"/>
  </r>
  <r>
    <x v="15"/>
    <x v="9"/>
    <s v="LONDON"/>
    <x v="0"/>
    <m/>
    <m/>
    <m/>
    <s v=""/>
    <n v="192"/>
    <x v="1158"/>
    <n v="121"/>
    <n v="0.68361581920903958"/>
    <x v="79"/>
    <n v="3"/>
    <n v="1.5625E-2"/>
    <n v="192"/>
    <n v="189"/>
    <n v="3"/>
    <n v="1.5625E-2"/>
  </r>
  <r>
    <x v="2"/>
    <x v="99"/>
    <s v="DUBLIN"/>
    <x v="0"/>
    <m/>
    <m/>
    <m/>
    <s v=""/>
    <n v="192"/>
    <x v="1159"/>
    <n v="13"/>
    <n v="6.7708333333333329E-2"/>
    <x v="16"/>
    <m/>
    <n v="0"/>
    <n v="192"/>
    <n v="192"/>
    <s v=""/>
    <s v=""/>
  </r>
  <r>
    <x v="4"/>
    <x v="71"/>
    <s v="LA PAZ"/>
    <x v="0"/>
    <m/>
    <m/>
    <m/>
    <s v=""/>
    <n v="190"/>
    <x v="1160"/>
    <n v="66"/>
    <n v="0.3473684210526316"/>
    <x v="16"/>
    <m/>
    <n v="0"/>
    <n v="190"/>
    <n v="190"/>
    <s v=""/>
    <s v=""/>
  </r>
  <r>
    <x v="4"/>
    <x v="137"/>
    <s v="PORT VILA"/>
    <x v="0"/>
    <m/>
    <m/>
    <m/>
    <s v=""/>
    <n v="190"/>
    <x v="1151"/>
    <n v="68"/>
    <n v="0.36559139784946237"/>
    <x v="2"/>
    <m/>
    <n v="0"/>
    <n v="190"/>
    <n v="190"/>
    <s v=""/>
    <s v=""/>
  </r>
  <r>
    <x v="11"/>
    <x v="113"/>
    <s v="BUCHAREST"/>
    <x v="0"/>
    <m/>
    <m/>
    <m/>
    <s v=""/>
    <n v="188"/>
    <x v="1158"/>
    <n v="132"/>
    <n v="0.74576271186440679"/>
    <x v="16"/>
    <n v="11"/>
    <n v="5.8510638297872342E-2"/>
    <n v="188"/>
    <n v="177"/>
    <n v="11"/>
    <n v="5.8510638297872342E-2"/>
  </r>
  <r>
    <x v="1"/>
    <x v="138"/>
    <s v="SAN JUAN"/>
    <x v="2"/>
    <n v="0"/>
    <n v="0"/>
    <n v="0"/>
    <s v=""/>
    <n v="183"/>
    <x v="1157"/>
    <n v="16"/>
    <n v="8.7912087912087919E-2"/>
    <x v="55"/>
    <n v="0"/>
    <n v="0"/>
    <n v="183"/>
    <n v="182"/>
    <s v=""/>
    <s v=""/>
  </r>
  <r>
    <x v="4"/>
    <x v="139"/>
    <s v="VICTORIA"/>
    <x v="11"/>
    <n v="3"/>
    <m/>
    <m/>
    <n v="0"/>
    <n v="182"/>
    <x v="1161"/>
    <n v="15"/>
    <n v="8.9285714285714288E-2"/>
    <x v="16"/>
    <n v="14"/>
    <n v="7.6923076923076927E-2"/>
    <n v="185"/>
    <n v="171"/>
    <n v="14"/>
    <n v="7.567567567567568E-2"/>
  </r>
  <r>
    <x v="0"/>
    <x v="97"/>
    <s v="TOKYO"/>
    <x v="0"/>
    <m/>
    <m/>
    <m/>
    <s v=""/>
    <n v="181"/>
    <x v="1162"/>
    <n v="30"/>
    <n v="0.16666666666666666"/>
    <x v="16"/>
    <n v="1"/>
    <n v="5.5248618784530384E-3"/>
    <n v="181"/>
    <n v="180"/>
    <n v="1"/>
    <n v="5.5248618784530384E-3"/>
  </r>
  <r>
    <x v="2"/>
    <x v="45"/>
    <s v="HAVANA"/>
    <x v="0"/>
    <m/>
    <m/>
    <m/>
    <s v=""/>
    <n v="181"/>
    <x v="1163"/>
    <n v="42"/>
    <n v="0.25766871165644173"/>
    <x v="16"/>
    <n v="16"/>
    <n v="8.8397790055248615E-2"/>
    <n v="181"/>
    <n v="163"/>
    <n v="16"/>
    <n v="8.8397790055248615E-2"/>
  </r>
  <r>
    <x v="3"/>
    <x v="127"/>
    <s v="SAO PAULO"/>
    <x v="77"/>
    <n v="85"/>
    <n v="80"/>
    <n v="8"/>
    <n v="8.6021505376344093E-2"/>
    <n v="181"/>
    <x v="1156"/>
    <n v="179"/>
    <n v="1"/>
    <x v="53"/>
    <n v="1"/>
    <n v="5.5248618784530384E-3"/>
    <n v="274"/>
    <n v="265"/>
    <n v="9"/>
    <n v="3.2846715328467155E-2"/>
  </r>
  <r>
    <x v="3"/>
    <x v="3"/>
    <s v="CHONGQING"/>
    <x v="2"/>
    <n v="0"/>
    <n v="0"/>
    <n v="0"/>
    <s v=""/>
    <n v="181"/>
    <x v="1158"/>
    <n v="27"/>
    <n v="0.15254237288135594"/>
    <x v="2"/>
    <n v="0"/>
    <n v="0"/>
    <n v="181"/>
    <n v="181"/>
    <s v=""/>
    <s v=""/>
  </r>
  <r>
    <x v="19"/>
    <x v="97"/>
    <s v="TOKYO"/>
    <x v="0"/>
    <m/>
    <m/>
    <m/>
    <s v=""/>
    <n v="180"/>
    <x v="1164"/>
    <n v="33"/>
    <n v="0.19526627218934911"/>
    <x v="16"/>
    <n v="9"/>
    <n v="0.05"/>
    <n v="180"/>
    <n v="169"/>
    <n v="9"/>
    <n v="0.05"/>
  </r>
  <r>
    <x v="6"/>
    <x v="130"/>
    <s v="ZAGREB"/>
    <x v="2"/>
    <n v="0"/>
    <m/>
    <n v="0"/>
    <s v=""/>
    <n v="180"/>
    <x v="1158"/>
    <n v="31"/>
    <n v="0.1751412429378531"/>
    <x v="55"/>
    <n v="3"/>
    <n v="1.6666666666666666E-2"/>
    <n v="180"/>
    <n v="177"/>
    <n v="3"/>
    <n v="1.6666666666666666E-2"/>
  </r>
  <r>
    <x v="4"/>
    <x v="125"/>
    <s v="TAIPEI"/>
    <x v="0"/>
    <m/>
    <m/>
    <m/>
    <s v=""/>
    <n v="178"/>
    <x v="1165"/>
    <n v="18"/>
    <n v="0.10285714285714286"/>
    <x v="53"/>
    <n v="2"/>
    <n v="1.1235955056179775E-2"/>
    <n v="178"/>
    <n v="176"/>
    <n v="2"/>
    <n v="1.1235955056179775E-2"/>
  </r>
  <r>
    <x v="17"/>
    <x v="96"/>
    <s v="NICOSIA"/>
    <x v="0"/>
    <m/>
    <m/>
    <m/>
    <s v=""/>
    <n v="177"/>
    <x v="118"/>
    <n v="153"/>
    <n v="0.89473684210526316"/>
    <x v="53"/>
    <n v="5"/>
    <n v="2.8248587570621469E-2"/>
    <n v="177"/>
    <n v="172"/>
    <n v="5"/>
    <n v="2.8248587570621469E-2"/>
  </r>
  <r>
    <x v="11"/>
    <x v="140"/>
    <s v="WILLEMSTAD (CURACAO)"/>
    <x v="66"/>
    <n v="17"/>
    <n v="10"/>
    <m/>
    <n v="0"/>
    <n v="176"/>
    <x v="1166"/>
    <n v="51"/>
    <n v="0.32484076433121017"/>
    <x v="31"/>
    <n v="15"/>
    <n v="8.5227272727272721E-2"/>
    <n v="193"/>
    <n v="177"/>
    <n v="15"/>
    <n v="7.7720207253886009E-2"/>
  </r>
  <r>
    <x v="1"/>
    <x v="141"/>
    <s v="ANDORRA LA VELLA"/>
    <x v="2"/>
    <n v="0"/>
    <n v="0"/>
    <n v="0"/>
    <s v=""/>
    <n v="176"/>
    <x v="118"/>
    <n v="91"/>
    <n v="0.53216374269005851"/>
    <x v="55"/>
    <n v="0"/>
    <n v="0"/>
    <n v="176"/>
    <n v="171"/>
    <s v=""/>
    <s v=""/>
  </r>
  <r>
    <x v="8"/>
    <x v="112"/>
    <s v="SOFIA"/>
    <x v="0"/>
    <m/>
    <m/>
    <m/>
    <s v=""/>
    <n v="174"/>
    <x v="1167"/>
    <n v="16"/>
    <n v="0.76190476190476186"/>
    <x v="126"/>
    <n v="10"/>
    <n v="5.7471264367816091E-2"/>
    <n v="174"/>
    <n v="164"/>
    <n v="10"/>
    <n v="5.7471264367816091E-2"/>
  </r>
  <r>
    <x v="17"/>
    <x v="16"/>
    <s v="BANGKOK"/>
    <x v="0"/>
    <m/>
    <m/>
    <m/>
    <s v=""/>
    <n v="173"/>
    <x v="118"/>
    <n v="27"/>
    <n v="0.15789473684210525"/>
    <x v="16"/>
    <m/>
    <n v="0"/>
    <n v="173"/>
    <n v="171"/>
    <s v=""/>
    <s v=""/>
  </r>
  <r>
    <x v="5"/>
    <x v="97"/>
    <s v="TOKYO"/>
    <x v="2"/>
    <n v="0"/>
    <n v="0"/>
    <n v="0"/>
    <s v=""/>
    <n v="172"/>
    <x v="1168"/>
    <n v="27"/>
    <n v="0.15697674418604651"/>
    <x v="55"/>
    <n v="0"/>
    <n v="0"/>
    <n v="172"/>
    <n v="172"/>
    <s v=""/>
    <s v=""/>
  </r>
  <r>
    <x v="11"/>
    <x v="140"/>
    <s v="THE HAGUE"/>
    <x v="48"/>
    <n v="49"/>
    <n v="40"/>
    <m/>
    <n v="0"/>
    <n v="172"/>
    <x v="1169"/>
    <n v="47"/>
    <n v="0.28313253012048195"/>
    <x v="53"/>
    <n v="5"/>
    <n v="2.9069767441860465E-2"/>
    <n v="221"/>
    <n v="216"/>
    <n v="5"/>
    <n v="2.2624434389140271E-2"/>
  </r>
  <r>
    <x v="6"/>
    <x v="125"/>
    <s v="TAIPEI"/>
    <x v="2"/>
    <n v="0"/>
    <m/>
    <n v="0"/>
    <s v=""/>
    <n v="169"/>
    <x v="1170"/>
    <n v="13"/>
    <n v="8.0246913580246909E-2"/>
    <x v="13"/>
    <n v="5"/>
    <n v="2.9585798816568046E-2"/>
    <n v="169"/>
    <n v="164"/>
    <n v="5"/>
    <n v="2.9585798816568046E-2"/>
  </r>
  <r>
    <x v="2"/>
    <x v="84"/>
    <s v="MONTREAL"/>
    <x v="0"/>
    <m/>
    <m/>
    <m/>
    <s v=""/>
    <n v="167"/>
    <x v="1169"/>
    <n v="71"/>
    <n v="0.42771084337349397"/>
    <x v="53"/>
    <m/>
    <n v="0"/>
    <n v="167"/>
    <n v="167"/>
    <s v=""/>
    <s v=""/>
  </r>
  <r>
    <x v="11"/>
    <x v="93"/>
    <s v="KABUL"/>
    <x v="0"/>
    <m/>
    <m/>
    <m/>
    <s v=""/>
    <n v="167"/>
    <x v="1171"/>
    <n v="15"/>
    <n v="0.10563380281690141"/>
    <x v="75"/>
    <m/>
    <n v="0"/>
    <n v="167"/>
    <n v="163"/>
    <s v=""/>
    <s v=""/>
  </r>
  <r>
    <x v="17"/>
    <x v="104"/>
    <s v="BELGRAD"/>
    <x v="0"/>
    <m/>
    <m/>
    <m/>
    <s v=""/>
    <n v="167"/>
    <x v="1172"/>
    <n v="72"/>
    <n v="0.47368421052631576"/>
    <x v="211"/>
    <n v="15"/>
    <n v="8.9820359281437126E-2"/>
    <n v="167"/>
    <n v="247"/>
    <n v="15"/>
    <n v="8.9820359281437126E-2"/>
  </r>
  <r>
    <x v="22"/>
    <x v="134"/>
    <s v="SARAJEVO"/>
    <x v="0"/>
    <m/>
    <m/>
    <m/>
    <s v=""/>
    <n v="167"/>
    <x v="1173"/>
    <n v="161"/>
    <n v="0.97575757575757571"/>
    <x v="16"/>
    <n v="2"/>
    <n v="1.1976047904191617E-2"/>
    <n v="167"/>
    <n v="165"/>
    <n v="2"/>
    <n v="1.1976047904191617E-2"/>
  </r>
  <r>
    <x v="6"/>
    <x v="121"/>
    <s v="BUENOS AIRES"/>
    <x v="4"/>
    <n v="8"/>
    <m/>
    <n v="0"/>
    <n v="0"/>
    <n v="166"/>
    <x v="1126"/>
    <n v="1"/>
    <n v="6.3291139240506328E-3"/>
    <x v="55"/>
    <n v="8"/>
    <n v="4.8192771084337352E-2"/>
    <n v="174"/>
    <n v="166"/>
    <n v="8"/>
    <n v="4.5977011494252873E-2"/>
  </r>
  <r>
    <x v="13"/>
    <x v="47"/>
    <s v="WASHINGTON, DC"/>
    <x v="2"/>
    <n v="0"/>
    <n v="0"/>
    <n v="0"/>
    <s v=""/>
    <n v="166"/>
    <x v="1173"/>
    <n v="64"/>
    <n v="0.38787878787878788"/>
    <x v="53"/>
    <n v="0"/>
    <n v="0"/>
    <n v="166"/>
    <n v="166"/>
    <s v=""/>
    <s v=""/>
  </r>
  <r>
    <x v="13"/>
    <x v="47"/>
    <s v="LOS ANGELES, CA"/>
    <x v="2"/>
    <n v="0"/>
    <n v="0"/>
    <n v="0"/>
    <s v=""/>
    <n v="165"/>
    <x v="1163"/>
    <n v="27"/>
    <n v="0.16564417177914109"/>
    <x v="55"/>
    <n v="2"/>
    <n v="1.2121212121212121E-2"/>
    <n v="165"/>
    <n v="163"/>
    <n v="2"/>
    <n v="1.2121212121212121E-2"/>
  </r>
  <r>
    <x v="4"/>
    <x v="142"/>
    <s v="BANDAR SERI BEGWAN"/>
    <x v="0"/>
    <m/>
    <m/>
    <m/>
    <s v=""/>
    <n v="161"/>
    <x v="1174"/>
    <n v="20"/>
    <n v="0.16129032258064516"/>
    <x v="25"/>
    <n v="1"/>
    <n v="6.2111801242236021E-3"/>
    <n v="161"/>
    <n v="160"/>
    <n v="1"/>
    <n v="6.2111801242236021E-3"/>
  </r>
  <r>
    <x v="4"/>
    <x v="127"/>
    <s v="BRASILIA"/>
    <x v="11"/>
    <n v="3"/>
    <m/>
    <m/>
    <n v="0"/>
    <n v="160"/>
    <x v="1166"/>
    <n v="29"/>
    <n v="0.18471337579617833"/>
    <x v="53"/>
    <n v="2"/>
    <n v="1.2500000000000001E-2"/>
    <n v="163"/>
    <n v="161"/>
    <n v="2"/>
    <n v="1.2269938650306749E-2"/>
  </r>
  <r>
    <x v="6"/>
    <x v="134"/>
    <s v="SARAJEVO"/>
    <x v="1"/>
    <n v="1"/>
    <m/>
    <n v="0"/>
    <n v="0"/>
    <n v="160"/>
    <x v="1172"/>
    <n v="32"/>
    <n v="0.21052631578947367"/>
    <x v="2"/>
    <n v="4"/>
    <n v="2.5000000000000001E-2"/>
    <n v="161"/>
    <n v="157"/>
    <n v="4"/>
    <n v="2.4844720496894408E-2"/>
  </r>
  <r>
    <x v="0"/>
    <x v="84"/>
    <s v="OTTAWA"/>
    <x v="0"/>
    <m/>
    <m/>
    <m/>
    <s v=""/>
    <n v="159"/>
    <x v="1175"/>
    <n v="71"/>
    <n v="0.46103896103896103"/>
    <x v="31"/>
    <n v="2"/>
    <n v="1.2578616352201259E-2"/>
    <n v="159"/>
    <n v="157"/>
    <n v="2"/>
    <n v="1.2578616352201259E-2"/>
  </r>
  <r>
    <x v="3"/>
    <x v="121"/>
    <s v="BUENOS AIRES"/>
    <x v="1"/>
    <n v="0"/>
    <n v="0"/>
    <n v="1"/>
    <n v="1"/>
    <n v="158"/>
    <x v="1126"/>
    <n v="153"/>
    <n v="0.96835443037974689"/>
    <x v="55"/>
    <n v="0"/>
    <n v="0"/>
    <n v="159"/>
    <n v="158"/>
    <n v="1"/>
    <n v="6.2893081761006293E-3"/>
  </r>
  <r>
    <x v="9"/>
    <x v="143"/>
    <s v="MUNICH"/>
    <x v="2"/>
    <n v="0"/>
    <n v="0"/>
    <n v="0"/>
    <s v=""/>
    <n v="156"/>
    <x v="1175"/>
    <n v="154"/>
    <n v="1"/>
    <x v="13"/>
    <n v="0"/>
    <n v="0"/>
    <n v="156"/>
    <n v="156"/>
    <s v=""/>
    <s v=""/>
  </r>
  <r>
    <x v="5"/>
    <x v="144"/>
    <s v="BRATISLAVA"/>
    <x v="2"/>
    <n v="0"/>
    <n v="0"/>
    <n v="0"/>
    <s v=""/>
    <n v="154"/>
    <x v="1089"/>
    <n v="1"/>
    <n v="1"/>
    <x v="212"/>
    <n v="4"/>
    <n v="2.5974025974025976E-2"/>
    <n v="154"/>
    <n v="150"/>
    <n v="4"/>
    <n v="2.5974025974025976E-2"/>
  </r>
  <r>
    <x v="3"/>
    <x v="84"/>
    <s v="OTTAWA"/>
    <x v="2"/>
    <n v="0"/>
    <n v="0"/>
    <n v="0"/>
    <s v=""/>
    <n v="154"/>
    <x v="1176"/>
    <n v="146"/>
    <n v="0.9668874172185431"/>
    <x v="13"/>
    <n v="1"/>
    <n v="6.4935064935064939E-3"/>
    <n v="154"/>
    <n v="153"/>
    <n v="1"/>
    <n v="6.4935064935064939E-3"/>
  </r>
  <r>
    <x v="12"/>
    <x v="126"/>
    <s v="WELLINGTON"/>
    <x v="2"/>
    <n v="0"/>
    <n v="0"/>
    <n v="0"/>
    <s v=""/>
    <n v="154"/>
    <x v="1177"/>
    <n v="89"/>
    <n v="0.59731543624161076"/>
    <x v="5"/>
    <n v="0"/>
    <n v="0"/>
    <n v="154"/>
    <n v="154"/>
    <s v=""/>
    <s v=""/>
  </r>
  <r>
    <x v="1"/>
    <x v="127"/>
    <s v="RIO DE JANEIRO"/>
    <x v="12"/>
    <n v="1"/>
    <n v="0"/>
    <n v="0"/>
    <n v="0"/>
    <n v="153"/>
    <x v="1178"/>
    <n v="32"/>
    <n v="0.22068965517241379"/>
    <x v="55"/>
    <n v="5"/>
    <n v="3.2679738562091505E-2"/>
    <n v="155"/>
    <n v="146"/>
    <n v="5"/>
    <n v="3.2258064516129031E-2"/>
  </r>
  <r>
    <x v="6"/>
    <x v="124"/>
    <s v="CARACAS"/>
    <x v="78"/>
    <n v="704"/>
    <m/>
    <n v="31"/>
    <n v="4.2176870748299317E-2"/>
    <n v="152"/>
    <x v="1179"/>
    <n v="12"/>
    <n v="8.6330935251798566E-2"/>
    <x v="31"/>
    <n v="10"/>
    <n v="6.5789473684210523E-2"/>
    <n v="887"/>
    <n v="846"/>
    <n v="41"/>
    <n v="4.6223224351747465E-2"/>
  </r>
  <r>
    <x v="14"/>
    <x v="47"/>
    <s v="BOSTON, MA"/>
    <x v="0"/>
    <m/>
    <m/>
    <m/>
    <s v=""/>
    <n v="152"/>
    <x v="1180"/>
    <n v="30"/>
    <n v="0.20979020979020979"/>
    <x v="53"/>
    <n v="8"/>
    <n v="5.2631578947368418E-2"/>
    <n v="152"/>
    <n v="144"/>
    <n v="8"/>
    <n v="5.2631578947368418E-2"/>
  </r>
  <r>
    <x v="19"/>
    <x v="89"/>
    <s v="TEL AVIV"/>
    <x v="8"/>
    <n v="7"/>
    <m/>
    <n v="1"/>
    <n v="0.1111111111111111"/>
    <n v="150"/>
    <x v="1181"/>
    <n v="53"/>
    <n v="0.40151515151515149"/>
    <x v="79"/>
    <n v="8"/>
    <n v="5.3333333333333337E-2"/>
    <n v="159"/>
    <n v="151"/>
    <n v="9"/>
    <n v="5.6603773584905662E-2"/>
  </r>
  <r>
    <x v="5"/>
    <x v="102"/>
    <s v="SYDNEY"/>
    <x v="2"/>
    <n v="0"/>
    <n v="0"/>
    <n v="0"/>
    <s v=""/>
    <n v="150"/>
    <x v="1182"/>
    <n v="7"/>
    <n v="4.6666666666666669E-2"/>
    <x v="55"/>
    <n v="0"/>
    <n v="0"/>
    <n v="150"/>
    <n v="150"/>
    <s v=""/>
    <s v=""/>
  </r>
  <r>
    <x v="13"/>
    <x v="99"/>
    <s v="DUBLIN"/>
    <x v="2"/>
    <n v="0"/>
    <n v="0"/>
    <n v="0"/>
    <s v=""/>
    <n v="150"/>
    <x v="1183"/>
    <n v="75"/>
    <n v="0.5067567567567568"/>
    <x v="55"/>
    <n v="2"/>
    <n v="1.3333333333333334E-2"/>
    <n v="150"/>
    <n v="148"/>
    <n v="2"/>
    <n v="1.3333333333333334E-2"/>
  </r>
  <r>
    <x v="14"/>
    <x v="113"/>
    <s v="BUCHAREST"/>
    <x v="0"/>
    <m/>
    <m/>
    <m/>
    <s v=""/>
    <n v="150"/>
    <x v="1181"/>
    <n v="21"/>
    <n v="0.15909090909090909"/>
    <x v="16"/>
    <n v="18"/>
    <n v="0.12"/>
    <n v="150"/>
    <n v="132"/>
    <n v="18"/>
    <n v="0.12"/>
  </r>
  <r>
    <x v="13"/>
    <x v="45"/>
    <s v="HAVANA"/>
    <x v="2"/>
    <n v="0"/>
    <n v="0"/>
    <n v="0"/>
    <s v=""/>
    <n v="149"/>
    <x v="1184"/>
    <n v="16"/>
    <n v="0.12030075187969924"/>
    <x v="55"/>
    <n v="16"/>
    <n v="0.10738255033557047"/>
    <n v="149"/>
    <n v="133"/>
    <n v="16"/>
    <n v="0.10738255033557047"/>
  </r>
  <r>
    <x v="3"/>
    <x v="124"/>
    <s v="CARACAS"/>
    <x v="79"/>
    <n v="552"/>
    <n v="292"/>
    <n v="0"/>
    <n v="0"/>
    <n v="149"/>
    <x v="1185"/>
    <n v="124"/>
    <n v="0.91851851851851851"/>
    <x v="47"/>
    <n v="4"/>
    <n v="2.6845637583892617E-2"/>
    <n v="701"/>
    <n v="697"/>
    <n v="4"/>
    <n v="5.7061340941512127E-3"/>
  </r>
  <r>
    <x v="7"/>
    <x v="143"/>
    <s v="BERLIN"/>
    <x v="0"/>
    <m/>
    <m/>
    <m/>
    <s v=""/>
    <n v="148"/>
    <x v="1186"/>
    <n v="74"/>
    <n v="0.52857142857142858"/>
    <x v="15"/>
    <n v="1"/>
    <n v="6.7567567567567571E-3"/>
    <n v="148"/>
    <n v="147"/>
    <n v="1"/>
    <n v="6.7567567567567571E-3"/>
  </r>
  <r>
    <x v="2"/>
    <x v="47"/>
    <s v="ATLANTA, GA"/>
    <x v="0"/>
    <m/>
    <m/>
    <m/>
    <s v=""/>
    <n v="145"/>
    <x v="1178"/>
    <n v="39"/>
    <n v="0.26896551724137929"/>
    <x v="16"/>
    <m/>
    <n v="0"/>
    <n v="145"/>
    <n v="145"/>
    <s v=""/>
    <s v=""/>
  </r>
  <r>
    <x v="13"/>
    <x v="96"/>
    <s v="NICOSIA"/>
    <x v="2"/>
    <n v="0"/>
    <n v="0"/>
    <n v="0"/>
    <s v=""/>
    <n v="144"/>
    <x v="1187"/>
    <n v="39"/>
    <n v="0.375"/>
    <x v="13"/>
    <n v="38"/>
    <n v="0.2638888888888889"/>
    <n v="144"/>
    <n v="106"/>
    <n v="38"/>
    <n v="0.2638888888888889"/>
  </r>
  <r>
    <x v="10"/>
    <x v="14"/>
    <s v="CAIRO"/>
    <x v="0"/>
    <m/>
    <m/>
    <m/>
    <s v=""/>
    <n v="142"/>
    <x v="1188"/>
    <n v="38"/>
    <n v="0.35185185185185186"/>
    <x v="13"/>
    <n v="32"/>
    <n v="0.22535211267605634"/>
    <n v="142"/>
    <n v="110"/>
    <n v="32"/>
    <n v="0.22535211267605634"/>
  </r>
  <r>
    <x v="19"/>
    <x v="108"/>
    <s v="KUALA LUMPUR"/>
    <x v="0"/>
    <m/>
    <m/>
    <m/>
    <s v=""/>
    <n v="140"/>
    <x v="1189"/>
    <n v="57"/>
    <n v="0.53773584905660377"/>
    <x v="16"/>
    <n v="15"/>
    <n v="0.10714285714285714"/>
    <n v="140"/>
    <n v="106"/>
    <n v="15"/>
    <n v="0.10714285714285714"/>
  </r>
  <r>
    <x v="6"/>
    <x v="111"/>
    <s v="PANAMA CITY"/>
    <x v="80"/>
    <n v="101"/>
    <m/>
    <n v="1"/>
    <n v="9.8039215686274508E-3"/>
    <n v="140"/>
    <x v="1185"/>
    <n v="23"/>
    <n v="0.17037037037037037"/>
    <x v="55"/>
    <n v="5"/>
    <n v="3.5714285714285712E-2"/>
    <n v="242"/>
    <n v="236"/>
    <n v="6"/>
    <n v="2.4793388429752067E-2"/>
  </r>
  <r>
    <x v="14"/>
    <x v="127"/>
    <s v="SAO PAULO"/>
    <x v="1"/>
    <m/>
    <m/>
    <n v="1"/>
    <n v="1"/>
    <n v="140"/>
    <x v="1190"/>
    <n v="7"/>
    <n v="6.363636363636363E-2"/>
    <x v="16"/>
    <n v="30"/>
    <n v="0.21428571428571427"/>
    <n v="141"/>
    <n v="110"/>
    <n v="31"/>
    <n v="0.21985815602836881"/>
  </r>
  <r>
    <x v="15"/>
    <x v="14"/>
    <s v="CAIRO"/>
    <x v="0"/>
    <m/>
    <m/>
    <m/>
    <s v=""/>
    <n v="137"/>
    <x v="1187"/>
    <n v="41"/>
    <n v="0.39423076923076922"/>
    <x v="55"/>
    <n v="29"/>
    <n v="0.21167883211678831"/>
    <n v="137"/>
    <n v="104"/>
    <n v="29"/>
    <n v="0.21167883211678831"/>
  </r>
  <r>
    <x v="6"/>
    <x v="30"/>
    <s v="KINSHASA"/>
    <x v="2"/>
    <n v="0"/>
    <m/>
    <n v="0"/>
    <s v=""/>
    <n v="137"/>
    <x v="1191"/>
    <n v="24"/>
    <n v="0.22857142857142856"/>
    <x v="32"/>
    <n v="7"/>
    <n v="5.1094890510948905E-2"/>
    <n v="137"/>
    <n v="130"/>
    <n v="7"/>
    <n v="5.1094890510948905E-2"/>
  </r>
  <r>
    <x v="12"/>
    <x v="119"/>
    <s v="MEXICO CITY"/>
    <x v="2"/>
    <n v="0"/>
    <n v="0"/>
    <n v="0"/>
    <s v=""/>
    <n v="137"/>
    <x v="1192"/>
    <n v="70"/>
    <n v="0.51470588235294112"/>
    <x v="55"/>
    <n v="1"/>
    <n v="7.2992700729927005E-3"/>
    <n v="137"/>
    <n v="136"/>
    <n v="1"/>
    <n v="7.2992700729927005E-3"/>
  </r>
  <r>
    <x v="21"/>
    <x v="119"/>
    <s v="MEXICO CITY"/>
    <x v="0"/>
    <m/>
    <m/>
    <m/>
    <s v=""/>
    <n v="135"/>
    <x v="1190"/>
    <n v="62"/>
    <n v="0.5636363636363636"/>
    <x v="16"/>
    <n v="15"/>
    <n v="0.1111111111111111"/>
    <n v="135"/>
    <n v="110"/>
    <n v="15"/>
    <n v="0.1111111111111111"/>
  </r>
  <r>
    <x v="11"/>
    <x v="120"/>
    <s v="SEOUL"/>
    <x v="11"/>
    <n v="2"/>
    <n v="2"/>
    <n v="1"/>
    <n v="0.33333333333333331"/>
    <n v="135"/>
    <x v="1193"/>
    <n v="125"/>
    <n v="1"/>
    <x v="53"/>
    <n v="8"/>
    <n v="5.9259259259259262E-2"/>
    <n v="138"/>
    <n v="128"/>
    <n v="9"/>
    <n v="6.5217391304347824E-2"/>
  </r>
  <r>
    <x v="11"/>
    <x v="77"/>
    <s v="KATHMANDU"/>
    <x v="1"/>
    <n v="1"/>
    <m/>
    <m/>
    <n v="0"/>
    <n v="135"/>
    <x v="1153"/>
    <n v="86"/>
    <n v="0.71666666666666667"/>
    <x v="53"/>
    <n v="14"/>
    <n v="0.1037037037037037"/>
    <n v="136"/>
    <n v="122"/>
    <n v="14"/>
    <n v="0.10294117647058823"/>
  </r>
  <r>
    <x v="2"/>
    <x v="84"/>
    <s v="VANCOUVER"/>
    <x v="0"/>
    <m/>
    <m/>
    <m/>
    <s v=""/>
    <n v="134"/>
    <x v="1181"/>
    <n v="38"/>
    <n v="0.2878787878787879"/>
    <x v="16"/>
    <n v="2"/>
    <n v="1.4925373134328358E-2"/>
    <n v="134"/>
    <n v="132"/>
    <n v="2"/>
    <n v="1.4925373134328358E-2"/>
  </r>
  <r>
    <x v="7"/>
    <x v="45"/>
    <s v="HAVANA"/>
    <x v="0"/>
    <m/>
    <m/>
    <m/>
    <s v=""/>
    <n v="134"/>
    <x v="1194"/>
    <n v="23"/>
    <n v="0.19327731092436976"/>
    <x v="55"/>
    <n v="15"/>
    <n v="0.11194029850746269"/>
    <n v="134"/>
    <n v="119"/>
    <n v="15"/>
    <n v="0.11194029850746269"/>
  </r>
  <r>
    <x v="7"/>
    <x v="104"/>
    <s v="BELGRAD"/>
    <x v="0"/>
    <m/>
    <m/>
    <m/>
    <s v=""/>
    <n v="133"/>
    <x v="1195"/>
    <n v="71"/>
    <n v="0.5419847328244275"/>
    <x v="53"/>
    <n v="1"/>
    <n v="7.5187969924812026E-3"/>
    <n v="133"/>
    <n v="132"/>
    <n v="1"/>
    <n v="7.5187969924812026E-3"/>
  </r>
  <r>
    <x v="7"/>
    <x v="84"/>
    <s v="TORONTO"/>
    <x v="0"/>
    <m/>
    <m/>
    <m/>
    <s v=""/>
    <n v="132"/>
    <x v="1195"/>
    <n v="58"/>
    <n v="0.44274809160305345"/>
    <x v="53"/>
    <n v="0"/>
    <n v="0"/>
    <n v="132"/>
    <n v="132"/>
    <s v=""/>
    <s v=""/>
  </r>
  <r>
    <x v="17"/>
    <x v="19"/>
    <s v="ABUJA"/>
    <x v="0"/>
    <m/>
    <m/>
    <m/>
    <s v=""/>
    <n v="132"/>
    <x v="1187"/>
    <n v="53"/>
    <n v="0.50961538461538458"/>
    <x v="16"/>
    <n v="143"/>
    <n v="1.0833333333333333"/>
    <n v="132"/>
    <n v="104"/>
    <n v="143"/>
    <n v="1.0833333333333333"/>
  </r>
  <r>
    <x v="20"/>
    <x v="99"/>
    <s v="DUBLIN"/>
    <x v="2"/>
    <n v="0"/>
    <n v="0"/>
    <m/>
    <s v=""/>
    <n v="131"/>
    <x v="1196"/>
    <n v="38"/>
    <n v="0.31404958677685951"/>
    <x v="110"/>
    <n v="1"/>
    <n v="7.6335877862595417E-3"/>
    <n v="131"/>
    <n v="129"/>
    <n v="1"/>
    <n v="7.6335877862595417E-3"/>
  </r>
  <r>
    <x v="15"/>
    <x v="47"/>
    <s v="NEW YORK, NY"/>
    <x v="0"/>
    <m/>
    <m/>
    <m/>
    <m/>
    <n v="130"/>
    <x v="1153"/>
    <n v="72"/>
    <n v="0.6"/>
    <x v="110"/>
    <n v="0"/>
    <n v="0"/>
    <n v="130"/>
    <n v="128"/>
    <s v=""/>
    <s v=""/>
  </r>
  <r>
    <x v="6"/>
    <x v="118"/>
    <s v="SANTIAGO DE CHILE"/>
    <x v="1"/>
    <n v="1"/>
    <m/>
    <n v="0"/>
    <n v="0"/>
    <n v="129"/>
    <x v="1197"/>
    <n v="16"/>
    <n v="0.13675213675213677"/>
    <x v="55"/>
    <n v="12"/>
    <n v="9.3023255813953487E-2"/>
    <n v="130"/>
    <n v="118"/>
    <n v="12"/>
    <n v="9.2307692307692313E-2"/>
  </r>
  <r>
    <x v="1"/>
    <x v="19"/>
    <s v="ABUJA"/>
    <x v="7"/>
    <n v="7"/>
    <n v="0"/>
    <n v="0"/>
    <n v="0"/>
    <n v="129"/>
    <x v="1187"/>
    <n v="3"/>
    <n v="2.8846153846153848E-2"/>
    <x v="5"/>
    <n v="0"/>
    <n v="0"/>
    <n v="139"/>
    <n v="116"/>
    <s v=""/>
    <s v=""/>
  </r>
  <r>
    <x v="3"/>
    <x v="111"/>
    <s v="PANAMA CITY"/>
    <x v="2"/>
    <n v="0"/>
    <n v="0"/>
    <n v="0"/>
    <s v=""/>
    <n v="128"/>
    <x v="1198"/>
    <n v="98"/>
    <n v="0.86725663716814161"/>
    <x v="53"/>
    <n v="14"/>
    <n v="0.109375"/>
    <n v="128"/>
    <n v="114"/>
    <n v="14"/>
    <n v="0.109375"/>
  </r>
  <r>
    <x v="8"/>
    <x v="99"/>
    <s v="DUBLIN"/>
    <x v="0"/>
    <m/>
    <m/>
    <m/>
    <s v=""/>
    <n v="128"/>
    <x v="1199"/>
    <n v="79"/>
    <n v="0.62698412698412698"/>
    <x v="16"/>
    <n v="1"/>
    <n v="7.8125E-3"/>
    <n v="128"/>
    <n v="126"/>
    <n v="1"/>
    <n v="7.8125E-3"/>
  </r>
  <r>
    <x v="19"/>
    <x v="102"/>
    <s v="CANBERRA"/>
    <x v="0"/>
    <m/>
    <m/>
    <m/>
    <s v=""/>
    <n v="127"/>
    <x v="1200"/>
    <n v="35"/>
    <n v="0.34653465346534651"/>
    <x v="16"/>
    <n v="25"/>
    <n v="0.19685039370078741"/>
    <n v="127"/>
    <n v="101"/>
    <n v="25"/>
    <n v="0.19685039370078741"/>
  </r>
  <r>
    <x v="4"/>
    <x v="111"/>
    <s v="PANAMA CITY"/>
    <x v="18"/>
    <n v="6"/>
    <m/>
    <m/>
    <n v="0"/>
    <n v="125"/>
    <x v="1153"/>
    <n v="15"/>
    <n v="0.125"/>
    <x v="53"/>
    <n v="4"/>
    <n v="3.2000000000000001E-2"/>
    <n v="131"/>
    <n v="127"/>
    <n v="4"/>
    <n v="3.0534351145038167E-2"/>
  </r>
  <r>
    <x v="23"/>
    <x v="47"/>
    <s v="NEW YORK, NY"/>
    <x v="0"/>
    <m/>
    <m/>
    <m/>
    <s v=""/>
    <n v="124"/>
    <x v="1201"/>
    <n v="113"/>
    <n v="0.92622950819672134"/>
    <x v="16"/>
    <n v="2"/>
    <n v="1.6129032258064516E-2"/>
    <n v="124"/>
    <n v="122"/>
    <n v="2"/>
    <n v="1.6129032258064516E-2"/>
  </r>
  <r>
    <x v="14"/>
    <x v="89"/>
    <s v="TEL AVIV"/>
    <x v="0"/>
    <m/>
    <m/>
    <m/>
    <s v=""/>
    <n v="124"/>
    <x v="1198"/>
    <n v="31"/>
    <n v="0.27433628318584069"/>
    <x v="5"/>
    <n v="6"/>
    <n v="4.8387096774193547E-2"/>
    <n v="124"/>
    <n v="118"/>
    <n v="6"/>
    <n v="4.8387096774193547E-2"/>
  </r>
  <r>
    <x v="12"/>
    <x v="120"/>
    <s v="SEOUL"/>
    <x v="2"/>
    <n v="0"/>
    <n v="0"/>
    <n v="0"/>
    <s v=""/>
    <n v="122"/>
    <x v="1188"/>
    <n v="31"/>
    <n v="0.28703703703703703"/>
    <x v="55"/>
    <n v="14"/>
    <n v="0.11475409836065574"/>
    <n v="122"/>
    <n v="108"/>
    <n v="14"/>
    <n v="0.11475409836065574"/>
  </r>
  <r>
    <x v="21"/>
    <x v="97"/>
    <s v="TOKYO"/>
    <x v="0"/>
    <m/>
    <m/>
    <m/>
    <s v=""/>
    <n v="120"/>
    <x v="1188"/>
    <n v="15"/>
    <n v="0.1388888888888889"/>
    <x v="16"/>
    <n v="1"/>
    <n v="8.3333333333333332E-3"/>
    <n v="120"/>
    <n v="108"/>
    <n v="1"/>
    <n v="8.3333333333333332E-3"/>
  </r>
  <r>
    <x v="20"/>
    <x v="145"/>
    <s v="VALETTA"/>
    <x v="2"/>
    <n v="0"/>
    <n v="0"/>
    <n v="0"/>
    <s v=""/>
    <n v="120"/>
    <x v="1202"/>
    <n v="21"/>
    <n v="0.20588235294117646"/>
    <x v="79"/>
    <n v="6"/>
    <n v="0.05"/>
    <n v="120"/>
    <n v="114"/>
    <n v="6"/>
    <n v="0.05"/>
  </r>
  <r>
    <x v="11"/>
    <x v="119"/>
    <s v="MEXICO CITY"/>
    <x v="63"/>
    <n v="53"/>
    <n v="51"/>
    <n v="2"/>
    <n v="3.6363636363636362E-2"/>
    <n v="120"/>
    <x v="1118"/>
    <n v="92"/>
    <n v="0.8"/>
    <x v="16"/>
    <n v="5"/>
    <n v="4.1666666666666664E-2"/>
    <n v="175"/>
    <n v="168"/>
    <n v="7"/>
    <n v="0.04"/>
  </r>
  <r>
    <x v="1"/>
    <x v="146"/>
    <s v="PARIS"/>
    <x v="2"/>
    <n v="0"/>
    <n v="0"/>
    <n v="0"/>
    <s v=""/>
    <n v="120"/>
    <x v="1203"/>
    <n v="30"/>
    <n v="0.3"/>
    <x v="15"/>
    <n v="0"/>
    <n v="0"/>
    <n v="120"/>
    <n v="107"/>
    <s v=""/>
    <s v=""/>
  </r>
  <r>
    <x v="7"/>
    <x v="87"/>
    <s v="HONG KONG"/>
    <x v="0"/>
    <m/>
    <m/>
    <m/>
    <s v=""/>
    <n v="119"/>
    <x v="1197"/>
    <n v="19"/>
    <n v="0.1623931623931624"/>
    <x v="53"/>
    <n v="1"/>
    <n v="8.4033613445378148E-3"/>
    <n v="119"/>
    <n v="118"/>
    <n v="1"/>
    <n v="8.4033613445378148E-3"/>
  </r>
  <r>
    <x v="11"/>
    <x v="140"/>
    <s v="ARUBA"/>
    <x v="12"/>
    <n v="2"/>
    <m/>
    <m/>
    <n v="0"/>
    <n v="116"/>
    <x v="1202"/>
    <n v="26"/>
    <n v="0.25490196078431371"/>
    <x v="16"/>
    <n v="14"/>
    <n v="0.1206896551724138"/>
    <n v="118"/>
    <n v="104"/>
    <n v="14"/>
    <n v="0.11864406779661017"/>
  </r>
  <r>
    <x v="1"/>
    <x v="84"/>
    <s v="OTTAWA"/>
    <x v="2"/>
    <n v="0"/>
    <n v="0"/>
    <n v="0"/>
    <s v=""/>
    <n v="116"/>
    <x v="1190"/>
    <n v="7"/>
    <n v="6.363636363636363E-2"/>
    <x v="55"/>
    <n v="1"/>
    <n v="8.6206896551724137E-3"/>
    <n v="116"/>
    <n v="110"/>
    <n v="1"/>
    <n v="8.6206896551724137E-3"/>
  </r>
  <r>
    <x v="12"/>
    <x v="127"/>
    <s v="SAO PAULO"/>
    <x v="1"/>
    <n v="1"/>
    <n v="0"/>
    <n v="0"/>
    <n v="0"/>
    <n v="114"/>
    <x v="1187"/>
    <n v="65"/>
    <n v="0.625"/>
    <x v="8"/>
    <n v="4"/>
    <n v="3.5087719298245612E-2"/>
    <n v="115"/>
    <n v="111"/>
    <n v="4"/>
    <n v="3.4782608695652174E-2"/>
  </r>
  <r>
    <x v="10"/>
    <x v="47"/>
    <s v="WASHINGTON, DC"/>
    <x v="0"/>
    <m/>
    <m/>
    <m/>
    <s v=""/>
    <n v="113"/>
    <x v="1191"/>
    <n v="35"/>
    <n v="0.33333333333333331"/>
    <x v="15"/>
    <n v="1"/>
    <n v="8.8495575221238937E-3"/>
    <n v="113"/>
    <n v="112"/>
    <n v="1"/>
    <n v="8.8495575221238937E-3"/>
  </r>
  <r>
    <x v="20"/>
    <x v="89"/>
    <s v="TEL AVIV"/>
    <x v="2"/>
    <n v="0"/>
    <n v="0"/>
    <n v="0"/>
    <s v=""/>
    <n v="113"/>
    <x v="1204"/>
    <n v="38"/>
    <n v="0.42696629213483145"/>
    <x v="21"/>
    <n v="12"/>
    <n v="0.10619469026548672"/>
    <n v="113"/>
    <n v="98"/>
    <n v="12"/>
    <n v="0.10619469026548672"/>
  </r>
  <r>
    <x v="19"/>
    <x v="113"/>
    <s v="BUCHAREST"/>
    <x v="0"/>
    <m/>
    <m/>
    <m/>
    <s v=""/>
    <n v="112"/>
    <x v="1205"/>
    <n v="43"/>
    <n v="0.63235294117647056"/>
    <x v="16"/>
    <n v="36"/>
    <n v="0.32142857142857145"/>
    <n v="112"/>
    <n v="68"/>
    <n v="36"/>
    <n v="0.32142857142857145"/>
  </r>
  <r>
    <x v="5"/>
    <x v="47"/>
    <s v="CHICAGO, IL"/>
    <x v="2"/>
    <n v="0"/>
    <n v="0"/>
    <n v="0"/>
    <s v=""/>
    <n v="112"/>
    <x v="1206"/>
    <n v="14"/>
    <n v="0.12612612612612611"/>
    <x v="55"/>
    <n v="1"/>
    <n v="8.9285714285714281E-3"/>
    <n v="112"/>
    <n v="111"/>
    <n v="1"/>
    <n v="8.9285714285714281E-3"/>
  </r>
  <r>
    <x v="4"/>
    <x v="88"/>
    <s v="MUTSAMUDU"/>
    <x v="0"/>
    <m/>
    <m/>
    <m/>
    <s v=""/>
    <n v="112"/>
    <x v="1207"/>
    <n v="10"/>
    <n v="0.27777777777777779"/>
    <x v="41"/>
    <n v="32"/>
    <n v="0.2857142857142857"/>
    <n v="112"/>
    <n v="80"/>
    <n v="32"/>
    <n v="0.2857142857142857"/>
  </r>
  <r>
    <x v="8"/>
    <x v="113"/>
    <s v="BUCHAREST"/>
    <x v="0"/>
    <m/>
    <m/>
    <m/>
    <s v=""/>
    <n v="111"/>
    <x v="1204"/>
    <n v="10"/>
    <n v="0.11235955056179775"/>
    <x v="57"/>
    <m/>
    <n v="0"/>
    <n v="111"/>
    <n v="111"/>
    <s v=""/>
    <s v=""/>
  </r>
  <r>
    <x v="7"/>
    <x v="102"/>
    <s v="SYDNEY"/>
    <x v="0"/>
    <m/>
    <m/>
    <m/>
    <s v=""/>
    <n v="111"/>
    <x v="1188"/>
    <n v="12"/>
    <n v="0.1111111111111111"/>
    <x v="31"/>
    <n v="0"/>
    <n v="0"/>
    <n v="111"/>
    <n v="111"/>
    <s v=""/>
    <s v=""/>
  </r>
  <r>
    <x v="2"/>
    <x v="72"/>
    <s v="BITOLA"/>
    <x v="0"/>
    <m/>
    <m/>
    <m/>
    <s v=""/>
    <n v="110"/>
    <x v="1208"/>
    <n v="93"/>
    <n v="0.86915887850467288"/>
    <x v="53"/>
    <n v="2"/>
    <n v="1.8181818181818181E-2"/>
    <n v="110"/>
    <n v="108"/>
    <n v="2"/>
    <n v="1.8181818181818181E-2"/>
  </r>
  <r>
    <x v="1"/>
    <x v="119"/>
    <s v="GUADALAJARA"/>
    <x v="12"/>
    <n v="2"/>
    <n v="0"/>
    <n v="0"/>
    <n v="0"/>
    <n v="110"/>
    <x v="1209"/>
    <n v="18"/>
    <n v="0.16513761467889909"/>
    <x v="55"/>
    <n v="0"/>
    <n v="0"/>
    <n v="112"/>
    <n v="111"/>
    <s v=""/>
    <s v=""/>
  </r>
  <r>
    <x v="3"/>
    <x v="102"/>
    <s v="ADELAIDE"/>
    <x v="2"/>
    <n v="0"/>
    <n v="0"/>
    <n v="0"/>
    <s v=""/>
    <n v="109"/>
    <x v="1189"/>
    <n v="37"/>
    <n v="0.34905660377358488"/>
    <x v="31"/>
    <n v="0"/>
    <n v="0"/>
    <n v="109"/>
    <n v="109"/>
    <s v=""/>
    <s v=""/>
  </r>
  <r>
    <x v="7"/>
    <x v="97"/>
    <s v="TOKYO"/>
    <x v="0"/>
    <m/>
    <m/>
    <m/>
    <s v=""/>
    <n v="109"/>
    <x v="1188"/>
    <n v="11"/>
    <n v="0.10185185185185185"/>
    <x v="53"/>
    <n v="0"/>
    <n v="0"/>
    <n v="109"/>
    <n v="109"/>
    <s v=""/>
    <s v=""/>
  </r>
  <r>
    <x v="14"/>
    <x v="127"/>
    <s v="BRASILIA"/>
    <x v="0"/>
    <m/>
    <m/>
    <m/>
    <s v=""/>
    <n v="108"/>
    <x v="1210"/>
    <n v="48"/>
    <n v="0.48484848484848486"/>
    <x v="16"/>
    <n v="9"/>
    <n v="8.3333333333333329E-2"/>
    <n v="108"/>
    <n v="99"/>
    <n v="9"/>
    <n v="8.3333333333333329E-2"/>
  </r>
  <r>
    <x v="9"/>
    <x v="120"/>
    <s v="SEOUL"/>
    <x v="2"/>
    <n v="0"/>
    <n v="0"/>
    <n v="0"/>
    <s v=""/>
    <n v="107"/>
    <x v="1208"/>
    <n v="66"/>
    <n v="0.61682242990654201"/>
    <x v="55"/>
    <n v="0"/>
    <n v="0"/>
    <n v="107"/>
    <n v="107"/>
    <s v=""/>
    <s v=""/>
  </r>
  <r>
    <x v="14"/>
    <x v="96"/>
    <s v="NICOSIA"/>
    <x v="0"/>
    <m/>
    <m/>
    <m/>
    <s v=""/>
    <n v="105"/>
    <x v="1211"/>
    <n v="37"/>
    <n v="0.52112676056338025"/>
    <x v="53"/>
    <n v="33"/>
    <n v="0.31428571428571428"/>
    <n v="105"/>
    <n v="72"/>
    <n v="33"/>
    <n v="0.31428571428571428"/>
  </r>
  <r>
    <x v="3"/>
    <x v="123"/>
    <s v="VLORE"/>
    <x v="2"/>
    <n v="0"/>
    <n v="0"/>
    <n v="0"/>
    <s v=""/>
    <n v="104"/>
    <x v="1200"/>
    <n v="94"/>
    <n v="0.93069306930693074"/>
    <x v="31"/>
    <n v="0"/>
    <n v="0"/>
    <n v="104"/>
    <n v="104"/>
    <s v=""/>
    <s v=""/>
  </r>
  <r>
    <x v="1"/>
    <x v="126"/>
    <s v="WELLINGTON"/>
    <x v="2"/>
    <n v="0"/>
    <n v="0"/>
    <n v="0"/>
    <s v=""/>
    <n v="104"/>
    <x v="1188"/>
    <n v="3"/>
    <n v="2.7777777777777776E-2"/>
    <x v="55"/>
    <n v="0"/>
    <n v="0"/>
    <n v="104"/>
    <n v="108"/>
    <s v=""/>
    <s v=""/>
  </r>
  <r>
    <x v="13"/>
    <x v="63"/>
    <s v="ERBIL"/>
    <x v="2"/>
    <n v="0"/>
    <n v="0"/>
    <n v="0"/>
    <s v=""/>
    <n v="102"/>
    <x v="1212"/>
    <n v="14"/>
    <n v="0.4375"/>
    <x v="55"/>
    <n v="70"/>
    <n v="0.68627450980392157"/>
    <n v="102"/>
    <n v="32"/>
    <n v="70"/>
    <n v="0.68627450980392157"/>
  </r>
  <r>
    <x v="3"/>
    <x v="102"/>
    <s v="CANBERRA"/>
    <x v="2"/>
    <n v="0"/>
    <n v="0"/>
    <n v="0"/>
    <s v=""/>
    <n v="102"/>
    <x v="1213"/>
    <n v="40"/>
    <n v="0.42105263157894735"/>
    <x v="15"/>
    <n v="0"/>
    <n v="0"/>
    <n v="102"/>
    <n v="102"/>
    <s v=""/>
    <s v=""/>
  </r>
  <r>
    <x v="14"/>
    <x v="102"/>
    <s v="SYDNEY"/>
    <x v="0"/>
    <m/>
    <m/>
    <m/>
    <s v=""/>
    <n v="102"/>
    <x v="1214"/>
    <n v="34"/>
    <n v="0.35051546391752575"/>
    <x v="16"/>
    <n v="5"/>
    <n v="4.9019607843137254E-2"/>
    <n v="102"/>
    <n v="97"/>
    <n v="5"/>
    <n v="4.9019607843137254E-2"/>
  </r>
  <r>
    <x v="17"/>
    <x v="22"/>
    <s v="PRISTINA"/>
    <x v="0"/>
    <m/>
    <m/>
    <m/>
    <s v=""/>
    <n v="102"/>
    <x v="1215"/>
    <n v="47"/>
    <n v="0.54022988505747127"/>
    <x v="16"/>
    <n v="15"/>
    <n v="0.14705882352941177"/>
    <n v="102"/>
    <n v="87"/>
    <n v="15"/>
    <n v="0.14705882352941177"/>
  </r>
  <r>
    <x v="3"/>
    <x v="125"/>
    <s v="TAIPEI"/>
    <x v="2"/>
    <n v="0"/>
    <n v="0"/>
    <n v="0"/>
    <s v=""/>
    <n v="100"/>
    <x v="1213"/>
    <n v="55"/>
    <n v="0.57894736842105265"/>
    <x v="53"/>
    <n v="4"/>
    <n v="0.04"/>
    <n v="100"/>
    <n v="96"/>
    <n v="4"/>
    <n v="0.04"/>
  </r>
  <r>
    <x v="11"/>
    <x v="112"/>
    <s v="SOFIA"/>
    <x v="0"/>
    <m/>
    <m/>
    <m/>
    <s v=""/>
    <n v="100"/>
    <x v="1216"/>
    <n v="52"/>
    <n v="0.61904761904761907"/>
    <x v="16"/>
    <n v="15"/>
    <n v="0.15"/>
    <n v="100"/>
    <n v="84"/>
    <n v="15"/>
    <n v="0.15"/>
  </r>
  <r>
    <x v="7"/>
    <x v="84"/>
    <s v="VANCOUVER"/>
    <x v="0"/>
    <m/>
    <m/>
    <m/>
    <s v=""/>
    <n v="100"/>
    <x v="1217"/>
    <n v="19"/>
    <n v="0.32758620689655171"/>
    <x v="20"/>
    <n v="0"/>
    <n v="0"/>
    <n v="100"/>
    <n v="100"/>
    <s v=""/>
    <s v=""/>
  </r>
  <r>
    <x v="8"/>
    <x v="47"/>
    <s v="NEW YORK, NY"/>
    <x v="0"/>
    <m/>
    <m/>
    <m/>
    <s v=""/>
    <n v="99"/>
    <x v="1218"/>
    <n v="58"/>
    <n v="0.64444444444444449"/>
    <x v="16"/>
    <n v="4"/>
    <n v="4.0404040404040407E-2"/>
    <n v="99"/>
    <n v="90"/>
    <n v="4"/>
    <n v="4.0404040404040407E-2"/>
  </r>
  <r>
    <x v="14"/>
    <x v="84"/>
    <s v="VANCOUVER"/>
    <x v="0"/>
    <m/>
    <m/>
    <m/>
    <s v=""/>
    <n v="99"/>
    <x v="1219"/>
    <n v="69"/>
    <n v="0.73404255319148937"/>
    <x v="16"/>
    <n v="5"/>
    <n v="5.0505050505050504E-2"/>
    <n v="99"/>
    <n v="94"/>
    <n v="5"/>
    <n v="5.0505050505050504E-2"/>
  </r>
  <r>
    <x v="14"/>
    <x v="84"/>
    <s v="MONTREAL"/>
    <x v="0"/>
    <m/>
    <m/>
    <m/>
    <s v=""/>
    <n v="98"/>
    <x v="1220"/>
    <n v="9"/>
    <n v="9.7826086956521743E-2"/>
    <x v="16"/>
    <n v="6"/>
    <n v="6.1224489795918366E-2"/>
    <n v="98"/>
    <n v="92"/>
    <n v="6"/>
    <n v="6.1224489795918366E-2"/>
  </r>
  <r>
    <x v="0"/>
    <x v="56"/>
    <s v="MAPUTO"/>
    <x v="0"/>
    <m/>
    <m/>
    <m/>
    <s v=""/>
    <n v="97"/>
    <x v="1221"/>
    <n v="9"/>
    <n v="0.10588235294117647"/>
    <x v="16"/>
    <n v="12"/>
    <n v="0.12371134020618557"/>
    <n v="97"/>
    <n v="85"/>
    <n v="12"/>
    <n v="0.12371134020618557"/>
  </r>
  <r>
    <x v="12"/>
    <x v="0"/>
    <s v="ST. PETERSBURG"/>
    <x v="2"/>
    <n v="0"/>
    <n v="0"/>
    <n v="0"/>
    <s v=""/>
    <n v="96"/>
    <x v="1222"/>
    <n v="65"/>
    <n v="0.67708333333333337"/>
    <x v="55"/>
    <n v="0"/>
    <n v="0"/>
    <n v="96"/>
    <n v="96"/>
    <s v=""/>
    <s v=""/>
  </r>
  <r>
    <x v="0"/>
    <x v="89"/>
    <s v="TEL AVIV"/>
    <x v="0"/>
    <m/>
    <m/>
    <m/>
    <s v=""/>
    <n v="95"/>
    <x v="1223"/>
    <n v="20"/>
    <n v="0.27027027027027029"/>
    <x v="9"/>
    <n v="10"/>
    <n v="0.10526315789473684"/>
    <n v="95"/>
    <n v="85"/>
    <n v="10"/>
    <n v="0.10526315789473684"/>
  </r>
  <r>
    <x v="2"/>
    <x v="47"/>
    <s v="TAMPA, FL"/>
    <x v="0"/>
    <m/>
    <m/>
    <m/>
    <s v=""/>
    <n v="95"/>
    <x v="1221"/>
    <n v="37"/>
    <n v="0.43529411764705883"/>
    <x v="15"/>
    <n v="2"/>
    <n v="2.1052631578947368E-2"/>
    <n v="95"/>
    <n v="92"/>
    <n v="2"/>
    <n v="2.1052631578947368E-2"/>
  </r>
  <r>
    <x v="21"/>
    <x v="93"/>
    <s v="KABUL"/>
    <x v="0"/>
    <m/>
    <m/>
    <m/>
    <s v=""/>
    <n v="93"/>
    <x v="1211"/>
    <n v="5"/>
    <n v="7.0422535211267609E-2"/>
    <x v="0"/>
    <n v="6"/>
    <n v="6.4516129032258063E-2"/>
    <n v="93"/>
    <n v="85"/>
    <n v="6"/>
    <n v="6.4516129032258063E-2"/>
  </r>
  <r>
    <x v="0"/>
    <x v="102"/>
    <s v="CANBERRA"/>
    <x v="0"/>
    <m/>
    <m/>
    <m/>
    <s v=""/>
    <n v="93"/>
    <x v="1220"/>
    <n v="31"/>
    <n v="0.33695652173913043"/>
    <x v="16"/>
    <n v="1"/>
    <n v="1.0752688172043012E-2"/>
    <n v="93"/>
    <n v="92"/>
    <n v="1"/>
    <n v="1.0752688172043012E-2"/>
  </r>
  <r>
    <x v="5"/>
    <x v="134"/>
    <s v="SARAJEVO"/>
    <x v="2"/>
    <n v="0"/>
    <n v="0"/>
    <n v="0"/>
    <s v=""/>
    <n v="92"/>
    <x v="1224"/>
    <n v="27"/>
    <n v="1"/>
    <x v="77"/>
    <n v="1"/>
    <n v="1.0869565217391304E-2"/>
    <n v="92"/>
    <n v="91"/>
    <n v="1"/>
    <n v="1.0869565217391304E-2"/>
  </r>
  <r>
    <x v="14"/>
    <x v="127"/>
    <s v="RIO DE JANEIRO"/>
    <x v="0"/>
    <m/>
    <m/>
    <m/>
    <s v=""/>
    <n v="90"/>
    <x v="1225"/>
    <n v="54"/>
    <n v="0.71052631578947367"/>
    <x v="53"/>
    <n v="13"/>
    <n v="0.14444444444444443"/>
    <n v="90"/>
    <n v="77"/>
    <n v="13"/>
    <n v="0.14444444444444443"/>
  </r>
  <r>
    <x v="17"/>
    <x v="57"/>
    <s v="TASHKENT"/>
    <x v="0"/>
    <m/>
    <m/>
    <m/>
    <s v=""/>
    <n v="90"/>
    <x v="1216"/>
    <n v="17"/>
    <n v="0.20238095238095238"/>
    <x v="16"/>
    <n v="5"/>
    <n v="5.5555555555555552E-2"/>
    <n v="90"/>
    <n v="84"/>
    <n v="5"/>
    <n v="5.5555555555555552E-2"/>
  </r>
  <r>
    <x v="11"/>
    <x v="125"/>
    <s v="TAIPEI"/>
    <x v="0"/>
    <m/>
    <m/>
    <m/>
    <s v=""/>
    <n v="89"/>
    <x v="1215"/>
    <n v="86"/>
    <n v="0.9885057471264368"/>
    <x v="53"/>
    <n v="1"/>
    <n v="1.1235955056179775E-2"/>
    <n v="89"/>
    <n v="88"/>
    <n v="1"/>
    <n v="1.1235955056179775E-2"/>
  </r>
  <r>
    <x v="7"/>
    <x v="123"/>
    <s v="TIRANA"/>
    <x v="0"/>
    <m/>
    <m/>
    <m/>
    <s v=""/>
    <n v="89"/>
    <x v="1226"/>
    <n v="5"/>
    <n v="0.125"/>
    <x v="142"/>
    <n v="20"/>
    <n v="0.2247191011235955"/>
    <n v="89"/>
    <n v="69"/>
    <n v="20"/>
    <n v="0.2247191011235955"/>
  </r>
  <r>
    <x v="14"/>
    <x v="97"/>
    <s v="TOKYO"/>
    <x v="0"/>
    <m/>
    <m/>
    <m/>
    <s v=""/>
    <n v="89"/>
    <x v="1204"/>
    <n v="1"/>
    <n v="1.1235955056179775E-2"/>
    <x v="16"/>
    <m/>
    <n v="0"/>
    <n v="89"/>
    <n v="89"/>
    <s v=""/>
    <s v=""/>
  </r>
  <r>
    <x v="18"/>
    <x v="97"/>
    <s v="TOKYO"/>
    <x v="2"/>
    <n v="0"/>
    <n v="0"/>
    <n v="0"/>
    <s v=""/>
    <n v="88.000000000000014"/>
    <x v="1227"/>
    <n v="12"/>
    <n v="0.15384615384615385"/>
    <x v="55"/>
    <n v="10"/>
    <n v="0.11363636363636362"/>
    <n v="88.000000000000014"/>
    <n v="78"/>
    <n v="10"/>
    <n v="0.11363636363636362"/>
  </r>
  <r>
    <x v="5"/>
    <x v="108"/>
    <s v="KUALA LUMPUR"/>
    <x v="2"/>
    <n v="0"/>
    <n v="0"/>
    <n v="0"/>
    <s v=""/>
    <n v="88"/>
    <x v="1211"/>
    <n v="20"/>
    <n v="0.28169014084507044"/>
    <x v="53"/>
    <n v="16"/>
    <n v="0.18181818181818182"/>
    <n v="88"/>
    <n v="72"/>
    <n v="16"/>
    <n v="0.18181818181818182"/>
  </r>
  <r>
    <x v="21"/>
    <x v="147"/>
    <s v="REYKJAVIK"/>
    <x v="0"/>
    <m/>
    <m/>
    <m/>
    <s v=""/>
    <n v="88"/>
    <x v="1228"/>
    <n v="1"/>
    <n v="0.2"/>
    <x v="16"/>
    <m/>
    <n v="0"/>
    <n v="88"/>
    <n v="5"/>
    <s v=""/>
    <s v=""/>
  </r>
  <r>
    <x v="17"/>
    <x v="45"/>
    <s v="HAVANA"/>
    <x v="0"/>
    <m/>
    <m/>
    <m/>
    <s v=""/>
    <n v="88"/>
    <x v="1216"/>
    <n v="1"/>
    <n v="1.1904761904761904E-2"/>
    <x v="16"/>
    <n v="4"/>
    <n v="4.5454545454545456E-2"/>
    <n v="88"/>
    <n v="84"/>
    <n v="4"/>
    <n v="4.5454545454545456E-2"/>
  </r>
  <r>
    <x v="4"/>
    <x v="148"/>
    <s v="JUBA"/>
    <x v="0"/>
    <m/>
    <m/>
    <m/>
    <s v=""/>
    <n v="87"/>
    <x v="1229"/>
    <n v="26"/>
    <n v="0.32500000000000001"/>
    <x v="2"/>
    <n v="3"/>
    <n v="3.4482758620689655E-2"/>
    <n v="87"/>
    <n v="84"/>
    <n v="3"/>
    <n v="3.4482758620689655E-2"/>
  </r>
  <r>
    <x v="13"/>
    <x v="84"/>
    <s v="OTTAWA"/>
    <x v="2"/>
    <n v="0"/>
    <n v="0"/>
    <n v="0"/>
    <s v=""/>
    <n v="87"/>
    <x v="1230"/>
    <n v="41"/>
    <n v="0.47674418604651164"/>
    <x v="55"/>
    <n v="1"/>
    <n v="1.1494252873563218E-2"/>
    <n v="87"/>
    <n v="86"/>
    <n v="1"/>
    <n v="1.1494252873563218E-2"/>
  </r>
  <r>
    <x v="19"/>
    <x v="112"/>
    <s v="SOFIA"/>
    <x v="0"/>
    <m/>
    <m/>
    <m/>
    <s v=""/>
    <n v="84"/>
    <x v="1231"/>
    <n v="27"/>
    <n v="0.34177215189873417"/>
    <x v="53"/>
    <n v="19"/>
    <n v="0.22619047619047619"/>
    <n v="84"/>
    <n v="80"/>
    <n v="19"/>
    <n v="0.22619047619047619"/>
  </r>
  <r>
    <x v="7"/>
    <x v="108"/>
    <s v="KUALA LUMPUR"/>
    <x v="0"/>
    <m/>
    <m/>
    <m/>
    <s v=""/>
    <n v="84"/>
    <x v="1232"/>
    <n v="18"/>
    <n v="0.28125"/>
    <x v="55"/>
    <n v="20"/>
    <n v="0.23809523809523808"/>
    <n v="84"/>
    <n v="64"/>
    <n v="20"/>
    <n v="0.23809523809523808"/>
  </r>
  <r>
    <x v="5"/>
    <x v="132"/>
    <s v="DAMASCUS"/>
    <x v="2"/>
    <n v="0"/>
    <n v="0"/>
    <n v="0"/>
    <s v=""/>
    <n v="83"/>
    <x v="1233"/>
    <n v="14"/>
    <n v="0.48275862068965519"/>
    <x v="23"/>
    <n v="1"/>
    <n v="1.2048192771084338E-2"/>
    <n v="83"/>
    <n v="82"/>
    <n v="1"/>
    <n v="1.2048192771084338E-2"/>
  </r>
  <r>
    <x v="6"/>
    <x v="136"/>
    <s v="GUATEMALA CITY"/>
    <x v="2"/>
    <n v="0"/>
    <m/>
    <n v="0"/>
    <s v=""/>
    <n v="82"/>
    <x v="1234"/>
    <n v="22"/>
    <n v="0.26829268292682928"/>
    <x v="55"/>
    <n v="0"/>
    <n v="0"/>
    <n v="82"/>
    <n v="82"/>
    <s v=""/>
    <s v=""/>
  </r>
  <r>
    <x v="7"/>
    <x v="96"/>
    <s v="NICOSIA"/>
    <x v="1"/>
    <n v="1"/>
    <n v="1"/>
    <n v="0"/>
    <n v="0"/>
    <n v="82"/>
    <x v="1235"/>
    <n v="44"/>
    <n v="0.66666666666666663"/>
    <x v="55"/>
    <n v="16"/>
    <n v="0.1951219512195122"/>
    <n v="83"/>
    <n v="67"/>
    <n v="16"/>
    <n v="0.19277108433734941"/>
  </r>
  <r>
    <x v="14"/>
    <x v="47"/>
    <s v="NEW BEDFORD, MA"/>
    <x v="1"/>
    <m/>
    <m/>
    <n v="1"/>
    <n v="1"/>
    <n v="81"/>
    <x v="1227"/>
    <n v="12"/>
    <n v="0.15384615384615385"/>
    <x v="16"/>
    <n v="3"/>
    <n v="3.7037037037037035E-2"/>
    <n v="82"/>
    <n v="78"/>
    <n v="4"/>
    <n v="4.878048780487805E-2"/>
  </r>
  <r>
    <x v="9"/>
    <x v="149"/>
    <s v="LJUBLJANA"/>
    <x v="2"/>
    <n v="0"/>
    <n v="0"/>
    <n v="0"/>
    <s v=""/>
    <n v="80"/>
    <x v="1229"/>
    <n v="80"/>
    <n v="1"/>
    <x v="55"/>
    <n v="0"/>
    <n v="0"/>
    <n v="80"/>
    <n v="80"/>
    <s v=""/>
    <s v=""/>
  </r>
  <r>
    <x v="3"/>
    <x v="127"/>
    <s v="RIO DE JANEIRO"/>
    <x v="1"/>
    <n v="1"/>
    <n v="0"/>
    <n v="0"/>
    <n v="0"/>
    <n v="80"/>
    <x v="1229"/>
    <n v="43"/>
    <n v="0.53749999999999998"/>
    <x v="55"/>
    <n v="0"/>
    <n v="0"/>
    <n v="81"/>
    <n v="81"/>
    <s v=""/>
    <s v=""/>
  </r>
  <r>
    <x v="23"/>
    <x v="47"/>
    <s v="WASHINGTON, DC"/>
    <x v="0"/>
    <m/>
    <m/>
    <m/>
    <s v=""/>
    <n v="78"/>
    <x v="1236"/>
    <n v="72"/>
    <n v="0.93506493506493504"/>
    <x v="16"/>
    <n v="1"/>
    <n v="1.282051282051282E-2"/>
    <n v="78"/>
    <n v="77"/>
    <n v="1"/>
    <n v="1.282051282051282E-2"/>
  </r>
  <r>
    <x v="0"/>
    <x v="108"/>
    <s v="KUALA LUMPUR"/>
    <x v="0"/>
    <m/>
    <m/>
    <m/>
    <s v=""/>
    <n v="77"/>
    <x v="1237"/>
    <n v="24"/>
    <n v="0.38709677419354838"/>
    <x v="16"/>
    <n v="15"/>
    <n v="0.19480519480519481"/>
    <n v="77"/>
    <n v="62"/>
    <n v="15"/>
    <n v="0.19480519480519481"/>
  </r>
  <r>
    <x v="11"/>
    <x v="104"/>
    <s v="BELGRAD"/>
    <x v="0"/>
    <m/>
    <m/>
    <m/>
    <s v=""/>
    <n v="77"/>
    <x v="1211"/>
    <n v="47"/>
    <n v="0.6619718309859155"/>
    <x v="16"/>
    <n v="6"/>
    <n v="7.792207792207792E-2"/>
    <n v="77"/>
    <n v="71"/>
    <n v="6"/>
    <n v="7.792207792207792E-2"/>
  </r>
  <r>
    <x v="19"/>
    <x v="119"/>
    <s v="MEXICO CITY"/>
    <x v="0"/>
    <m/>
    <m/>
    <m/>
    <s v=""/>
    <n v="74"/>
    <x v="1238"/>
    <n v="25"/>
    <n v="0.3968253968253968"/>
    <x v="16"/>
    <n v="8"/>
    <n v="0.10810810810810811"/>
    <n v="74"/>
    <n v="63"/>
    <n v="8"/>
    <n v="0.10810810810810811"/>
  </r>
  <r>
    <x v="5"/>
    <x v="84"/>
    <s v="OTTAWA"/>
    <x v="2"/>
    <n v="0"/>
    <n v="0"/>
    <n v="0"/>
    <s v=""/>
    <n v="73"/>
    <x v="1239"/>
    <n v="34"/>
    <n v="0.47222222222222221"/>
    <x v="53"/>
    <n v="0"/>
    <n v="0"/>
    <n v="73"/>
    <n v="73"/>
    <s v=""/>
    <s v=""/>
  </r>
  <r>
    <x v="2"/>
    <x v="117"/>
    <s v="PODGORICA"/>
    <x v="0"/>
    <m/>
    <m/>
    <m/>
    <s v=""/>
    <n v="73"/>
    <x v="1240"/>
    <n v="58"/>
    <n v="0.79452054794520544"/>
    <x v="16"/>
    <m/>
    <n v="0"/>
    <n v="73"/>
    <n v="73"/>
    <s v=""/>
    <s v=""/>
  </r>
  <r>
    <x v="11"/>
    <x v="150"/>
    <s v="THIMPHU"/>
    <x v="0"/>
    <m/>
    <m/>
    <m/>
    <s v=""/>
    <n v="73"/>
    <x v="1241"/>
    <n v="63"/>
    <n v="0.91304347826086951"/>
    <x v="16"/>
    <n v="4"/>
    <n v="5.4794520547945202E-2"/>
    <n v="73"/>
    <n v="69"/>
    <n v="4"/>
    <n v="5.4794520547945202E-2"/>
  </r>
  <r>
    <x v="4"/>
    <x v="104"/>
    <s v="BELGRAD"/>
    <x v="11"/>
    <n v="3"/>
    <m/>
    <m/>
    <n v="0"/>
    <n v="72"/>
    <x v="1235"/>
    <n v="11"/>
    <n v="0.16666666666666666"/>
    <x v="16"/>
    <n v="6"/>
    <n v="8.3333333333333329E-2"/>
    <n v="75"/>
    <n v="69"/>
    <n v="6"/>
    <n v="0.08"/>
  </r>
  <r>
    <x v="5"/>
    <x v="130"/>
    <s v="ZAGREB"/>
    <x v="2"/>
    <n v="0"/>
    <n v="0"/>
    <n v="0"/>
    <s v=""/>
    <n v="69"/>
    <x v="1235"/>
    <n v="40"/>
    <n v="0.60606060606060608"/>
    <x v="13"/>
    <n v="1"/>
    <n v="1.4492753623188406E-2"/>
    <n v="69"/>
    <n v="68"/>
    <n v="1"/>
    <n v="1.4492753623188406E-2"/>
  </r>
  <r>
    <x v="6"/>
    <x v="66"/>
    <s v="KIGALI"/>
    <x v="2"/>
    <n v="0"/>
    <m/>
    <n v="0"/>
    <s v=""/>
    <n v="69"/>
    <x v="1242"/>
    <n v="16"/>
    <n v="0.2711864406779661"/>
    <x v="2"/>
    <n v="6"/>
    <n v="8.6956521739130432E-2"/>
    <n v="69"/>
    <n v="63"/>
    <n v="6"/>
    <n v="8.6956521739130432E-2"/>
  </r>
  <r>
    <x v="23"/>
    <x v="47"/>
    <s v="SAN FRANCISCO, CA"/>
    <x v="0"/>
    <m/>
    <m/>
    <m/>
    <s v=""/>
    <n v="68"/>
    <x v="1205"/>
    <n v="49"/>
    <n v="0.72058823529411764"/>
    <x v="16"/>
    <m/>
    <n v="0"/>
    <n v="68"/>
    <n v="68"/>
    <s v=""/>
    <s v=""/>
  </r>
  <r>
    <x v="11"/>
    <x v="127"/>
    <s v="SAO PAULO"/>
    <x v="5"/>
    <n v="5"/>
    <n v="5"/>
    <m/>
    <n v="0"/>
    <n v="67"/>
    <x v="1243"/>
    <n v="59"/>
    <n v="0.96721311475409832"/>
    <x v="16"/>
    <n v="5"/>
    <n v="7.4626865671641784E-2"/>
    <n v="72"/>
    <n v="66"/>
    <n v="5"/>
    <n v="6.9444444444444448E-2"/>
  </r>
  <r>
    <x v="7"/>
    <x v="134"/>
    <s v="SARAJEVO"/>
    <x v="0"/>
    <m/>
    <m/>
    <m/>
    <s v=""/>
    <n v="67"/>
    <x v="1083"/>
    <n v="18"/>
    <n v="0.26865671641791045"/>
    <x v="55"/>
    <n v="0"/>
    <n v="0"/>
    <n v="67"/>
    <n v="67"/>
    <s v=""/>
    <s v=""/>
  </r>
  <r>
    <x v="6"/>
    <x v="127"/>
    <s v="RIO DE JANEIRO"/>
    <x v="2"/>
    <n v="0"/>
    <m/>
    <n v="0"/>
    <s v=""/>
    <n v="66"/>
    <x v="1244"/>
    <n v="6"/>
    <n v="9.2307692307692313E-2"/>
    <x v="55"/>
    <n v="1"/>
    <n v="1.5151515151515152E-2"/>
    <n v="66"/>
    <n v="65"/>
    <n v="1"/>
    <n v="1.5151515151515152E-2"/>
  </r>
  <r>
    <x v="1"/>
    <x v="151"/>
    <s v="MANAGUA"/>
    <x v="4"/>
    <n v="8"/>
    <n v="0"/>
    <n v="0"/>
    <n v="0"/>
    <n v="66"/>
    <x v="1235"/>
    <n v="2"/>
    <n v="3.0303030303030304E-2"/>
    <x v="55"/>
    <n v="0"/>
    <n v="0"/>
    <n v="74"/>
    <n v="74"/>
    <s v=""/>
    <s v=""/>
  </r>
  <r>
    <x v="1"/>
    <x v="127"/>
    <s v="BRASILIA"/>
    <x v="2"/>
    <n v="0"/>
    <n v="0"/>
    <n v="0"/>
    <s v=""/>
    <n v="64"/>
    <x v="1245"/>
    <n v="2"/>
    <n v="3.6363636363636362E-2"/>
    <x v="55"/>
    <n v="2"/>
    <n v="3.125E-2"/>
    <n v="64"/>
    <n v="55"/>
    <n v="2"/>
    <n v="3.125E-2"/>
  </r>
  <r>
    <x v="1"/>
    <x v="152"/>
    <s v="MONTEVIDEO"/>
    <x v="2"/>
    <n v="0"/>
    <n v="0"/>
    <n v="0"/>
    <s v=""/>
    <n v="64"/>
    <x v="1217"/>
    <n v="9"/>
    <n v="0.15517241379310345"/>
    <x v="53"/>
    <n v="0"/>
    <n v="0"/>
    <n v="64"/>
    <n v="59"/>
    <s v=""/>
    <s v=""/>
  </r>
  <r>
    <x v="9"/>
    <x v="134"/>
    <s v="SARAJEVO"/>
    <x v="2"/>
    <n v="0"/>
    <n v="0"/>
    <n v="0"/>
    <s v=""/>
    <n v="63"/>
    <x v="1246"/>
    <n v="48"/>
    <n v="0.8571428571428571"/>
    <x v="55"/>
    <n v="7"/>
    <n v="0.1111111111111111"/>
    <n v="63"/>
    <n v="56"/>
    <n v="7"/>
    <n v="0.1111111111111111"/>
  </r>
  <r>
    <x v="1"/>
    <x v="153"/>
    <s v="BRUSSELS"/>
    <x v="2"/>
    <n v="0"/>
    <n v="0"/>
    <n v="0"/>
    <s v=""/>
    <n v="63"/>
    <x v="1243"/>
    <n v="0"/>
    <n v="0"/>
    <x v="55"/>
    <n v="0"/>
    <n v="0"/>
    <n v="63"/>
    <n v="61"/>
    <s v=""/>
    <s v=""/>
  </r>
  <r>
    <x v="9"/>
    <x v="124"/>
    <s v="CARACAS"/>
    <x v="2"/>
    <n v="0"/>
    <n v="0"/>
    <n v="0"/>
    <s v=""/>
    <n v="61"/>
    <x v="1243"/>
    <n v="13"/>
    <n v="0.21311475409836064"/>
    <x v="55"/>
    <n v="0"/>
    <n v="0"/>
    <n v="61"/>
    <n v="61"/>
    <s v=""/>
    <s v=""/>
  </r>
  <r>
    <x v="6"/>
    <x v="72"/>
    <s v="SKOPJE"/>
    <x v="2"/>
    <n v="0"/>
    <m/>
    <n v="0"/>
    <s v=""/>
    <n v="61"/>
    <x v="1243"/>
    <n v="21"/>
    <n v="0.34426229508196721"/>
    <x v="55"/>
    <n v="0"/>
    <n v="0"/>
    <n v="61"/>
    <n v="61"/>
    <s v=""/>
    <s v=""/>
  </r>
  <r>
    <x v="14"/>
    <x v="127"/>
    <s v="SALVADOR DE BAHIA"/>
    <x v="0"/>
    <m/>
    <m/>
    <m/>
    <s v=""/>
    <n v="61"/>
    <x v="1247"/>
    <n v="6"/>
    <n v="0.11320754716981132"/>
    <x v="16"/>
    <n v="8"/>
    <n v="0.13114754098360656"/>
    <n v="61"/>
    <n v="53"/>
    <n v="8"/>
    <n v="0.13114754098360656"/>
  </r>
  <r>
    <x v="6"/>
    <x v="135"/>
    <s v="SAN JOSE"/>
    <x v="16"/>
    <n v="17"/>
    <m/>
    <n v="1"/>
    <n v="5.5555555555555552E-2"/>
    <n v="60"/>
    <x v="1242"/>
    <n v="14"/>
    <n v="0.23728813559322035"/>
    <x v="53"/>
    <n v="0"/>
    <n v="0"/>
    <n v="78"/>
    <n v="77"/>
    <n v="1"/>
    <n v="1.282051282051282E-2"/>
  </r>
  <r>
    <x v="2"/>
    <x v="102"/>
    <s v="ADELAIDE"/>
    <x v="0"/>
    <m/>
    <m/>
    <m/>
    <s v=""/>
    <n v="60"/>
    <x v="1248"/>
    <n v="10"/>
    <n v="0.16666666666666666"/>
    <x v="16"/>
    <m/>
    <n v="0"/>
    <n v="60"/>
    <n v="60"/>
    <s v=""/>
    <s v=""/>
  </r>
  <r>
    <x v="23"/>
    <x v="154"/>
    <s v="LUXEMBURG"/>
    <x v="0"/>
    <m/>
    <m/>
    <m/>
    <s v=""/>
    <n v="60"/>
    <x v="1248"/>
    <n v="40"/>
    <n v="0.66666666666666663"/>
    <x v="16"/>
    <m/>
    <n v="0"/>
    <n v="60"/>
    <n v="60"/>
    <s v=""/>
    <s v=""/>
  </r>
  <r>
    <x v="12"/>
    <x v="121"/>
    <s v="BUENOS AIRES"/>
    <x v="2"/>
    <n v="0"/>
    <n v="0"/>
    <n v="0"/>
    <s v=""/>
    <n v="60"/>
    <x v="1242"/>
    <n v="23"/>
    <n v="0.38983050847457629"/>
    <x v="55"/>
    <n v="1"/>
    <n v="1.6666666666666666E-2"/>
    <n v="60"/>
    <n v="59"/>
    <n v="1"/>
    <n v="1.6666666666666666E-2"/>
  </r>
  <r>
    <x v="0"/>
    <x v="99"/>
    <s v="DUBLIN"/>
    <x v="0"/>
    <m/>
    <m/>
    <m/>
    <s v=""/>
    <n v="58"/>
    <x v="1249"/>
    <n v="21"/>
    <n v="0.41176470588235292"/>
    <x v="13"/>
    <n v="5"/>
    <n v="8.6206896551724144E-2"/>
    <n v="58"/>
    <n v="53"/>
    <n v="5"/>
    <n v="8.6206896551724144E-2"/>
  </r>
  <r>
    <x v="22"/>
    <x v="47"/>
    <s v="WASHINGTON, DC"/>
    <x v="0"/>
    <m/>
    <m/>
    <m/>
    <s v=""/>
    <n v="58"/>
    <x v="1217"/>
    <n v="58"/>
    <n v="1"/>
    <x v="16"/>
    <m/>
    <n v="0"/>
    <n v="58"/>
    <n v="58"/>
    <s v=""/>
    <s v=""/>
  </r>
  <r>
    <x v="16"/>
    <x v="118"/>
    <s v="SANTIAGO DE CHILE"/>
    <x v="0"/>
    <m/>
    <m/>
    <m/>
    <s v=""/>
    <n v="58"/>
    <x v="1250"/>
    <n v="12"/>
    <n v="0.26666666666666666"/>
    <x v="16"/>
    <m/>
    <n v="0"/>
    <n v="58"/>
    <n v="45"/>
    <s v=""/>
    <s v=""/>
  </r>
  <r>
    <x v="5"/>
    <x v="119"/>
    <s v="MEXICO CITY"/>
    <x v="2"/>
    <n v="0"/>
    <n v="0"/>
    <n v="0"/>
    <s v=""/>
    <n v="57"/>
    <x v="1245"/>
    <n v="24"/>
    <n v="0.43636363636363634"/>
    <x v="55"/>
    <n v="2"/>
    <n v="3.5087719298245612E-2"/>
    <n v="57"/>
    <n v="55"/>
    <n v="2"/>
    <n v="3.5087719298245612E-2"/>
  </r>
  <r>
    <x v="4"/>
    <x v="84"/>
    <s v="OTTAWA"/>
    <x v="0"/>
    <m/>
    <m/>
    <m/>
    <s v=""/>
    <n v="57"/>
    <x v="1245"/>
    <n v="10"/>
    <n v="0.18181818181818182"/>
    <x v="13"/>
    <m/>
    <n v="0"/>
    <n v="57"/>
    <n v="57"/>
    <s v=""/>
    <s v=""/>
  </r>
  <r>
    <x v="4"/>
    <x v="130"/>
    <s v="ZAGREB"/>
    <x v="0"/>
    <m/>
    <m/>
    <m/>
    <s v=""/>
    <n v="57"/>
    <x v="1246"/>
    <n v="10"/>
    <n v="0.17857142857142858"/>
    <x v="16"/>
    <n v="1"/>
    <n v="1.7543859649122806E-2"/>
    <n v="57"/>
    <n v="56"/>
    <n v="1"/>
    <n v="1.7543859649122806E-2"/>
  </r>
  <r>
    <x v="2"/>
    <x v="126"/>
    <s v="WELLINGTON"/>
    <x v="0"/>
    <m/>
    <m/>
    <m/>
    <s v=""/>
    <n v="57"/>
    <x v="1251"/>
    <n v="10"/>
    <n v="0.17543859649122806"/>
    <x v="16"/>
    <m/>
    <n v="0"/>
    <n v="57"/>
    <n v="57"/>
    <s v=""/>
    <s v=""/>
  </r>
  <r>
    <x v="13"/>
    <x v="97"/>
    <s v="TOKYO"/>
    <x v="2"/>
    <n v="0"/>
    <n v="0"/>
    <n v="0"/>
    <s v=""/>
    <n v="57"/>
    <x v="1246"/>
    <n v="8"/>
    <n v="0.14285714285714285"/>
    <x v="55"/>
    <n v="1"/>
    <n v="1.7543859649122806E-2"/>
    <n v="57"/>
    <n v="56"/>
    <n v="1"/>
    <n v="1.7543859649122806E-2"/>
  </r>
  <r>
    <x v="14"/>
    <x v="84"/>
    <s v="OTTAWA"/>
    <x v="1"/>
    <n v="1"/>
    <n v="1"/>
    <m/>
    <n v="0"/>
    <n v="57"/>
    <x v="1247"/>
    <n v="48"/>
    <n v="0.90566037735849059"/>
    <x v="53"/>
    <n v="3"/>
    <n v="5.2631578947368418E-2"/>
    <n v="58"/>
    <n v="55"/>
    <n v="3"/>
    <n v="5.1724137931034482E-2"/>
  </r>
  <r>
    <x v="1"/>
    <x v="134"/>
    <s v="SARAJEVO"/>
    <x v="2"/>
    <n v="0"/>
    <n v="0"/>
    <n v="0"/>
    <s v=""/>
    <n v="55"/>
    <x v="1252"/>
    <n v="22"/>
    <n v="0.57894736842105265"/>
    <x v="55"/>
    <n v="0"/>
    <n v="0"/>
    <n v="55"/>
    <n v="38"/>
    <s v=""/>
    <s v=""/>
  </r>
  <r>
    <x v="0"/>
    <x v="13"/>
    <s v="RIYADH"/>
    <x v="0"/>
    <m/>
    <m/>
    <m/>
    <s v=""/>
    <n v="54"/>
    <x v="1253"/>
    <n v="45"/>
    <n v="0.95744680851063835"/>
    <x v="15"/>
    <m/>
    <n v="0"/>
    <n v="54"/>
    <n v="54"/>
    <s v=""/>
    <s v=""/>
  </r>
  <r>
    <x v="11"/>
    <x v="118"/>
    <s v="SANTIAGO DE CHILE"/>
    <x v="1"/>
    <n v="1"/>
    <n v="1"/>
    <m/>
    <n v="0"/>
    <n v="53"/>
    <x v="1249"/>
    <n v="49"/>
    <n v="0.96078431372549022"/>
    <x v="16"/>
    <n v="2"/>
    <n v="3.7735849056603772E-2"/>
    <n v="54"/>
    <n v="52"/>
    <n v="2"/>
    <n v="3.7037037037037035E-2"/>
  </r>
  <r>
    <x v="18"/>
    <x v="127"/>
    <s v="RIO DE JANEIRO"/>
    <x v="2"/>
    <n v="0"/>
    <n v="0"/>
    <n v="0"/>
    <s v=""/>
    <n v="53"/>
    <x v="1253"/>
    <n v="31"/>
    <n v="0.65957446808510634"/>
    <x v="55"/>
    <n v="6"/>
    <n v="0.11320754716981132"/>
    <n v="53"/>
    <n v="47"/>
    <n v="6"/>
    <n v="0.11320754716981132"/>
  </r>
  <r>
    <x v="7"/>
    <x v="84"/>
    <s v="OTTAWA"/>
    <x v="0"/>
    <m/>
    <m/>
    <m/>
    <s v=""/>
    <n v="53"/>
    <x v="1254"/>
    <n v="21"/>
    <n v="0.42"/>
    <x v="55"/>
    <n v="3"/>
    <n v="5.6603773584905662E-2"/>
    <n v="53"/>
    <n v="50"/>
    <n v="3"/>
    <n v="5.6603773584905662E-2"/>
  </r>
  <r>
    <x v="2"/>
    <x v="84"/>
    <s v="OTTAWA"/>
    <x v="0"/>
    <m/>
    <m/>
    <m/>
    <s v=""/>
    <n v="52"/>
    <x v="1249"/>
    <n v="25"/>
    <n v="0.49019607843137253"/>
    <x v="53"/>
    <m/>
    <n v="0"/>
    <n v="52"/>
    <n v="52"/>
    <s v=""/>
    <s v=""/>
  </r>
  <r>
    <x v="2"/>
    <x v="120"/>
    <s v="SEOUL"/>
    <x v="0"/>
    <m/>
    <m/>
    <m/>
    <s v=""/>
    <n v="52"/>
    <x v="1255"/>
    <n v="13"/>
    <n v="0.25"/>
    <x v="16"/>
    <m/>
    <n v="0"/>
    <n v="52"/>
    <n v="52"/>
    <s v=""/>
    <s v=""/>
  </r>
  <r>
    <x v="7"/>
    <x v="133"/>
    <s v="PYONGYANG"/>
    <x v="0"/>
    <m/>
    <m/>
    <m/>
    <s v=""/>
    <n v="51"/>
    <x v="1254"/>
    <n v="2"/>
    <n v="0.04"/>
    <x v="53"/>
    <n v="0"/>
    <n v="0"/>
    <n v="51"/>
    <n v="51"/>
    <s v=""/>
    <s v=""/>
  </r>
  <r>
    <x v="9"/>
    <x v="125"/>
    <s v="TAIPEI"/>
    <x v="2"/>
    <n v="0"/>
    <n v="0"/>
    <n v="0"/>
    <s v=""/>
    <n v="50"/>
    <x v="1256"/>
    <n v="48"/>
    <n v="1"/>
    <x v="53"/>
    <n v="1"/>
    <n v="0.02"/>
    <n v="50"/>
    <n v="49"/>
    <n v="1"/>
    <n v="0.02"/>
  </r>
  <r>
    <x v="21"/>
    <x v="112"/>
    <s v="SOFIA"/>
    <x v="0"/>
    <m/>
    <m/>
    <m/>
    <s v=""/>
    <n v="50"/>
    <x v="1131"/>
    <n v="32"/>
    <n v="0.86486486486486491"/>
    <x v="16"/>
    <n v="13"/>
    <n v="0.26"/>
    <n v="50"/>
    <n v="37"/>
    <n v="13"/>
    <n v="0.26"/>
  </r>
  <r>
    <x v="0"/>
    <x v="112"/>
    <s v="SOFIA"/>
    <x v="0"/>
    <m/>
    <m/>
    <m/>
    <s v=""/>
    <n v="50"/>
    <x v="1257"/>
    <n v="31"/>
    <n v="0.73809523809523814"/>
    <x v="2"/>
    <n v="4"/>
    <n v="0.08"/>
    <n v="50"/>
    <n v="46"/>
    <n v="4"/>
    <n v="0.08"/>
  </r>
  <r>
    <x v="11"/>
    <x v="121"/>
    <s v="BUENOS AIRES"/>
    <x v="1"/>
    <n v="1"/>
    <n v="1"/>
    <m/>
    <n v="0"/>
    <n v="50"/>
    <x v="1258"/>
    <n v="43"/>
    <n v="0.97727272727272729"/>
    <x v="16"/>
    <n v="6"/>
    <n v="0.12"/>
    <n v="51"/>
    <n v="45"/>
    <n v="6"/>
    <n v="0.11764705882352941"/>
  </r>
  <r>
    <x v="19"/>
    <x v="120"/>
    <s v="SEOUL"/>
    <x v="0"/>
    <m/>
    <m/>
    <m/>
    <s v=""/>
    <n v="49"/>
    <x v="1252"/>
    <n v="6"/>
    <n v="0.15789473684210525"/>
    <x v="16"/>
    <n v="4"/>
    <n v="8.1632653061224483E-2"/>
    <n v="49"/>
    <n v="38"/>
    <n v="4"/>
    <n v="8.1632653061224483E-2"/>
  </r>
  <r>
    <x v="13"/>
    <x v="32"/>
    <s v="TRIPOLI"/>
    <x v="2"/>
    <n v="0"/>
    <n v="0"/>
    <n v="0"/>
    <s v=""/>
    <n v="49"/>
    <x v="1250"/>
    <n v="42"/>
    <n v="0.93333333333333335"/>
    <x v="55"/>
    <n v="4"/>
    <n v="8.1632653061224483E-2"/>
    <n v="49"/>
    <n v="45"/>
    <n v="4"/>
    <n v="8.1632653061224483E-2"/>
  </r>
  <r>
    <x v="11"/>
    <x v="127"/>
    <s v="RIO DE JANEIRO"/>
    <x v="12"/>
    <n v="1"/>
    <n v="1"/>
    <n v="1"/>
    <n v="0.5"/>
    <n v="49"/>
    <x v="921"/>
    <n v="45"/>
    <n v="0.97826086956521741"/>
    <x v="16"/>
    <n v="3"/>
    <n v="6.1224489795918366E-2"/>
    <n v="51"/>
    <n v="47"/>
    <n v="4"/>
    <n v="7.8431372549019607E-2"/>
  </r>
  <r>
    <x v="17"/>
    <x v="47"/>
    <s v="NEW YORK, NY"/>
    <x v="0"/>
    <m/>
    <m/>
    <m/>
    <s v=""/>
    <n v="49"/>
    <x v="1254"/>
    <n v="28"/>
    <n v="0.56000000000000005"/>
    <x v="16"/>
    <m/>
    <n v="0"/>
    <n v="49"/>
    <n v="50"/>
    <s v=""/>
    <s v=""/>
  </r>
  <r>
    <x v="19"/>
    <x v="127"/>
    <s v="SAO PAULO"/>
    <x v="1"/>
    <m/>
    <m/>
    <m/>
    <n v="0"/>
    <n v="48"/>
    <x v="1259"/>
    <n v="23"/>
    <n v="0.67647058823529416"/>
    <x v="16"/>
    <n v="11"/>
    <n v="0.22916666666666666"/>
    <n v="49"/>
    <n v="34"/>
    <n v="11"/>
    <n v="0.22448979591836735"/>
  </r>
  <r>
    <x v="21"/>
    <x v="155"/>
    <s v="LISBON"/>
    <x v="0"/>
    <m/>
    <m/>
    <m/>
    <s v=""/>
    <n v="48"/>
    <x v="1260"/>
    <n v="49"/>
    <n v="1"/>
    <x v="16"/>
    <m/>
    <n v="0"/>
    <n v="48"/>
    <n v="49"/>
    <s v=""/>
    <s v=""/>
  </r>
  <r>
    <x v="18"/>
    <x v="112"/>
    <s v="SOFIA"/>
    <x v="2"/>
    <n v="0"/>
    <n v="0"/>
    <n v="0"/>
    <s v=""/>
    <n v="48"/>
    <x v="1041"/>
    <n v="14"/>
    <n v="0.32558139534883723"/>
    <x v="55"/>
    <n v="5"/>
    <n v="0.10416666666666667"/>
    <n v="48"/>
    <n v="43"/>
    <n v="5"/>
    <n v="0.10416666666666667"/>
  </r>
  <r>
    <x v="14"/>
    <x v="120"/>
    <s v="SEOUL"/>
    <x v="0"/>
    <m/>
    <m/>
    <m/>
    <s v=""/>
    <n v="48"/>
    <x v="1041"/>
    <n v="9"/>
    <n v="0.20930232558139536"/>
    <x v="16"/>
    <n v="5"/>
    <n v="0.10416666666666667"/>
    <n v="48"/>
    <n v="43"/>
    <n v="5"/>
    <n v="0.10416666666666667"/>
  </r>
  <r>
    <x v="16"/>
    <x v="113"/>
    <s v="BUCHAREST"/>
    <x v="0"/>
    <m/>
    <m/>
    <m/>
    <s v=""/>
    <n v="47"/>
    <x v="1250"/>
    <n v="5"/>
    <n v="0.1111111111111111"/>
    <x v="16"/>
    <n v="2"/>
    <n v="4.2553191489361701E-2"/>
    <n v="47"/>
    <n v="45"/>
    <n v="2"/>
    <n v="4.2553191489361701E-2"/>
  </r>
  <r>
    <x v="9"/>
    <x v="119"/>
    <s v="MEXICO CITY"/>
    <x v="2"/>
    <n v="0"/>
    <n v="0"/>
    <n v="0"/>
    <s v=""/>
    <n v="46"/>
    <x v="1250"/>
    <n v="33"/>
    <n v="0.73333333333333328"/>
    <x v="55"/>
    <n v="1"/>
    <n v="2.1739130434782608E-2"/>
    <n v="46"/>
    <n v="45"/>
    <n v="1"/>
    <n v="2.1739130434782608E-2"/>
  </r>
  <r>
    <x v="0"/>
    <x v="113"/>
    <s v="BUCHAREST"/>
    <x v="0"/>
    <m/>
    <m/>
    <m/>
    <s v=""/>
    <n v="46"/>
    <x v="1041"/>
    <n v="7"/>
    <n v="0.16279069767441862"/>
    <x v="16"/>
    <n v="3"/>
    <n v="6.5217391304347824E-2"/>
    <n v="46"/>
    <n v="43"/>
    <n v="3"/>
    <n v="6.5217391304347824E-2"/>
  </r>
  <r>
    <x v="4"/>
    <x v="134"/>
    <s v="SARAJEVO"/>
    <x v="0"/>
    <m/>
    <m/>
    <m/>
    <s v=""/>
    <n v="46"/>
    <x v="1041"/>
    <n v="12"/>
    <n v="0.27906976744186046"/>
    <x v="31"/>
    <m/>
    <n v="0"/>
    <n v="46"/>
    <n v="46"/>
    <s v=""/>
    <s v=""/>
  </r>
  <r>
    <x v="4"/>
    <x v="156"/>
    <s v="SAN SALVADOR"/>
    <x v="0"/>
    <m/>
    <m/>
    <m/>
    <s v=""/>
    <n v="46"/>
    <x v="921"/>
    <n v="15"/>
    <n v="0.32608695652173914"/>
    <x v="16"/>
    <m/>
    <n v="0"/>
    <n v="46"/>
    <n v="46"/>
    <s v=""/>
    <s v=""/>
  </r>
  <r>
    <x v="4"/>
    <x v="143"/>
    <s v="FRANKFURT/MAIN"/>
    <x v="0"/>
    <m/>
    <m/>
    <m/>
    <s v=""/>
    <n v="46"/>
    <x v="1041"/>
    <n v="15"/>
    <n v="0.34883720930232559"/>
    <x v="13"/>
    <n v="1"/>
    <n v="2.1739130434782608E-2"/>
    <n v="46"/>
    <n v="45"/>
    <n v="1"/>
    <n v="2.1739130434782608E-2"/>
  </r>
  <r>
    <x v="12"/>
    <x v="127"/>
    <s v="RIO DE JANEIRO"/>
    <x v="2"/>
    <n v="0"/>
    <n v="0"/>
    <n v="0"/>
    <s v=""/>
    <n v="46"/>
    <x v="921"/>
    <n v="42"/>
    <n v="0.91304347826086951"/>
    <x v="55"/>
    <n v="0"/>
    <n v="0"/>
    <n v="46"/>
    <n v="46"/>
    <s v=""/>
    <s v=""/>
  </r>
  <r>
    <x v="6"/>
    <x v="123"/>
    <s v="TIRANA"/>
    <x v="2"/>
    <n v="0"/>
    <m/>
    <n v="0"/>
    <s v=""/>
    <n v="45"/>
    <x v="1041"/>
    <n v="16"/>
    <n v="0.37209302325581395"/>
    <x v="55"/>
    <n v="2"/>
    <n v="4.4444444444444446E-2"/>
    <n v="45"/>
    <n v="43"/>
    <n v="2"/>
    <n v="4.4444444444444446E-2"/>
  </r>
  <r>
    <x v="13"/>
    <x v="134"/>
    <s v="SARAJEVO"/>
    <x v="2"/>
    <n v="0"/>
    <n v="0"/>
    <n v="0"/>
    <s v=""/>
    <n v="44"/>
    <x v="1041"/>
    <n v="27"/>
    <n v="0.62790697674418605"/>
    <x v="53"/>
    <n v="0"/>
    <n v="0"/>
    <n v="44"/>
    <n v="44"/>
    <s v=""/>
    <s v=""/>
  </r>
  <r>
    <x v="9"/>
    <x v="118"/>
    <s v="SANTIAGO DE CHILE"/>
    <x v="2"/>
    <n v="0"/>
    <n v="0"/>
    <n v="0"/>
    <s v=""/>
    <n v="43"/>
    <x v="1041"/>
    <n v="40"/>
    <n v="0.93023255813953487"/>
    <x v="55"/>
    <n v="0"/>
    <n v="0"/>
    <n v="43"/>
    <n v="43"/>
    <s v=""/>
    <s v=""/>
  </r>
  <r>
    <x v="0"/>
    <x v="157"/>
    <s v="OSLO"/>
    <x v="0"/>
    <m/>
    <m/>
    <m/>
    <s v=""/>
    <n v="43"/>
    <x v="1261"/>
    <n v="1"/>
    <s v=""/>
    <x v="20"/>
    <n v="1"/>
    <n v="2.3255813953488372E-2"/>
    <n v="43"/>
    <n v="42"/>
    <n v="1"/>
    <n v="2.3255813953488372E-2"/>
  </r>
  <r>
    <x v="6"/>
    <x v="146"/>
    <s v="PARIS"/>
    <x v="2"/>
    <n v="0"/>
    <m/>
    <n v="0"/>
    <s v=""/>
    <n v="43"/>
    <x v="1226"/>
    <n v="1"/>
    <n v="2.5000000000000001E-2"/>
    <x v="55"/>
    <n v="3"/>
    <n v="6.9767441860465115E-2"/>
    <n v="43"/>
    <n v="40"/>
    <n v="3"/>
    <n v="6.9767441860465115E-2"/>
  </r>
  <r>
    <x v="13"/>
    <x v="121"/>
    <s v="BUENOS AIRES"/>
    <x v="2"/>
    <n v="0"/>
    <n v="0"/>
    <n v="0"/>
    <s v=""/>
    <n v="43"/>
    <x v="1257"/>
    <n v="6"/>
    <n v="0.14285714285714285"/>
    <x v="55"/>
    <n v="1"/>
    <n v="2.3255813953488372E-2"/>
    <n v="43"/>
    <n v="42"/>
    <n v="1"/>
    <n v="2.3255813953488372E-2"/>
  </r>
  <r>
    <x v="20"/>
    <x v="158"/>
    <s v="VIENNA"/>
    <x v="2"/>
    <n v="0"/>
    <n v="0"/>
    <n v="0"/>
    <s v=""/>
    <n v="43"/>
    <x v="1262"/>
    <n v="8"/>
    <n v="0.4"/>
    <x v="53"/>
    <n v="22"/>
    <n v="0.51162790697674421"/>
    <n v="43"/>
    <n v="21"/>
    <n v="22"/>
    <n v="0.51162790697674421"/>
  </r>
  <r>
    <x v="18"/>
    <x v="113"/>
    <s v="BUCHAREST"/>
    <x v="2"/>
    <n v="0"/>
    <n v="0"/>
    <n v="0"/>
    <s v=""/>
    <n v="43"/>
    <x v="1263"/>
    <n v="9"/>
    <n v="0.29032258064516131"/>
    <x v="55"/>
    <n v="12"/>
    <n v="0.27906976744186046"/>
    <n v="43"/>
    <n v="31"/>
    <n v="12"/>
    <n v="0.27906976744186046"/>
  </r>
  <r>
    <x v="17"/>
    <x v="47"/>
    <s v="WASHINGTON, DC"/>
    <x v="0"/>
    <m/>
    <m/>
    <m/>
    <s v=""/>
    <n v="43"/>
    <x v="1257"/>
    <n v="22"/>
    <n v="0.52380952380952384"/>
    <x v="16"/>
    <n v="1"/>
    <n v="2.3255813953488372E-2"/>
    <n v="43"/>
    <n v="42"/>
    <n v="1"/>
    <n v="2.3255813953488372E-2"/>
  </r>
  <r>
    <x v="16"/>
    <x v="89"/>
    <s v="TEL AVIV"/>
    <x v="0"/>
    <m/>
    <m/>
    <m/>
    <s v=""/>
    <n v="43"/>
    <x v="1264"/>
    <n v="4"/>
    <n v="0.26666666666666666"/>
    <x v="16"/>
    <n v="2"/>
    <n v="4.6511627906976744E-2"/>
    <n v="43"/>
    <n v="15"/>
    <n v="2"/>
    <n v="4.6511627906976744E-2"/>
  </r>
  <r>
    <x v="12"/>
    <x v="135"/>
    <s v="SAN JOSE"/>
    <x v="2"/>
    <n v="0"/>
    <n v="0"/>
    <n v="0"/>
    <s v=""/>
    <n v="43"/>
    <x v="1265"/>
    <n v="14"/>
    <n v="0.35897435897435898"/>
    <x v="13"/>
    <n v="2"/>
    <n v="4.6511627906976744E-2"/>
    <n v="43"/>
    <n v="41"/>
    <n v="2"/>
    <n v="4.6511627906976744E-2"/>
  </r>
  <r>
    <x v="9"/>
    <x v="144"/>
    <s v="BRATISLAVA"/>
    <x v="2"/>
    <n v="0"/>
    <n v="0"/>
    <n v="0"/>
    <s v=""/>
    <n v="42"/>
    <x v="1233"/>
    <n v="10"/>
    <n v="0.34482758620689657"/>
    <x v="36"/>
    <n v="0"/>
    <n v="0"/>
    <n v="42"/>
    <n v="42"/>
    <s v=""/>
    <s v=""/>
  </r>
  <r>
    <x v="0"/>
    <x v="120"/>
    <s v="SEOUL"/>
    <x v="0"/>
    <m/>
    <m/>
    <m/>
    <s v=""/>
    <n v="42"/>
    <x v="1252"/>
    <n v="17"/>
    <n v="0.44736842105263158"/>
    <x v="16"/>
    <n v="4"/>
    <n v="9.5238095238095233E-2"/>
    <n v="42"/>
    <n v="38"/>
    <n v="4"/>
    <n v="9.5238095238095233E-2"/>
  </r>
  <r>
    <x v="3"/>
    <x v="127"/>
    <s v="RECIFE"/>
    <x v="2"/>
    <n v="0"/>
    <n v="0"/>
    <n v="0"/>
    <s v=""/>
    <n v="42"/>
    <x v="1226"/>
    <n v="40"/>
    <n v="1"/>
    <x v="13"/>
    <n v="0"/>
    <n v="0"/>
    <n v="42"/>
    <n v="42"/>
    <s v=""/>
    <s v=""/>
  </r>
  <r>
    <x v="9"/>
    <x v="159"/>
    <s v="BERN"/>
    <x v="2"/>
    <n v="0"/>
    <n v="0"/>
    <n v="0"/>
    <s v=""/>
    <n v="41"/>
    <x v="1265"/>
    <n v="39"/>
    <n v="1"/>
    <x v="53"/>
    <n v="1"/>
    <n v="2.4390243902439025E-2"/>
    <n v="41"/>
    <n v="40"/>
    <n v="1"/>
    <n v="2.4390243902439025E-2"/>
  </r>
  <r>
    <x v="3"/>
    <x v="135"/>
    <s v="SAN JOSE"/>
    <x v="1"/>
    <n v="1"/>
    <n v="0"/>
    <n v="0"/>
    <n v="0"/>
    <n v="41"/>
    <x v="1226"/>
    <n v="32"/>
    <n v="0.8"/>
    <x v="53"/>
    <n v="0"/>
    <n v="0"/>
    <n v="42"/>
    <n v="42"/>
    <s v=""/>
    <s v=""/>
  </r>
  <r>
    <x v="1"/>
    <x v="119"/>
    <s v="MONTERREY"/>
    <x v="1"/>
    <n v="1"/>
    <n v="0"/>
    <n v="0"/>
    <n v="0"/>
    <n v="41"/>
    <x v="1259"/>
    <n v="2"/>
    <n v="5.8823529411764705E-2"/>
    <x v="55"/>
    <n v="2"/>
    <n v="4.878048780487805E-2"/>
    <n v="42"/>
    <n v="35"/>
    <n v="2"/>
    <n v="4.7619047619047616E-2"/>
  </r>
  <r>
    <x v="4"/>
    <x v="159"/>
    <s v="GENEVA"/>
    <x v="0"/>
    <m/>
    <m/>
    <m/>
    <s v=""/>
    <n v="40"/>
    <x v="1131"/>
    <n v="1"/>
    <n v="2.7027027027027029E-2"/>
    <x v="31"/>
    <m/>
    <n v="0"/>
    <n v="40"/>
    <n v="40"/>
    <s v=""/>
    <s v=""/>
  </r>
  <r>
    <x v="4"/>
    <x v="152"/>
    <s v="MONTEVIDEO"/>
    <x v="1"/>
    <n v="1"/>
    <m/>
    <m/>
    <n v="0"/>
    <n v="40"/>
    <x v="1252"/>
    <n v="5"/>
    <n v="0.13157894736842105"/>
    <x v="13"/>
    <m/>
    <n v="0"/>
    <n v="41"/>
    <n v="41"/>
    <s v=""/>
    <s v=""/>
  </r>
  <r>
    <x v="13"/>
    <x v="104"/>
    <s v="SUBOTICA"/>
    <x v="2"/>
    <n v="0"/>
    <n v="0"/>
    <n v="0"/>
    <s v=""/>
    <n v="40"/>
    <x v="1226"/>
    <n v="12"/>
    <n v="0.3"/>
    <x v="55"/>
    <n v="0"/>
    <n v="0"/>
    <n v="40"/>
    <n v="40"/>
    <s v=""/>
    <s v=""/>
  </r>
  <r>
    <x v="11"/>
    <x v="135"/>
    <s v="SAN JOSE"/>
    <x v="11"/>
    <n v="3"/>
    <m/>
    <m/>
    <n v="0"/>
    <n v="40"/>
    <x v="1266"/>
    <n v="29"/>
    <n v="0.87878787878787878"/>
    <x v="16"/>
    <n v="6"/>
    <n v="0.15"/>
    <n v="43"/>
    <n v="36"/>
    <n v="6"/>
    <n v="0.13953488372093023"/>
  </r>
  <r>
    <x v="7"/>
    <x v="130"/>
    <s v="ZAGREB"/>
    <x v="0"/>
    <m/>
    <m/>
    <m/>
    <s v=""/>
    <n v="39"/>
    <x v="1252"/>
    <n v="11"/>
    <n v="0.28947368421052633"/>
    <x v="55"/>
    <n v="1"/>
    <n v="2.564102564102564E-2"/>
    <n v="39"/>
    <n v="38"/>
    <n v="1"/>
    <n v="2.564102564102564E-2"/>
  </r>
  <r>
    <x v="16"/>
    <x v="104"/>
    <s v="BELGRAD"/>
    <x v="0"/>
    <m/>
    <m/>
    <m/>
    <s v=""/>
    <n v="39"/>
    <x v="1233"/>
    <n v="15"/>
    <n v="0.51724137931034486"/>
    <x v="16"/>
    <n v="7"/>
    <n v="0.17948717948717949"/>
    <n v="39"/>
    <n v="29"/>
    <n v="7"/>
    <n v="0.17948717948717949"/>
  </r>
  <r>
    <x v="12"/>
    <x v="118"/>
    <s v="SANTIAGO DE CHILE"/>
    <x v="2"/>
    <n v="0"/>
    <n v="0"/>
    <n v="0"/>
    <s v=""/>
    <n v="39"/>
    <x v="1265"/>
    <n v="21"/>
    <n v="0.53846153846153844"/>
    <x v="55"/>
    <n v="0"/>
    <n v="0"/>
    <n v="39"/>
    <n v="39"/>
    <s v=""/>
    <s v=""/>
  </r>
  <r>
    <x v="20"/>
    <x v="47"/>
    <s v="NEW YORK, NY"/>
    <x v="2"/>
    <n v="0"/>
    <n v="0"/>
    <n v="0"/>
    <s v=""/>
    <n v="38"/>
    <x v="1212"/>
    <n v="12"/>
    <n v="0.375"/>
    <x v="5"/>
    <n v="1"/>
    <n v="2.6315789473684209E-2"/>
    <n v="38"/>
    <n v="37"/>
    <n v="1"/>
    <n v="2.6315789473684209E-2"/>
  </r>
  <r>
    <x v="18"/>
    <x v="121"/>
    <s v="BUENOS AIRES"/>
    <x v="2"/>
    <n v="0"/>
    <n v="0"/>
    <n v="0"/>
    <s v=""/>
    <n v="38"/>
    <x v="1267"/>
    <n v="5"/>
    <n v="0.1785714285714286"/>
    <x v="55"/>
    <n v="10"/>
    <n v="0.26315789473684209"/>
    <n v="38"/>
    <n v="27.999999999999996"/>
    <n v="10"/>
    <n v="0.26315789473684209"/>
  </r>
  <r>
    <x v="1"/>
    <x v="130"/>
    <s v="ZAGREB"/>
    <x v="2"/>
    <n v="0"/>
    <n v="0"/>
    <n v="0"/>
    <s v=""/>
    <n v="38"/>
    <x v="1268"/>
    <n v="8"/>
    <n v="0.22857142857142856"/>
    <x v="55"/>
    <n v="0"/>
    <n v="0"/>
    <n v="38"/>
    <n v="35"/>
    <s v=""/>
    <s v=""/>
  </r>
  <r>
    <x v="12"/>
    <x v="143"/>
    <s v="STUTTGART"/>
    <x v="2"/>
    <n v="0"/>
    <n v="0"/>
    <n v="0"/>
    <s v=""/>
    <n v="38"/>
    <x v="1131"/>
    <n v="36"/>
    <n v="0.97297297297297303"/>
    <x v="53"/>
    <n v="0"/>
    <n v="0"/>
    <n v="38"/>
    <n v="38"/>
    <s v=""/>
    <s v=""/>
  </r>
  <r>
    <x v="19"/>
    <x v="104"/>
    <s v="BELGRAD"/>
    <x v="0"/>
    <m/>
    <m/>
    <m/>
    <s v=""/>
    <n v="37"/>
    <x v="1269"/>
    <n v="27"/>
    <n v="0.9"/>
    <x v="16"/>
    <n v="7"/>
    <n v="0.1891891891891892"/>
    <n v="37"/>
    <n v="30"/>
    <n v="7"/>
    <n v="0.1891891891891892"/>
  </r>
  <r>
    <x v="3"/>
    <x v="127"/>
    <s v="BRASILIA"/>
    <x v="1"/>
    <n v="1"/>
    <n v="1"/>
    <n v="0"/>
    <n v="0"/>
    <n v="37"/>
    <x v="1207"/>
    <n v="35"/>
    <n v="0.97222222222222221"/>
    <x v="53"/>
    <n v="0"/>
    <n v="0"/>
    <n v="38"/>
    <n v="38"/>
    <s v=""/>
    <s v=""/>
  </r>
  <r>
    <x v="11"/>
    <x v="134"/>
    <s v="SARAJEVO"/>
    <x v="0"/>
    <m/>
    <m/>
    <m/>
    <s v=""/>
    <n v="37"/>
    <x v="1268"/>
    <n v="30"/>
    <n v="0.8571428571428571"/>
    <x v="16"/>
    <n v="2"/>
    <n v="5.4054054054054057E-2"/>
    <n v="37"/>
    <n v="35"/>
    <n v="2"/>
    <n v="5.4054054054054057E-2"/>
  </r>
  <r>
    <x v="1"/>
    <x v="123"/>
    <s v="TIRANA"/>
    <x v="2"/>
    <n v="0"/>
    <n v="0"/>
    <n v="0"/>
    <s v=""/>
    <n v="37"/>
    <x v="1266"/>
    <n v="3"/>
    <n v="9.0909090909090912E-2"/>
    <x v="55"/>
    <n v="4"/>
    <n v="0.10810810810810811"/>
    <n v="37"/>
    <n v="33"/>
    <n v="4"/>
    <n v="0.10810810810810811"/>
  </r>
  <r>
    <x v="19"/>
    <x v="118"/>
    <s v="SANTIAGO DE CHILE"/>
    <x v="0"/>
    <m/>
    <m/>
    <m/>
    <s v=""/>
    <n v="36"/>
    <x v="1212"/>
    <n v="17"/>
    <n v="0.53125"/>
    <x v="16"/>
    <m/>
    <n v="0"/>
    <n v="36"/>
    <n v="32"/>
    <s v=""/>
    <s v=""/>
  </r>
  <r>
    <x v="5"/>
    <x v="158"/>
    <s v="VIENNA"/>
    <x v="2"/>
    <n v="0"/>
    <n v="0"/>
    <n v="0"/>
    <s v=""/>
    <n v="36"/>
    <x v="1089"/>
    <n v="1"/>
    <n v="1"/>
    <x v="64"/>
    <n v="3"/>
    <n v="8.3333333333333329E-2"/>
    <n v="36"/>
    <n v="33"/>
    <n v="3"/>
    <n v="8.3333333333333329E-2"/>
  </r>
  <r>
    <x v="21"/>
    <x v="123"/>
    <s v="TIRANA"/>
    <x v="0"/>
    <m/>
    <m/>
    <m/>
    <s v=""/>
    <n v="36"/>
    <x v="1167"/>
    <n v="6"/>
    <n v="0.2857142857142857"/>
    <x v="21"/>
    <n v="6"/>
    <n v="0.16666666666666666"/>
    <n v="36"/>
    <n v="30"/>
    <n v="6"/>
    <n v="0.16666666666666666"/>
  </r>
  <r>
    <x v="22"/>
    <x v="72"/>
    <s v="SKOPJE"/>
    <x v="0"/>
    <m/>
    <m/>
    <m/>
    <s v=""/>
    <n v="36"/>
    <x v="1259"/>
    <n v="33"/>
    <n v="0.97058823529411764"/>
    <x v="16"/>
    <n v="2"/>
    <n v="5.5555555555555552E-2"/>
    <n v="36"/>
    <n v="34"/>
    <n v="2"/>
    <n v="5.5555555555555552E-2"/>
  </r>
  <r>
    <x v="16"/>
    <x v="59"/>
    <s v="SINGAPORE"/>
    <x v="0"/>
    <m/>
    <m/>
    <m/>
    <s v=""/>
    <n v="36"/>
    <x v="1261"/>
    <m/>
    <s v=""/>
    <x v="16"/>
    <m/>
    <n v="0"/>
    <n v="36"/>
    <s v=""/>
    <s v=""/>
    <s v=""/>
  </r>
  <r>
    <x v="12"/>
    <x v="146"/>
    <s v="PARIS"/>
    <x v="2"/>
    <n v="0"/>
    <n v="0"/>
    <n v="0"/>
    <s v=""/>
    <n v="36"/>
    <x v="1212"/>
    <n v="32"/>
    <n v="1"/>
    <x v="2"/>
    <n v="0"/>
    <n v="0"/>
    <n v="36"/>
    <n v="36"/>
    <s v=""/>
    <s v=""/>
  </r>
  <r>
    <x v="6"/>
    <x v="160"/>
    <s v="ROME"/>
    <x v="2"/>
    <n v="0"/>
    <m/>
    <n v="0"/>
    <s v=""/>
    <n v="35"/>
    <x v="1266"/>
    <n v="0"/>
    <n v="0"/>
    <x v="55"/>
    <n v="2"/>
    <n v="5.7142857142857141E-2"/>
    <n v="35"/>
    <n v="33"/>
    <n v="2"/>
    <n v="5.7142857142857141E-2"/>
  </r>
  <r>
    <x v="2"/>
    <x v="130"/>
    <s v="ZAGREB"/>
    <x v="0"/>
    <m/>
    <m/>
    <m/>
    <s v=""/>
    <n v="35"/>
    <x v="1268"/>
    <n v="35"/>
    <n v="1"/>
    <x v="16"/>
    <m/>
    <n v="0"/>
    <n v="35"/>
    <n v="35"/>
    <s v=""/>
    <s v=""/>
  </r>
  <r>
    <x v="20"/>
    <x v="161"/>
    <s v="ATHENS"/>
    <x v="2"/>
    <n v="0"/>
    <n v="0"/>
    <n v="0"/>
    <s v=""/>
    <n v="35"/>
    <x v="1270"/>
    <n v="9"/>
    <n v="0.375"/>
    <x v="13"/>
    <n v="11"/>
    <n v="0.31428571428571428"/>
    <n v="35"/>
    <n v="26"/>
    <n v="11"/>
    <n v="0.31428571428571428"/>
  </r>
  <r>
    <x v="11"/>
    <x v="124"/>
    <s v="CARACAS"/>
    <x v="0"/>
    <m/>
    <m/>
    <m/>
    <s v=""/>
    <n v="35"/>
    <x v="1271"/>
    <n v="25"/>
    <n v="1"/>
    <x v="16"/>
    <n v="9"/>
    <n v="0.25714285714285712"/>
    <n v="35"/>
    <n v="25"/>
    <n v="9"/>
    <n v="0.25714285714285712"/>
  </r>
  <r>
    <x v="7"/>
    <x v="120"/>
    <s v="SEOUL"/>
    <x v="0"/>
    <m/>
    <m/>
    <m/>
    <s v=""/>
    <n v="35"/>
    <x v="1268"/>
    <n v="12"/>
    <n v="0.34285714285714286"/>
    <x v="55"/>
    <n v="0"/>
    <n v="0"/>
    <n v="35"/>
    <n v="35"/>
    <s v=""/>
    <s v=""/>
  </r>
  <r>
    <x v="1"/>
    <x v="160"/>
    <s v="ROME"/>
    <x v="12"/>
    <n v="0"/>
    <n v="0"/>
    <n v="0"/>
    <n v="0"/>
    <n v="35"/>
    <x v="1263"/>
    <n v="0"/>
    <n v="0"/>
    <x v="53"/>
    <n v="0"/>
    <n v="0"/>
    <n v="37"/>
    <n v="32"/>
    <s v=""/>
    <s v=""/>
  </r>
  <r>
    <x v="20"/>
    <x v="102"/>
    <s v="CANBERRA"/>
    <x v="2"/>
    <n v="0"/>
    <n v="0"/>
    <n v="0"/>
    <s v=""/>
    <n v="34"/>
    <x v="1272"/>
    <n v="4"/>
    <n v="0.15384615384615385"/>
    <x v="5"/>
    <n v="0"/>
    <n v="0"/>
    <n v="34"/>
    <n v="31"/>
    <s v=""/>
    <s v=""/>
  </r>
  <r>
    <x v="11"/>
    <x v="102"/>
    <s v="CANBERRA"/>
    <x v="0"/>
    <m/>
    <m/>
    <m/>
    <s v=""/>
    <n v="34"/>
    <x v="1259"/>
    <n v="34"/>
    <n v="1"/>
    <x v="16"/>
    <m/>
    <n v="0"/>
    <n v="34"/>
    <n v="34"/>
    <s v=""/>
    <s v=""/>
  </r>
  <r>
    <x v="11"/>
    <x v="75"/>
    <s v="DHAKA"/>
    <x v="0"/>
    <m/>
    <m/>
    <m/>
    <s v=""/>
    <n v="34"/>
    <x v="1266"/>
    <n v="32"/>
    <n v="0.96969696969696972"/>
    <x v="53"/>
    <m/>
    <n v="0"/>
    <n v="34"/>
    <n v="34"/>
    <s v=""/>
    <s v=""/>
  </r>
  <r>
    <x v="11"/>
    <x v="72"/>
    <s v="SKOPJE"/>
    <x v="0"/>
    <m/>
    <m/>
    <m/>
    <s v=""/>
    <n v="34"/>
    <x v="1212"/>
    <n v="24"/>
    <n v="0.75"/>
    <x v="16"/>
    <n v="2"/>
    <n v="5.8823529411764705E-2"/>
    <n v="34"/>
    <n v="32"/>
    <n v="2"/>
    <n v="5.8823529411764705E-2"/>
  </r>
  <r>
    <x v="9"/>
    <x v="127"/>
    <s v="BRASILIA"/>
    <x v="2"/>
    <n v="0"/>
    <n v="0"/>
    <n v="0"/>
    <s v=""/>
    <n v="33"/>
    <x v="1266"/>
    <n v="6"/>
    <n v="0.18181818181818182"/>
    <x v="55"/>
    <n v="0"/>
    <n v="0"/>
    <n v="33"/>
    <n v="33"/>
    <s v=""/>
    <s v=""/>
  </r>
  <r>
    <x v="9"/>
    <x v="143"/>
    <s v="BERLIN"/>
    <x v="2"/>
    <n v="0"/>
    <n v="0"/>
    <n v="0"/>
    <s v=""/>
    <n v="33"/>
    <x v="1273"/>
    <n v="1"/>
    <n v="4.3478260869565216E-2"/>
    <x v="47"/>
    <n v="0"/>
    <n v="0"/>
    <n v="33"/>
    <n v="33"/>
    <s v=""/>
    <s v=""/>
  </r>
  <r>
    <x v="0"/>
    <x v="119"/>
    <s v="MEXICO CITY"/>
    <x v="0"/>
    <m/>
    <m/>
    <m/>
    <s v=""/>
    <n v="33"/>
    <x v="1212"/>
    <n v="17"/>
    <n v="0.53125"/>
    <x v="16"/>
    <n v="1"/>
    <n v="3.0303030303030304E-2"/>
    <n v="33"/>
    <n v="32"/>
    <n v="1"/>
    <n v="3.0303030303030304E-2"/>
  </r>
  <r>
    <x v="4"/>
    <x v="123"/>
    <s v="TIRANA"/>
    <x v="0"/>
    <m/>
    <m/>
    <m/>
    <s v=""/>
    <n v="33"/>
    <x v="1212"/>
    <n v="11"/>
    <n v="0.34375"/>
    <x v="53"/>
    <m/>
    <n v="0"/>
    <n v="33"/>
    <n v="33"/>
    <s v=""/>
    <s v=""/>
  </r>
  <r>
    <x v="4"/>
    <x v="153"/>
    <s v="BRUSSELS"/>
    <x v="0"/>
    <m/>
    <m/>
    <m/>
    <s v=""/>
    <n v="33"/>
    <x v="1271"/>
    <n v="2"/>
    <n v="0.08"/>
    <x v="2"/>
    <n v="4"/>
    <n v="0.12121212121212122"/>
    <n v="33"/>
    <n v="29"/>
    <n v="4"/>
    <n v="0.12121212121212122"/>
  </r>
  <r>
    <x v="4"/>
    <x v="143"/>
    <s v="BERLIN"/>
    <x v="0"/>
    <m/>
    <m/>
    <m/>
    <s v=""/>
    <n v="33"/>
    <x v="1261"/>
    <m/>
    <s v=""/>
    <x v="11"/>
    <m/>
    <n v="0"/>
    <n v="33"/>
    <n v="33"/>
    <s v=""/>
    <s v=""/>
  </r>
  <r>
    <x v="7"/>
    <x v="127"/>
    <s v="CURITIBA"/>
    <x v="0"/>
    <m/>
    <m/>
    <m/>
    <s v=""/>
    <n v="33"/>
    <x v="1270"/>
    <n v="9"/>
    <n v="0.375"/>
    <x v="55"/>
    <n v="9"/>
    <n v="0.27272727272727271"/>
    <n v="33"/>
    <n v="24"/>
    <n v="9"/>
    <n v="0.27272727272727271"/>
  </r>
  <r>
    <x v="17"/>
    <x v="112"/>
    <s v="SOFIA"/>
    <x v="0"/>
    <m/>
    <m/>
    <m/>
    <s v=""/>
    <n v="33"/>
    <x v="1266"/>
    <n v="12"/>
    <n v="0.36363636363636365"/>
    <x v="16"/>
    <m/>
    <n v="0"/>
    <n v="33"/>
    <n v="33"/>
    <s v=""/>
    <s v=""/>
  </r>
  <r>
    <x v="17"/>
    <x v="99"/>
    <s v="DUBLIN"/>
    <x v="0"/>
    <m/>
    <m/>
    <m/>
    <s v=""/>
    <n v="33"/>
    <x v="1212"/>
    <n v="4"/>
    <n v="0.125"/>
    <x v="16"/>
    <m/>
    <n v="0"/>
    <n v="33"/>
    <n v="32"/>
    <s v=""/>
    <s v=""/>
  </r>
  <r>
    <x v="1"/>
    <x v="121"/>
    <s v="CORDOBA"/>
    <x v="2"/>
    <n v="0"/>
    <n v="0"/>
    <n v="0"/>
    <s v=""/>
    <n v="33"/>
    <x v="1263"/>
    <n v="0"/>
    <n v="0"/>
    <x v="55"/>
    <n v="0"/>
    <n v="0"/>
    <n v="33"/>
    <n v="31"/>
    <s v=""/>
    <s v=""/>
  </r>
  <r>
    <x v="1"/>
    <x v="143"/>
    <s v="MUNICH"/>
    <x v="2"/>
    <n v="0"/>
    <n v="0"/>
    <n v="0"/>
    <s v=""/>
    <n v="33"/>
    <x v="1274"/>
    <n v="0"/>
    <s v=""/>
    <x v="64"/>
    <n v="0"/>
    <n v="0"/>
    <n v="33"/>
    <n v="32"/>
    <s v=""/>
    <s v=""/>
  </r>
  <r>
    <x v="9"/>
    <x v="123"/>
    <s v="TIRANA"/>
    <x v="2"/>
    <n v="0"/>
    <n v="0"/>
    <n v="0"/>
    <s v=""/>
    <n v="32"/>
    <x v="1263"/>
    <n v="18"/>
    <n v="0.58064516129032262"/>
    <x v="55"/>
    <n v="1"/>
    <n v="3.125E-2"/>
    <n v="32"/>
    <n v="31"/>
    <n v="1"/>
    <n v="3.125E-2"/>
  </r>
  <r>
    <x v="18"/>
    <x v="89"/>
    <s v="TEL AVIV"/>
    <x v="2"/>
    <n v="0"/>
    <n v="0"/>
    <n v="0"/>
    <s v=""/>
    <n v="32"/>
    <x v="1275"/>
    <n v="2"/>
    <n v="0.10526315789473684"/>
    <x v="55"/>
    <n v="13"/>
    <n v="0.40625"/>
    <n v="32"/>
    <n v="19"/>
    <n v="13"/>
    <n v="0.40625"/>
  </r>
  <r>
    <x v="18"/>
    <x v="104"/>
    <s v="BELGRAD"/>
    <x v="2"/>
    <n v="0"/>
    <n v="0"/>
    <n v="0"/>
    <s v=""/>
    <n v="32"/>
    <x v="1269"/>
    <n v="9"/>
    <n v="0.3"/>
    <x v="55"/>
    <n v="2"/>
    <n v="6.25E-2"/>
    <n v="32"/>
    <n v="30"/>
    <n v="2"/>
    <n v="6.25E-2"/>
  </r>
  <r>
    <x v="22"/>
    <x v="89"/>
    <s v="TEL AVIV"/>
    <x v="0"/>
    <m/>
    <m/>
    <m/>
    <s v=""/>
    <n v="32"/>
    <x v="457"/>
    <n v="28"/>
    <n v="1"/>
    <x v="2"/>
    <m/>
    <n v="0"/>
    <n v="32"/>
    <n v="32"/>
    <s v=""/>
    <s v=""/>
  </r>
  <r>
    <x v="19"/>
    <x v="121"/>
    <s v="BUENOS AIRES"/>
    <x v="0"/>
    <m/>
    <m/>
    <m/>
    <s v=""/>
    <n v="31"/>
    <x v="1224"/>
    <n v="20"/>
    <n v="0.7407407407407407"/>
    <x v="16"/>
    <m/>
    <n v="0"/>
    <n v="31"/>
    <n v="27"/>
    <s v=""/>
    <s v=""/>
  </r>
  <r>
    <x v="5"/>
    <x v="143"/>
    <s v="BERLIN"/>
    <x v="2"/>
    <n v="0"/>
    <n v="0"/>
    <n v="0"/>
    <s v=""/>
    <n v="31"/>
    <x v="1276"/>
    <n v="7"/>
    <n v="0.875"/>
    <x v="19"/>
    <n v="0"/>
    <n v="0"/>
    <n v="31"/>
    <n v="31"/>
    <s v=""/>
    <s v=""/>
  </r>
  <r>
    <x v="4"/>
    <x v="160"/>
    <s v="ROME"/>
    <x v="0"/>
    <m/>
    <m/>
    <m/>
    <s v=""/>
    <n v="31"/>
    <x v="1224"/>
    <n v="3"/>
    <n v="0.1111111111111111"/>
    <x v="31"/>
    <n v="1"/>
    <n v="3.2258064516129031E-2"/>
    <n v="31"/>
    <n v="30"/>
    <n v="1"/>
    <n v="3.2258064516129031E-2"/>
  </r>
  <r>
    <x v="8"/>
    <x v="89"/>
    <s v="TEL AVIV"/>
    <x v="0"/>
    <m/>
    <m/>
    <m/>
    <s v=""/>
    <n v="31"/>
    <x v="1263"/>
    <n v="8"/>
    <n v="0.25806451612903225"/>
    <x v="16"/>
    <m/>
    <n v="0"/>
    <n v="31"/>
    <n v="31"/>
    <s v=""/>
    <s v=""/>
  </r>
  <r>
    <x v="4"/>
    <x v="162"/>
    <s v="MADRID"/>
    <x v="0"/>
    <m/>
    <m/>
    <m/>
    <s v=""/>
    <n v="30"/>
    <x v="457"/>
    <m/>
    <n v="0"/>
    <x v="13"/>
    <m/>
    <n v="0"/>
    <n v="30"/>
    <n v="30"/>
    <s v=""/>
    <s v=""/>
  </r>
  <r>
    <x v="3"/>
    <x v="127"/>
    <s v="CURITIBA"/>
    <x v="2"/>
    <n v="0"/>
    <n v="0"/>
    <n v="0"/>
    <s v=""/>
    <n v="30"/>
    <x v="1269"/>
    <n v="30"/>
    <n v="1"/>
    <x v="55"/>
    <n v="0"/>
    <n v="0"/>
    <n v="30"/>
    <n v="30"/>
    <s v=""/>
    <s v=""/>
  </r>
  <r>
    <x v="14"/>
    <x v="124"/>
    <s v="CARACAS"/>
    <x v="17"/>
    <n v="1"/>
    <m/>
    <n v="3"/>
    <n v="0.75"/>
    <n v="30"/>
    <x v="1271"/>
    <m/>
    <n v="0"/>
    <x v="16"/>
    <n v="5"/>
    <n v="0.16666666666666666"/>
    <n v="34"/>
    <n v="26"/>
    <n v="8"/>
    <n v="0.23529411764705882"/>
  </r>
  <r>
    <x v="6"/>
    <x v="102"/>
    <s v="CANBERRA"/>
    <x v="2"/>
    <n v="0"/>
    <m/>
    <n v="0"/>
    <s v=""/>
    <n v="29"/>
    <x v="1272"/>
    <n v="0"/>
    <n v="0"/>
    <x v="55"/>
    <n v="3"/>
    <n v="0.10344827586206896"/>
    <n v="29"/>
    <n v="26"/>
    <n v="3"/>
    <n v="0.10344827586206896"/>
  </r>
  <r>
    <x v="14"/>
    <x v="104"/>
    <s v="BELGRAD"/>
    <x v="0"/>
    <m/>
    <m/>
    <m/>
    <s v=""/>
    <n v="29"/>
    <x v="1233"/>
    <n v="15"/>
    <n v="0.51724137931034486"/>
    <x v="16"/>
    <m/>
    <n v="0"/>
    <n v="29"/>
    <n v="29"/>
    <s v=""/>
    <s v=""/>
  </r>
  <r>
    <x v="19"/>
    <x v="130"/>
    <s v="ZAGREB"/>
    <x v="0"/>
    <m/>
    <m/>
    <m/>
    <s v=""/>
    <n v="28"/>
    <x v="1224"/>
    <n v="14"/>
    <n v="0.51851851851851849"/>
    <x v="16"/>
    <m/>
    <n v="0"/>
    <n v="28"/>
    <n v="27"/>
    <s v=""/>
    <s v=""/>
  </r>
  <r>
    <x v="2"/>
    <x v="119"/>
    <s v="MEXICO CITY"/>
    <x v="0"/>
    <m/>
    <m/>
    <m/>
    <s v=""/>
    <n v="28"/>
    <x v="1224"/>
    <n v="16"/>
    <n v="0.59259259259259256"/>
    <x v="16"/>
    <n v="1"/>
    <n v="3.5714285714285712E-2"/>
    <n v="28"/>
    <n v="27"/>
    <n v="1"/>
    <n v="3.5714285714285712E-2"/>
  </r>
  <r>
    <x v="14"/>
    <x v="119"/>
    <s v="MEXICO CITY"/>
    <x v="0"/>
    <m/>
    <m/>
    <m/>
    <s v=""/>
    <n v="28"/>
    <x v="1224"/>
    <n v="25"/>
    <n v="0.92592592592592593"/>
    <x v="53"/>
    <m/>
    <n v="0"/>
    <n v="28"/>
    <n v="28"/>
    <s v=""/>
    <s v=""/>
  </r>
  <r>
    <x v="22"/>
    <x v="97"/>
    <s v="TOKYO"/>
    <x v="0"/>
    <m/>
    <m/>
    <m/>
    <s v=""/>
    <n v="28"/>
    <x v="457"/>
    <n v="19"/>
    <n v="0.6785714285714286"/>
    <x v="16"/>
    <m/>
    <n v="0"/>
    <n v="28"/>
    <n v="28"/>
    <s v=""/>
    <s v=""/>
  </r>
  <r>
    <x v="1"/>
    <x v="127"/>
    <s v="PORTO ALEGRE"/>
    <x v="2"/>
    <n v="0"/>
    <n v="0"/>
    <n v="0"/>
    <s v=""/>
    <n v="28"/>
    <x v="1273"/>
    <n v="1"/>
    <n v="4.3478260869565216E-2"/>
    <x v="55"/>
    <n v="1"/>
    <n v="3.5714285714285712E-2"/>
    <n v="28"/>
    <n v="23"/>
    <n v="1"/>
    <n v="3.5714285714285712E-2"/>
  </r>
  <r>
    <x v="1"/>
    <x v="163"/>
    <s v="ASUNCION"/>
    <x v="1"/>
    <n v="1"/>
    <n v="0"/>
    <n v="0"/>
    <n v="0"/>
    <n v="28"/>
    <x v="1273"/>
    <n v="0"/>
    <n v="0"/>
    <x v="55"/>
    <n v="1"/>
    <n v="3.5714285714285712E-2"/>
    <n v="29"/>
    <n v="24"/>
    <n v="1"/>
    <n v="3.4482758620689655E-2"/>
  </r>
  <r>
    <x v="12"/>
    <x v="84"/>
    <s v="OTTAWA"/>
    <x v="2"/>
    <n v="0"/>
    <n v="0"/>
    <n v="0"/>
    <s v=""/>
    <n v="28"/>
    <x v="1272"/>
    <n v="24"/>
    <n v="0.92307692307692313"/>
    <x v="13"/>
    <n v="0"/>
    <n v="0"/>
    <n v="28"/>
    <n v="28"/>
    <s v=""/>
    <s v=""/>
  </r>
  <r>
    <x v="18"/>
    <x v="155"/>
    <s v="LISBON"/>
    <x v="2"/>
    <n v="0"/>
    <n v="0"/>
    <n v="0"/>
    <s v=""/>
    <n v="27.999999999999996"/>
    <x v="1262"/>
    <n v="8"/>
    <n v="0.4"/>
    <x v="55"/>
    <n v="8"/>
    <n v="0.28571428571428575"/>
    <n v="27.999999999999996"/>
    <n v="20"/>
    <n v="8"/>
    <n v="0.28571428571428575"/>
  </r>
  <r>
    <x v="2"/>
    <x v="127"/>
    <s v="SAO PAULO"/>
    <x v="0"/>
    <m/>
    <m/>
    <m/>
    <s v=""/>
    <n v="27"/>
    <x v="1224"/>
    <n v="4"/>
    <n v="0.14814814814814814"/>
    <x v="16"/>
    <m/>
    <n v="0"/>
    <n v="27"/>
    <n v="27"/>
    <s v=""/>
    <s v=""/>
  </r>
  <r>
    <x v="3"/>
    <x v="143"/>
    <s v="FRANKFURT/MAIN"/>
    <x v="2"/>
    <n v="0"/>
    <n v="0"/>
    <n v="0"/>
    <s v=""/>
    <n v="27"/>
    <x v="1270"/>
    <n v="19"/>
    <n v="0.79166666666666663"/>
    <x v="31"/>
    <n v="0"/>
    <n v="0"/>
    <n v="27"/>
    <n v="27"/>
    <s v=""/>
    <s v=""/>
  </r>
  <r>
    <x v="5"/>
    <x v="127"/>
    <s v="SAO PAULO"/>
    <x v="2"/>
    <n v="0"/>
    <n v="0"/>
    <n v="0"/>
    <s v=""/>
    <n v="26"/>
    <x v="1271"/>
    <n v="3"/>
    <n v="0.12"/>
    <x v="55"/>
    <n v="1"/>
    <n v="3.8461538461538464E-2"/>
    <n v="26"/>
    <n v="25"/>
    <n v="1"/>
    <n v="3.8461538461538464E-2"/>
  </r>
  <r>
    <x v="5"/>
    <x v="120"/>
    <s v="SEOUL"/>
    <x v="2"/>
    <n v="0"/>
    <n v="0"/>
    <n v="0"/>
    <s v=""/>
    <n v="26"/>
    <x v="1271"/>
    <n v="10"/>
    <n v="0.4"/>
    <x v="55"/>
    <n v="1"/>
    <n v="3.8461538461538464E-2"/>
    <n v="26"/>
    <n v="25"/>
    <n v="1"/>
    <n v="3.8461538461538464E-2"/>
  </r>
  <r>
    <x v="4"/>
    <x v="67"/>
    <s v="WINDHOEK"/>
    <x v="0"/>
    <m/>
    <m/>
    <m/>
    <s v=""/>
    <n v="26"/>
    <x v="1271"/>
    <n v="10"/>
    <n v="0.4"/>
    <x v="53"/>
    <m/>
    <n v="0"/>
    <n v="26"/>
    <n v="26"/>
    <s v=""/>
    <s v=""/>
  </r>
  <r>
    <x v="4"/>
    <x v="155"/>
    <s v="LISBON"/>
    <x v="0"/>
    <m/>
    <m/>
    <m/>
    <s v=""/>
    <n v="26"/>
    <x v="1277"/>
    <m/>
    <n v="0"/>
    <x v="49"/>
    <m/>
    <n v="0"/>
    <n v="26"/>
    <n v="26"/>
    <s v=""/>
    <s v=""/>
  </r>
  <r>
    <x v="4"/>
    <x v="66"/>
    <s v="KIGALI"/>
    <x v="0"/>
    <m/>
    <m/>
    <m/>
    <s v=""/>
    <n v="26"/>
    <x v="1261"/>
    <m/>
    <s v=""/>
    <x v="32"/>
    <n v="1"/>
    <n v="3.8461538461538464E-2"/>
    <n v="26"/>
    <n v="25"/>
    <n v="1"/>
    <n v="3.8461538461538464E-2"/>
  </r>
  <r>
    <x v="6"/>
    <x v="127"/>
    <s v="RECIFE"/>
    <x v="17"/>
    <n v="4"/>
    <m/>
    <n v="0"/>
    <n v="0"/>
    <n v="26"/>
    <x v="845"/>
    <n v="0"/>
    <n v="0"/>
    <x v="55"/>
    <n v="4"/>
    <n v="0.15384615384615385"/>
    <n v="30"/>
    <n v="26"/>
    <n v="4"/>
    <n v="0.13333333333333333"/>
  </r>
  <r>
    <x v="18"/>
    <x v="147"/>
    <s v="REYKJAVIK"/>
    <x v="2"/>
    <n v="0"/>
    <n v="0"/>
    <n v="0"/>
    <s v=""/>
    <n v="26"/>
    <x v="1278"/>
    <n v="2"/>
    <n v="0.125"/>
    <x v="55"/>
    <n v="10"/>
    <n v="0.38461538461538464"/>
    <n v="26"/>
    <n v="16"/>
    <n v="10"/>
    <n v="0.38461538461538464"/>
  </r>
  <r>
    <x v="17"/>
    <x v="89"/>
    <s v="TEL AVIV"/>
    <x v="1"/>
    <m/>
    <m/>
    <m/>
    <n v="0"/>
    <n v="26"/>
    <x v="1272"/>
    <n v="8"/>
    <n v="0.30769230769230771"/>
    <x v="16"/>
    <m/>
    <n v="0"/>
    <n v="27"/>
    <n v="26"/>
    <s v=""/>
    <s v=""/>
  </r>
  <r>
    <x v="1"/>
    <x v="72"/>
    <s v="SKOPJE"/>
    <x v="2"/>
    <n v="0"/>
    <n v="0"/>
    <n v="0"/>
    <s v=""/>
    <n v="26"/>
    <x v="1279"/>
    <n v="0"/>
    <n v="0"/>
    <x v="110"/>
    <n v="2"/>
    <n v="7.6923076923076927E-2"/>
    <n v="26"/>
    <n v="18"/>
    <n v="2"/>
    <n v="7.6923076923076927E-2"/>
  </r>
  <r>
    <x v="1"/>
    <x v="140"/>
    <s v="AMSTERDAM"/>
    <x v="2"/>
    <n v="0"/>
    <n v="0"/>
    <n v="0"/>
    <s v=""/>
    <n v="26"/>
    <x v="1262"/>
    <n v="0"/>
    <n v="0"/>
    <x v="13"/>
    <n v="0"/>
    <n v="0"/>
    <n v="26"/>
    <n v="22"/>
    <s v=""/>
    <s v=""/>
  </r>
  <r>
    <x v="15"/>
    <x v="164"/>
    <s v="HELSINKI"/>
    <x v="0"/>
    <m/>
    <m/>
    <m/>
    <s v=""/>
    <n v="25"/>
    <x v="1270"/>
    <n v="1"/>
    <n v="4.1666666666666664E-2"/>
    <x v="53"/>
    <n v="0"/>
    <n v="0"/>
    <n v="25"/>
    <n v="25"/>
    <s v=""/>
    <s v=""/>
  </r>
  <r>
    <x v="4"/>
    <x v="161"/>
    <s v="ATHENS"/>
    <x v="0"/>
    <m/>
    <m/>
    <m/>
    <s v=""/>
    <n v="25"/>
    <x v="1270"/>
    <n v="2"/>
    <n v="8.3333333333333329E-2"/>
    <x v="53"/>
    <m/>
    <n v="0"/>
    <n v="25"/>
    <n v="25"/>
    <s v=""/>
    <s v=""/>
  </r>
  <r>
    <x v="2"/>
    <x v="102"/>
    <s v="CANBERRA"/>
    <x v="0"/>
    <m/>
    <m/>
    <m/>
    <s v=""/>
    <n v="25"/>
    <x v="1271"/>
    <n v="2"/>
    <n v="0.08"/>
    <x v="16"/>
    <m/>
    <n v="0"/>
    <n v="25"/>
    <n v="25"/>
    <s v=""/>
    <s v=""/>
  </r>
  <r>
    <x v="1"/>
    <x v="102"/>
    <s v="CANBERRA"/>
    <x v="2"/>
    <n v="0"/>
    <n v="0"/>
    <n v="0"/>
    <s v=""/>
    <n v="25"/>
    <x v="1167"/>
    <n v="0"/>
    <n v="0"/>
    <x v="55"/>
    <n v="0"/>
    <n v="0"/>
    <n v="25"/>
    <n v="21"/>
    <s v=""/>
    <s v=""/>
  </r>
  <r>
    <x v="6"/>
    <x v="155"/>
    <s v="LISBON"/>
    <x v="2"/>
    <n v="0"/>
    <m/>
    <n v="0"/>
    <s v=""/>
    <n v="24"/>
    <x v="1270"/>
    <n v="0"/>
    <n v="0"/>
    <x v="55"/>
    <n v="0"/>
    <n v="0"/>
    <n v="24"/>
    <n v="24"/>
    <s v=""/>
    <s v=""/>
  </r>
  <r>
    <x v="2"/>
    <x v="146"/>
    <s v="PARIS"/>
    <x v="0"/>
    <m/>
    <m/>
    <m/>
    <s v=""/>
    <n v="24"/>
    <x v="1273"/>
    <n v="7"/>
    <n v="0.30434782608695654"/>
    <x v="53"/>
    <n v="0"/>
    <n v="0"/>
    <n v="24"/>
    <n v="24"/>
    <s v=""/>
    <s v=""/>
  </r>
  <r>
    <x v="1"/>
    <x v="127"/>
    <s v="SALVADOR DE BAHIA"/>
    <x v="2"/>
    <n v="0"/>
    <n v="0"/>
    <n v="0"/>
    <s v=""/>
    <n v="24"/>
    <x v="1273"/>
    <n v="1"/>
    <n v="4.3478260869565216E-2"/>
    <x v="55"/>
    <n v="1"/>
    <n v="4.1666666666666664E-2"/>
    <n v="24"/>
    <n v="23"/>
    <n v="1"/>
    <n v="4.1666666666666664E-2"/>
  </r>
  <r>
    <x v="9"/>
    <x v="121"/>
    <s v="BUENOS AIRES"/>
    <x v="2"/>
    <n v="0"/>
    <n v="0"/>
    <n v="0"/>
    <s v=""/>
    <n v="23"/>
    <x v="1273"/>
    <n v="23"/>
    <n v="1"/>
    <x v="55"/>
    <n v="0"/>
    <n v="0"/>
    <n v="23"/>
    <n v="23"/>
    <s v=""/>
    <s v=""/>
  </r>
  <r>
    <x v="15"/>
    <x v="84"/>
    <s v="OTTAWA"/>
    <x v="0"/>
    <m/>
    <m/>
    <m/>
    <s v=""/>
    <n v="23"/>
    <x v="845"/>
    <n v="13"/>
    <n v="0.59090909090909094"/>
    <x v="53"/>
    <n v="0"/>
    <n v="0"/>
    <n v="23"/>
    <n v="23"/>
    <s v=""/>
    <s v=""/>
  </r>
  <r>
    <x v="15"/>
    <x v="89"/>
    <s v="TEL AVIV"/>
    <x v="0"/>
    <m/>
    <m/>
    <m/>
    <s v=""/>
    <n v="23"/>
    <x v="1280"/>
    <n v="3"/>
    <n v="0.16666666666666666"/>
    <x v="55"/>
    <n v="4"/>
    <n v="0.17391304347826086"/>
    <n v="23"/>
    <n v="18"/>
    <n v="4"/>
    <n v="0.17391304347826086"/>
  </r>
  <r>
    <x v="13"/>
    <x v="120"/>
    <s v="SEOUL"/>
    <x v="2"/>
    <n v="0"/>
    <n v="0"/>
    <n v="0"/>
    <s v=""/>
    <n v="23"/>
    <x v="1273"/>
    <n v="5"/>
    <n v="0.21739130434782608"/>
    <x v="55"/>
    <n v="0"/>
    <n v="0"/>
    <n v="23"/>
    <n v="23"/>
    <s v=""/>
    <s v=""/>
  </r>
  <r>
    <x v="8"/>
    <x v="84"/>
    <s v="OTTAWA"/>
    <x v="0"/>
    <m/>
    <m/>
    <m/>
    <s v=""/>
    <n v="23"/>
    <x v="1262"/>
    <n v="10"/>
    <n v="0.5"/>
    <x v="16"/>
    <n v="1"/>
    <n v="4.3478260869565216E-2"/>
    <n v="23"/>
    <n v="20"/>
    <n v="1"/>
    <n v="4.3478260869565216E-2"/>
  </r>
  <r>
    <x v="8"/>
    <x v="155"/>
    <s v="LISBON"/>
    <x v="0"/>
    <m/>
    <m/>
    <m/>
    <s v=""/>
    <n v="23"/>
    <x v="1262"/>
    <m/>
    <n v="0"/>
    <x v="16"/>
    <n v="3"/>
    <n v="0.13043478260869565"/>
    <n v="23"/>
    <n v="20"/>
    <n v="3"/>
    <n v="0.13043478260869565"/>
  </r>
  <r>
    <x v="22"/>
    <x v="123"/>
    <s v="TIRANA"/>
    <x v="0"/>
    <m/>
    <m/>
    <m/>
    <s v=""/>
    <n v="23"/>
    <x v="1275"/>
    <n v="19"/>
    <n v="1"/>
    <x v="31"/>
    <n v="1"/>
    <n v="4.3478260869565216E-2"/>
    <n v="23"/>
    <n v="22"/>
    <n v="1"/>
    <n v="4.3478260869565216E-2"/>
  </r>
  <r>
    <x v="1"/>
    <x v="165"/>
    <s v="TEGUCIGALPA"/>
    <x v="2"/>
    <n v="0"/>
    <n v="0"/>
    <n v="0"/>
    <s v=""/>
    <n v="23"/>
    <x v="1272"/>
    <n v="4"/>
    <n v="0.15384615384615385"/>
    <x v="55"/>
    <n v="0"/>
    <n v="0"/>
    <n v="23"/>
    <n v="26"/>
    <s v=""/>
    <s v=""/>
  </r>
  <r>
    <x v="19"/>
    <x v="20"/>
    <s v="JAKARTA"/>
    <x v="0"/>
    <m/>
    <m/>
    <m/>
    <s v=""/>
    <n v="22"/>
    <x v="1278"/>
    <n v="4"/>
    <n v="0.25"/>
    <x v="16"/>
    <n v="12"/>
    <n v="0.54545454545454541"/>
    <n v="22"/>
    <n v="16"/>
    <n v="12"/>
    <n v="0.54545454545454541"/>
  </r>
  <r>
    <x v="5"/>
    <x v="125"/>
    <s v="TAIPEI"/>
    <x v="2"/>
    <n v="0"/>
    <n v="0"/>
    <n v="0"/>
    <s v=""/>
    <n v="22"/>
    <x v="845"/>
    <n v="4"/>
    <n v="0.18181818181818182"/>
    <x v="55"/>
    <n v="0"/>
    <n v="0"/>
    <n v="22"/>
    <n v="22"/>
    <s v=""/>
    <s v=""/>
  </r>
  <r>
    <x v="15"/>
    <x v="102"/>
    <s v="SYDNEY"/>
    <x v="0"/>
    <m/>
    <m/>
    <m/>
    <s v=""/>
    <n v="22"/>
    <x v="1275"/>
    <n v="5"/>
    <n v="0.26315789473684209"/>
    <x v="13"/>
    <n v="0"/>
    <n v="0"/>
    <n v="22"/>
    <n v="21"/>
    <s v=""/>
    <s v=""/>
  </r>
  <r>
    <x v="8"/>
    <x v="47"/>
    <s v="WASHINGTON, DC"/>
    <x v="0"/>
    <m/>
    <m/>
    <m/>
    <s v=""/>
    <n v="22"/>
    <x v="1167"/>
    <n v="11"/>
    <n v="0.52380952380952384"/>
    <x v="16"/>
    <n v="1"/>
    <n v="4.5454545454545456E-2"/>
    <n v="22"/>
    <n v="21"/>
    <n v="1"/>
    <n v="4.5454545454545456E-2"/>
  </r>
  <r>
    <x v="23"/>
    <x v="146"/>
    <s v="PARIS"/>
    <x v="0"/>
    <m/>
    <m/>
    <m/>
    <s v=""/>
    <n v="22"/>
    <x v="845"/>
    <n v="19"/>
    <n v="0.86363636363636365"/>
    <x v="16"/>
    <m/>
    <n v="0"/>
    <n v="22"/>
    <n v="22"/>
    <s v=""/>
    <s v=""/>
  </r>
  <r>
    <x v="20"/>
    <x v="84"/>
    <s v="TORONTO"/>
    <x v="2"/>
    <n v="0"/>
    <m/>
    <n v="0"/>
    <s v=""/>
    <n v="22"/>
    <x v="1275"/>
    <n v="5"/>
    <n v="0.26315789473684209"/>
    <x v="55"/>
    <n v="0"/>
    <n v="0"/>
    <n v="22"/>
    <n v="19"/>
    <s v=""/>
    <s v=""/>
  </r>
  <r>
    <x v="11"/>
    <x v="33"/>
    <s v="BAKU"/>
    <x v="0"/>
    <m/>
    <m/>
    <m/>
    <s v=""/>
    <n v="22"/>
    <x v="1167"/>
    <n v="20"/>
    <n v="0.95238095238095233"/>
    <x v="16"/>
    <n v="1"/>
    <n v="4.5454545454545456E-2"/>
    <n v="22"/>
    <n v="21"/>
    <n v="1"/>
    <n v="4.5454545454545456E-2"/>
  </r>
  <r>
    <x v="7"/>
    <x v="84"/>
    <s v="MONTREAL"/>
    <x v="0"/>
    <m/>
    <m/>
    <m/>
    <s v=""/>
    <n v="22"/>
    <x v="1262"/>
    <n v="17"/>
    <n v="0.85"/>
    <x v="13"/>
    <n v="0"/>
    <n v="0"/>
    <n v="22"/>
    <n v="22"/>
    <s v=""/>
    <s v=""/>
  </r>
  <r>
    <x v="7"/>
    <x v="118"/>
    <s v="SANTIAGO DE CHILE"/>
    <x v="0"/>
    <m/>
    <m/>
    <m/>
    <s v=""/>
    <n v="22"/>
    <x v="1262"/>
    <n v="5"/>
    <n v="0.25"/>
    <x v="13"/>
    <n v="0"/>
    <n v="0"/>
    <n v="22"/>
    <n v="22"/>
    <s v=""/>
    <s v=""/>
  </r>
  <r>
    <x v="7"/>
    <x v="124"/>
    <s v="CARACAS"/>
    <x v="0"/>
    <m/>
    <m/>
    <m/>
    <s v=""/>
    <n v="22"/>
    <x v="1262"/>
    <n v="15"/>
    <n v="0.75"/>
    <x v="55"/>
    <n v="2"/>
    <n v="9.0909090909090912E-2"/>
    <n v="22"/>
    <n v="20"/>
    <n v="2"/>
    <n v="9.0909090909090912E-2"/>
  </r>
  <r>
    <x v="17"/>
    <x v="102"/>
    <s v="CANBERRA"/>
    <x v="1"/>
    <m/>
    <m/>
    <m/>
    <n v="0"/>
    <n v="22"/>
    <x v="1167"/>
    <n v="4"/>
    <n v="0.19047619047619047"/>
    <x v="16"/>
    <m/>
    <n v="0"/>
    <n v="23"/>
    <n v="21"/>
    <s v=""/>
    <s v=""/>
  </r>
  <r>
    <x v="15"/>
    <x v="99"/>
    <s v="DUBLIN"/>
    <x v="0"/>
    <m/>
    <m/>
    <m/>
    <s v=""/>
    <n v="21"/>
    <x v="1281"/>
    <n v="9"/>
    <n v="0.52941176470588236"/>
    <x v="13"/>
    <n v="2"/>
    <n v="9.5238095238095233E-2"/>
    <n v="21"/>
    <n v="19"/>
    <n v="2"/>
    <n v="9.5238095238095233E-2"/>
  </r>
  <r>
    <x v="0"/>
    <x v="130"/>
    <s v="ZAGREB"/>
    <x v="0"/>
    <m/>
    <m/>
    <m/>
    <s v=""/>
    <n v="21"/>
    <x v="1280"/>
    <n v="11"/>
    <n v="0.61111111111111116"/>
    <x v="16"/>
    <n v="3"/>
    <n v="0.14285714285714285"/>
    <n v="21"/>
    <n v="18"/>
    <n v="3"/>
    <n v="0.14285714285714285"/>
  </r>
  <r>
    <x v="4"/>
    <x v="163"/>
    <s v="ASUNCION"/>
    <x v="0"/>
    <m/>
    <m/>
    <m/>
    <s v=""/>
    <n v="21"/>
    <x v="1167"/>
    <n v="4"/>
    <n v="0.19047619047619047"/>
    <x v="16"/>
    <m/>
    <n v="0"/>
    <n v="21"/>
    <n v="21"/>
    <s v=""/>
    <s v=""/>
  </r>
  <r>
    <x v="13"/>
    <x v="123"/>
    <s v="TIRANA"/>
    <x v="2"/>
    <n v="0"/>
    <n v="0"/>
    <n v="0"/>
    <s v=""/>
    <n v="21"/>
    <x v="1167"/>
    <n v="10"/>
    <n v="0.47619047619047616"/>
    <x v="55"/>
    <n v="0"/>
    <n v="0"/>
    <n v="21"/>
    <n v="21"/>
    <s v=""/>
    <s v=""/>
  </r>
  <r>
    <x v="23"/>
    <x v="155"/>
    <s v="LISBON"/>
    <x v="17"/>
    <n v="4"/>
    <m/>
    <m/>
    <n v="0"/>
    <n v="21"/>
    <x v="1275"/>
    <n v="1"/>
    <n v="5.2631578947368418E-2"/>
    <x v="53"/>
    <n v="1"/>
    <n v="4.7619047619047616E-2"/>
    <n v="25"/>
    <n v="24"/>
    <n v="1"/>
    <n v="0.04"/>
  </r>
  <r>
    <x v="16"/>
    <x v="146"/>
    <s v="PARIS"/>
    <x v="0"/>
    <m/>
    <m/>
    <m/>
    <s v=""/>
    <n v="21"/>
    <x v="1282"/>
    <n v="4"/>
    <n v="1"/>
    <x v="16"/>
    <m/>
    <n v="0"/>
    <n v="21"/>
    <n v="4"/>
    <s v=""/>
    <s v=""/>
  </r>
  <r>
    <x v="21"/>
    <x v="146"/>
    <s v="PARIS"/>
    <x v="0"/>
    <m/>
    <m/>
    <m/>
    <s v=""/>
    <n v="20"/>
    <x v="1261"/>
    <m/>
    <s v=""/>
    <x v="16"/>
    <m/>
    <n v="0"/>
    <n v="20"/>
    <s v=""/>
    <s v=""/>
    <s v=""/>
  </r>
  <r>
    <x v="6"/>
    <x v="127"/>
    <s v="PORTO ALEGRE"/>
    <x v="2"/>
    <n v="0"/>
    <m/>
    <n v="0"/>
    <s v=""/>
    <n v="20"/>
    <x v="1275"/>
    <n v="0"/>
    <n v="0"/>
    <x v="55"/>
    <n v="1"/>
    <n v="0.05"/>
    <n v="20"/>
    <n v="19"/>
    <n v="1"/>
    <n v="0.05"/>
  </r>
  <r>
    <x v="2"/>
    <x v="160"/>
    <s v="ROME"/>
    <x v="0"/>
    <m/>
    <m/>
    <m/>
    <s v=""/>
    <n v="20"/>
    <x v="1281"/>
    <n v="17"/>
    <n v="1"/>
    <x v="16"/>
    <n v="3"/>
    <n v="0.15"/>
    <n v="20"/>
    <n v="17"/>
    <n v="3"/>
    <n v="0.15"/>
  </r>
  <r>
    <x v="13"/>
    <x v="72"/>
    <s v="SKOPJE"/>
    <x v="2"/>
    <n v="0"/>
    <n v="0"/>
    <n v="0"/>
    <s v=""/>
    <n v="20"/>
    <x v="1275"/>
    <n v="2"/>
    <n v="0.10526315789473684"/>
    <x v="55"/>
    <n v="1"/>
    <n v="0.05"/>
    <n v="20"/>
    <n v="19"/>
    <n v="1"/>
    <n v="0.05"/>
  </r>
  <r>
    <x v="3"/>
    <x v="158"/>
    <s v="VIENNA"/>
    <x v="2"/>
    <n v="0"/>
    <n v="0"/>
    <n v="0"/>
    <s v=""/>
    <n v="20"/>
    <x v="1262"/>
    <n v="20"/>
    <n v="1"/>
    <x v="55"/>
    <n v="0"/>
    <n v="0"/>
    <n v="20"/>
    <n v="20"/>
    <s v=""/>
    <s v=""/>
  </r>
  <r>
    <x v="3"/>
    <x v="127"/>
    <s v="BELO HORIZONTE"/>
    <x v="2"/>
    <n v="0"/>
    <n v="0"/>
    <n v="0"/>
    <s v=""/>
    <n v="20"/>
    <x v="1262"/>
    <n v="6"/>
    <n v="0.3"/>
    <x v="55"/>
    <n v="0"/>
    <n v="0"/>
    <n v="20"/>
    <n v="20"/>
    <s v=""/>
    <s v=""/>
  </r>
  <r>
    <x v="7"/>
    <x v="119"/>
    <s v="MEXICO CITY"/>
    <x v="0"/>
    <m/>
    <m/>
    <m/>
    <s v=""/>
    <n v="20"/>
    <x v="1280"/>
    <n v="9"/>
    <n v="0.5"/>
    <x v="55"/>
    <n v="2"/>
    <n v="0.1"/>
    <n v="20"/>
    <n v="18"/>
    <n v="2"/>
    <n v="0.1"/>
  </r>
  <r>
    <x v="7"/>
    <x v="126"/>
    <s v="WELLINGTON"/>
    <x v="0"/>
    <m/>
    <m/>
    <m/>
    <s v=""/>
    <n v="20"/>
    <x v="1262"/>
    <n v="6"/>
    <n v="0.3"/>
    <x v="55"/>
    <n v="0"/>
    <n v="0"/>
    <n v="20"/>
    <n v="20"/>
    <s v=""/>
    <s v=""/>
  </r>
  <r>
    <x v="14"/>
    <x v="121"/>
    <s v="BUENOS AIRES"/>
    <x v="0"/>
    <m/>
    <m/>
    <m/>
    <s v=""/>
    <n v="20"/>
    <x v="1262"/>
    <n v="6"/>
    <n v="0.3"/>
    <x v="16"/>
    <m/>
    <n v="0"/>
    <n v="20"/>
    <n v="20"/>
    <s v=""/>
    <s v=""/>
  </r>
  <r>
    <x v="14"/>
    <x v="127"/>
    <s v="BELO HORIZONTE"/>
    <x v="0"/>
    <m/>
    <m/>
    <m/>
    <s v=""/>
    <n v="20"/>
    <x v="1262"/>
    <n v="18"/>
    <n v="0.9"/>
    <x v="16"/>
    <m/>
    <n v="0"/>
    <n v="20"/>
    <n v="20"/>
    <s v=""/>
    <s v=""/>
  </r>
  <r>
    <x v="9"/>
    <x v="160"/>
    <s v="MILAN"/>
    <x v="2"/>
    <n v="0"/>
    <n v="0"/>
    <n v="0"/>
    <s v=""/>
    <n v="19"/>
    <x v="1280"/>
    <n v="18"/>
    <n v="1"/>
    <x v="53"/>
    <n v="0"/>
    <n v="0"/>
    <n v="19"/>
    <n v="19"/>
    <s v=""/>
    <s v=""/>
  </r>
  <r>
    <x v="21"/>
    <x v="143"/>
    <s v="FLENSBURG"/>
    <x v="0"/>
    <m/>
    <m/>
    <m/>
    <s v=""/>
    <n v="19"/>
    <x v="1261"/>
    <m/>
    <s v=""/>
    <x v="16"/>
    <m/>
    <n v="0"/>
    <n v="19"/>
    <s v=""/>
    <s v=""/>
    <s v=""/>
  </r>
  <r>
    <x v="6"/>
    <x v="165"/>
    <s v="TEGUCIGALPA"/>
    <x v="2"/>
    <n v="0"/>
    <m/>
    <n v="0"/>
    <s v=""/>
    <n v="19"/>
    <x v="1275"/>
    <n v="1"/>
    <n v="5.2631578947368418E-2"/>
    <x v="55"/>
    <n v="0"/>
    <n v="0"/>
    <n v="19"/>
    <n v="19"/>
    <s v=""/>
    <s v=""/>
  </r>
  <r>
    <x v="6"/>
    <x v="140"/>
    <s v="AMSTERDAM"/>
    <x v="12"/>
    <n v="2"/>
    <m/>
    <n v="0"/>
    <n v="0"/>
    <n v="19"/>
    <x v="1278"/>
    <n v="0"/>
    <n v="0"/>
    <x v="13"/>
    <n v="1"/>
    <n v="5.2631578947368418E-2"/>
    <n v="21"/>
    <n v="20"/>
    <n v="1"/>
    <n v="4.7619047619047616E-2"/>
  </r>
  <r>
    <x v="3"/>
    <x v="136"/>
    <s v="GUATEMALA CITY"/>
    <x v="2"/>
    <n v="0"/>
    <n v="0"/>
    <n v="0"/>
    <s v=""/>
    <n v="19"/>
    <x v="1275"/>
    <n v="19"/>
    <n v="1"/>
    <x v="55"/>
    <n v="0"/>
    <n v="0"/>
    <n v="19"/>
    <n v="19"/>
    <s v=""/>
    <s v=""/>
  </r>
  <r>
    <x v="10"/>
    <x v="97"/>
    <s v="TOKYO"/>
    <x v="0"/>
    <m/>
    <m/>
    <m/>
    <s v=""/>
    <n v="19"/>
    <x v="1275"/>
    <n v="1"/>
    <n v="5.2631578947368418E-2"/>
    <x v="16"/>
    <m/>
    <n v="0"/>
    <n v="19"/>
    <n v="19"/>
    <s v=""/>
    <s v=""/>
  </r>
  <r>
    <x v="1"/>
    <x v="121"/>
    <s v="ROSARIO (Santa Fé)"/>
    <x v="1"/>
    <n v="1"/>
    <n v="0"/>
    <n v="0"/>
    <n v="0"/>
    <n v="19"/>
    <x v="1275"/>
    <n v="0"/>
    <n v="0"/>
    <x v="55"/>
    <n v="0"/>
    <n v="0"/>
    <n v="20"/>
    <n v="20"/>
    <s v=""/>
    <s v=""/>
  </r>
  <r>
    <x v="21"/>
    <x v="104"/>
    <s v="BELGRAD"/>
    <x v="0"/>
    <m/>
    <m/>
    <m/>
    <s v=""/>
    <n v="18"/>
    <x v="1280"/>
    <n v="5"/>
    <n v="0.27777777777777779"/>
    <x v="16"/>
    <m/>
    <n v="0"/>
    <n v="18"/>
    <n v="18"/>
    <s v=""/>
    <s v=""/>
  </r>
  <r>
    <x v="6"/>
    <x v="163"/>
    <s v="ASUNCION"/>
    <x v="2"/>
    <n v="0"/>
    <m/>
    <n v="0"/>
    <s v=""/>
    <n v="18"/>
    <x v="1280"/>
    <n v="0"/>
    <n v="0"/>
    <x v="55"/>
    <n v="0"/>
    <n v="0"/>
    <n v="18"/>
    <n v="18"/>
    <s v=""/>
    <s v=""/>
  </r>
  <r>
    <x v="13"/>
    <x v="119"/>
    <s v="MEXICO CITY"/>
    <x v="2"/>
    <n v="0"/>
    <n v="0"/>
    <n v="0"/>
    <s v=""/>
    <n v="18"/>
    <x v="1280"/>
    <n v="11"/>
    <n v="0.61111111111111116"/>
    <x v="55"/>
    <n v="0"/>
    <n v="0"/>
    <n v="18"/>
    <n v="18"/>
    <s v=""/>
    <s v=""/>
  </r>
  <r>
    <x v="3"/>
    <x v="152"/>
    <s v="MONTEVIDEO"/>
    <x v="2"/>
    <n v="0"/>
    <n v="0"/>
    <n v="0"/>
    <s v=""/>
    <n v="18"/>
    <x v="1280"/>
    <n v="3"/>
    <n v="0.16666666666666666"/>
    <x v="55"/>
    <n v="0"/>
    <n v="0"/>
    <n v="18"/>
    <n v="18"/>
    <s v=""/>
    <s v=""/>
  </r>
  <r>
    <x v="10"/>
    <x v="84"/>
    <s v="OTTAWA"/>
    <x v="0"/>
    <m/>
    <m/>
    <m/>
    <s v=""/>
    <n v="18"/>
    <x v="1278"/>
    <n v="5"/>
    <n v="0.3125"/>
    <x v="16"/>
    <n v="2"/>
    <n v="0.1111111111111111"/>
    <n v="18"/>
    <n v="16"/>
    <n v="2"/>
    <n v="0.1111111111111111"/>
  </r>
  <r>
    <x v="17"/>
    <x v="84"/>
    <s v="OTTAWA"/>
    <x v="0"/>
    <m/>
    <m/>
    <m/>
    <s v=""/>
    <n v="18"/>
    <x v="1280"/>
    <n v="16"/>
    <n v="0.88888888888888884"/>
    <x v="16"/>
    <m/>
    <n v="0"/>
    <n v="18"/>
    <n v="18"/>
    <s v=""/>
    <s v=""/>
  </r>
  <r>
    <x v="22"/>
    <x v="102"/>
    <s v="CANBERRA"/>
    <x v="0"/>
    <m/>
    <m/>
    <m/>
    <s v=""/>
    <n v="18"/>
    <x v="1280"/>
    <n v="18"/>
    <n v="1"/>
    <x v="16"/>
    <m/>
    <n v="0"/>
    <n v="18"/>
    <n v="18"/>
    <s v=""/>
    <s v=""/>
  </r>
  <r>
    <x v="21"/>
    <x v="157"/>
    <s v="OSLO"/>
    <x v="0"/>
    <m/>
    <m/>
    <m/>
    <s v=""/>
    <n v="17"/>
    <x v="1264"/>
    <n v="6"/>
    <n v="0.4"/>
    <x v="16"/>
    <n v="1"/>
    <n v="5.8823529411764705E-2"/>
    <n v="17"/>
    <n v="15"/>
    <n v="1"/>
    <n v="5.8823529411764705E-2"/>
  </r>
  <r>
    <x v="0"/>
    <x v="104"/>
    <s v="BELGRAD"/>
    <x v="0"/>
    <m/>
    <m/>
    <m/>
    <s v=""/>
    <n v="17"/>
    <x v="1278"/>
    <n v="12"/>
    <n v="0.75"/>
    <x v="53"/>
    <m/>
    <n v="0"/>
    <n v="17"/>
    <n v="17"/>
    <s v=""/>
    <s v=""/>
  </r>
  <r>
    <x v="2"/>
    <x v="123"/>
    <s v="KORCE"/>
    <x v="1"/>
    <n v="1"/>
    <n v="1"/>
    <m/>
    <n v="0"/>
    <n v="17"/>
    <x v="1281"/>
    <n v="4"/>
    <n v="0.23529411764705882"/>
    <x v="16"/>
    <m/>
    <n v="0"/>
    <n v="18"/>
    <n v="18"/>
    <s v=""/>
    <s v=""/>
  </r>
  <r>
    <x v="2"/>
    <x v="124"/>
    <s v="CARACAS"/>
    <x v="0"/>
    <m/>
    <m/>
    <m/>
    <s v=""/>
    <n v="17"/>
    <x v="1264"/>
    <n v="4"/>
    <n v="0.26666666666666666"/>
    <x v="16"/>
    <n v="2"/>
    <n v="0.11764705882352941"/>
    <n v="17"/>
    <n v="15"/>
    <n v="2"/>
    <n v="0.11764705882352941"/>
  </r>
  <r>
    <x v="3"/>
    <x v="146"/>
    <s v="PARIS"/>
    <x v="2"/>
    <n v="0"/>
    <n v="0"/>
    <n v="0"/>
    <s v=""/>
    <n v="17"/>
    <x v="1278"/>
    <n v="16"/>
    <n v="1"/>
    <x v="53"/>
    <n v="0"/>
    <n v="0"/>
    <n v="17"/>
    <n v="17"/>
    <s v=""/>
    <s v=""/>
  </r>
  <r>
    <x v="8"/>
    <x v="97"/>
    <s v="TOKYO"/>
    <x v="0"/>
    <m/>
    <m/>
    <m/>
    <s v=""/>
    <n v="17"/>
    <x v="1283"/>
    <n v="4"/>
    <n v="0.30769230769230771"/>
    <x v="16"/>
    <m/>
    <n v="0"/>
    <n v="17"/>
    <n v="13"/>
    <s v=""/>
    <s v=""/>
  </r>
  <r>
    <x v="11"/>
    <x v="127"/>
    <s v="BRASILIA"/>
    <x v="0"/>
    <m/>
    <m/>
    <m/>
    <s v=""/>
    <n v="17"/>
    <x v="1284"/>
    <n v="12"/>
    <n v="1"/>
    <x v="16"/>
    <n v="5"/>
    <n v="0.29411764705882354"/>
    <n v="17"/>
    <n v="12"/>
    <n v="5"/>
    <n v="0.29411764705882354"/>
  </r>
  <r>
    <x v="17"/>
    <x v="113"/>
    <s v="BUCHAREST"/>
    <x v="0"/>
    <m/>
    <m/>
    <m/>
    <s v=""/>
    <n v="17"/>
    <x v="1281"/>
    <n v="13"/>
    <n v="0.76470588235294112"/>
    <x v="16"/>
    <m/>
    <n v="0"/>
    <n v="17"/>
    <n v="17"/>
    <s v=""/>
    <s v=""/>
  </r>
  <r>
    <x v="22"/>
    <x v="84"/>
    <s v="OTTAWA"/>
    <x v="0"/>
    <m/>
    <m/>
    <m/>
    <s v=""/>
    <n v="17"/>
    <x v="1281"/>
    <n v="17"/>
    <n v="1"/>
    <x v="16"/>
    <m/>
    <n v="0"/>
    <n v="17"/>
    <n v="17"/>
    <s v=""/>
    <s v=""/>
  </r>
  <r>
    <x v="1"/>
    <x v="156"/>
    <s v="SAN SALVADOR"/>
    <x v="2"/>
    <n v="0"/>
    <n v="0"/>
    <n v="0"/>
    <s v=""/>
    <n v="17"/>
    <x v="1275"/>
    <n v="3"/>
    <n v="0.15789473684210525"/>
    <x v="55"/>
    <n v="0"/>
    <n v="0"/>
    <n v="17"/>
    <n v="19"/>
    <s v=""/>
    <s v=""/>
  </r>
  <r>
    <x v="1"/>
    <x v="143"/>
    <s v="FRANKFURT/MAIN"/>
    <x v="2"/>
    <n v="0"/>
    <n v="0"/>
    <n v="0"/>
    <s v=""/>
    <n v="17"/>
    <x v="1285"/>
    <n v="1"/>
    <n v="0.33333333333333331"/>
    <x v="79"/>
    <n v="1"/>
    <n v="5.8823529411764705E-2"/>
    <n v="17"/>
    <n v="15"/>
    <n v="1"/>
    <n v="5.8823529411764705E-2"/>
  </r>
  <r>
    <x v="16"/>
    <x v="134"/>
    <s v="SARAJEVO"/>
    <x v="0"/>
    <m/>
    <m/>
    <m/>
    <s v=""/>
    <n v="17"/>
    <x v="1276"/>
    <n v="4"/>
    <n v="0.5"/>
    <x v="16"/>
    <m/>
    <n v="0"/>
    <n v="17"/>
    <n v="8"/>
    <s v=""/>
    <s v=""/>
  </r>
  <r>
    <x v="21"/>
    <x v="125"/>
    <s v="TAIPEI"/>
    <x v="0"/>
    <m/>
    <m/>
    <m/>
    <s v=""/>
    <n v="16"/>
    <x v="1278"/>
    <n v="5"/>
    <n v="0.3125"/>
    <x v="16"/>
    <m/>
    <n v="0"/>
    <n v="16"/>
    <n v="16"/>
    <s v=""/>
    <s v=""/>
  </r>
  <r>
    <x v="10"/>
    <x v="89"/>
    <s v="TEL AVIV"/>
    <x v="0"/>
    <m/>
    <m/>
    <m/>
    <s v=""/>
    <n v="16"/>
    <x v="1286"/>
    <n v="2"/>
    <n v="0.14285714285714285"/>
    <x v="16"/>
    <n v="2"/>
    <n v="0.125"/>
    <n v="16"/>
    <n v="14"/>
    <n v="2"/>
    <n v="0.125"/>
  </r>
  <r>
    <x v="14"/>
    <x v="124"/>
    <s v="VALENCIA"/>
    <x v="5"/>
    <n v="5"/>
    <m/>
    <m/>
    <n v="0"/>
    <n v="16"/>
    <x v="1278"/>
    <n v="8"/>
    <n v="0.5"/>
    <x v="16"/>
    <m/>
    <n v="0"/>
    <n v="21"/>
    <n v="21"/>
    <s v=""/>
    <s v=""/>
  </r>
  <r>
    <x v="1"/>
    <x v="159"/>
    <s v="GENEVA"/>
    <x v="2"/>
    <n v="0"/>
    <n v="0"/>
    <n v="0"/>
    <s v=""/>
    <n v="16"/>
    <x v="703"/>
    <n v="0"/>
    <n v="0"/>
    <x v="55"/>
    <n v="0"/>
    <n v="0"/>
    <n v="16"/>
    <n v="11"/>
    <s v=""/>
    <s v=""/>
  </r>
  <r>
    <x v="3"/>
    <x v="161"/>
    <s v="ATHENS"/>
    <x v="2"/>
    <n v="0"/>
    <n v="0"/>
    <n v="0"/>
    <s v=""/>
    <n v="15"/>
    <x v="1285"/>
    <n v="2"/>
    <n v="0.66666666666666663"/>
    <x v="79"/>
    <n v="0"/>
    <n v="0"/>
    <n v="15"/>
    <n v="15"/>
    <s v=""/>
    <s v=""/>
  </r>
  <r>
    <x v="8"/>
    <x v="166"/>
    <s v="WARSAW"/>
    <x v="0"/>
    <m/>
    <m/>
    <m/>
    <s v=""/>
    <n v="15"/>
    <x v="1264"/>
    <n v="5"/>
    <n v="0.33333333333333331"/>
    <x v="16"/>
    <m/>
    <n v="0"/>
    <n v="15"/>
    <n v="15"/>
    <s v=""/>
    <s v=""/>
  </r>
  <r>
    <x v="1"/>
    <x v="159"/>
    <s v="ZURICH"/>
    <x v="2"/>
    <n v="0"/>
    <n v="0"/>
    <n v="0"/>
    <s v=""/>
    <n v="15"/>
    <x v="1287"/>
    <n v="0"/>
    <n v="0"/>
    <x v="13"/>
    <n v="0"/>
    <n v="0"/>
    <n v="15"/>
    <n v="9"/>
    <s v=""/>
    <s v=""/>
  </r>
  <r>
    <x v="12"/>
    <x v="158"/>
    <s v="VIENNA"/>
    <x v="2"/>
    <n v="0"/>
    <n v="0"/>
    <n v="0"/>
    <s v=""/>
    <n v="15"/>
    <x v="1264"/>
    <n v="14"/>
    <n v="0.93333333333333335"/>
    <x v="55"/>
    <n v="0"/>
    <n v="0"/>
    <n v="15"/>
    <n v="15"/>
    <s v=""/>
    <s v=""/>
  </r>
  <r>
    <x v="0"/>
    <x v="162"/>
    <s v="MADRID"/>
    <x v="0"/>
    <m/>
    <m/>
    <m/>
    <s v=""/>
    <n v="14"/>
    <x v="1285"/>
    <n v="1"/>
    <n v="0.33333333333333331"/>
    <x v="9"/>
    <m/>
    <n v="0"/>
    <n v="14"/>
    <n v="14"/>
    <s v=""/>
    <s v=""/>
  </r>
  <r>
    <x v="4"/>
    <x v="129"/>
    <s v="COPENHAGEN"/>
    <x v="0"/>
    <m/>
    <m/>
    <m/>
    <s v=""/>
    <n v="14"/>
    <x v="1277"/>
    <m/>
    <n v="0"/>
    <x v="5"/>
    <m/>
    <n v="0"/>
    <n v="14"/>
    <n v="14"/>
    <s v=""/>
    <s v=""/>
  </r>
  <r>
    <x v="6"/>
    <x v="151"/>
    <s v="MANAGUA"/>
    <x v="17"/>
    <n v="4"/>
    <m/>
    <n v="0"/>
    <n v="0"/>
    <n v="14"/>
    <x v="1286"/>
    <n v="9"/>
    <n v="0.6428571428571429"/>
    <x v="55"/>
    <n v="0"/>
    <n v="0"/>
    <n v="18"/>
    <n v="18"/>
    <s v=""/>
    <s v=""/>
  </r>
  <r>
    <x v="3"/>
    <x v="162"/>
    <s v="MADRID"/>
    <x v="2"/>
    <n v="0"/>
    <n v="0"/>
    <n v="0"/>
    <s v=""/>
    <n v="14"/>
    <x v="1284"/>
    <n v="11"/>
    <n v="0.91666666666666663"/>
    <x v="53"/>
    <n v="1"/>
    <n v="7.1428571428571425E-2"/>
    <n v="14"/>
    <n v="13"/>
    <n v="1"/>
    <n v="7.1428571428571425E-2"/>
  </r>
  <r>
    <x v="18"/>
    <x v="148"/>
    <s v="JUBA"/>
    <x v="2"/>
    <n v="0"/>
    <n v="0"/>
    <n v="0"/>
    <s v=""/>
    <n v="14"/>
    <x v="1274"/>
    <n v="0"/>
    <s v=""/>
    <x v="55"/>
    <n v="14"/>
    <n v="1"/>
    <n v="14"/>
    <s v=""/>
    <n v="14"/>
    <n v="1"/>
  </r>
  <r>
    <x v="1"/>
    <x v="161"/>
    <s v="ATHENS"/>
    <x v="2"/>
    <n v="0"/>
    <n v="0"/>
    <n v="0"/>
    <s v=""/>
    <n v="14"/>
    <x v="1284"/>
    <n v="0"/>
    <n v="0"/>
    <x v="55"/>
    <n v="0"/>
    <n v="0"/>
    <n v="14"/>
    <n v="12"/>
    <s v=""/>
    <s v=""/>
  </r>
  <r>
    <x v="12"/>
    <x v="162"/>
    <s v="MADRID"/>
    <x v="2"/>
    <n v="0"/>
    <n v="0"/>
    <n v="0"/>
    <s v=""/>
    <n v="14"/>
    <x v="1286"/>
    <n v="5"/>
    <n v="0.35714285714285715"/>
    <x v="55"/>
    <n v="0"/>
    <n v="0"/>
    <n v="14"/>
    <n v="14"/>
    <s v=""/>
    <s v=""/>
  </r>
  <r>
    <x v="5"/>
    <x v="121"/>
    <s v="BUENOS AIRES"/>
    <x v="2"/>
    <n v="0"/>
    <n v="0"/>
    <n v="0"/>
    <s v=""/>
    <n v="13"/>
    <x v="1284"/>
    <n v="4"/>
    <n v="0.33333333333333331"/>
    <x v="55"/>
    <n v="1"/>
    <n v="7.6923076923076927E-2"/>
    <n v="13"/>
    <n v="12"/>
    <n v="1"/>
    <n v="7.6923076923076927E-2"/>
  </r>
  <r>
    <x v="21"/>
    <x v="131"/>
    <s v="STOCKHOLM"/>
    <x v="0"/>
    <m/>
    <m/>
    <m/>
    <s v=""/>
    <n v="13"/>
    <x v="1082"/>
    <n v="3"/>
    <n v="0.5"/>
    <x v="53"/>
    <m/>
    <n v="0"/>
    <n v="13"/>
    <n v="7"/>
    <s v=""/>
    <s v=""/>
  </r>
  <r>
    <x v="4"/>
    <x v="158"/>
    <s v="VIENNA"/>
    <x v="0"/>
    <m/>
    <m/>
    <m/>
    <s v=""/>
    <n v="13"/>
    <x v="1082"/>
    <n v="2"/>
    <n v="0.33333333333333331"/>
    <x v="15"/>
    <m/>
    <n v="0"/>
    <n v="13"/>
    <n v="13"/>
    <s v=""/>
    <s v=""/>
  </r>
  <r>
    <x v="6"/>
    <x v="152"/>
    <s v="MONTEVIDEO"/>
    <x v="12"/>
    <n v="2"/>
    <m/>
    <n v="0"/>
    <n v="0"/>
    <n v="13"/>
    <x v="1283"/>
    <n v="3"/>
    <n v="0.23076923076923078"/>
    <x v="55"/>
    <n v="0"/>
    <n v="0"/>
    <n v="15"/>
    <n v="15"/>
    <s v=""/>
    <s v=""/>
  </r>
  <r>
    <x v="13"/>
    <x v="125"/>
    <s v="TAIPEI"/>
    <x v="2"/>
    <n v="0"/>
    <n v="0"/>
    <n v="0"/>
    <s v=""/>
    <n v="13"/>
    <x v="1283"/>
    <n v="6"/>
    <n v="0.46153846153846156"/>
    <x v="55"/>
    <n v="0"/>
    <n v="0"/>
    <n v="13"/>
    <n v="13"/>
    <s v=""/>
    <s v=""/>
  </r>
  <r>
    <x v="3"/>
    <x v="124"/>
    <s v="MARACAIBO"/>
    <x v="81"/>
    <n v="66"/>
    <n v="34"/>
    <n v="0"/>
    <n v="0"/>
    <n v="13"/>
    <x v="1283"/>
    <n v="7"/>
    <n v="0.53846153846153844"/>
    <x v="55"/>
    <n v="0"/>
    <n v="0"/>
    <n v="79"/>
    <n v="79"/>
    <s v=""/>
    <s v=""/>
  </r>
  <r>
    <x v="23"/>
    <x v="97"/>
    <s v="TOKYO"/>
    <x v="0"/>
    <m/>
    <m/>
    <m/>
    <s v=""/>
    <n v="13"/>
    <x v="1283"/>
    <n v="1"/>
    <n v="7.6923076923076927E-2"/>
    <x v="16"/>
    <m/>
    <n v="0"/>
    <n v="13"/>
    <n v="13"/>
    <s v=""/>
    <s v=""/>
  </r>
  <r>
    <x v="20"/>
    <x v="102"/>
    <s v="MELBOURNE"/>
    <x v="2"/>
    <n v="0"/>
    <n v="0"/>
    <n v="0"/>
    <s v=""/>
    <n v="13"/>
    <x v="703"/>
    <n v="6"/>
    <n v="0.54545454545454541"/>
    <x v="55"/>
    <n v="0"/>
    <n v="0"/>
    <n v="13"/>
    <n v="11"/>
    <s v=""/>
    <s v=""/>
  </r>
  <r>
    <x v="18"/>
    <x v="127"/>
    <s v="BRASILIA"/>
    <x v="2"/>
    <n v="0"/>
    <n v="0"/>
    <n v="0"/>
    <s v=""/>
    <n v="13"/>
    <x v="703"/>
    <n v="3"/>
    <n v="0.27272727272727271"/>
    <x v="55"/>
    <n v="2"/>
    <n v="0.15384615384615385"/>
    <n v="13"/>
    <n v="11"/>
    <n v="2"/>
    <n v="0.15384615384615385"/>
  </r>
  <r>
    <x v="7"/>
    <x v="161"/>
    <s v="ATHENS"/>
    <x v="0"/>
    <m/>
    <m/>
    <m/>
    <s v=""/>
    <n v="13"/>
    <x v="703"/>
    <n v="9"/>
    <n v="0.81818181818181823"/>
    <x v="53"/>
    <n v="1"/>
    <n v="7.6923076923076927E-2"/>
    <n v="13"/>
    <n v="12"/>
    <n v="1"/>
    <n v="7.6923076923076927E-2"/>
  </r>
  <r>
    <x v="7"/>
    <x v="125"/>
    <s v="TAIPEI"/>
    <x v="0"/>
    <m/>
    <m/>
    <m/>
    <s v=""/>
    <n v="13"/>
    <x v="1283"/>
    <n v="11"/>
    <n v="0.84615384615384615"/>
    <x v="55"/>
    <n v="0"/>
    <n v="0"/>
    <n v="13"/>
    <n v="13"/>
    <s v=""/>
    <s v=""/>
  </r>
  <r>
    <x v="1"/>
    <x v="143"/>
    <s v="DUSSELDORF"/>
    <x v="2"/>
    <n v="0"/>
    <n v="0"/>
    <n v="0"/>
    <s v=""/>
    <n v="13"/>
    <x v="1274"/>
    <n v="0"/>
    <s v=""/>
    <x v="47"/>
    <n v="0"/>
    <n v="0"/>
    <n v="13"/>
    <n v="10"/>
    <s v=""/>
    <s v=""/>
  </r>
  <r>
    <x v="12"/>
    <x v="161"/>
    <s v="ATHENS"/>
    <x v="2"/>
    <n v="0"/>
    <n v="0"/>
    <n v="0"/>
    <s v=""/>
    <n v="13"/>
    <x v="1228"/>
    <n v="3"/>
    <n v="0.6"/>
    <x v="15"/>
    <n v="1"/>
    <n v="7.6923076923076927E-2"/>
    <n v="13"/>
    <n v="12"/>
    <n v="1"/>
    <n v="7.6923076923076927E-2"/>
  </r>
  <r>
    <x v="12"/>
    <x v="160"/>
    <s v="MILAN"/>
    <x v="2"/>
    <n v="0"/>
    <n v="0"/>
    <n v="0"/>
    <s v=""/>
    <n v="13"/>
    <x v="1283"/>
    <n v="12"/>
    <n v="0.92307692307692313"/>
    <x v="55"/>
    <n v="0"/>
    <n v="0"/>
    <n v="13"/>
    <n v="13"/>
    <s v=""/>
    <s v=""/>
  </r>
  <r>
    <x v="12"/>
    <x v="160"/>
    <s v="ROME"/>
    <x v="2"/>
    <n v="0"/>
    <n v="0"/>
    <n v="0"/>
    <s v=""/>
    <n v="13"/>
    <x v="1283"/>
    <n v="8"/>
    <n v="0.61538461538461542"/>
    <x v="55"/>
    <n v="0"/>
    <n v="0"/>
    <n v="13"/>
    <n v="13"/>
    <s v=""/>
    <s v=""/>
  </r>
  <r>
    <x v="9"/>
    <x v="146"/>
    <s v="PARIS"/>
    <x v="2"/>
    <n v="0"/>
    <n v="0"/>
    <n v="0"/>
    <s v=""/>
    <n v="12"/>
    <x v="1284"/>
    <n v="12"/>
    <n v="1"/>
    <x v="55"/>
    <n v="0"/>
    <n v="0"/>
    <n v="12"/>
    <n v="12"/>
    <s v=""/>
    <s v=""/>
  </r>
  <r>
    <x v="0"/>
    <x v="118"/>
    <s v="SANTIAGO DE CHILE"/>
    <x v="0"/>
    <m/>
    <m/>
    <m/>
    <s v=""/>
    <n v="12"/>
    <x v="703"/>
    <n v="3"/>
    <n v="0.27272727272727271"/>
    <x v="16"/>
    <n v="1"/>
    <n v="8.3333333333333329E-2"/>
    <n v="12"/>
    <n v="11"/>
    <n v="1"/>
    <n v="8.3333333333333329E-2"/>
  </r>
  <r>
    <x v="4"/>
    <x v="141"/>
    <s v="ANDORRA LA VELLA"/>
    <x v="0"/>
    <m/>
    <m/>
    <m/>
    <s v=""/>
    <n v="12"/>
    <x v="703"/>
    <n v="7"/>
    <n v="0.63636363636363635"/>
    <x v="53"/>
    <m/>
    <n v="0"/>
    <n v="12"/>
    <n v="12"/>
    <s v=""/>
    <s v=""/>
  </r>
  <r>
    <x v="2"/>
    <x v="166"/>
    <s v="WARSAW"/>
    <x v="0"/>
    <m/>
    <m/>
    <m/>
    <s v=""/>
    <n v="12"/>
    <x v="703"/>
    <n v="6"/>
    <n v="0.54545454545454541"/>
    <x v="16"/>
    <n v="1"/>
    <n v="8.3333333333333329E-2"/>
    <n v="12"/>
    <n v="11"/>
    <n v="1"/>
    <n v="8.3333333333333329E-2"/>
  </r>
  <r>
    <x v="3"/>
    <x v="151"/>
    <s v="MANAGUA"/>
    <x v="2"/>
    <n v="0"/>
    <n v="0"/>
    <n v="0"/>
    <s v=""/>
    <n v="12"/>
    <x v="1284"/>
    <n v="11"/>
    <n v="0.91666666666666663"/>
    <x v="55"/>
    <n v="0"/>
    <n v="0"/>
    <n v="12"/>
    <n v="12"/>
    <s v=""/>
    <s v=""/>
  </r>
  <r>
    <x v="18"/>
    <x v="130"/>
    <s v="ZAGREB"/>
    <x v="2"/>
    <n v="0"/>
    <n v="0"/>
    <n v="0"/>
    <s v=""/>
    <n v="12"/>
    <x v="703"/>
    <n v="6"/>
    <n v="0.54545454545454541"/>
    <x v="55"/>
    <n v="1"/>
    <n v="8.3333333333333329E-2"/>
    <n v="12"/>
    <n v="11"/>
    <n v="1"/>
    <n v="8.3333333333333329E-2"/>
  </r>
  <r>
    <x v="17"/>
    <x v="158"/>
    <s v="VIENNA"/>
    <x v="0"/>
    <m/>
    <m/>
    <m/>
    <s v=""/>
    <n v="12"/>
    <x v="1284"/>
    <n v="10"/>
    <n v="0.83333333333333337"/>
    <x v="13"/>
    <m/>
    <n v="0"/>
    <n v="12"/>
    <n v="14"/>
    <s v=""/>
    <s v=""/>
  </r>
  <r>
    <x v="1"/>
    <x v="164"/>
    <s v="HELSINKI"/>
    <x v="2"/>
    <n v="0"/>
    <n v="0"/>
    <n v="0"/>
    <s v=""/>
    <n v="12"/>
    <x v="1287"/>
    <n v="0"/>
    <n v="0"/>
    <x v="53"/>
    <n v="0"/>
    <n v="0"/>
    <n v="12"/>
    <n v="8"/>
    <s v=""/>
    <s v=""/>
  </r>
  <r>
    <x v="19"/>
    <x v="161"/>
    <s v="ATHENS"/>
    <x v="0"/>
    <m/>
    <m/>
    <m/>
    <s v=""/>
    <n v="11"/>
    <x v="1276"/>
    <n v="2"/>
    <n v="0.25"/>
    <x v="31"/>
    <n v="1"/>
    <n v="9.0909090909090912E-2"/>
    <n v="11"/>
    <n v="11"/>
    <n v="1"/>
    <n v="9.0909090909090912E-2"/>
  </r>
  <r>
    <x v="21"/>
    <x v="167"/>
    <s v="RIGA"/>
    <x v="1"/>
    <m/>
    <m/>
    <m/>
    <n v="0"/>
    <n v="11"/>
    <x v="703"/>
    <n v="3"/>
    <n v="0.27272727272727271"/>
    <x v="16"/>
    <m/>
    <n v="0"/>
    <n v="12"/>
    <n v="11"/>
    <s v=""/>
    <s v=""/>
  </r>
  <r>
    <x v="11"/>
    <x v="130"/>
    <s v="ZAGREB"/>
    <x v="0"/>
    <m/>
    <m/>
    <m/>
    <s v=""/>
    <n v="11"/>
    <x v="1276"/>
    <n v="7"/>
    <n v="0.875"/>
    <x v="53"/>
    <n v="2"/>
    <n v="0.18181818181818182"/>
    <n v="11"/>
    <n v="9"/>
    <n v="2"/>
    <n v="0.18181818181818182"/>
  </r>
  <r>
    <x v="18"/>
    <x v="45"/>
    <s v="HAVANA"/>
    <x v="2"/>
    <n v="0"/>
    <n v="0"/>
    <n v="0"/>
    <s v=""/>
    <n v="11"/>
    <x v="1276"/>
    <n v="1"/>
    <n v="0.125"/>
    <x v="55"/>
    <n v="3"/>
    <n v="0.27272727272727271"/>
    <n v="11"/>
    <n v="8"/>
    <n v="3"/>
    <n v="0.27272727272727271"/>
  </r>
  <r>
    <x v="22"/>
    <x v="47"/>
    <s v="CLEVELAND, OH"/>
    <x v="0"/>
    <m/>
    <m/>
    <m/>
    <s v=""/>
    <n v="11"/>
    <x v="703"/>
    <n v="11"/>
    <n v="1"/>
    <x v="16"/>
    <m/>
    <n v="0"/>
    <n v="11"/>
    <n v="11"/>
    <s v=""/>
    <s v=""/>
  </r>
  <r>
    <x v="16"/>
    <x v="136"/>
    <s v="GUATEMALA CITY"/>
    <x v="0"/>
    <m/>
    <m/>
    <m/>
    <s v=""/>
    <n v="11"/>
    <x v="1277"/>
    <n v="7"/>
    <n v="0.77777777777777779"/>
    <x v="16"/>
    <m/>
    <n v="0"/>
    <n v="11"/>
    <n v="9"/>
    <s v=""/>
    <s v=""/>
  </r>
  <r>
    <x v="12"/>
    <x v="124"/>
    <s v="CARACAS"/>
    <x v="2"/>
    <n v="0"/>
    <n v="0"/>
    <n v="0"/>
    <s v=""/>
    <n v="11"/>
    <x v="703"/>
    <n v="11"/>
    <n v="1"/>
    <x v="55"/>
    <n v="0"/>
    <n v="0"/>
    <n v="11"/>
    <n v="11"/>
    <s v=""/>
    <s v=""/>
  </r>
  <r>
    <x v="5"/>
    <x v="118"/>
    <s v="SANTIAGO DE CHILE"/>
    <x v="2"/>
    <n v="0"/>
    <n v="0"/>
    <n v="0"/>
    <s v=""/>
    <n v="10"/>
    <x v="1279"/>
    <n v="2"/>
    <n v="0.2"/>
    <x v="55"/>
    <n v="0"/>
    <n v="0"/>
    <n v="10"/>
    <n v="10"/>
    <s v=""/>
    <s v=""/>
  </r>
  <r>
    <x v="5"/>
    <x v="131"/>
    <s v="STOCKHOLM"/>
    <x v="2"/>
    <n v="0"/>
    <n v="0"/>
    <n v="0"/>
    <s v=""/>
    <n v="10"/>
    <x v="1276"/>
    <n v="1"/>
    <n v="0.125"/>
    <x v="13"/>
    <n v="0"/>
    <n v="0"/>
    <n v="10"/>
    <n v="10"/>
    <s v=""/>
    <s v=""/>
  </r>
  <r>
    <x v="4"/>
    <x v="102"/>
    <s v="CANBERRA"/>
    <x v="0"/>
    <m/>
    <m/>
    <m/>
    <s v=""/>
    <n v="10"/>
    <x v="1279"/>
    <m/>
    <n v="0"/>
    <x v="16"/>
    <m/>
    <n v="0"/>
    <n v="10"/>
    <n v="10"/>
    <s v=""/>
    <s v=""/>
  </r>
  <r>
    <x v="4"/>
    <x v="165"/>
    <s v="TEGUCIGALPA"/>
    <x v="0"/>
    <m/>
    <m/>
    <m/>
    <s v=""/>
    <n v="10"/>
    <x v="1279"/>
    <n v="2"/>
    <n v="0.2"/>
    <x v="16"/>
    <m/>
    <n v="0"/>
    <n v="10"/>
    <n v="10"/>
    <s v=""/>
    <s v=""/>
  </r>
  <r>
    <x v="3"/>
    <x v="127"/>
    <s v="PORTO ALEGRE"/>
    <x v="2"/>
    <n v="0"/>
    <n v="0"/>
    <n v="0"/>
    <s v=""/>
    <n v="10"/>
    <x v="1279"/>
    <n v="9"/>
    <n v="0.9"/>
    <x v="55"/>
    <n v="0"/>
    <n v="0"/>
    <n v="10"/>
    <n v="10"/>
    <s v=""/>
    <s v=""/>
  </r>
  <r>
    <x v="3"/>
    <x v="159"/>
    <s v="GENEVA"/>
    <x v="2"/>
    <n v="0"/>
    <n v="0"/>
    <n v="0"/>
    <s v=""/>
    <n v="10"/>
    <x v="1082"/>
    <n v="5"/>
    <n v="0.83333333333333337"/>
    <x v="2"/>
    <n v="0"/>
    <n v="0"/>
    <n v="10"/>
    <n v="10"/>
    <s v=""/>
    <s v=""/>
  </r>
  <r>
    <x v="23"/>
    <x v="162"/>
    <s v="MADRID"/>
    <x v="0"/>
    <m/>
    <m/>
    <m/>
    <s v=""/>
    <n v="10"/>
    <x v="1287"/>
    <n v="3"/>
    <n v="0.42857142857142855"/>
    <x v="16"/>
    <n v="3"/>
    <n v="0.3"/>
    <n v="10"/>
    <n v="7"/>
    <n v="3"/>
    <n v="0.3"/>
  </r>
  <r>
    <x v="11"/>
    <x v="168"/>
    <s v="PRAGUE"/>
    <x v="0"/>
    <m/>
    <m/>
    <m/>
    <s v=""/>
    <n v="10"/>
    <x v="1082"/>
    <n v="4"/>
    <n v="0.66666666666666663"/>
    <x v="53"/>
    <n v="3"/>
    <n v="0.3"/>
    <n v="10"/>
    <n v="7"/>
    <n v="3"/>
    <n v="0.3"/>
  </r>
  <r>
    <x v="18"/>
    <x v="164"/>
    <s v="HELSINKI"/>
    <x v="2"/>
    <n v="0"/>
    <n v="0"/>
    <n v="0"/>
    <s v=""/>
    <n v="10"/>
    <x v="1082"/>
    <n v="0"/>
    <n v="0"/>
    <x v="55"/>
    <n v="4"/>
    <n v="0.4"/>
    <n v="10"/>
    <n v="6"/>
    <n v="4"/>
    <n v="0.4"/>
  </r>
  <r>
    <x v="7"/>
    <x v="121"/>
    <s v="BUENOS AIRES"/>
    <x v="0"/>
    <m/>
    <m/>
    <m/>
    <s v=""/>
    <n v="10"/>
    <x v="1279"/>
    <n v="3"/>
    <n v="0.3"/>
    <x v="55"/>
    <n v="0"/>
    <n v="0"/>
    <n v="10"/>
    <n v="10"/>
    <s v=""/>
    <s v=""/>
  </r>
  <r>
    <x v="7"/>
    <x v="146"/>
    <s v="PARIS"/>
    <x v="0"/>
    <m/>
    <m/>
    <m/>
    <s v=""/>
    <n v="10"/>
    <x v="1277"/>
    <n v="6"/>
    <n v="0.66666666666666663"/>
    <x v="53"/>
    <n v="0"/>
    <n v="0"/>
    <n v="10"/>
    <n v="10"/>
    <s v=""/>
    <s v=""/>
  </r>
  <r>
    <x v="1"/>
    <x v="166"/>
    <s v="WARSAW"/>
    <x v="2"/>
    <n v="0"/>
    <n v="0"/>
    <n v="0"/>
    <s v=""/>
    <n v="10"/>
    <x v="1279"/>
    <n v="0"/>
    <n v="0"/>
    <x v="55"/>
    <n v="0"/>
    <n v="0"/>
    <n v="10"/>
    <n v="10"/>
    <s v=""/>
    <s v=""/>
  </r>
  <r>
    <x v="1"/>
    <x v="155"/>
    <s v="LISBON"/>
    <x v="2"/>
    <n v="0"/>
    <n v="0"/>
    <n v="0"/>
    <s v=""/>
    <n v="10"/>
    <x v="1279"/>
    <n v="0"/>
    <n v="0"/>
    <x v="55"/>
    <n v="0"/>
    <n v="0"/>
    <n v="10"/>
    <n v="10"/>
    <s v=""/>
    <s v=""/>
  </r>
  <r>
    <x v="16"/>
    <x v="102"/>
    <s v="CANBERRA"/>
    <x v="0"/>
    <m/>
    <m/>
    <m/>
    <s v=""/>
    <n v="10"/>
    <x v="1228"/>
    <n v="2"/>
    <n v="0.4"/>
    <x v="16"/>
    <m/>
    <n v="0"/>
    <n v="10"/>
    <n v="5"/>
    <s v=""/>
    <s v=""/>
  </r>
  <r>
    <x v="16"/>
    <x v="30"/>
    <s v="KINSHASA"/>
    <x v="0"/>
    <m/>
    <m/>
    <m/>
    <s v=""/>
    <n v="10"/>
    <x v="1261"/>
    <m/>
    <s v=""/>
    <x v="13"/>
    <m/>
    <n v="0"/>
    <n v="10"/>
    <n v="2"/>
    <s v=""/>
    <s v=""/>
  </r>
  <r>
    <x v="16"/>
    <x v="169"/>
    <s v="MONROVIA"/>
    <x v="0"/>
    <m/>
    <m/>
    <m/>
    <s v=""/>
    <n v="10"/>
    <x v="1279"/>
    <n v="2"/>
    <n v="0.2"/>
    <x v="16"/>
    <m/>
    <n v="0"/>
    <n v="10"/>
    <n v="10"/>
    <s v=""/>
    <s v=""/>
  </r>
  <r>
    <x v="16"/>
    <x v="162"/>
    <s v="MADRID"/>
    <x v="0"/>
    <m/>
    <m/>
    <m/>
    <s v=""/>
    <n v="10"/>
    <x v="1288"/>
    <m/>
    <n v="0"/>
    <x v="16"/>
    <m/>
    <n v="0"/>
    <n v="10"/>
    <n v="2"/>
    <s v=""/>
    <s v=""/>
  </r>
  <r>
    <x v="12"/>
    <x v="143"/>
    <s v="BERLIN"/>
    <x v="2"/>
    <n v="0"/>
    <n v="0"/>
    <n v="0"/>
    <s v=""/>
    <n v="10"/>
    <x v="1287"/>
    <n v="6"/>
    <n v="0.8571428571428571"/>
    <x v="13"/>
    <n v="1"/>
    <n v="0.1"/>
    <n v="10"/>
    <n v="9"/>
    <n v="1"/>
    <n v="0.1"/>
  </r>
  <r>
    <x v="12"/>
    <x v="166"/>
    <s v="WARSAW"/>
    <x v="2"/>
    <n v="0"/>
    <n v="0"/>
    <n v="0"/>
    <s v=""/>
    <n v="10"/>
    <x v="1279"/>
    <n v="10"/>
    <n v="1"/>
    <x v="55"/>
    <n v="0"/>
    <n v="0"/>
    <n v="10"/>
    <n v="10"/>
    <s v=""/>
    <s v=""/>
  </r>
  <r>
    <x v="12"/>
    <x v="131"/>
    <s v="STOCKHOLM"/>
    <x v="2"/>
    <n v="0"/>
    <n v="0"/>
    <n v="0"/>
    <s v=""/>
    <n v="10"/>
    <x v="1279"/>
    <n v="10"/>
    <n v="1"/>
    <x v="55"/>
    <n v="0"/>
    <n v="0"/>
    <n v="10"/>
    <n v="10"/>
    <s v=""/>
    <s v=""/>
  </r>
  <r>
    <x v="9"/>
    <x v="168"/>
    <s v="PRAGUE"/>
    <x v="2"/>
    <n v="0"/>
    <n v="0"/>
    <n v="0"/>
    <s v=""/>
    <n v="9"/>
    <x v="1277"/>
    <n v="8"/>
    <n v="0.88888888888888884"/>
    <x v="55"/>
    <n v="0"/>
    <n v="0"/>
    <n v="9"/>
    <n v="9"/>
    <s v=""/>
    <s v=""/>
  </r>
  <r>
    <x v="19"/>
    <x v="143"/>
    <s v="BERLIN"/>
    <x v="0"/>
    <m/>
    <m/>
    <m/>
    <s v=""/>
    <n v="9"/>
    <x v="1287"/>
    <n v="2"/>
    <n v="0.2857142857142857"/>
    <x v="31"/>
    <n v="3"/>
    <n v="0.33333333333333331"/>
    <n v="9"/>
    <n v="10"/>
    <n v="3"/>
    <n v="0.33333333333333331"/>
  </r>
  <r>
    <x v="19"/>
    <x v="162"/>
    <s v="MADRID"/>
    <x v="0"/>
    <m/>
    <m/>
    <m/>
    <s v=""/>
    <n v="9"/>
    <x v="1228"/>
    <n v="3"/>
    <n v="0.6"/>
    <x v="16"/>
    <n v="7"/>
    <n v="0.77777777777777779"/>
    <n v="9"/>
    <n v="5"/>
    <n v="7"/>
    <n v="0.77777777777777779"/>
  </r>
  <r>
    <x v="21"/>
    <x v="113"/>
    <s v="BUCHAREST"/>
    <x v="0"/>
    <m/>
    <m/>
    <m/>
    <s v=""/>
    <n v="9"/>
    <x v="1279"/>
    <n v="4"/>
    <n v="0.4"/>
    <x v="16"/>
    <m/>
    <n v="0"/>
    <n v="9"/>
    <n v="10"/>
    <s v=""/>
    <s v=""/>
  </r>
  <r>
    <x v="6"/>
    <x v="156"/>
    <s v="SAN SALVADOR"/>
    <x v="2"/>
    <n v="0"/>
    <m/>
    <n v="0"/>
    <s v=""/>
    <n v="9"/>
    <x v="1277"/>
    <n v="0"/>
    <n v="0"/>
    <x v="55"/>
    <n v="0"/>
    <n v="0"/>
    <n v="9"/>
    <n v="9"/>
    <s v=""/>
    <s v=""/>
  </r>
  <r>
    <x v="6"/>
    <x v="167"/>
    <s v="RIGA"/>
    <x v="2"/>
    <n v="0"/>
    <m/>
    <n v="0"/>
    <s v=""/>
    <n v="9"/>
    <x v="1277"/>
    <n v="0"/>
    <n v="0"/>
    <x v="55"/>
    <n v="0"/>
    <n v="0"/>
    <n v="9"/>
    <n v="9"/>
    <s v=""/>
    <s v=""/>
  </r>
  <r>
    <x v="23"/>
    <x v="166"/>
    <s v="WARSAW"/>
    <x v="0"/>
    <m/>
    <m/>
    <m/>
    <s v=""/>
    <n v="9"/>
    <x v="1282"/>
    <n v="3"/>
    <n v="0.75"/>
    <x v="16"/>
    <n v="5"/>
    <n v="0.55555555555555558"/>
    <n v="9"/>
    <n v="4"/>
    <n v="5"/>
    <n v="0.55555555555555558"/>
  </r>
  <r>
    <x v="23"/>
    <x v="159"/>
    <s v="BERN"/>
    <x v="0"/>
    <m/>
    <m/>
    <m/>
    <s v=""/>
    <n v="9"/>
    <x v="1277"/>
    <n v="2"/>
    <n v="0.22222222222222221"/>
    <x v="16"/>
    <m/>
    <n v="0"/>
    <n v="9"/>
    <n v="9"/>
    <s v=""/>
    <s v=""/>
  </r>
  <r>
    <x v="18"/>
    <x v="136"/>
    <s v="GUATEMALA CITY"/>
    <x v="2"/>
    <n v="0"/>
    <n v="0"/>
    <n v="0"/>
    <s v=""/>
    <n v="9"/>
    <x v="1276"/>
    <n v="5"/>
    <n v="0.625"/>
    <x v="55"/>
    <n v="1"/>
    <n v="0.1111111111111111"/>
    <n v="9"/>
    <n v="8"/>
    <n v="1"/>
    <n v="0.1111111111111111"/>
  </r>
  <r>
    <x v="17"/>
    <x v="120"/>
    <s v="SEOUL"/>
    <x v="0"/>
    <m/>
    <m/>
    <m/>
    <s v=""/>
    <n v="9"/>
    <x v="1277"/>
    <n v="2"/>
    <n v="0.22222222222222221"/>
    <x v="16"/>
    <m/>
    <n v="0"/>
    <n v="9"/>
    <n v="9"/>
    <s v=""/>
    <s v=""/>
  </r>
  <r>
    <x v="1"/>
    <x v="121"/>
    <s v="BAHIA BLANCA"/>
    <x v="2"/>
    <n v="0"/>
    <n v="0"/>
    <n v="0"/>
    <s v=""/>
    <n v="9"/>
    <x v="1277"/>
    <n v="0"/>
    <n v="0"/>
    <x v="55"/>
    <n v="0"/>
    <n v="0"/>
    <n v="9"/>
    <n v="9"/>
    <s v=""/>
    <s v=""/>
  </r>
  <r>
    <x v="16"/>
    <x v="160"/>
    <s v="ROME"/>
    <x v="0"/>
    <m/>
    <m/>
    <m/>
    <s v=""/>
    <n v="9"/>
    <x v="1261"/>
    <m/>
    <s v=""/>
    <x v="16"/>
    <m/>
    <n v="0"/>
    <n v="9"/>
    <s v=""/>
    <s v=""/>
    <s v=""/>
  </r>
  <r>
    <x v="12"/>
    <x v="143"/>
    <s v="FRANKFURT/MAIN"/>
    <x v="2"/>
    <n v="0"/>
    <n v="0"/>
    <n v="0"/>
    <s v=""/>
    <n v="9"/>
    <x v="1277"/>
    <n v="9"/>
    <n v="1"/>
    <x v="55"/>
    <n v="0"/>
    <n v="0"/>
    <n v="9"/>
    <n v="9"/>
    <s v=""/>
    <s v=""/>
  </r>
  <r>
    <x v="9"/>
    <x v="155"/>
    <s v="LISBON"/>
    <x v="2"/>
    <n v="0"/>
    <n v="0"/>
    <n v="0"/>
    <s v=""/>
    <n v="8"/>
    <x v="1276"/>
    <n v="3"/>
    <n v="0.375"/>
    <x v="55"/>
    <n v="0"/>
    <n v="0"/>
    <n v="8"/>
    <n v="8"/>
    <s v=""/>
    <s v=""/>
  </r>
  <r>
    <x v="21"/>
    <x v="96"/>
    <s v="NICOSIA"/>
    <x v="0"/>
    <m/>
    <m/>
    <m/>
    <s v=""/>
    <n v="8"/>
    <x v="1282"/>
    <n v="2"/>
    <n v="0.5"/>
    <x v="13"/>
    <n v="1"/>
    <n v="0.125"/>
    <n v="8"/>
    <n v="6"/>
    <n v="1"/>
    <n v="0.125"/>
  </r>
  <r>
    <x v="21"/>
    <x v="164"/>
    <s v="HELSINKI"/>
    <x v="0"/>
    <m/>
    <m/>
    <m/>
    <s v=""/>
    <n v="8"/>
    <x v="1261"/>
    <m/>
    <s v=""/>
    <x v="16"/>
    <m/>
    <n v="0"/>
    <n v="8"/>
    <s v=""/>
    <s v=""/>
    <s v=""/>
  </r>
  <r>
    <x v="15"/>
    <x v="97"/>
    <s v="TOKYO"/>
    <x v="0"/>
    <m/>
    <m/>
    <m/>
    <s v=""/>
    <n v="8"/>
    <x v="1276"/>
    <n v="5"/>
    <n v="0.625"/>
    <x v="55"/>
    <n v="0"/>
    <n v="0"/>
    <n v="8"/>
    <n v="8"/>
    <s v=""/>
    <s v=""/>
  </r>
  <r>
    <x v="0"/>
    <x v="121"/>
    <s v="BUENOS AIRES"/>
    <x v="0"/>
    <m/>
    <m/>
    <m/>
    <s v=""/>
    <n v="8"/>
    <x v="1287"/>
    <n v="2"/>
    <n v="0.2857142857142857"/>
    <x v="16"/>
    <n v="1"/>
    <n v="0.125"/>
    <n v="8"/>
    <n v="7"/>
    <n v="1"/>
    <n v="0.125"/>
  </r>
  <r>
    <x v="4"/>
    <x v="131"/>
    <s v="STOCKHOLM"/>
    <x v="0"/>
    <m/>
    <m/>
    <m/>
    <s v=""/>
    <n v="8"/>
    <x v="1261"/>
    <m/>
    <s v=""/>
    <x v="110"/>
    <m/>
    <n v="0"/>
    <n v="8"/>
    <n v="8"/>
    <s v=""/>
    <s v=""/>
  </r>
  <r>
    <x v="6"/>
    <x v="170"/>
    <s v="TALLINN"/>
    <x v="2"/>
    <n v="0"/>
    <m/>
    <n v="0"/>
    <s v=""/>
    <n v="8"/>
    <x v="1276"/>
    <n v="0"/>
    <n v="0"/>
    <x v="55"/>
    <n v="0"/>
    <n v="0"/>
    <n v="8"/>
    <n v="8"/>
    <s v=""/>
    <s v=""/>
  </r>
  <r>
    <x v="3"/>
    <x v="29"/>
    <s v="SANTO DOMINGO"/>
    <x v="2"/>
    <n v="0"/>
    <n v="0"/>
    <n v="0"/>
    <s v=""/>
    <n v="8"/>
    <x v="1274"/>
    <n v="0"/>
    <s v=""/>
    <x v="55"/>
    <n v="8"/>
    <n v="1"/>
    <n v="8"/>
    <s v=""/>
    <n v="8"/>
    <n v="1"/>
  </r>
  <r>
    <x v="3"/>
    <x v="163"/>
    <s v="ASUNCION"/>
    <x v="2"/>
    <n v="0"/>
    <n v="0"/>
    <n v="0"/>
    <s v=""/>
    <n v="8"/>
    <x v="1287"/>
    <n v="5"/>
    <n v="0.7142857142857143"/>
    <x v="53"/>
    <n v="0"/>
    <n v="0"/>
    <n v="8"/>
    <n v="8"/>
    <s v=""/>
    <s v=""/>
  </r>
  <r>
    <x v="11"/>
    <x v="30"/>
    <s v="KINSHASA"/>
    <x v="0"/>
    <m/>
    <m/>
    <m/>
    <s v=""/>
    <n v="8"/>
    <x v="1261"/>
    <m/>
    <s v=""/>
    <x v="8"/>
    <m/>
    <n v="0"/>
    <n v="8"/>
    <n v="6"/>
    <s v=""/>
    <s v=""/>
  </r>
  <r>
    <x v="11"/>
    <x v="96"/>
    <s v="NICOSIA"/>
    <x v="0"/>
    <m/>
    <m/>
    <m/>
    <s v=""/>
    <n v="8"/>
    <x v="1282"/>
    <n v="2"/>
    <n v="0.5"/>
    <x v="16"/>
    <n v="4"/>
    <n v="0.5"/>
    <n v="8"/>
    <n v="4"/>
    <n v="4"/>
    <n v="0.5"/>
  </r>
  <r>
    <x v="17"/>
    <x v="97"/>
    <s v="TOKYO"/>
    <x v="0"/>
    <m/>
    <m/>
    <m/>
    <s v=""/>
    <n v="8"/>
    <x v="1276"/>
    <n v="5"/>
    <n v="0.625"/>
    <x v="16"/>
    <m/>
    <n v="0"/>
    <n v="8"/>
    <n v="8"/>
    <s v=""/>
    <s v=""/>
  </r>
  <r>
    <x v="1"/>
    <x v="160"/>
    <s v="MILAN"/>
    <x v="2"/>
    <n v="0"/>
    <n v="0"/>
    <n v="0"/>
    <s v=""/>
    <n v="8"/>
    <x v="1287"/>
    <n v="0"/>
    <n v="0"/>
    <x v="55"/>
    <n v="0"/>
    <n v="0"/>
    <n v="8"/>
    <n v="7"/>
    <s v=""/>
    <s v=""/>
  </r>
  <r>
    <x v="16"/>
    <x v="161"/>
    <s v="ATHENS"/>
    <x v="0"/>
    <m/>
    <m/>
    <m/>
    <s v=""/>
    <n v="8"/>
    <x v="1261"/>
    <m/>
    <s v=""/>
    <x v="16"/>
    <m/>
    <n v="0"/>
    <n v="8"/>
    <s v=""/>
    <s v=""/>
    <s v=""/>
  </r>
  <r>
    <x v="9"/>
    <x v="129"/>
    <s v="COPENHAGEN"/>
    <x v="2"/>
    <n v="0"/>
    <n v="0"/>
    <n v="0"/>
    <s v=""/>
    <n v="7"/>
    <x v="1082"/>
    <n v="6"/>
    <n v="1"/>
    <x v="53"/>
    <n v="0"/>
    <n v="0"/>
    <n v="7"/>
    <n v="7"/>
    <s v=""/>
    <s v=""/>
  </r>
  <r>
    <x v="19"/>
    <x v="166"/>
    <s v="WARSAW"/>
    <x v="0"/>
    <m/>
    <m/>
    <m/>
    <s v=""/>
    <n v="7"/>
    <x v="1282"/>
    <n v="4"/>
    <n v="1"/>
    <x v="16"/>
    <n v="1"/>
    <n v="0.14285714285714285"/>
    <n v="7"/>
    <n v="4"/>
    <n v="1"/>
    <n v="0.14285714285714285"/>
  </r>
  <r>
    <x v="21"/>
    <x v="161"/>
    <s v="ATHENS"/>
    <x v="0"/>
    <m/>
    <m/>
    <m/>
    <s v=""/>
    <n v="7"/>
    <x v="1288"/>
    <n v="1"/>
    <n v="0.5"/>
    <x v="16"/>
    <n v="7"/>
    <n v="1"/>
    <n v="7"/>
    <n v="2"/>
    <n v="7"/>
    <n v="1"/>
  </r>
  <r>
    <x v="21"/>
    <x v="140"/>
    <s v="THE HAGUE"/>
    <x v="0"/>
    <m/>
    <m/>
    <m/>
    <s v=""/>
    <n v="7"/>
    <x v="1089"/>
    <m/>
    <n v="0"/>
    <x v="16"/>
    <m/>
    <n v="0"/>
    <n v="7"/>
    <n v="1"/>
    <s v=""/>
    <s v=""/>
  </r>
  <r>
    <x v="4"/>
    <x v="157"/>
    <s v="OSLO"/>
    <x v="1"/>
    <n v="1"/>
    <m/>
    <m/>
    <n v="0"/>
    <n v="7"/>
    <x v="1228"/>
    <m/>
    <n v="0"/>
    <x v="13"/>
    <m/>
    <n v="0"/>
    <n v="8"/>
    <n v="8"/>
    <s v=""/>
    <s v=""/>
  </r>
  <r>
    <x v="4"/>
    <x v="166"/>
    <s v="WARSAW"/>
    <x v="0"/>
    <m/>
    <m/>
    <m/>
    <s v=""/>
    <n v="7"/>
    <x v="1287"/>
    <m/>
    <n v="0"/>
    <x v="16"/>
    <m/>
    <n v="0"/>
    <n v="7"/>
    <n v="7"/>
    <s v=""/>
    <s v=""/>
  </r>
  <r>
    <x v="6"/>
    <x v="153"/>
    <s v="BRUSSELS"/>
    <x v="2"/>
    <n v="0"/>
    <m/>
    <n v="0"/>
    <s v=""/>
    <n v="7"/>
    <x v="1082"/>
    <n v="2"/>
    <n v="0.33333333333333331"/>
    <x v="53"/>
    <n v="0"/>
    <n v="0"/>
    <n v="7"/>
    <n v="7"/>
    <s v=""/>
    <s v=""/>
  </r>
  <r>
    <x v="6"/>
    <x v="168"/>
    <s v="PRAGUE"/>
    <x v="2"/>
    <n v="0"/>
    <m/>
    <n v="0"/>
    <s v=""/>
    <n v="7"/>
    <x v="1082"/>
    <n v="0"/>
    <n v="0"/>
    <x v="53"/>
    <n v="0"/>
    <n v="0"/>
    <n v="7"/>
    <n v="7"/>
    <s v=""/>
    <s v=""/>
  </r>
  <r>
    <x v="3"/>
    <x v="153"/>
    <s v="BRUSSELS"/>
    <x v="2"/>
    <n v="0"/>
    <n v="0"/>
    <n v="0"/>
    <s v=""/>
    <n v="7"/>
    <x v="1287"/>
    <n v="7"/>
    <n v="1"/>
    <x v="55"/>
    <n v="0"/>
    <n v="0"/>
    <n v="7"/>
    <n v="7"/>
    <s v=""/>
    <s v=""/>
  </r>
  <r>
    <x v="3"/>
    <x v="156"/>
    <s v="SAN SALVADOR"/>
    <x v="1"/>
    <n v="1"/>
    <n v="0"/>
    <n v="0"/>
    <n v="0"/>
    <n v="7"/>
    <x v="1287"/>
    <n v="1"/>
    <n v="0.14285714285714285"/>
    <x v="55"/>
    <n v="0"/>
    <n v="0"/>
    <n v="8"/>
    <n v="8"/>
    <s v=""/>
    <s v=""/>
  </r>
  <r>
    <x v="23"/>
    <x v="143"/>
    <s v="BERLIN"/>
    <x v="1"/>
    <n v="1"/>
    <m/>
    <m/>
    <n v="0"/>
    <n v="7"/>
    <x v="1287"/>
    <n v="5"/>
    <n v="0.7142857142857143"/>
    <x v="16"/>
    <m/>
    <n v="0"/>
    <n v="8"/>
    <n v="8"/>
    <s v=""/>
    <s v=""/>
  </r>
  <r>
    <x v="23"/>
    <x v="160"/>
    <s v="ROME"/>
    <x v="0"/>
    <m/>
    <m/>
    <m/>
    <s v=""/>
    <n v="7"/>
    <x v="1287"/>
    <n v="1"/>
    <n v="0.14285714285714285"/>
    <x v="16"/>
    <m/>
    <n v="0"/>
    <n v="7"/>
    <n v="7"/>
    <s v=""/>
    <s v=""/>
  </r>
  <r>
    <x v="18"/>
    <x v="7"/>
    <s v="BOGOTA"/>
    <x v="2"/>
    <n v="0"/>
    <n v="0"/>
    <n v="0"/>
    <s v=""/>
    <n v="7"/>
    <x v="1285"/>
    <n v="0"/>
    <n v="0"/>
    <x v="55"/>
    <n v="4"/>
    <n v="0.5714285714285714"/>
    <n v="7"/>
    <n v="3"/>
    <n v="4"/>
    <n v="0.5714285714285714"/>
  </r>
  <r>
    <x v="14"/>
    <x v="166"/>
    <s v="WARSAW"/>
    <x v="0"/>
    <m/>
    <m/>
    <m/>
    <s v=""/>
    <n v="7"/>
    <x v="1287"/>
    <m/>
    <n v="0"/>
    <x v="16"/>
    <m/>
    <n v="0"/>
    <n v="7"/>
    <n v="7"/>
    <s v=""/>
    <s v=""/>
  </r>
  <r>
    <x v="1"/>
    <x v="158"/>
    <s v="VIENNA"/>
    <x v="2"/>
    <n v="0"/>
    <n v="0"/>
    <n v="0"/>
    <s v=""/>
    <n v="7"/>
    <x v="1287"/>
    <n v="0"/>
    <n v="0"/>
    <x v="55"/>
    <n v="0"/>
    <n v="0"/>
    <n v="7"/>
    <n v="7"/>
    <s v=""/>
    <s v=""/>
  </r>
  <r>
    <x v="12"/>
    <x v="140"/>
    <s v="THE HAGUE"/>
    <x v="2"/>
    <n v="0"/>
    <n v="0"/>
    <n v="0"/>
    <s v=""/>
    <n v="7"/>
    <x v="1082"/>
    <n v="4"/>
    <n v="0.66666666666666663"/>
    <x v="53"/>
    <n v="0"/>
    <n v="0"/>
    <n v="7"/>
    <n v="7"/>
    <s v=""/>
    <s v=""/>
  </r>
  <r>
    <x v="19"/>
    <x v="164"/>
    <s v="HELSINKI"/>
    <x v="0"/>
    <m/>
    <m/>
    <m/>
    <s v=""/>
    <n v="6"/>
    <x v="1082"/>
    <n v="2"/>
    <n v="0.33333333333333331"/>
    <x v="16"/>
    <n v="1"/>
    <n v="0.16666666666666666"/>
    <n v="6"/>
    <n v="6"/>
    <n v="1"/>
    <n v="0.16666666666666666"/>
  </r>
  <r>
    <x v="19"/>
    <x v="146"/>
    <s v="PARIS"/>
    <x v="0"/>
    <m/>
    <m/>
    <m/>
    <s v=""/>
    <n v="6"/>
    <x v="1228"/>
    <m/>
    <n v="0"/>
    <x v="16"/>
    <n v="1"/>
    <n v="0.16666666666666666"/>
    <n v="6"/>
    <n v="5"/>
    <n v="1"/>
    <n v="0.16666666666666666"/>
  </r>
  <r>
    <x v="5"/>
    <x v="161"/>
    <s v="ATHENS"/>
    <x v="2"/>
    <n v="0"/>
    <n v="0"/>
    <n v="0"/>
    <s v=""/>
    <n v="6"/>
    <x v="1285"/>
    <n v="1"/>
    <n v="0.33333333333333331"/>
    <x v="31"/>
    <n v="0"/>
    <n v="0"/>
    <n v="6"/>
    <n v="6"/>
    <s v=""/>
    <s v=""/>
  </r>
  <r>
    <x v="5"/>
    <x v="133"/>
    <s v="PYONGYANG"/>
    <x v="2"/>
    <n v="0"/>
    <n v="0"/>
    <n v="0"/>
    <s v=""/>
    <n v="6"/>
    <x v="1082"/>
    <n v="0"/>
    <n v="0"/>
    <x v="55"/>
    <n v="0"/>
    <n v="0"/>
    <n v="6"/>
    <n v="6"/>
    <s v=""/>
    <s v=""/>
  </r>
  <r>
    <x v="5"/>
    <x v="162"/>
    <s v="MADRID"/>
    <x v="2"/>
    <n v="0"/>
    <n v="0"/>
    <n v="0"/>
    <s v=""/>
    <n v="6"/>
    <x v="1082"/>
    <n v="3"/>
    <n v="0.5"/>
    <x v="55"/>
    <n v="0"/>
    <n v="0"/>
    <n v="6"/>
    <n v="6"/>
    <s v=""/>
    <s v=""/>
  </r>
  <r>
    <x v="15"/>
    <x v="146"/>
    <s v="PARIS"/>
    <x v="0"/>
    <m/>
    <m/>
    <m/>
    <s v=""/>
    <n v="6"/>
    <x v="1082"/>
    <n v="5"/>
    <n v="0.83333333333333337"/>
    <x v="55"/>
    <n v="0"/>
    <n v="0"/>
    <n v="6"/>
    <n v="6"/>
    <s v=""/>
    <s v=""/>
  </r>
  <r>
    <x v="6"/>
    <x v="162"/>
    <s v="MADRID"/>
    <x v="2"/>
    <n v="0"/>
    <m/>
    <n v="0"/>
    <s v=""/>
    <n v="6"/>
    <x v="1082"/>
    <n v="0"/>
    <n v="0"/>
    <x v="55"/>
    <n v="0"/>
    <n v="0"/>
    <n v="6"/>
    <n v="6"/>
    <s v=""/>
    <s v=""/>
  </r>
  <r>
    <x v="2"/>
    <x v="140"/>
    <s v="THE HAGUE"/>
    <x v="0"/>
    <m/>
    <m/>
    <m/>
    <s v=""/>
    <n v="6"/>
    <x v="1082"/>
    <n v="1"/>
    <n v="0.16666666666666666"/>
    <x v="16"/>
    <n v="0"/>
    <n v="0"/>
    <n v="6"/>
    <n v="6"/>
    <s v=""/>
    <s v=""/>
  </r>
  <r>
    <x v="20"/>
    <x v="102"/>
    <s v="SYDNEY"/>
    <x v="2"/>
    <n v="0"/>
    <n v="0"/>
    <n v="0"/>
    <s v=""/>
    <n v="6"/>
    <x v="1228"/>
    <n v="0"/>
    <n v="0"/>
    <x v="53"/>
    <n v="0"/>
    <n v="0"/>
    <n v="6"/>
    <n v="6"/>
    <s v=""/>
    <s v=""/>
  </r>
  <r>
    <x v="18"/>
    <x v="134"/>
    <s v="SARAJEVO"/>
    <x v="2"/>
    <n v="0"/>
    <n v="0"/>
    <n v="0"/>
    <s v=""/>
    <n v="6"/>
    <x v="1228"/>
    <n v="5"/>
    <n v="1"/>
    <x v="55"/>
    <n v="1"/>
    <n v="0.16666666666666666"/>
    <n v="6"/>
    <n v="5"/>
    <n v="1"/>
    <n v="0.16666666666666666"/>
  </r>
  <r>
    <x v="18"/>
    <x v="159"/>
    <s v="BERN"/>
    <x v="2"/>
    <n v="0"/>
    <n v="0"/>
    <n v="0"/>
    <s v=""/>
    <n v="6"/>
    <x v="1285"/>
    <n v="2"/>
    <n v="0.66666666666666663"/>
    <x v="55"/>
    <n v="3"/>
    <n v="0.5"/>
    <n v="6"/>
    <n v="3"/>
    <n v="3"/>
    <n v="0.5"/>
  </r>
  <r>
    <x v="7"/>
    <x v="159"/>
    <s v="BERN"/>
    <x v="0"/>
    <m/>
    <m/>
    <m/>
    <s v=""/>
    <n v="6"/>
    <x v="1082"/>
    <n v="4"/>
    <n v="0.66666666666666663"/>
    <x v="55"/>
    <n v="0"/>
    <n v="0"/>
    <n v="6"/>
    <n v="6"/>
    <s v=""/>
    <s v=""/>
  </r>
  <r>
    <x v="14"/>
    <x v="158"/>
    <s v="VIENNA"/>
    <x v="0"/>
    <m/>
    <m/>
    <m/>
    <s v=""/>
    <n v="6"/>
    <x v="1082"/>
    <n v="6"/>
    <n v="1"/>
    <x v="16"/>
    <m/>
    <n v="0"/>
    <n v="6"/>
    <n v="6"/>
    <s v=""/>
    <s v=""/>
  </r>
  <r>
    <x v="14"/>
    <x v="161"/>
    <s v="ATHENS"/>
    <x v="0"/>
    <m/>
    <m/>
    <m/>
    <s v=""/>
    <n v="6"/>
    <x v="1282"/>
    <n v="3"/>
    <n v="0.75"/>
    <x v="16"/>
    <n v="2"/>
    <n v="0.33333333333333331"/>
    <n v="6"/>
    <n v="4"/>
    <n v="2"/>
    <n v="0.33333333333333331"/>
  </r>
  <r>
    <x v="17"/>
    <x v="121"/>
    <s v="BUENOS AIRES"/>
    <x v="0"/>
    <m/>
    <m/>
    <m/>
    <s v=""/>
    <n v="6"/>
    <x v="1082"/>
    <n v="1"/>
    <n v="0.16666666666666666"/>
    <x v="16"/>
    <m/>
    <n v="0"/>
    <n v="6"/>
    <n v="6"/>
    <s v=""/>
    <s v=""/>
  </r>
  <r>
    <x v="17"/>
    <x v="130"/>
    <s v="ZAGREB"/>
    <x v="0"/>
    <m/>
    <m/>
    <m/>
    <s v=""/>
    <n v="6"/>
    <x v="1082"/>
    <m/>
    <n v="0"/>
    <x v="16"/>
    <m/>
    <n v="0"/>
    <n v="6"/>
    <n v="6"/>
    <s v=""/>
    <s v=""/>
  </r>
  <r>
    <x v="17"/>
    <x v="168"/>
    <s v="PRAGUE"/>
    <x v="0"/>
    <m/>
    <m/>
    <m/>
    <s v=""/>
    <n v="6"/>
    <x v="1261"/>
    <m/>
    <s v=""/>
    <x v="8"/>
    <m/>
    <n v="0"/>
    <n v="6"/>
    <n v="6"/>
    <s v=""/>
    <s v=""/>
  </r>
  <r>
    <x v="12"/>
    <x v="162"/>
    <s v="BARCELONA"/>
    <x v="2"/>
    <n v="0"/>
    <n v="0"/>
    <n v="0"/>
    <s v=""/>
    <n v="6"/>
    <x v="1082"/>
    <n v="6"/>
    <n v="1"/>
    <x v="55"/>
    <n v="0"/>
    <n v="0"/>
    <n v="6"/>
    <n v="6"/>
    <s v=""/>
    <s v=""/>
  </r>
  <r>
    <x v="9"/>
    <x v="160"/>
    <s v="ROME"/>
    <x v="2"/>
    <n v="0"/>
    <n v="0"/>
    <n v="0"/>
    <s v=""/>
    <n v="5"/>
    <x v="1285"/>
    <n v="3"/>
    <n v="1"/>
    <x v="13"/>
    <n v="0"/>
    <n v="0"/>
    <n v="5"/>
    <n v="5"/>
    <s v=""/>
    <s v=""/>
  </r>
  <r>
    <x v="9"/>
    <x v="140"/>
    <s v="THE HAGUE"/>
    <x v="2"/>
    <n v="0"/>
    <n v="0"/>
    <n v="0"/>
    <s v=""/>
    <n v="5"/>
    <x v="1228"/>
    <n v="5"/>
    <n v="1"/>
    <x v="55"/>
    <n v="0"/>
    <n v="0"/>
    <n v="5"/>
    <n v="5"/>
    <s v=""/>
    <s v=""/>
  </r>
  <r>
    <x v="9"/>
    <x v="166"/>
    <s v="WARSAW"/>
    <x v="2"/>
    <n v="0"/>
    <n v="0"/>
    <n v="0"/>
    <s v=""/>
    <n v="5"/>
    <x v="1228"/>
    <n v="5"/>
    <n v="1"/>
    <x v="55"/>
    <n v="0"/>
    <n v="0"/>
    <n v="5"/>
    <n v="5"/>
    <s v=""/>
    <s v=""/>
  </r>
  <r>
    <x v="19"/>
    <x v="160"/>
    <s v="ROME"/>
    <x v="0"/>
    <m/>
    <m/>
    <m/>
    <s v=""/>
    <n v="5"/>
    <x v="1288"/>
    <n v="1"/>
    <n v="0.5"/>
    <x v="53"/>
    <m/>
    <n v="0"/>
    <n v="5"/>
    <n v="3"/>
    <s v=""/>
    <s v=""/>
  </r>
  <r>
    <x v="21"/>
    <x v="143"/>
    <s v="BERLIN"/>
    <x v="0"/>
    <m/>
    <m/>
    <m/>
    <s v=""/>
    <n v="5"/>
    <x v="1089"/>
    <m/>
    <n v="0"/>
    <x v="16"/>
    <m/>
    <n v="0"/>
    <n v="5"/>
    <n v="1"/>
    <s v=""/>
    <s v=""/>
  </r>
  <r>
    <x v="21"/>
    <x v="160"/>
    <s v="ROME"/>
    <x v="0"/>
    <m/>
    <m/>
    <m/>
    <s v=""/>
    <n v="5"/>
    <x v="1285"/>
    <n v="3"/>
    <n v="1"/>
    <x v="16"/>
    <m/>
    <n v="0"/>
    <n v="5"/>
    <n v="3"/>
    <s v=""/>
    <s v=""/>
  </r>
  <r>
    <x v="21"/>
    <x v="166"/>
    <s v="WARSAW"/>
    <x v="0"/>
    <m/>
    <m/>
    <m/>
    <s v=""/>
    <n v="5"/>
    <x v="1228"/>
    <n v="4"/>
    <n v="0.8"/>
    <x v="16"/>
    <m/>
    <n v="0"/>
    <n v="5"/>
    <n v="5"/>
    <s v=""/>
    <s v=""/>
  </r>
  <r>
    <x v="4"/>
    <x v="85"/>
    <s v="BUJUMBURA"/>
    <x v="0"/>
    <m/>
    <m/>
    <m/>
    <s v=""/>
    <n v="5"/>
    <x v="1261"/>
    <m/>
    <s v=""/>
    <x v="5"/>
    <m/>
    <n v="0"/>
    <n v="5"/>
    <n v="5"/>
    <s v=""/>
    <s v=""/>
  </r>
  <r>
    <x v="4"/>
    <x v="164"/>
    <s v="HELSINKI"/>
    <x v="0"/>
    <m/>
    <m/>
    <m/>
    <s v=""/>
    <n v="5"/>
    <x v="1089"/>
    <m/>
    <n v="0"/>
    <x v="2"/>
    <m/>
    <n v="0"/>
    <n v="5"/>
    <n v="5"/>
    <s v=""/>
    <s v=""/>
  </r>
  <r>
    <x v="6"/>
    <x v="161"/>
    <s v="ATHENS"/>
    <x v="2"/>
    <n v="0"/>
    <m/>
    <n v="0"/>
    <s v=""/>
    <n v="5"/>
    <x v="1288"/>
    <n v="0"/>
    <n v="0"/>
    <x v="13"/>
    <n v="1"/>
    <n v="0.2"/>
    <n v="5"/>
    <n v="4"/>
    <n v="1"/>
    <n v="0.2"/>
  </r>
  <r>
    <x v="6"/>
    <x v="145"/>
    <s v="VALETTA"/>
    <x v="2"/>
    <n v="0"/>
    <m/>
    <n v="0"/>
    <s v=""/>
    <n v="5"/>
    <x v="1274"/>
    <n v="0"/>
    <s v=""/>
    <x v="2"/>
    <n v="1"/>
    <n v="0.2"/>
    <n v="5"/>
    <n v="4"/>
    <n v="1"/>
    <n v="0.2"/>
  </r>
  <r>
    <x v="3"/>
    <x v="165"/>
    <s v="TEGUCIGALPA"/>
    <x v="2"/>
    <n v="0"/>
    <n v="0"/>
    <n v="0"/>
    <s v=""/>
    <n v="5"/>
    <x v="1228"/>
    <n v="5"/>
    <n v="1"/>
    <x v="55"/>
    <n v="0"/>
    <n v="0"/>
    <n v="5"/>
    <n v="5"/>
    <s v=""/>
    <s v=""/>
  </r>
  <r>
    <x v="3"/>
    <x v="166"/>
    <s v="WARSAW"/>
    <x v="2"/>
    <n v="0"/>
    <n v="0"/>
    <n v="0"/>
    <s v=""/>
    <n v="5"/>
    <x v="1228"/>
    <n v="5"/>
    <n v="1"/>
    <x v="55"/>
    <n v="0"/>
    <n v="0"/>
    <n v="5"/>
    <n v="5"/>
    <s v=""/>
    <s v=""/>
  </r>
  <r>
    <x v="14"/>
    <x v="143"/>
    <s v="DUSSELDORF"/>
    <x v="0"/>
    <m/>
    <m/>
    <m/>
    <s v=""/>
    <n v="5"/>
    <x v="1228"/>
    <n v="4"/>
    <n v="0.8"/>
    <x v="16"/>
    <m/>
    <n v="0"/>
    <n v="5"/>
    <n v="5"/>
    <s v=""/>
    <s v=""/>
  </r>
  <r>
    <x v="1"/>
    <x v="121"/>
    <s v="MENDOZA"/>
    <x v="2"/>
    <n v="0"/>
    <n v="0"/>
    <n v="0"/>
    <s v=""/>
    <n v="5"/>
    <x v="1228"/>
    <n v="0"/>
    <n v="0"/>
    <x v="55"/>
    <n v="0"/>
    <n v="0"/>
    <n v="5"/>
    <n v="5"/>
    <s v=""/>
    <s v=""/>
  </r>
  <r>
    <x v="1"/>
    <x v="145"/>
    <s v="VALETTA"/>
    <x v="2"/>
    <n v="0"/>
    <n v="0"/>
    <n v="0"/>
    <s v=""/>
    <n v="5"/>
    <x v="1089"/>
    <n v="0"/>
    <n v="0"/>
    <x v="13"/>
    <n v="0"/>
    <n v="0"/>
    <n v="5"/>
    <n v="3"/>
    <s v=""/>
    <s v=""/>
  </r>
  <r>
    <x v="19"/>
    <x v="140"/>
    <s v="THE HAGUE"/>
    <x v="0"/>
    <m/>
    <m/>
    <m/>
    <s v=""/>
    <n v="4"/>
    <x v="1285"/>
    <n v="3"/>
    <n v="1"/>
    <x v="16"/>
    <m/>
    <n v="0"/>
    <n v="4"/>
    <n v="3"/>
    <s v=""/>
    <s v=""/>
  </r>
  <r>
    <x v="19"/>
    <x v="159"/>
    <s v="BERN"/>
    <x v="0"/>
    <m/>
    <m/>
    <m/>
    <s v=""/>
    <n v="4"/>
    <x v="1288"/>
    <n v="1"/>
    <n v="0.5"/>
    <x v="16"/>
    <n v="2"/>
    <n v="0.5"/>
    <n v="4"/>
    <n v="2"/>
    <n v="2"/>
    <n v="0.5"/>
  </r>
  <r>
    <x v="5"/>
    <x v="153"/>
    <s v="BRUSSELS"/>
    <x v="2"/>
    <n v="0"/>
    <n v="0"/>
    <n v="0"/>
    <s v=""/>
    <n v="4"/>
    <x v="1274"/>
    <n v="0"/>
    <s v=""/>
    <x v="2"/>
    <n v="0"/>
    <n v="0"/>
    <n v="4"/>
    <n v="4"/>
    <s v=""/>
    <s v=""/>
  </r>
  <r>
    <x v="0"/>
    <x v="171"/>
    <s v="VILNIUS"/>
    <x v="0"/>
    <m/>
    <m/>
    <m/>
    <s v=""/>
    <n v="4"/>
    <x v="1282"/>
    <m/>
    <n v="0"/>
    <x v="16"/>
    <m/>
    <n v="0"/>
    <n v="4"/>
    <n v="4"/>
    <s v=""/>
    <s v=""/>
  </r>
  <r>
    <x v="0"/>
    <x v="140"/>
    <s v="THE HAGUE"/>
    <x v="0"/>
    <m/>
    <m/>
    <m/>
    <s v=""/>
    <n v="4"/>
    <x v="1285"/>
    <n v="2"/>
    <n v="0.66666666666666663"/>
    <x v="53"/>
    <m/>
    <n v="0"/>
    <n v="4"/>
    <n v="4"/>
    <s v=""/>
    <s v=""/>
  </r>
  <r>
    <x v="4"/>
    <x v="172"/>
    <s v="MONACO"/>
    <x v="0"/>
    <m/>
    <m/>
    <m/>
    <s v=""/>
    <n v="4"/>
    <x v="1261"/>
    <m/>
    <s v=""/>
    <x v="2"/>
    <m/>
    <n v="0"/>
    <n v="4"/>
    <n v="4"/>
    <s v=""/>
    <s v=""/>
  </r>
  <r>
    <x v="6"/>
    <x v="158"/>
    <s v="VIENNA"/>
    <x v="2"/>
    <n v="0"/>
    <m/>
    <n v="0"/>
    <s v=""/>
    <n v="4"/>
    <x v="1282"/>
    <n v="0"/>
    <n v="0"/>
    <x v="55"/>
    <n v="0"/>
    <n v="0"/>
    <n v="4"/>
    <n v="4"/>
    <s v=""/>
    <s v=""/>
  </r>
  <r>
    <x v="6"/>
    <x v="166"/>
    <s v="WARSAW"/>
    <x v="2"/>
    <n v="0"/>
    <m/>
    <n v="0"/>
    <s v=""/>
    <n v="4"/>
    <x v="1282"/>
    <n v="0"/>
    <n v="0"/>
    <x v="55"/>
    <n v="0"/>
    <n v="0"/>
    <n v="4"/>
    <n v="4"/>
    <s v=""/>
    <s v=""/>
  </r>
  <r>
    <x v="6"/>
    <x v="159"/>
    <s v="BERN"/>
    <x v="2"/>
    <n v="0"/>
    <m/>
    <n v="0"/>
    <s v=""/>
    <n v="4"/>
    <x v="1285"/>
    <n v="0"/>
    <n v="0"/>
    <x v="53"/>
    <n v="0"/>
    <n v="0"/>
    <n v="4"/>
    <n v="4"/>
    <s v=""/>
    <s v=""/>
  </r>
  <r>
    <x v="2"/>
    <x v="118"/>
    <s v="SANTIAGO DE CHILE"/>
    <x v="0"/>
    <m/>
    <m/>
    <m/>
    <s v=""/>
    <n v="4"/>
    <x v="1282"/>
    <n v="4"/>
    <n v="1"/>
    <x v="16"/>
    <m/>
    <n v="0"/>
    <n v="4"/>
    <n v="4"/>
    <s v=""/>
    <s v=""/>
  </r>
  <r>
    <x v="2"/>
    <x v="152"/>
    <s v="MONTEVIDEO"/>
    <x v="0"/>
    <m/>
    <m/>
    <m/>
    <s v=""/>
    <n v="4"/>
    <x v="1282"/>
    <n v="2"/>
    <n v="0.5"/>
    <x v="16"/>
    <m/>
    <n v="0"/>
    <n v="4"/>
    <n v="4"/>
    <s v=""/>
    <s v=""/>
  </r>
  <r>
    <x v="3"/>
    <x v="168"/>
    <s v="PRAGUE"/>
    <x v="2"/>
    <n v="0"/>
    <n v="0"/>
    <n v="0"/>
    <s v=""/>
    <n v="4"/>
    <x v="1089"/>
    <n v="1"/>
    <n v="1"/>
    <x v="31"/>
    <n v="0"/>
    <n v="0"/>
    <n v="4"/>
    <n v="4"/>
    <s v=""/>
    <s v=""/>
  </r>
  <r>
    <x v="3"/>
    <x v="164"/>
    <s v="HELSINKI"/>
    <x v="2"/>
    <n v="0"/>
    <n v="0"/>
    <n v="0"/>
    <s v=""/>
    <n v="4"/>
    <x v="1282"/>
    <n v="2"/>
    <n v="0.5"/>
    <x v="55"/>
    <n v="0"/>
    <n v="0"/>
    <n v="4"/>
    <n v="4"/>
    <s v=""/>
    <s v=""/>
  </r>
  <r>
    <x v="3"/>
    <x v="173"/>
    <s v="VATICAN CITY"/>
    <x v="2"/>
    <n v="0"/>
    <n v="0"/>
    <n v="0"/>
    <s v=""/>
    <n v="4"/>
    <x v="1282"/>
    <n v="0"/>
    <n v="0"/>
    <x v="55"/>
    <n v="0"/>
    <n v="0"/>
    <n v="4"/>
    <n v="4"/>
    <s v=""/>
    <s v=""/>
  </r>
  <r>
    <x v="3"/>
    <x v="155"/>
    <s v="LISBON"/>
    <x v="1"/>
    <n v="1"/>
    <n v="0"/>
    <n v="0"/>
    <n v="0"/>
    <n v="4"/>
    <x v="1285"/>
    <n v="1"/>
    <n v="0.33333333333333331"/>
    <x v="53"/>
    <n v="0"/>
    <n v="0"/>
    <n v="5"/>
    <n v="5"/>
    <s v=""/>
    <s v=""/>
  </r>
  <r>
    <x v="3"/>
    <x v="159"/>
    <s v="LUGANO"/>
    <x v="2"/>
    <n v="0"/>
    <n v="0"/>
    <n v="0"/>
    <s v=""/>
    <n v="4"/>
    <x v="1282"/>
    <n v="4"/>
    <n v="1"/>
    <x v="55"/>
    <n v="0"/>
    <n v="0"/>
    <n v="4"/>
    <n v="4"/>
    <s v=""/>
    <s v=""/>
  </r>
  <r>
    <x v="8"/>
    <x v="127"/>
    <s v="SAO PAULO"/>
    <x v="0"/>
    <m/>
    <m/>
    <m/>
    <s v=""/>
    <n v="4"/>
    <x v="1282"/>
    <n v="1"/>
    <n v="0.25"/>
    <x v="16"/>
    <m/>
    <n v="0"/>
    <n v="4"/>
    <n v="4"/>
    <s v=""/>
    <s v=""/>
  </r>
  <r>
    <x v="11"/>
    <x v="174"/>
    <s v="BUDAPEST"/>
    <x v="0"/>
    <m/>
    <m/>
    <m/>
    <s v=""/>
    <n v="4"/>
    <x v="1282"/>
    <m/>
    <n v="0"/>
    <x v="16"/>
    <m/>
    <n v="0"/>
    <n v="4"/>
    <n v="4"/>
    <s v=""/>
    <s v=""/>
  </r>
  <r>
    <x v="11"/>
    <x v="28"/>
    <s v="ASTANA"/>
    <x v="0"/>
    <m/>
    <m/>
    <m/>
    <s v=""/>
    <n v="4"/>
    <x v="1282"/>
    <n v="4"/>
    <n v="1"/>
    <x v="16"/>
    <m/>
    <n v="0"/>
    <n v="4"/>
    <n v="4"/>
    <s v=""/>
    <s v=""/>
  </r>
  <r>
    <x v="11"/>
    <x v="66"/>
    <s v="KIGALI"/>
    <x v="0"/>
    <m/>
    <m/>
    <m/>
    <s v=""/>
    <n v="4"/>
    <x v="1282"/>
    <n v="4"/>
    <n v="1"/>
    <x v="16"/>
    <m/>
    <n v="0"/>
    <n v="4"/>
    <n v="4"/>
    <s v=""/>
    <s v=""/>
  </r>
  <r>
    <x v="18"/>
    <x v="84"/>
    <s v="OTTAWA"/>
    <x v="2"/>
    <n v="0"/>
    <n v="0"/>
    <n v="0"/>
    <s v=""/>
    <n v="4"/>
    <x v="1285"/>
    <n v="0"/>
    <n v="0"/>
    <x v="55"/>
    <n v="1"/>
    <n v="0.25"/>
    <n v="4"/>
    <n v="3"/>
    <n v="1"/>
    <n v="0.25"/>
  </r>
  <r>
    <x v="18"/>
    <x v="146"/>
    <s v="PARIS"/>
    <x v="2"/>
    <n v="0"/>
    <n v="0"/>
    <n v="0"/>
    <s v=""/>
    <n v="4"/>
    <x v="1288"/>
    <n v="0"/>
    <n v="0"/>
    <x v="55"/>
    <n v="2"/>
    <n v="0.5"/>
    <n v="4"/>
    <n v="2"/>
    <n v="2"/>
    <n v="0.5"/>
  </r>
  <r>
    <x v="18"/>
    <x v="160"/>
    <s v="ROME"/>
    <x v="2"/>
    <n v="0"/>
    <n v="0"/>
    <n v="0"/>
    <s v=""/>
    <n v="4"/>
    <x v="1288"/>
    <n v="1"/>
    <n v="0.5"/>
    <x v="55"/>
    <n v="2"/>
    <n v="0.5"/>
    <n v="4"/>
    <n v="2"/>
    <n v="2"/>
    <n v="0.5"/>
  </r>
  <r>
    <x v="18"/>
    <x v="140"/>
    <s v="THE HAGUE"/>
    <x v="2"/>
    <n v="0"/>
    <n v="0"/>
    <n v="0"/>
    <s v=""/>
    <n v="4"/>
    <x v="1288"/>
    <n v="1"/>
    <n v="0.5"/>
    <x v="55"/>
    <n v="2"/>
    <n v="0.5"/>
    <n v="4"/>
    <n v="2"/>
    <n v="2"/>
    <n v="0.5"/>
  </r>
  <r>
    <x v="18"/>
    <x v="162"/>
    <s v="MADRID"/>
    <x v="2"/>
    <n v="0"/>
    <n v="0"/>
    <n v="0"/>
    <s v=""/>
    <n v="4"/>
    <x v="1282"/>
    <n v="3"/>
    <n v="0.75"/>
    <x v="55"/>
    <n v="0"/>
    <n v="0"/>
    <n v="4"/>
    <n v="4"/>
    <s v=""/>
    <s v=""/>
  </r>
  <r>
    <x v="7"/>
    <x v="158"/>
    <s v="VIENNA"/>
    <x v="0"/>
    <m/>
    <m/>
    <m/>
    <s v=""/>
    <n v="4"/>
    <x v="1282"/>
    <n v="3"/>
    <n v="0.75"/>
    <x v="55"/>
    <n v="0"/>
    <n v="0"/>
    <n v="4"/>
    <n v="4"/>
    <s v=""/>
    <s v=""/>
  </r>
  <r>
    <x v="14"/>
    <x v="162"/>
    <s v="MADRID"/>
    <x v="0"/>
    <m/>
    <m/>
    <m/>
    <s v=""/>
    <n v="4"/>
    <x v="1261"/>
    <m/>
    <s v=""/>
    <x v="2"/>
    <m/>
    <n v="0"/>
    <n v="4"/>
    <n v="4"/>
    <s v=""/>
    <s v=""/>
  </r>
  <r>
    <x v="16"/>
    <x v="84"/>
    <s v="OTTAWA"/>
    <x v="0"/>
    <m/>
    <m/>
    <m/>
    <s v=""/>
    <n v="4"/>
    <x v="1261"/>
    <m/>
    <s v=""/>
    <x v="16"/>
    <m/>
    <n v="0"/>
    <n v="4"/>
    <s v=""/>
    <s v=""/>
    <s v=""/>
  </r>
  <r>
    <x v="16"/>
    <x v="87"/>
    <s v="HONG KONG"/>
    <x v="0"/>
    <m/>
    <m/>
    <m/>
    <s v=""/>
    <n v="4"/>
    <x v="1261"/>
    <m/>
    <s v=""/>
    <x v="16"/>
    <m/>
    <n v="0"/>
    <n v="4"/>
    <s v=""/>
    <s v=""/>
    <s v=""/>
  </r>
  <r>
    <x v="9"/>
    <x v="162"/>
    <s v="MADRID"/>
    <x v="2"/>
    <n v="0"/>
    <n v="0"/>
    <n v="0"/>
    <s v=""/>
    <n v="3"/>
    <x v="1285"/>
    <n v="3"/>
    <n v="1"/>
    <x v="55"/>
    <n v="0"/>
    <n v="0"/>
    <n v="3"/>
    <n v="3"/>
    <s v=""/>
    <s v=""/>
  </r>
  <r>
    <x v="19"/>
    <x v="155"/>
    <s v="LISBON"/>
    <x v="0"/>
    <m/>
    <m/>
    <m/>
    <s v=""/>
    <n v="3"/>
    <x v="1288"/>
    <n v="1"/>
    <n v="0.5"/>
    <x v="16"/>
    <n v="1"/>
    <n v="0.33333333333333331"/>
    <n v="3"/>
    <n v="2"/>
    <n v="1"/>
    <n v="0.33333333333333331"/>
  </r>
  <r>
    <x v="5"/>
    <x v="123"/>
    <s v="TIRANA"/>
    <x v="2"/>
    <n v="0"/>
    <n v="0"/>
    <n v="0"/>
    <s v=""/>
    <n v="3"/>
    <x v="1285"/>
    <n v="0"/>
    <n v="0"/>
    <x v="55"/>
    <n v="0"/>
    <n v="0"/>
    <n v="3"/>
    <n v="3"/>
    <s v=""/>
    <s v=""/>
  </r>
  <r>
    <x v="21"/>
    <x v="153"/>
    <s v="BRUSSELS"/>
    <x v="0"/>
    <m/>
    <m/>
    <m/>
    <s v=""/>
    <n v="3"/>
    <x v="1288"/>
    <n v="2"/>
    <n v="1"/>
    <x v="16"/>
    <m/>
    <n v="0"/>
    <n v="3"/>
    <n v="2"/>
    <s v=""/>
    <s v=""/>
  </r>
  <r>
    <x v="0"/>
    <x v="95"/>
    <s v="LUSAKA"/>
    <x v="0"/>
    <m/>
    <m/>
    <m/>
    <s v=""/>
    <n v="3"/>
    <x v="1261"/>
    <m/>
    <s v=""/>
    <x v="16"/>
    <n v="3"/>
    <n v="1"/>
    <n v="3"/>
    <s v=""/>
    <n v="3"/>
    <n v="1"/>
  </r>
  <r>
    <x v="2"/>
    <x v="121"/>
    <s v="BUENOS AIRES"/>
    <x v="0"/>
    <m/>
    <m/>
    <m/>
    <s v=""/>
    <n v="3"/>
    <x v="1285"/>
    <n v="2"/>
    <n v="0.66666666666666663"/>
    <x v="16"/>
    <m/>
    <n v="0"/>
    <n v="3"/>
    <n v="3"/>
    <s v=""/>
    <s v=""/>
  </r>
  <r>
    <x v="2"/>
    <x v="127"/>
    <s v="BRASILIA"/>
    <x v="0"/>
    <m/>
    <m/>
    <m/>
    <s v=""/>
    <n v="3"/>
    <x v="1285"/>
    <n v="2"/>
    <n v="0.66666666666666663"/>
    <x v="16"/>
    <m/>
    <n v="0"/>
    <n v="3"/>
    <n v="3"/>
    <s v=""/>
    <s v=""/>
  </r>
  <r>
    <x v="2"/>
    <x v="160"/>
    <s v="MILAN"/>
    <x v="0"/>
    <m/>
    <m/>
    <m/>
    <s v=""/>
    <n v="3"/>
    <x v="1285"/>
    <n v="3"/>
    <n v="1"/>
    <x v="16"/>
    <m/>
    <n v="0"/>
    <n v="3"/>
    <n v="3"/>
    <s v=""/>
    <s v=""/>
  </r>
  <r>
    <x v="2"/>
    <x v="157"/>
    <s v="OSLO"/>
    <x v="0"/>
    <m/>
    <m/>
    <m/>
    <s v=""/>
    <n v="3"/>
    <x v="1285"/>
    <n v="0"/>
    <n v="0"/>
    <x v="16"/>
    <m/>
    <n v="0"/>
    <n v="3"/>
    <n v="3"/>
    <s v=""/>
    <s v=""/>
  </r>
  <r>
    <x v="2"/>
    <x v="144"/>
    <s v="BRATISLAVA"/>
    <x v="0"/>
    <m/>
    <m/>
    <m/>
    <s v=""/>
    <n v="3"/>
    <x v="1285"/>
    <n v="3"/>
    <n v="1"/>
    <x v="16"/>
    <m/>
    <n v="0"/>
    <n v="3"/>
    <n v="3"/>
    <s v=""/>
    <s v=""/>
  </r>
  <r>
    <x v="13"/>
    <x v="161"/>
    <s v="ATHENS"/>
    <x v="2"/>
    <n v="0"/>
    <n v="0"/>
    <n v="0"/>
    <s v=""/>
    <n v="3"/>
    <x v="1089"/>
    <n v="0"/>
    <n v="0"/>
    <x v="13"/>
    <n v="0"/>
    <n v="0"/>
    <n v="3"/>
    <n v="3"/>
    <s v=""/>
    <s v=""/>
  </r>
  <r>
    <x v="3"/>
    <x v="170"/>
    <s v="TALLINN"/>
    <x v="2"/>
    <n v="0"/>
    <n v="0"/>
    <n v="0"/>
    <s v=""/>
    <n v="3"/>
    <x v="1285"/>
    <n v="0"/>
    <n v="0"/>
    <x v="55"/>
    <n v="0"/>
    <n v="0"/>
    <n v="3"/>
    <n v="3"/>
    <s v=""/>
    <s v=""/>
  </r>
  <r>
    <x v="3"/>
    <x v="131"/>
    <s v="STOCKHOLM"/>
    <x v="2"/>
    <n v="0"/>
    <n v="0"/>
    <n v="0"/>
    <s v=""/>
    <n v="3"/>
    <x v="1285"/>
    <n v="3"/>
    <n v="1"/>
    <x v="55"/>
    <n v="0"/>
    <n v="0"/>
    <n v="3"/>
    <n v="3"/>
    <s v=""/>
    <s v=""/>
  </r>
  <r>
    <x v="10"/>
    <x v="168"/>
    <s v="PRAGUE"/>
    <x v="0"/>
    <m/>
    <m/>
    <m/>
    <s v=""/>
    <n v="3"/>
    <x v="1285"/>
    <n v="1"/>
    <n v="0.33333333333333331"/>
    <x v="16"/>
    <m/>
    <n v="0"/>
    <n v="3"/>
    <n v="3"/>
    <s v=""/>
    <s v=""/>
  </r>
  <r>
    <x v="23"/>
    <x v="158"/>
    <s v="VIENNA"/>
    <x v="0"/>
    <m/>
    <m/>
    <m/>
    <s v=""/>
    <n v="3"/>
    <x v="1285"/>
    <n v="3"/>
    <n v="1"/>
    <x v="16"/>
    <m/>
    <n v="0"/>
    <n v="3"/>
    <n v="3"/>
    <s v=""/>
    <s v=""/>
  </r>
  <r>
    <x v="11"/>
    <x v="164"/>
    <s v="HELSINKI"/>
    <x v="0"/>
    <m/>
    <m/>
    <m/>
    <s v=""/>
    <n v="3"/>
    <x v="1285"/>
    <n v="3"/>
    <n v="1"/>
    <x v="16"/>
    <m/>
    <n v="0"/>
    <n v="3"/>
    <n v="3"/>
    <s v=""/>
    <s v=""/>
  </r>
  <r>
    <x v="11"/>
    <x v="143"/>
    <s v="BERLIN"/>
    <x v="0"/>
    <m/>
    <m/>
    <m/>
    <s v=""/>
    <n v="3"/>
    <x v="1285"/>
    <n v="3"/>
    <n v="1"/>
    <x v="16"/>
    <m/>
    <n v="0"/>
    <n v="3"/>
    <n v="3"/>
    <s v=""/>
    <s v=""/>
  </r>
  <r>
    <x v="11"/>
    <x v="161"/>
    <s v="ATHENS"/>
    <x v="0"/>
    <m/>
    <m/>
    <m/>
    <s v=""/>
    <n v="3"/>
    <x v="1285"/>
    <m/>
    <n v="0"/>
    <x v="16"/>
    <m/>
    <n v="0"/>
    <n v="3"/>
    <n v="3"/>
    <s v=""/>
    <s v=""/>
  </r>
  <r>
    <x v="18"/>
    <x v="170"/>
    <s v="TALLINN"/>
    <x v="2"/>
    <n v="0"/>
    <n v="0"/>
    <n v="0"/>
    <s v=""/>
    <n v="3"/>
    <x v="1285"/>
    <n v="1"/>
    <n v="0.33333333333333331"/>
    <x v="55"/>
    <n v="0"/>
    <n v="0"/>
    <n v="3"/>
    <n v="3"/>
    <s v=""/>
    <s v=""/>
  </r>
  <r>
    <x v="18"/>
    <x v="78"/>
    <s v="ADDIS ABEBA"/>
    <x v="2"/>
    <n v="0"/>
    <n v="0"/>
    <n v="0"/>
    <s v=""/>
    <n v="3"/>
    <x v="1089"/>
    <n v="0"/>
    <n v="0"/>
    <x v="55"/>
    <n v="2"/>
    <n v="0.66666666666666663"/>
    <n v="3"/>
    <n v="1"/>
    <n v="2"/>
    <n v="0.66666666666666663"/>
  </r>
  <r>
    <x v="18"/>
    <x v="174"/>
    <s v="BUDAPEST"/>
    <x v="2"/>
    <n v="0"/>
    <n v="0"/>
    <n v="0"/>
    <s v=""/>
    <n v="3"/>
    <x v="1288"/>
    <n v="2"/>
    <n v="1"/>
    <x v="55"/>
    <n v="1"/>
    <n v="0.33333333333333331"/>
    <n v="3"/>
    <n v="2"/>
    <n v="1"/>
    <n v="0.33333333333333331"/>
  </r>
  <r>
    <x v="7"/>
    <x v="164"/>
    <s v="HELSINKI"/>
    <x v="0"/>
    <m/>
    <m/>
    <m/>
    <s v=""/>
    <n v="3"/>
    <x v="1288"/>
    <n v="2"/>
    <n v="1"/>
    <x v="53"/>
    <n v="0"/>
    <n v="0"/>
    <n v="3"/>
    <n v="3"/>
    <s v=""/>
    <s v=""/>
  </r>
  <r>
    <x v="7"/>
    <x v="167"/>
    <s v="RIGA"/>
    <x v="0"/>
    <m/>
    <m/>
    <m/>
    <s v=""/>
    <n v="3"/>
    <x v="1285"/>
    <n v="3"/>
    <n v="1"/>
    <x v="55"/>
    <n v="0"/>
    <n v="0"/>
    <n v="3"/>
    <n v="3"/>
    <s v=""/>
    <s v=""/>
  </r>
  <r>
    <x v="7"/>
    <x v="157"/>
    <s v="OSLO"/>
    <x v="0"/>
    <m/>
    <m/>
    <m/>
    <s v=""/>
    <n v="3"/>
    <x v="1288"/>
    <n v="1"/>
    <n v="0.5"/>
    <x v="53"/>
    <n v="0"/>
    <n v="0"/>
    <n v="3"/>
    <n v="3"/>
    <s v=""/>
    <s v=""/>
  </r>
  <r>
    <x v="14"/>
    <x v="146"/>
    <s v="PARIS"/>
    <x v="0"/>
    <m/>
    <m/>
    <m/>
    <s v=""/>
    <n v="3"/>
    <x v="1261"/>
    <m/>
    <s v=""/>
    <x v="13"/>
    <n v="1"/>
    <n v="0.33333333333333331"/>
    <n v="3"/>
    <n v="2"/>
    <n v="1"/>
    <n v="0.33333333333333331"/>
  </r>
  <r>
    <x v="14"/>
    <x v="143"/>
    <s v="HAMBURG"/>
    <x v="0"/>
    <m/>
    <m/>
    <m/>
    <s v=""/>
    <n v="3"/>
    <x v="1285"/>
    <m/>
    <n v="0"/>
    <x v="16"/>
    <m/>
    <n v="0"/>
    <n v="3"/>
    <n v="3"/>
    <s v=""/>
    <s v=""/>
  </r>
  <r>
    <x v="17"/>
    <x v="134"/>
    <s v="SARAJEVO"/>
    <x v="0"/>
    <m/>
    <m/>
    <m/>
    <s v=""/>
    <n v="3"/>
    <x v="1285"/>
    <n v="3"/>
    <n v="1"/>
    <x v="16"/>
    <m/>
    <n v="0"/>
    <n v="3"/>
    <n v="3"/>
    <s v=""/>
    <s v=""/>
  </r>
  <r>
    <x v="1"/>
    <x v="160"/>
    <s v="NAPLES"/>
    <x v="2"/>
    <n v="0"/>
    <n v="0"/>
    <n v="0"/>
    <s v=""/>
    <n v="3"/>
    <x v="1089"/>
    <n v="0"/>
    <n v="0"/>
    <x v="55"/>
    <n v="0"/>
    <n v="0"/>
    <n v="3"/>
    <n v="1"/>
    <s v=""/>
    <s v=""/>
  </r>
  <r>
    <x v="1"/>
    <x v="131"/>
    <s v="STOCKHOLM"/>
    <x v="2"/>
    <n v="0"/>
    <n v="0"/>
    <n v="0"/>
    <s v=""/>
    <n v="3"/>
    <x v="1288"/>
    <n v="0"/>
    <n v="0"/>
    <x v="55"/>
    <n v="0"/>
    <n v="0"/>
    <n v="3"/>
    <n v="2"/>
    <s v=""/>
    <s v=""/>
  </r>
  <r>
    <x v="1"/>
    <x v="159"/>
    <s v="BERN"/>
    <x v="2"/>
    <n v="0"/>
    <n v="0"/>
    <n v="0"/>
    <s v=""/>
    <n v="3"/>
    <x v="1285"/>
    <n v="0"/>
    <n v="0"/>
    <x v="55"/>
    <n v="0"/>
    <n v="0"/>
    <n v="3"/>
    <n v="3"/>
    <s v=""/>
    <s v=""/>
  </r>
  <r>
    <x v="19"/>
    <x v="111"/>
    <s v="PANAMA CITY"/>
    <x v="0"/>
    <m/>
    <m/>
    <m/>
    <s v=""/>
    <n v="2"/>
    <x v="1288"/>
    <m/>
    <n v="0"/>
    <x v="16"/>
    <m/>
    <n v="0"/>
    <n v="2"/>
    <n v="2"/>
    <s v=""/>
    <s v=""/>
  </r>
  <r>
    <x v="5"/>
    <x v="127"/>
    <s v="BRASILIA"/>
    <x v="2"/>
    <n v="0"/>
    <n v="0"/>
    <n v="0"/>
    <s v=""/>
    <n v="2"/>
    <x v="1288"/>
    <n v="0"/>
    <n v="0"/>
    <x v="55"/>
    <n v="0"/>
    <n v="0"/>
    <n v="2"/>
    <n v="2"/>
    <s v=""/>
    <s v=""/>
  </r>
  <r>
    <x v="21"/>
    <x v="1"/>
    <s v="ALGIERS"/>
    <x v="0"/>
    <m/>
    <m/>
    <m/>
    <s v=""/>
    <n v="2"/>
    <x v="1261"/>
    <m/>
    <s v=""/>
    <x v="16"/>
    <m/>
    <n v="0"/>
    <n v="2"/>
    <s v=""/>
    <s v=""/>
    <s v=""/>
  </r>
  <r>
    <x v="21"/>
    <x v="168"/>
    <s v="PRAGUE"/>
    <x v="0"/>
    <m/>
    <m/>
    <m/>
    <s v=""/>
    <n v="2"/>
    <x v="1089"/>
    <n v="1"/>
    <n v="1"/>
    <x v="16"/>
    <m/>
    <n v="0"/>
    <n v="2"/>
    <n v="1"/>
    <s v=""/>
    <s v=""/>
  </r>
  <r>
    <x v="21"/>
    <x v="162"/>
    <s v="MADRID"/>
    <x v="0"/>
    <m/>
    <m/>
    <m/>
    <s v=""/>
    <n v="2"/>
    <x v="1089"/>
    <n v="1"/>
    <n v="1"/>
    <x v="16"/>
    <m/>
    <n v="0"/>
    <n v="2"/>
    <n v="1"/>
    <s v=""/>
    <s v=""/>
  </r>
  <r>
    <x v="21"/>
    <x v="95"/>
    <s v="LUSAKA"/>
    <x v="0"/>
    <m/>
    <m/>
    <m/>
    <s v=""/>
    <n v="2"/>
    <x v="1288"/>
    <m/>
    <n v="0"/>
    <x v="16"/>
    <m/>
    <n v="0"/>
    <n v="2"/>
    <n v="2"/>
    <s v=""/>
    <s v=""/>
  </r>
  <r>
    <x v="15"/>
    <x v="167"/>
    <s v="RIGA"/>
    <x v="0"/>
    <m/>
    <m/>
    <m/>
    <s v=""/>
    <n v="2"/>
    <x v="1288"/>
    <n v="2"/>
    <n v="1"/>
    <x v="55"/>
    <n v="0"/>
    <n v="0"/>
    <n v="2"/>
    <n v="2"/>
    <s v=""/>
    <s v=""/>
  </r>
  <r>
    <x v="0"/>
    <x v="161"/>
    <s v="ATHENS"/>
    <x v="0"/>
    <m/>
    <m/>
    <m/>
    <s v=""/>
    <n v="2"/>
    <x v="1261"/>
    <m/>
    <s v=""/>
    <x v="13"/>
    <m/>
    <n v="0"/>
    <n v="2"/>
    <n v="2"/>
    <s v=""/>
    <s v=""/>
  </r>
  <r>
    <x v="0"/>
    <x v="155"/>
    <s v="LISBON"/>
    <x v="0"/>
    <m/>
    <m/>
    <m/>
    <s v=""/>
    <n v="2"/>
    <x v="1261"/>
    <m/>
    <s v=""/>
    <x v="13"/>
    <m/>
    <n v="0"/>
    <n v="2"/>
    <n v="2"/>
    <s v=""/>
    <s v=""/>
  </r>
  <r>
    <x v="6"/>
    <x v="102"/>
    <s v="SYDNEY"/>
    <x v="2"/>
    <n v="0"/>
    <m/>
    <n v="0"/>
    <s v=""/>
    <n v="2"/>
    <x v="1089"/>
    <n v="0"/>
    <n v="0"/>
    <x v="55"/>
    <n v="1"/>
    <n v="0.5"/>
    <n v="2"/>
    <n v="1"/>
    <n v="1"/>
    <n v="0.5"/>
  </r>
  <r>
    <x v="6"/>
    <x v="174"/>
    <s v="BUDAPEST"/>
    <x v="2"/>
    <n v="0"/>
    <m/>
    <n v="0"/>
    <s v=""/>
    <n v="2"/>
    <x v="1288"/>
    <n v="0"/>
    <n v="0"/>
    <x v="55"/>
    <n v="0"/>
    <n v="0"/>
    <n v="2"/>
    <n v="2"/>
    <s v=""/>
    <s v=""/>
  </r>
  <r>
    <x v="2"/>
    <x v="123"/>
    <s v="GHIROKASTER"/>
    <x v="0"/>
    <m/>
    <m/>
    <m/>
    <s v=""/>
    <n v="2"/>
    <x v="1261"/>
    <m/>
    <s v=""/>
    <x v="13"/>
    <m/>
    <n v="0"/>
    <n v="2"/>
    <n v="2"/>
    <s v=""/>
    <s v=""/>
  </r>
  <r>
    <x v="2"/>
    <x v="158"/>
    <s v="VIENNA"/>
    <x v="0"/>
    <m/>
    <m/>
    <m/>
    <s v=""/>
    <n v="2"/>
    <x v="1288"/>
    <n v="1"/>
    <n v="0.5"/>
    <x v="16"/>
    <m/>
    <n v="0"/>
    <n v="2"/>
    <n v="2"/>
    <s v=""/>
    <s v=""/>
  </r>
  <r>
    <x v="2"/>
    <x v="167"/>
    <s v="RIGA"/>
    <x v="0"/>
    <m/>
    <m/>
    <m/>
    <s v=""/>
    <n v="2"/>
    <x v="1288"/>
    <n v="0"/>
    <n v="0"/>
    <x v="16"/>
    <m/>
    <n v="0"/>
    <n v="2"/>
    <n v="2"/>
    <s v=""/>
    <s v=""/>
  </r>
  <r>
    <x v="2"/>
    <x v="155"/>
    <s v="LISBON"/>
    <x v="0"/>
    <m/>
    <m/>
    <m/>
    <s v=""/>
    <n v="2"/>
    <x v="1288"/>
    <m/>
    <n v="0"/>
    <x v="16"/>
    <m/>
    <n v="0"/>
    <n v="2"/>
    <n v="2"/>
    <s v=""/>
    <s v=""/>
  </r>
  <r>
    <x v="2"/>
    <x v="162"/>
    <s v="MADRID"/>
    <x v="0"/>
    <m/>
    <m/>
    <m/>
    <s v=""/>
    <n v="2"/>
    <x v="1288"/>
    <n v="1"/>
    <n v="0.5"/>
    <x v="16"/>
    <m/>
    <n v="0"/>
    <n v="2"/>
    <n v="2"/>
    <s v=""/>
    <s v=""/>
  </r>
  <r>
    <x v="2"/>
    <x v="159"/>
    <s v="GENEVA"/>
    <x v="0"/>
    <m/>
    <m/>
    <m/>
    <s v=""/>
    <n v="2"/>
    <x v="1288"/>
    <n v="2"/>
    <n v="1"/>
    <x v="16"/>
    <m/>
    <n v="0"/>
    <n v="2"/>
    <n v="2"/>
    <s v=""/>
    <s v=""/>
  </r>
  <r>
    <x v="8"/>
    <x v="153"/>
    <s v="BRUSSELS"/>
    <x v="0"/>
    <m/>
    <m/>
    <m/>
    <s v=""/>
    <n v="2"/>
    <x v="1288"/>
    <m/>
    <n v="0"/>
    <x v="16"/>
    <m/>
    <n v="0"/>
    <n v="2"/>
    <n v="2"/>
    <s v=""/>
    <s v=""/>
  </r>
  <r>
    <x v="8"/>
    <x v="160"/>
    <s v="ROME"/>
    <x v="0"/>
    <m/>
    <m/>
    <m/>
    <s v=""/>
    <n v="2"/>
    <x v="1261"/>
    <m/>
    <s v=""/>
    <x v="16"/>
    <n v="1"/>
    <n v="0.5"/>
    <n v="2"/>
    <s v=""/>
    <n v="1"/>
    <n v="0.5"/>
  </r>
  <r>
    <x v="8"/>
    <x v="167"/>
    <s v="RIGA"/>
    <x v="0"/>
    <m/>
    <m/>
    <m/>
    <s v=""/>
    <n v="2"/>
    <x v="1288"/>
    <m/>
    <n v="0"/>
    <x v="16"/>
    <m/>
    <n v="0"/>
    <n v="2"/>
    <n v="2"/>
    <s v=""/>
    <s v=""/>
  </r>
  <r>
    <x v="8"/>
    <x v="157"/>
    <s v="OSLO"/>
    <x v="0"/>
    <m/>
    <m/>
    <m/>
    <s v=""/>
    <n v="2"/>
    <x v="1089"/>
    <m/>
    <n v="0"/>
    <x v="16"/>
    <m/>
    <n v="0"/>
    <n v="2"/>
    <n v="1"/>
    <s v=""/>
    <s v=""/>
  </r>
  <r>
    <x v="23"/>
    <x v="129"/>
    <s v="COPENHAGEN"/>
    <x v="0"/>
    <m/>
    <m/>
    <m/>
    <s v=""/>
    <n v="2"/>
    <x v="1288"/>
    <n v="1"/>
    <n v="0.5"/>
    <x v="16"/>
    <m/>
    <n v="0"/>
    <n v="2"/>
    <n v="2"/>
    <s v=""/>
    <s v=""/>
  </r>
  <r>
    <x v="23"/>
    <x v="161"/>
    <s v="ATHENS"/>
    <x v="0"/>
    <m/>
    <m/>
    <m/>
    <s v=""/>
    <n v="2"/>
    <x v="1288"/>
    <m/>
    <n v="0"/>
    <x v="16"/>
    <m/>
    <n v="0"/>
    <n v="2"/>
    <n v="2"/>
    <s v=""/>
    <s v=""/>
  </r>
  <r>
    <x v="20"/>
    <x v="160"/>
    <s v="ROME"/>
    <x v="2"/>
    <n v="0"/>
    <n v="0"/>
    <n v="0"/>
    <s v=""/>
    <n v="2"/>
    <x v="1274"/>
    <n v="0"/>
    <s v=""/>
    <x v="53"/>
    <n v="0"/>
    <n v="0"/>
    <n v="2"/>
    <n v="1"/>
    <s v=""/>
    <s v=""/>
  </r>
  <r>
    <x v="11"/>
    <x v="57"/>
    <s v="TASHKENT"/>
    <x v="0"/>
    <m/>
    <m/>
    <m/>
    <s v=""/>
    <n v="2"/>
    <x v="1261"/>
    <m/>
    <s v=""/>
    <x v="16"/>
    <n v="2"/>
    <n v="1"/>
    <n v="2"/>
    <s v=""/>
    <n v="2"/>
    <n v="1"/>
  </r>
  <r>
    <x v="18"/>
    <x v="158"/>
    <s v="VIENNA"/>
    <x v="2"/>
    <n v="0"/>
    <n v="0"/>
    <n v="0"/>
    <s v=""/>
    <n v="2"/>
    <x v="1274"/>
    <n v="0"/>
    <s v=""/>
    <x v="55"/>
    <n v="2"/>
    <n v="1"/>
    <n v="2"/>
    <s v=""/>
    <n v="2"/>
    <n v="1"/>
  </r>
  <r>
    <x v="18"/>
    <x v="75"/>
    <s v="DHAKA"/>
    <x v="2"/>
    <n v="0"/>
    <n v="0"/>
    <n v="0"/>
    <s v=""/>
    <n v="2"/>
    <x v="1288"/>
    <n v="0"/>
    <n v="0"/>
    <x v="55"/>
    <n v="0"/>
    <n v="0"/>
    <n v="2"/>
    <n v="2"/>
    <s v=""/>
    <s v=""/>
  </r>
  <r>
    <x v="18"/>
    <x v="143"/>
    <s v="BERLIN"/>
    <x v="2"/>
    <n v="0"/>
    <n v="0"/>
    <n v="0"/>
    <s v=""/>
    <n v="2"/>
    <x v="1274"/>
    <n v="0"/>
    <s v=""/>
    <x v="55"/>
    <n v="2"/>
    <n v="1"/>
    <n v="2"/>
    <s v=""/>
    <n v="2"/>
    <n v="1"/>
  </r>
  <r>
    <x v="18"/>
    <x v="161"/>
    <s v="ATHENS"/>
    <x v="2"/>
    <n v="0"/>
    <n v="0"/>
    <n v="0"/>
    <s v=""/>
    <n v="2"/>
    <x v="1089"/>
    <n v="0"/>
    <n v="0"/>
    <x v="55"/>
    <n v="1"/>
    <n v="0.5"/>
    <n v="2"/>
    <n v="1"/>
    <n v="1"/>
    <n v="0.5"/>
  </r>
  <r>
    <x v="7"/>
    <x v="153"/>
    <s v="BRUSSELS"/>
    <x v="0"/>
    <m/>
    <m/>
    <m/>
    <s v=""/>
    <n v="2"/>
    <x v="1089"/>
    <n v="1"/>
    <n v="1"/>
    <x v="53"/>
    <n v="0"/>
    <n v="0"/>
    <n v="2"/>
    <n v="2"/>
    <s v=""/>
    <s v=""/>
  </r>
  <r>
    <x v="7"/>
    <x v="127"/>
    <s v="BRASILIA"/>
    <x v="0"/>
    <m/>
    <m/>
    <m/>
    <s v=""/>
    <n v="2"/>
    <x v="1288"/>
    <n v="1"/>
    <n v="0.5"/>
    <x v="55"/>
    <n v="0"/>
    <n v="0"/>
    <n v="2"/>
    <n v="2"/>
    <s v=""/>
    <s v=""/>
  </r>
  <r>
    <x v="14"/>
    <x v="130"/>
    <s v="ZAGREB"/>
    <x v="0"/>
    <m/>
    <m/>
    <m/>
    <s v=""/>
    <n v="2"/>
    <x v="1288"/>
    <m/>
    <n v="0"/>
    <x v="16"/>
    <m/>
    <n v="0"/>
    <n v="2"/>
    <n v="2"/>
    <s v=""/>
    <s v=""/>
  </r>
  <r>
    <x v="14"/>
    <x v="168"/>
    <s v="PRAGUE"/>
    <x v="0"/>
    <m/>
    <m/>
    <m/>
    <s v=""/>
    <n v="2"/>
    <x v="1288"/>
    <m/>
    <n v="0"/>
    <x v="16"/>
    <m/>
    <n v="0"/>
    <n v="2"/>
    <n v="2"/>
    <s v=""/>
    <s v=""/>
  </r>
  <r>
    <x v="14"/>
    <x v="162"/>
    <s v="SEVILLA"/>
    <x v="0"/>
    <m/>
    <m/>
    <m/>
    <s v=""/>
    <n v="2"/>
    <x v="1288"/>
    <n v="2"/>
    <n v="1"/>
    <x v="16"/>
    <m/>
    <n v="0"/>
    <n v="2"/>
    <n v="2"/>
    <s v=""/>
    <s v=""/>
  </r>
  <r>
    <x v="17"/>
    <x v="127"/>
    <s v="BRASILIA"/>
    <x v="0"/>
    <m/>
    <m/>
    <m/>
    <s v=""/>
    <n v="2"/>
    <x v="1288"/>
    <m/>
    <n v="0"/>
    <x v="16"/>
    <m/>
    <n v="0"/>
    <n v="2"/>
    <n v="2"/>
    <s v=""/>
    <s v=""/>
  </r>
  <r>
    <x v="17"/>
    <x v="119"/>
    <s v="MEXICO CITY"/>
    <x v="0"/>
    <m/>
    <m/>
    <m/>
    <s v=""/>
    <n v="2"/>
    <x v="1288"/>
    <m/>
    <n v="0"/>
    <x v="16"/>
    <m/>
    <n v="0"/>
    <n v="2"/>
    <n v="2"/>
    <s v=""/>
    <s v=""/>
  </r>
  <r>
    <x v="17"/>
    <x v="125"/>
    <s v="TAIPEI"/>
    <x v="0"/>
    <m/>
    <m/>
    <m/>
    <s v=""/>
    <n v="2"/>
    <x v="1089"/>
    <m/>
    <n v="0"/>
    <x v="16"/>
    <m/>
    <n v="0"/>
    <n v="2"/>
    <n v="1"/>
    <s v=""/>
    <s v=""/>
  </r>
  <r>
    <x v="1"/>
    <x v="129"/>
    <s v="COPENHAGEN"/>
    <x v="2"/>
    <n v="0"/>
    <n v="0"/>
    <n v="0"/>
    <s v=""/>
    <n v="2"/>
    <x v="1089"/>
    <n v="0"/>
    <n v="0"/>
    <x v="55"/>
    <n v="1"/>
    <n v="0.5"/>
    <n v="2"/>
    <n v="1"/>
    <n v="1"/>
    <n v="0.5"/>
  </r>
  <r>
    <x v="1"/>
    <x v="143"/>
    <s v="BERLIN"/>
    <x v="2"/>
    <n v="0"/>
    <n v="0"/>
    <n v="0"/>
    <s v=""/>
    <n v="2"/>
    <x v="1288"/>
    <n v="0"/>
    <n v="0"/>
    <x v="55"/>
    <n v="0"/>
    <n v="0"/>
    <n v="2"/>
    <n v="2"/>
    <s v=""/>
    <s v=""/>
  </r>
  <r>
    <x v="1"/>
    <x v="143"/>
    <s v="HAMBURG"/>
    <x v="2"/>
    <n v="0"/>
    <n v="0"/>
    <n v="0"/>
    <s v=""/>
    <n v="2"/>
    <x v="1288"/>
    <n v="0"/>
    <n v="0"/>
    <x v="55"/>
    <n v="0"/>
    <n v="0"/>
    <n v="2"/>
    <n v="2"/>
    <s v=""/>
    <s v=""/>
  </r>
  <r>
    <x v="1"/>
    <x v="171"/>
    <s v="VILNIUS"/>
    <x v="2"/>
    <n v="0"/>
    <n v="0"/>
    <n v="0"/>
    <s v=""/>
    <n v="2"/>
    <x v="1089"/>
    <n v="0"/>
    <n v="0"/>
    <x v="55"/>
    <n v="0"/>
    <n v="0"/>
    <n v="2"/>
    <n v="1"/>
    <s v=""/>
    <s v=""/>
  </r>
  <r>
    <x v="16"/>
    <x v="143"/>
    <s v="BERLIN"/>
    <x v="0"/>
    <m/>
    <m/>
    <m/>
    <s v=""/>
    <n v="2"/>
    <x v="1261"/>
    <m/>
    <s v=""/>
    <x v="16"/>
    <m/>
    <n v="0"/>
    <n v="2"/>
    <s v=""/>
    <s v=""/>
    <s v=""/>
  </r>
  <r>
    <x v="9"/>
    <x v="153"/>
    <s v="BRUSSELS"/>
    <x v="2"/>
    <n v="0"/>
    <n v="0"/>
    <n v="0"/>
    <s v=""/>
    <n v="1"/>
    <x v="1089"/>
    <n v="1"/>
    <n v="1"/>
    <x v="55"/>
    <n v="0"/>
    <n v="0"/>
    <n v="1"/>
    <n v="1"/>
    <s v=""/>
    <s v=""/>
  </r>
  <r>
    <x v="9"/>
    <x v="164"/>
    <s v="HELSINKI"/>
    <x v="2"/>
    <n v="0"/>
    <n v="0"/>
    <n v="0"/>
    <s v=""/>
    <n v="1"/>
    <x v="1089"/>
    <n v="1"/>
    <n v="1"/>
    <x v="55"/>
    <n v="0"/>
    <n v="0"/>
    <n v="1"/>
    <n v="1"/>
    <s v=""/>
    <s v=""/>
  </r>
  <r>
    <x v="9"/>
    <x v="146"/>
    <s v="STRASBOURG"/>
    <x v="2"/>
    <n v="0"/>
    <n v="0"/>
    <n v="0"/>
    <s v=""/>
    <n v="1"/>
    <x v="1089"/>
    <n v="1"/>
    <n v="1"/>
    <x v="55"/>
    <n v="0"/>
    <n v="0"/>
    <n v="1"/>
    <n v="1"/>
    <s v=""/>
    <s v=""/>
  </r>
  <r>
    <x v="9"/>
    <x v="154"/>
    <s v="LUXEMBURG"/>
    <x v="2"/>
    <n v="0"/>
    <n v="0"/>
    <n v="0"/>
    <s v=""/>
    <n v="1"/>
    <x v="1089"/>
    <n v="0"/>
    <n v="0"/>
    <x v="55"/>
    <n v="0"/>
    <n v="0"/>
    <n v="1"/>
    <n v="1"/>
    <s v=""/>
    <s v=""/>
  </r>
  <r>
    <x v="9"/>
    <x v="145"/>
    <s v="VALETTA"/>
    <x v="2"/>
    <n v="0"/>
    <n v="0"/>
    <n v="0"/>
    <s v=""/>
    <n v="1"/>
    <x v="1089"/>
    <n v="1"/>
    <n v="1"/>
    <x v="55"/>
    <n v="0"/>
    <n v="0"/>
    <n v="1"/>
    <n v="1"/>
    <s v=""/>
    <s v=""/>
  </r>
  <r>
    <x v="9"/>
    <x v="157"/>
    <s v="OSLO"/>
    <x v="2"/>
    <n v="0"/>
    <n v="0"/>
    <n v="0"/>
    <s v=""/>
    <n v="1"/>
    <x v="1089"/>
    <n v="0"/>
    <n v="0"/>
    <x v="55"/>
    <n v="0"/>
    <n v="0"/>
    <n v="1"/>
    <n v="1"/>
    <s v=""/>
    <s v=""/>
  </r>
  <r>
    <x v="9"/>
    <x v="131"/>
    <s v="STOCKHOLM"/>
    <x v="2"/>
    <n v="0"/>
    <n v="0"/>
    <n v="0"/>
    <s v=""/>
    <n v="1"/>
    <x v="1089"/>
    <n v="1"/>
    <n v="1"/>
    <x v="55"/>
    <n v="0"/>
    <n v="0"/>
    <n v="1"/>
    <n v="1"/>
    <s v=""/>
    <s v=""/>
  </r>
  <r>
    <x v="19"/>
    <x v="158"/>
    <s v="VIENNA"/>
    <x v="0"/>
    <m/>
    <m/>
    <m/>
    <s v=""/>
    <n v="1"/>
    <x v="1089"/>
    <n v="1"/>
    <n v="1"/>
    <x v="16"/>
    <m/>
    <n v="0"/>
    <n v="1"/>
    <n v="1"/>
    <s v=""/>
    <s v=""/>
  </r>
  <r>
    <x v="19"/>
    <x v="168"/>
    <s v="PRAGUE"/>
    <x v="0"/>
    <m/>
    <m/>
    <m/>
    <s v=""/>
    <n v="1"/>
    <x v="1261"/>
    <m/>
    <s v=""/>
    <x v="16"/>
    <n v="1"/>
    <n v="1"/>
    <n v="1"/>
    <s v=""/>
    <n v="1"/>
    <n v="1"/>
  </r>
  <r>
    <x v="19"/>
    <x v="174"/>
    <s v="BUDAPEST"/>
    <x v="0"/>
    <m/>
    <m/>
    <m/>
    <s v=""/>
    <n v="1"/>
    <x v="1089"/>
    <n v="1"/>
    <n v="1"/>
    <x v="16"/>
    <m/>
    <n v="0"/>
    <n v="1"/>
    <n v="1"/>
    <s v=""/>
    <s v=""/>
  </r>
  <r>
    <x v="5"/>
    <x v="166"/>
    <s v="WARSAW"/>
    <x v="2"/>
    <n v="0"/>
    <n v="0"/>
    <n v="0"/>
    <s v=""/>
    <n v="1"/>
    <x v="1089"/>
    <n v="1"/>
    <n v="1"/>
    <x v="55"/>
    <n v="0"/>
    <n v="0"/>
    <n v="1"/>
    <n v="1"/>
    <s v=""/>
    <s v=""/>
  </r>
  <r>
    <x v="21"/>
    <x v="149"/>
    <s v="LJUBLJANA"/>
    <x v="0"/>
    <m/>
    <m/>
    <m/>
    <s v=""/>
    <n v="1"/>
    <x v="1089"/>
    <n v="1"/>
    <n v="1"/>
    <x v="16"/>
    <m/>
    <n v="0"/>
    <n v="1"/>
    <n v="1"/>
    <s v=""/>
    <s v=""/>
  </r>
  <r>
    <x v="21"/>
    <x v="132"/>
    <s v="DAMASCUS"/>
    <x v="0"/>
    <m/>
    <m/>
    <m/>
    <s v=""/>
    <n v="1"/>
    <x v="1261"/>
    <m/>
    <s v=""/>
    <x v="16"/>
    <m/>
    <n v="0"/>
    <n v="1"/>
    <s v=""/>
    <s v=""/>
    <s v=""/>
  </r>
  <r>
    <x v="15"/>
    <x v="131"/>
    <s v="STOCKHOLM"/>
    <x v="0"/>
    <m/>
    <m/>
    <m/>
    <s v=""/>
    <n v="1"/>
    <x v="1089"/>
    <n v="0"/>
    <n v="0"/>
    <x v="55"/>
    <n v="0"/>
    <n v="0"/>
    <n v="1"/>
    <n v="1"/>
    <s v=""/>
    <s v=""/>
  </r>
  <r>
    <x v="0"/>
    <x v="146"/>
    <s v="PARIS"/>
    <x v="0"/>
    <m/>
    <m/>
    <m/>
    <s v=""/>
    <n v="1"/>
    <x v="1261"/>
    <m/>
    <s v=""/>
    <x v="53"/>
    <m/>
    <n v="0"/>
    <n v="1"/>
    <n v="1"/>
    <s v=""/>
    <s v=""/>
  </r>
  <r>
    <x v="0"/>
    <x v="143"/>
    <s v="BERLIN"/>
    <x v="0"/>
    <m/>
    <m/>
    <m/>
    <s v=""/>
    <n v="1"/>
    <x v="1261"/>
    <m/>
    <s v=""/>
    <x v="53"/>
    <m/>
    <n v="0"/>
    <n v="1"/>
    <n v="1"/>
    <s v=""/>
    <s v=""/>
  </r>
  <r>
    <x v="0"/>
    <x v="174"/>
    <s v="BUDAPEST"/>
    <x v="0"/>
    <m/>
    <m/>
    <m/>
    <s v=""/>
    <n v="1"/>
    <x v="1261"/>
    <m/>
    <s v=""/>
    <x v="53"/>
    <m/>
    <n v="0"/>
    <n v="1"/>
    <n v="1"/>
    <s v=""/>
    <s v=""/>
  </r>
  <r>
    <x v="0"/>
    <x v="166"/>
    <s v="WARSAW"/>
    <x v="0"/>
    <m/>
    <m/>
    <m/>
    <s v=""/>
    <n v="1"/>
    <x v="1261"/>
    <m/>
    <s v=""/>
    <x v="53"/>
    <m/>
    <n v="0"/>
    <n v="1"/>
    <n v="1"/>
    <s v=""/>
    <s v=""/>
  </r>
  <r>
    <x v="0"/>
    <x v="131"/>
    <s v="STOCKHOLM"/>
    <x v="0"/>
    <m/>
    <m/>
    <m/>
    <s v=""/>
    <n v="1"/>
    <x v="1261"/>
    <m/>
    <s v=""/>
    <x v="53"/>
    <m/>
    <n v="0"/>
    <n v="1"/>
    <n v="1"/>
    <s v=""/>
    <s v=""/>
  </r>
  <r>
    <x v="0"/>
    <x v="159"/>
    <s v="BERN"/>
    <x v="0"/>
    <m/>
    <m/>
    <m/>
    <s v=""/>
    <n v="1"/>
    <x v="1261"/>
    <m/>
    <s v=""/>
    <x v="53"/>
    <m/>
    <n v="0"/>
    <n v="1"/>
    <n v="1"/>
    <s v=""/>
    <s v=""/>
  </r>
  <r>
    <x v="4"/>
    <x v="136"/>
    <s v="GUATEMALA CITY"/>
    <x v="0"/>
    <m/>
    <m/>
    <m/>
    <s v=""/>
    <n v="1"/>
    <x v="1261"/>
    <m/>
    <s v=""/>
    <x v="53"/>
    <m/>
    <n v="0"/>
    <n v="1"/>
    <n v="1"/>
    <s v=""/>
    <s v=""/>
  </r>
  <r>
    <x v="6"/>
    <x v="149"/>
    <s v="LJUBLJANA"/>
    <x v="2"/>
    <n v="0"/>
    <m/>
    <n v="0"/>
    <s v=""/>
    <n v="1"/>
    <x v="1089"/>
    <n v="0"/>
    <n v="0"/>
    <x v="55"/>
    <n v="0"/>
    <n v="0"/>
    <n v="1"/>
    <n v="1"/>
    <s v=""/>
    <s v=""/>
  </r>
  <r>
    <x v="6"/>
    <x v="131"/>
    <s v="STOCKHOLM"/>
    <x v="2"/>
    <n v="0"/>
    <m/>
    <n v="0"/>
    <s v=""/>
    <n v="1"/>
    <x v="1089"/>
    <n v="0"/>
    <n v="0"/>
    <x v="55"/>
    <n v="0"/>
    <n v="0"/>
    <n v="1"/>
    <n v="1"/>
    <s v=""/>
    <s v=""/>
  </r>
  <r>
    <x v="2"/>
    <x v="153"/>
    <s v="BRUSSELS"/>
    <x v="0"/>
    <m/>
    <m/>
    <m/>
    <s v=""/>
    <n v="1"/>
    <x v="1089"/>
    <m/>
    <n v="0"/>
    <x v="16"/>
    <m/>
    <n v="0"/>
    <n v="1"/>
    <n v="1"/>
    <s v=""/>
    <s v=""/>
  </r>
  <r>
    <x v="2"/>
    <x v="129"/>
    <s v="COPENHAGEN"/>
    <x v="0"/>
    <m/>
    <m/>
    <m/>
    <s v=""/>
    <n v="1"/>
    <x v="1261"/>
    <m/>
    <s v=""/>
    <x v="53"/>
    <m/>
    <n v="0"/>
    <n v="1"/>
    <n v="1"/>
    <s v=""/>
    <s v=""/>
  </r>
  <r>
    <x v="2"/>
    <x v="143"/>
    <s v="FRANKFURT/MAIN"/>
    <x v="0"/>
    <m/>
    <m/>
    <m/>
    <s v=""/>
    <n v="1"/>
    <x v="1089"/>
    <m/>
    <n v="0"/>
    <x v="16"/>
    <m/>
    <n v="0"/>
    <n v="1"/>
    <n v="1"/>
    <s v=""/>
    <s v=""/>
  </r>
  <r>
    <x v="2"/>
    <x v="143"/>
    <s v="HAMBURG"/>
    <x v="1"/>
    <n v="1"/>
    <n v="1"/>
    <m/>
    <n v="0"/>
    <n v="1"/>
    <x v="1089"/>
    <m/>
    <n v="0"/>
    <x v="16"/>
    <m/>
    <n v="0"/>
    <n v="2"/>
    <n v="2"/>
    <s v=""/>
    <s v=""/>
  </r>
  <r>
    <x v="2"/>
    <x v="143"/>
    <s v="MUNICH"/>
    <x v="1"/>
    <n v="1"/>
    <m/>
    <m/>
    <n v="0"/>
    <n v="1"/>
    <x v="1089"/>
    <n v="1"/>
    <n v="1"/>
    <x v="16"/>
    <m/>
    <n v="0"/>
    <n v="2"/>
    <n v="2"/>
    <s v=""/>
    <s v=""/>
  </r>
  <r>
    <x v="2"/>
    <x v="143"/>
    <s v="STUTTGART"/>
    <x v="0"/>
    <m/>
    <m/>
    <m/>
    <s v=""/>
    <n v="1"/>
    <x v="1089"/>
    <n v="1"/>
    <n v="1"/>
    <x v="16"/>
    <m/>
    <n v="0"/>
    <n v="1"/>
    <n v="1"/>
    <s v=""/>
    <s v=""/>
  </r>
  <r>
    <x v="2"/>
    <x v="131"/>
    <s v="STOCKHOLM"/>
    <x v="0"/>
    <m/>
    <m/>
    <m/>
    <s v=""/>
    <n v="1"/>
    <x v="1089"/>
    <m/>
    <n v="0"/>
    <x v="16"/>
    <m/>
    <n v="0"/>
    <n v="1"/>
    <n v="1"/>
    <s v=""/>
    <s v=""/>
  </r>
  <r>
    <x v="13"/>
    <x v="158"/>
    <s v="VIENNA"/>
    <x v="2"/>
    <n v="0"/>
    <n v="0"/>
    <n v="0"/>
    <s v=""/>
    <n v="1"/>
    <x v="1089"/>
    <n v="0"/>
    <n v="0"/>
    <x v="55"/>
    <n v="0"/>
    <n v="0"/>
    <n v="1"/>
    <n v="1"/>
    <s v=""/>
    <s v=""/>
  </r>
  <r>
    <x v="13"/>
    <x v="153"/>
    <s v="BRUSSELS"/>
    <x v="2"/>
    <n v="0"/>
    <n v="0"/>
    <n v="0"/>
    <s v=""/>
    <n v="1"/>
    <x v="1089"/>
    <n v="1"/>
    <n v="1"/>
    <x v="55"/>
    <n v="0"/>
    <n v="0"/>
    <n v="1"/>
    <n v="1"/>
    <s v=""/>
    <s v=""/>
  </r>
  <r>
    <x v="13"/>
    <x v="130"/>
    <s v="ZAGREB"/>
    <x v="2"/>
    <n v="0"/>
    <n v="0"/>
    <n v="0"/>
    <s v=""/>
    <n v="1"/>
    <x v="1089"/>
    <n v="0"/>
    <n v="0"/>
    <x v="55"/>
    <n v="0"/>
    <n v="0"/>
    <n v="1"/>
    <n v="1"/>
    <s v=""/>
    <s v=""/>
  </r>
  <r>
    <x v="13"/>
    <x v="10"/>
    <s v="MUMBAI"/>
    <x v="2"/>
    <n v="0"/>
    <n v="0"/>
    <n v="0"/>
    <s v=""/>
    <n v="1"/>
    <x v="1089"/>
    <n v="1"/>
    <n v="1"/>
    <x v="55"/>
    <n v="0"/>
    <n v="0"/>
    <n v="1"/>
    <n v="1"/>
    <s v=""/>
    <s v=""/>
  </r>
  <r>
    <x v="13"/>
    <x v="160"/>
    <s v="MILAN"/>
    <x v="2"/>
    <n v="0"/>
    <n v="0"/>
    <n v="0"/>
    <s v=""/>
    <n v="1"/>
    <x v="1089"/>
    <n v="0"/>
    <n v="0"/>
    <x v="55"/>
    <n v="0"/>
    <n v="0"/>
    <n v="1"/>
    <n v="1"/>
    <s v=""/>
    <s v=""/>
  </r>
  <r>
    <x v="13"/>
    <x v="157"/>
    <s v="OSLO"/>
    <x v="2"/>
    <n v="0"/>
    <n v="0"/>
    <n v="0"/>
    <s v=""/>
    <n v="1"/>
    <x v="1089"/>
    <n v="1"/>
    <n v="1"/>
    <x v="55"/>
    <n v="0"/>
    <n v="0"/>
    <n v="1"/>
    <n v="1"/>
    <s v=""/>
    <s v=""/>
  </r>
  <r>
    <x v="13"/>
    <x v="131"/>
    <s v="STOCKHOLM"/>
    <x v="2"/>
    <n v="0"/>
    <n v="0"/>
    <n v="0"/>
    <s v=""/>
    <n v="1"/>
    <x v="1274"/>
    <n v="0"/>
    <s v=""/>
    <x v="53"/>
    <n v="0"/>
    <n v="0"/>
    <n v="1"/>
    <n v="1"/>
    <s v=""/>
    <s v=""/>
  </r>
  <r>
    <x v="3"/>
    <x v="129"/>
    <s v="COPENHAGEN"/>
    <x v="2"/>
    <n v="0"/>
    <n v="0"/>
    <n v="0"/>
    <s v=""/>
    <n v="1"/>
    <x v="1089"/>
    <n v="1"/>
    <n v="1"/>
    <x v="55"/>
    <n v="0"/>
    <n v="0"/>
    <n v="1"/>
    <n v="1"/>
    <s v=""/>
    <s v=""/>
  </r>
  <r>
    <x v="3"/>
    <x v="174"/>
    <s v="BUDAPEST"/>
    <x v="2"/>
    <n v="0"/>
    <n v="0"/>
    <n v="0"/>
    <s v=""/>
    <n v="1"/>
    <x v="1274"/>
    <n v="0"/>
    <s v=""/>
    <x v="53"/>
    <n v="0"/>
    <n v="0"/>
    <n v="1"/>
    <n v="1"/>
    <s v=""/>
    <s v=""/>
  </r>
  <r>
    <x v="3"/>
    <x v="140"/>
    <s v="AMSTERDAM"/>
    <x v="2"/>
    <n v="0"/>
    <n v="0"/>
    <n v="0"/>
    <s v=""/>
    <n v="1"/>
    <x v="1089"/>
    <n v="1"/>
    <n v="1"/>
    <x v="55"/>
    <n v="0"/>
    <n v="0"/>
    <n v="1"/>
    <n v="1"/>
    <s v=""/>
    <s v=""/>
  </r>
  <r>
    <x v="3"/>
    <x v="157"/>
    <s v="OSLO"/>
    <x v="2"/>
    <n v="0"/>
    <n v="0"/>
    <n v="0"/>
    <s v=""/>
    <n v="1"/>
    <x v="1089"/>
    <n v="0"/>
    <n v="0"/>
    <x v="55"/>
    <n v="0"/>
    <n v="0"/>
    <n v="1"/>
    <n v="1"/>
    <s v=""/>
    <s v=""/>
  </r>
  <r>
    <x v="3"/>
    <x v="149"/>
    <s v="LJUBLJANA"/>
    <x v="2"/>
    <n v="0"/>
    <n v="0"/>
    <n v="0"/>
    <s v=""/>
    <n v="1"/>
    <x v="1089"/>
    <n v="1"/>
    <n v="1"/>
    <x v="55"/>
    <n v="0"/>
    <n v="0"/>
    <n v="1"/>
    <n v="1"/>
    <s v=""/>
    <s v=""/>
  </r>
  <r>
    <x v="10"/>
    <x v="170"/>
    <s v="TALLINN"/>
    <x v="0"/>
    <m/>
    <m/>
    <m/>
    <s v=""/>
    <n v="1"/>
    <x v="1261"/>
    <m/>
    <s v=""/>
    <x v="16"/>
    <n v="1"/>
    <n v="1"/>
    <n v="1"/>
    <s v=""/>
    <n v="1"/>
    <n v="1"/>
  </r>
  <r>
    <x v="10"/>
    <x v="146"/>
    <s v="PARIS"/>
    <x v="0"/>
    <m/>
    <m/>
    <m/>
    <s v=""/>
    <n v="1"/>
    <x v="1089"/>
    <m/>
    <n v="0"/>
    <x v="16"/>
    <m/>
    <n v="0"/>
    <n v="1"/>
    <n v="1"/>
    <s v=""/>
    <s v=""/>
  </r>
  <r>
    <x v="10"/>
    <x v="99"/>
    <s v="DUBLIN"/>
    <x v="0"/>
    <m/>
    <m/>
    <m/>
    <s v=""/>
    <n v="1"/>
    <x v="1089"/>
    <n v="1"/>
    <n v="1"/>
    <x v="16"/>
    <m/>
    <n v="0"/>
    <n v="1"/>
    <n v="1"/>
    <s v=""/>
    <s v=""/>
  </r>
  <r>
    <x v="8"/>
    <x v="140"/>
    <s v="THE HAGUE"/>
    <x v="0"/>
    <m/>
    <m/>
    <m/>
    <s v=""/>
    <n v="1"/>
    <x v="1089"/>
    <m/>
    <n v="0"/>
    <x v="16"/>
    <m/>
    <n v="0"/>
    <n v="1"/>
    <n v="1"/>
    <s v=""/>
    <s v=""/>
  </r>
  <r>
    <x v="8"/>
    <x v="162"/>
    <s v="VALENCIA"/>
    <x v="0"/>
    <m/>
    <m/>
    <m/>
    <s v=""/>
    <n v="1"/>
    <x v="1261"/>
    <m/>
    <s v=""/>
    <x v="16"/>
    <m/>
    <n v="0"/>
    <n v="1"/>
    <s v=""/>
    <s v=""/>
    <s v=""/>
  </r>
  <r>
    <x v="8"/>
    <x v="159"/>
    <s v="BERN"/>
    <x v="0"/>
    <m/>
    <m/>
    <m/>
    <s v=""/>
    <n v="1"/>
    <x v="1089"/>
    <m/>
    <n v="0"/>
    <x v="16"/>
    <m/>
    <n v="0"/>
    <n v="1"/>
    <n v="1"/>
    <s v=""/>
    <s v=""/>
  </r>
  <r>
    <x v="23"/>
    <x v="168"/>
    <s v="PRAGUE"/>
    <x v="0"/>
    <m/>
    <m/>
    <m/>
    <s v=""/>
    <n v="1"/>
    <x v="1089"/>
    <m/>
    <n v="0"/>
    <x v="16"/>
    <m/>
    <n v="0"/>
    <n v="1"/>
    <n v="1"/>
    <s v=""/>
    <s v=""/>
  </r>
  <r>
    <x v="20"/>
    <x v="146"/>
    <s v="PARIS"/>
    <x v="2"/>
    <n v="0"/>
    <n v="0"/>
    <n v="0"/>
    <s v=""/>
    <n v="1"/>
    <x v="1274"/>
    <n v="0"/>
    <s v=""/>
    <x v="53"/>
    <n v="0"/>
    <n v="0"/>
    <n v="1"/>
    <n v="1"/>
    <s v=""/>
    <s v=""/>
  </r>
  <r>
    <x v="20"/>
    <x v="162"/>
    <s v="MADRID"/>
    <x v="2"/>
    <n v="0"/>
    <n v="0"/>
    <n v="0"/>
    <s v=""/>
    <n v="1"/>
    <x v="1274"/>
    <n v="0"/>
    <s v=""/>
    <x v="53"/>
    <n v="0"/>
    <n v="0"/>
    <n v="1"/>
    <n v="1"/>
    <s v=""/>
    <s v=""/>
  </r>
  <r>
    <x v="11"/>
    <x v="123"/>
    <s v="TIRANA"/>
    <x v="0"/>
    <m/>
    <m/>
    <m/>
    <s v=""/>
    <n v="1"/>
    <x v="1089"/>
    <m/>
    <n v="0"/>
    <x v="16"/>
    <m/>
    <n v="0"/>
    <n v="1"/>
    <n v="1"/>
    <s v=""/>
    <s v=""/>
  </r>
  <r>
    <x v="11"/>
    <x v="153"/>
    <s v="BRUSSELS"/>
    <x v="0"/>
    <m/>
    <m/>
    <m/>
    <s v=""/>
    <n v="1"/>
    <x v="1089"/>
    <n v="1"/>
    <n v="1"/>
    <x v="16"/>
    <m/>
    <n v="0"/>
    <n v="1"/>
    <n v="1"/>
    <s v=""/>
    <s v=""/>
  </r>
  <r>
    <x v="11"/>
    <x v="143"/>
    <s v="DUSSELDORF"/>
    <x v="0"/>
    <m/>
    <m/>
    <m/>
    <s v=""/>
    <n v="1"/>
    <x v="1089"/>
    <n v="1"/>
    <n v="1"/>
    <x v="16"/>
    <m/>
    <n v="0"/>
    <n v="1"/>
    <n v="1"/>
    <s v=""/>
    <s v=""/>
  </r>
  <r>
    <x v="11"/>
    <x v="160"/>
    <s v="MILAN"/>
    <x v="0"/>
    <m/>
    <m/>
    <m/>
    <s v=""/>
    <n v="1"/>
    <x v="1089"/>
    <m/>
    <n v="0"/>
    <x v="16"/>
    <m/>
    <n v="0"/>
    <n v="1"/>
    <n v="1"/>
    <s v=""/>
    <s v=""/>
  </r>
  <r>
    <x v="11"/>
    <x v="162"/>
    <s v="MADRID"/>
    <x v="0"/>
    <m/>
    <m/>
    <m/>
    <s v=""/>
    <n v="1"/>
    <x v="1089"/>
    <m/>
    <n v="0"/>
    <x v="16"/>
    <m/>
    <n v="0"/>
    <n v="1"/>
    <n v="1"/>
    <s v=""/>
    <s v=""/>
  </r>
  <r>
    <x v="18"/>
    <x v="153"/>
    <s v="BRUSSELS"/>
    <x v="2"/>
    <n v="0"/>
    <n v="0"/>
    <n v="0"/>
    <s v=""/>
    <n v="1"/>
    <x v="1274"/>
    <n v="0"/>
    <s v=""/>
    <x v="55"/>
    <n v="1"/>
    <n v="1"/>
    <n v="1"/>
    <s v=""/>
    <n v="1"/>
    <n v="1"/>
  </r>
  <r>
    <x v="18"/>
    <x v="167"/>
    <s v="RIGA"/>
    <x v="2"/>
    <n v="0"/>
    <n v="0"/>
    <n v="0"/>
    <s v=""/>
    <n v="1"/>
    <x v="1089"/>
    <n v="1"/>
    <n v="1"/>
    <x v="55"/>
    <n v="0"/>
    <n v="0"/>
    <n v="1"/>
    <n v="1"/>
    <s v=""/>
    <s v=""/>
  </r>
  <r>
    <x v="18"/>
    <x v="171"/>
    <s v="VILNIUS"/>
    <x v="2"/>
    <n v="0"/>
    <n v="0"/>
    <n v="0"/>
    <s v=""/>
    <n v="1"/>
    <x v="1274"/>
    <n v="0"/>
    <s v=""/>
    <x v="55"/>
    <n v="1"/>
    <n v="1"/>
    <n v="1"/>
    <s v=""/>
    <n v="1"/>
    <n v="1"/>
  </r>
  <r>
    <x v="18"/>
    <x v="124"/>
    <s v="CARACAS"/>
    <x v="2"/>
    <n v="0"/>
    <n v="0"/>
    <n v="0"/>
    <s v=""/>
    <n v="1"/>
    <x v="1274"/>
    <n v="0"/>
    <s v=""/>
    <x v="55"/>
    <n v="1"/>
    <n v="1"/>
    <n v="1"/>
    <s v=""/>
    <n v="1"/>
    <n v="1"/>
  </r>
  <r>
    <x v="18"/>
    <x v="95"/>
    <s v="LUSAKA"/>
    <x v="2"/>
    <n v="0"/>
    <n v="0"/>
    <n v="0"/>
    <s v=""/>
    <n v="1"/>
    <x v="1274"/>
    <n v="0"/>
    <s v=""/>
    <x v="55"/>
    <n v="1"/>
    <n v="1"/>
    <n v="1"/>
    <s v=""/>
    <n v="1"/>
    <n v="1"/>
  </r>
  <r>
    <x v="7"/>
    <x v="168"/>
    <s v="PRAGUE"/>
    <x v="0"/>
    <m/>
    <m/>
    <m/>
    <s v=""/>
    <n v="1"/>
    <x v="1089"/>
    <n v="1"/>
    <n v="1"/>
    <x v="55"/>
    <n v="0"/>
    <n v="0"/>
    <n v="1"/>
    <n v="1"/>
    <s v=""/>
    <s v=""/>
  </r>
  <r>
    <x v="7"/>
    <x v="140"/>
    <s v="THE HAGUE"/>
    <x v="0"/>
    <m/>
    <m/>
    <m/>
    <s v=""/>
    <n v="1"/>
    <x v="1089"/>
    <n v="1"/>
    <n v="1"/>
    <x v="55"/>
    <n v="0"/>
    <n v="0"/>
    <n v="1"/>
    <n v="1"/>
    <s v=""/>
    <s v=""/>
  </r>
  <r>
    <x v="7"/>
    <x v="155"/>
    <s v="LISBON"/>
    <x v="0"/>
    <m/>
    <m/>
    <m/>
    <s v=""/>
    <n v="1"/>
    <x v="1089"/>
    <n v="0"/>
    <n v="0"/>
    <x v="55"/>
    <n v="0"/>
    <n v="0"/>
    <n v="1"/>
    <n v="1"/>
    <s v=""/>
    <s v=""/>
  </r>
  <r>
    <x v="14"/>
    <x v="30"/>
    <s v="KINSHASA"/>
    <x v="0"/>
    <m/>
    <m/>
    <m/>
    <s v=""/>
    <n v="1"/>
    <x v="1089"/>
    <m/>
    <n v="0"/>
    <x v="16"/>
    <m/>
    <n v="0"/>
    <n v="1"/>
    <n v="1"/>
    <s v=""/>
    <s v=""/>
  </r>
  <r>
    <x v="14"/>
    <x v="146"/>
    <s v="BORDEAUX"/>
    <x v="0"/>
    <m/>
    <m/>
    <m/>
    <s v=""/>
    <n v="1"/>
    <x v="1089"/>
    <m/>
    <n v="0"/>
    <x v="16"/>
    <m/>
    <n v="0"/>
    <n v="1"/>
    <n v="1"/>
    <s v=""/>
    <s v=""/>
  </r>
  <r>
    <x v="14"/>
    <x v="131"/>
    <s v="STOCKHOLM"/>
    <x v="0"/>
    <m/>
    <m/>
    <m/>
    <s v=""/>
    <n v="1"/>
    <x v="1089"/>
    <m/>
    <n v="0"/>
    <x v="16"/>
    <m/>
    <n v="0"/>
    <n v="1"/>
    <n v="1"/>
    <s v=""/>
    <s v=""/>
  </r>
  <r>
    <x v="17"/>
    <x v="166"/>
    <s v="WARSAW"/>
    <x v="0"/>
    <m/>
    <m/>
    <m/>
    <s v=""/>
    <n v="1"/>
    <x v="1261"/>
    <m/>
    <s v=""/>
    <x v="16"/>
    <n v="1"/>
    <n v="1"/>
    <n v="1"/>
    <s v=""/>
    <n v="1"/>
    <n v="1"/>
  </r>
  <r>
    <x v="22"/>
    <x v="121"/>
    <s v="BUENOS AIRES"/>
    <x v="0"/>
    <m/>
    <m/>
    <m/>
    <s v=""/>
    <n v="1"/>
    <x v="1089"/>
    <n v="1"/>
    <n v="1"/>
    <x v="16"/>
    <m/>
    <n v="0"/>
    <n v="1"/>
    <n v="1"/>
    <s v=""/>
    <s v=""/>
  </r>
  <r>
    <x v="22"/>
    <x v="143"/>
    <s v="BERLIN"/>
    <x v="0"/>
    <m/>
    <m/>
    <m/>
    <s v=""/>
    <n v="1"/>
    <x v="1089"/>
    <n v="1"/>
    <n v="1"/>
    <x v="16"/>
    <m/>
    <n v="0"/>
    <n v="1"/>
    <n v="1"/>
    <s v=""/>
    <s v=""/>
  </r>
  <r>
    <x v="22"/>
    <x v="160"/>
    <s v="ROME"/>
    <x v="0"/>
    <m/>
    <m/>
    <m/>
    <s v=""/>
    <n v="1"/>
    <x v="1089"/>
    <n v="1"/>
    <n v="1"/>
    <x v="16"/>
    <m/>
    <n v="0"/>
    <n v="1"/>
    <n v="1"/>
    <s v=""/>
    <s v=""/>
  </r>
  <r>
    <x v="22"/>
    <x v="140"/>
    <s v="THE HAGUE"/>
    <x v="0"/>
    <m/>
    <m/>
    <m/>
    <s v=""/>
    <n v="1"/>
    <x v="1089"/>
    <n v="1"/>
    <n v="1"/>
    <x v="16"/>
    <m/>
    <n v="0"/>
    <n v="1"/>
    <n v="1"/>
    <s v=""/>
    <s v=""/>
  </r>
  <r>
    <x v="22"/>
    <x v="162"/>
    <s v="MADRID"/>
    <x v="0"/>
    <m/>
    <m/>
    <m/>
    <s v=""/>
    <n v="1"/>
    <x v="1089"/>
    <n v="1"/>
    <n v="1"/>
    <x v="16"/>
    <m/>
    <n v="0"/>
    <n v="1"/>
    <n v="1"/>
    <s v=""/>
    <s v=""/>
  </r>
  <r>
    <x v="1"/>
    <x v="170"/>
    <s v="TALLINN"/>
    <x v="2"/>
    <n v="0"/>
    <n v="0"/>
    <n v="0"/>
    <s v=""/>
    <n v="1"/>
    <x v="1089"/>
    <n v="0"/>
    <n v="0"/>
    <x v="55"/>
    <n v="0"/>
    <n v="0"/>
    <n v="1"/>
    <n v="1"/>
    <s v=""/>
    <s v=""/>
  </r>
  <r>
    <x v="1"/>
    <x v="146"/>
    <s v="BAYONNE"/>
    <x v="2"/>
    <n v="0"/>
    <n v="0"/>
    <n v="0"/>
    <s v=""/>
    <n v="1"/>
    <x v="1274"/>
    <n v="0"/>
    <s v=""/>
    <x v="55"/>
    <n v="0"/>
    <n v="0"/>
    <n v="1"/>
    <s v=""/>
    <s v=""/>
    <s v=""/>
  </r>
  <r>
    <x v="1"/>
    <x v="146"/>
    <s v="BORDEAUX"/>
    <x v="2"/>
    <n v="0"/>
    <n v="0"/>
    <n v="0"/>
    <s v=""/>
    <n v="1"/>
    <x v="1274"/>
    <n v="0"/>
    <s v=""/>
    <x v="55"/>
    <n v="0"/>
    <n v="0"/>
    <n v="1"/>
    <s v=""/>
    <s v=""/>
    <s v=""/>
  </r>
  <r>
    <x v="1"/>
    <x v="146"/>
    <s v="LYON"/>
    <x v="2"/>
    <n v="0"/>
    <n v="0"/>
    <n v="0"/>
    <s v=""/>
    <n v="1"/>
    <x v="1274"/>
    <n v="0"/>
    <s v=""/>
    <x v="53"/>
    <n v="0"/>
    <n v="0"/>
    <n v="1"/>
    <n v="1"/>
    <s v=""/>
    <s v=""/>
  </r>
  <r>
    <x v="1"/>
    <x v="154"/>
    <s v="LUXEMBURG"/>
    <x v="2"/>
    <n v="0"/>
    <n v="0"/>
    <n v="0"/>
    <s v=""/>
    <n v="1"/>
    <x v="1274"/>
    <n v="0"/>
    <s v=""/>
    <x v="53"/>
    <n v="0"/>
    <n v="0"/>
    <n v="1"/>
    <n v="1"/>
    <s v=""/>
    <s v=""/>
  </r>
  <r>
    <x v="1"/>
    <x v="157"/>
    <s v="OSLO"/>
    <x v="2"/>
    <n v="0"/>
    <n v="0"/>
    <n v="0"/>
    <s v=""/>
    <n v="1"/>
    <x v="1274"/>
    <n v="0"/>
    <s v=""/>
    <x v="55"/>
    <n v="0"/>
    <n v="0"/>
    <n v="1"/>
    <s v=""/>
    <s v=""/>
    <s v=""/>
  </r>
  <r>
    <x v="1"/>
    <x v="155"/>
    <s v="PORTO"/>
    <x v="2"/>
    <n v="0"/>
    <n v="0"/>
    <n v="0"/>
    <s v=""/>
    <n v="1"/>
    <x v="1089"/>
    <n v="0"/>
    <n v="0"/>
    <x v="55"/>
    <n v="0"/>
    <n v="0"/>
    <n v="1"/>
    <n v="1"/>
    <s v=""/>
    <s v=""/>
  </r>
  <r>
    <x v="1"/>
    <x v="149"/>
    <s v="LJUBLJANA"/>
    <x v="2"/>
    <n v="0"/>
    <n v="0"/>
    <n v="0"/>
    <s v=""/>
    <n v="1"/>
    <x v="1274"/>
    <n v="0"/>
    <s v=""/>
    <x v="55"/>
    <n v="0"/>
    <n v="0"/>
    <n v="1"/>
    <s v=""/>
    <s v=""/>
    <s v=""/>
  </r>
  <r>
    <x v="12"/>
    <x v="143"/>
    <s v="MUNICH"/>
    <x v="2"/>
    <n v="0"/>
    <n v="0"/>
    <n v="0"/>
    <s v=""/>
    <n v="1"/>
    <x v="1089"/>
    <n v="1"/>
    <n v="1"/>
    <x v="55"/>
    <n v="0"/>
    <n v="0"/>
    <n v="1"/>
    <n v="1"/>
    <s v=""/>
    <s v=""/>
  </r>
  <r>
    <x v="12"/>
    <x v="47"/>
    <s v="CHICAGO, IL"/>
    <x v="2"/>
    <n v="0"/>
    <n v="0"/>
    <n v="0"/>
    <s v=""/>
    <n v="1"/>
    <x v="1089"/>
    <n v="1"/>
    <n v="1"/>
    <x v="55"/>
    <n v="0"/>
    <n v="0"/>
    <n v="1"/>
    <n v="1"/>
    <s v=""/>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2" cacheId="2" applyNumberFormats="0" applyBorderFormats="0" applyFontFormats="0" applyPatternFormats="0" applyAlignmentFormats="0" applyWidthHeightFormats="1" dataCaption="Data" updatedVersion="4" minRefreshableVersion="3" showMemberPropertyTips="0" useAutoFormatting="1" itemPrintTitles="1" createdVersion="4" indent="0" compact="0" compactData="0" gridDropZones="1">
  <location ref="A4:F31" firstHeaderRow="1" firstDataRow="2" firstDataCol="1" rowPageCount="1" colPageCount="1"/>
  <pivotFields count="19">
    <pivotField axis="axisRow" compact="0" outline="0" subtotalTop="0" showAll="0" includeNewItemsInFilter="1" sortType="ascending">
      <items count="36">
        <item m="1" x="33"/>
        <item m="1" x="31"/>
        <item m="1" x="26"/>
        <item m="1" x="34"/>
        <item m="1" x="28"/>
        <item m="1" x="29"/>
        <item x="9"/>
        <item x="19"/>
        <item x="5"/>
        <item x="21"/>
        <item m="1" x="27"/>
        <item x="15"/>
        <item m="1" x="30"/>
        <item x="0"/>
        <item x="4"/>
        <item x="6"/>
        <item x="2"/>
        <item m="1" x="32"/>
        <item x="13"/>
        <item x="24"/>
        <item x="3"/>
        <item x="10"/>
        <item x="8"/>
        <item x="23"/>
        <item x="20"/>
        <item x="11"/>
        <item x="18"/>
        <item x="7"/>
        <item x="14"/>
        <item x="17"/>
        <item x="22"/>
        <item x="1"/>
        <item x="16"/>
        <item x="12"/>
        <item m="1" x="25"/>
        <item t="default"/>
      </items>
    </pivotField>
    <pivotField axis="axisPage" compact="0" outline="0" subtotalTop="0" showAll="0" includeNewItemsInFilter="1">
      <items count="177">
        <item x="93"/>
        <item x="123"/>
        <item x="1"/>
        <item x="141"/>
        <item x="12"/>
        <item x="121"/>
        <item x="37"/>
        <item x="102"/>
        <item x="158"/>
        <item x="33"/>
        <item x="49"/>
        <item x="75"/>
        <item x="4"/>
        <item x="153"/>
        <item x="50"/>
        <item x="150"/>
        <item x="71"/>
        <item x="134"/>
        <item x="105"/>
        <item x="127"/>
        <item x="142"/>
        <item x="112"/>
        <item x="44"/>
        <item x="85"/>
        <item x="70"/>
        <item x="43"/>
        <item x="84"/>
        <item x="39"/>
        <item x="83"/>
        <item x="65"/>
        <item x="118"/>
        <item x="3"/>
        <item x="7"/>
        <item x="88"/>
        <item x="54"/>
        <item x="30"/>
        <item x="135"/>
        <item x="23"/>
        <item x="130"/>
        <item x="45"/>
        <item x="96"/>
        <item x="168"/>
        <item x="129"/>
        <item x="86"/>
        <item x="29"/>
        <item x="34"/>
        <item x="14"/>
        <item x="156"/>
        <item x="51"/>
        <item x="98"/>
        <item x="170"/>
        <item x="78"/>
        <item x="110"/>
        <item x="164"/>
        <item x="72"/>
        <item x="146"/>
        <item x="38"/>
        <item x="31"/>
        <item x="143"/>
        <item x="60"/>
        <item x="161"/>
        <item x="136"/>
        <item x="42"/>
        <item x="81"/>
        <item x="64"/>
        <item x="173"/>
        <item x="165"/>
        <item x="87"/>
        <item x="174"/>
        <item x="147"/>
        <item x="10"/>
        <item x="20"/>
        <item x="18"/>
        <item x="63"/>
        <item x="99"/>
        <item x="89"/>
        <item x="160"/>
        <item x="103"/>
        <item x="97"/>
        <item x="52"/>
        <item x="28"/>
        <item x="69"/>
        <item x="133"/>
        <item x="120"/>
        <item x="22"/>
        <item x="15"/>
        <item x="53"/>
        <item x="101"/>
        <item x="167"/>
        <item x="17"/>
        <item x="169"/>
        <item x="32"/>
        <item x="171"/>
        <item x="154"/>
        <item x="116"/>
        <item x="36"/>
        <item x="107"/>
        <item x="108"/>
        <item x="40"/>
        <item x="145"/>
        <item x="61"/>
        <item x="128"/>
        <item x="119"/>
        <item x="73"/>
        <item x="172"/>
        <item x="46"/>
        <item x="117"/>
        <item x="8"/>
        <item x="56"/>
        <item x="90"/>
        <item x="67"/>
        <item x="77"/>
        <item x="140"/>
        <item x="126"/>
        <item x="151"/>
        <item x="68"/>
        <item x="19"/>
        <item x="157"/>
        <item x="48"/>
        <item x="55"/>
        <item x="80"/>
        <item x="111"/>
        <item x="122"/>
        <item x="163"/>
        <item x="21"/>
        <item x="26"/>
        <item x="166"/>
        <item x="155"/>
        <item x="138"/>
        <item x="24"/>
        <item x="113"/>
        <item x="0"/>
        <item x="66"/>
        <item x="109"/>
        <item x="115"/>
        <item x="92"/>
        <item x="13"/>
        <item x="25"/>
        <item x="104"/>
        <item x="139"/>
        <item x="59"/>
        <item x="144"/>
        <item x="149"/>
        <item x="27"/>
        <item x="148"/>
        <item x="162"/>
        <item x="58"/>
        <item x="100"/>
        <item x="35"/>
        <item x="131"/>
        <item x="159"/>
        <item x="132"/>
        <item x="125"/>
        <item x="79"/>
        <item x="91"/>
        <item x="16"/>
        <item x="114"/>
        <item x="62"/>
        <item x="94"/>
        <item x="6"/>
        <item x="5"/>
        <item x="74"/>
        <item x="82"/>
        <item x="2"/>
        <item x="11"/>
        <item x="9"/>
        <item x="152"/>
        <item x="47"/>
        <item x="57"/>
        <item x="137"/>
        <item x="124"/>
        <item x="41"/>
        <item x="76"/>
        <item x="95"/>
        <item x="106"/>
        <item m="1" x="175"/>
        <item t="default"/>
      </items>
    </pivotField>
    <pivotField compact="0" outline="0" subtotalTop="0" showAll="0" includeNewItemsInFilter="1"/>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dataField="1" compact="0" numFmtId="3" outline="0" showAll="0" defaultSubtotal="0"/>
    <pivotField dataField="1" compact="0" outline="0" showAll="0" defaultSubtotal="0"/>
    <pivotField dataField="1" compact="0" outline="0" showAll="0" defaultSubtotal="0"/>
    <pivotField compact="0" outline="0" showAll="0" defaultSubtotal="0"/>
    <pivotField dataField="1" compact="0" outline="0" showAll="0" defaultSubtotal="0"/>
    <pivotField dataField="1" compact="0" outline="0" showAll="0" defaultSubtotal="0"/>
    <pivotField compact="0" numFmtId="164" outline="0" showAll="0" defaultSubtotal="0"/>
    <pivotField compact="0" numFmtId="3" outline="0" showAll="0" defaultSubtotal="0"/>
    <pivotField compact="0" outline="0" showAll="0" defaultSubtotal="0"/>
    <pivotField compact="0" outline="0" showAll="0" defaultSubtotal="0"/>
    <pivotField compact="0" outline="0" showAll="0" defaultSubtotal="0"/>
  </pivotFields>
  <rowFields count="1">
    <field x="0"/>
  </rowFields>
  <rowItems count="26">
    <i>
      <x v="6"/>
    </i>
    <i>
      <x v="7"/>
    </i>
    <i>
      <x v="8"/>
    </i>
    <i>
      <x v="9"/>
    </i>
    <i>
      <x v="11"/>
    </i>
    <i>
      <x v="13"/>
    </i>
    <i>
      <x v="14"/>
    </i>
    <i>
      <x v="15"/>
    </i>
    <i>
      <x v="16"/>
    </i>
    <i>
      <x v="18"/>
    </i>
    <i>
      <x v="19"/>
    </i>
    <i>
      <x v="20"/>
    </i>
    <i>
      <x v="21"/>
    </i>
    <i>
      <x v="22"/>
    </i>
    <i>
      <x v="23"/>
    </i>
    <i>
      <x v="24"/>
    </i>
    <i>
      <x v="25"/>
    </i>
    <i>
      <x v="26"/>
    </i>
    <i>
      <x v="27"/>
    </i>
    <i>
      <x v="28"/>
    </i>
    <i>
      <x v="29"/>
    </i>
    <i>
      <x v="30"/>
    </i>
    <i>
      <x v="31"/>
    </i>
    <i>
      <x v="32"/>
    </i>
    <i>
      <x v="33"/>
    </i>
    <i t="grand">
      <x/>
    </i>
  </rowItems>
  <colFields count="1">
    <field x="-2"/>
  </colFields>
  <colItems count="5">
    <i>
      <x/>
    </i>
    <i i="1">
      <x v="1"/>
    </i>
    <i i="2">
      <x v="2"/>
    </i>
    <i i="3">
      <x v="3"/>
    </i>
    <i i="4">
      <x v="4"/>
    </i>
  </colItems>
  <pageFields count="1">
    <pageField fld="1" hier="0"/>
  </pageFields>
  <dataFields count="5">
    <dataField name="Uniform visas applied for " fld="8" baseField="0" baseItem="6" numFmtId="3"/>
    <dataField name="Total  uniform visas issued (including MEV) " fld="9" baseField="0" baseItem="6" numFmtId="3"/>
    <dataField name="Multiple entry uniform visas (MEVs) issued 1) " fld="10" baseField="0" baseItem="6" numFmtId="3"/>
    <dataField name="Total LTVs issued" fld="12" baseField="0" baseItem="6" numFmtId="3"/>
    <dataField name="Uniform visas not issued " fld="13" baseField="0" baseItem="6" numFmtId="3"/>
  </dataFields>
  <formats count="38">
    <format dxfId="157">
      <pivotArea type="all" dataOnly="0" outline="0" fieldPosition="0"/>
    </format>
    <format dxfId="156">
      <pivotArea field="1" type="button" dataOnly="0" labelOnly="1" outline="0" axis="axisPage" fieldPosition="0"/>
    </format>
    <format dxfId="155">
      <pivotArea dataOnly="0" labelOnly="1" outline="0" fieldPosition="0">
        <references count="1">
          <reference field="1" count="1">
            <x v="31"/>
          </reference>
        </references>
      </pivotArea>
    </format>
    <format dxfId="154">
      <pivotArea field="1" type="button" dataOnly="0" labelOnly="1" outline="0" axis="axisPage" fieldPosition="0"/>
    </format>
    <format dxfId="153">
      <pivotArea dataOnly="0" labelOnly="1" outline="0" fieldPosition="0">
        <references count="1">
          <reference field="1" count="1">
            <x v="31"/>
          </reference>
        </references>
      </pivotArea>
    </format>
    <format dxfId="152">
      <pivotArea field="1" type="button" dataOnly="0" labelOnly="1" outline="0" axis="axisPage" fieldPosition="0"/>
    </format>
    <format dxfId="151">
      <pivotArea dataOnly="0" labelOnly="1" outline="0" fieldPosition="0">
        <references count="1">
          <reference field="1" count="1">
            <x v="31"/>
          </reference>
        </references>
      </pivotArea>
    </format>
    <format dxfId="150">
      <pivotArea field="1" type="button" dataOnly="0" labelOnly="1" outline="0" axis="axisPage" fieldPosition="0"/>
    </format>
    <format dxfId="149">
      <pivotArea dataOnly="0" labelOnly="1" outline="0" fieldPosition="0">
        <references count="1">
          <reference field="1" count="1">
            <x v="31"/>
          </reference>
        </references>
      </pivotArea>
    </format>
    <format dxfId="148">
      <pivotArea field="1" type="button" dataOnly="0" labelOnly="1" outline="0" axis="axisPage" fieldPosition="0"/>
    </format>
    <format dxfId="147">
      <pivotArea dataOnly="0" labelOnly="1" outline="0" fieldPosition="0">
        <references count="1">
          <reference field="1" count="1">
            <x v="31"/>
          </reference>
        </references>
      </pivotArea>
    </format>
    <format dxfId="146">
      <pivotArea outline="0" fieldPosition="0"/>
    </format>
    <format dxfId="145">
      <pivotArea field="0" type="button" dataOnly="0" labelOnly="1" outline="0" axis="axisRow" fieldPosition="0"/>
    </format>
    <format dxfId="144">
      <pivotArea dataOnly="0" labelOnly="1" outline="0" fieldPosition="0">
        <references count="1">
          <reference field="0" count="0"/>
        </references>
      </pivotArea>
    </format>
    <format dxfId="143">
      <pivotArea dataOnly="0" labelOnly="1" grandRow="1" outline="0" fieldPosition="0"/>
    </format>
    <format dxfId="142">
      <pivotArea type="origin" dataOnly="0" labelOnly="1" outline="0" fieldPosition="0"/>
    </format>
    <format dxfId="141">
      <pivotArea field="-2" type="button" dataOnly="0" labelOnly="1" outline="0" axis="axisCol" fieldPosition="0"/>
    </format>
    <format dxfId="140">
      <pivotArea type="topRight" dataOnly="0" labelOnly="1" outline="0" fieldPosition="0"/>
    </format>
    <format dxfId="139">
      <pivotArea field="1" type="button" dataOnly="0" labelOnly="1" outline="0" axis="axisPage" fieldPosition="0"/>
    </format>
    <format dxfId="138">
      <pivotArea dataOnly="0" labelOnly="1" outline="0" fieldPosition="0">
        <references count="1">
          <reference field="1" count="0"/>
        </references>
      </pivotArea>
    </format>
    <format dxfId="137">
      <pivotArea outline="0" fieldPosition="0">
        <references count="1">
          <reference field="0" count="1" selected="0">
            <x v="33"/>
          </reference>
        </references>
      </pivotArea>
    </format>
    <format dxfId="136">
      <pivotArea dataOnly="0" labelOnly="1" outline="0" fieldPosition="0">
        <references count="1">
          <reference field="0" count="1">
            <x v="33"/>
          </reference>
        </references>
      </pivotArea>
    </format>
    <format dxfId="135">
      <pivotArea field="1" type="button" dataOnly="0" labelOnly="1" outline="0" axis="axisPage" fieldPosition="0"/>
    </format>
    <format dxfId="134">
      <pivotArea field="0" type="button" dataOnly="0" labelOnly="1" outline="0" axis="axisRow" fieldPosition="0"/>
    </format>
    <format dxfId="133">
      <pivotArea dataOnly="0" labelOnly="1" outline="0" fieldPosition="0">
        <references count="1">
          <reference field="4294967294" count="5">
            <x v="0"/>
            <x v="1"/>
            <x v="2"/>
            <x v="3"/>
            <x v="4"/>
          </reference>
        </references>
      </pivotArea>
    </format>
    <format dxfId="132">
      <pivotArea dataOnly="0" labelOnly="1" outline="0" fieldPosition="0">
        <references count="1">
          <reference field="4294967294" count="1">
            <x v="0"/>
          </reference>
        </references>
      </pivotArea>
    </format>
    <format dxfId="131">
      <pivotArea dataOnly="0" labelOnly="1" outline="0" fieldPosition="0">
        <references count="1">
          <reference field="4294967294" count="1">
            <x v="2"/>
          </reference>
        </references>
      </pivotArea>
    </format>
    <format dxfId="130">
      <pivotArea dataOnly="0" labelOnly="1" outline="0" fieldPosition="0">
        <references count="1">
          <reference field="4294967294" count="1">
            <x v="3"/>
          </reference>
        </references>
      </pivotArea>
    </format>
    <format dxfId="129">
      <pivotArea field="0" type="button" dataOnly="0" labelOnly="1" outline="0" axis="axisRow" fieldPosition="0"/>
    </format>
    <format dxfId="128">
      <pivotArea dataOnly="0" labelOnly="1" outline="0" fieldPosition="0">
        <references count="1">
          <reference field="4294967294" count="5">
            <x v="0"/>
            <x v="1"/>
            <x v="2"/>
            <x v="3"/>
            <x v="4"/>
          </reference>
        </references>
      </pivotArea>
    </format>
    <format dxfId="127">
      <pivotArea field="0" type="button" dataOnly="0" labelOnly="1" outline="0" axis="axisRow" fieldPosition="0"/>
    </format>
    <format dxfId="126">
      <pivotArea dataOnly="0" labelOnly="1" outline="0" fieldPosition="0">
        <references count="1">
          <reference field="0" count="0"/>
        </references>
      </pivotArea>
    </format>
    <format dxfId="125">
      <pivotArea dataOnly="0" labelOnly="1" grandRow="1" outline="0" fieldPosition="0"/>
    </format>
    <format dxfId="124">
      <pivotArea outline="0" fieldPosition="0">
        <references count="1">
          <reference field="4294967294" count="1">
            <x v="0"/>
          </reference>
        </references>
      </pivotArea>
    </format>
    <format dxfId="123">
      <pivotArea outline="0" fieldPosition="0">
        <references count="1">
          <reference field="4294967294" count="1">
            <x v="1"/>
          </reference>
        </references>
      </pivotArea>
    </format>
    <format dxfId="122">
      <pivotArea outline="0" fieldPosition="0">
        <references count="1">
          <reference field="4294967294" count="1">
            <x v="2"/>
          </reference>
        </references>
      </pivotArea>
    </format>
    <format dxfId="121">
      <pivotArea outline="0" fieldPosition="0">
        <references count="1">
          <reference field="4294967294" count="1">
            <x v="3"/>
          </reference>
        </references>
      </pivotArea>
    </format>
    <format dxfId="120">
      <pivotArea outline="0" fieldPosition="0">
        <references count="1">
          <reference field="4294967294" count="1">
            <x v="4"/>
          </reference>
        </references>
      </pivotArea>
    </format>
  </formats>
  <pivotTableStyleInfo name="PivotStyleMedium4 2" showRowHeaders="1" showColHeaders="1" showRowStripes="1" showColStripes="1"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3" cacheId="2" applyNumberFormats="0" applyBorderFormats="0" applyFontFormats="0" applyPatternFormats="0" applyAlignmentFormats="0" applyWidthHeightFormats="1" dataCaption="Data" updatedVersion="4" minRefreshableVersion="3" showMemberPropertyTips="0" useAutoFormatting="1" itemPrintTitles="1" createdVersion="4" indent="0" compact="0" compactData="0" gridDropZones="1">
  <location ref="B1:F28" firstHeaderRow="1" firstDataRow="2" firstDataCol="1"/>
  <pivotFields count="19">
    <pivotField axis="axisRow" compact="0" outline="0" subtotalTop="0" showAll="0" includeNewItemsInFilter="1" sortType="descending">
      <items count="36">
        <item m="1" x="33"/>
        <item m="1" x="31"/>
        <item m="1" x="26"/>
        <item m="1" x="34"/>
        <item m="1" x="28"/>
        <item m="1" x="29"/>
        <item x="9"/>
        <item x="19"/>
        <item x="5"/>
        <item x="21"/>
        <item m="1" x="27"/>
        <item m="1" x="30"/>
        <item x="0"/>
        <item x="4"/>
        <item x="6"/>
        <item x="2"/>
        <item m="1" x="32"/>
        <item x="13"/>
        <item x="24"/>
        <item x="3"/>
        <item x="10"/>
        <item x="8"/>
        <item x="23"/>
        <item x="20"/>
        <item x="11"/>
        <item x="18"/>
        <item x="7"/>
        <item x="14"/>
        <item x="17"/>
        <item x="22"/>
        <item x="1"/>
        <item x="16"/>
        <item x="12"/>
        <item m="1" x="25"/>
        <item x="15"/>
        <item t="default"/>
      </items>
      <autoSortScope>
        <pivotArea dataOnly="0" outline="0" fieldPosition="0">
          <references count="1">
            <reference field="4294967294" count="1" selected="0">
              <x v="0"/>
            </reference>
          </references>
        </pivotArea>
      </autoSortScope>
    </pivotField>
    <pivotField compact="0" outline="0" subtotalTop="0" showAll="0" includeNewItemsInFilter="1">
      <items count="177">
        <item x="93"/>
        <item x="123"/>
        <item x="1"/>
        <item x="141"/>
        <item x="12"/>
        <item x="121"/>
        <item x="37"/>
        <item x="102"/>
        <item x="158"/>
        <item x="33"/>
        <item x="49"/>
        <item x="75"/>
        <item x="4"/>
        <item x="153"/>
        <item x="50"/>
        <item x="150"/>
        <item x="71"/>
        <item x="134"/>
        <item x="105"/>
        <item x="127"/>
        <item x="142"/>
        <item x="112"/>
        <item x="44"/>
        <item x="85"/>
        <item x="70"/>
        <item x="43"/>
        <item x="84"/>
        <item x="39"/>
        <item x="83"/>
        <item x="65"/>
        <item x="118"/>
        <item x="3"/>
        <item x="7"/>
        <item x="88"/>
        <item x="54"/>
        <item x="30"/>
        <item x="135"/>
        <item x="23"/>
        <item x="130"/>
        <item x="45"/>
        <item x="96"/>
        <item x="168"/>
        <item x="129"/>
        <item x="86"/>
        <item x="29"/>
        <item x="34"/>
        <item x="14"/>
        <item x="156"/>
        <item x="51"/>
        <item x="98"/>
        <item x="170"/>
        <item x="78"/>
        <item x="110"/>
        <item x="164"/>
        <item x="72"/>
        <item x="146"/>
        <item x="38"/>
        <item x="31"/>
        <item x="143"/>
        <item x="60"/>
        <item x="161"/>
        <item x="136"/>
        <item x="42"/>
        <item x="81"/>
        <item x="64"/>
        <item x="173"/>
        <item x="165"/>
        <item x="87"/>
        <item x="174"/>
        <item x="147"/>
        <item x="10"/>
        <item x="20"/>
        <item x="18"/>
        <item x="63"/>
        <item x="99"/>
        <item x="89"/>
        <item x="160"/>
        <item x="103"/>
        <item x="97"/>
        <item x="52"/>
        <item x="28"/>
        <item x="69"/>
        <item x="133"/>
        <item x="120"/>
        <item x="22"/>
        <item x="15"/>
        <item x="53"/>
        <item x="101"/>
        <item x="167"/>
        <item x="17"/>
        <item x="169"/>
        <item x="32"/>
        <item x="171"/>
        <item x="154"/>
        <item x="116"/>
        <item x="36"/>
        <item x="107"/>
        <item x="108"/>
        <item x="40"/>
        <item x="145"/>
        <item x="61"/>
        <item x="128"/>
        <item x="119"/>
        <item x="73"/>
        <item x="172"/>
        <item x="46"/>
        <item x="117"/>
        <item x="8"/>
        <item x="56"/>
        <item x="90"/>
        <item x="67"/>
        <item x="77"/>
        <item x="140"/>
        <item x="126"/>
        <item x="151"/>
        <item x="68"/>
        <item x="19"/>
        <item x="157"/>
        <item x="48"/>
        <item x="55"/>
        <item x="80"/>
        <item x="111"/>
        <item x="122"/>
        <item x="163"/>
        <item x="21"/>
        <item x="26"/>
        <item x="166"/>
        <item x="155"/>
        <item x="138"/>
        <item x="24"/>
        <item x="113"/>
        <item x="0"/>
        <item x="66"/>
        <item x="109"/>
        <item x="115"/>
        <item x="92"/>
        <item x="13"/>
        <item x="25"/>
        <item x="104"/>
        <item x="139"/>
        <item x="59"/>
        <item x="144"/>
        <item x="149"/>
        <item x="27"/>
        <item x="148"/>
        <item x="162"/>
        <item x="58"/>
        <item x="100"/>
        <item x="35"/>
        <item x="131"/>
        <item x="159"/>
        <item x="132"/>
        <item x="125"/>
        <item x="79"/>
        <item x="91"/>
        <item x="16"/>
        <item x="114"/>
        <item x="62"/>
        <item x="94"/>
        <item x="6"/>
        <item x="5"/>
        <item x="74"/>
        <item x="82"/>
        <item x="2"/>
        <item x="11"/>
        <item x="9"/>
        <item x="152"/>
        <item x="47"/>
        <item x="57"/>
        <item x="137"/>
        <item x="124"/>
        <item x="41"/>
        <item x="76"/>
        <item x="95"/>
        <item x="106"/>
        <item m="1" x="175"/>
        <item t="default"/>
      </items>
    </pivotField>
    <pivotField compact="0" outline="0" subtotalTop="0" showAll="0" includeNewItemsInFilter="1"/>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name="Uniform visas applied for2" dataField="1" compact="0" numFmtId="3" outline="0" showAll="0" defaultSubtotal="0"/>
    <pivotField dataField="1" compact="0" outline="0" showAll="0" defaultSubtotal="0"/>
    <pivotField dataField="1" compact="0" outline="0" showAll="0" defaultSubtotal="0"/>
    <pivotField compact="0" outline="0" showAll="0" defaultSubtotal="0"/>
    <pivotField compact="0" outline="0" showAll="0" defaultSubtotal="0"/>
    <pivotField name="Uniform visas not issued2" dataField="1" compact="0" outline="0" showAll="0" defaultSubtotal="0"/>
    <pivotField compact="0" numFmtId="164" outline="0" showAll="0" defaultSubtotal="0"/>
    <pivotField compact="0" numFmtId="3" outline="0" showAll="0" defaultSubtotal="0"/>
    <pivotField compact="0" outline="0" showAll="0" defaultSubtotal="0"/>
    <pivotField compact="0" outline="0" showAll="0" defaultSubtotal="0"/>
    <pivotField compact="0" outline="0" showAll="0" defaultSubtotal="0"/>
  </pivotFields>
  <rowFields count="1">
    <field x="0"/>
  </rowFields>
  <rowItems count="26">
    <i>
      <x v="13"/>
    </i>
    <i>
      <x v="19"/>
    </i>
    <i>
      <x v="14"/>
    </i>
    <i>
      <x v="30"/>
    </i>
    <i>
      <x v="15"/>
    </i>
    <i>
      <x v="12"/>
    </i>
    <i>
      <x v="26"/>
    </i>
    <i>
      <x v="8"/>
    </i>
    <i>
      <x v="24"/>
    </i>
    <i>
      <x v="32"/>
    </i>
    <i>
      <x v="21"/>
    </i>
    <i>
      <x v="17"/>
    </i>
    <i>
      <x v="6"/>
    </i>
    <i>
      <x v="7"/>
    </i>
    <i>
      <x v="20"/>
    </i>
    <i>
      <x v="31"/>
    </i>
    <i>
      <x v="27"/>
    </i>
    <i>
      <x v="25"/>
    </i>
    <i>
      <x v="34"/>
    </i>
    <i>
      <x v="9"/>
    </i>
    <i>
      <x v="28"/>
    </i>
    <i>
      <x v="23"/>
    </i>
    <i>
      <x v="29"/>
    </i>
    <i>
      <x v="22"/>
    </i>
    <i>
      <x v="18"/>
    </i>
    <i t="grand">
      <x/>
    </i>
  </rowItems>
  <colFields count="1">
    <field x="-2"/>
  </colFields>
  <colItems count="4">
    <i>
      <x/>
    </i>
    <i i="1">
      <x v="1"/>
    </i>
    <i i="2">
      <x v="2"/>
    </i>
    <i i="3">
      <x v="3"/>
    </i>
  </colItems>
  <dataFields count="4">
    <dataField name="Uniform visas applied for " fld="8" baseField="0" baseItem="0"/>
    <dataField name="Total  uniform visas issued (including MEV)  " fld="9" baseField="0" baseItem="12"/>
    <dataField name="Multiple entry uniform visas (MEVs) issued 1) " fld="10" baseField="0" baseItem="12"/>
    <dataField name="Uniform visas not issued " fld="13" baseField="0" baseItem="13"/>
  </dataFields>
  <formats count="34">
    <format dxfId="119">
      <pivotArea type="all" dataOnly="0" outline="0" fieldPosition="0"/>
    </format>
    <format dxfId="118">
      <pivotArea type="all" dataOnly="0" outline="0" fieldPosition="0"/>
    </format>
    <format dxfId="117">
      <pivotArea type="origin" dataOnly="0" labelOnly="1" outline="0" fieldPosition="0"/>
    </format>
    <format dxfId="116">
      <pivotArea field="-2" type="button" dataOnly="0" labelOnly="1" outline="0" axis="axisCol" fieldPosition="0"/>
    </format>
    <format dxfId="115">
      <pivotArea type="topRight" dataOnly="0" labelOnly="1" outline="0" fieldPosition="0"/>
    </format>
    <format dxfId="114">
      <pivotArea field="0" type="button" dataOnly="0" labelOnly="1" outline="0" axis="axisRow" fieldPosition="0"/>
    </format>
    <format dxfId="113">
      <pivotArea field="1" type="button" dataOnly="0" labelOnly="1" outline="0"/>
    </format>
    <format dxfId="112">
      <pivotArea outline="0" fieldPosition="0"/>
    </format>
    <format dxfId="111">
      <pivotArea dataOnly="0" labelOnly="1" outline="0" fieldPosition="0">
        <references count="1">
          <reference field="0" count="0"/>
        </references>
      </pivotArea>
    </format>
    <format dxfId="110">
      <pivotArea dataOnly="0" labelOnly="1" grandRow="1" outline="0" fieldPosition="0"/>
    </format>
    <format dxfId="109">
      <pivotArea field="0" type="button" dataOnly="0" labelOnly="1" outline="0" axis="axisRow" fieldPosition="0"/>
    </format>
    <format dxfId="108">
      <pivotArea outline="0" fieldPosition="0"/>
    </format>
    <format dxfId="107">
      <pivotArea dataOnly="0" labelOnly="1" outline="0" fieldPosition="0">
        <references count="1">
          <reference field="0" count="0"/>
        </references>
      </pivotArea>
    </format>
    <format dxfId="106">
      <pivotArea dataOnly="0" labelOnly="1" grandRow="1" outline="0" fieldPosition="0"/>
    </format>
    <format dxfId="105">
      <pivotArea grandRow="1" outline="0" fieldPosition="0"/>
    </format>
    <format dxfId="104">
      <pivotArea dataOnly="0" labelOnly="1" grandRow="1" outline="0" fieldPosition="0"/>
    </format>
    <format dxfId="103">
      <pivotArea field="-2" type="button" dataOnly="0" labelOnly="1" outline="0" axis="axisCol" fieldPosition="0"/>
    </format>
    <format dxfId="102">
      <pivotArea type="origin" dataOnly="0" labelOnly="1" outline="0" fieldPosition="0"/>
    </format>
    <format dxfId="101">
      <pivotArea field="-2" type="button" dataOnly="0" labelOnly="1" outline="0" axis="axisCol" fieldPosition="0"/>
    </format>
    <format dxfId="100">
      <pivotArea type="topRight" dataOnly="0" labelOnly="1" outline="0" fieldPosition="0"/>
    </format>
    <format dxfId="99">
      <pivotArea outline="0" fieldPosition="0"/>
    </format>
    <format dxfId="98">
      <pivotArea field="0" type="button" dataOnly="0" labelOnly="1" outline="0" axis="axisRow" fieldPosition="0"/>
    </format>
    <format dxfId="97">
      <pivotArea dataOnly="0" labelOnly="1" outline="0" fieldPosition="0">
        <references count="1">
          <reference field="0" count="0"/>
        </references>
      </pivotArea>
    </format>
    <format dxfId="96">
      <pivotArea dataOnly="0" labelOnly="1" grandRow="1" outline="0" fieldPosition="0"/>
    </format>
    <format dxfId="95">
      <pivotArea outline="0" fieldPosition="0">
        <references count="1">
          <reference field="0" count="1" selected="0">
            <x v="18"/>
          </reference>
        </references>
      </pivotArea>
    </format>
    <format dxfId="94">
      <pivotArea dataOnly="0" labelOnly="1" outline="0" fieldPosition="0">
        <references count="1">
          <reference field="0" count="1">
            <x v="18"/>
          </reference>
        </references>
      </pivotArea>
    </format>
    <format dxfId="93">
      <pivotArea outline="0" collapsedLevelsAreSubtotals="1" fieldPosition="0">
        <references count="1">
          <reference field="0" count="1" selected="0">
            <x v="34"/>
          </reference>
        </references>
      </pivotArea>
    </format>
    <format dxfId="92">
      <pivotArea dataOnly="0" labelOnly="1" outline="0" fieldPosition="0">
        <references count="1">
          <reference field="0" count="1">
            <x v="34"/>
          </reference>
        </references>
      </pivotArea>
    </format>
    <format dxfId="91">
      <pivotArea field="0" type="button" dataOnly="0" labelOnly="1" outline="0" axis="axisRow" fieldPosition="0"/>
    </format>
    <format dxfId="90">
      <pivotArea dataOnly="0" labelOnly="1" outline="0" fieldPosition="0">
        <references count="1">
          <reference field="4294967294" count="4">
            <x v="0"/>
            <x v="1"/>
            <x v="2"/>
            <x v="3"/>
          </reference>
        </references>
      </pivotArea>
    </format>
    <format dxfId="89">
      <pivotArea dataOnly="0" labelOnly="1" outline="0" fieldPosition="0">
        <references count="1">
          <reference field="4294967294" count="1">
            <x v="0"/>
          </reference>
        </references>
      </pivotArea>
    </format>
    <format dxfId="88">
      <pivotArea dataOnly="0" labelOnly="1" outline="0" fieldPosition="0">
        <references count="1">
          <reference field="4294967294" count="1">
            <x v="3"/>
          </reference>
        </references>
      </pivotArea>
    </format>
    <format dxfId="87">
      <pivotArea dataOnly="0" labelOnly="1" outline="0" fieldPosition="0">
        <references count="1">
          <reference field="4294967294" count="1">
            <x v="2"/>
          </reference>
        </references>
      </pivotArea>
    </format>
    <format dxfId="86">
      <pivotArea outline="0" collapsedLevelsAreSubtotals="1" fieldPosition="0">
        <references count="1">
          <reference field="4294967294" count="1" selected="0">
            <x v="0"/>
          </reference>
        </references>
      </pivotArea>
    </format>
  </formats>
  <pivotTableStyleInfo name="PivotStyleMedium4 2" showRowHeaders="1" showColHeaders="1" showRowStripes="1" showColStripes="1"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5" cacheId="2" applyNumberFormats="0" applyBorderFormats="0" applyFontFormats="0" applyPatternFormats="0" applyAlignmentFormats="0" applyWidthHeightFormats="1" dataCaption="Data" updatedVersion="4" minRefreshableVersion="3" showMemberPropertyTips="0" useAutoFormatting="1" itemPrintTitles="1" createdVersion="4" indent="0" compact="0" compactData="0" gridDropZones="1">
  <location ref="B1:F28" firstHeaderRow="1" firstDataRow="2" firstDataCol="1"/>
  <pivotFields count="19">
    <pivotField axis="axisRow" compact="0" outline="0" subtotalTop="0" showAll="0" includeNewItemsInFilter="1" sortType="descending">
      <items count="36">
        <item m="1" x="33"/>
        <item m="1" x="31"/>
        <item m="1" x="26"/>
        <item m="1" x="34"/>
        <item m="1" x="28"/>
        <item m="1" x="29"/>
        <item x="9"/>
        <item x="19"/>
        <item x="5"/>
        <item x="21"/>
        <item m="1" x="27"/>
        <item m="1" x="30"/>
        <item x="0"/>
        <item x="4"/>
        <item x="6"/>
        <item x="2"/>
        <item m="1" x="32"/>
        <item x="13"/>
        <item x="24"/>
        <item x="3"/>
        <item x="10"/>
        <item x="8"/>
        <item x="23"/>
        <item x="20"/>
        <item x="11"/>
        <item x="18"/>
        <item x="7"/>
        <item x="14"/>
        <item x="17"/>
        <item x="22"/>
        <item x="1"/>
        <item x="16"/>
        <item x="12"/>
        <item m="1" x="25"/>
        <item x="15"/>
        <item t="default"/>
      </items>
      <autoSortScope>
        <pivotArea dataOnly="0" outline="0" fieldPosition="0">
          <references count="1">
            <reference field="4294967294" count="1" selected="0">
              <x v="1"/>
            </reference>
          </references>
        </pivotArea>
      </autoSortScope>
    </pivotField>
    <pivotField compact="0" outline="0" subtotalTop="0" showAll="0" includeNewItemsInFilter="1"/>
    <pivotField compact="0" outline="0" subtotalTop="0" showAll="0" includeNewItemsInFilter="1"/>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name="Uniform visas applied for2" dataField="1" compact="0" numFmtId="3" outline="0" showAll="0" defaultSubtotal="0"/>
    <pivotField dataField="1" compact="0" outline="0" showAll="0" defaultSubtotal="0"/>
    <pivotField dataField="1" compact="0" outline="0" showAll="0" defaultSubtotal="0"/>
    <pivotField compact="0" outline="0" showAll="0" defaultSubtotal="0"/>
    <pivotField compact="0" outline="0" showAll="0" defaultSubtotal="0"/>
    <pivotField name="Uniform visas not issued2" dataField="1" compact="0" outline="0" showAll="0" defaultSubtotal="0"/>
    <pivotField compact="0" numFmtId="164" outline="0" showAll="0" defaultSubtotal="0"/>
    <pivotField compact="0" numFmtId="3" outline="0" showAll="0" defaultSubtotal="0"/>
    <pivotField compact="0" outline="0" showAll="0" defaultSubtotal="0"/>
    <pivotField compact="0" outline="0" showAll="0" defaultSubtotal="0"/>
    <pivotField compact="0" outline="0" showAll="0" defaultSubtotal="0"/>
  </pivotFields>
  <rowFields count="1">
    <field x="0"/>
  </rowFields>
  <rowItems count="26">
    <i>
      <x v="13"/>
    </i>
    <i>
      <x v="19"/>
    </i>
    <i>
      <x v="14"/>
    </i>
    <i>
      <x v="30"/>
    </i>
    <i>
      <x v="15"/>
    </i>
    <i>
      <x v="12"/>
    </i>
    <i>
      <x v="26"/>
    </i>
    <i>
      <x v="8"/>
    </i>
    <i>
      <x v="21"/>
    </i>
    <i>
      <x v="24"/>
    </i>
    <i>
      <x v="32"/>
    </i>
    <i>
      <x v="17"/>
    </i>
    <i>
      <x v="6"/>
    </i>
    <i>
      <x v="20"/>
    </i>
    <i>
      <x v="7"/>
    </i>
    <i>
      <x v="34"/>
    </i>
    <i>
      <x v="27"/>
    </i>
    <i>
      <x v="25"/>
    </i>
    <i>
      <x v="31"/>
    </i>
    <i>
      <x v="28"/>
    </i>
    <i>
      <x v="9"/>
    </i>
    <i>
      <x v="23"/>
    </i>
    <i>
      <x v="29"/>
    </i>
    <i>
      <x v="22"/>
    </i>
    <i>
      <x v="18"/>
    </i>
    <i t="grand">
      <x/>
    </i>
  </rowItems>
  <colFields count="1">
    <field x="-2"/>
  </colFields>
  <colItems count="4">
    <i>
      <x/>
    </i>
    <i i="1">
      <x v="1"/>
    </i>
    <i i="2">
      <x v="2"/>
    </i>
    <i i="3">
      <x v="3"/>
    </i>
  </colItems>
  <dataFields count="4">
    <dataField name="Uniform visas applied for" fld="8" baseField="0" baseItem="6"/>
    <dataField name="Total  uniform visas issued (including MEV)  " fld="9" baseField="0" baseItem="13"/>
    <dataField name="Multiple entry uniform visas (MEVs) issued 1) " fld="10" baseField="0" baseItem="6"/>
    <dataField name="Uniform visas not issued" fld="13" baseField="0" baseItem="6"/>
  </dataFields>
  <formats count="16">
    <format dxfId="85">
      <pivotArea type="all" dataOnly="0" outline="0" fieldPosition="0"/>
    </format>
    <format dxfId="84">
      <pivotArea type="all" dataOnly="0" outline="0" fieldPosition="0"/>
    </format>
    <format dxfId="83">
      <pivotArea type="origin" dataOnly="0" labelOnly="1" outline="0" fieldPosition="0"/>
    </format>
    <format dxfId="82">
      <pivotArea field="-2" type="button" dataOnly="0" labelOnly="1" outline="0" axis="axisCol" fieldPosition="0"/>
    </format>
    <format dxfId="81">
      <pivotArea type="topRight" dataOnly="0" labelOnly="1" outline="0" fieldPosition="0"/>
    </format>
    <format dxfId="80">
      <pivotArea outline="0" fieldPosition="0">
        <references count="1">
          <reference field="0" count="1" selected="0">
            <x v="18"/>
          </reference>
        </references>
      </pivotArea>
    </format>
    <format dxfId="79">
      <pivotArea outline="0" collapsedLevelsAreSubtotals="1" fieldPosition="0">
        <references count="1">
          <reference field="0" count="1" selected="0">
            <x v="34"/>
          </reference>
        </references>
      </pivotArea>
    </format>
    <format dxfId="78">
      <pivotArea outline="0" collapsedLevelsAreSubtotals="1" fieldPosition="0"/>
    </format>
    <format dxfId="77">
      <pivotArea field="0" type="button" dataOnly="0" labelOnly="1" outline="0" axis="axisRow" fieldPosition="0"/>
    </format>
    <format dxfId="76">
      <pivotArea dataOnly="0" labelOnly="1" outline="0" fieldPosition="0">
        <references count="1">
          <reference field="0" count="0"/>
        </references>
      </pivotArea>
    </format>
    <format dxfId="75">
      <pivotArea dataOnly="0" labelOnly="1" grandRow="1" outline="0" fieldPosition="0"/>
    </format>
    <format dxfId="74">
      <pivotArea dataOnly="0" labelOnly="1" outline="0" fieldPosition="0">
        <references count="1">
          <reference field="4294967294" count="4">
            <x v="0"/>
            <x v="1"/>
            <x v="2"/>
            <x v="3"/>
          </reference>
        </references>
      </pivotArea>
    </format>
    <format dxfId="73">
      <pivotArea outline="0" collapsedLevelsAreSubtotals="1" fieldPosition="0">
        <references count="1">
          <reference field="4294967294" count="1" selected="0">
            <x v="1"/>
          </reference>
        </references>
      </pivotArea>
    </format>
    <format dxfId="72">
      <pivotArea dataOnly="0" labelOnly="1" outline="0" fieldPosition="0">
        <references count="1">
          <reference field="4294967294" count="1">
            <x v="0"/>
          </reference>
        </references>
      </pivotArea>
    </format>
    <format dxfId="71">
      <pivotArea dataOnly="0" labelOnly="1" outline="0" fieldPosition="0">
        <references count="1">
          <reference field="4294967294" count="1">
            <x v="1"/>
          </reference>
        </references>
      </pivotArea>
    </format>
    <format dxfId="70">
      <pivotArea dataOnly="0" labelOnly="1" outline="0" fieldPosition="0">
        <references count="1">
          <reference field="4294967294" count="1">
            <x v="2"/>
          </reference>
        </references>
      </pivotArea>
    </format>
  </formats>
  <pivotTableStyleInfo name="PivotStyleMedium4 2" showRowHeaders="1" showColHeaders="1" showRowStripes="1" showColStripes="1" showLastColumn="1"/>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4" cacheId="2" applyNumberFormats="0" applyBorderFormats="0" applyFontFormats="0" applyPatternFormats="0" applyAlignmentFormats="0" applyWidthHeightFormats="1" dataCaption="Data" updatedVersion="4" minRefreshableVersion="3" showMemberPropertyTips="0" useAutoFormatting="1" itemPrintTitles="1" createdVersion="4" indent="0" compact="0" compactData="0" gridDropZones="1">
  <location ref="B1:F178" firstHeaderRow="1" firstDataRow="2" firstDataCol="1"/>
  <pivotFields count="19">
    <pivotField compact="0" outline="0" subtotalTop="0" showAll="0" includeNewItemsInFilter="1"/>
    <pivotField axis="axisRow" compact="0" outline="0" subtotalTop="0" showAll="0" includeNewItemsInFilter="1" sortType="descending">
      <items count="177">
        <item x="93"/>
        <item x="123"/>
        <item x="1"/>
        <item x="141"/>
        <item x="12"/>
        <item x="121"/>
        <item x="37"/>
        <item x="102"/>
        <item x="158"/>
        <item x="33"/>
        <item x="49"/>
        <item x="75"/>
        <item x="4"/>
        <item x="153"/>
        <item x="50"/>
        <item x="150"/>
        <item x="71"/>
        <item x="134"/>
        <item x="105"/>
        <item x="127"/>
        <item x="142"/>
        <item x="112"/>
        <item x="44"/>
        <item x="85"/>
        <item x="70"/>
        <item x="43"/>
        <item x="84"/>
        <item x="39"/>
        <item x="83"/>
        <item x="65"/>
        <item x="118"/>
        <item x="3"/>
        <item x="7"/>
        <item x="88"/>
        <item x="54"/>
        <item x="30"/>
        <item x="135"/>
        <item x="23"/>
        <item x="130"/>
        <item x="45"/>
        <item x="96"/>
        <item x="168"/>
        <item x="129"/>
        <item x="86"/>
        <item x="29"/>
        <item x="34"/>
        <item x="14"/>
        <item x="156"/>
        <item x="51"/>
        <item x="98"/>
        <item x="170"/>
        <item x="78"/>
        <item x="110"/>
        <item x="164"/>
        <item x="72"/>
        <item x="146"/>
        <item x="38"/>
        <item x="31"/>
        <item x="143"/>
        <item x="60"/>
        <item x="161"/>
        <item x="136"/>
        <item x="42"/>
        <item x="81"/>
        <item x="64"/>
        <item x="173"/>
        <item x="165"/>
        <item x="87"/>
        <item x="174"/>
        <item x="147"/>
        <item x="10"/>
        <item x="20"/>
        <item x="18"/>
        <item x="63"/>
        <item x="99"/>
        <item x="89"/>
        <item x="160"/>
        <item x="103"/>
        <item x="97"/>
        <item x="52"/>
        <item x="28"/>
        <item x="69"/>
        <item x="133"/>
        <item x="120"/>
        <item x="22"/>
        <item x="15"/>
        <item x="53"/>
        <item x="101"/>
        <item x="167"/>
        <item x="17"/>
        <item x="169"/>
        <item x="32"/>
        <item x="171"/>
        <item x="154"/>
        <item x="116"/>
        <item x="36"/>
        <item x="107"/>
        <item x="108"/>
        <item x="40"/>
        <item x="145"/>
        <item x="61"/>
        <item x="128"/>
        <item x="119"/>
        <item x="73"/>
        <item x="172"/>
        <item x="46"/>
        <item x="117"/>
        <item x="8"/>
        <item x="56"/>
        <item x="90"/>
        <item x="67"/>
        <item x="77"/>
        <item x="140"/>
        <item x="126"/>
        <item x="151"/>
        <item x="68"/>
        <item x="19"/>
        <item x="157"/>
        <item x="48"/>
        <item x="55"/>
        <item x="80"/>
        <item x="111"/>
        <item x="122"/>
        <item x="163"/>
        <item x="21"/>
        <item x="26"/>
        <item x="166"/>
        <item x="155"/>
        <item x="138"/>
        <item x="24"/>
        <item x="113"/>
        <item x="0"/>
        <item x="66"/>
        <item x="109"/>
        <item x="115"/>
        <item x="92"/>
        <item x="13"/>
        <item x="25"/>
        <item x="104"/>
        <item x="139"/>
        <item x="59"/>
        <item x="144"/>
        <item x="149"/>
        <item x="27"/>
        <item x="148"/>
        <item x="162"/>
        <item x="58"/>
        <item x="100"/>
        <item x="35"/>
        <item x="131"/>
        <item x="159"/>
        <item x="132"/>
        <item x="125"/>
        <item x="79"/>
        <item x="91"/>
        <item x="16"/>
        <item x="114"/>
        <item x="62"/>
        <item x="94"/>
        <item x="6"/>
        <item x="5"/>
        <item x="74"/>
        <item x="82"/>
        <item x="2"/>
        <item x="11"/>
        <item x="9"/>
        <item x="152"/>
        <item x="47"/>
        <item x="57"/>
        <item x="137"/>
        <item x="124"/>
        <item x="41"/>
        <item x="76"/>
        <item x="95"/>
        <item x="106"/>
        <item m="1" x="175"/>
        <item t="default"/>
      </items>
      <autoSortScope>
        <pivotArea dataOnly="0" outline="0" fieldPosition="0">
          <references count="1">
            <reference field="4294967294" count="1" selected="0">
              <x v="0"/>
            </reference>
          </references>
        </pivotArea>
      </autoSortScope>
    </pivotField>
    <pivotField compact="0" outline="0" subtotalTop="0" showAll="0" includeNewItemsInFilter="1"/>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dataField="1" compact="0" numFmtId="3" outline="0" showAll="0" defaultSubtotal="0"/>
    <pivotField dataField="1" compact="0" outline="0" showAll="0" defaultSubtotal="0"/>
    <pivotField dataField="1" compact="0" outline="0" showAll="0" defaultSubtotal="0"/>
    <pivotField compact="0" outline="0" showAll="0" defaultSubtotal="0"/>
    <pivotField compact="0" outline="0" showAll="0" defaultSubtotal="0"/>
    <pivotField dataField="1" compact="0" outline="0" showAll="0" defaultSubtotal="0"/>
    <pivotField compact="0" numFmtId="164" outline="0" showAll="0" defaultSubtotal="0"/>
    <pivotField compact="0" numFmtId="3" outline="0" showAll="0" defaultSubtotal="0"/>
    <pivotField compact="0" outline="0" showAll="0" defaultSubtotal="0"/>
    <pivotField compact="0" outline="0" showAll="0" defaultSubtotal="0"/>
    <pivotField compact="0" outline="0" showAll="0" defaultSubtotal="0"/>
  </pivotFields>
  <rowFields count="1">
    <field x="1"/>
  </rowFields>
  <rowItems count="176">
    <i>
      <x v="131"/>
    </i>
    <i>
      <x v="31"/>
    </i>
    <i>
      <x v="163"/>
    </i>
    <i>
      <x v="12"/>
    </i>
    <i>
      <x v="160"/>
    </i>
    <i>
      <x v="2"/>
    </i>
    <i>
      <x v="70"/>
    </i>
    <i>
      <x v="107"/>
    </i>
    <i>
      <x v="136"/>
    </i>
    <i>
      <x v="164"/>
    </i>
    <i>
      <x v="165"/>
    </i>
    <i>
      <x v="155"/>
    </i>
    <i>
      <x v="143"/>
    </i>
    <i>
      <x v="85"/>
    </i>
    <i>
      <x v="72"/>
    </i>
    <i>
      <x v="46"/>
    </i>
    <i>
      <x v="159"/>
    </i>
    <i>
      <x v="80"/>
    </i>
    <i>
      <x v="71"/>
    </i>
    <i>
      <x v="32"/>
    </i>
    <i>
      <x v="89"/>
    </i>
    <i>
      <x v="125"/>
    </i>
    <i>
      <x v="167"/>
    </i>
    <i>
      <x v="116"/>
    </i>
    <i>
      <x v="57"/>
    </i>
    <i>
      <x v="4"/>
    </i>
    <i>
      <x v="84"/>
    </i>
    <i>
      <x v="9"/>
    </i>
    <i>
      <x v="129"/>
    </i>
    <i>
      <x v="171"/>
    </i>
    <i>
      <x v="119"/>
    </i>
    <i>
      <x v="124"/>
    </i>
    <i>
      <x v="6"/>
    </i>
    <i>
      <x v="137"/>
    </i>
    <i>
      <x v="91"/>
    </i>
    <i>
      <x v="79"/>
    </i>
    <i>
      <x v="45"/>
    </i>
    <i>
      <x v="37"/>
    </i>
    <i>
      <x v="73"/>
    </i>
    <i>
      <x v="118"/>
    </i>
    <i>
      <x v="25"/>
    </i>
    <i>
      <x v="35"/>
    </i>
    <i>
      <x v="39"/>
    </i>
    <i>
      <x v="81"/>
    </i>
    <i>
      <x v="44"/>
    </i>
    <i>
      <x v="59"/>
    </i>
    <i>
      <x v="140"/>
    </i>
    <i>
      <x v="146"/>
    </i>
    <i>
      <x v="26"/>
    </i>
    <i>
      <x v="168"/>
    </i>
    <i>
      <x v="11"/>
    </i>
    <i>
      <x v="10"/>
    </i>
    <i>
      <x v="51"/>
    </i>
    <i>
      <x v="98"/>
    </i>
    <i>
      <x v="56"/>
    </i>
    <i>
      <x v="48"/>
    </i>
    <i>
      <x v="148"/>
    </i>
    <i>
      <x v="95"/>
    </i>
    <i>
      <x v="75"/>
    </i>
    <i>
      <x v="62"/>
    </i>
    <i>
      <x v="105"/>
    </i>
    <i>
      <x v="27"/>
    </i>
    <i>
      <x v="34"/>
    </i>
    <i>
      <x v="103"/>
    </i>
    <i>
      <x v="22"/>
    </i>
    <i>
      <x v="108"/>
    </i>
    <i>
      <x v="16"/>
    </i>
    <i>
      <x v="14"/>
    </i>
    <i>
      <x v="100"/>
    </i>
    <i>
      <x v="154"/>
    </i>
    <i>
      <x v="67"/>
    </i>
    <i>
      <x v="162"/>
    </i>
    <i>
      <x v="74"/>
    </i>
    <i>
      <x v="54"/>
    </i>
    <i>
      <x v="147"/>
    </i>
    <i>
      <x v="86"/>
    </i>
    <i>
      <x v="78"/>
    </i>
    <i>
      <x v="7"/>
    </i>
    <i>
      <x v="111"/>
    </i>
    <i>
      <x v="172"/>
    </i>
    <i>
      <x v="138"/>
    </i>
    <i>
      <x v="157"/>
    </i>
    <i>
      <x v="110"/>
    </i>
    <i>
      <x v="40"/>
    </i>
    <i>
      <x v="109"/>
    </i>
    <i>
      <x v="64"/>
    </i>
    <i>
      <x v="24"/>
    </i>
    <i>
      <x/>
    </i>
    <i>
      <x v="115"/>
    </i>
    <i>
      <x v="29"/>
    </i>
    <i>
      <x v="21"/>
    </i>
    <i>
      <x v="132"/>
    </i>
    <i>
      <x v="158"/>
    </i>
    <i>
      <x v="161"/>
    </i>
    <i>
      <x v="174"/>
    </i>
    <i>
      <x v="130"/>
    </i>
    <i>
      <x v="120"/>
    </i>
    <i>
      <x v="63"/>
    </i>
    <i>
      <x v="173"/>
    </i>
    <i>
      <x v="97"/>
    </i>
    <i>
      <x v="77"/>
    </i>
    <i>
      <x v="153"/>
    </i>
    <i>
      <x v="28"/>
    </i>
    <i>
      <x v="23"/>
    </i>
    <i>
      <x v="43"/>
    </i>
    <i>
      <x v="33"/>
    </i>
    <i>
      <x v="19"/>
    </i>
    <i>
      <x v="87"/>
    </i>
    <i>
      <x v="18"/>
    </i>
    <i>
      <x v="135"/>
    </i>
    <i>
      <x v="83"/>
    </i>
    <i>
      <x v="102"/>
    </i>
    <i>
      <x v="49"/>
    </i>
    <i>
      <x v="113"/>
    </i>
    <i>
      <x v="5"/>
    </i>
    <i>
      <x v="30"/>
    </i>
    <i>
      <x v="38"/>
    </i>
    <i>
      <x v="1"/>
    </i>
    <i>
      <x v="106"/>
    </i>
    <i>
      <x v="121"/>
    </i>
    <i>
      <x v="17"/>
    </i>
    <i>
      <x v="96"/>
    </i>
    <i>
      <x v="170"/>
    </i>
    <i>
      <x v="133"/>
    </i>
    <i>
      <x v="152"/>
    </i>
    <i>
      <x v="52"/>
    </i>
    <i>
      <x v="156"/>
    </i>
    <i>
      <x v="134"/>
    </i>
    <i>
      <x v="58"/>
    </i>
    <i>
      <x v="94"/>
    </i>
    <i>
      <x v="112"/>
    </i>
    <i>
      <x v="122"/>
    </i>
    <i>
      <x v="82"/>
    </i>
    <i>
      <x v="36"/>
    </i>
    <i>
      <x v="149"/>
    </i>
    <i>
      <x v="42"/>
    </i>
    <i>
      <x v="151"/>
    </i>
    <i>
      <x v="101"/>
    </i>
    <i>
      <x v="55"/>
    </i>
    <i>
      <x v="61"/>
    </i>
    <i>
      <x v="76"/>
    </i>
    <i>
      <x v="127"/>
    </i>
    <i>
      <x v="141"/>
    </i>
    <i>
      <x v="169"/>
    </i>
    <i>
      <x v="3"/>
    </i>
    <i>
      <x v="128"/>
    </i>
    <i>
      <x v="139"/>
    </i>
    <i>
      <x v="60"/>
    </i>
    <i>
      <x v="8"/>
    </i>
    <i>
      <x v="150"/>
    </i>
    <i>
      <x v="20"/>
    </i>
    <i>
      <x v="145"/>
    </i>
    <i>
      <x v="166"/>
    </i>
    <i>
      <x v="99"/>
    </i>
    <i>
      <x v="13"/>
    </i>
    <i>
      <x v="69"/>
    </i>
    <i>
      <x v="144"/>
    </i>
    <i>
      <x v="126"/>
    </i>
    <i>
      <x v="114"/>
    </i>
    <i>
      <x v="142"/>
    </i>
    <i>
      <x v="47"/>
    </i>
    <i>
      <x v="117"/>
    </i>
    <i>
      <x v="53"/>
    </i>
    <i>
      <x v="123"/>
    </i>
    <i>
      <x v="15"/>
    </i>
    <i>
      <x v="93"/>
    </i>
    <i>
      <x v="66"/>
    </i>
    <i>
      <x v="41"/>
    </i>
    <i>
      <x v="88"/>
    </i>
    <i>
      <x v="50"/>
    </i>
    <i>
      <x v="68"/>
    </i>
    <i>
      <x v="90"/>
    </i>
    <i>
      <x v="92"/>
    </i>
    <i>
      <x v="104"/>
    </i>
    <i>
      <x v="65"/>
    </i>
    <i t="grand">
      <x/>
    </i>
  </rowItems>
  <colFields count="1">
    <field x="-2"/>
  </colFields>
  <colItems count="4">
    <i>
      <x/>
    </i>
    <i i="1">
      <x v="1"/>
    </i>
    <i i="2">
      <x v="2"/>
    </i>
    <i i="3">
      <x v="3"/>
    </i>
  </colItems>
  <dataFields count="4">
    <dataField name="Uniform visas applied for " fld="8" baseField="1" baseItem="0"/>
    <dataField name="Total  uniform visas issued (including MEV) " fld="9" baseField="1" baseItem="0"/>
    <dataField name="Uniform visas not issued " fld="13" baseField="1" baseItem="0"/>
    <dataField name="Multiple entry uniform visas (MEVs) issued 1) " fld="10" baseField="1" baseItem="0"/>
  </dataFields>
  <formats count="36">
    <format dxfId="69">
      <pivotArea type="all" dataOnly="0" outline="0" fieldPosition="0"/>
    </format>
    <format dxfId="68">
      <pivotArea type="origin" dataOnly="0" labelOnly="1" outline="0" fieldPosition="0"/>
    </format>
    <format dxfId="67">
      <pivotArea field="-2" type="button" dataOnly="0" labelOnly="1" outline="0" axis="axisCol" fieldPosition="0"/>
    </format>
    <format dxfId="66">
      <pivotArea type="topRight" dataOnly="0" labelOnly="1" outline="0" fieldPosition="0"/>
    </format>
    <format dxfId="65">
      <pivotArea dataOnly="0" labelOnly="1" outline="0" fieldPosition="0">
        <references count="1">
          <reference field="1" count="0"/>
        </references>
      </pivotArea>
    </format>
    <format dxfId="64">
      <pivotArea outline="0" fieldPosition="0">
        <references count="1">
          <reference field="1" count="1" selected="0">
            <x v="31"/>
          </reference>
        </references>
      </pivotArea>
    </format>
    <format dxfId="63">
      <pivotArea outline="0" fieldPosition="0">
        <references count="1">
          <reference field="1" count="1" selected="0">
            <x v="131"/>
          </reference>
        </references>
      </pivotArea>
    </format>
    <format dxfId="62">
      <pivotArea outline="0" fieldPosition="0">
        <references count="1">
          <reference field="1" count="1" selected="0">
            <x v="163"/>
          </reference>
        </references>
      </pivotArea>
    </format>
    <format dxfId="61">
      <pivotArea outline="0" fieldPosition="0"/>
    </format>
    <format dxfId="60">
      <pivotArea field="1" type="button" dataOnly="0" labelOnly="1" outline="0" axis="axisRow" fieldPosition="0"/>
    </format>
    <format dxfId="59">
      <pivotArea dataOnly="0" labelOnly="1" outline="0" fieldPosition="0">
        <references count="1">
          <reference field="1" count="50">
            <x v="2"/>
            <x v="4"/>
            <x v="6"/>
            <x v="9"/>
            <x v="12"/>
            <x v="25"/>
            <x v="26"/>
            <x v="31"/>
            <x v="32"/>
            <x v="35"/>
            <x v="37"/>
            <x v="39"/>
            <x v="44"/>
            <x v="45"/>
            <x v="46"/>
            <x v="57"/>
            <x v="59"/>
            <x v="70"/>
            <x v="71"/>
            <x v="72"/>
            <x v="73"/>
            <x v="79"/>
            <x v="80"/>
            <x v="81"/>
            <x v="84"/>
            <x v="85"/>
            <x v="89"/>
            <x v="91"/>
            <x v="107"/>
            <x v="116"/>
            <x v="118"/>
            <x v="119"/>
            <x v="124"/>
            <x v="125"/>
            <x v="129"/>
            <x v="131"/>
            <x v="136"/>
            <x v="137"/>
            <x v="140"/>
            <x v="143"/>
            <x v="146"/>
            <x v="155"/>
            <x v="159"/>
            <x v="160"/>
            <x v="163"/>
            <x v="164"/>
            <x v="165"/>
            <x v="167"/>
            <x v="168"/>
            <x v="171"/>
          </reference>
        </references>
      </pivotArea>
    </format>
    <format dxfId="58">
      <pivotArea dataOnly="0" labelOnly="1" outline="0" fieldPosition="0">
        <references count="1">
          <reference field="1" count="50">
            <x v="0"/>
            <x v="7"/>
            <x v="10"/>
            <x v="11"/>
            <x v="14"/>
            <x v="16"/>
            <x v="21"/>
            <x v="22"/>
            <x v="24"/>
            <x v="27"/>
            <x v="29"/>
            <x v="34"/>
            <x v="40"/>
            <x v="48"/>
            <x v="51"/>
            <x v="54"/>
            <x v="56"/>
            <x v="62"/>
            <x v="63"/>
            <x v="64"/>
            <x v="67"/>
            <x v="74"/>
            <x v="75"/>
            <x v="78"/>
            <x v="86"/>
            <x v="95"/>
            <x v="97"/>
            <x v="98"/>
            <x v="100"/>
            <x v="103"/>
            <x v="105"/>
            <x v="108"/>
            <x v="109"/>
            <x v="110"/>
            <x v="111"/>
            <x v="115"/>
            <x v="120"/>
            <x v="130"/>
            <x v="132"/>
            <x v="138"/>
            <x v="147"/>
            <x v="148"/>
            <x v="154"/>
            <x v="157"/>
            <x v="158"/>
            <x v="161"/>
            <x v="162"/>
            <x v="172"/>
            <x v="173"/>
            <x v="174"/>
          </reference>
        </references>
      </pivotArea>
    </format>
    <format dxfId="57">
      <pivotArea dataOnly="0" labelOnly="1" outline="0" fieldPosition="0">
        <references count="1">
          <reference field="1" count="50">
            <x v="1"/>
            <x v="3"/>
            <x v="5"/>
            <x v="8"/>
            <x v="17"/>
            <x v="18"/>
            <x v="19"/>
            <x v="23"/>
            <x v="28"/>
            <x v="30"/>
            <x v="33"/>
            <x v="36"/>
            <x v="38"/>
            <x v="42"/>
            <x v="43"/>
            <x v="49"/>
            <x v="52"/>
            <x v="55"/>
            <x v="58"/>
            <x v="60"/>
            <x v="61"/>
            <x v="76"/>
            <x v="77"/>
            <x v="82"/>
            <x v="83"/>
            <x v="87"/>
            <x v="94"/>
            <x v="96"/>
            <x v="101"/>
            <x v="102"/>
            <x v="106"/>
            <x v="112"/>
            <x v="113"/>
            <x v="121"/>
            <x v="122"/>
            <x v="127"/>
            <x v="128"/>
            <x v="133"/>
            <x v="134"/>
            <x v="135"/>
            <x v="139"/>
            <x v="141"/>
            <x v="149"/>
            <x v="150"/>
            <x v="151"/>
            <x v="152"/>
            <x v="153"/>
            <x v="156"/>
            <x v="169"/>
            <x v="170"/>
          </reference>
        </references>
      </pivotArea>
    </format>
    <format dxfId="56">
      <pivotArea dataOnly="0" labelOnly="1" outline="0" fieldPosition="0">
        <references count="1">
          <reference field="1" count="25">
            <x v="13"/>
            <x v="15"/>
            <x v="20"/>
            <x v="41"/>
            <x v="47"/>
            <x v="50"/>
            <x v="53"/>
            <x v="65"/>
            <x v="66"/>
            <x v="68"/>
            <x v="69"/>
            <x v="88"/>
            <x v="90"/>
            <x v="92"/>
            <x v="93"/>
            <x v="99"/>
            <x v="104"/>
            <x v="114"/>
            <x v="117"/>
            <x v="123"/>
            <x v="126"/>
            <x v="142"/>
            <x v="144"/>
            <x v="145"/>
            <x v="166"/>
          </reference>
        </references>
      </pivotArea>
    </format>
    <format dxfId="55">
      <pivotArea dataOnly="0" labelOnly="1" grandRow="1" outline="0" fieldPosition="0"/>
    </format>
    <format dxfId="54">
      <pivotArea outline="0" fieldPosition="0">
        <references count="1">
          <reference field="1" count="1" selected="0">
            <x v="65"/>
          </reference>
        </references>
      </pivotArea>
    </format>
    <format dxfId="53">
      <pivotArea dataOnly="0" labelOnly="1" outline="0" fieldPosition="0">
        <references count="1">
          <reference field="1" count="1">
            <x v="65"/>
          </reference>
        </references>
      </pivotArea>
    </format>
    <format dxfId="52">
      <pivotArea type="origin" dataOnly="0" labelOnly="1" outline="0" fieldPosition="0"/>
    </format>
    <format dxfId="51">
      <pivotArea field="1" type="button" dataOnly="0" labelOnly="1" outline="0" axis="axisRow" fieldPosition="0"/>
    </format>
    <format dxfId="50">
      <pivotArea dataOnly="0" labelOnly="1" outline="0" fieldPosition="0">
        <references count="1">
          <reference field="1" count="50">
            <x v="2"/>
            <x v="4"/>
            <x v="6"/>
            <x v="9"/>
            <x v="12"/>
            <x v="25"/>
            <x v="26"/>
            <x v="31"/>
            <x v="32"/>
            <x v="35"/>
            <x v="37"/>
            <x v="39"/>
            <x v="44"/>
            <x v="45"/>
            <x v="46"/>
            <x v="57"/>
            <x v="59"/>
            <x v="70"/>
            <x v="71"/>
            <x v="72"/>
            <x v="73"/>
            <x v="79"/>
            <x v="80"/>
            <x v="81"/>
            <x v="84"/>
            <x v="85"/>
            <x v="89"/>
            <x v="91"/>
            <x v="107"/>
            <x v="116"/>
            <x v="118"/>
            <x v="119"/>
            <x v="124"/>
            <x v="125"/>
            <x v="129"/>
            <x v="131"/>
            <x v="136"/>
            <x v="137"/>
            <x v="140"/>
            <x v="143"/>
            <x v="146"/>
            <x v="155"/>
            <x v="159"/>
            <x v="160"/>
            <x v="163"/>
            <x v="164"/>
            <x v="165"/>
            <x v="167"/>
            <x v="168"/>
            <x v="171"/>
          </reference>
        </references>
      </pivotArea>
    </format>
    <format dxfId="49">
      <pivotArea dataOnly="0" labelOnly="1" outline="0" fieldPosition="0">
        <references count="1">
          <reference field="1" count="50">
            <x v="0"/>
            <x v="7"/>
            <x v="10"/>
            <x v="11"/>
            <x v="14"/>
            <x v="16"/>
            <x v="21"/>
            <x v="22"/>
            <x v="24"/>
            <x v="27"/>
            <x v="29"/>
            <x v="34"/>
            <x v="40"/>
            <x v="48"/>
            <x v="51"/>
            <x v="54"/>
            <x v="56"/>
            <x v="62"/>
            <x v="63"/>
            <x v="64"/>
            <x v="67"/>
            <x v="74"/>
            <x v="75"/>
            <x v="78"/>
            <x v="86"/>
            <x v="95"/>
            <x v="97"/>
            <x v="98"/>
            <x v="100"/>
            <x v="103"/>
            <x v="105"/>
            <x v="108"/>
            <x v="109"/>
            <x v="110"/>
            <x v="111"/>
            <x v="115"/>
            <x v="120"/>
            <x v="130"/>
            <x v="132"/>
            <x v="138"/>
            <x v="147"/>
            <x v="148"/>
            <x v="154"/>
            <x v="157"/>
            <x v="158"/>
            <x v="161"/>
            <x v="162"/>
            <x v="172"/>
            <x v="173"/>
            <x v="174"/>
          </reference>
        </references>
      </pivotArea>
    </format>
    <format dxfId="48">
      <pivotArea dataOnly="0" labelOnly="1" outline="0" fieldPosition="0">
        <references count="1">
          <reference field="1" count="50">
            <x v="1"/>
            <x v="3"/>
            <x v="5"/>
            <x v="8"/>
            <x v="17"/>
            <x v="18"/>
            <x v="19"/>
            <x v="23"/>
            <x v="28"/>
            <x v="30"/>
            <x v="33"/>
            <x v="36"/>
            <x v="38"/>
            <x v="42"/>
            <x v="43"/>
            <x v="49"/>
            <x v="52"/>
            <x v="55"/>
            <x v="58"/>
            <x v="60"/>
            <x v="61"/>
            <x v="76"/>
            <x v="77"/>
            <x v="82"/>
            <x v="83"/>
            <x v="87"/>
            <x v="94"/>
            <x v="96"/>
            <x v="101"/>
            <x v="102"/>
            <x v="106"/>
            <x v="112"/>
            <x v="113"/>
            <x v="121"/>
            <x v="122"/>
            <x v="127"/>
            <x v="128"/>
            <x v="133"/>
            <x v="134"/>
            <x v="135"/>
            <x v="139"/>
            <x v="141"/>
            <x v="149"/>
            <x v="150"/>
            <x v="151"/>
            <x v="152"/>
            <x v="153"/>
            <x v="156"/>
            <x v="169"/>
            <x v="170"/>
          </reference>
        </references>
      </pivotArea>
    </format>
    <format dxfId="47">
      <pivotArea dataOnly="0" labelOnly="1" outline="0" fieldPosition="0">
        <references count="1">
          <reference field="1" count="25">
            <x v="13"/>
            <x v="15"/>
            <x v="20"/>
            <x v="41"/>
            <x v="47"/>
            <x v="50"/>
            <x v="53"/>
            <x v="65"/>
            <x v="66"/>
            <x v="68"/>
            <x v="69"/>
            <x v="88"/>
            <x v="90"/>
            <x v="92"/>
            <x v="93"/>
            <x v="99"/>
            <x v="104"/>
            <x v="114"/>
            <x v="117"/>
            <x v="123"/>
            <x v="126"/>
            <x v="142"/>
            <x v="144"/>
            <x v="145"/>
            <x v="166"/>
          </reference>
        </references>
      </pivotArea>
    </format>
    <format dxfId="46">
      <pivotArea dataOnly="0" labelOnly="1" grandRow="1" outline="0" fieldPosition="0"/>
    </format>
    <format dxfId="45">
      <pivotArea outline="0" fieldPosition="0"/>
    </format>
    <format dxfId="44">
      <pivotArea field="1" type="button" dataOnly="0" labelOnly="1" outline="0" axis="axisRow" fieldPosition="0"/>
    </format>
    <format dxfId="43">
      <pivotArea dataOnly="0" labelOnly="1" outline="0" fieldPosition="0">
        <references count="1">
          <reference field="1" count="50">
            <x v="2"/>
            <x v="4"/>
            <x v="6"/>
            <x v="9"/>
            <x v="12"/>
            <x v="25"/>
            <x v="26"/>
            <x v="31"/>
            <x v="32"/>
            <x v="35"/>
            <x v="37"/>
            <x v="39"/>
            <x v="44"/>
            <x v="45"/>
            <x v="46"/>
            <x v="57"/>
            <x v="59"/>
            <x v="70"/>
            <x v="71"/>
            <x v="72"/>
            <x v="73"/>
            <x v="79"/>
            <x v="80"/>
            <x v="81"/>
            <x v="84"/>
            <x v="85"/>
            <x v="89"/>
            <x v="91"/>
            <x v="107"/>
            <x v="116"/>
            <x v="118"/>
            <x v="119"/>
            <x v="124"/>
            <x v="125"/>
            <x v="129"/>
            <x v="131"/>
            <x v="136"/>
            <x v="137"/>
            <x v="140"/>
            <x v="143"/>
            <x v="146"/>
            <x v="155"/>
            <x v="159"/>
            <x v="160"/>
            <x v="163"/>
            <x v="164"/>
            <x v="165"/>
            <x v="167"/>
            <x v="168"/>
            <x v="171"/>
          </reference>
        </references>
      </pivotArea>
    </format>
    <format dxfId="42">
      <pivotArea dataOnly="0" labelOnly="1" outline="0" fieldPosition="0">
        <references count="1">
          <reference field="1" count="50">
            <x v="0"/>
            <x v="7"/>
            <x v="10"/>
            <x v="11"/>
            <x v="14"/>
            <x v="16"/>
            <x v="21"/>
            <x v="22"/>
            <x v="24"/>
            <x v="27"/>
            <x v="29"/>
            <x v="34"/>
            <x v="40"/>
            <x v="48"/>
            <x v="51"/>
            <x v="54"/>
            <x v="56"/>
            <x v="62"/>
            <x v="63"/>
            <x v="64"/>
            <x v="67"/>
            <x v="74"/>
            <x v="75"/>
            <x v="78"/>
            <x v="86"/>
            <x v="95"/>
            <x v="97"/>
            <x v="98"/>
            <x v="100"/>
            <x v="103"/>
            <x v="105"/>
            <x v="108"/>
            <x v="109"/>
            <x v="110"/>
            <x v="111"/>
            <x v="115"/>
            <x v="120"/>
            <x v="130"/>
            <x v="132"/>
            <x v="138"/>
            <x v="147"/>
            <x v="148"/>
            <x v="154"/>
            <x v="157"/>
            <x v="158"/>
            <x v="161"/>
            <x v="162"/>
            <x v="172"/>
            <x v="173"/>
            <x v="174"/>
          </reference>
        </references>
      </pivotArea>
    </format>
    <format dxfId="41">
      <pivotArea dataOnly="0" labelOnly="1" outline="0" fieldPosition="0">
        <references count="1">
          <reference field="1" count="50">
            <x v="1"/>
            <x v="3"/>
            <x v="5"/>
            <x v="8"/>
            <x v="17"/>
            <x v="18"/>
            <x v="19"/>
            <x v="23"/>
            <x v="28"/>
            <x v="30"/>
            <x v="33"/>
            <x v="36"/>
            <x v="38"/>
            <x v="42"/>
            <x v="43"/>
            <x v="49"/>
            <x v="52"/>
            <x v="55"/>
            <x v="58"/>
            <x v="60"/>
            <x v="61"/>
            <x v="76"/>
            <x v="77"/>
            <x v="82"/>
            <x v="83"/>
            <x v="87"/>
            <x v="94"/>
            <x v="96"/>
            <x v="101"/>
            <x v="102"/>
            <x v="106"/>
            <x v="112"/>
            <x v="113"/>
            <x v="121"/>
            <x v="122"/>
            <x v="127"/>
            <x v="128"/>
            <x v="133"/>
            <x v="134"/>
            <x v="135"/>
            <x v="139"/>
            <x v="141"/>
            <x v="149"/>
            <x v="150"/>
            <x v="151"/>
            <x v="152"/>
            <x v="153"/>
            <x v="156"/>
            <x v="169"/>
            <x v="170"/>
          </reference>
        </references>
      </pivotArea>
    </format>
    <format dxfId="40">
      <pivotArea dataOnly="0" labelOnly="1" outline="0" fieldPosition="0">
        <references count="1">
          <reference field="1" count="25">
            <x v="13"/>
            <x v="15"/>
            <x v="20"/>
            <x v="41"/>
            <x v="47"/>
            <x v="50"/>
            <x v="53"/>
            <x v="65"/>
            <x v="66"/>
            <x v="68"/>
            <x v="69"/>
            <x v="88"/>
            <x v="90"/>
            <x v="92"/>
            <x v="93"/>
            <x v="99"/>
            <x v="104"/>
            <x v="114"/>
            <x v="117"/>
            <x v="123"/>
            <x v="126"/>
            <x v="142"/>
            <x v="144"/>
            <x v="145"/>
            <x v="166"/>
          </reference>
        </references>
      </pivotArea>
    </format>
    <format dxfId="39">
      <pivotArea dataOnly="0" labelOnly="1" grandRow="1" outline="0" fieldPosition="0"/>
    </format>
    <format dxfId="38">
      <pivotArea dataOnly="0" labelOnly="1" outline="0" fieldPosition="0">
        <references count="1">
          <reference field="4294967294" count="1">
            <x v="0"/>
          </reference>
        </references>
      </pivotArea>
    </format>
    <format dxfId="37">
      <pivotArea dataOnly="0" labelOnly="1" outline="0" fieldPosition="0">
        <references count="1">
          <reference field="4294967294" count="1">
            <x v="1"/>
          </reference>
        </references>
      </pivotArea>
    </format>
    <format dxfId="36">
      <pivotArea dataOnly="0" labelOnly="1" outline="0" fieldPosition="0">
        <references count="1">
          <reference field="4294967294" count="1">
            <x v="3"/>
          </reference>
        </references>
      </pivotArea>
    </format>
    <format dxfId="35">
      <pivotArea field="1" type="button" dataOnly="0" labelOnly="1" outline="0" axis="axisRow" fieldPosition="0"/>
    </format>
    <format dxfId="34">
      <pivotArea dataOnly="0" labelOnly="1" outline="0" fieldPosition="0">
        <references count="1">
          <reference field="4294967294" count="4">
            <x v="0"/>
            <x v="1"/>
            <x v="2"/>
            <x v="3"/>
          </reference>
        </references>
      </pivotArea>
    </format>
  </formats>
  <pivotTableStyleInfo name="PivotStyleMedium4 2" showRowHeaders="1" showColHeaders="1" showRowStripes="1" showColStripes="1" showLastColumn="1"/>
  <extLs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PivotTable1" cacheId="2" applyNumberFormats="0" applyBorderFormats="0" applyFontFormats="0" applyPatternFormats="0" applyAlignmentFormats="0" applyWidthHeightFormats="1" dataCaption="Data" updatedVersion="4" minRefreshableVersion="3" showMemberPropertyTips="0" useAutoFormatting="1" itemPrintTitles="1" createdVersion="4" indent="0" compact="0" compactData="0" gridDropZones="1">
  <location ref="A1:E28" firstHeaderRow="1" firstDataRow="2" firstDataCol="1"/>
  <pivotFields count="19">
    <pivotField axis="axisRow" compact="0" outline="0" subtotalTop="0" showAll="0" includeNewItemsInFilter="1" sortType="ascending">
      <items count="36">
        <item m="1" x="33"/>
        <item m="1" x="31"/>
        <item m="1" x="26"/>
        <item m="1" x="34"/>
        <item m="1" x="28"/>
        <item m="1" x="29"/>
        <item x="9"/>
        <item x="19"/>
        <item x="5"/>
        <item x="21"/>
        <item m="1" x="27"/>
        <item x="15"/>
        <item m="1" x="30"/>
        <item x="0"/>
        <item x="4"/>
        <item x="6"/>
        <item x="2"/>
        <item m="1" x="32"/>
        <item x="13"/>
        <item x="24"/>
        <item x="3"/>
        <item x="10"/>
        <item x="8"/>
        <item x="23"/>
        <item x="20"/>
        <item x="11"/>
        <item x="18"/>
        <item x="7"/>
        <item x="14"/>
        <item x="17"/>
        <item x="22"/>
        <item x="1"/>
        <item x="16"/>
        <item x="12"/>
        <item m="1" x="25"/>
        <item t="default"/>
      </items>
    </pivotField>
    <pivotField compact="0" outline="0" subtotalTop="0" showAll="0" includeNewItemsInFilter="1"/>
    <pivotField compact="0" outline="0" subtotalTop="0" showAll="0" includeNewItemsInFilter="1"/>
    <pivotField dataField="1" compact="0" outline="0" showAll="0" defaultSubtotal="0">
      <items count="82">
        <item x="2"/>
        <item x="1"/>
        <item x="12"/>
        <item x="11"/>
        <item x="17"/>
        <item x="5"/>
        <item x="18"/>
        <item x="15"/>
        <item x="4"/>
        <item x="8"/>
        <item x="7"/>
        <item x="10"/>
        <item x="23"/>
        <item x="9"/>
        <item x="3"/>
        <item x="14"/>
        <item x="35"/>
        <item x="66"/>
        <item x="16"/>
        <item x="52"/>
        <item x="74"/>
        <item x="47"/>
        <item x="45"/>
        <item x="59"/>
        <item x="39"/>
        <item x="62"/>
        <item x="24"/>
        <item x="43"/>
        <item x="73"/>
        <item x="44"/>
        <item x="64"/>
        <item x="32"/>
        <item x="57"/>
        <item x="13"/>
        <item x="55"/>
        <item x="33"/>
        <item x="40"/>
        <item x="51"/>
        <item x="42"/>
        <item x="48"/>
        <item x="54"/>
        <item x="41"/>
        <item x="63"/>
        <item x="68"/>
        <item x="72"/>
        <item x="76"/>
        <item x="53"/>
        <item x="81"/>
        <item x="50"/>
        <item x="58"/>
        <item x="70"/>
        <item x="27"/>
        <item x="31"/>
        <item x="28"/>
        <item x="49"/>
        <item x="6"/>
        <item x="75"/>
        <item x="34"/>
        <item x="29"/>
        <item x="77"/>
        <item x="37"/>
        <item x="69"/>
        <item x="80"/>
        <item x="26"/>
        <item x="65"/>
        <item x="61"/>
        <item x="60"/>
        <item x="21"/>
        <item x="46"/>
        <item x="25"/>
        <item x="38"/>
        <item x="36"/>
        <item x="71"/>
        <item x="67"/>
        <item x="30"/>
        <item x="22"/>
        <item x="56"/>
        <item x="79"/>
        <item x="19"/>
        <item x="20"/>
        <item x="78"/>
        <item x="0"/>
      </items>
    </pivotField>
    <pivotField dataField="1" compact="0" outline="0" showAll="0" defaultSubtotal="0"/>
    <pivotField dataField="1" compact="0" outline="0" showAll="0" defaultSubtotal="0"/>
    <pivotField dataField="1" compact="0" outline="0" showAll="0" defaultSubtotal="0"/>
    <pivotField compact="0" outline="0" showAll="0" defaultSubtotal="0"/>
    <pivotField compact="0" numFmtId="3"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4" outline="0" showAll="0" defaultSubtotal="0"/>
    <pivotField compact="0" numFmtId="3" outline="0" showAll="0" defaultSubtotal="0"/>
    <pivotField compact="0" outline="0" showAll="0" defaultSubtotal="0"/>
    <pivotField compact="0" outline="0" showAll="0" defaultSubtotal="0"/>
    <pivotField compact="0" outline="0" showAll="0" defaultSubtotal="0"/>
  </pivotFields>
  <rowFields count="1">
    <field x="0"/>
  </rowFields>
  <rowItems count="26">
    <i>
      <x v="6"/>
    </i>
    <i>
      <x v="7"/>
    </i>
    <i>
      <x v="8"/>
    </i>
    <i>
      <x v="9"/>
    </i>
    <i>
      <x v="11"/>
    </i>
    <i>
      <x v="13"/>
    </i>
    <i>
      <x v="14"/>
    </i>
    <i>
      <x v="15"/>
    </i>
    <i>
      <x v="16"/>
    </i>
    <i>
      <x v="18"/>
    </i>
    <i>
      <x v="19"/>
    </i>
    <i>
      <x v="20"/>
    </i>
    <i>
      <x v="21"/>
    </i>
    <i>
      <x v="22"/>
    </i>
    <i>
      <x v="23"/>
    </i>
    <i>
      <x v="24"/>
    </i>
    <i>
      <x v="25"/>
    </i>
    <i>
      <x v="26"/>
    </i>
    <i>
      <x v="27"/>
    </i>
    <i>
      <x v="28"/>
    </i>
    <i>
      <x v="29"/>
    </i>
    <i>
      <x v="30"/>
    </i>
    <i>
      <x v="31"/>
    </i>
    <i>
      <x v="32"/>
    </i>
    <i>
      <x v="33"/>
    </i>
    <i t="grand">
      <x/>
    </i>
  </rowItems>
  <colFields count="1">
    <field x="-2"/>
  </colFields>
  <colItems count="4">
    <i>
      <x/>
    </i>
    <i i="1">
      <x v="1"/>
    </i>
    <i i="2">
      <x v="2"/>
    </i>
    <i i="3">
      <x v="3"/>
    </i>
  </colItems>
  <dataFields count="4">
    <dataField name="Airport transit visas (ATVs) applied for" fld="3" baseField="0" baseItem="6" numFmtId="3"/>
    <dataField name="ATVs issued (including multiple) " fld="4" baseField="0" baseItem="13" numFmtId="3"/>
    <dataField name="Multiple ATVs issued " fld="5" baseField="0" baseItem="6" numFmtId="3"/>
    <dataField name="ATVs not issued" fld="6" baseField="0" baseItem="6" numFmtId="3"/>
  </dataFields>
  <formats count="34">
    <format dxfId="33">
      <pivotArea field="0" type="button" dataOnly="0" labelOnly="1" outline="0" axis="axisRow" fieldPosition="0"/>
    </format>
    <format dxfId="32">
      <pivotArea field="0" type="button" dataOnly="0" labelOnly="1" outline="0" axis="axisRow" fieldPosition="0"/>
    </format>
    <format dxfId="31">
      <pivotArea field="-2" type="button" dataOnly="0" labelOnly="1" outline="0" axis="axisCol" fieldPosition="0"/>
    </format>
    <format dxfId="30">
      <pivotArea type="all" dataOnly="0" outline="0" fieldPosition="0"/>
    </format>
    <format dxfId="29">
      <pivotArea type="topRight" dataOnly="0" labelOnly="1" outline="0" offset="B1" fieldPosition="0"/>
    </format>
    <format dxfId="28">
      <pivotArea type="topRight" dataOnly="0" labelOnly="1" outline="0" offset="A1" fieldPosition="0"/>
    </format>
    <format dxfId="27">
      <pivotArea outline="0" fieldPosition="0">
        <references count="1">
          <reference field="0" count="1" selected="0">
            <x v="33"/>
          </reference>
        </references>
      </pivotArea>
    </format>
    <format dxfId="26">
      <pivotArea type="origin" dataOnly="0" labelOnly="1" outline="0" fieldPosition="0"/>
    </format>
    <format dxfId="25">
      <pivotArea field="-2" type="button" dataOnly="0" labelOnly="1" outline="0" axis="axisCol" fieldPosition="0"/>
    </format>
    <format dxfId="24">
      <pivotArea type="topRight" dataOnly="0" labelOnly="1" outline="0" fieldPosition="0"/>
    </format>
    <format dxfId="23">
      <pivotArea outline="0" fieldPosition="0"/>
    </format>
    <format dxfId="22">
      <pivotArea field="0" type="button" dataOnly="0" labelOnly="1" outline="0" axis="axisRow" fieldPosition="0"/>
    </format>
    <format dxfId="21">
      <pivotArea dataOnly="0" labelOnly="1" outline="0" fieldPosition="0">
        <references count="1">
          <reference field="0" count="0"/>
        </references>
      </pivotArea>
    </format>
    <format dxfId="20">
      <pivotArea grandRow="1" outline="0" fieldPosition="0"/>
    </format>
    <format dxfId="19">
      <pivotArea dataOnly="0" labelOnly="1" grandRow="1" outline="0" fieldPosition="0"/>
    </format>
    <format dxfId="18">
      <pivotArea type="origin" dataOnly="0" labelOnly="1" outline="0" fieldPosition="0"/>
    </format>
    <format dxfId="17">
      <pivotArea field="-2" type="button" dataOnly="0" labelOnly="1" outline="0" axis="axisCol" fieldPosition="0"/>
    </format>
    <format dxfId="16">
      <pivotArea type="topRight" dataOnly="0" labelOnly="1" outline="0" fieldPosition="0"/>
    </format>
    <format dxfId="15">
      <pivotArea type="topRight" dataOnly="0" labelOnly="1" outline="0" offset="C1" fieldPosition="0"/>
    </format>
    <format dxfId="14">
      <pivotArea outline="0" fieldPosition="0"/>
    </format>
    <format dxfId="13">
      <pivotArea field="0" type="button" dataOnly="0" labelOnly="1" outline="0" axis="axisRow" fieldPosition="0"/>
    </format>
    <format dxfId="12">
      <pivotArea dataOnly="0" labelOnly="1" outline="0" fieldPosition="0">
        <references count="1">
          <reference field="0" count="0"/>
        </references>
      </pivotArea>
    </format>
    <format dxfId="11">
      <pivotArea dataOnly="0" labelOnly="1" grandRow="1" outline="0" fieldPosition="0"/>
    </format>
    <format dxfId="10">
      <pivotArea field="0" type="button" dataOnly="0" labelOnly="1" outline="0" axis="axisRow" fieldPosition="0"/>
    </format>
    <format dxfId="9">
      <pivotArea dataOnly="0" labelOnly="1" outline="0" fieldPosition="0">
        <references count="1">
          <reference field="4294967294" count="4">
            <x v="0"/>
            <x v="1"/>
            <x v="2"/>
            <x v="3"/>
          </reference>
        </references>
      </pivotArea>
    </format>
    <format dxfId="8">
      <pivotArea outline="0" fieldPosition="0">
        <references count="1">
          <reference field="4294967294" count="1">
            <x v="0"/>
          </reference>
        </references>
      </pivotArea>
    </format>
    <format dxfId="7">
      <pivotArea outline="0" fieldPosition="0">
        <references count="1">
          <reference field="4294967294" count="1">
            <x v="1"/>
          </reference>
        </references>
      </pivotArea>
    </format>
    <format dxfId="6">
      <pivotArea outline="0" fieldPosition="0">
        <references count="1">
          <reference field="4294967294" count="1">
            <x v="2"/>
          </reference>
        </references>
      </pivotArea>
    </format>
    <format dxfId="5">
      <pivotArea outline="0" fieldPosition="0">
        <references count="1">
          <reference field="4294967294" count="1">
            <x v="3"/>
          </reference>
        </references>
      </pivotArea>
    </format>
    <format dxfId="4">
      <pivotArea dataOnly="0" labelOnly="1" outline="0" fieldPosition="0">
        <references count="1">
          <reference field="4294967294" count="1">
            <x v="0"/>
          </reference>
        </references>
      </pivotArea>
    </format>
    <format dxfId="3">
      <pivotArea dataOnly="0" labelOnly="1" outline="0" fieldPosition="0">
        <references count="1">
          <reference field="4294967294" count="1">
            <x v="1"/>
          </reference>
        </references>
      </pivotArea>
    </format>
    <format dxfId="2">
      <pivotArea dataOnly="0" labelOnly="1" outline="0" fieldPosition="0">
        <references count="1">
          <reference field="4294967294" count="1">
            <x v="2"/>
          </reference>
        </references>
      </pivotArea>
    </format>
    <format dxfId="1">
      <pivotArea field="0" type="button" dataOnly="0" labelOnly="1" outline="0" axis="axisRow" fieldPosition="0"/>
    </format>
    <format dxfId="0">
      <pivotArea dataOnly="0" labelOnly="1" outline="0" fieldPosition="0">
        <references count="1">
          <reference field="4294967294" count="4">
            <x v="0"/>
            <x v="1"/>
            <x v="2"/>
            <x v="3"/>
          </reference>
        </references>
      </pivotArea>
    </format>
  </formats>
  <pivotTableStyleInfo name="PivotStyleMedium4 2" showRowHeaders="1" showColHeaders="1" showRowStripes="1" showColStripes="1" showLastColumn="1"/>
  <extLs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B1:B18"/>
  <sheetViews>
    <sheetView showZeros="0" workbookViewId="0">
      <selection activeCell="B14" sqref="B14"/>
    </sheetView>
  </sheetViews>
  <sheetFormatPr baseColWidth="10" defaultColWidth="9.1640625" defaultRowHeight="15" x14ac:dyDescent="0.2"/>
  <cols>
    <col min="1" max="1" width="5" style="159" customWidth="1"/>
    <col min="2" max="2" width="133.83203125" style="159" customWidth="1"/>
    <col min="3" max="16384" width="9.1640625" style="159"/>
  </cols>
  <sheetData>
    <row r="1" spans="2:2" ht="21.75" customHeight="1" x14ac:dyDescent="0.2">
      <c r="B1" s="158" t="s">
        <v>517</v>
      </c>
    </row>
    <row r="2" spans="2:2" ht="62.25" customHeight="1" x14ac:dyDescent="0.2">
      <c r="B2" s="159" t="s">
        <v>521</v>
      </c>
    </row>
    <row r="3" spans="2:2" ht="64.5" customHeight="1" x14ac:dyDescent="0.2">
      <c r="B3" s="160" t="s">
        <v>520</v>
      </c>
    </row>
    <row r="4" spans="2:2" ht="34.5" customHeight="1" x14ac:dyDescent="0.2">
      <c r="B4" s="160" t="s">
        <v>522</v>
      </c>
    </row>
    <row r="5" spans="2:2" ht="48" customHeight="1" x14ac:dyDescent="0.2">
      <c r="B5" s="159" t="s">
        <v>518</v>
      </c>
    </row>
    <row r="6" spans="2:2" ht="19.5" customHeight="1" x14ac:dyDescent="0.2">
      <c r="B6" s="159" t="s">
        <v>516</v>
      </c>
    </row>
    <row r="7" spans="2:2" ht="33.75" customHeight="1" x14ac:dyDescent="0.2">
      <c r="B7" s="160" t="s">
        <v>519</v>
      </c>
    </row>
    <row r="8" spans="2:2" ht="33.75" customHeight="1" x14ac:dyDescent="0.2">
      <c r="B8" s="159" t="s">
        <v>546</v>
      </c>
    </row>
    <row r="9" spans="2:2" ht="18" customHeight="1" x14ac:dyDescent="0.2">
      <c r="B9" s="159" t="s">
        <v>543</v>
      </c>
    </row>
    <row r="10" spans="2:2" ht="34.5" customHeight="1" x14ac:dyDescent="0.2">
      <c r="B10" s="159" t="s">
        <v>544</v>
      </c>
    </row>
    <row r="11" spans="2:2" ht="9.75" customHeight="1" x14ac:dyDescent="0.2"/>
    <row r="12" spans="2:2" ht="18" customHeight="1" x14ac:dyDescent="0.2">
      <c r="B12" s="165" t="s">
        <v>545</v>
      </c>
    </row>
    <row r="13" spans="2:2" ht="16" x14ac:dyDescent="0.2">
      <c r="B13" s="165" t="s">
        <v>569</v>
      </c>
    </row>
    <row r="14" spans="2:2" ht="48" x14ac:dyDescent="0.2">
      <c r="B14" s="159" t="s">
        <v>570</v>
      </c>
    </row>
    <row r="15" spans="2:2" ht="9" customHeight="1" x14ac:dyDescent="0.2"/>
    <row r="16" spans="2:2" ht="16" x14ac:dyDescent="0.2">
      <c r="B16" s="165" t="s">
        <v>571</v>
      </c>
    </row>
    <row r="17" spans="2:2" ht="33" customHeight="1" x14ac:dyDescent="0.2">
      <c r="B17" s="159" t="s">
        <v>572</v>
      </c>
    </row>
    <row r="18" spans="2:2" ht="33.75" customHeight="1" x14ac:dyDescent="0.2">
      <c r="B18" s="159" t="s">
        <v>573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99"/>
  </sheetPr>
  <dimension ref="A1:S1976"/>
  <sheetViews>
    <sheetView showZeros="0" tabSelected="1" zoomScale="85" zoomScaleNormal="85" workbookViewId="0">
      <pane ySplit="1" topLeftCell="A2" activePane="bottomLeft" state="frozen"/>
      <selection activeCell="F15" sqref="F15"/>
      <selection pane="bottomLeft" activeCell="R1" sqref="R1"/>
    </sheetView>
  </sheetViews>
  <sheetFormatPr baseColWidth="10" defaultColWidth="8.83203125" defaultRowHeight="15" x14ac:dyDescent="0.2"/>
  <cols>
    <col min="1" max="1" width="14.6640625" customWidth="1"/>
    <col min="2" max="2" width="17.33203125" customWidth="1"/>
    <col min="3" max="3" width="15" customWidth="1"/>
    <col min="4" max="7" width="10.6640625" customWidth="1"/>
    <col min="8" max="8" width="9.33203125" bestFit="1" customWidth="1"/>
    <col min="9" max="15" width="11.6640625" customWidth="1"/>
    <col min="16" max="19" width="12.6640625" customWidth="1"/>
  </cols>
  <sheetData>
    <row r="1" spans="1:19" ht="131.25" customHeight="1" x14ac:dyDescent="0.2">
      <c r="A1" s="9" t="s">
        <v>255</v>
      </c>
      <c r="B1" s="10" t="s">
        <v>256</v>
      </c>
      <c r="C1" s="11" t="s">
        <v>257</v>
      </c>
      <c r="D1" s="12" t="s">
        <v>547</v>
      </c>
      <c r="E1" s="13" t="s">
        <v>548</v>
      </c>
      <c r="F1" s="13" t="s">
        <v>549</v>
      </c>
      <c r="G1" s="13" t="s">
        <v>550</v>
      </c>
      <c r="H1" s="14" t="s">
        <v>551</v>
      </c>
      <c r="I1" s="15" t="s">
        <v>552</v>
      </c>
      <c r="J1" s="16" t="s">
        <v>553</v>
      </c>
      <c r="K1" s="16" t="s">
        <v>582</v>
      </c>
      <c r="L1" s="16" t="s">
        <v>555</v>
      </c>
      <c r="M1" s="16" t="s">
        <v>576</v>
      </c>
      <c r="N1" s="16" t="s">
        <v>557</v>
      </c>
      <c r="O1" s="18" t="s">
        <v>558</v>
      </c>
      <c r="P1" s="19" t="s">
        <v>559</v>
      </c>
      <c r="Q1" s="20" t="s">
        <v>560</v>
      </c>
      <c r="R1" s="20" t="s">
        <v>561</v>
      </c>
      <c r="S1" s="21" t="s">
        <v>562</v>
      </c>
    </row>
    <row r="2" spans="1:19" ht="29" x14ac:dyDescent="0.2">
      <c r="A2" s="54" t="s">
        <v>442</v>
      </c>
      <c r="B2" s="41" t="s">
        <v>182</v>
      </c>
      <c r="C2" s="51" t="s">
        <v>183</v>
      </c>
      <c r="D2" s="37"/>
      <c r="E2" s="38"/>
      <c r="F2" s="38"/>
      <c r="G2" s="38"/>
      <c r="H2" s="50" t="str">
        <f t="shared" ref="H2:H65" si="0">IF(D2&lt;&gt;0,G2/D2,"")</f>
        <v/>
      </c>
      <c r="I2" s="35">
        <v>914314</v>
      </c>
      <c r="J2" s="36">
        <v>908145</v>
      </c>
      <c r="K2" s="36">
        <v>895849</v>
      </c>
      <c r="L2" s="3">
        <f t="shared" ref="L2:L65" si="1">IF(J2&lt;&gt;0,K2/J2,"")</f>
        <v>0.98646031195458872</v>
      </c>
      <c r="M2" s="39">
        <v>14</v>
      </c>
      <c r="N2" s="36">
        <v>6155</v>
      </c>
      <c r="O2" s="64">
        <f t="shared" ref="O2:O65" si="2">IF(I2&lt;&gt;0,N2/I2,"")</f>
        <v>6.7318229842264253E-3</v>
      </c>
      <c r="P2" s="4">
        <f t="shared" ref="P2:P65" si="3">IF(SUM(D2,I2)&gt;0,SUM(D2,I2),"")</f>
        <v>914314</v>
      </c>
      <c r="Q2" s="5">
        <f t="shared" ref="Q2:Q65" si="4">IF(SUM(E2,J2, M2)&gt;0,SUM(E2,J2, M2),"")</f>
        <v>908159</v>
      </c>
      <c r="R2" s="5">
        <f t="shared" ref="R2:R65" si="5">IF(SUM(G2,N2)&gt;0,SUM(G2,N2),"")</f>
        <v>6155</v>
      </c>
      <c r="S2" s="6">
        <f t="shared" ref="S2:S65" si="6">IFERROR(IF(P2&lt;&gt;0,R2/P2,""),"")</f>
        <v>6.7318229842264253E-3</v>
      </c>
    </row>
    <row r="3" spans="1:19" ht="29" x14ac:dyDescent="0.2">
      <c r="A3" s="54" t="s">
        <v>443</v>
      </c>
      <c r="B3" s="41" t="s">
        <v>182</v>
      </c>
      <c r="C3" s="51" t="s">
        <v>184</v>
      </c>
      <c r="D3" s="37">
        <v>1</v>
      </c>
      <c r="E3" s="38">
        <v>0</v>
      </c>
      <c r="F3" s="38">
        <v>0</v>
      </c>
      <c r="G3" s="38">
        <v>1</v>
      </c>
      <c r="H3" s="50">
        <f t="shared" si="0"/>
        <v>1</v>
      </c>
      <c r="I3" s="35">
        <v>861351</v>
      </c>
      <c r="J3" s="36">
        <v>845776</v>
      </c>
      <c r="K3" s="36">
        <v>203684</v>
      </c>
      <c r="L3" s="3">
        <f t="shared" si="1"/>
        <v>0.24082499385180001</v>
      </c>
      <c r="M3" s="39">
        <v>678</v>
      </c>
      <c r="N3" s="36">
        <v>8531</v>
      </c>
      <c r="O3" s="64">
        <f t="shared" si="2"/>
        <v>9.904208621108003E-3</v>
      </c>
      <c r="P3" s="4">
        <f t="shared" si="3"/>
        <v>861352</v>
      </c>
      <c r="Q3" s="5">
        <f t="shared" si="4"/>
        <v>846454</v>
      </c>
      <c r="R3" s="5">
        <f t="shared" si="5"/>
        <v>8532</v>
      </c>
      <c r="S3" s="6">
        <f t="shared" si="6"/>
        <v>9.9053580882148065E-3</v>
      </c>
    </row>
    <row r="4" spans="1:19" ht="29" x14ac:dyDescent="0.2">
      <c r="A4" s="55" t="s">
        <v>485</v>
      </c>
      <c r="B4" s="41" t="s">
        <v>182</v>
      </c>
      <c r="C4" s="56" t="s">
        <v>184</v>
      </c>
      <c r="D4" s="2"/>
      <c r="E4" s="1"/>
      <c r="F4" s="1"/>
      <c r="G4" s="1"/>
      <c r="H4" s="50" t="str">
        <f t="shared" si="0"/>
        <v/>
      </c>
      <c r="I4" s="35">
        <v>768649</v>
      </c>
      <c r="J4" s="36">
        <v>765508</v>
      </c>
      <c r="K4" s="36">
        <v>304967</v>
      </c>
      <c r="L4" s="3">
        <f t="shared" si="1"/>
        <v>0.39838512464925252</v>
      </c>
      <c r="M4" s="42">
        <v>4</v>
      </c>
      <c r="N4" s="36">
        <v>3137</v>
      </c>
      <c r="O4" s="64">
        <f t="shared" si="2"/>
        <v>4.081186601426659E-3</v>
      </c>
      <c r="P4" s="4">
        <f t="shared" si="3"/>
        <v>768649</v>
      </c>
      <c r="Q4" s="5">
        <f t="shared" si="4"/>
        <v>765512</v>
      </c>
      <c r="R4" s="5">
        <f t="shared" si="5"/>
        <v>3137</v>
      </c>
      <c r="S4" s="6">
        <f t="shared" si="6"/>
        <v>4.081186601426659E-3</v>
      </c>
    </row>
    <row r="5" spans="1:19" ht="29" x14ac:dyDescent="0.2">
      <c r="A5" s="55" t="s">
        <v>463</v>
      </c>
      <c r="B5" s="41" t="s">
        <v>182</v>
      </c>
      <c r="C5" s="56" t="s">
        <v>184</v>
      </c>
      <c r="D5" s="2">
        <v>0</v>
      </c>
      <c r="E5" s="1">
        <v>0</v>
      </c>
      <c r="F5" s="1">
        <v>0</v>
      </c>
      <c r="G5" s="1">
        <v>0</v>
      </c>
      <c r="H5" s="50" t="str">
        <f t="shared" si="0"/>
        <v/>
      </c>
      <c r="I5" s="35">
        <v>727792</v>
      </c>
      <c r="J5" s="36">
        <v>720564</v>
      </c>
      <c r="K5" s="36">
        <v>715133</v>
      </c>
      <c r="L5" s="3">
        <f t="shared" si="1"/>
        <v>0.99246284854641642</v>
      </c>
      <c r="M5" s="42">
        <v>136</v>
      </c>
      <c r="N5" s="36">
        <v>7092</v>
      </c>
      <c r="O5" s="64">
        <f t="shared" si="2"/>
        <v>9.7445423967287351E-3</v>
      </c>
      <c r="P5" s="4">
        <f t="shared" si="3"/>
        <v>727792</v>
      </c>
      <c r="Q5" s="5">
        <f t="shared" si="4"/>
        <v>720700</v>
      </c>
      <c r="R5" s="5">
        <f t="shared" si="5"/>
        <v>7092</v>
      </c>
      <c r="S5" s="6">
        <f t="shared" si="6"/>
        <v>9.7445423967287351E-3</v>
      </c>
    </row>
    <row r="6" spans="1:19" ht="29" x14ac:dyDescent="0.2">
      <c r="A6" s="54" t="s">
        <v>444</v>
      </c>
      <c r="B6" s="41" t="s">
        <v>182</v>
      </c>
      <c r="C6" s="51" t="s">
        <v>184</v>
      </c>
      <c r="D6" s="37">
        <v>14</v>
      </c>
      <c r="E6" s="38">
        <v>11</v>
      </c>
      <c r="F6" s="38"/>
      <c r="G6" s="38">
        <v>3</v>
      </c>
      <c r="H6" s="50">
        <f t="shared" si="0"/>
        <v>0.21428571428571427</v>
      </c>
      <c r="I6" s="35">
        <v>290369</v>
      </c>
      <c r="J6" s="36">
        <v>285664</v>
      </c>
      <c r="K6" s="36">
        <v>117259</v>
      </c>
      <c r="L6" s="3">
        <f t="shared" si="1"/>
        <v>0.41047874425898956</v>
      </c>
      <c r="M6" s="39">
        <v>331</v>
      </c>
      <c r="N6" s="36">
        <v>4374</v>
      </c>
      <c r="O6" s="64">
        <f t="shared" si="2"/>
        <v>1.5063591499092534E-2</v>
      </c>
      <c r="P6" s="4">
        <f t="shared" si="3"/>
        <v>290383</v>
      </c>
      <c r="Q6" s="5">
        <f t="shared" si="4"/>
        <v>286006</v>
      </c>
      <c r="R6" s="5">
        <f t="shared" si="5"/>
        <v>4377</v>
      </c>
      <c r="S6" s="6">
        <f t="shared" si="6"/>
        <v>1.5073196433675525E-2</v>
      </c>
    </row>
    <row r="7" spans="1:19" ht="29" x14ac:dyDescent="0.2">
      <c r="A7" s="55" t="s">
        <v>480</v>
      </c>
      <c r="B7" s="41" t="s">
        <v>182</v>
      </c>
      <c r="C7" s="56" t="s">
        <v>184</v>
      </c>
      <c r="D7" s="2">
        <v>0</v>
      </c>
      <c r="E7" s="1">
        <v>0</v>
      </c>
      <c r="F7" s="1">
        <v>0</v>
      </c>
      <c r="G7" s="1">
        <v>0</v>
      </c>
      <c r="H7" s="50" t="str">
        <f t="shared" si="0"/>
        <v/>
      </c>
      <c r="I7" s="35">
        <v>280827</v>
      </c>
      <c r="J7" s="36">
        <v>279388</v>
      </c>
      <c r="K7" s="36">
        <v>72556</v>
      </c>
      <c r="L7" s="3">
        <f t="shared" si="1"/>
        <v>0.25969619310779274</v>
      </c>
      <c r="M7" s="42">
        <v>5</v>
      </c>
      <c r="N7" s="36">
        <v>1434</v>
      </c>
      <c r="O7" s="64">
        <f t="shared" si="2"/>
        <v>5.1063466119710714E-3</v>
      </c>
      <c r="P7" s="4">
        <f t="shared" si="3"/>
        <v>280827</v>
      </c>
      <c r="Q7" s="5">
        <f t="shared" si="4"/>
        <v>279393</v>
      </c>
      <c r="R7" s="5">
        <f t="shared" si="5"/>
        <v>1434</v>
      </c>
      <c r="S7" s="6">
        <f t="shared" si="6"/>
        <v>5.1063466119710714E-3</v>
      </c>
    </row>
    <row r="8" spans="1:19" ht="29" x14ac:dyDescent="0.2">
      <c r="A8" s="55" t="s">
        <v>449</v>
      </c>
      <c r="B8" s="41" t="s">
        <v>182</v>
      </c>
      <c r="C8" s="57" t="s">
        <v>184</v>
      </c>
      <c r="D8" s="2">
        <v>8</v>
      </c>
      <c r="E8" s="1">
        <v>0</v>
      </c>
      <c r="F8" s="1"/>
      <c r="G8" s="1">
        <v>8</v>
      </c>
      <c r="H8" s="50">
        <f t="shared" si="0"/>
        <v>1</v>
      </c>
      <c r="I8" s="35">
        <v>268746</v>
      </c>
      <c r="J8" s="36">
        <v>261062</v>
      </c>
      <c r="K8" s="36">
        <v>65318</v>
      </c>
      <c r="L8" s="3">
        <f t="shared" si="1"/>
        <v>0.25020110165401321</v>
      </c>
      <c r="M8" s="39">
        <v>117</v>
      </c>
      <c r="N8" s="36">
        <v>7567</v>
      </c>
      <c r="O8" s="64">
        <f t="shared" si="2"/>
        <v>2.8156698146204966E-2</v>
      </c>
      <c r="P8" s="4">
        <f t="shared" si="3"/>
        <v>268754</v>
      </c>
      <c r="Q8" s="5">
        <f t="shared" si="4"/>
        <v>261179</v>
      </c>
      <c r="R8" s="5">
        <f t="shared" si="5"/>
        <v>7575</v>
      </c>
      <c r="S8" s="6">
        <f t="shared" si="6"/>
        <v>2.8185627004621325E-2</v>
      </c>
    </row>
    <row r="9" spans="1:19" x14ac:dyDescent="0.2">
      <c r="A9" s="54" t="s">
        <v>444</v>
      </c>
      <c r="B9" s="41" t="s">
        <v>4</v>
      </c>
      <c r="C9" s="51" t="s">
        <v>5</v>
      </c>
      <c r="D9" s="37"/>
      <c r="E9" s="38"/>
      <c r="F9" s="38"/>
      <c r="G9" s="38"/>
      <c r="H9" s="50" t="str">
        <f t="shared" si="0"/>
        <v/>
      </c>
      <c r="I9" s="35">
        <v>254772</v>
      </c>
      <c r="J9" s="36">
        <v>203773</v>
      </c>
      <c r="K9" s="36">
        <v>73309</v>
      </c>
      <c r="L9" s="3">
        <f t="shared" si="1"/>
        <v>0.35975816226879909</v>
      </c>
      <c r="M9" s="39">
        <v>15</v>
      </c>
      <c r="N9" s="36">
        <v>50984</v>
      </c>
      <c r="O9" s="64">
        <f t="shared" si="2"/>
        <v>0.20011618231202802</v>
      </c>
      <c r="P9" s="4">
        <f t="shared" si="3"/>
        <v>254772</v>
      </c>
      <c r="Q9" s="5">
        <f t="shared" si="4"/>
        <v>203788</v>
      </c>
      <c r="R9" s="5">
        <f t="shared" si="5"/>
        <v>50984</v>
      </c>
      <c r="S9" s="6">
        <f t="shared" si="6"/>
        <v>0.20011618231202802</v>
      </c>
    </row>
    <row r="10" spans="1:19" x14ac:dyDescent="0.2">
      <c r="A10" s="55" t="s">
        <v>500</v>
      </c>
      <c r="B10" s="41" t="s">
        <v>226</v>
      </c>
      <c r="C10" s="56" t="s">
        <v>482</v>
      </c>
      <c r="D10" s="2"/>
      <c r="E10" s="1"/>
      <c r="F10" s="1"/>
      <c r="G10" s="1"/>
      <c r="H10" s="50" t="str">
        <f t="shared" si="0"/>
        <v/>
      </c>
      <c r="I10" s="35">
        <v>232208</v>
      </c>
      <c r="J10" s="36">
        <v>227462</v>
      </c>
      <c r="K10" s="36">
        <v>164623</v>
      </c>
      <c r="L10" s="3">
        <f t="shared" si="1"/>
        <v>0.72373847060168295</v>
      </c>
      <c r="M10" s="42">
        <v>6</v>
      </c>
      <c r="N10" s="36">
        <v>4740</v>
      </c>
      <c r="O10" s="64">
        <f t="shared" si="2"/>
        <v>2.0412733411424241E-2</v>
      </c>
      <c r="P10" s="4">
        <f t="shared" si="3"/>
        <v>232208</v>
      </c>
      <c r="Q10" s="5">
        <f t="shared" si="4"/>
        <v>227468</v>
      </c>
      <c r="R10" s="5">
        <f t="shared" si="5"/>
        <v>4740</v>
      </c>
      <c r="S10" s="6">
        <f t="shared" si="6"/>
        <v>2.0412733411424241E-2</v>
      </c>
    </row>
    <row r="11" spans="1:19" x14ac:dyDescent="0.2">
      <c r="A11" s="55" t="s">
        <v>463</v>
      </c>
      <c r="B11" s="41" t="s">
        <v>44</v>
      </c>
      <c r="C11" s="56" t="s">
        <v>45</v>
      </c>
      <c r="D11" s="2">
        <v>0</v>
      </c>
      <c r="E11" s="1">
        <v>0</v>
      </c>
      <c r="F11" s="1">
        <v>0</v>
      </c>
      <c r="G11" s="1">
        <v>0</v>
      </c>
      <c r="H11" s="50" t="str">
        <f t="shared" si="0"/>
        <v/>
      </c>
      <c r="I11" s="35">
        <v>221336</v>
      </c>
      <c r="J11" s="36">
        <v>217163</v>
      </c>
      <c r="K11" s="36">
        <v>35112</v>
      </c>
      <c r="L11" s="3">
        <f t="shared" si="1"/>
        <v>0.16168500158866841</v>
      </c>
      <c r="M11" s="42">
        <v>11</v>
      </c>
      <c r="N11" s="36">
        <v>4162</v>
      </c>
      <c r="O11" s="64">
        <f t="shared" si="2"/>
        <v>1.8803990313369719E-2</v>
      </c>
      <c r="P11" s="4">
        <f t="shared" si="3"/>
        <v>221336</v>
      </c>
      <c r="Q11" s="5">
        <f t="shared" si="4"/>
        <v>217174</v>
      </c>
      <c r="R11" s="5">
        <f t="shared" si="5"/>
        <v>4162</v>
      </c>
      <c r="S11" s="6">
        <f t="shared" si="6"/>
        <v>1.8803990313369719E-2</v>
      </c>
    </row>
    <row r="12" spans="1:19" x14ac:dyDescent="0.2">
      <c r="A12" s="55" t="s">
        <v>445</v>
      </c>
      <c r="B12" s="41" t="s">
        <v>19</v>
      </c>
      <c r="C12" s="56" t="s">
        <v>20</v>
      </c>
      <c r="D12" s="2"/>
      <c r="E12" s="1"/>
      <c r="F12" s="1"/>
      <c r="G12" s="1"/>
      <c r="H12" s="50" t="str">
        <f t="shared" si="0"/>
        <v/>
      </c>
      <c r="I12" s="35">
        <v>203958</v>
      </c>
      <c r="J12" s="36">
        <v>204537</v>
      </c>
      <c r="K12" s="36">
        <v>70949</v>
      </c>
      <c r="L12" s="3">
        <f t="shared" si="1"/>
        <v>0.34687611532387785</v>
      </c>
      <c r="M12" s="42">
        <v>66</v>
      </c>
      <c r="N12" s="36">
        <v>275</v>
      </c>
      <c r="O12" s="64">
        <f t="shared" si="2"/>
        <v>1.348316810323694E-3</v>
      </c>
      <c r="P12" s="4">
        <f t="shared" si="3"/>
        <v>203958</v>
      </c>
      <c r="Q12" s="5">
        <f t="shared" si="4"/>
        <v>204603</v>
      </c>
      <c r="R12" s="5">
        <f t="shared" si="5"/>
        <v>275</v>
      </c>
      <c r="S12" s="6">
        <f t="shared" si="6"/>
        <v>1.348316810323694E-3</v>
      </c>
    </row>
    <row r="13" spans="1:19" x14ac:dyDescent="0.2">
      <c r="A13" s="54" t="s">
        <v>444</v>
      </c>
      <c r="B13" s="41" t="s">
        <v>44</v>
      </c>
      <c r="C13" s="51" t="s">
        <v>48</v>
      </c>
      <c r="D13" s="37">
        <v>1</v>
      </c>
      <c r="E13" s="38">
        <v>1</v>
      </c>
      <c r="F13" s="38"/>
      <c r="G13" s="38"/>
      <c r="H13" s="50">
        <f t="shared" si="0"/>
        <v>0</v>
      </c>
      <c r="I13" s="35">
        <v>185870</v>
      </c>
      <c r="J13" s="36">
        <v>179537</v>
      </c>
      <c r="K13" s="36">
        <v>37430</v>
      </c>
      <c r="L13" s="3">
        <f t="shared" si="1"/>
        <v>0.20848070314197073</v>
      </c>
      <c r="M13" s="39">
        <v>33</v>
      </c>
      <c r="N13" s="36">
        <v>6300</v>
      </c>
      <c r="O13" s="64">
        <f t="shared" si="2"/>
        <v>3.3894657556356594E-2</v>
      </c>
      <c r="P13" s="4">
        <f t="shared" si="3"/>
        <v>185871</v>
      </c>
      <c r="Q13" s="5">
        <f t="shared" si="4"/>
        <v>179571</v>
      </c>
      <c r="R13" s="5">
        <f t="shared" si="5"/>
        <v>6300</v>
      </c>
      <c r="S13" s="6">
        <f t="shared" si="6"/>
        <v>3.3894475200542312E-2</v>
      </c>
    </row>
    <row r="14" spans="1:19" x14ac:dyDescent="0.2">
      <c r="A14" s="54" t="s">
        <v>444</v>
      </c>
      <c r="B14" s="41" t="s">
        <v>44</v>
      </c>
      <c r="C14" s="51" t="s">
        <v>45</v>
      </c>
      <c r="D14" s="37">
        <v>5</v>
      </c>
      <c r="E14" s="38">
        <v>4</v>
      </c>
      <c r="F14" s="38"/>
      <c r="G14" s="38">
        <v>1</v>
      </c>
      <c r="H14" s="50">
        <f t="shared" si="0"/>
        <v>0.2</v>
      </c>
      <c r="I14" s="35">
        <v>170569</v>
      </c>
      <c r="J14" s="36">
        <v>162595</v>
      </c>
      <c r="K14" s="36">
        <v>25196</v>
      </c>
      <c r="L14" s="3">
        <f t="shared" si="1"/>
        <v>0.1549617146898736</v>
      </c>
      <c r="M14" s="39">
        <v>49</v>
      </c>
      <c r="N14" s="36">
        <v>7925</v>
      </c>
      <c r="O14" s="64">
        <f t="shared" si="2"/>
        <v>4.646213555804396E-2</v>
      </c>
      <c r="P14" s="4">
        <f t="shared" si="3"/>
        <v>170574</v>
      </c>
      <c r="Q14" s="5">
        <f t="shared" si="4"/>
        <v>162648</v>
      </c>
      <c r="R14" s="5">
        <f t="shared" si="5"/>
        <v>7926</v>
      </c>
      <c r="S14" s="6">
        <f t="shared" si="6"/>
        <v>4.6466636181364103E-2</v>
      </c>
    </row>
    <row r="15" spans="1:19" x14ac:dyDescent="0.2">
      <c r="A15" s="55" t="s">
        <v>500</v>
      </c>
      <c r="B15" s="41" t="s">
        <v>19</v>
      </c>
      <c r="C15" s="56" t="s">
        <v>20</v>
      </c>
      <c r="D15" s="2"/>
      <c r="E15" s="1"/>
      <c r="F15" s="1"/>
      <c r="G15" s="1"/>
      <c r="H15" s="50" t="str">
        <f t="shared" si="0"/>
        <v/>
      </c>
      <c r="I15" s="35">
        <v>141665</v>
      </c>
      <c r="J15" s="36">
        <v>141451</v>
      </c>
      <c r="K15" s="36">
        <v>105288</v>
      </c>
      <c r="L15" s="3">
        <f t="shared" si="1"/>
        <v>0.74434256385603492</v>
      </c>
      <c r="M15" s="42">
        <v>2</v>
      </c>
      <c r="N15" s="36">
        <v>212</v>
      </c>
      <c r="O15" s="64">
        <f t="shared" si="2"/>
        <v>1.4964881939787528E-3</v>
      </c>
      <c r="P15" s="4">
        <f t="shared" si="3"/>
        <v>141665</v>
      </c>
      <c r="Q15" s="5">
        <f t="shared" si="4"/>
        <v>141453</v>
      </c>
      <c r="R15" s="5">
        <f t="shared" si="5"/>
        <v>212</v>
      </c>
      <c r="S15" s="6">
        <f t="shared" si="6"/>
        <v>1.4964881939787528E-3</v>
      </c>
    </row>
    <row r="16" spans="1:19" x14ac:dyDescent="0.2">
      <c r="A16" s="55" t="s">
        <v>449</v>
      </c>
      <c r="B16" s="41" t="s">
        <v>44</v>
      </c>
      <c r="C16" s="57" t="s">
        <v>48</v>
      </c>
      <c r="D16" s="2">
        <v>1</v>
      </c>
      <c r="E16" s="1">
        <v>1</v>
      </c>
      <c r="F16" s="1"/>
      <c r="G16" s="1">
        <v>0</v>
      </c>
      <c r="H16" s="50">
        <f t="shared" si="0"/>
        <v>0</v>
      </c>
      <c r="I16" s="35">
        <v>126336</v>
      </c>
      <c r="J16" s="36">
        <v>122274</v>
      </c>
      <c r="K16" s="36">
        <v>14917</v>
      </c>
      <c r="L16" s="3">
        <f t="shared" si="1"/>
        <v>0.12199649966468751</v>
      </c>
      <c r="M16" s="39">
        <v>18</v>
      </c>
      <c r="N16" s="36">
        <v>4044</v>
      </c>
      <c r="O16" s="64">
        <f t="shared" si="2"/>
        <v>3.2009878419452888E-2</v>
      </c>
      <c r="P16" s="4">
        <f t="shared" si="3"/>
        <v>126337</v>
      </c>
      <c r="Q16" s="5">
        <f t="shared" si="4"/>
        <v>122293</v>
      </c>
      <c r="R16" s="5">
        <f t="shared" si="5"/>
        <v>4044</v>
      </c>
      <c r="S16" s="6">
        <f t="shared" si="6"/>
        <v>3.2009625050460275E-2</v>
      </c>
    </row>
    <row r="17" spans="1:19" x14ac:dyDescent="0.2">
      <c r="A17" s="55" t="s">
        <v>500</v>
      </c>
      <c r="B17" s="41" t="s">
        <v>226</v>
      </c>
      <c r="C17" s="56" t="s">
        <v>504</v>
      </c>
      <c r="D17" s="2"/>
      <c r="E17" s="1"/>
      <c r="F17" s="1"/>
      <c r="G17" s="1"/>
      <c r="H17" s="50" t="str">
        <f t="shared" si="0"/>
        <v/>
      </c>
      <c r="I17" s="35">
        <v>123418</v>
      </c>
      <c r="J17" s="36">
        <v>121095</v>
      </c>
      <c r="K17" s="36">
        <v>80728</v>
      </c>
      <c r="L17" s="3">
        <f t="shared" si="1"/>
        <v>0.66665015070812172</v>
      </c>
      <c r="M17" s="42">
        <v>15</v>
      </c>
      <c r="N17" s="36">
        <v>2308</v>
      </c>
      <c r="O17" s="64">
        <f t="shared" si="2"/>
        <v>1.8700675752321379E-2</v>
      </c>
      <c r="P17" s="4">
        <f t="shared" si="3"/>
        <v>123418</v>
      </c>
      <c r="Q17" s="5">
        <f t="shared" si="4"/>
        <v>121110</v>
      </c>
      <c r="R17" s="5">
        <f t="shared" si="5"/>
        <v>2308</v>
      </c>
      <c r="S17" s="6">
        <f t="shared" si="6"/>
        <v>1.8700675752321379E-2</v>
      </c>
    </row>
    <row r="18" spans="1:19" x14ac:dyDescent="0.2">
      <c r="A18" s="55" t="s">
        <v>449</v>
      </c>
      <c r="B18" s="41" t="s">
        <v>44</v>
      </c>
      <c r="C18" s="57" t="s">
        <v>45</v>
      </c>
      <c r="D18" s="2">
        <v>0</v>
      </c>
      <c r="E18" s="1">
        <v>0</v>
      </c>
      <c r="F18" s="1"/>
      <c r="G18" s="1">
        <v>0</v>
      </c>
      <c r="H18" s="50" t="str">
        <f t="shared" si="0"/>
        <v/>
      </c>
      <c r="I18" s="35">
        <v>122598</v>
      </c>
      <c r="J18" s="36">
        <v>115635</v>
      </c>
      <c r="K18" s="36">
        <v>9949</v>
      </c>
      <c r="L18" s="3">
        <f t="shared" si="1"/>
        <v>8.6037964284170015E-2</v>
      </c>
      <c r="M18" s="39">
        <v>7</v>
      </c>
      <c r="N18" s="36">
        <v>6956</v>
      </c>
      <c r="O18" s="64">
        <f t="shared" si="2"/>
        <v>5.6738282843113268E-2</v>
      </c>
      <c r="P18" s="4">
        <f t="shared" si="3"/>
        <v>122598</v>
      </c>
      <c r="Q18" s="5">
        <f t="shared" si="4"/>
        <v>115642</v>
      </c>
      <c r="R18" s="5">
        <f t="shared" si="5"/>
        <v>6956</v>
      </c>
      <c r="S18" s="6">
        <f t="shared" si="6"/>
        <v>5.6738282843113268E-2</v>
      </c>
    </row>
    <row r="19" spans="1:19" x14ac:dyDescent="0.2">
      <c r="A19" s="55" t="s">
        <v>485</v>
      </c>
      <c r="B19" s="41" t="s">
        <v>226</v>
      </c>
      <c r="C19" s="56" t="s">
        <v>228</v>
      </c>
      <c r="D19" s="2"/>
      <c r="E19" s="1"/>
      <c r="F19" s="1"/>
      <c r="G19" s="1"/>
      <c r="H19" s="50" t="str">
        <f t="shared" si="0"/>
        <v/>
      </c>
      <c r="I19" s="35">
        <v>117833</v>
      </c>
      <c r="J19" s="36">
        <v>116245</v>
      </c>
      <c r="K19" s="36">
        <v>44016</v>
      </c>
      <c r="L19" s="3">
        <f t="shared" si="1"/>
        <v>0.37864854402339887</v>
      </c>
      <c r="M19" s="42"/>
      <c r="N19" s="36">
        <v>1588</v>
      </c>
      <c r="O19" s="64">
        <f t="shared" si="2"/>
        <v>1.3476700075530625E-2</v>
      </c>
      <c r="P19" s="4">
        <f t="shared" si="3"/>
        <v>117833</v>
      </c>
      <c r="Q19" s="5">
        <f t="shared" si="4"/>
        <v>116245</v>
      </c>
      <c r="R19" s="5">
        <f t="shared" si="5"/>
        <v>1588</v>
      </c>
      <c r="S19" s="6">
        <f t="shared" si="6"/>
        <v>1.3476700075530625E-2</v>
      </c>
    </row>
    <row r="20" spans="1:19" ht="29" x14ac:dyDescent="0.2">
      <c r="A20" s="54" t="s">
        <v>442</v>
      </c>
      <c r="B20" s="41" t="s">
        <v>182</v>
      </c>
      <c r="C20" s="51" t="s">
        <v>184</v>
      </c>
      <c r="D20" s="37"/>
      <c r="E20" s="38"/>
      <c r="F20" s="38"/>
      <c r="G20" s="38"/>
      <c r="H20" s="50" t="str">
        <f t="shared" si="0"/>
        <v/>
      </c>
      <c r="I20" s="35">
        <v>112720</v>
      </c>
      <c r="J20" s="36">
        <v>111807</v>
      </c>
      <c r="K20" s="36">
        <v>73096</v>
      </c>
      <c r="L20" s="3">
        <f t="shared" si="1"/>
        <v>0.65376944198484888</v>
      </c>
      <c r="M20" s="39">
        <v>122</v>
      </c>
      <c r="N20" s="36">
        <v>791</v>
      </c>
      <c r="O20" s="64">
        <f t="shared" si="2"/>
        <v>7.0173882185947485E-3</v>
      </c>
      <c r="P20" s="4">
        <f t="shared" si="3"/>
        <v>112720</v>
      </c>
      <c r="Q20" s="5">
        <f t="shared" si="4"/>
        <v>111929</v>
      </c>
      <c r="R20" s="5">
        <f t="shared" si="5"/>
        <v>791</v>
      </c>
      <c r="S20" s="6">
        <f t="shared" si="6"/>
        <v>7.0173882185947485E-3</v>
      </c>
    </row>
    <row r="21" spans="1:19" x14ac:dyDescent="0.2">
      <c r="A21" s="55" t="s">
        <v>463</v>
      </c>
      <c r="B21" s="41" t="s">
        <v>44</v>
      </c>
      <c r="C21" s="56" t="s">
        <v>48</v>
      </c>
      <c r="D21" s="2">
        <v>0</v>
      </c>
      <c r="E21" s="1">
        <v>0</v>
      </c>
      <c r="F21" s="1">
        <v>0</v>
      </c>
      <c r="G21" s="1">
        <v>0</v>
      </c>
      <c r="H21" s="50" t="str">
        <f t="shared" si="0"/>
        <v/>
      </c>
      <c r="I21" s="35">
        <v>107922</v>
      </c>
      <c r="J21" s="36">
        <v>106263</v>
      </c>
      <c r="K21" s="36">
        <v>11336</v>
      </c>
      <c r="L21" s="3">
        <f t="shared" si="1"/>
        <v>0.10667871225167744</v>
      </c>
      <c r="M21" s="42">
        <v>27</v>
      </c>
      <c r="N21" s="36">
        <v>1632</v>
      </c>
      <c r="O21" s="64">
        <f t="shared" si="2"/>
        <v>1.5122032579084895E-2</v>
      </c>
      <c r="P21" s="4">
        <f t="shared" si="3"/>
        <v>107922</v>
      </c>
      <c r="Q21" s="5">
        <f t="shared" si="4"/>
        <v>106290</v>
      </c>
      <c r="R21" s="5">
        <f t="shared" si="5"/>
        <v>1632</v>
      </c>
      <c r="S21" s="6">
        <f t="shared" si="6"/>
        <v>1.5122032579084895E-2</v>
      </c>
    </row>
    <row r="22" spans="1:19" x14ac:dyDescent="0.2">
      <c r="A22" s="55" t="s">
        <v>449</v>
      </c>
      <c r="B22" s="41" t="s">
        <v>221</v>
      </c>
      <c r="C22" s="57" t="s">
        <v>223</v>
      </c>
      <c r="D22" s="2">
        <v>86</v>
      </c>
      <c r="E22" s="1">
        <v>66</v>
      </c>
      <c r="F22" s="1"/>
      <c r="G22" s="1">
        <v>20</v>
      </c>
      <c r="H22" s="50">
        <f t="shared" si="0"/>
        <v>0.23255813953488372</v>
      </c>
      <c r="I22" s="35">
        <v>105844</v>
      </c>
      <c r="J22" s="36">
        <v>101022</v>
      </c>
      <c r="K22" s="36">
        <v>19034</v>
      </c>
      <c r="L22" s="3">
        <f t="shared" si="1"/>
        <v>0.18841440478311655</v>
      </c>
      <c r="M22" s="39">
        <v>23</v>
      </c>
      <c r="N22" s="36">
        <v>4799</v>
      </c>
      <c r="O22" s="64">
        <f t="shared" si="2"/>
        <v>4.5340312157514835E-2</v>
      </c>
      <c r="P22" s="4">
        <f t="shared" si="3"/>
        <v>105930</v>
      </c>
      <c r="Q22" s="5">
        <f t="shared" si="4"/>
        <v>101111</v>
      </c>
      <c r="R22" s="5">
        <f t="shared" si="5"/>
        <v>4819</v>
      </c>
      <c r="S22" s="6">
        <f t="shared" si="6"/>
        <v>4.549230623996979E-2</v>
      </c>
    </row>
    <row r="23" spans="1:19" x14ac:dyDescent="0.2">
      <c r="A23" s="55" t="s">
        <v>463</v>
      </c>
      <c r="B23" s="41" t="s">
        <v>221</v>
      </c>
      <c r="C23" s="56" t="s">
        <v>223</v>
      </c>
      <c r="D23" s="2">
        <v>0</v>
      </c>
      <c r="E23" s="1">
        <v>0</v>
      </c>
      <c r="F23" s="1">
        <v>0</v>
      </c>
      <c r="G23" s="1">
        <v>0</v>
      </c>
      <c r="H23" s="50" t="str">
        <f t="shared" si="0"/>
        <v/>
      </c>
      <c r="I23" s="35">
        <v>105196</v>
      </c>
      <c r="J23" s="36">
        <v>104071</v>
      </c>
      <c r="K23" s="36">
        <v>99110</v>
      </c>
      <c r="L23" s="3">
        <f t="shared" si="1"/>
        <v>0.95233062044181371</v>
      </c>
      <c r="M23" s="42">
        <v>42</v>
      </c>
      <c r="N23" s="36">
        <v>1083</v>
      </c>
      <c r="O23" s="64">
        <f t="shared" si="2"/>
        <v>1.0295068253545762E-2</v>
      </c>
      <c r="P23" s="4">
        <f t="shared" si="3"/>
        <v>105196</v>
      </c>
      <c r="Q23" s="5">
        <f t="shared" si="4"/>
        <v>104113</v>
      </c>
      <c r="R23" s="5">
        <f t="shared" si="5"/>
        <v>1083</v>
      </c>
      <c r="S23" s="6">
        <f t="shared" si="6"/>
        <v>1.0295068253545762E-2</v>
      </c>
    </row>
    <row r="24" spans="1:19" ht="29" x14ac:dyDescent="0.2">
      <c r="A24" s="55" t="s">
        <v>463</v>
      </c>
      <c r="B24" s="41" t="s">
        <v>182</v>
      </c>
      <c r="C24" s="56" t="s">
        <v>183</v>
      </c>
      <c r="D24" s="2">
        <v>0</v>
      </c>
      <c r="E24" s="1">
        <v>0</v>
      </c>
      <c r="F24" s="1">
        <v>0</v>
      </c>
      <c r="G24" s="1">
        <v>0</v>
      </c>
      <c r="H24" s="50" t="str">
        <f t="shared" si="0"/>
        <v/>
      </c>
      <c r="I24" s="35">
        <v>104354</v>
      </c>
      <c r="J24" s="36">
        <v>104028</v>
      </c>
      <c r="K24" s="36">
        <v>103916</v>
      </c>
      <c r="L24" s="3">
        <f t="shared" si="1"/>
        <v>0.99892336678586535</v>
      </c>
      <c r="M24" s="42">
        <v>5</v>
      </c>
      <c r="N24" s="36">
        <v>321</v>
      </c>
      <c r="O24" s="64">
        <f t="shared" si="2"/>
        <v>3.076067999310041E-3</v>
      </c>
      <c r="P24" s="4">
        <f t="shared" si="3"/>
        <v>104354</v>
      </c>
      <c r="Q24" s="5">
        <f t="shared" si="4"/>
        <v>104033</v>
      </c>
      <c r="R24" s="5">
        <f t="shared" si="5"/>
        <v>321</v>
      </c>
      <c r="S24" s="6">
        <f t="shared" si="6"/>
        <v>3.076067999310041E-3</v>
      </c>
    </row>
    <row r="25" spans="1:19" x14ac:dyDescent="0.2">
      <c r="A25" s="55" t="s">
        <v>500</v>
      </c>
      <c r="B25" s="41" t="s">
        <v>19</v>
      </c>
      <c r="C25" s="56" t="s">
        <v>501</v>
      </c>
      <c r="D25" s="2"/>
      <c r="E25" s="1"/>
      <c r="F25" s="1"/>
      <c r="G25" s="1"/>
      <c r="H25" s="50" t="str">
        <f t="shared" si="0"/>
        <v/>
      </c>
      <c r="I25" s="35">
        <v>103104</v>
      </c>
      <c r="J25" s="36">
        <v>102895</v>
      </c>
      <c r="K25" s="36">
        <v>80680</v>
      </c>
      <c r="L25" s="3">
        <f t="shared" si="1"/>
        <v>0.78410029641867929</v>
      </c>
      <c r="M25" s="42">
        <v>9</v>
      </c>
      <c r="N25" s="36">
        <v>200</v>
      </c>
      <c r="O25" s="64">
        <f t="shared" si="2"/>
        <v>1.9397889509621352E-3</v>
      </c>
      <c r="P25" s="4">
        <f t="shared" si="3"/>
        <v>103104</v>
      </c>
      <c r="Q25" s="5">
        <f t="shared" si="4"/>
        <v>102904</v>
      </c>
      <c r="R25" s="5">
        <f t="shared" si="5"/>
        <v>200</v>
      </c>
      <c r="S25" s="6">
        <f t="shared" si="6"/>
        <v>1.9397889509621352E-3</v>
      </c>
    </row>
    <row r="26" spans="1:19" x14ac:dyDescent="0.2">
      <c r="A26" s="55" t="s">
        <v>449</v>
      </c>
      <c r="B26" s="41" t="s">
        <v>226</v>
      </c>
      <c r="C26" s="57" t="s">
        <v>228</v>
      </c>
      <c r="D26" s="2">
        <v>10</v>
      </c>
      <c r="E26" s="1">
        <v>6</v>
      </c>
      <c r="F26" s="1"/>
      <c r="G26" s="1">
        <v>4</v>
      </c>
      <c r="H26" s="50">
        <f t="shared" si="0"/>
        <v>0.4</v>
      </c>
      <c r="I26" s="35">
        <v>101867</v>
      </c>
      <c r="J26" s="36">
        <v>96807</v>
      </c>
      <c r="K26" s="36">
        <v>39338</v>
      </c>
      <c r="L26" s="3">
        <f t="shared" si="1"/>
        <v>0.40635491235137955</v>
      </c>
      <c r="M26" s="39">
        <v>55</v>
      </c>
      <c r="N26" s="36">
        <v>5005</v>
      </c>
      <c r="O26" s="64">
        <f t="shared" si="2"/>
        <v>4.9132692628623596E-2</v>
      </c>
      <c r="P26" s="4">
        <f t="shared" si="3"/>
        <v>101877</v>
      </c>
      <c r="Q26" s="5">
        <f t="shared" si="4"/>
        <v>96868</v>
      </c>
      <c r="R26" s="5">
        <f t="shared" si="5"/>
        <v>5009</v>
      </c>
      <c r="S26" s="6">
        <f t="shared" si="6"/>
        <v>4.9167132915182037E-2</v>
      </c>
    </row>
    <row r="27" spans="1:19" x14ac:dyDescent="0.2">
      <c r="A27" s="54" t="s">
        <v>444</v>
      </c>
      <c r="B27" s="41" t="s">
        <v>219</v>
      </c>
      <c r="C27" s="51" t="s">
        <v>220</v>
      </c>
      <c r="D27" s="37">
        <v>9</v>
      </c>
      <c r="E27" s="38">
        <v>9</v>
      </c>
      <c r="F27" s="38"/>
      <c r="G27" s="38"/>
      <c r="H27" s="50">
        <f t="shared" si="0"/>
        <v>0</v>
      </c>
      <c r="I27" s="35">
        <v>101521</v>
      </c>
      <c r="J27" s="36">
        <v>90110</v>
      </c>
      <c r="K27" s="36">
        <v>38231</v>
      </c>
      <c r="L27" s="3">
        <f t="shared" si="1"/>
        <v>0.4242703362556875</v>
      </c>
      <c r="M27" s="39">
        <v>53</v>
      </c>
      <c r="N27" s="36">
        <v>11358</v>
      </c>
      <c r="O27" s="64">
        <f t="shared" si="2"/>
        <v>0.11187833059170024</v>
      </c>
      <c r="P27" s="4">
        <f t="shared" si="3"/>
        <v>101530</v>
      </c>
      <c r="Q27" s="5">
        <f t="shared" si="4"/>
        <v>90172</v>
      </c>
      <c r="R27" s="5">
        <f t="shared" si="5"/>
        <v>11358</v>
      </c>
      <c r="S27" s="6">
        <f t="shared" si="6"/>
        <v>0.11186841327686398</v>
      </c>
    </row>
    <row r="28" spans="1:19" x14ac:dyDescent="0.2">
      <c r="A28" s="54" t="s">
        <v>444</v>
      </c>
      <c r="B28" s="41" t="s">
        <v>4</v>
      </c>
      <c r="C28" s="51" t="s">
        <v>276</v>
      </c>
      <c r="D28" s="37">
        <v>13</v>
      </c>
      <c r="E28" s="38">
        <v>13</v>
      </c>
      <c r="F28" s="38"/>
      <c r="G28" s="38"/>
      <c r="H28" s="50">
        <f t="shared" si="0"/>
        <v>0</v>
      </c>
      <c r="I28" s="35">
        <v>93931</v>
      </c>
      <c r="J28" s="36">
        <v>64283</v>
      </c>
      <c r="K28" s="36">
        <v>22957</v>
      </c>
      <c r="L28" s="3">
        <f t="shared" si="1"/>
        <v>0.35712396745640373</v>
      </c>
      <c r="M28" s="39">
        <v>48</v>
      </c>
      <c r="N28" s="36">
        <v>29600</v>
      </c>
      <c r="O28" s="64">
        <f t="shared" si="2"/>
        <v>0.31512493213103238</v>
      </c>
      <c r="P28" s="4">
        <f t="shared" si="3"/>
        <v>93944</v>
      </c>
      <c r="Q28" s="5">
        <f t="shared" si="4"/>
        <v>64344</v>
      </c>
      <c r="R28" s="5">
        <f t="shared" si="5"/>
        <v>29600</v>
      </c>
      <c r="S28" s="6">
        <f t="shared" si="6"/>
        <v>0.31508132504470748</v>
      </c>
    </row>
    <row r="29" spans="1:19" x14ac:dyDescent="0.2">
      <c r="A29" s="54" t="s">
        <v>444</v>
      </c>
      <c r="B29" s="41" t="s">
        <v>44</v>
      </c>
      <c r="C29" s="51" t="s">
        <v>359</v>
      </c>
      <c r="D29" s="37"/>
      <c r="E29" s="38"/>
      <c r="F29" s="38"/>
      <c r="G29" s="38"/>
      <c r="H29" s="50" t="str">
        <f t="shared" si="0"/>
        <v/>
      </c>
      <c r="I29" s="35">
        <v>91788</v>
      </c>
      <c r="J29" s="36">
        <v>89627</v>
      </c>
      <c r="K29" s="36">
        <v>2028</v>
      </c>
      <c r="L29" s="3">
        <f t="shared" si="1"/>
        <v>2.2627110134222948E-2</v>
      </c>
      <c r="M29" s="39"/>
      <c r="N29" s="36">
        <v>2161</v>
      </c>
      <c r="O29" s="64">
        <f t="shared" si="2"/>
        <v>2.3543382577243213E-2</v>
      </c>
      <c r="P29" s="4">
        <f t="shared" si="3"/>
        <v>91788</v>
      </c>
      <c r="Q29" s="5">
        <f t="shared" si="4"/>
        <v>89627</v>
      </c>
      <c r="R29" s="5">
        <f t="shared" si="5"/>
        <v>2161</v>
      </c>
      <c r="S29" s="6">
        <f t="shared" si="6"/>
        <v>2.3543382577243213E-2</v>
      </c>
    </row>
    <row r="30" spans="1:19" x14ac:dyDescent="0.2">
      <c r="A30" s="55" t="s">
        <v>500</v>
      </c>
      <c r="B30" s="41" t="s">
        <v>226</v>
      </c>
      <c r="C30" s="56" t="s">
        <v>228</v>
      </c>
      <c r="D30" s="2"/>
      <c r="E30" s="1"/>
      <c r="F30" s="1"/>
      <c r="G30" s="1"/>
      <c r="H30" s="50" t="str">
        <f t="shared" si="0"/>
        <v/>
      </c>
      <c r="I30" s="35">
        <v>90557</v>
      </c>
      <c r="J30" s="36">
        <v>89827</v>
      </c>
      <c r="K30" s="36">
        <v>48922</v>
      </c>
      <c r="L30" s="3">
        <f t="shared" si="1"/>
        <v>0.5446246674162557</v>
      </c>
      <c r="M30" s="42">
        <v>36</v>
      </c>
      <c r="N30" s="36">
        <v>694</v>
      </c>
      <c r="O30" s="64">
        <f t="shared" si="2"/>
        <v>7.6636814382101881E-3</v>
      </c>
      <c r="P30" s="4">
        <f t="shared" si="3"/>
        <v>90557</v>
      </c>
      <c r="Q30" s="5">
        <f t="shared" si="4"/>
        <v>89863</v>
      </c>
      <c r="R30" s="5">
        <f t="shared" si="5"/>
        <v>694</v>
      </c>
      <c r="S30" s="6">
        <f t="shared" si="6"/>
        <v>7.6636814382101881E-3</v>
      </c>
    </row>
    <row r="31" spans="1:19" x14ac:dyDescent="0.2">
      <c r="A31" s="55" t="s">
        <v>485</v>
      </c>
      <c r="B31" s="41" t="s">
        <v>221</v>
      </c>
      <c r="C31" s="56" t="s">
        <v>223</v>
      </c>
      <c r="D31" s="2"/>
      <c r="E31" s="1"/>
      <c r="F31" s="1"/>
      <c r="G31" s="1"/>
      <c r="H31" s="50" t="str">
        <f t="shared" si="0"/>
        <v/>
      </c>
      <c r="I31" s="35">
        <v>89102</v>
      </c>
      <c r="J31" s="36">
        <v>86649</v>
      </c>
      <c r="K31" s="36">
        <v>80640</v>
      </c>
      <c r="L31" s="3">
        <f t="shared" si="1"/>
        <v>0.93065124813904376</v>
      </c>
      <c r="M31" s="42">
        <v>34</v>
      </c>
      <c r="N31" s="36">
        <v>2397</v>
      </c>
      <c r="O31" s="64">
        <f t="shared" si="2"/>
        <v>2.6901753047069651E-2</v>
      </c>
      <c r="P31" s="4">
        <f t="shared" si="3"/>
        <v>89102</v>
      </c>
      <c r="Q31" s="5">
        <f t="shared" si="4"/>
        <v>86683</v>
      </c>
      <c r="R31" s="5">
        <f t="shared" si="5"/>
        <v>2397</v>
      </c>
      <c r="S31" s="6">
        <f t="shared" si="6"/>
        <v>2.6901753047069651E-2</v>
      </c>
    </row>
    <row r="32" spans="1:19" x14ac:dyDescent="0.2">
      <c r="A32" s="54" t="s">
        <v>444</v>
      </c>
      <c r="B32" s="41" t="s">
        <v>221</v>
      </c>
      <c r="C32" s="51" t="s">
        <v>223</v>
      </c>
      <c r="D32" s="37"/>
      <c r="E32" s="38"/>
      <c r="F32" s="38"/>
      <c r="G32" s="38"/>
      <c r="H32" s="50" t="str">
        <f t="shared" si="0"/>
        <v/>
      </c>
      <c r="I32" s="35">
        <v>82636</v>
      </c>
      <c r="J32" s="36">
        <v>79451</v>
      </c>
      <c r="K32" s="36">
        <v>21290</v>
      </c>
      <c r="L32" s="3">
        <f t="shared" si="1"/>
        <v>0.26796390227939232</v>
      </c>
      <c r="M32" s="39">
        <v>38</v>
      </c>
      <c r="N32" s="36">
        <v>3147</v>
      </c>
      <c r="O32" s="64">
        <f t="shared" si="2"/>
        <v>3.8082675831356792E-2</v>
      </c>
      <c r="P32" s="4">
        <f t="shared" si="3"/>
        <v>82636</v>
      </c>
      <c r="Q32" s="5">
        <f t="shared" si="4"/>
        <v>79489</v>
      </c>
      <c r="R32" s="5">
        <f t="shared" si="5"/>
        <v>3147</v>
      </c>
      <c r="S32" s="6">
        <f t="shared" si="6"/>
        <v>3.8082675831356792E-2</v>
      </c>
    </row>
    <row r="33" spans="1:19" ht="29" x14ac:dyDescent="0.2">
      <c r="A33" s="55" t="s">
        <v>478</v>
      </c>
      <c r="B33" s="41" t="s">
        <v>182</v>
      </c>
      <c r="C33" s="56" t="s">
        <v>184</v>
      </c>
      <c r="D33" s="2">
        <v>0</v>
      </c>
      <c r="E33" s="1">
        <v>0</v>
      </c>
      <c r="F33" s="1">
        <v>0</v>
      </c>
      <c r="G33" s="1">
        <v>0</v>
      </c>
      <c r="H33" s="50" t="str">
        <f t="shared" si="0"/>
        <v/>
      </c>
      <c r="I33" s="35">
        <v>82170</v>
      </c>
      <c r="J33" s="36">
        <v>81441</v>
      </c>
      <c r="K33" s="36">
        <v>80892</v>
      </c>
      <c r="L33" s="3">
        <f t="shared" si="1"/>
        <v>0.99325892363797108</v>
      </c>
      <c r="M33" s="42">
        <v>83</v>
      </c>
      <c r="N33" s="36">
        <v>646</v>
      </c>
      <c r="O33" s="64">
        <f t="shared" si="2"/>
        <v>7.8617500304247294E-3</v>
      </c>
      <c r="P33" s="4">
        <f t="shared" si="3"/>
        <v>82170</v>
      </c>
      <c r="Q33" s="5">
        <f t="shared" si="4"/>
        <v>81524</v>
      </c>
      <c r="R33" s="5">
        <f t="shared" si="5"/>
        <v>646</v>
      </c>
      <c r="S33" s="6">
        <f t="shared" si="6"/>
        <v>7.8617500304247294E-3</v>
      </c>
    </row>
    <row r="34" spans="1:19" ht="29" x14ac:dyDescent="0.2">
      <c r="A34" s="54" t="s">
        <v>444</v>
      </c>
      <c r="B34" s="41" t="s">
        <v>44</v>
      </c>
      <c r="C34" s="51" t="s">
        <v>47</v>
      </c>
      <c r="D34" s="37">
        <v>11</v>
      </c>
      <c r="E34" s="38">
        <v>9</v>
      </c>
      <c r="F34" s="38"/>
      <c r="G34" s="38">
        <v>2</v>
      </c>
      <c r="H34" s="50">
        <f t="shared" si="0"/>
        <v>0.18181818181818182</v>
      </c>
      <c r="I34" s="35">
        <v>81930</v>
      </c>
      <c r="J34" s="36">
        <v>78269</v>
      </c>
      <c r="K34" s="36">
        <v>7473</v>
      </c>
      <c r="L34" s="3">
        <f t="shared" si="1"/>
        <v>9.5478414186970575E-2</v>
      </c>
      <c r="M34" s="39">
        <v>82</v>
      </c>
      <c r="N34" s="36">
        <v>3579</v>
      </c>
      <c r="O34" s="64">
        <f t="shared" si="2"/>
        <v>4.3683632369095567E-2</v>
      </c>
      <c r="P34" s="4">
        <f t="shared" si="3"/>
        <v>81941</v>
      </c>
      <c r="Q34" s="5">
        <f t="shared" si="4"/>
        <v>78360</v>
      </c>
      <c r="R34" s="5">
        <f t="shared" si="5"/>
        <v>3581</v>
      </c>
      <c r="S34" s="6">
        <f t="shared" si="6"/>
        <v>4.3702175955870684E-2</v>
      </c>
    </row>
    <row r="35" spans="1:19" x14ac:dyDescent="0.2">
      <c r="A35" s="54" t="s">
        <v>443</v>
      </c>
      <c r="B35" s="41" t="s">
        <v>49</v>
      </c>
      <c r="C35" s="51" t="s">
        <v>50</v>
      </c>
      <c r="D35" s="37">
        <v>3</v>
      </c>
      <c r="E35" s="38">
        <v>3</v>
      </c>
      <c r="F35" s="38">
        <v>0</v>
      </c>
      <c r="G35" s="38">
        <v>0</v>
      </c>
      <c r="H35" s="50">
        <f t="shared" si="0"/>
        <v>0</v>
      </c>
      <c r="I35" s="35">
        <v>80904</v>
      </c>
      <c r="J35" s="36">
        <v>77315</v>
      </c>
      <c r="K35" s="36">
        <v>65984</v>
      </c>
      <c r="L35" s="3">
        <f t="shared" si="1"/>
        <v>0.85344370432645666</v>
      </c>
      <c r="M35" s="39">
        <v>31</v>
      </c>
      <c r="N35" s="36">
        <v>2968</v>
      </c>
      <c r="O35" s="64">
        <f t="shared" si="2"/>
        <v>3.6685454365667954E-2</v>
      </c>
      <c r="P35" s="4">
        <f t="shared" si="3"/>
        <v>80907</v>
      </c>
      <c r="Q35" s="5">
        <f t="shared" si="4"/>
        <v>77349</v>
      </c>
      <c r="R35" s="5">
        <f t="shared" si="5"/>
        <v>2968</v>
      </c>
      <c r="S35" s="6">
        <f t="shared" si="6"/>
        <v>3.6684094083330246E-2</v>
      </c>
    </row>
    <row r="36" spans="1:19" x14ac:dyDescent="0.2">
      <c r="A36" s="55" t="s">
        <v>500</v>
      </c>
      <c r="B36" s="41" t="s">
        <v>19</v>
      </c>
      <c r="C36" s="56" t="s">
        <v>405</v>
      </c>
      <c r="D36" s="2"/>
      <c r="E36" s="1"/>
      <c r="F36" s="1"/>
      <c r="G36" s="1"/>
      <c r="H36" s="50" t="str">
        <f t="shared" si="0"/>
        <v/>
      </c>
      <c r="I36" s="35">
        <v>78938</v>
      </c>
      <c r="J36" s="36">
        <v>78761</v>
      </c>
      <c r="K36" s="36">
        <v>58849</v>
      </c>
      <c r="L36" s="3">
        <f t="shared" si="1"/>
        <v>0.74718452025748783</v>
      </c>
      <c r="M36" s="42">
        <v>3</v>
      </c>
      <c r="N36" s="36">
        <v>174</v>
      </c>
      <c r="O36" s="64">
        <f t="shared" si="2"/>
        <v>2.204261572373255E-3</v>
      </c>
      <c r="P36" s="4">
        <f t="shared" si="3"/>
        <v>78938</v>
      </c>
      <c r="Q36" s="5">
        <f t="shared" si="4"/>
        <v>78764</v>
      </c>
      <c r="R36" s="5">
        <f t="shared" si="5"/>
        <v>174</v>
      </c>
      <c r="S36" s="6">
        <f t="shared" si="6"/>
        <v>2.204261572373255E-3</v>
      </c>
    </row>
    <row r="37" spans="1:19" x14ac:dyDescent="0.2">
      <c r="A37" s="54" t="s">
        <v>444</v>
      </c>
      <c r="B37" s="41" t="s">
        <v>4</v>
      </c>
      <c r="C37" s="51" t="s">
        <v>339</v>
      </c>
      <c r="D37" s="37"/>
      <c r="E37" s="38"/>
      <c r="F37" s="38"/>
      <c r="G37" s="38"/>
      <c r="H37" s="50" t="str">
        <f t="shared" si="0"/>
        <v/>
      </c>
      <c r="I37" s="35">
        <v>78111</v>
      </c>
      <c r="J37" s="36">
        <v>56370</v>
      </c>
      <c r="K37" s="36">
        <v>13462</v>
      </c>
      <c r="L37" s="3">
        <f t="shared" si="1"/>
        <v>0.23881497250310449</v>
      </c>
      <c r="M37" s="39">
        <v>25</v>
      </c>
      <c r="N37" s="36">
        <v>21716</v>
      </c>
      <c r="O37" s="64">
        <f t="shared" si="2"/>
        <v>0.27801462021994339</v>
      </c>
      <c r="P37" s="4">
        <f t="shared" si="3"/>
        <v>78111</v>
      </c>
      <c r="Q37" s="5">
        <f t="shared" si="4"/>
        <v>56395</v>
      </c>
      <c r="R37" s="5">
        <f t="shared" si="5"/>
        <v>21716</v>
      </c>
      <c r="S37" s="6">
        <f t="shared" si="6"/>
        <v>0.27801462021994339</v>
      </c>
    </row>
    <row r="38" spans="1:19" x14ac:dyDescent="0.2">
      <c r="A38" s="54" t="s">
        <v>443</v>
      </c>
      <c r="B38" s="41" t="s">
        <v>226</v>
      </c>
      <c r="C38" s="51" t="s">
        <v>228</v>
      </c>
      <c r="D38" s="37">
        <v>0</v>
      </c>
      <c r="E38" s="38">
        <v>0</v>
      </c>
      <c r="F38" s="38">
        <v>0</v>
      </c>
      <c r="G38" s="38">
        <v>0</v>
      </c>
      <c r="H38" s="50" t="str">
        <f t="shared" si="0"/>
        <v/>
      </c>
      <c r="I38" s="35">
        <v>76983</v>
      </c>
      <c r="J38" s="36">
        <v>75734</v>
      </c>
      <c r="K38" s="36">
        <v>13179</v>
      </c>
      <c r="L38" s="3">
        <f t="shared" si="1"/>
        <v>0.17401695407610848</v>
      </c>
      <c r="M38" s="39">
        <v>7</v>
      </c>
      <c r="N38" s="36">
        <v>1024</v>
      </c>
      <c r="O38" s="64">
        <f t="shared" si="2"/>
        <v>1.330163802397932E-2</v>
      </c>
      <c r="P38" s="4">
        <f t="shared" si="3"/>
        <v>76983</v>
      </c>
      <c r="Q38" s="5">
        <f t="shared" si="4"/>
        <v>75741</v>
      </c>
      <c r="R38" s="5">
        <f t="shared" si="5"/>
        <v>1024</v>
      </c>
      <c r="S38" s="6">
        <f t="shared" si="6"/>
        <v>1.330163802397932E-2</v>
      </c>
    </row>
    <row r="39" spans="1:19" x14ac:dyDescent="0.2">
      <c r="A39" s="54" t="s">
        <v>444</v>
      </c>
      <c r="B39" s="41" t="s">
        <v>146</v>
      </c>
      <c r="C39" s="51" t="s">
        <v>321</v>
      </c>
      <c r="D39" s="37">
        <v>2</v>
      </c>
      <c r="E39" s="38">
        <v>2</v>
      </c>
      <c r="F39" s="38"/>
      <c r="G39" s="38"/>
      <c r="H39" s="50">
        <f t="shared" si="0"/>
        <v>0</v>
      </c>
      <c r="I39" s="35">
        <v>76090</v>
      </c>
      <c r="J39" s="36">
        <v>71322</v>
      </c>
      <c r="K39" s="36">
        <v>29586</v>
      </c>
      <c r="L39" s="3">
        <f t="shared" si="1"/>
        <v>0.41482291579035924</v>
      </c>
      <c r="M39" s="39">
        <v>55</v>
      </c>
      <c r="N39" s="36">
        <v>4713</v>
      </c>
      <c r="O39" s="64">
        <f t="shared" si="2"/>
        <v>6.1939808121960836E-2</v>
      </c>
      <c r="P39" s="4">
        <f t="shared" si="3"/>
        <v>76092</v>
      </c>
      <c r="Q39" s="5">
        <f t="shared" si="4"/>
        <v>71379</v>
      </c>
      <c r="R39" s="5">
        <f t="shared" si="5"/>
        <v>4713</v>
      </c>
      <c r="S39" s="6">
        <f t="shared" si="6"/>
        <v>6.1938180097776373E-2</v>
      </c>
    </row>
    <row r="40" spans="1:19" x14ac:dyDescent="0.2">
      <c r="A40" s="54" t="s">
        <v>444</v>
      </c>
      <c r="B40" s="41" t="s">
        <v>233</v>
      </c>
      <c r="C40" s="51" t="s">
        <v>235</v>
      </c>
      <c r="D40" s="37"/>
      <c r="E40" s="38"/>
      <c r="F40" s="38"/>
      <c r="G40" s="38"/>
      <c r="H40" s="50" t="str">
        <f t="shared" si="0"/>
        <v/>
      </c>
      <c r="I40" s="35">
        <v>75232</v>
      </c>
      <c r="J40" s="36">
        <v>71039</v>
      </c>
      <c r="K40" s="36">
        <v>11876</v>
      </c>
      <c r="L40" s="3">
        <f t="shared" si="1"/>
        <v>0.16717577668604569</v>
      </c>
      <c r="M40" s="39">
        <v>15</v>
      </c>
      <c r="N40" s="36">
        <v>4178</v>
      </c>
      <c r="O40" s="64">
        <f t="shared" si="2"/>
        <v>5.5534878774989367E-2</v>
      </c>
      <c r="P40" s="4">
        <f t="shared" si="3"/>
        <v>75232</v>
      </c>
      <c r="Q40" s="5">
        <f t="shared" si="4"/>
        <v>71054</v>
      </c>
      <c r="R40" s="5">
        <f t="shared" si="5"/>
        <v>4178</v>
      </c>
      <c r="S40" s="6">
        <f t="shared" si="6"/>
        <v>5.5534878774989367E-2</v>
      </c>
    </row>
    <row r="41" spans="1:19" ht="29" x14ac:dyDescent="0.2">
      <c r="A41" s="55" t="s">
        <v>493</v>
      </c>
      <c r="B41" s="41" t="s">
        <v>182</v>
      </c>
      <c r="C41" s="56" t="s">
        <v>184</v>
      </c>
      <c r="D41" s="2"/>
      <c r="E41" s="1"/>
      <c r="F41" s="1"/>
      <c r="G41" s="1"/>
      <c r="H41" s="50" t="str">
        <f t="shared" si="0"/>
        <v/>
      </c>
      <c r="I41" s="35">
        <v>72903</v>
      </c>
      <c r="J41" s="36">
        <v>72696</v>
      </c>
      <c r="K41" s="36">
        <v>46984</v>
      </c>
      <c r="L41" s="3">
        <f t="shared" si="1"/>
        <v>0.64630791240233298</v>
      </c>
      <c r="M41" s="42">
        <v>40</v>
      </c>
      <c r="N41" s="36">
        <v>167</v>
      </c>
      <c r="O41" s="64">
        <f t="shared" si="2"/>
        <v>2.2907150597369108E-3</v>
      </c>
      <c r="P41" s="4">
        <f t="shared" si="3"/>
        <v>72903</v>
      </c>
      <c r="Q41" s="5">
        <f t="shared" si="4"/>
        <v>72736</v>
      </c>
      <c r="R41" s="5">
        <f t="shared" si="5"/>
        <v>167</v>
      </c>
      <c r="S41" s="6">
        <f t="shared" si="6"/>
        <v>2.2907150597369108E-3</v>
      </c>
    </row>
    <row r="42" spans="1:19" ht="29" x14ac:dyDescent="0.2">
      <c r="A42" s="55" t="s">
        <v>500</v>
      </c>
      <c r="B42" s="41" t="s">
        <v>182</v>
      </c>
      <c r="C42" s="56" t="s">
        <v>408</v>
      </c>
      <c r="D42" s="2"/>
      <c r="E42" s="1"/>
      <c r="F42" s="1"/>
      <c r="G42" s="1"/>
      <c r="H42" s="50" t="str">
        <f t="shared" si="0"/>
        <v/>
      </c>
      <c r="I42" s="35">
        <v>71401</v>
      </c>
      <c r="J42" s="36">
        <v>70901</v>
      </c>
      <c r="K42" s="36">
        <v>56829</v>
      </c>
      <c r="L42" s="3">
        <f t="shared" si="1"/>
        <v>0.801526071564576</v>
      </c>
      <c r="M42" s="42">
        <v>25</v>
      </c>
      <c r="N42" s="36">
        <v>475</v>
      </c>
      <c r="O42" s="64">
        <f t="shared" si="2"/>
        <v>6.6525678912060056E-3</v>
      </c>
      <c r="P42" s="4">
        <f t="shared" si="3"/>
        <v>71401</v>
      </c>
      <c r="Q42" s="5">
        <f t="shared" si="4"/>
        <v>70926</v>
      </c>
      <c r="R42" s="5">
        <f t="shared" si="5"/>
        <v>475</v>
      </c>
      <c r="S42" s="6">
        <f t="shared" si="6"/>
        <v>6.6525678912060056E-3</v>
      </c>
    </row>
    <row r="43" spans="1:19" x14ac:dyDescent="0.2">
      <c r="A43" s="55" t="s">
        <v>449</v>
      </c>
      <c r="B43" s="41" t="s">
        <v>19</v>
      </c>
      <c r="C43" s="57" t="s">
        <v>20</v>
      </c>
      <c r="D43" s="2">
        <v>2</v>
      </c>
      <c r="E43" s="1">
        <v>2</v>
      </c>
      <c r="F43" s="1"/>
      <c r="G43" s="1">
        <v>0</v>
      </c>
      <c r="H43" s="50">
        <f t="shared" si="0"/>
        <v>0</v>
      </c>
      <c r="I43" s="35">
        <v>70063</v>
      </c>
      <c r="J43" s="36">
        <v>69714</v>
      </c>
      <c r="K43" s="36">
        <v>15351</v>
      </c>
      <c r="L43" s="3">
        <f t="shared" si="1"/>
        <v>0.22019967294947931</v>
      </c>
      <c r="M43" s="39">
        <v>37</v>
      </c>
      <c r="N43" s="36">
        <v>312</v>
      </c>
      <c r="O43" s="64">
        <f t="shared" si="2"/>
        <v>4.4531350356108073E-3</v>
      </c>
      <c r="P43" s="4">
        <f t="shared" si="3"/>
        <v>70065</v>
      </c>
      <c r="Q43" s="5">
        <f t="shared" si="4"/>
        <v>69753</v>
      </c>
      <c r="R43" s="5">
        <f t="shared" si="5"/>
        <v>312</v>
      </c>
      <c r="S43" s="6">
        <f t="shared" si="6"/>
        <v>4.4530079212160133E-3</v>
      </c>
    </row>
    <row r="44" spans="1:19" ht="29" x14ac:dyDescent="0.2">
      <c r="A44" s="54" t="s">
        <v>446</v>
      </c>
      <c r="B44" s="41" t="s">
        <v>182</v>
      </c>
      <c r="C44" s="51" t="s">
        <v>184</v>
      </c>
      <c r="D44" s="37">
        <v>1</v>
      </c>
      <c r="E44" s="38"/>
      <c r="F44" s="38"/>
      <c r="G44" s="38">
        <v>1</v>
      </c>
      <c r="H44" s="50">
        <f t="shared" si="0"/>
        <v>1</v>
      </c>
      <c r="I44" s="35">
        <v>68787</v>
      </c>
      <c r="J44" s="36">
        <v>66749</v>
      </c>
      <c r="K44" s="36">
        <v>66190</v>
      </c>
      <c r="L44" s="3">
        <f t="shared" si="1"/>
        <v>0.99162534270176328</v>
      </c>
      <c r="M44" s="39">
        <v>36</v>
      </c>
      <c r="N44" s="36">
        <v>1754</v>
      </c>
      <c r="O44" s="64">
        <f t="shared" si="2"/>
        <v>2.5499004172299999E-2</v>
      </c>
      <c r="P44" s="4">
        <f t="shared" si="3"/>
        <v>68788</v>
      </c>
      <c r="Q44" s="5">
        <f t="shared" si="4"/>
        <v>66785</v>
      </c>
      <c r="R44" s="5">
        <f t="shared" si="5"/>
        <v>1755</v>
      </c>
      <c r="S44" s="6">
        <f t="shared" si="6"/>
        <v>2.5513170901901496E-2</v>
      </c>
    </row>
    <row r="45" spans="1:19" ht="29" x14ac:dyDescent="0.2">
      <c r="A45" s="55" t="s">
        <v>500</v>
      </c>
      <c r="B45" s="41" t="s">
        <v>182</v>
      </c>
      <c r="C45" s="56" t="s">
        <v>184</v>
      </c>
      <c r="D45" s="2"/>
      <c r="E45" s="1"/>
      <c r="F45" s="1"/>
      <c r="G45" s="1"/>
      <c r="H45" s="50" t="str">
        <f t="shared" si="0"/>
        <v/>
      </c>
      <c r="I45" s="35">
        <v>66781</v>
      </c>
      <c r="J45" s="36">
        <v>66181</v>
      </c>
      <c r="K45" s="36">
        <v>27817</v>
      </c>
      <c r="L45" s="3">
        <f t="shared" si="1"/>
        <v>0.42031700941357791</v>
      </c>
      <c r="M45" s="42">
        <v>4</v>
      </c>
      <c r="N45" s="36">
        <v>596</v>
      </c>
      <c r="O45" s="64">
        <f t="shared" si="2"/>
        <v>8.9246941495335491E-3</v>
      </c>
      <c r="P45" s="4">
        <f t="shared" si="3"/>
        <v>66781</v>
      </c>
      <c r="Q45" s="5">
        <f t="shared" si="4"/>
        <v>66185</v>
      </c>
      <c r="R45" s="5">
        <f t="shared" si="5"/>
        <v>596</v>
      </c>
      <c r="S45" s="6">
        <f t="shared" si="6"/>
        <v>8.9246941495335491E-3</v>
      </c>
    </row>
    <row r="46" spans="1:19" ht="29" x14ac:dyDescent="0.2">
      <c r="A46" s="54" t="s">
        <v>442</v>
      </c>
      <c r="B46" s="41" t="s">
        <v>182</v>
      </c>
      <c r="C46" s="51" t="s">
        <v>273</v>
      </c>
      <c r="D46" s="37"/>
      <c r="E46" s="38"/>
      <c r="F46" s="38"/>
      <c r="G46" s="38"/>
      <c r="H46" s="50" t="str">
        <f t="shared" si="0"/>
        <v/>
      </c>
      <c r="I46" s="35">
        <v>65325</v>
      </c>
      <c r="J46" s="36">
        <v>65016</v>
      </c>
      <c r="K46" s="36">
        <v>63976</v>
      </c>
      <c r="L46" s="3">
        <f t="shared" si="1"/>
        <v>0.98400393749230963</v>
      </c>
      <c r="M46" s="39">
        <v>20</v>
      </c>
      <c r="N46" s="36">
        <v>289</v>
      </c>
      <c r="O46" s="64">
        <f t="shared" si="2"/>
        <v>4.4240336777650211E-3</v>
      </c>
      <c r="P46" s="4">
        <f t="shared" si="3"/>
        <v>65325</v>
      </c>
      <c r="Q46" s="5">
        <f t="shared" si="4"/>
        <v>65036</v>
      </c>
      <c r="R46" s="5">
        <f t="shared" si="5"/>
        <v>289</v>
      </c>
      <c r="S46" s="6">
        <f t="shared" si="6"/>
        <v>4.4240336777650211E-3</v>
      </c>
    </row>
    <row r="47" spans="1:19" x14ac:dyDescent="0.2">
      <c r="A47" s="55" t="s">
        <v>451</v>
      </c>
      <c r="B47" s="41" t="s">
        <v>97</v>
      </c>
      <c r="C47" s="56" t="s">
        <v>101</v>
      </c>
      <c r="D47" s="2">
        <v>0</v>
      </c>
      <c r="E47" s="1">
        <v>0</v>
      </c>
      <c r="F47" s="1">
        <v>0</v>
      </c>
      <c r="G47" s="1">
        <v>0</v>
      </c>
      <c r="H47" s="50" t="str">
        <f t="shared" si="0"/>
        <v/>
      </c>
      <c r="I47" s="35">
        <v>63401</v>
      </c>
      <c r="J47" s="36">
        <v>62561</v>
      </c>
      <c r="K47" s="36">
        <v>22399</v>
      </c>
      <c r="L47" s="3">
        <f t="shared" si="1"/>
        <v>0.3580345582711274</v>
      </c>
      <c r="M47" s="42">
        <v>13</v>
      </c>
      <c r="N47" s="36">
        <v>827</v>
      </c>
      <c r="O47" s="64">
        <f t="shared" si="2"/>
        <v>1.3043958297187741E-2</v>
      </c>
      <c r="P47" s="4">
        <f t="shared" si="3"/>
        <v>63401</v>
      </c>
      <c r="Q47" s="5">
        <f t="shared" si="4"/>
        <v>62574</v>
      </c>
      <c r="R47" s="5">
        <f t="shared" si="5"/>
        <v>827</v>
      </c>
      <c r="S47" s="6">
        <f t="shared" si="6"/>
        <v>1.3043958297187741E-2</v>
      </c>
    </row>
    <row r="48" spans="1:19" ht="29" x14ac:dyDescent="0.2">
      <c r="A48" s="54" t="s">
        <v>448</v>
      </c>
      <c r="B48" s="41" t="s">
        <v>182</v>
      </c>
      <c r="C48" s="51" t="s">
        <v>184</v>
      </c>
      <c r="D48" s="37">
        <v>0</v>
      </c>
      <c r="E48" s="38">
        <v>0</v>
      </c>
      <c r="F48" s="38">
        <v>0</v>
      </c>
      <c r="G48" s="38">
        <v>0</v>
      </c>
      <c r="H48" s="50" t="str">
        <f t="shared" si="0"/>
        <v/>
      </c>
      <c r="I48" s="35">
        <v>60505</v>
      </c>
      <c r="J48" s="36">
        <v>60221</v>
      </c>
      <c r="K48" s="36">
        <v>20149</v>
      </c>
      <c r="L48" s="3">
        <f t="shared" si="1"/>
        <v>0.33458428123079986</v>
      </c>
      <c r="M48" s="39">
        <v>11</v>
      </c>
      <c r="N48" s="36">
        <v>273</v>
      </c>
      <c r="O48" s="64">
        <f t="shared" si="2"/>
        <v>4.5120237996859767E-3</v>
      </c>
      <c r="P48" s="4">
        <f t="shared" si="3"/>
        <v>60505</v>
      </c>
      <c r="Q48" s="5">
        <f t="shared" si="4"/>
        <v>60232</v>
      </c>
      <c r="R48" s="5">
        <f t="shared" si="5"/>
        <v>273</v>
      </c>
      <c r="S48" s="6">
        <f t="shared" si="6"/>
        <v>4.5120237996859767E-3</v>
      </c>
    </row>
    <row r="49" spans="1:19" x14ac:dyDescent="0.2">
      <c r="A49" s="55" t="s">
        <v>449</v>
      </c>
      <c r="B49" s="41" t="s">
        <v>221</v>
      </c>
      <c r="C49" s="57" t="s">
        <v>222</v>
      </c>
      <c r="D49" s="2">
        <v>41</v>
      </c>
      <c r="E49" s="1">
        <v>39</v>
      </c>
      <c r="F49" s="1"/>
      <c r="G49" s="1">
        <v>2</v>
      </c>
      <c r="H49" s="50">
        <f t="shared" si="0"/>
        <v>4.878048780487805E-2</v>
      </c>
      <c r="I49" s="35">
        <v>58183</v>
      </c>
      <c r="J49" s="36">
        <v>50428</v>
      </c>
      <c r="K49" s="36">
        <v>11580</v>
      </c>
      <c r="L49" s="3">
        <f t="shared" si="1"/>
        <v>0.22963433013405252</v>
      </c>
      <c r="M49" s="39">
        <v>1273</v>
      </c>
      <c r="N49" s="36">
        <v>6482</v>
      </c>
      <c r="O49" s="64">
        <f t="shared" si="2"/>
        <v>0.11140711204303663</v>
      </c>
      <c r="P49" s="4">
        <f t="shared" si="3"/>
        <v>58224</v>
      </c>
      <c r="Q49" s="5">
        <f t="shared" si="4"/>
        <v>51740</v>
      </c>
      <c r="R49" s="5">
        <f t="shared" si="5"/>
        <v>6484</v>
      </c>
      <c r="S49" s="6">
        <f t="shared" si="6"/>
        <v>0.11136301181643309</v>
      </c>
    </row>
    <row r="50" spans="1:19" x14ac:dyDescent="0.2">
      <c r="A50" s="54" t="s">
        <v>443</v>
      </c>
      <c r="B50" s="41" t="s">
        <v>4</v>
      </c>
      <c r="C50" s="51" t="s">
        <v>276</v>
      </c>
      <c r="D50" s="37">
        <v>0</v>
      </c>
      <c r="E50" s="38">
        <v>0</v>
      </c>
      <c r="F50" s="38">
        <v>0</v>
      </c>
      <c r="G50" s="38">
        <v>0</v>
      </c>
      <c r="H50" s="50" t="str">
        <f t="shared" si="0"/>
        <v/>
      </c>
      <c r="I50" s="35">
        <v>57836</v>
      </c>
      <c r="J50" s="36">
        <v>42497</v>
      </c>
      <c r="K50" s="36">
        <v>9410</v>
      </c>
      <c r="L50" s="3">
        <f t="shared" si="1"/>
        <v>0.22142739487493235</v>
      </c>
      <c r="M50" s="39">
        <v>61</v>
      </c>
      <c r="N50" s="36">
        <v>13696</v>
      </c>
      <c r="O50" s="64">
        <f t="shared" si="2"/>
        <v>0.23680752472508473</v>
      </c>
      <c r="P50" s="4">
        <f t="shared" si="3"/>
        <v>57836</v>
      </c>
      <c r="Q50" s="5">
        <f t="shared" si="4"/>
        <v>42558</v>
      </c>
      <c r="R50" s="5">
        <f t="shared" si="5"/>
        <v>13696</v>
      </c>
      <c r="S50" s="6">
        <f t="shared" si="6"/>
        <v>0.23680752472508473</v>
      </c>
    </row>
    <row r="51" spans="1:19" ht="29" x14ac:dyDescent="0.2">
      <c r="A51" s="55" t="s">
        <v>463</v>
      </c>
      <c r="B51" s="41" t="s">
        <v>44</v>
      </c>
      <c r="C51" s="56" t="s">
        <v>47</v>
      </c>
      <c r="D51" s="2">
        <v>0</v>
      </c>
      <c r="E51" s="1">
        <v>0</v>
      </c>
      <c r="F51" s="1">
        <v>0</v>
      </c>
      <c r="G51" s="1">
        <v>0</v>
      </c>
      <c r="H51" s="50" t="str">
        <f t="shared" si="0"/>
        <v/>
      </c>
      <c r="I51" s="35">
        <v>57230</v>
      </c>
      <c r="J51" s="36">
        <v>55614</v>
      </c>
      <c r="K51" s="36">
        <v>55562</v>
      </c>
      <c r="L51" s="3">
        <f t="shared" si="1"/>
        <v>0.99906498363721363</v>
      </c>
      <c r="M51" s="42">
        <v>19</v>
      </c>
      <c r="N51" s="36">
        <v>1597</v>
      </c>
      <c r="O51" s="64">
        <f t="shared" si="2"/>
        <v>2.7904944958937621E-2</v>
      </c>
      <c r="P51" s="4">
        <f t="shared" si="3"/>
        <v>57230</v>
      </c>
      <c r="Q51" s="5">
        <f t="shared" si="4"/>
        <v>55633</v>
      </c>
      <c r="R51" s="5">
        <f t="shared" si="5"/>
        <v>1597</v>
      </c>
      <c r="S51" s="6">
        <f t="shared" si="6"/>
        <v>2.7904944958937621E-2</v>
      </c>
    </row>
    <row r="52" spans="1:19" ht="29" x14ac:dyDescent="0.2">
      <c r="A52" s="55" t="s">
        <v>449</v>
      </c>
      <c r="B52" s="41" t="s">
        <v>230</v>
      </c>
      <c r="C52" s="57" t="s">
        <v>232</v>
      </c>
      <c r="D52" s="2">
        <v>15</v>
      </c>
      <c r="E52" s="1">
        <v>7</v>
      </c>
      <c r="F52" s="1"/>
      <c r="G52" s="1">
        <v>8</v>
      </c>
      <c r="H52" s="50">
        <f t="shared" si="0"/>
        <v>0.53333333333333333</v>
      </c>
      <c r="I52" s="35">
        <v>56872</v>
      </c>
      <c r="J52" s="36">
        <v>51249</v>
      </c>
      <c r="K52" s="36">
        <v>28019</v>
      </c>
      <c r="L52" s="3">
        <f t="shared" si="1"/>
        <v>0.5467228628851295</v>
      </c>
      <c r="M52" s="39">
        <v>784</v>
      </c>
      <c r="N52" s="36">
        <v>4839</v>
      </c>
      <c r="O52" s="64">
        <f t="shared" si="2"/>
        <v>8.5085806723871144E-2</v>
      </c>
      <c r="P52" s="4">
        <f t="shared" si="3"/>
        <v>56887</v>
      </c>
      <c r="Q52" s="5">
        <f t="shared" si="4"/>
        <v>52040</v>
      </c>
      <c r="R52" s="5">
        <f t="shared" si="5"/>
        <v>4847</v>
      </c>
      <c r="S52" s="6">
        <f t="shared" si="6"/>
        <v>8.5204000914092845E-2</v>
      </c>
    </row>
    <row r="53" spans="1:19" x14ac:dyDescent="0.2">
      <c r="A53" s="55" t="s">
        <v>450</v>
      </c>
      <c r="B53" s="41" t="s">
        <v>6</v>
      </c>
      <c r="C53" s="56" t="s">
        <v>7</v>
      </c>
      <c r="D53" s="2"/>
      <c r="E53" s="1"/>
      <c r="F53" s="1"/>
      <c r="G53" s="1"/>
      <c r="H53" s="50" t="str">
        <f t="shared" si="0"/>
        <v/>
      </c>
      <c r="I53" s="35">
        <v>56459</v>
      </c>
      <c r="J53" s="36">
        <v>47152</v>
      </c>
      <c r="K53" s="36">
        <v>37924</v>
      </c>
      <c r="L53" s="3">
        <f t="shared" si="1"/>
        <v>0.80429250084832038</v>
      </c>
      <c r="M53" s="39">
        <v>44</v>
      </c>
      <c r="N53" s="36">
        <v>9263</v>
      </c>
      <c r="O53" s="64">
        <f t="shared" si="2"/>
        <v>0.16406595936874546</v>
      </c>
      <c r="P53" s="4">
        <f t="shared" si="3"/>
        <v>56459</v>
      </c>
      <c r="Q53" s="5">
        <f t="shared" si="4"/>
        <v>47196</v>
      </c>
      <c r="R53" s="5">
        <f t="shared" si="5"/>
        <v>9263</v>
      </c>
      <c r="S53" s="6">
        <f t="shared" si="6"/>
        <v>0.16406595936874546</v>
      </c>
    </row>
    <row r="54" spans="1:19" x14ac:dyDescent="0.2">
      <c r="A54" s="55" t="s">
        <v>500</v>
      </c>
      <c r="B54" s="41" t="s">
        <v>226</v>
      </c>
      <c r="C54" s="58" t="s">
        <v>505</v>
      </c>
      <c r="D54" s="2"/>
      <c r="E54" s="1"/>
      <c r="F54" s="1"/>
      <c r="G54" s="1"/>
      <c r="H54" s="50" t="str">
        <f t="shared" si="0"/>
        <v/>
      </c>
      <c r="I54" s="35">
        <v>54867</v>
      </c>
      <c r="J54" s="36">
        <v>53981</v>
      </c>
      <c r="K54" s="36">
        <v>44693</v>
      </c>
      <c r="L54" s="3">
        <f t="shared" si="1"/>
        <v>0.82793946018043385</v>
      </c>
      <c r="M54" s="42">
        <v>34</v>
      </c>
      <c r="N54" s="36">
        <v>852</v>
      </c>
      <c r="O54" s="64">
        <f t="shared" si="2"/>
        <v>1.5528459729892285E-2</v>
      </c>
      <c r="P54" s="4">
        <f t="shared" si="3"/>
        <v>54867</v>
      </c>
      <c r="Q54" s="5">
        <f t="shared" si="4"/>
        <v>54015</v>
      </c>
      <c r="R54" s="5">
        <f t="shared" si="5"/>
        <v>852</v>
      </c>
      <c r="S54" s="6">
        <f t="shared" si="6"/>
        <v>1.5528459729892285E-2</v>
      </c>
    </row>
    <row r="55" spans="1:19" ht="29" x14ac:dyDescent="0.2">
      <c r="A55" s="55" t="s">
        <v>449</v>
      </c>
      <c r="B55" s="41" t="s">
        <v>44</v>
      </c>
      <c r="C55" s="57" t="s">
        <v>47</v>
      </c>
      <c r="D55" s="2">
        <v>1</v>
      </c>
      <c r="E55" s="1">
        <v>1</v>
      </c>
      <c r="F55" s="1"/>
      <c r="G55" s="1">
        <v>0</v>
      </c>
      <c r="H55" s="50">
        <f t="shared" si="0"/>
        <v>0</v>
      </c>
      <c r="I55" s="35">
        <v>54375</v>
      </c>
      <c r="J55" s="36">
        <v>52263</v>
      </c>
      <c r="K55" s="36">
        <v>5618</v>
      </c>
      <c r="L55" s="3">
        <f t="shared" si="1"/>
        <v>0.10749478598626179</v>
      </c>
      <c r="M55" s="39">
        <v>67</v>
      </c>
      <c r="N55" s="36">
        <v>2045</v>
      </c>
      <c r="O55" s="64">
        <f t="shared" si="2"/>
        <v>3.7609195402298852E-2</v>
      </c>
      <c r="P55" s="4">
        <f t="shared" si="3"/>
        <v>54376</v>
      </c>
      <c r="Q55" s="5">
        <f t="shared" si="4"/>
        <v>52331</v>
      </c>
      <c r="R55" s="5">
        <f t="shared" si="5"/>
        <v>2045</v>
      </c>
      <c r="S55" s="6">
        <f t="shared" si="6"/>
        <v>3.7608503751655142E-2</v>
      </c>
    </row>
    <row r="56" spans="1:19" ht="29" x14ac:dyDescent="0.2">
      <c r="A56" s="55" t="s">
        <v>445</v>
      </c>
      <c r="B56" s="41" t="s">
        <v>182</v>
      </c>
      <c r="C56" s="56" t="s">
        <v>184</v>
      </c>
      <c r="D56" s="2"/>
      <c r="E56" s="1"/>
      <c r="F56" s="1"/>
      <c r="G56" s="1"/>
      <c r="H56" s="50" t="str">
        <f t="shared" si="0"/>
        <v/>
      </c>
      <c r="I56" s="35">
        <v>54014</v>
      </c>
      <c r="J56" s="36">
        <v>53327</v>
      </c>
      <c r="K56" s="36">
        <v>25650</v>
      </c>
      <c r="L56" s="3">
        <f t="shared" si="1"/>
        <v>0.48099461811090066</v>
      </c>
      <c r="M56" s="42"/>
      <c r="N56" s="36">
        <v>451</v>
      </c>
      <c r="O56" s="64">
        <f t="shared" si="2"/>
        <v>8.3496871181545518E-3</v>
      </c>
      <c r="P56" s="4">
        <f t="shared" si="3"/>
        <v>54014</v>
      </c>
      <c r="Q56" s="5">
        <f t="shared" si="4"/>
        <v>53327</v>
      </c>
      <c r="R56" s="5">
        <f t="shared" si="5"/>
        <v>451</v>
      </c>
      <c r="S56" s="6">
        <f t="shared" si="6"/>
        <v>8.3496871181545518E-3</v>
      </c>
    </row>
    <row r="57" spans="1:19" x14ac:dyDescent="0.2">
      <c r="A57" s="55" t="s">
        <v>463</v>
      </c>
      <c r="B57" s="41" t="s">
        <v>226</v>
      </c>
      <c r="C57" s="56" t="s">
        <v>228</v>
      </c>
      <c r="D57" s="2">
        <v>0</v>
      </c>
      <c r="E57" s="1">
        <v>0</v>
      </c>
      <c r="F57" s="1">
        <v>0</v>
      </c>
      <c r="G57" s="1">
        <v>0</v>
      </c>
      <c r="H57" s="50" t="str">
        <f t="shared" si="0"/>
        <v/>
      </c>
      <c r="I57" s="35">
        <v>53626</v>
      </c>
      <c r="J57" s="36">
        <v>48939</v>
      </c>
      <c r="K57" s="36">
        <v>14805</v>
      </c>
      <c r="L57" s="3">
        <f t="shared" si="1"/>
        <v>0.30251946300496535</v>
      </c>
      <c r="M57" s="42">
        <v>3855</v>
      </c>
      <c r="N57" s="36">
        <v>832</v>
      </c>
      <c r="O57" s="64">
        <f t="shared" si="2"/>
        <v>1.5514862193712006E-2</v>
      </c>
      <c r="P57" s="4">
        <f t="shared" si="3"/>
        <v>53626</v>
      </c>
      <c r="Q57" s="5">
        <f t="shared" si="4"/>
        <v>52794</v>
      </c>
      <c r="R57" s="5">
        <f t="shared" si="5"/>
        <v>832</v>
      </c>
      <c r="S57" s="6">
        <f t="shared" si="6"/>
        <v>1.5514862193712006E-2</v>
      </c>
    </row>
    <row r="58" spans="1:19" x14ac:dyDescent="0.2">
      <c r="A58" s="54" t="s">
        <v>444</v>
      </c>
      <c r="B58" s="41" t="s">
        <v>188</v>
      </c>
      <c r="C58" s="51" t="s">
        <v>389</v>
      </c>
      <c r="D58" s="37">
        <v>7</v>
      </c>
      <c r="E58" s="38">
        <v>1</v>
      </c>
      <c r="F58" s="38"/>
      <c r="G58" s="38">
        <v>6</v>
      </c>
      <c r="H58" s="50">
        <f t="shared" si="0"/>
        <v>0.8571428571428571</v>
      </c>
      <c r="I58" s="35">
        <v>52479</v>
      </c>
      <c r="J58" s="36">
        <v>50851</v>
      </c>
      <c r="K58" s="36">
        <v>37748</v>
      </c>
      <c r="L58" s="3">
        <f t="shared" si="1"/>
        <v>0.74232561798194729</v>
      </c>
      <c r="M58" s="39">
        <v>13</v>
      </c>
      <c r="N58" s="36">
        <v>1615</v>
      </c>
      <c r="O58" s="64">
        <f t="shared" si="2"/>
        <v>3.0774214447683836E-2</v>
      </c>
      <c r="P58" s="4">
        <f t="shared" si="3"/>
        <v>52486</v>
      </c>
      <c r="Q58" s="5">
        <f t="shared" si="4"/>
        <v>50865</v>
      </c>
      <c r="R58" s="5">
        <f t="shared" si="5"/>
        <v>1621</v>
      </c>
      <c r="S58" s="6">
        <f t="shared" si="6"/>
        <v>3.088442632321E-2</v>
      </c>
    </row>
    <row r="59" spans="1:19" x14ac:dyDescent="0.2">
      <c r="A59" s="54" t="s">
        <v>444</v>
      </c>
      <c r="B59" s="41" t="s">
        <v>68</v>
      </c>
      <c r="C59" s="51" t="s">
        <v>69</v>
      </c>
      <c r="D59" s="37">
        <v>3</v>
      </c>
      <c r="E59" s="38">
        <v>2</v>
      </c>
      <c r="F59" s="38"/>
      <c r="G59" s="38">
        <v>1</v>
      </c>
      <c r="H59" s="50">
        <f t="shared" si="0"/>
        <v>0.33333333333333331</v>
      </c>
      <c r="I59" s="35">
        <v>52203</v>
      </c>
      <c r="J59" s="36">
        <v>46518</v>
      </c>
      <c r="K59" s="36">
        <v>10618</v>
      </c>
      <c r="L59" s="3">
        <f t="shared" si="1"/>
        <v>0.22825572896513177</v>
      </c>
      <c r="M59" s="39">
        <v>2</v>
      </c>
      <c r="N59" s="36">
        <v>5683</v>
      </c>
      <c r="O59" s="64">
        <f t="shared" si="2"/>
        <v>0.10886347527919851</v>
      </c>
      <c r="P59" s="4">
        <f t="shared" si="3"/>
        <v>52206</v>
      </c>
      <c r="Q59" s="5">
        <f t="shared" si="4"/>
        <v>46522</v>
      </c>
      <c r="R59" s="5">
        <f t="shared" si="5"/>
        <v>5684</v>
      </c>
      <c r="S59" s="6">
        <f t="shared" si="6"/>
        <v>0.10887637436310002</v>
      </c>
    </row>
    <row r="60" spans="1:19" x14ac:dyDescent="0.2">
      <c r="A60" s="54" t="s">
        <v>443</v>
      </c>
      <c r="B60" s="41" t="s">
        <v>4</v>
      </c>
      <c r="C60" s="51" t="s">
        <v>5</v>
      </c>
      <c r="D60" s="37">
        <v>0</v>
      </c>
      <c r="E60" s="38">
        <v>0</v>
      </c>
      <c r="F60" s="38">
        <v>0</v>
      </c>
      <c r="G60" s="38">
        <v>0</v>
      </c>
      <c r="H60" s="50" t="str">
        <f t="shared" si="0"/>
        <v/>
      </c>
      <c r="I60" s="35">
        <v>51940</v>
      </c>
      <c r="J60" s="36">
        <v>31495</v>
      </c>
      <c r="K60" s="36">
        <v>10897</v>
      </c>
      <c r="L60" s="3">
        <f t="shared" si="1"/>
        <v>0.34599142721066833</v>
      </c>
      <c r="M60" s="39">
        <v>68</v>
      </c>
      <c r="N60" s="36">
        <v>18550</v>
      </c>
      <c r="O60" s="64">
        <f t="shared" si="2"/>
        <v>0.35714285714285715</v>
      </c>
      <c r="P60" s="4">
        <f t="shared" si="3"/>
        <v>51940</v>
      </c>
      <c r="Q60" s="5">
        <f t="shared" si="4"/>
        <v>31563</v>
      </c>
      <c r="R60" s="5">
        <f t="shared" si="5"/>
        <v>18550</v>
      </c>
      <c r="S60" s="6">
        <f t="shared" si="6"/>
        <v>0.35714285714285715</v>
      </c>
    </row>
    <row r="61" spans="1:19" x14ac:dyDescent="0.2">
      <c r="A61" s="54" t="s">
        <v>444</v>
      </c>
      <c r="B61" s="41" t="s">
        <v>188</v>
      </c>
      <c r="C61" s="51" t="s">
        <v>189</v>
      </c>
      <c r="D61" s="37">
        <v>2</v>
      </c>
      <c r="E61" s="38">
        <v>2</v>
      </c>
      <c r="F61" s="38"/>
      <c r="G61" s="38"/>
      <c r="H61" s="50">
        <f t="shared" si="0"/>
        <v>0</v>
      </c>
      <c r="I61" s="35">
        <v>50302</v>
      </c>
      <c r="J61" s="36">
        <v>49630</v>
      </c>
      <c r="K61" s="36">
        <v>38215</v>
      </c>
      <c r="L61" s="3">
        <f t="shared" si="1"/>
        <v>0.76999798508966355</v>
      </c>
      <c r="M61" s="39">
        <v>137</v>
      </c>
      <c r="N61" s="36">
        <v>535</v>
      </c>
      <c r="O61" s="64">
        <f t="shared" si="2"/>
        <v>1.0635760009542364E-2</v>
      </c>
      <c r="P61" s="4">
        <f t="shared" si="3"/>
        <v>50304</v>
      </c>
      <c r="Q61" s="5">
        <f t="shared" si="4"/>
        <v>49769</v>
      </c>
      <c r="R61" s="5">
        <f t="shared" si="5"/>
        <v>535</v>
      </c>
      <c r="S61" s="6">
        <f t="shared" si="6"/>
        <v>1.0635337150127227E-2</v>
      </c>
    </row>
    <row r="62" spans="1:19" x14ac:dyDescent="0.2">
      <c r="A62" s="55" t="s">
        <v>449</v>
      </c>
      <c r="B62" s="41" t="s">
        <v>130</v>
      </c>
      <c r="C62" s="57" t="s">
        <v>130</v>
      </c>
      <c r="D62" s="2">
        <v>18</v>
      </c>
      <c r="E62" s="1">
        <v>11</v>
      </c>
      <c r="F62" s="1"/>
      <c r="G62" s="1">
        <v>7</v>
      </c>
      <c r="H62" s="50">
        <f t="shared" si="0"/>
        <v>0.3888888888888889</v>
      </c>
      <c r="I62" s="35">
        <v>49426</v>
      </c>
      <c r="J62" s="36">
        <v>47783</v>
      </c>
      <c r="K62" s="36">
        <v>35068</v>
      </c>
      <c r="L62" s="3">
        <f t="shared" si="1"/>
        <v>0.73390117824330825</v>
      </c>
      <c r="M62" s="39">
        <v>26</v>
      </c>
      <c r="N62" s="36">
        <v>1617</v>
      </c>
      <c r="O62" s="64">
        <f t="shared" si="2"/>
        <v>3.2715574798688953E-2</v>
      </c>
      <c r="P62" s="4">
        <f t="shared" si="3"/>
        <v>49444</v>
      </c>
      <c r="Q62" s="5">
        <f t="shared" si="4"/>
        <v>47820</v>
      </c>
      <c r="R62" s="5">
        <f t="shared" si="5"/>
        <v>1624</v>
      </c>
      <c r="S62" s="6">
        <f t="shared" si="6"/>
        <v>3.2845239058328611E-2</v>
      </c>
    </row>
    <row r="63" spans="1:19" x14ac:dyDescent="0.2">
      <c r="A63" s="54" t="s">
        <v>444</v>
      </c>
      <c r="B63" s="41" t="s">
        <v>130</v>
      </c>
      <c r="C63" s="51" t="s">
        <v>130</v>
      </c>
      <c r="D63" s="37">
        <v>1</v>
      </c>
      <c r="E63" s="38">
        <v>1</v>
      </c>
      <c r="F63" s="38"/>
      <c r="G63" s="38"/>
      <c r="H63" s="50">
        <f t="shared" si="0"/>
        <v>0</v>
      </c>
      <c r="I63" s="35">
        <v>49132</v>
      </c>
      <c r="J63" s="36">
        <v>48006</v>
      </c>
      <c r="K63" s="36">
        <v>38368</v>
      </c>
      <c r="L63" s="3">
        <f t="shared" si="1"/>
        <v>0.79923342915468898</v>
      </c>
      <c r="M63" s="39">
        <v>10</v>
      </c>
      <c r="N63" s="36">
        <v>1116</v>
      </c>
      <c r="O63" s="64">
        <f t="shared" si="2"/>
        <v>2.2714320605715217E-2</v>
      </c>
      <c r="P63" s="4">
        <f t="shared" si="3"/>
        <v>49133</v>
      </c>
      <c r="Q63" s="5">
        <f t="shared" si="4"/>
        <v>48017</v>
      </c>
      <c r="R63" s="5">
        <f t="shared" si="5"/>
        <v>1116</v>
      </c>
      <c r="S63" s="6">
        <f t="shared" si="6"/>
        <v>2.2713858302973563E-2</v>
      </c>
    </row>
    <row r="64" spans="1:19" ht="29" x14ac:dyDescent="0.2">
      <c r="A64" s="55" t="s">
        <v>449</v>
      </c>
      <c r="B64" s="41" t="s">
        <v>182</v>
      </c>
      <c r="C64" s="57" t="s">
        <v>435</v>
      </c>
      <c r="D64" s="2">
        <v>0</v>
      </c>
      <c r="E64" s="1">
        <v>0</v>
      </c>
      <c r="F64" s="1"/>
      <c r="G64" s="1">
        <v>0</v>
      </c>
      <c r="H64" s="50" t="str">
        <f t="shared" si="0"/>
        <v/>
      </c>
      <c r="I64" s="35">
        <v>48610</v>
      </c>
      <c r="J64" s="36">
        <v>46312</v>
      </c>
      <c r="K64" s="36">
        <v>7263</v>
      </c>
      <c r="L64" s="3">
        <f t="shared" si="1"/>
        <v>0.15682760407669719</v>
      </c>
      <c r="M64" s="39">
        <v>2</v>
      </c>
      <c r="N64" s="36">
        <v>2296</v>
      </c>
      <c r="O64" s="64">
        <f t="shared" si="2"/>
        <v>4.7233079613248304E-2</v>
      </c>
      <c r="P64" s="4">
        <f t="shared" si="3"/>
        <v>48610</v>
      </c>
      <c r="Q64" s="5">
        <f t="shared" si="4"/>
        <v>46314</v>
      </c>
      <c r="R64" s="5">
        <f t="shared" si="5"/>
        <v>2296</v>
      </c>
      <c r="S64" s="6">
        <f t="shared" si="6"/>
        <v>4.7233079613248304E-2</v>
      </c>
    </row>
    <row r="65" spans="1:19" x14ac:dyDescent="0.2">
      <c r="A65" s="55" t="s">
        <v>463</v>
      </c>
      <c r="B65" s="41" t="s">
        <v>188</v>
      </c>
      <c r="C65" s="56" t="s">
        <v>189</v>
      </c>
      <c r="D65" s="2">
        <v>0</v>
      </c>
      <c r="E65" s="1">
        <v>0</v>
      </c>
      <c r="F65" s="1">
        <v>0</v>
      </c>
      <c r="G65" s="1">
        <v>0</v>
      </c>
      <c r="H65" s="50" t="str">
        <f t="shared" si="0"/>
        <v/>
      </c>
      <c r="I65" s="35">
        <v>48305</v>
      </c>
      <c r="J65" s="36">
        <v>47450</v>
      </c>
      <c r="K65" s="36">
        <v>44111</v>
      </c>
      <c r="L65" s="3">
        <f t="shared" si="1"/>
        <v>0.92963119072708111</v>
      </c>
      <c r="M65" s="42">
        <v>459</v>
      </c>
      <c r="N65" s="36">
        <v>396</v>
      </c>
      <c r="O65" s="64">
        <f t="shared" si="2"/>
        <v>8.1979091191388062E-3</v>
      </c>
      <c r="P65" s="4">
        <f t="shared" si="3"/>
        <v>48305</v>
      </c>
      <c r="Q65" s="5">
        <f t="shared" si="4"/>
        <v>47909</v>
      </c>
      <c r="R65" s="5">
        <f t="shared" si="5"/>
        <v>396</v>
      </c>
      <c r="S65" s="6">
        <f t="shared" si="6"/>
        <v>8.1979091191388062E-3</v>
      </c>
    </row>
    <row r="66" spans="1:19" x14ac:dyDescent="0.2">
      <c r="A66" s="54" t="s">
        <v>448</v>
      </c>
      <c r="B66" s="41" t="s">
        <v>226</v>
      </c>
      <c r="C66" s="51" t="s">
        <v>228</v>
      </c>
      <c r="D66" s="37">
        <v>0</v>
      </c>
      <c r="E66" s="38">
        <v>0</v>
      </c>
      <c r="F66" s="38">
        <v>0</v>
      </c>
      <c r="G66" s="38">
        <v>0</v>
      </c>
      <c r="H66" s="50" t="str">
        <f t="shared" ref="H66:H129" si="7">IF(D66&lt;&gt;0,G66/D66,"")</f>
        <v/>
      </c>
      <c r="I66" s="35">
        <v>48260</v>
      </c>
      <c r="J66" s="36">
        <v>47343</v>
      </c>
      <c r="K66" s="36">
        <v>18553</v>
      </c>
      <c r="L66" s="3">
        <f t="shared" ref="L66:L129" si="8">IF(J66&lt;&gt;0,K66/J66,"")</f>
        <v>0.39188475593012695</v>
      </c>
      <c r="M66" s="39">
        <v>9</v>
      </c>
      <c r="N66" s="36">
        <v>908</v>
      </c>
      <c r="O66" s="64">
        <f t="shared" ref="O66:O129" si="9">IF(I66&lt;&gt;0,N66/I66,"")</f>
        <v>1.881475341898052E-2</v>
      </c>
      <c r="P66" s="4">
        <f t="shared" ref="P66:P129" si="10">IF(SUM(D66,I66)&gt;0,SUM(D66,I66),"")</f>
        <v>48260</v>
      </c>
      <c r="Q66" s="5">
        <f t="shared" ref="Q66:Q129" si="11">IF(SUM(E66,J66, M66)&gt;0,SUM(E66,J66, M66),"")</f>
        <v>47352</v>
      </c>
      <c r="R66" s="5">
        <f t="shared" ref="R66:R129" si="12">IF(SUM(G66,N66)&gt;0,SUM(G66,N66),"")</f>
        <v>908</v>
      </c>
      <c r="S66" s="6">
        <f t="shared" ref="S66:S129" si="13">IFERROR(IF(P66&lt;&gt;0,R66/P66,""),"")</f>
        <v>1.881475341898052E-2</v>
      </c>
    </row>
    <row r="67" spans="1:19" ht="29" x14ac:dyDescent="0.2">
      <c r="A67" s="54" t="s">
        <v>442</v>
      </c>
      <c r="B67" s="41" t="s">
        <v>182</v>
      </c>
      <c r="C67" s="51" t="s">
        <v>272</v>
      </c>
      <c r="D67" s="37"/>
      <c r="E67" s="38"/>
      <c r="F67" s="38"/>
      <c r="G67" s="38"/>
      <c r="H67" s="50" t="str">
        <f t="shared" si="7"/>
        <v/>
      </c>
      <c r="I67" s="35">
        <v>47163</v>
      </c>
      <c r="J67" s="36">
        <v>46889</v>
      </c>
      <c r="K67" s="36">
        <v>46571</v>
      </c>
      <c r="L67" s="3">
        <f t="shared" si="8"/>
        <v>0.99321802554970251</v>
      </c>
      <c r="M67" s="39"/>
      <c r="N67" s="36">
        <v>274</v>
      </c>
      <c r="O67" s="64">
        <f t="shared" si="9"/>
        <v>5.809638911858872E-3</v>
      </c>
      <c r="P67" s="4">
        <f t="shared" si="10"/>
        <v>47163</v>
      </c>
      <c r="Q67" s="5">
        <f t="shared" si="11"/>
        <v>46889</v>
      </c>
      <c r="R67" s="5">
        <f t="shared" si="12"/>
        <v>274</v>
      </c>
      <c r="S67" s="6">
        <f t="shared" si="13"/>
        <v>5.809638911858872E-3</v>
      </c>
    </row>
    <row r="68" spans="1:19" ht="29" x14ac:dyDescent="0.2">
      <c r="A68" s="55" t="s">
        <v>445</v>
      </c>
      <c r="B68" s="41" t="s">
        <v>182</v>
      </c>
      <c r="C68" s="56" t="s">
        <v>408</v>
      </c>
      <c r="D68" s="2"/>
      <c r="E68" s="1"/>
      <c r="F68" s="1"/>
      <c r="G68" s="1"/>
      <c r="H68" s="50" t="str">
        <f t="shared" si="7"/>
        <v/>
      </c>
      <c r="I68" s="35">
        <v>46932</v>
      </c>
      <c r="J68" s="36">
        <v>46804</v>
      </c>
      <c r="K68" s="36">
        <v>27201</v>
      </c>
      <c r="L68" s="3">
        <f t="shared" si="8"/>
        <v>0.5811682762157081</v>
      </c>
      <c r="M68" s="42"/>
      <c r="N68" s="36">
        <v>128</v>
      </c>
      <c r="O68" s="64">
        <f t="shared" si="9"/>
        <v>2.7273502088127504E-3</v>
      </c>
      <c r="P68" s="4">
        <f t="shared" si="10"/>
        <v>46932</v>
      </c>
      <c r="Q68" s="5">
        <f t="shared" si="11"/>
        <v>46804</v>
      </c>
      <c r="R68" s="5">
        <f t="shared" si="12"/>
        <v>128</v>
      </c>
      <c r="S68" s="6">
        <f t="shared" si="13"/>
        <v>2.7273502088127504E-3</v>
      </c>
    </row>
    <row r="69" spans="1:19" ht="29" x14ac:dyDescent="0.2">
      <c r="A69" s="55" t="s">
        <v>512</v>
      </c>
      <c r="B69" s="41" t="s">
        <v>182</v>
      </c>
      <c r="C69" s="56" t="s">
        <v>183</v>
      </c>
      <c r="D69" s="2"/>
      <c r="E69" s="1"/>
      <c r="F69" s="1"/>
      <c r="G69" s="1"/>
      <c r="H69" s="50" t="str">
        <f t="shared" si="7"/>
        <v/>
      </c>
      <c r="I69" s="35">
        <v>46845</v>
      </c>
      <c r="J69" s="36">
        <v>46608</v>
      </c>
      <c r="K69" s="36">
        <v>44741</v>
      </c>
      <c r="L69" s="3">
        <f t="shared" si="8"/>
        <v>0.9599424991417782</v>
      </c>
      <c r="M69" s="42">
        <v>17</v>
      </c>
      <c r="N69" s="36">
        <v>121</v>
      </c>
      <c r="O69" s="64">
        <f t="shared" si="9"/>
        <v>2.5829864446579144E-3</v>
      </c>
      <c r="P69" s="4">
        <f t="shared" si="10"/>
        <v>46845</v>
      </c>
      <c r="Q69" s="5">
        <f t="shared" si="11"/>
        <v>46625</v>
      </c>
      <c r="R69" s="5">
        <f t="shared" si="12"/>
        <v>121</v>
      </c>
      <c r="S69" s="6">
        <f t="shared" si="13"/>
        <v>2.5829864446579144E-3</v>
      </c>
    </row>
    <row r="70" spans="1:19" x14ac:dyDescent="0.2">
      <c r="A70" s="54" t="s">
        <v>443</v>
      </c>
      <c r="B70" s="41" t="s">
        <v>146</v>
      </c>
      <c r="C70" s="51" t="s">
        <v>323</v>
      </c>
      <c r="D70" s="37">
        <v>0</v>
      </c>
      <c r="E70" s="38">
        <v>0</v>
      </c>
      <c r="F70" s="38">
        <v>0</v>
      </c>
      <c r="G70" s="38">
        <v>0</v>
      </c>
      <c r="H70" s="50" t="str">
        <f t="shared" si="7"/>
        <v/>
      </c>
      <c r="I70" s="35">
        <v>46560</v>
      </c>
      <c r="J70" s="36">
        <v>40244</v>
      </c>
      <c r="K70" s="36">
        <v>21104</v>
      </c>
      <c r="L70" s="3">
        <f t="shared" si="8"/>
        <v>0.52440115296690193</v>
      </c>
      <c r="M70" s="39">
        <v>710</v>
      </c>
      <c r="N70" s="36">
        <v>4125</v>
      </c>
      <c r="O70" s="64">
        <f t="shared" si="9"/>
        <v>8.8595360824742272E-2</v>
      </c>
      <c r="P70" s="4">
        <f t="shared" si="10"/>
        <v>46560</v>
      </c>
      <c r="Q70" s="5">
        <f t="shared" si="11"/>
        <v>40954</v>
      </c>
      <c r="R70" s="5">
        <f t="shared" si="12"/>
        <v>4125</v>
      </c>
      <c r="S70" s="6">
        <f t="shared" si="13"/>
        <v>8.8595360824742272E-2</v>
      </c>
    </row>
    <row r="71" spans="1:19" x14ac:dyDescent="0.2">
      <c r="A71" s="54" t="s">
        <v>448</v>
      </c>
      <c r="B71" s="41" t="s">
        <v>226</v>
      </c>
      <c r="C71" s="51" t="s">
        <v>229</v>
      </c>
      <c r="D71" s="37">
        <v>0</v>
      </c>
      <c r="E71" s="38">
        <v>0</v>
      </c>
      <c r="F71" s="38">
        <v>0</v>
      </c>
      <c r="G71" s="38">
        <v>0</v>
      </c>
      <c r="H71" s="50" t="str">
        <f t="shared" si="7"/>
        <v/>
      </c>
      <c r="I71" s="35">
        <v>45648</v>
      </c>
      <c r="J71" s="36">
        <v>45147</v>
      </c>
      <c r="K71" s="36">
        <v>28480</v>
      </c>
      <c r="L71" s="3">
        <f t="shared" si="8"/>
        <v>0.63082818348948988</v>
      </c>
      <c r="M71" s="39">
        <v>18</v>
      </c>
      <c r="N71" s="36">
        <v>483</v>
      </c>
      <c r="O71" s="64">
        <f t="shared" si="9"/>
        <v>1.0580967402733964E-2</v>
      </c>
      <c r="P71" s="4">
        <f t="shared" si="10"/>
        <v>45648</v>
      </c>
      <c r="Q71" s="5">
        <f t="shared" si="11"/>
        <v>45165</v>
      </c>
      <c r="R71" s="5">
        <f t="shared" si="12"/>
        <v>483</v>
      </c>
      <c r="S71" s="6">
        <f t="shared" si="13"/>
        <v>1.0580967402733964E-2</v>
      </c>
    </row>
    <row r="72" spans="1:19" x14ac:dyDescent="0.2">
      <c r="A72" s="55" t="s">
        <v>449</v>
      </c>
      <c r="B72" s="41" t="s">
        <v>188</v>
      </c>
      <c r="C72" s="57" t="s">
        <v>189</v>
      </c>
      <c r="D72" s="2">
        <v>4</v>
      </c>
      <c r="E72" s="1">
        <v>2</v>
      </c>
      <c r="F72" s="1"/>
      <c r="G72" s="1">
        <v>2</v>
      </c>
      <c r="H72" s="50">
        <f t="shared" si="7"/>
        <v>0.5</v>
      </c>
      <c r="I72" s="35">
        <v>45419</v>
      </c>
      <c r="J72" s="36">
        <v>43018</v>
      </c>
      <c r="K72" s="36">
        <v>11074</v>
      </c>
      <c r="L72" s="3">
        <f t="shared" si="8"/>
        <v>0.25742712352968528</v>
      </c>
      <c r="M72" s="39">
        <v>538</v>
      </c>
      <c r="N72" s="36">
        <v>1863</v>
      </c>
      <c r="O72" s="64">
        <f t="shared" si="9"/>
        <v>4.1018076135537991E-2</v>
      </c>
      <c r="P72" s="4">
        <f t="shared" si="10"/>
        <v>45423</v>
      </c>
      <c r="Q72" s="5">
        <f t="shared" si="11"/>
        <v>43558</v>
      </c>
      <c r="R72" s="5">
        <f t="shared" si="12"/>
        <v>1865</v>
      </c>
      <c r="S72" s="6">
        <f t="shared" si="13"/>
        <v>4.1058494595249101E-2</v>
      </c>
    </row>
    <row r="73" spans="1:19" x14ac:dyDescent="0.2">
      <c r="A73" s="55" t="s">
        <v>463</v>
      </c>
      <c r="B73" s="41" t="s">
        <v>19</v>
      </c>
      <c r="C73" s="56" t="s">
        <v>20</v>
      </c>
      <c r="D73" s="2">
        <v>0</v>
      </c>
      <c r="E73" s="1">
        <v>0</v>
      </c>
      <c r="F73" s="1">
        <v>0</v>
      </c>
      <c r="G73" s="1">
        <v>0</v>
      </c>
      <c r="H73" s="50" t="str">
        <f t="shared" si="7"/>
        <v/>
      </c>
      <c r="I73" s="35">
        <v>44786</v>
      </c>
      <c r="J73" s="36">
        <v>44653</v>
      </c>
      <c r="K73" s="36">
        <v>26856</v>
      </c>
      <c r="L73" s="3">
        <f t="shared" si="8"/>
        <v>0.60143775334244065</v>
      </c>
      <c r="M73" s="42">
        <v>102</v>
      </c>
      <c r="N73" s="36">
        <v>31</v>
      </c>
      <c r="O73" s="64">
        <f t="shared" si="9"/>
        <v>6.9218059214933242E-4</v>
      </c>
      <c r="P73" s="4">
        <f t="shared" si="10"/>
        <v>44786</v>
      </c>
      <c r="Q73" s="5">
        <f t="shared" si="11"/>
        <v>44755</v>
      </c>
      <c r="R73" s="5">
        <f t="shared" si="12"/>
        <v>31</v>
      </c>
      <c r="S73" s="6">
        <f t="shared" si="13"/>
        <v>6.9218059214933242E-4</v>
      </c>
    </row>
    <row r="74" spans="1:19" x14ac:dyDescent="0.2">
      <c r="A74" s="55" t="s">
        <v>449</v>
      </c>
      <c r="B74" s="41" t="s">
        <v>215</v>
      </c>
      <c r="C74" s="57" t="s">
        <v>216</v>
      </c>
      <c r="D74" s="2">
        <v>6</v>
      </c>
      <c r="E74" s="1">
        <v>3</v>
      </c>
      <c r="F74" s="1"/>
      <c r="G74" s="1">
        <v>3</v>
      </c>
      <c r="H74" s="50">
        <f t="shared" si="7"/>
        <v>0.5</v>
      </c>
      <c r="I74" s="35">
        <v>44557</v>
      </c>
      <c r="J74" s="36">
        <v>43141</v>
      </c>
      <c r="K74" s="36">
        <v>2522</v>
      </c>
      <c r="L74" s="3">
        <f t="shared" si="8"/>
        <v>5.8459470109640484E-2</v>
      </c>
      <c r="M74" s="39">
        <v>4</v>
      </c>
      <c r="N74" s="36">
        <v>1412</v>
      </c>
      <c r="O74" s="64">
        <f t="shared" si="9"/>
        <v>3.1689745718966718E-2</v>
      </c>
      <c r="P74" s="4">
        <f t="shared" si="10"/>
        <v>44563</v>
      </c>
      <c r="Q74" s="5">
        <f t="shared" si="11"/>
        <v>43148</v>
      </c>
      <c r="R74" s="5">
        <f t="shared" si="12"/>
        <v>1415</v>
      </c>
      <c r="S74" s="6">
        <f t="shared" si="13"/>
        <v>3.175279940758028E-2</v>
      </c>
    </row>
    <row r="75" spans="1:19" x14ac:dyDescent="0.2">
      <c r="A75" s="54" t="s">
        <v>444</v>
      </c>
      <c r="B75" s="41" t="s">
        <v>146</v>
      </c>
      <c r="C75" s="51" t="s">
        <v>147</v>
      </c>
      <c r="D75" s="37">
        <v>2</v>
      </c>
      <c r="E75" s="38">
        <v>2</v>
      </c>
      <c r="F75" s="38"/>
      <c r="G75" s="38"/>
      <c r="H75" s="50">
        <f t="shared" si="7"/>
        <v>0</v>
      </c>
      <c r="I75" s="35">
        <v>44067</v>
      </c>
      <c r="J75" s="36">
        <v>42076</v>
      </c>
      <c r="K75" s="36">
        <v>22901</v>
      </c>
      <c r="L75" s="3">
        <f t="shared" si="8"/>
        <v>0.54427702253065879</v>
      </c>
      <c r="M75" s="39">
        <v>20</v>
      </c>
      <c r="N75" s="36">
        <v>1971</v>
      </c>
      <c r="O75" s="64">
        <f t="shared" si="9"/>
        <v>4.4727346994349514E-2</v>
      </c>
      <c r="P75" s="4">
        <f t="shared" si="10"/>
        <v>44069</v>
      </c>
      <c r="Q75" s="5">
        <f t="shared" si="11"/>
        <v>42098</v>
      </c>
      <c r="R75" s="5">
        <f t="shared" si="12"/>
        <v>1971</v>
      </c>
      <c r="S75" s="6">
        <f t="shared" si="13"/>
        <v>4.4725317116340285E-2</v>
      </c>
    </row>
    <row r="76" spans="1:19" ht="29" x14ac:dyDescent="0.2">
      <c r="A76" s="55" t="s">
        <v>449</v>
      </c>
      <c r="B76" s="41" t="s">
        <v>182</v>
      </c>
      <c r="C76" s="57" t="s">
        <v>408</v>
      </c>
      <c r="D76" s="2">
        <v>0</v>
      </c>
      <c r="E76" s="1">
        <v>0</v>
      </c>
      <c r="F76" s="1"/>
      <c r="G76" s="1">
        <v>0</v>
      </c>
      <c r="H76" s="50" t="str">
        <f t="shared" si="7"/>
        <v/>
      </c>
      <c r="I76" s="35">
        <v>43239</v>
      </c>
      <c r="J76" s="36">
        <v>42769</v>
      </c>
      <c r="K76" s="36">
        <v>27804</v>
      </c>
      <c r="L76" s="3">
        <f t="shared" si="8"/>
        <v>0.65009703289765952</v>
      </c>
      <c r="M76" s="39">
        <v>1</v>
      </c>
      <c r="N76" s="36">
        <v>469</v>
      </c>
      <c r="O76" s="64">
        <f t="shared" si="9"/>
        <v>1.0846689331390642E-2</v>
      </c>
      <c r="P76" s="4">
        <f t="shared" si="10"/>
        <v>43239</v>
      </c>
      <c r="Q76" s="5">
        <f t="shared" si="11"/>
        <v>42770</v>
      </c>
      <c r="R76" s="5">
        <f t="shared" si="12"/>
        <v>469</v>
      </c>
      <c r="S76" s="6">
        <f t="shared" si="13"/>
        <v>1.0846689331390642E-2</v>
      </c>
    </row>
    <row r="77" spans="1:19" ht="29" x14ac:dyDescent="0.2">
      <c r="A77" s="55" t="s">
        <v>451</v>
      </c>
      <c r="B77" s="41" t="s">
        <v>182</v>
      </c>
      <c r="C77" s="56" t="s">
        <v>184</v>
      </c>
      <c r="D77" s="2">
        <v>0</v>
      </c>
      <c r="E77" s="1">
        <v>0</v>
      </c>
      <c r="F77" s="1">
        <v>0</v>
      </c>
      <c r="G77" s="1">
        <v>0</v>
      </c>
      <c r="H77" s="50" t="str">
        <f t="shared" si="7"/>
        <v/>
      </c>
      <c r="I77" s="35">
        <v>43034</v>
      </c>
      <c r="J77" s="36">
        <v>42751</v>
      </c>
      <c r="K77" s="36">
        <v>30850</v>
      </c>
      <c r="L77" s="3">
        <f t="shared" si="8"/>
        <v>0.72162054688779209</v>
      </c>
      <c r="M77" s="42">
        <v>108</v>
      </c>
      <c r="N77" s="36">
        <v>175</v>
      </c>
      <c r="O77" s="64">
        <f t="shared" si="9"/>
        <v>4.066552028628526E-3</v>
      </c>
      <c r="P77" s="4">
        <f t="shared" si="10"/>
        <v>43034</v>
      </c>
      <c r="Q77" s="5">
        <f t="shared" si="11"/>
        <v>42859</v>
      </c>
      <c r="R77" s="5">
        <f t="shared" si="12"/>
        <v>175</v>
      </c>
      <c r="S77" s="6">
        <f t="shared" si="13"/>
        <v>4.066552028628526E-3</v>
      </c>
    </row>
    <row r="78" spans="1:19" x14ac:dyDescent="0.2">
      <c r="A78" s="55" t="s">
        <v>463</v>
      </c>
      <c r="B78" s="41" t="s">
        <v>97</v>
      </c>
      <c r="C78" s="56" t="s">
        <v>101</v>
      </c>
      <c r="D78" s="2">
        <v>0</v>
      </c>
      <c r="E78" s="1">
        <v>0</v>
      </c>
      <c r="F78" s="1">
        <v>0</v>
      </c>
      <c r="G78" s="1">
        <v>0</v>
      </c>
      <c r="H78" s="50" t="str">
        <f t="shared" si="7"/>
        <v/>
      </c>
      <c r="I78" s="35">
        <v>42623</v>
      </c>
      <c r="J78" s="36">
        <v>41567</v>
      </c>
      <c r="K78" s="36">
        <v>40224</v>
      </c>
      <c r="L78" s="3">
        <f t="shared" si="8"/>
        <v>0.96769071619313396</v>
      </c>
      <c r="M78" s="42">
        <v>6</v>
      </c>
      <c r="N78" s="36">
        <v>1050</v>
      </c>
      <c r="O78" s="64">
        <f t="shared" si="9"/>
        <v>2.4634586960091968E-2</v>
      </c>
      <c r="P78" s="4">
        <f t="shared" si="10"/>
        <v>42623</v>
      </c>
      <c r="Q78" s="5">
        <f t="shared" si="11"/>
        <v>41573</v>
      </c>
      <c r="R78" s="5">
        <f t="shared" si="12"/>
        <v>1050</v>
      </c>
      <c r="S78" s="6">
        <f t="shared" si="13"/>
        <v>2.4634586960091968E-2</v>
      </c>
    </row>
    <row r="79" spans="1:19" ht="29" x14ac:dyDescent="0.2">
      <c r="A79" s="55" t="s">
        <v>485</v>
      </c>
      <c r="B79" s="41" t="s">
        <v>182</v>
      </c>
      <c r="C79" s="56" t="s">
        <v>489</v>
      </c>
      <c r="D79" s="2"/>
      <c r="E79" s="1"/>
      <c r="F79" s="1"/>
      <c r="G79" s="1"/>
      <c r="H79" s="50" t="str">
        <f t="shared" si="7"/>
        <v/>
      </c>
      <c r="I79" s="35">
        <v>42601</v>
      </c>
      <c r="J79" s="36">
        <v>42519</v>
      </c>
      <c r="K79" s="36">
        <v>18747</v>
      </c>
      <c r="L79" s="3">
        <f t="shared" si="8"/>
        <v>0.44090877019685315</v>
      </c>
      <c r="M79" s="42"/>
      <c r="N79" s="36">
        <v>82</v>
      </c>
      <c r="O79" s="64">
        <f t="shared" si="9"/>
        <v>1.9248374451303961E-3</v>
      </c>
      <c r="P79" s="4">
        <f t="shared" si="10"/>
        <v>42601</v>
      </c>
      <c r="Q79" s="5">
        <f t="shared" si="11"/>
        <v>42519</v>
      </c>
      <c r="R79" s="5">
        <f t="shared" si="12"/>
        <v>82</v>
      </c>
      <c r="S79" s="6">
        <f t="shared" si="13"/>
        <v>1.9248374451303961E-3</v>
      </c>
    </row>
    <row r="80" spans="1:19" ht="29" x14ac:dyDescent="0.2">
      <c r="A80" s="55" t="s">
        <v>485</v>
      </c>
      <c r="B80" s="41" t="s">
        <v>182</v>
      </c>
      <c r="C80" s="56" t="s">
        <v>183</v>
      </c>
      <c r="D80" s="2"/>
      <c r="E80" s="1"/>
      <c r="F80" s="1"/>
      <c r="G80" s="1"/>
      <c r="H80" s="50" t="str">
        <f t="shared" si="7"/>
        <v/>
      </c>
      <c r="I80" s="35">
        <v>42287</v>
      </c>
      <c r="J80" s="36">
        <v>42160</v>
      </c>
      <c r="K80" s="36">
        <v>7666</v>
      </c>
      <c r="L80" s="3">
        <f t="shared" si="8"/>
        <v>0.18183111954459202</v>
      </c>
      <c r="M80" s="42">
        <v>0</v>
      </c>
      <c r="N80" s="36">
        <v>127</v>
      </c>
      <c r="O80" s="64">
        <f t="shared" si="9"/>
        <v>3.0032870622177027E-3</v>
      </c>
      <c r="P80" s="4">
        <f t="shared" si="10"/>
        <v>42287</v>
      </c>
      <c r="Q80" s="5">
        <f t="shared" si="11"/>
        <v>42160</v>
      </c>
      <c r="R80" s="5">
        <f t="shared" si="12"/>
        <v>127</v>
      </c>
      <c r="S80" s="6">
        <f t="shared" si="13"/>
        <v>3.0032870622177027E-3</v>
      </c>
    </row>
    <row r="81" spans="1:19" x14ac:dyDescent="0.2">
      <c r="A81" s="55" t="s">
        <v>493</v>
      </c>
      <c r="B81" s="41" t="s">
        <v>19</v>
      </c>
      <c r="C81" s="56" t="s">
        <v>20</v>
      </c>
      <c r="D81" s="2"/>
      <c r="E81" s="1"/>
      <c r="F81" s="1"/>
      <c r="G81" s="1"/>
      <c r="H81" s="50" t="str">
        <f t="shared" si="7"/>
        <v/>
      </c>
      <c r="I81" s="35">
        <v>42028</v>
      </c>
      <c r="J81" s="36">
        <v>41797</v>
      </c>
      <c r="K81" s="36">
        <v>10137</v>
      </c>
      <c r="L81" s="3">
        <f t="shared" si="8"/>
        <v>0.24252936813646914</v>
      </c>
      <c r="M81" s="42">
        <v>47</v>
      </c>
      <c r="N81" s="36">
        <v>184</v>
      </c>
      <c r="O81" s="64">
        <f t="shared" si="9"/>
        <v>4.3780336918244978E-3</v>
      </c>
      <c r="P81" s="4">
        <f t="shared" si="10"/>
        <v>42028</v>
      </c>
      <c r="Q81" s="5">
        <f t="shared" si="11"/>
        <v>41844</v>
      </c>
      <c r="R81" s="5">
        <f t="shared" si="12"/>
        <v>184</v>
      </c>
      <c r="S81" s="6">
        <f t="shared" si="13"/>
        <v>4.3780336918244978E-3</v>
      </c>
    </row>
    <row r="82" spans="1:19" x14ac:dyDescent="0.2">
      <c r="A82" s="55" t="s">
        <v>512</v>
      </c>
      <c r="B82" s="41" t="s">
        <v>19</v>
      </c>
      <c r="C82" s="56" t="s">
        <v>20</v>
      </c>
      <c r="D82" s="2"/>
      <c r="E82" s="1"/>
      <c r="F82" s="1"/>
      <c r="G82" s="1"/>
      <c r="H82" s="50" t="str">
        <f t="shared" si="7"/>
        <v/>
      </c>
      <c r="I82" s="35">
        <v>41874</v>
      </c>
      <c r="J82" s="36">
        <v>41110</v>
      </c>
      <c r="K82" s="36">
        <v>19666</v>
      </c>
      <c r="L82" s="3">
        <f t="shared" si="8"/>
        <v>0.4783750912186816</v>
      </c>
      <c r="M82" s="42">
        <v>22</v>
      </c>
      <c r="N82" s="36">
        <v>520</v>
      </c>
      <c r="O82" s="64">
        <f t="shared" si="9"/>
        <v>1.2418207001958255E-2</v>
      </c>
      <c r="P82" s="4">
        <f t="shared" si="10"/>
        <v>41874</v>
      </c>
      <c r="Q82" s="5">
        <f t="shared" si="11"/>
        <v>41132</v>
      </c>
      <c r="R82" s="5">
        <f t="shared" si="12"/>
        <v>520</v>
      </c>
      <c r="S82" s="6">
        <f t="shared" si="13"/>
        <v>1.2418207001958255E-2</v>
      </c>
    </row>
    <row r="83" spans="1:19" x14ac:dyDescent="0.2">
      <c r="A83" s="54" t="s">
        <v>444</v>
      </c>
      <c r="B83" s="41" t="s">
        <v>146</v>
      </c>
      <c r="C83" s="51" t="s">
        <v>381</v>
      </c>
      <c r="D83" s="37"/>
      <c r="E83" s="38"/>
      <c r="F83" s="38"/>
      <c r="G83" s="38"/>
      <c r="H83" s="50" t="str">
        <f t="shared" si="7"/>
        <v/>
      </c>
      <c r="I83" s="35">
        <v>41781</v>
      </c>
      <c r="J83" s="36">
        <v>36785</v>
      </c>
      <c r="K83" s="36">
        <v>18988</v>
      </c>
      <c r="L83" s="3">
        <f t="shared" si="8"/>
        <v>0.51618866385755058</v>
      </c>
      <c r="M83" s="39">
        <v>28</v>
      </c>
      <c r="N83" s="36">
        <v>4968</v>
      </c>
      <c r="O83" s="64">
        <f t="shared" si="9"/>
        <v>0.11890572269691965</v>
      </c>
      <c r="P83" s="4">
        <f t="shared" si="10"/>
        <v>41781</v>
      </c>
      <c r="Q83" s="5">
        <f t="shared" si="11"/>
        <v>36813</v>
      </c>
      <c r="R83" s="5">
        <f t="shared" si="12"/>
        <v>4968</v>
      </c>
      <c r="S83" s="6">
        <f t="shared" si="13"/>
        <v>0.11890572269691965</v>
      </c>
    </row>
    <row r="84" spans="1:19" x14ac:dyDescent="0.2">
      <c r="A84" s="54" t="s">
        <v>444</v>
      </c>
      <c r="B84" s="41" t="s">
        <v>131</v>
      </c>
      <c r="C84" s="51" t="s">
        <v>132</v>
      </c>
      <c r="D84" s="37">
        <v>571</v>
      </c>
      <c r="E84" s="38">
        <v>398</v>
      </c>
      <c r="F84" s="38"/>
      <c r="G84" s="38">
        <v>173</v>
      </c>
      <c r="H84" s="50">
        <f t="shared" si="7"/>
        <v>0.30297723292469353</v>
      </c>
      <c r="I84" s="35">
        <v>40988</v>
      </c>
      <c r="J84" s="36">
        <v>38726</v>
      </c>
      <c r="K84" s="36">
        <v>13345</v>
      </c>
      <c r="L84" s="3">
        <f t="shared" si="8"/>
        <v>0.34460052677787534</v>
      </c>
      <c r="M84" s="39">
        <v>93</v>
      </c>
      <c r="N84" s="36">
        <v>2169</v>
      </c>
      <c r="O84" s="64">
        <f t="shared" si="9"/>
        <v>5.2917927198204352E-2</v>
      </c>
      <c r="P84" s="4">
        <f t="shared" si="10"/>
        <v>41559</v>
      </c>
      <c r="Q84" s="5">
        <f t="shared" si="11"/>
        <v>39217</v>
      </c>
      <c r="R84" s="5">
        <f t="shared" si="12"/>
        <v>2342</v>
      </c>
      <c r="S84" s="6">
        <f t="shared" si="13"/>
        <v>5.635361774826151E-2</v>
      </c>
    </row>
    <row r="85" spans="1:19" ht="29" x14ac:dyDescent="0.2">
      <c r="A85" s="55" t="s">
        <v>508</v>
      </c>
      <c r="B85" s="41" t="s">
        <v>182</v>
      </c>
      <c r="C85" s="56" t="s">
        <v>184</v>
      </c>
      <c r="D85" s="2"/>
      <c r="E85" s="1"/>
      <c r="F85" s="1"/>
      <c r="G85" s="1"/>
      <c r="H85" s="50" t="str">
        <f t="shared" si="7"/>
        <v/>
      </c>
      <c r="I85" s="35">
        <v>39944</v>
      </c>
      <c r="J85" s="36">
        <v>38376</v>
      </c>
      <c r="K85" s="36">
        <v>15811</v>
      </c>
      <c r="L85" s="3">
        <f t="shared" si="8"/>
        <v>0.41200229309985409</v>
      </c>
      <c r="M85" s="42"/>
      <c r="N85" s="36">
        <v>637</v>
      </c>
      <c r="O85" s="64">
        <f t="shared" si="9"/>
        <v>1.5947326256759462E-2</v>
      </c>
      <c r="P85" s="4">
        <f t="shared" si="10"/>
        <v>39944</v>
      </c>
      <c r="Q85" s="5">
        <f t="shared" si="11"/>
        <v>38376</v>
      </c>
      <c r="R85" s="5">
        <f t="shared" si="12"/>
        <v>637</v>
      </c>
      <c r="S85" s="6">
        <f t="shared" si="13"/>
        <v>1.5947326256759462E-2</v>
      </c>
    </row>
    <row r="86" spans="1:19" x14ac:dyDescent="0.2">
      <c r="A86" s="55" t="s">
        <v>500</v>
      </c>
      <c r="B86" s="41" t="s">
        <v>226</v>
      </c>
      <c r="C86" s="56" t="s">
        <v>503</v>
      </c>
      <c r="D86" s="2"/>
      <c r="E86" s="1"/>
      <c r="F86" s="1"/>
      <c r="G86" s="1"/>
      <c r="H86" s="50" t="str">
        <f t="shared" si="7"/>
        <v/>
      </c>
      <c r="I86" s="35">
        <v>39853</v>
      </c>
      <c r="J86" s="36">
        <v>38791</v>
      </c>
      <c r="K86" s="36">
        <v>22380</v>
      </c>
      <c r="L86" s="3">
        <f t="shared" si="8"/>
        <v>0.57693794952437416</v>
      </c>
      <c r="M86" s="42">
        <v>76</v>
      </c>
      <c r="N86" s="36">
        <v>986</v>
      </c>
      <c r="O86" s="64">
        <f t="shared" si="9"/>
        <v>2.4740922891626729E-2</v>
      </c>
      <c r="P86" s="4">
        <f t="shared" si="10"/>
        <v>39853</v>
      </c>
      <c r="Q86" s="5">
        <f t="shared" si="11"/>
        <v>38867</v>
      </c>
      <c r="R86" s="5">
        <f t="shared" si="12"/>
        <v>986</v>
      </c>
      <c r="S86" s="6">
        <f t="shared" si="13"/>
        <v>2.4740922891626729E-2</v>
      </c>
    </row>
    <row r="87" spans="1:19" ht="29" x14ac:dyDescent="0.2">
      <c r="A87" s="55" t="s">
        <v>512</v>
      </c>
      <c r="B87" s="41" t="s">
        <v>182</v>
      </c>
      <c r="C87" s="56" t="s">
        <v>184</v>
      </c>
      <c r="D87" s="2"/>
      <c r="E87" s="1"/>
      <c r="F87" s="1"/>
      <c r="G87" s="1"/>
      <c r="H87" s="50" t="str">
        <f t="shared" si="7"/>
        <v/>
      </c>
      <c r="I87" s="35">
        <v>39652</v>
      </c>
      <c r="J87" s="36">
        <v>39256</v>
      </c>
      <c r="K87" s="36">
        <v>25199</v>
      </c>
      <c r="L87" s="3">
        <f t="shared" si="8"/>
        <v>0.64191461177909115</v>
      </c>
      <c r="M87" s="42">
        <v>0</v>
      </c>
      <c r="N87" s="36">
        <v>299</v>
      </c>
      <c r="O87" s="64">
        <f t="shared" si="9"/>
        <v>7.5406032482598605E-3</v>
      </c>
      <c r="P87" s="4">
        <f t="shared" si="10"/>
        <v>39652</v>
      </c>
      <c r="Q87" s="5">
        <f t="shared" si="11"/>
        <v>39256</v>
      </c>
      <c r="R87" s="5">
        <f t="shared" si="12"/>
        <v>299</v>
      </c>
      <c r="S87" s="6">
        <f t="shared" si="13"/>
        <v>7.5406032482598605E-3</v>
      </c>
    </row>
    <row r="88" spans="1:19" x14ac:dyDescent="0.2">
      <c r="A88" s="54" t="s">
        <v>444</v>
      </c>
      <c r="B88" s="41" t="s">
        <v>215</v>
      </c>
      <c r="C88" s="51" t="s">
        <v>216</v>
      </c>
      <c r="D88" s="37">
        <v>1</v>
      </c>
      <c r="E88" s="38"/>
      <c r="F88" s="38"/>
      <c r="G88" s="38">
        <v>1</v>
      </c>
      <c r="H88" s="50">
        <f t="shared" si="7"/>
        <v>1</v>
      </c>
      <c r="I88" s="35">
        <v>39543</v>
      </c>
      <c r="J88" s="36">
        <v>38049</v>
      </c>
      <c r="K88" s="36">
        <v>14438</v>
      </c>
      <c r="L88" s="3">
        <f t="shared" si="8"/>
        <v>0.37945806722909931</v>
      </c>
      <c r="M88" s="39">
        <v>7</v>
      </c>
      <c r="N88" s="36">
        <v>1487</v>
      </c>
      <c r="O88" s="64">
        <f t="shared" si="9"/>
        <v>3.7604632931239411E-2</v>
      </c>
      <c r="P88" s="4">
        <f t="shared" si="10"/>
        <v>39544</v>
      </c>
      <c r="Q88" s="5">
        <f t="shared" si="11"/>
        <v>38056</v>
      </c>
      <c r="R88" s="5">
        <f t="shared" si="12"/>
        <v>1488</v>
      </c>
      <c r="S88" s="6">
        <f t="shared" si="13"/>
        <v>3.7628970260975114E-2</v>
      </c>
    </row>
    <row r="89" spans="1:19" x14ac:dyDescent="0.2">
      <c r="A89" s="54" t="s">
        <v>443</v>
      </c>
      <c r="B89" s="41" t="s">
        <v>221</v>
      </c>
      <c r="C89" s="51" t="s">
        <v>223</v>
      </c>
      <c r="D89" s="37">
        <v>0</v>
      </c>
      <c r="E89" s="38">
        <v>0</v>
      </c>
      <c r="F89" s="38">
        <v>0</v>
      </c>
      <c r="G89" s="38">
        <v>0</v>
      </c>
      <c r="H89" s="50" t="str">
        <f t="shared" si="7"/>
        <v/>
      </c>
      <c r="I89" s="35">
        <v>39500</v>
      </c>
      <c r="J89" s="36">
        <v>38403</v>
      </c>
      <c r="K89" s="36">
        <v>2264</v>
      </c>
      <c r="L89" s="3">
        <f t="shared" si="8"/>
        <v>5.8953727573366664E-2</v>
      </c>
      <c r="M89" s="39">
        <v>93</v>
      </c>
      <c r="N89" s="36">
        <v>695</v>
      </c>
      <c r="O89" s="64">
        <f t="shared" si="9"/>
        <v>1.759493670886076E-2</v>
      </c>
      <c r="P89" s="4">
        <f t="shared" si="10"/>
        <v>39500</v>
      </c>
      <c r="Q89" s="5">
        <f t="shared" si="11"/>
        <v>38496</v>
      </c>
      <c r="R89" s="5">
        <f t="shared" si="12"/>
        <v>695</v>
      </c>
      <c r="S89" s="6">
        <f t="shared" si="13"/>
        <v>1.759493670886076E-2</v>
      </c>
    </row>
    <row r="90" spans="1:19" ht="29" x14ac:dyDescent="0.2">
      <c r="A90" s="55" t="s">
        <v>449</v>
      </c>
      <c r="B90" s="41" t="s">
        <v>105</v>
      </c>
      <c r="C90" s="57" t="s">
        <v>106</v>
      </c>
      <c r="D90" s="2">
        <v>588</v>
      </c>
      <c r="E90" s="1">
        <v>535</v>
      </c>
      <c r="F90" s="1"/>
      <c r="G90" s="1">
        <v>53</v>
      </c>
      <c r="H90" s="50">
        <f t="shared" si="7"/>
        <v>9.013605442176871E-2</v>
      </c>
      <c r="I90" s="35">
        <v>39133</v>
      </c>
      <c r="J90" s="36">
        <v>34507</v>
      </c>
      <c r="K90" s="36">
        <v>4239</v>
      </c>
      <c r="L90" s="3">
        <f t="shared" si="8"/>
        <v>0.12284464021792679</v>
      </c>
      <c r="M90" s="39">
        <v>147</v>
      </c>
      <c r="N90" s="36">
        <v>4479</v>
      </c>
      <c r="O90" s="64">
        <f t="shared" si="9"/>
        <v>0.11445583011780339</v>
      </c>
      <c r="P90" s="4">
        <f t="shared" si="10"/>
        <v>39721</v>
      </c>
      <c r="Q90" s="5">
        <f t="shared" si="11"/>
        <v>35189</v>
      </c>
      <c r="R90" s="5">
        <f t="shared" si="12"/>
        <v>4532</v>
      </c>
      <c r="S90" s="6">
        <f t="shared" si="13"/>
        <v>0.11409581833287179</v>
      </c>
    </row>
    <row r="91" spans="1:19" x14ac:dyDescent="0.2">
      <c r="A91" s="54" t="s">
        <v>443</v>
      </c>
      <c r="B91" s="41" t="s">
        <v>44</v>
      </c>
      <c r="C91" s="51" t="s">
        <v>45</v>
      </c>
      <c r="D91" s="37">
        <v>0</v>
      </c>
      <c r="E91" s="38">
        <v>0</v>
      </c>
      <c r="F91" s="38">
        <v>0</v>
      </c>
      <c r="G91" s="38">
        <v>0</v>
      </c>
      <c r="H91" s="50" t="str">
        <f t="shared" si="7"/>
        <v/>
      </c>
      <c r="I91" s="35">
        <v>39066</v>
      </c>
      <c r="J91" s="36">
        <v>38083</v>
      </c>
      <c r="K91" s="36">
        <v>1603</v>
      </c>
      <c r="L91" s="3">
        <f t="shared" si="8"/>
        <v>4.2092272142425752E-2</v>
      </c>
      <c r="M91" s="39">
        <v>6</v>
      </c>
      <c r="N91" s="36">
        <v>585</v>
      </c>
      <c r="O91" s="64">
        <f t="shared" si="9"/>
        <v>1.4974658270618953E-2</v>
      </c>
      <c r="P91" s="4">
        <f t="shared" si="10"/>
        <v>39066</v>
      </c>
      <c r="Q91" s="5">
        <f t="shared" si="11"/>
        <v>38089</v>
      </c>
      <c r="R91" s="5">
        <f t="shared" si="12"/>
        <v>585</v>
      </c>
      <c r="S91" s="6">
        <f t="shared" si="13"/>
        <v>1.4974658270618953E-2</v>
      </c>
    </row>
    <row r="92" spans="1:19" x14ac:dyDescent="0.2">
      <c r="A92" s="55" t="s">
        <v>451</v>
      </c>
      <c r="B92" s="41" t="s">
        <v>44</v>
      </c>
      <c r="C92" s="56" t="s">
        <v>45</v>
      </c>
      <c r="D92" s="2">
        <v>0</v>
      </c>
      <c r="E92" s="1">
        <v>0</v>
      </c>
      <c r="F92" s="1">
        <v>0</v>
      </c>
      <c r="G92" s="1">
        <v>0</v>
      </c>
      <c r="H92" s="50" t="str">
        <f t="shared" si="7"/>
        <v/>
      </c>
      <c r="I92" s="35">
        <v>39062</v>
      </c>
      <c r="J92" s="36">
        <v>38081</v>
      </c>
      <c r="K92" s="36">
        <v>3746</v>
      </c>
      <c r="L92" s="3">
        <f t="shared" si="8"/>
        <v>9.8369265512985485E-2</v>
      </c>
      <c r="M92" s="42">
        <v>23</v>
      </c>
      <c r="N92" s="36">
        <v>958</v>
      </c>
      <c r="O92" s="64">
        <f t="shared" si="9"/>
        <v>2.4525113921458196E-2</v>
      </c>
      <c r="P92" s="4">
        <f t="shared" si="10"/>
        <v>39062</v>
      </c>
      <c r="Q92" s="5">
        <f t="shared" si="11"/>
        <v>38104</v>
      </c>
      <c r="R92" s="5">
        <f t="shared" si="12"/>
        <v>958</v>
      </c>
      <c r="S92" s="6">
        <f t="shared" si="13"/>
        <v>2.4525113921458196E-2</v>
      </c>
    </row>
    <row r="93" spans="1:19" x14ac:dyDescent="0.2">
      <c r="A93" s="55" t="s">
        <v>445</v>
      </c>
      <c r="B93" s="41" t="s">
        <v>226</v>
      </c>
      <c r="C93" s="56" t="s">
        <v>228</v>
      </c>
      <c r="D93" s="2"/>
      <c r="E93" s="1"/>
      <c r="F93" s="1"/>
      <c r="G93" s="1"/>
      <c r="H93" s="50" t="str">
        <f t="shared" si="7"/>
        <v/>
      </c>
      <c r="I93" s="35">
        <v>38993</v>
      </c>
      <c r="J93" s="36">
        <v>37349</v>
      </c>
      <c r="K93" s="36">
        <v>30746</v>
      </c>
      <c r="L93" s="3">
        <f t="shared" si="8"/>
        <v>0.82320811802190152</v>
      </c>
      <c r="M93" s="42">
        <v>16</v>
      </c>
      <c r="N93" s="36">
        <v>236</v>
      </c>
      <c r="O93" s="64">
        <f t="shared" si="9"/>
        <v>6.0523683738106836E-3</v>
      </c>
      <c r="P93" s="4">
        <f t="shared" si="10"/>
        <v>38993</v>
      </c>
      <c r="Q93" s="5">
        <f t="shared" si="11"/>
        <v>37365</v>
      </c>
      <c r="R93" s="5">
        <f t="shared" si="12"/>
        <v>236</v>
      </c>
      <c r="S93" s="6">
        <f t="shared" si="13"/>
        <v>6.0523683738106836E-3</v>
      </c>
    </row>
    <row r="94" spans="1:19" x14ac:dyDescent="0.2">
      <c r="A94" s="55" t="s">
        <v>449</v>
      </c>
      <c r="B94" s="41" t="s">
        <v>97</v>
      </c>
      <c r="C94" s="57" t="s">
        <v>101</v>
      </c>
      <c r="D94" s="2">
        <v>130</v>
      </c>
      <c r="E94" s="1">
        <v>121</v>
      </c>
      <c r="F94" s="1"/>
      <c r="G94" s="1">
        <v>9</v>
      </c>
      <c r="H94" s="50">
        <f t="shared" si="7"/>
        <v>6.9230769230769235E-2</v>
      </c>
      <c r="I94" s="35">
        <v>38201</v>
      </c>
      <c r="J94" s="36">
        <v>36938</v>
      </c>
      <c r="K94" s="36">
        <v>5259</v>
      </c>
      <c r="L94" s="3">
        <f t="shared" si="8"/>
        <v>0.14237370729330229</v>
      </c>
      <c r="M94" s="39">
        <v>6</v>
      </c>
      <c r="N94" s="36">
        <v>1257</v>
      </c>
      <c r="O94" s="64">
        <f t="shared" si="9"/>
        <v>3.2904897777545093E-2</v>
      </c>
      <c r="P94" s="4">
        <f t="shared" si="10"/>
        <v>38331</v>
      </c>
      <c r="Q94" s="5">
        <f t="shared" si="11"/>
        <v>37065</v>
      </c>
      <c r="R94" s="5">
        <f t="shared" si="12"/>
        <v>1266</v>
      </c>
      <c r="S94" s="6">
        <f t="shared" si="13"/>
        <v>3.3028097362448147E-2</v>
      </c>
    </row>
    <row r="95" spans="1:19" x14ac:dyDescent="0.2">
      <c r="A95" s="54" t="s">
        <v>443</v>
      </c>
      <c r="B95" s="41" t="s">
        <v>146</v>
      </c>
      <c r="C95" s="51" t="s">
        <v>321</v>
      </c>
      <c r="D95" s="37">
        <v>0</v>
      </c>
      <c r="E95" s="38">
        <v>0</v>
      </c>
      <c r="F95" s="38">
        <v>0</v>
      </c>
      <c r="G95" s="38">
        <v>0</v>
      </c>
      <c r="H95" s="50" t="str">
        <f t="shared" si="7"/>
        <v/>
      </c>
      <c r="I95" s="35">
        <v>38016</v>
      </c>
      <c r="J95" s="36">
        <v>31337</v>
      </c>
      <c r="K95" s="36">
        <v>11085</v>
      </c>
      <c r="L95" s="3">
        <f t="shared" si="8"/>
        <v>0.35373520119985957</v>
      </c>
      <c r="M95" s="39">
        <v>59</v>
      </c>
      <c r="N95" s="36">
        <v>4632</v>
      </c>
      <c r="O95" s="64">
        <f t="shared" si="9"/>
        <v>0.12184343434343434</v>
      </c>
      <c r="P95" s="4">
        <f t="shared" si="10"/>
        <v>38016</v>
      </c>
      <c r="Q95" s="5">
        <f t="shared" si="11"/>
        <v>31396</v>
      </c>
      <c r="R95" s="5">
        <f t="shared" si="12"/>
        <v>4632</v>
      </c>
      <c r="S95" s="6">
        <f t="shared" si="13"/>
        <v>0.12184343434343434</v>
      </c>
    </row>
    <row r="96" spans="1:19" x14ac:dyDescent="0.2">
      <c r="A96" s="54" t="s">
        <v>444</v>
      </c>
      <c r="B96" s="41" t="s">
        <v>160</v>
      </c>
      <c r="C96" s="51" t="s">
        <v>328</v>
      </c>
      <c r="D96" s="37">
        <v>288</v>
      </c>
      <c r="E96" s="38">
        <v>138</v>
      </c>
      <c r="F96" s="38"/>
      <c r="G96" s="38">
        <v>150</v>
      </c>
      <c r="H96" s="50">
        <f t="shared" si="7"/>
        <v>0.52083333333333337</v>
      </c>
      <c r="I96" s="35">
        <v>37282</v>
      </c>
      <c r="J96" s="36">
        <v>20671</v>
      </c>
      <c r="K96" s="36">
        <v>4120</v>
      </c>
      <c r="L96" s="3">
        <f t="shared" si="8"/>
        <v>0.19931304726428328</v>
      </c>
      <c r="M96" s="39">
        <v>32</v>
      </c>
      <c r="N96" s="36">
        <v>16579</v>
      </c>
      <c r="O96" s="64">
        <f t="shared" si="9"/>
        <v>0.44469180837937877</v>
      </c>
      <c r="P96" s="4">
        <f t="shared" si="10"/>
        <v>37570</v>
      </c>
      <c r="Q96" s="5">
        <f t="shared" si="11"/>
        <v>20841</v>
      </c>
      <c r="R96" s="5">
        <f t="shared" si="12"/>
        <v>16729</v>
      </c>
      <c r="S96" s="6">
        <f t="shared" si="13"/>
        <v>0.44527548575991482</v>
      </c>
    </row>
    <row r="97" spans="1:19" x14ac:dyDescent="0.2">
      <c r="A97" s="54" t="s">
        <v>444</v>
      </c>
      <c r="B97" s="41" t="s">
        <v>226</v>
      </c>
      <c r="C97" s="51" t="s">
        <v>228</v>
      </c>
      <c r="D97" s="37">
        <v>5</v>
      </c>
      <c r="E97" s="38">
        <v>4</v>
      </c>
      <c r="F97" s="38"/>
      <c r="G97" s="38">
        <v>1</v>
      </c>
      <c r="H97" s="50">
        <f t="shared" si="7"/>
        <v>0.2</v>
      </c>
      <c r="I97" s="35">
        <v>35865</v>
      </c>
      <c r="J97" s="36">
        <v>35520</v>
      </c>
      <c r="K97" s="36">
        <v>7285</v>
      </c>
      <c r="L97" s="3">
        <f t="shared" si="8"/>
        <v>0.20509572072072071</v>
      </c>
      <c r="M97" s="39">
        <v>18</v>
      </c>
      <c r="N97" s="36">
        <v>327</v>
      </c>
      <c r="O97" s="64">
        <f t="shared" si="9"/>
        <v>9.1175240485152648E-3</v>
      </c>
      <c r="P97" s="4">
        <f t="shared" si="10"/>
        <v>35870</v>
      </c>
      <c r="Q97" s="5">
        <f t="shared" si="11"/>
        <v>35542</v>
      </c>
      <c r="R97" s="5">
        <f t="shared" si="12"/>
        <v>328</v>
      </c>
      <c r="S97" s="6">
        <f t="shared" si="13"/>
        <v>9.1441315862838025E-3</v>
      </c>
    </row>
    <row r="98" spans="1:19" ht="29" x14ac:dyDescent="0.2">
      <c r="A98" s="55" t="s">
        <v>449</v>
      </c>
      <c r="B98" s="41" t="s">
        <v>182</v>
      </c>
      <c r="C98" s="57" t="s">
        <v>185</v>
      </c>
      <c r="D98" s="2">
        <v>0</v>
      </c>
      <c r="E98" s="1">
        <v>0</v>
      </c>
      <c r="F98" s="1"/>
      <c r="G98" s="1">
        <v>0</v>
      </c>
      <c r="H98" s="50" t="str">
        <f t="shared" si="7"/>
        <v/>
      </c>
      <c r="I98" s="35">
        <v>35008</v>
      </c>
      <c r="J98" s="36">
        <v>34181</v>
      </c>
      <c r="K98" s="36">
        <v>6312</v>
      </c>
      <c r="L98" s="3">
        <f t="shared" si="8"/>
        <v>0.18466399461689242</v>
      </c>
      <c r="M98" s="39">
        <v>19</v>
      </c>
      <c r="N98" s="36">
        <v>808</v>
      </c>
      <c r="O98" s="64">
        <f t="shared" si="9"/>
        <v>2.3080438756855576E-2</v>
      </c>
      <c r="P98" s="4">
        <f t="shared" si="10"/>
        <v>35008</v>
      </c>
      <c r="Q98" s="5">
        <f t="shared" si="11"/>
        <v>34200</v>
      </c>
      <c r="R98" s="5">
        <f t="shared" si="12"/>
        <v>808</v>
      </c>
      <c r="S98" s="6">
        <f t="shared" si="13"/>
        <v>2.3080438756855576E-2</v>
      </c>
    </row>
    <row r="99" spans="1:19" ht="29" x14ac:dyDescent="0.2">
      <c r="A99" s="55" t="s">
        <v>463</v>
      </c>
      <c r="B99" s="41" t="s">
        <v>230</v>
      </c>
      <c r="C99" s="56" t="s">
        <v>232</v>
      </c>
      <c r="D99" s="2">
        <v>12</v>
      </c>
      <c r="E99" s="1">
        <v>12</v>
      </c>
      <c r="F99" s="1">
        <v>10</v>
      </c>
      <c r="G99" s="1">
        <v>0</v>
      </c>
      <c r="H99" s="50">
        <f t="shared" si="7"/>
        <v>0</v>
      </c>
      <c r="I99" s="35">
        <v>34699</v>
      </c>
      <c r="J99" s="36">
        <v>31640</v>
      </c>
      <c r="K99" s="36">
        <v>25194</v>
      </c>
      <c r="L99" s="3">
        <f t="shared" si="8"/>
        <v>0.7962705436156764</v>
      </c>
      <c r="M99" s="42">
        <v>979</v>
      </c>
      <c r="N99" s="36">
        <v>2080</v>
      </c>
      <c r="O99" s="64">
        <f t="shared" si="9"/>
        <v>5.9944090607798498E-2</v>
      </c>
      <c r="P99" s="4">
        <f t="shared" si="10"/>
        <v>34711</v>
      </c>
      <c r="Q99" s="5">
        <f t="shared" si="11"/>
        <v>32631</v>
      </c>
      <c r="R99" s="5">
        <f t="shared" si="12"/>
        <v>2080</v>
      </c>
      <c r="S99" s="6">
        <f t="shared" si="13"/>
        <v>5.9923367232289478E-2</v>
      </c>
    </row>
    <row r="100" spans="1:19" x14ac:dyDescent="0.2">
      <c r="A100" s="55" t="s">
        <v>445</v>
      </c>
      <c r="B100" s="41" t="s">
        <v>19</v>
      </c>
      <c r="C100" s="56" t="s">
        <v>405</v>
      </c>
      <c r="D100" s="2"/>
      <c r="E100" s="1"/>
      <c r="F100" s="1"/>
      <c r="G100" s="1"/>
      <c r="H100" s="50" t="str">
        <f t="shared" si="7"/>
        <v/>
      </c>
      <c r="I100" s="35">
        <v>34616</v>
      </c>
      <c r="J100" s="36">
        <v>34984</v>
      </c>
      <c r="K100" s="36">
        <v>15497</v>
      </c>
      <c r="L100" s="3">
        <f t="shared" si="8"/>
        <v>0.44297393093985821</v>
      </c>
      <c r="M100" s="42">
        <v>22</v>
      </c>
      <c r="N100" s="36">
        <v>54</v>
      </c>
      <c r="O100" s="64">
        <f t="shared" si="9"/>
        <v>1.5599722671596949E-3</v>
      </c>
      <c r="P100" s="4">
        <f t="shared" si="10"/>
        <v>34616</v>
      </c>
      <c r="Q100" s="5">
        <f t="shared" si="11"/>
        <v>35006</v>
      </c>
      <c r="R100" s="5">
        <f t="shared" si="12"/>
        <v>54</v>
      </c>
      <c r="S100" s="6">
        <f t="shared" si="13"/>
        <v>1.5599722671596949E-3</v>
      </c>
    </row>
    <row r="101" spans="1:19" x14ac:dyDescent="0.2">
      <c r="A101" s="54" t="s">
        <v>446</v>
      </c>
      <c r="B101" s="41" t="s">
        <v>103</v>
      </c>
      <c r="C101" s="51" t="s">
        <v>104</v>
      </c>
      <c r="D101" s="37"/>
      <c r="E101" s="38"/>
      <c r="F101" s="38"/>
      <c r="G101" s="38"/>
      <c r="H101" s="50" t="str">
        <f t="shared" si="7"/>
        <v/>
      </c>
      <c r="I101" s="35">
        <v>33544</v>
      </c>
      <c r="J101" s="36">
        <v>33138</v>
      </c>
      <c r="K101" s="36">
        <v>33106</v>
      </c>
      <c r="L101" s="3">
        <f t="shared" si="8"/>
        <v>0.99903434123966439</v>
      </c>
      <c r="M101" s="39">
        <v>2</v>
      </c>
      <c r="N101" s="36">
        <v>366</v>
      </c>
      <c r="O101" s="64">
        <f t="shared" si="9"/>
        <v>1.0911042213212497E-2</v>
      </c>
      <c r="P101" s="4">
        <f t="shared" si="10"/>
        <v>33544</v>
      </c>
      <c r="Q101" s="5">
        <f t="shared" si="11"/>
        <v>33140</v>
      </c>
      <c r="R101" s="5">
        <f t="shared" si="12"/>
        <v>366</v>
      </c>
      <c r="S101" s="6">
        <f t="shared" si="13"/>
        <v>1.0911042213212497E-2</v>
      </c>
    </row>
    <row r="102" spans="1:19" x14ac:dyDescent="0.2">
      <c r="A102" s="54" t="s">
        <v>443</v>
      </c>
      <c r="B102" s="41" t="s">
        <v>172</v>
      </c>
      <c r="C102" s="51" t="s">
        <v>173</v>
      </c>
      <c r="D102" s="37">
        <v>1</v>
      </c>
      <c r="E102" s="38">
        <v>1</v>
      </c>
      <c r="F102" s="38">
        <v>0</v>
      </c>
      <c r="G102" s="38">
        <v>0</v>
      </c>
      <c r="H102" s="50">
        <f t="shared" si="7"/>
        <v>0</v>
      </c>
      <c r="I102" s="35">
        <v>33136</v>
      </c>
      <c r="J102" s="36">
        <v>29823</v>
      </c>
      <c r="K102" s="36">
        <v>13058</v>
      </c>
      <c r="L102" s="3">
        <f t="shared" si="8"/>
        <v>0.43784998155785804</v>
      </c>
      <c r="M102" s="39">
        <v>148</v>
      </c>
      <c r="N102" s="36">
        <v>2145</v>
      </c>
      <c r="O102" s="64">
        <f t="shared" si="9"/>
        <v>6.4733220666344765E-2</v>
      </c>
      <c r="P102" s="4">
        <f t="shared" si="10"/>
        <v>33137</v>
      </c>
      <c r="Q102" s="5">
        <f t="shared" si="11"/>
        <v>29972</v>
      </c>
      <c r="R102" s="5">
        <f t="shared" si="12"/>
        <v>2145</v>
      </c>
      <c r="S102" s="6">
        <f t="shared" si="13"/>
        <v>6.4731267163593564E-2</v>
      </c>
    </row>
    <row r="103" spans="1:19" x14ac:dyDescent="0.2">
      <c r="A103" s="54" t="s">
        <v>443</v>
      </c>
      <c r="B103" s="41" t="s">
        <v>44</v>
      </c>
      <c r="C103" s="51" t="s">
        <v>48</v>
      </c>
      <c r="D103" s="37">
        <v>0</v>
      </c>
      <c r="E103" s="38">
        <v>0</v>
      </c>
      <c r="F103" s="38">
        <v>0</v>
      </c>
      <c r="G103" s="38">
        <v>0</v>
      </c>
      <c r="H103" s="50" t="str">
        <f t="shared" si="7"/>
        <v/>
      </c>
      <c r="I103" s="35">
        <v>33117</v>
      </c>
      <c r="J103" s="36">
        <v>31960</v>
      </c>
      <c r="K103" s="36">
        <v>784</v>
      </c>
      <c r="L103" s="3">
        <f t="shared" si="8"/>
        <v>2.4530663329161453E-2</v>
      </c>
      <c r="M103" s="39">
        <v>39</v>
      </c>
      <c r="N103" s="36">
        <v>746</v>
      </c>
      <c r="O103" s="64">
        <f t="shared" si="9"/>
        <v>2.2526195005586256E-2</v>
      </c>
      <c r="P103" s="4">
        <f t="shared" si="10"/>
        <v>33117</v>
      </c>
      <c r="Q103" s="5">
        <f t="shared" si="11"/>
        <v>31999</v>
      </c>
      <c r="R103" s="5">
        <f t="shared" si="12"/>
        <v>746</v>
      </c>
      <c r="S103" s="6">
        <f t="shared" si="13"/>
        <v>2.2526195005586256E-2</v>
      </c>
    </row>
    <row r="104" spans="1:19" x14ac:dyDescent="0.2">
      <c r="A104" s="55" t="s">
        <v>485</v>
      </c>
      <c r="B104" s="41" t="s">
        <v>221</v>
      </c>
      <c r="C104" s="56" t="s">
        <v>440</v>
      </c>
      <c r="D104" s="2"/>
      <c r="E104" s="1"/>
      <c r="F104" s="1"/>
      <c r="G104" s="1"/>
      <c r="H104" s="50" t="str">
        <f t="shared" si="7"/>
        <v/>
      </c>
      <c r="I104" s="35">
        <v>32954</v>
      </c>
      <c r="J104" s="36">
        <v>32864</v>
      </c>
      <c r="K104" s="36">
        <v>31734</v>
      </c>
      <c r="L104" s="3">
        <f t="shared" si="8"/>
        <v>0.96561587147030181</v>
      </c>
      <c r="M104" s="42"/>
      <c r="N104" s="36">
        <v>90</v>
      </c>
      <c r="O104" s="64">
        <f t="shared" si="9"/>
        <v>2.731079686836196E-3</v>
      </c>
      <c r="P104" s="4">
        <f t="shared" si="10"/>
        <v>32954</v>
      </c>
      <c r="Q104" s="5">
        <f t="shared" si="11"/>
        <v>32864</v>
      </c>
      <c r="R104" s="5">
        <f t="shared" si="12"/>
        <v>90</v>
      </c>
      <c r="S104" s="6">
        <f t="shared" si="13"/>
        <v>2.731079686836196E-3</v>
      </c>
    </row>
    <row r="105" spans="1:19" x14ac:dyDescent="0.2">
      <c r="A105" s="55" t="s">
        <v>449</v>
      </c>
      <c r="B105" s="41" t="s">
        <v>221</v>
      </c>
      <c r="C105" s="57" t="s">
        <v>440</v>
      </c>
      <c r="D105" s="2">
        <v>11</v>
      </c>
      <c r="E105" s="1">
        <v>11</v>
      </c>
      <c r="F105" s="1"/>
      <c r="G105" s="1">
        <v>0</v>
      </c>
      <c r="H105" s="50">
        <f t="shared" si="7"/>
        <v>0</v>
      </c>
      <c r="I105" s="35">
        <v>32914</v>
      </c>
      <c r="J105" s="36">
        <v>31728</v>
      </c>
      <c r="K105" s="36">
        <v>7371</v>
      </c>
      <c r="L105" s="3">
        <f t="shared" si="8"/>
        <v>0.23231845688350983</v>
      </c>
      <c r="M105" s="39">
        <v>9</v>
      </c>
      <c r="N105" s="36">
        <v>1177</v>
      </c>
      <c r="O105" s="64">
        <f t="shared" si="9"/>
        <v>3.5759859026554049E-2</v>
      </c>
      <c r="P105" s="4">
        <f t="shared" si="10"/>
        <v>32925</v>
      </c>
      <c r="Q105" s="5">
        <f t="shared" si="11"/>
        <v>31748</v>
      </c>
      <c r="R105" s="5">
        <f t="shared" si="12"/>
        <v>1177</v>
      </c>
      <c r="S105" s="6">
        <f t="shared" si="13"/>
        <v>3.5747911921032653E-2</v>
      </c>
    </row>
    <row r="106" spans="1:19" ht="29" x14ac:dyDescent="0.2">
      <c r="A106" s="54" t="s">
        <v>443</v>
      </c>
      <c r="B106" s="41" t="s">
        <v>182</v>
      </c>
      <c r="C106" s="51" t="s">
        <v>183</v>
      </c>
      <c r="D106" s="37">
        <v>0</v>
      </c>
      <c r="E106" s="38">
        <v>0</v>
      </c>
      <c r="F106" s="38">
        <v>0</v>
      </c>
      <c r="G106" s="38">
        <v>0</v>
      </c>
      <c r="H106" s="50" t="str">
        <f t="shared" si="7"/>
        <v/>
      </c>
      <c r="I106" s="35">
        <v>32498</v>
      </c>
      <c r="J106" s="36">
        <v>32150</v>
      </c>
      <c r="K106" s="36">
        <v>5201</v>
      </c>
      <c r="L106" s="3">
        <f t="shared" si="8"/>
        <v>0.16177293934681181</v>
      </c>
      <c r="M106" s="39">
        <v>17</v>
      </c>
      <c r="N106" s="36">
        <v>147</v>
      </c>
      <c r="O106" s="64">
        <f t="shared" si="9"/>
        <v>4.5233552834020559E-3</v>
      </c>
      <c r="P106" s="4">
        <f t="shared" si="10"/>
        <v>32498</v>
      </c>
      <c r="Q106" s="5">
        <f t="shared" si="11"/>
        <v>32167</v>
      </c>
      <c r="R106" s="5">
        <f t="shared" si="12"/>
        <v>147</v>
      </c>
      <c r="S106" s="6">
        <f t="shared" si="13"/>
        <v>4.5233552834020559E-3</v>
      </c>
    </row>
    <row r="107" spans="1:19" ht="29" x14ac:dyDescent="0.2">
      <c r="A107" s="55" t="s">
        <v>449</v>
      </c>
      <c r="B107" s="41" t="s">
        <v>182</v>
      </c>
      <c r="C107" s="57" t="s">
        <v>183</v>
      </c>
      <c r="D107" s="2">
        <v>0</v>
      </c>
      <c r="E107" s="1">
        <v>0</v>
      </c>
      <c r="F107" s="1"/>
      <c r="G107" s="1">
        <v>0</v>
      </c>
      <c r="H107" s="50" t="str">
        <f t="shared" si="7"/>
        <v/>
      </c>
      <c r="I107" s="35">
        <v>32277</v>
      </c>
      <c r="J107" s="36">
        <v>31929</v>
      </c>
      <c r="K107" s="36">
        <v>8521</v>
      </c>
      <c r="L107" s="3">
        <f t="shared" si="8"/>
        <v>0.26687337530145011</v>
      </c>
      <c r="M107" s="39">
        <v>17</v>
      </c>
      <c r="N107" s="36">
        <v>331</v>
      </c>
      <c r="O107" s="64">
        <f t="shared" si="9"/>
        <v>1.0254980326548317E-2</v>
      </c>
      <c r="P107" s="4">
        <f t="shared" si="10"/>
        <v>32277</v>
      </c>
      <c r="Q107" s="5">
        <f t="shared" si="11"/>
        <v>31946</v>
      </c>
      <c r="R107" s="5">
        <f t="shared" si="12"/>
        <v>331</v>
      </c>
      <c r="S107" s="6">
        <f t="shared" si="13"/>
        <v>1.0254980326548317E-2</v>
      </c>
    </row>
    <row r="108" spans="1:19" ht="29" x14ac:dyDescent="0.2">
      <c r="A108" s="55" t="s">
        <v>450</v>
      </c>
      <c r="B108" s="41" t="s">
        <v>182</v>
      </c>
      <c r="C108" s="56" t="s">
        <v>184</v>
      </c>
      <c r="D108" s="2"/>
      <c r="E108" s="1"/>
      <c r="F108" s="1"/>
      <c r="G108" s="1"/>
      <c r="H108" s="50" t="str">
        <f t="shared" si="7"/>
        <v/>
      </c>
      <c r="I108" s="35">
        <v>32210</v>
      </c>
      <c r="J108" s="36">
        <v>31908</v>
      </c>
      <c r="K108" s="36">
        <v>22431</v>
      </c>
      <c r="L108" s="3">
        <f t="shared" si="8"/>
        <v>0.70298984580669421</v>
      </c>
      <c r="M108" s="39">
        <v>4</v>
      </c>
      <c r="N108" s="36">
        <v>298</v>
      </c>
      <c r="O108" s="64">
        <f t="shared" si="9"/>
        <v>9.2517851598882331E-3</v>
      </c>
      <c r="P108" s="4">
        <f t="shared" si="10"/>
        <v>32210</v>
      </c>
      <c r="Q108" s="5">
        <f t="shared" si="11"/>
        <v>31912</v>
      </c>
      <c r="R108" s="5">
        <f t="shared" si="12"/>
        <v>298</v>
      </c>
      <c r="S108" s="6">
        <f t="shared" si="13"/>
        <v>9.2517851598882331E-3</v>
      </c>
    </row>
    <row r="109" spans="1:19" x14ac:dyDescent="0.2">
      <c r="A109" s="55" t="s">
        <v>463</v>
      </c>
      <c r="B109" s="41" t="s">
        <v>221</v>
      </c>
      <c r="C109" s="56" t="s">
        <v>440</v>
      </c>
      <c r="D109" s="2">
        <v>0</v>
      </c>
      <c r="E109" s="1">
        <v>0</v>
      </c>
      <c r="F109" s="1">
        <v>0</v>
      </c>
      <c r="G109" s="1">
        <v>0</v>
      </c>
      <c r="H109" s="50" t="str">
        <f t="shared" si="7"/>
        <v/>
      </c>
      <c r="I109" s="35">
        <v>31997</v>
      </c>
      <c r="J109" s="36">
        <v>31527</v>
      </c>
      <c r="K109" s="36">
        <v>31045</v>
      </c>
      <c r="L109" s="3">
        <f t="shared" si="8"/>
        <v>0.98471151711231641</v>
      </c>
      <c r="M109" s="42">
        <v>7</v>
      </c>
      <c r="N109" s="36">
        <v>463</v>
      </c>
      <c r="O109" s="64">
        <f t="shared" si="9"/>
        <v>1.4470106572491171E-2</v>
      </c>
      <c r="P109" s="4">
        <f t="shared" si="10"/>
        <v>31997</v>
      </c>
      <c r="Q109" s="5">
        <f t="shared" si="11"/>
        <v>31534</v>
      </c>
      <c r="R109" s="5">
        <f t="shared" si="12"/>
        <v>463</v>
      </c>
      <c r="S109" s="6">
        <f t="shared" si="13"/>
        <v>1.4470106572491171E-2</v>
      </c>
    </row>
    <row r="110" spans="1:19" x14ac:dyDescent="0.2">
      <c r="A110" s="55" t="s">
        <v>463</v>
      </c>
      <c r="B110" s="41" t="s">
        <v>97</v>
      </c>
      <c r="C110" s="56" t="s">
        <v>98</v>
      </c>
      <c r="D110" s="2">
        <v>0</v>
      </c>
      <c r="E110" s="1">
        <v>0</v>
      </c>
      <c r="F110" s="1">
        <v>0</v>
      </c>
      <c r="G110" s="1">
        <v>0</v>
      </c>
      <c r="H110" s="50" t="str">
        <f t="shared" si="7"/>
        <v/>
      </c>
      <c r="I110" s="35">
        <v>31806</v>
      </c>
      <c r="J110" s="36">
        <v>27230</v>
      </c>
      <c r="K110" s="36">
        <v>27130</v>
      </c>
      <c r="L110" s="3">
        <f t="shared" si="8"/>
        <v>0.99632757987513776</v>
      </c>
      <c r="M110" s="42">
        <v>50</v>
      </c>
      <c r="N110" s="36">
        <v>4526</v>
      </c>
      <c r="O110" s="64">
        <f t="shared" si="9"/>
        <v>0.14230019493177387</v>
      </c>
      <c r="P110" s="4">
        <f t="shared" si="10"/>
        <v>31806</v>
      </c>
      <c r="Q110" s="5">
        <f t="shared" si="11"/>
        <v>27280</v>
      </c>
      <c r="R110" s="5">
        <f t="shared" si="12"/>
        <v>4526</v>
      </c>
      <c r="S110" s="6">
        <f t="shared" si="13"/>
        <v>0.14230019493177387</v>
      </c>
    </row>
    <row r="111" spans="1:19" x14ac:dyDescent="0.2">
      <c r="A111" s="55" t="s">
        <v>485</v>
      </c>
      <c r="B111" s="41" t="s">
        <v>44</v>
      </c>
      <c r="C111" s="56" t="s">
        <v>48</v>
      </c>
      <c r="D111" s="2"/>
      <c r="E111" s="1"/>
      <c r="F111" s="1"/>
      <c r="G111" s="1"/>
      <c r="H111" s="50" t="str">
        <f t="shared" si="7"/>
        <v/>
      </c>
      <c r="I111" s="35">
        <v>31445</v>
      </c>
      <c r="J111" s="36">
        <v>30989</v>
      </c>
      <c r="K111" s="36">
        <v>702</v>
      </c>
      <c r="L111" s="3">
        <f t="shared" si="8"/>
        <v>2.2653199522411179E-2</v>
      </c>
      <c r="M111" s="42"/>
      <c r="N111" s="36">
        <v>492</v>
      </c>
      <c r="O111" s="64">
        <f t="shared" si="9"/>
        <v>1.5646366671966925E-2</v>
      </c>
      <c r="P111" s="4">
        <f t="shared" si="10"/>
        <v>31445</v>
      </c>
      <c r="Q111" s="5">
        <f t="shared" si="11"/>
        <v>30989</v>
      </c>
      <c r="R111" s="5">
        <f t="shared" si="12"/>
        <v>492</v>
      </c>
      <c r="S111" s="6">
        <f t="shared" si="13"/>
        <v>1.5646366671966925E-2</v>
      </c>
    </row>
    <row r="112" spans="1:19" x14ac:dyDescent="0.2">
      <c r="A112" s="54" t="s">
        <v>444</v>
      </c>
      <c r="B112" s="41" t="s">
        <v>97</v>
      </c>
      <c r="C112" s="51" t="s">
        <v>98</v>
      </c>
      <c r="D112" s="37">
        <v>31</v>
      </c>
      <c r="E112" s="38">
        <v>28</v>
      </c>
      <c r="F112" s="38"/>
      <c r="G112" s="38">
        <v>3</v>
      </c>
      <c r="H112" s="50">
        <f t="shared" si="7"/>
        <v>9.6774193548387094E-2</v>
      </c>
      <c r="I112" s="35">
        <v>31386</v>
      </c>
      <c r="J112" s="36">
        <v>28267</v>
      </c>
      <c r="K112" s="36">
        <v>4232</v>
      </c>
      <c r="L112" s="3">
        <f t="shared" si="8"/>
        <v>0.14971521562245729</v>
      </c>
      <c r="M112" s="39">
        <v>6</v>
      </c>
      <c r="N112" s="36">
        <v>3113</v>
      </c>
      <c r="O112" s="64">
        <f t="shared" si="9"/>
        <v>9.9184349710061806E-2</v>
      </c>
      <c r="P112" s="4">
        <f t="shared" si="10"/>
        <v>31417</v>
      </c>
      <c r="Q112" s="5">
        <f t="shared" si="11"/>
        <v>28301</v>
      </c>
      <c r="R112" s="5">
        <f t="shared" si="12"/>
        <v>3116</v>
      </c>
      <c r="S112" s="6">
        <f t="shared" si="13"/>
        <v>9.9181971544068492E-2</v>
      </c>
    </row>
    <row r="113" spans="1:19" x14ac:dyDescent="0.2">
      <c r="A113" s="54" t="s">
        <v>444</v>
      </c>
      <c r="B113" s="41" t="s">
        <v>103</v>
      </c>
      <c r="C113" s="51" t="s">
        <v>104</v>
      </c>
      <c r="D113" s="37"/>
      <c r="E113" s="38"/>
      <c r="F113" s="38"/>
      <c r="G113" s="38"/>
      <c r="H113" s="50" t="str">
        <f t="shared" si="7"/>
        <v/>
      </c>
      <c r="I113" s="35">
        <v>31336</v>
      </c>
      <c r="J113" s="36">
        <v>31272</v>
      </c>
      <c r="K113" s="36">
        <v>5974</v>
      </c>
      <c r="L113" s="3">
        <f t="shared" si="8"/>
        <v>0.19103351240726529</v>
      </c>
      <c r="M113" s="39">
        <v>5</v>
      </c>
      <c r="N113" s="36">
        <v>59</v>
      </c>
      <c r="O113" s="64">
        <f t="shared" si="9"/>
        <v>1.8828184835333163E-3</v>
      </c>
      <c r="P113" s="4">
        <f t="shared" si="10"/>
        <v>31336</v>
      </c>
      <c r="Q113" s="5">
        <f t="shared" si="11"/>
        <v>31277</v>
      </c>
      <c r="R113" s="5">
        <f t="shared" si="12"/>
        <v>59</v>
      </c>
      <c r="S113" s="6">
        <f t="shared" si="13"/>
        <v>1.8828184835333163E-3</v>
      </c>
    </row>
    <row r="114" spans="1:19" x14ac:dyDescent="0.2">
      <c r="A114" s="54" t="s">
        <v>446</v>
      </c>
      <c r="B114" s="41" t="s">
        <v>221</v>
      </c>
      <c r="C114" s="51" t="s">
        <v>223</v>
      </c>
      <c r="D114" s="37">
        <v>12</v>
      </c>
      <c r="E114" s="38">
        <v>3</v>
      </c>
      <c r="F114" s="38">
        <v>1</v>
      </c>
      <c r="G114" s="38">
        <v>9</v>
      </c>
      <c r="H114" s="50">
        <f t="shared" si="7"/>
        <v>0.75</v>
      </c>
      <c r="I114" s="35">
        <v>30963</v>
      </c>
      <c r="J114" s="36">
        <v>29335</v>
      </c>
      <c r="K114" s="36">
        <v>23544</v>
      </c>
      <c r="L114" s="3">
        <f t="shared" si="8"/>
        <v>0.80259076188852907</v>
      </c>
      <c r="M114" s="39">
        <v>23</v>
      </c>
      <c r="N114" s="36">
        <v>1114</v>
      </c>
      <c r="O114" s="64">
        <f t="shared" si="9"/>
        <v>3.597842586312696E-2</v>
      </c>
      <c r="P114" s="4">
        <f t="shared" si="10"/>
        <v>30975</v>
      </c>
      <c r="Q114" s="5">
        <f t="shared" si="11"/>
        <v>29361</v>
      </c>
      <c r="R114" s="5">
        <f t="shared" si="12"/>
        <v>1123</v>
      </c>
      <c r="S114" s="6">
        <f t="shared" si="13"/>
        <v>3.6255044390637613E-2</v>
      </c>
    </row>
    <row r="115" spans="1:19" x14ac:dyDescent="0.2">
      <c r="A115" s="54" t="s">
        <v>443</v>
      </c>
      <c r="B115" s="41" t="s">
        <v>146</v>
      </c>
      <c r="C115" s="51" t="s">
        <v>147</v>
      </c>
      <c r="D115" s="37">
        <v>2</v>
      </c>
      <c r="E115" s="38">
        <v>2</v>
      </c>
      <c r="F115" s="38">
        <v>0</v>
      </c>
      <c r="G115" s="38">
        <v>0</v>
      </c>
      <c r="H115" s="50">
        <f t="shared" si="7"/>
        <v>0</v>
      </c>
      <c r="I115" s="35">
        <v>29882</v>
      </c>
      <c r="J115" s="36">
        <v>24091</v>
      </c>
      <c r="K115" s="36">
        <v>7757</v>
      </c>
      <c r="L115" s="3">
        <f t="shared" si="8"/>
        <v>0.32198746419824831</v>
      </c>
      <c r="M115" s="39">
        <v>42</v>
      </c>
      <c r="N115" s="36">
        <v>4578</v>
      </c>
      <c r="O115" s="64">
        <f t="shared" si="9"/>
        <v>0.15320259688106552</v>
      </c>
      <c r="P115" s="4">
        <f t="shared" si="10"/>
        <v>29884</v>
      </c>
      <c r="Q115" s="5">
        <f t="shared" si="11"/>
        <v>24135</v>
      </c>
      <c r="R115" s="5">
        <f t="shared" si="12"/>
        <v>4578</v>
      </c>
      <c r="S115" s="6">
        <f t="shared" si="13"/>
        <v>0.1531923437290858</v>
      </c>
    </row>
    <row r="116" spans="1:19" x14ac:dyDescent="0.2">
      <c r="A116" s="55" t="s">
        <v>451</v>
      </c>
      <c r="B116" s="41" t="s">
        <v>44</v>
      </c>
      <c r="C116" s="56" t="s">
        <v>48</v>
      </c>
      <c r="D116" s="2">
        <v>0</v>
      </c>
      <c r="E116" s="1">
        <v>0</v>
      </c>
      <c r="F116" s="1">
        <v>0</v>
      </c>
      <c r="G116" s="1">
        <v>0</v>
      </c>
      <c r="H116" s="50" t="str">
        <f t="shared" si="7"/>
        <v/>
      </c>
      <c r="I116" s="35">
        <v>29772</v>
      </c>
      <c r="J116" s="36">
        <v>29407</v>
      </c>
      <c r="K116" s="36">
        <v>2729</v>
      </c>
      <c r="L116" s="3">
        <f t="shared" si="8"/>
        <v>9.2801033767470328E-2</v>
      </c>
      <c r="M116" s="42">
        <v>0</v>
      </c>
      <c r="N116" s="36">
        <v>365</v>
      </c>
      <c r="O116" s="64">
        <f t="shared" si="9"/>
        <v>1.2259841461776165E-2</v>
      </c>
      <c r="P116" s="4">
        <f t="shared" si="10"/>
        <v>29772</v>
      </c>
      <c r="Q116" s="5">
        <f t="shared" si="11"/>
        <v>29407</v>
      </c>
      <c r="R116" s="5">
        <f t="shared" si="12"/>
        <v>365</v>
      </c>
      <c r="S116" s="6">
        <f t="shared" si="13"/>
        <v>1.2259841461776165E-2</v>
      </c>
    </row>
    <row r="117" spans="1:19" x14ac:dyDescent="0.2">
      <c r="A117" s="55" t="s">
        <v>449</v>
      </c>
      <c r="B117" s="41" t="s">
        <v>97</v>
      </c>
      <c r="C117" s="57" t="s">
        <v>98</v>
      </c>
      <c r="D117" s="2">
        <v>150</v>
      </c>
      <c r="E117" s="1">
        <v>140</v>
      </c>
      <c r="F117" s="1"/>
      <c r="G117" s="1">
        <v>10</v>
      </c>
      <c r="H117" s="50">
        <f t="shared" si="7"/>
        <v>6.6666666666666666E-2</v>
      </c>
      <c r="I117" s="35">
        <v>29488</v>
      </c>
      <c r="J117" s="36">
        <v>26074</v>
      </c>
      <c r="K117" s="36">
        <v>3944</v>
      </c>
      <c r="L117" s="3">
        <f t="shared" si="8"/>
        <v>0.1512617933573675</v>
      </c>
      <c r="M117" s="39">
        <v>86</v>
      </c>
      <c r="N117" s="36">
        <v>3328</v>
      </c>
      <c r="O117" s="64">
        <f t="shared" si="9"/>
        <v>0.11285946825827456</v>
      </c>
      <c r="P117" s="4">
        <f t="shared" si="10"/>
        <v>29638</v>
      </c>
      <c r="Q117" s="5">
        <f t="shared" si="11"/>
        <v>26300</v>
      </c>
      <c r="R117" s="5">
        <f t="shared" si="12"/>
        <v>3338</v>
      </c>
      <c r="S117" s="6">
        <f t="shared" si="13"/>
        <v>0.11262568324448344</v>
      </c>
    </row>
    <row r="118" spans="1:19" x14ac:dyDescent="0.2">
      <c r="A118" s="55" t="s">
        <v>493</v>
      </c>
      <c r="B118" s="41" t="s">
        <v>19</v>
      </c>
      <c r="C118" s="56" t="s">
        <v>494</v>
      </c>
      <c r="D118" s="2"/>
      <c r="E118" s="1"/>
      <c r="F118" s="1"/>
      <c r="G118" s="1"/>
      <c r="H118" s="50" t="str">
        <f t="shared" si="7"/>
        <v/>
      </c>
      <c r="I118" s="35">
        <v>29287</v>
      </c>
      <c r="J118" s="36">
        <v>29153</v>
      </c>
      <c r="K118" s="36">
        <v>15288</v>
      </c>
      <c r="L118" s="3">
        <f t="shared" si="8"/>
        <v>0.52440572153809217</v>
      </c>
      <c r="M118" s="42">
        <v>22</v>
      </c>
      <c r="N118" s="36">
        <v>112</v>
      </c>
      <c r="O118" s="64">
        <f t="shared" si="9"/>
        <v>3.8242223512138492E-3</v>
      </c>
      <c r="P118" s="4">
        <f t="shared" si="10"/>
        <v>29287</v>
      </c>
      <c r="Q118" s="5">
        <f t="shared" si="11"/>
        <v>29175</v>
      </c>
      <c r="R118" s="5">
        <f t="shared" si="12"/>
        <v>112</v>
      </c>
      <c r="S118" s="6">
        <f t="shared" si="13"/>
        <v>3.8242223512138492E-3</v>
      </c>
    </row>
    <row r="119" spans="1:19" ht="29" x14ac:dyDescent="0.2">
      <c r="A119" s="55" t="s">
        <v>480</v>
      </c>
      <c r="B119" s="41" t="s">
        <v>182</v>
      </c>
      <c r="C119" s="56" t="s">
        <v>185</v>
      </c>
      <c r="D119" s="2">
        <v>0</v>
      </c>
      <c r="E119" s="1">
        <v>0</v>
      </c>
      <c r="F119" s="1">
        <v>0</v>
      </c>
      <c r="G119" s="1">
        <v>0</v>
      </c>
      <c r="H119" s="50" t="str">
        <f t="shared" si="7"/>
        <v/>
      </c>
      <c r="I119" s="35">
        <v>28966</v>
      </c>
      <c r="J119" s="36">
        <v>28832</v>
      </c>
      <c r="K119" s="36">
        <v>2475</v>
      </c>
      <c r="L119" s="3">
        <f t="shared" si="8"/>
        <v>8.5842119866814656E-2</v>
      </c>
      <c r="M119" s="42">
        <v>1</v>
      </c>
      <c r="N119" s="36">
        <v>133</v>
      </c>
      <c r="O119" s="64">
        <f t="shared" si="9"/>
        <v>4.5915901401643302E-3</v>
      </c>
      <c r="P119" s="4">
        <f t="shared" si="10"/>
        <v>28966</v>
      </c>
      <c r="Q119" s="5">
        <f t="shared" si="11"/>
        <v>28833</v>
      </c>
      <c r="R119" s="5">
        <f t="shared" si="12"/>
        <v>133</v>
      </c>
      <c r="S119" s="6">
        <f t="shared" si="13"/>
        <v>4.5915901401643302E-3</v>
      </c>
    </row>
    <row r="120" spans="1:19" x14ac:dyDescent="0.2">
      <c r="A120" s="55" t="s">
        <v>449</v>
      </c>
      <c r="B120" s="41" t="s">
        <v>128</v>
      </c>
      <c r="C120" s="57" t="s">
        <v>129</v>
      </c>
      <c r="D120" s="2">
        <v>0</v>
      </c>
      <c r="E120" s="1">
        <v>0</v>
      </c>
      <c r="F120" s="1"/>
      <c r="G120" s="1">
        <v>0</v>
      </c>
      <c r="H120" s="50" t="str">
        <f t="shared" si="7"/>
        <v/>
      </c>
      <c r="I120" s="35">
        <v>28924</v>
      </c>
      <c r="J120" s="36">
        <v>171</v>
      </c>
      <c r="K120" s="36">
        <v>58</v>
      </c>
      <c r="L120" s="3">
        <f t="shared" si="8"/>
        <v>0.33918128654970758</v>
      </c>
      <c r="M120" s="39">
        <v>23360</v>
      </c>
      <c r="N120" s="36">
        <v>5393</v>
      </c>
      <c r="O120" s="64">
        <f t="shared" si="9"/>
        <v>0.18645415571843452</v>
      </c>
      <c r="P120" s="4">
        <f t="shared" si="10"/>
        <v>28924</v>
      </c>
      <c r="Q120" s="5">
        <f t="shared" si="11"/>
        <v>23531</v>
      </c>
      <c r="R120" s="5">
        <f t="shared" si="12"/>
        <v>5393</v>
      </c>
      <c r="S120" s="6">
        <f t="shared" si="13"/>
        <v>0.18645415571843452</v>
      </c>
    </row>
    <row r="121" spans="1:19" ht="29" x14ac:dyDescent="0.2">
      <c r="A121" s="55" t="s">
        <v>445</v>
      </c>
      <c r="B121" s="41" t="s">
        <v>182</v>
      </c>
      <c r="C121" s="56" t="s">
        <v>183</v>
      </c>
      <c r="D121" s="2"/>
      <c r="E121" s="1"/>
      <c r="F121" s="1"/>
      <c r="G121" s="1"/>
      <c r="H121" s="50" t="str">
        <f t="shared" si="7"/>
        <v/>
      </c>
      <c r="I121" s="35">
        <v>28555</v>
      </c>
      <c r="J121" s="36">
        <v>28061</v>
      </c>
      <c r="K121" s="36">
        <v>24213</v>
      </c>
      <c r="L121" s="3">
        <f t="shared" si="8"/>
        <v>0.86287017568867819</v>
      </c>
      <c r="M121" s="42"/>
      <c r="N121" s="36">
        <v>201</v>
      </c>
      <c r="O121" s="64">
        <f t="shared" si="9"/>
        <v>7.0390474522850641E-3</v>
      </c>
      <c r="P121" s="4">
        <f t="shared" si="10"/>
        <v>28555</v>
      </c>
      <c r="Q121" s="5">
        <f t="shared" si="11"/>
        <v>28061</v>
      </c>
      <c r="R121" s="5">
        <f t="shared" si="12"/>
        <v>201</v>
      </c>
      <c r="S121" s="6">
        <f t="shared" si="13"/>
        <v>7.0390474522850641E-3</v>
      </c>
    </row>
    <row r="122" spans="1:19" x14ac:dyDescent="0.2">
      <c r="A122" s="55" t="s">
        <v>480</v>
      </c>
      <c r="B122" s="41" t="s">
        <v>226</v>
      </c>
      <c r="C122" s="56" t="s">
        <v>228</v>
      </c>
      <c r="D122" s="2">
        <v>0</v>
      </c>
      <c r="E122" s="1">
        <v>0</v>
      </c>
      <c r="F122" s="1">
        <v>0</v>
      </c>
      <c r="G122" s="1">
        <v>0</v>
      </c>
      <c r="H122" s="50" t="str">
        <f t="shared" si="7"/>
        <v/>
      </c>
      <c r="I122" s="35">
        <v>28353</v>
      </c>
      <c r="J122" s="36">
        <v>27516</v>
      </c>
      <c r="K122" s="36">
        <v>7219</v>
      </c>
      <c r="L122" s="3">
        <f t="shared" si="8"/>
        <v>0.26235644715801715</v>
      </c>
      <c r="M122" s="42">
        <v>9</v>
      </c>
      <c r="N122" s="36">
        <v>828</v>
      </c>
      <c r="O122" s="64">
        <f t="shared" si="9"/>
        <v>2.9203258914400593E-2</v>
      </c>
      <c r="P122" s="4">
        <f t="shared" si="10"/>
        <v>28353</v>
      </c>
      <c r="Q122" s="5">
        <f t="shared" si="11"/>
        <v>27525</v>
      </c>
      <c r="R122" s="5">
        <f t="shared" si="12"/>
        <v>828</v>
      </c>
      <c r="S122" s="6">
        <f t="shared" si="13"/>
        <v>2.9203258914400593E-2</v>
      </c>
    </row>
    <row r="123" spans="1:19" ht="29" x14ac:dyDescent="0.2">
      <c r="A123" s="55" t="s">
        <v>463</v>
      </c>
      <c r="B123" s="41" t="s">
        <v>105</v>
      </c>
      <c r="C123" s="56" t="s">
        <v>106</v>
      </c>
      <c r="D123" s="2">
        <v>110</v>
      </c>
      <c r="E123" s="1">
        <v>110</v>
      </c>
      <c r="F123" s="1">
        <v>101</v>
      </c>
      <c r="G123" s="1">
        <v>0</v>
      </c>
      <c r="H123" s="50">
        <f t="shared" si="7"/>
        <v>0</v>
      </c>
      <c r="I123" s="35">
        <v>28040</v>
      </c>
      <c r="J123" s="36">
        <v>23322</v>
      </c>
      <c r="K123" s="36">
        <v>9722</v>
      </c>
      <c r="L123" s="3">
        <f t="shared" si="8"/>
        <v>0.41685961752851386</v>
      </c>
      <c r="M123" s="42">
        <v>129</v>
      </c>
      <c r="N123" s="36">
        <v>4589</v>
      </c>
      <c r="O123" s="64">
        <f t="shared" si="9"/>
        <v>0.16365905848787446</v>
      </c>
      <c r="P123" s="4">
        <f t="shared" si="10"/>
        <v>28150</v>
      </c>
      <c r="Q123" s="5">
        <f t="shared" si="11"/>
        <v>23561</v>
      </c>
      <c r="R123" s="5">
        <f t="shared" si="12"/>
        <v>4589</v>
      </c>
      <c r="S123" s="6">
        <f t="shared" si="13"/>
        <v>0.16301953818827708</v>
      </c>
    </row>
    <row r="124" spans="1:19" x14ac:dyDescent="0.2">
      <c r="A124" s="55" t="s">
        <v>507</v>
      </c>
      <c r="B124" s="41" t="s">
        <v>226</v>
      </c>
      <c r="C124" s="56" t="s">
        <v>229</v>
      </c>
      <c r="D124" s="2"/>
      <c r="E124" s="1"/>
      <c r="F124" s="1"/>
      <c r="G124" s="1"/>
      <c r="H124" s="50" t="str">
        <f t="shared" si="7"/>
        <v/>
      </c>
      <c r="I124" s="35">
        <v>27848</v>
      </c>
      <c r="J124" s="36">
        <v>27405</v>
      </c>
      <c r="K124" s="36">
        <v>19300</v>
      </c>
      <c r="L124" s="3">
        <f t="shared" si="8"/>
        <v>0.70425104907863534</v>
      </c>
      <c r="M124" s="48">
        <v>1056</v>
      </c>
      <c r="N124" s="36">
        <v>502</v>
      </c>
      <c r="O124" s="64">
        <f t="shared" si="9"/>
        <v>1.8026429187015226E-2</v>
      </c>
      <c r="P124" s="4">
        <f t="shared" si="10"/>
        <v>27848</v>
      </c>
      <c r="Q124" s="5">
        <f t="shared" si="11"/>
        <v>28461</v>
      </c>
      <c r="R124" s="5">
        <f t="shared" si="12"/>
        <v>502</v>
      </c>
      <c r="S124" s="6">
        <f t="shared" si="13"/>
        <v>1.8026429187015226E-2</v>
      </c>
    </row>
    <row r="125" spans="1:19" x14ac:dyDescent="0.2">
      <c r="A125" s="55" t="s">
        <v>463</v>
      </c>
      <c r="B125" s="41" t="s">
        <v>233</v>
      </c>
      <c r="C125" s="56" t="s">
        <v>235</v>
      </c>
      <c r="D125" s="2">
        <v>0</v>
      </c>
      <c r="E125" s="1">
        <v>0</v>
      </c>
      <c r="F125" s="1">
        <v>0</v>
      </c>
      <c r="G125" s="1">
        <v>0</v>
      </c>
      <c r="H125" s="50" t="str">
        <f t="shared" si="7"/>
        <v/>
      </c>
      <c r="I125" s="35">
        <v>27470</v>
      </c>
      <c r="J125" s="36">
        <v>27109</v>
      </c>
      <c r="K125" s="36">
        <v>21405</v>
      </c>
      <c r="L125" s="3">
        <f t="shared" si="8"/>
        <v>0.78959017300527501</v>
      </c>
      <c r="M125" s="42">
        <v>194</v>
      </c>
      <c r="N125" s="36">
        <v>167</v>
      </c>
      <c r="O125" s="64">
        <f t="shared" si="9"/>
        <v>6.0793593010556972E-3</v>
      </c>
      <c r="P125" s="4">
        <f t="shared" si="10"/>
        <v>27470</v>
      </c>
      <c r="Q125" s="5">
        <f t="shared" si="11"/>
        <v>27303</v>
      </c>
      <c r="R125" s="5">
        <f t="shared" si="12"/>
        <v>167</v>
      </c>
      <c r="S125" s="6">
        <f t="shared" si="13"/>
        <v>6.0793593010556972E-3</v>
      </c>
    </row>
    <row r="126" spans="1:19" x14ac:dyDescent="0.2">
      <c r="A126" s="55" t="s">
        <v>507</v>
      </c>
      <c r="B126" s="41" t="s">
        <v>19</v>
      </c>
      <c r="C126" s="56" t="s">
        <v>20</v>
      </c>
      <c r="D126" s="2"/>
      <c r="E126" s="1"/>
      <c r="F126" s="1"/>
      <c r="G126" s="1"/>
      <c r="H126" s="50" t="str">
        <f t="shared" si="7"/>
        <v/>
      </c>
      <c r="I126" s="35">
        <v>27393</v>
      </c>
      <c r="J126" s="36">
        <v>27302</v>
      </c>
      <c r="K126" s="36">
        <v>20298</v>
      </c>
      <c r="L126" s="3">
        <f t="shared" si="8"/>
        <v>0.74346201743462015</v>
      </c>
      <c r="M126" s="48"/>
      <c r="N126" s="36">
        <v>56</v>
      </c>
      <c r="O126" s="64">
        <f t="shared" si="9"/>
        <v>2.0443178914321177E-3</v>
      </c>
      <c r="P126" s="4">
        <f t="shared" si="10"/>
        <v>27393</v>
      </c>
      <c r="Q126" s="5">
        <f t="shared" si="11"/>
        <v>27302</v>
      </c>
      <c r="R126" s="5">
        <f t="shared" si="12"/>
        <v>56</v>
      </c>
      <c r="S126" s="6">
        <f t="shared" si="13"/>
        <v>2.0443178914321177E-3</v>
      </c>
    </row>
    <row r="127" spans="1:19" x14ac:dyDescent="0.2">
      <c r="A127" s="55" t="s">
        <v>449</v>
      </c>
      <c r="B127" s="41" t="s">
        <v>68</v>
      </c>
      <c r="C127" s="57" t="s">
        <v>69</v>
      </c>
      <c r="D127" s="2">
        <v>1</v>
      </c>
      <c r="E127" s="1">
        <v>0</v>
      </c>
      <c r="F127" s="1"/>
      <c r="G127" s="1">
        <v>1</v>
      </c>
      <c r="H127" s="50">
        <f t="shared" si="7"/>
        <v>1</v>
      </c>
      <c r="I127" s="35">
        <v>27323</v>
      </c>
      <c r="J127" s="36">
        <v>25031</v>
      </c>
      <c r="K127" s="36">
        <v>9249</v>
      </c>
      <c r="L127" s="3">
        <f t="shared" si="8"/>
        <v>0.36950181774599494</v>
      </c>
      <c r="M127" s="39">
        <v>384</v>
      </c>
      <c r="N127" s="36">
        <v>1908</v>
      </c>
      <c r="O127" s="64">
        <f t="shared" si="9"/>
        <v>6.9831277678146619E-2</v>
      </c>
      <c r="P127" s="4">
        <f t="shared" si="10"/>
        <v>27324</v>
      </c>
      <c r="Q127" s="5">
        <f t="shared" si="11"/>
        <v>25415</v>
      </c>
      <c r="R127" s="5">
        <f t="shared" si="12"/>
        <v>1909</v>
      </c>
      <c r="S127" s="6">
        <f t="shared" si="13"/>
        <v>6.9865319865319866E-2</v>
      </c>
    </row>
    <row r="128" spans="1:19" x14ac:dyDescent="0.2">
      <c r="A128" s="54" t="s">
        <v>444</v>
      </c>
      <c r="B128" s="41" t="s">
        <v>55</v>
      </c>
      <c r="C128" s="51" t="s">
        <v>290</v>
      </c>
      <c r="D128" s="37">
        <v>73</v>
      </c>
      <c r="E128" s="38">
        <v>66</v>
      </c>
      <c r="F128" s="38"/>
      <c r="G128" s="38">
        <v>7</v>
      </c>
      <c r="H128" s="50">
        <f t="shared" si="7"/>
        <v>9.5890410958904104E-2</v>
      </c>
      <c r="I128" s="35">
        <v>26678</v>
      </c>
      <c r="J128" s="36">
        <v>20239</v>
      </c>
      <c r="K128" s="36">
        <v>3908</v>
      </c>
      <c r="L128" s="3">
        <f t="shared" si="8"/>
        <v>0.19309254409802856</v>
      </c>
      <c r="M128" s="39">
        <v>21</v>
      </c>
      <c r="N128" s="36">
        <v>6418</v>
      </c>
      <c r="O128" s="64">
        <f t="shared" si="9"/>
        <v>0.24057275657845414</v>
      </c>
      <c r="P128" s="4">
        <f t="shared" si="10"/>
        <v>26751</v>
      </c>
      <c r="Q128" s="5">
        <f t="shared" si="11"/>
        <v>20326</v>
      </c>
      <c r="R128" s="5">
        <f t="shared" si="12"/>
        <v>6425</v>
      </c>
      <c r="S128" s="6">
        <f t="shared" si="13"/>
        <v>0.24017793727337297</v>
      </c>
    </row>
    <row r="129" spans="1:19" x14ac:dyDescent="0.2">
      <c r="A129" s="55" t="s">
        <v>497</v>
      </c>
      <c r="B129" s="41" t="s">
        <v>44</v>
      </c>
      <c r="C129" s="56" t="s">
        <v>45</v>
      </c>
      <c r="D129" s="2">
        <v>0</v>
      </c>
      <c r="E129" s="1">
        <v>0</v>
      </c>
      <c r="F129" s="1">
        <v>0</v>
      </c>
      <c r="G129" s="1">
        <v>0</v>
      </c>
      <c r="H129" s="50" t="str">
        <f t="shared" si="7"/>
        <v/>
      </c>
      <c r="I129" s="35">
        <v>26591.999999999996</v>
      </c>
      <c r="J129" s="36">
        <v>26242</v>
      </c>
      <c r="K129" s="36">
        <v>1196</v>
      </c>
      <c r="L129" s="3">
        <f t="shared" si="8"/>
        <v>4.5575794527856109E-2</v>
      </c>
      <c r="M129" s="42">
        <v>0</v>
      </c>
      <c r="N129" s="36">
        <v>350</v>
      </c>
      <c r="O129" s="64">
        <f t="shared" si="9"/>
        <v>1.3161853188929004E-2</v>
      </c>
      <c r="P129" s="4">
        <f t="shared" si="10"/>
        <v>26591.999999999996</v>
      </c>
      <c r="Q129" s="5">
        <f t="shared" si="11"/>
        <v>26242</v>
      </c>
      <c r="R129" s="5">
        <f t="shared" si="12"/>
        <v>350</v>
      </c>
      <c r="S129" s="6">
        <f t="shared" si="13"/>
        <v>1.3161853188929004E-2</v>
      </c>
    </row>
    <row r="130" spans="1:19" x14ac:dyDescent="0.2">
      <c r="A130" s="55" t="s">
        <v>449</v>
      </c>
      <c r="B130" s="41" t="s">
        <v>178</v>
      </c>
      <c r="C130" s="57" t="s">
        <v>179</v>
      </c>
      <c r="D130" s="2">
        <v>3</v>
      </c>
      <c r="E130" s="1">
        <v>2</v>
      </c>
      <c r="F130" s="1"/>
      <c r="G130" s="1">
        <v>1</v>
      </c>
      <c r="H130" s="50">
        <f t="shared" ref="H130:H193" si="14">IF(D130&lt;&gt;0,G130/D130,"")</f>
        <v>0.33333333333333331</v>
      </c>
      <c r="I130" s="35">
        <v>26531</v>
      </c>
      <c r="J130" s="36">
        <v>23742</v>
      </c>
      <c r="K130" s="36">
        <v>13940</v>
      </c>
      <c r="L130" s="3">
        <f t="shared" ref="L130:L193" si="15">IF(J130&lt;&gt;0,K130/J130,"")</f>
        <v>0.58714514362732706</v>
      </c>
      <c r="M130" s="39">
        <v>1745</v>
      </c>
      <c r="N130" s="36">
        <v>1044</v>
      </c>
      <c r="O130" s="64">
        <f t="shared" ref="O130:O193" si="16">IF(I130&lt;&gt;0,N130/I130,"")</f>
        <v>3.9350194112547587E-2</v>
      </c>
      <c r="P130" s="4">
        <f t="shared" ref="P130:P193" si="17">IF(SUM(D130,I130)&gt;0,SUM(D130,I130),"")</f>
        <v>26534</v>
      </c>
      <c r="Q130" s="5">
        <f t="shared" ref="Q130:Q193" si="18">IF(SUM(E130,J130, M130)&gt;0,SUM(E130,J130, M130),"")</f>
        <v>25489</v>
      </c>
      <c r="R130" s="5">
        <f t="shared" ref="R130:R193" si="19">IF(SUM(G130,N130)&gt;0,SUM(G130,N130),"")</f>
        <v>1045</v>
      </c>
      <c r="S130" s="6">
        <f t="shared" ref="S130:S193" si="20">IFERROR(IF(P130&lt;&gt;0,R130/P130,""),"")</f>
        <v>3.9383432577070929E-2</v>
      </c>
    </row>
    <row r="131" spans="1:19" x14ac:dyDescent="0.2">
      <c r="A131" s="54" t="s">
        <v>444</v>
      </c>
      <c r="B131" s="41" t="s">
        <v>178</v>
      </c>
      <c r="C131" s="51" t="s">
        <v>179</v>
      </c>
      <c r="D131" s="37">
        <v>2</v>
      </c>
      <c r="E131" s="38">
        <v>2</v>
      </c>
      <c r="F131" s="38"/>
      <c r="G131" s="38"/>
      <c r="H131" s="50">
        <f t="shared" si="14"/>
        <v>0</v>
      </c>
      <c r="I131" s="35">
        <v>26358</v>
      </c>
      <c r="J131" s="36">
        <v>26094</v>
      </c>
      <c r="K131" s="36">
        <v>15898</v>
      </c>
      <c r="L131" s="3">
        <f t="shared" si="15"/>
        <v>0.60925883344830234</v>
      </c>
      <c r="M131" s="39">
        <v>14</v>
      </c>
      <c r="N131" s="36">
        <v>250</v>
      </c>
      <c r="O131" s="64">
        <f t="shared" si="16"/>
        <v>9.4847864026102128E-3</v>
      </c>
      <c r="P131" s="4">
        <f t="shared" si="17"/>
        <v>26360</v>
      </c>
      <c r="Q131" s="5">
        <f t="shared" si="18"/>
        <v>26110</v>
      </c>
      <c r="R131" s="5">
        <f t="shared" si="19"/>
        <v>250</v>
      </c>
      <c r="S131" s="6">
        <f t="shared" si="20"/>
        <v>9.4840667678300454E-3</v>
      </c>
    </row>
    <row r="132" spans="1:19" ht="29" x14ac:dyDescent="0.2">
      <c r="A132" s="55" t="s">
        <v>449</v>
      </c>
      <c r="B132" s="41" t="s">
        <v>230</v>
      </c>
      <c r="C132" s="57" t="s">
        <v>231</v>
      </c>
      <c r="D132" s="2">
        <v>8</v>
      </c>
      <c r="E132" s="1">
        <v>3</v>
      </c>
      <c r="F132" s="1"/>
      <c r="G132" s="1">
        <v>5</v>
      </c>
      <c r="H132" s="50">
        <f t="shared" si="14"/>
        <v>0.625</v>
      </c>
      <c r="I132" s="35">
        <v>26131</v>
      </c>
      <c r="J132" s="36">
        <v>25031</v>
      </c>
      <c r="K132" s="36">
        <v>16604</v>
      </c>
      <c r="L132" s="3">
        <f t="shared" si="15"/>
        <v>0.66333746154768092</v>
      </c>
      <c r="M132" s="39">
        <v>64</v>
      </c>
      <c r="N132" s="36">
        <v>1036</v>
      </c>
      <c r="O132" s="64">
        <f t="shared" si="16"/>
        <v>3.9646396999732117E-2</v>
      </c>
      <c r="P132" s="4">
        <f t="shared" si="17"/>
        <v>26139</v>
      </c>
      <c r="Q132" s="5">
        <f t="shared" si="18"/>
        <v>25098</v>
      </c>
      <c r="R132" s="5">
        <f t="shared" si="19"/>
        <v>1041</v>
      </c>
      <c r="S132" s="6">
        <f t="shared" si="20"/>
        <v>3.9825548031676802E-2</v>
      </c>
    </row>
    <row r="133" spans="1:19" x14ac:dyDescent="0.2">
      <c r="A133" s="54" t="s">
        <v>444</v>
      </c>
      <c r="B133" s="41" t="s">
        <v>190</v>
      </c>
      <c r="C133" s="51" t="s">
        <v>191</v>
      </c>
      <c r="D133" s="37">
        <v>77</v>
      </c>
      <c r="E133" s="38">
        <v>72</v>
      </c>
      <c r="F133" s="38"/>
      <c r="G133" s="38">
        <v>5</v>
      </c>
      <c r="H133" s="50">
        <f t="shared" si="14"/>
        <v>6.4935064935064929E-2</v>
      </c>
      <c r="I133" s="35">
        <v>25973</v>
      </c>
      <c r="J133" s="36">
        <v>17646</v>
      </c>
      <c r="K133" s="36">
        <v>3971</v>
      </c>
      <c r="L133" s="3">
        <f t="shared" si="15"/>
        <v>0.22503683554346593</v>
      </c>
      <c r="M133" s="39">
        <v>21</v>
      </c>
      <c r="N133" s="36">
        <v>8306</v>
      </c>
      <c r="O133" s="64">
        <f t="shared" si="16"/>
        <v>0.31979363184845799</v>
      </c>
      <c r="P133" s="4">
        <f t="shared" si="17"/>
        <v>26050</v>
      </c>
      <c r="Q133" s="5">
        <f t="shared" si="18"/>
        <v>17739</v>
      </c>
      <c r="R133" s="5">
        <f t="shared" si="19"/>
        <v>8311</v>
      </c>
      <c r="S133" s="6">
        <f t="shared" si="20"/>
        <v>0.31904030710172743</v>
      </c>
    </row>
    <row r="134" spans="1:19" x14ac:dyDescent="0.2">
      <c r="A134" s="55" t="s">
        <v>451</v>
      </c>
      <c r="B134" s="41" t="s">
        <v>97</v>
      </c>
      <c r="C134" s="56" t="s">
        <v>98</v>
      </c>
      <c r="D134" s="2">
        <v>1</v>
      </c>
      <c r="E134" s="1">
        <v>1</v>
      </c>
      <c r="F134" s="1">
        <v>1</v>
      </c>
      <c r="G134" s="1">
        <v>0</v>
      </c>
      <c r="H134" s="50">
        <f t="shared" si="14"/>
        <v>0</v>
      </c>
      <c r="I134" s="35">
        <v>25650</v>
      </c>
      <c r="J134" s="36">
        <v>23753</v>
      </c>
      <c r="K134" s="36">
        <v>8509</v>
      </c>
      <c r="L134" s="3">
        <f t="shared" si="15"/>
        <v>0.35822843430303541</v>
      </c>
      <c r="M134" s="42">
        <v>96</v>
      </c>
      <c r="N134" s="36">
        <v>1801</v>
      </c>
      <c r="O134" s="64">
        <f t="shared" si="16"/>
        <v>7.0214424951267063E-2</v>
      </c>
      <c r="P134" s="4">
        <f t="shared" si="17"/>
        <v>25651</v>
      </c>
      <c r="Q134" s="5">
        <f t="shared" si="18"/>
        <v>23850</v>
      </c>
      <c r="R134" s="5">
        <f t="shared" si="19"/>
        <v>1801</v>
      </c>
      <c r="S134" s="6">
        <f t="shared" si="20"/>
        <v>7.0211687653502788E-2</v>
      </c>
    </row>
    <row r="135" spans="1:19" x14ac:dyDescent="0.2">
      <c r="A135" s="55" t="s">
        <v>463</v>
      </c>
      <c r="B135" s="41" t="s">
        <v>215</v>
      </c>
      <c r="C135" s="56" t="s">
        <v>216</v>
      </c>
      <c r="D135" s="2">
        <v>0</v>
      </c>
      <c r="E135" s="1">
        <v>0</v>
      </c>
      <c r="F135" s="1">
        <v>0</v>
      </c>
      <c r="G135" s="1">
        <v>0</v>
      </c>
      <c r="H135" s="50" t="str">
        <f t="shared" si="14"/>
        <v/>
      </c>
      <c r="I135" s="35">
        <v>25487</v>
      </c>
      <c r="J135" s="36">
        <v>25400</v>
      </c>
      <c r="K135" s="36">
        <v>6057</v>
      </c>
      <c r="L135" s="3">
        <f t="shared" si="15"/>
        <v>0.23846456692913387</v>
      </c>
      <c r="M135" s="42">
        <v>10</v>
      </c>
      <c r="N135" s="36">
        <v>77</v>
      </c>
      <c r="O135" s="64">
        <f t="shared" si="16"/>
        <v>3.0211480362537764E-3</v>
      </c>
      <c r="P135" s="4">
        <f t="shared" si="17"/>
        <v>25487</v>
      </c>
      <c r="Q135" s="5">
        <f t="shared" si="18"/>
        <v>25410</v>
      </c>
      <c r="R135" s="5">
        <f t="shared" si="19"/>
        <v>77</v>
      </c>
      <c r="S135" s="6">
        <f t="shared" si="20"/>
        <v>3.0211480362537764E-3</v>
      </c>
    </row>
    <row r="136" spans="1:19" ht="29" x14ac:dyDescent="0.2">
      <c r="A136" s="54" t="s">
        <v>444</v>
      </c>
      <c r="B136" s="41" t="s">
        <v>105</v>
      </c>
      <c r="C136" s="51" t="s">
        <v>106</v>
      </c>
      <c r="D136" s="37">
        <v>2</v>
      </c>
      <c r="E136" s="38"/>
      <c r="F136" s="38"/>
      <c r="G136" s="38">
        <v>2</v>
      </c>
      <c r="H136" s="50">
        <f t="shared" si="14"/>
        <v>1</v>
      </c>
      <c r="I136" s="35">
        <v>25358</v>
      </c>
      <c r="J136" s="36">
        <v>21995</v>
      </c>
      <c r="K136" s="36">
        <v>2850</v>
      </c>
      <c r="L136" s="3">
        <f t="shared" si="15"/>
        <v>0.12957490338713343</v>
      </c>
      <c r="M136" s="39">
        <v>12</v>
      </c>
      <c r="N136" s="36">
        <v>3351</v>
      </c>
      <c r="O136" s="64">
        <f t="shared" si="16"/>
        <v>0.13214764571338433</v>
      </c>
      <c r="P136" s="4">
        <f t="shared" si="17"/>
        <v>25360</v>
      </c>
      <c r="Q136" s="5">
        <f t="shared" si="18"/>
        <v>22007</v>
      </c>
      <c r="R136" s="5">
        <f t="shared" si="19"/>
        <v>3353</v>
      </c>
      <c r="S136" s="6">
        <f t="shared" si="20"/>
        <v>0.13221608832807571</v>
      </c>
    </row>
    <row r="137" spans="1:19" x14ac:dyDescent="0.2">
      <c r="A137" s="55" t="s">
        <v>485</v>
      </c>
      <c r="B137" s="41" t="s">
        <v>44</v>
      </c>
      <c r="C137" s="56" t="s">
        <v>45</v>
      </c>
      <c r="D137" s="2"/>
      <c r="E137" s="1"/>
      <c r="F137" s="1"/>
      <c r="G137" s="1"/>
      <c r="H137" s="50" t="str">
        <f t="shared" si="14"/>
        <v/>
      </c>
      <c r="I137" s="35">
        <v>25170</v>
      </c>
      <c r="J137" s="36">
        <v>24855</v>
      </c>
      <c r="K137" s="36">
        <v>839</v>
      </c>
      <c r="L137" s="3">
        <f t="shared" si="15"/>
        <v>3.3755783544558438E-2</v>
      </c>
      <c r="M137" s="42">
        <v>5</v>
      </c>
      <c r="N137" s="36">
        <v>310</v>
      </c>
      <c r="O137" s="64">
        <f t="shared" si="16"/>
        <v>1.2316249503377036E-2</v>
      </c>
      <c r="P137" s="4">
        <f t="shared" si="17"/>
        <v>25170</v>
      </c>
      <c r="Q137" s="5">
        <f t="shared" si="18"/>
        <v>24860</v>
      </c>
      <c r="R137" s="5">
        <f t="shared" si="19"/>
        <v>310</v>
      </c>
      <c r="S137" s="6">
        <f t="shared" si="20"/>
        <v>1.2316249503377036E-2</v>
      </c>
    </row>
    <row r="138" spans="1:19" x14ac:dyDescent="0.2">
      <c r="A138" s="55" t="s">
        <v>480</v>
      </c>
      <c r="B138" s="41" t="s">
        <v>226</v>
      </c>
      <c r="C138" s="56" t="s">
        <v>482</v>
      </c>
      <c r="D138" s="2">
        <v>0</v>
      </c>
      <c r="E138" s="1">
        <v>0</v>
      </c>
      <c r="F138" s="1">
        <v>0</v>
      </c>
      <c r="G138" s="1">
        <v>0</v>
      </c>
      <c r="H138" s="50" t="str">
        <f t="shared" si="14"/>
        <v/>
      </c>
      <c r="I138" s="35">
        <v>25147</v>
      </c>
      <c r="J138" s="36">
        <v>24848</v>
      </c>
      <c r="K138" s="36">
        <v>8451</v>
      </c>
      <c r="L138" s="3">
        <f t="shared" si="15"/>
        <v>0.34010785576303926</v>
      </c>
      <c r="M138" s="42">
        <v>25</v>
      </c>
      <c r="N138" s="36">
        <v>274</v>
      </c>
      <c r="O138" s="64">
        <f t="shared" si="16"/>
        <v>1.0895931920308586E-2</v>
      </c>
      <c r="P138" s="4">
        <f t="shared" si="17"/>
        <v>25147</v>
      </c>
      <c r="Q138" s="5">
        <f t="shared" si="18"/>
        <v>24873</v>
      </c>
      <c r="R138" s="5">
        <f t="shared" si="19"/>
        <v>274</v>
      </c>
      <c r="S138" s="6">
        <f t="shared" si="20"/>
        <v>1.0895931920308586E-2</v>
      </c>
    </row>
    <row r="139" spans="1:19" x14ac:dyDescent="0.2">
      <c r="A139" s="55" t="s">
        <v>449</v>
      </c>
      <c r="B139" s="41" t="s">
        <v>233</v>
      </c>
      <c r="C139" s="57" t="s">
        <v>235</v>
      </c>
      <c r="D139" s="2">
        <v>0</v>
      </c>
      <c r="E139" s="1">
        <v>0</v>
      </c>
      <c r="F139" s="1"/>
      <c r="G139" s="1">
        <v>0</v>
      </c>
      <c r="H139" s="50" t="str">
        <f t="shared" si="14"/>
        <v/>
      </c>
      <c r="I139" s="35">
        <v>24948</v>
      </c>
      <c r="J139" s="36">
        <v>24053</v>
      </c>
      <c r="K139" s="36">
        <v>1826</v>
      </c>
      <c r="L139" s="3">
        <f t="shared" si="15"/>
        <v>7.5915686192990481E-2</v>
      </c>
      <c r="M139" s="39">
        <v>191</v>
      </c>
      <c r="N139" s="36">
        <v>704</v>
      </c>
      <c r="O139" s="64">
        <f t="shared" si="16"/>
        <v>2.821869488536155E-2</v>
      </c>
      <c r="P139" s="4">
        <f t="shared" si="17"/>
        <v>24948</v>
      </c>
      <c r="Q139" s="5">
        <f t="shared" si="18"/>
        <v>24244</v>
      </c>
      <c r="R139" s="5">
        <f t="shared" si="19"/>
        <v>704</v>
      </c>
      <c r="S139" s="6">
        <f t="shared" si="20"/>
        <v>2.821869488536155E-2</v>
      </c>
    </row>
    <row r="140" spans="1:19" x14ac:dyDescent="0.2">
      <c r="A140" s="54" t="s">
        <v>448</v>
      </c>
      <c r="B140" s="41" t="s">
        <v>226</v>
      </c>
      <c r="C140" s="51" t="s">
        <v>227</v>
      </c>
      <c r="D140" s="37">
        <v>0</v>
      </c>
      <c r="E140" s="38">
        <v>0</v>
      </c>
      <c r="F140" s="38">
        <v>0</v>
      </c>
      <c r="G140" s="38">
        <v>0</v>
      </c>
      <c r="H140" s="50" t="str">
        <f t="shared" si="14"/>
        <v/>
      </c>
      <c r="I140" s="35">
        <v>24832</v>
      </c>
      <c r="J140" s="36">
        <v>24687</v>
      </c>
      <c r="K140" s="36">
        <v>15632</v>
      </c>
      <c r="L140" s="3">
        <f t="shared" si="15"/>
        <v>0.63320776116984645</v>
      </c>
      <c r="M140" s="39">
        <v>14</v>
      </c>
      <c r="N140" s="36">
        <v>131</v>
      </c>
      <c r="O140" s="64">
        <f t="shared" si="16"/>
        <v>5.2754510309278354E-3</v>
      </c>
      <c r="P140" s="4">
        <f t="shared" si="17"/>
        <v>24832</v>
      </c>
      <c r="Q140" s="5">
        <f t="shared" si="18"/>
        <v>24701</v>
      </c>
      <c r="R140" s="5">
        <f t="shared" si="19"/>
        <v>131</v>
      </c>
      <c r="S140" s="6">
        <f t="shared" si="20"/>
        <v>5.2754510309278354E-3</v>
      </c>
    </row>
    <row r="141" spans="1:19" x14ac:dyDescent="0.2">
      <c r="A141" s="55" t="s">
        <v>451</v>
      </c>
      <c r="B141" s="41" t="s">
        <v>215</v>
      </c>
      <c r="C141" s="56" t="s">
        <v>216</v>
      </c>
      <c r="D141" s="2">
        <v>0</v>
      </c>
      <c r="E141" s="1">
        <v>0</v>
      </c>
      <c r="F141" s="1">
        <v>0</v>
      </c>
      <c r="G141" s="1">
        <v>0</v>
      </c>
      <c r="H141" s="50" t="str">
        <f t="shared" si="14"/>
        <v/>
      </c>
      <c r="I141" s="35">
        <v>24575</v>
      </c>
      <c r="J141" s="36">
        <v>23857</v>
      </c>
      <c r="K141" s="36">
        <v>1484</v>
      </c>
      <c r="L141" s="3">
        <f t="shared" si="15"/>
        <v>6.2203965293205349E-2</v>
      </c>
      <c r="M141" s="42">
        <v>3</v>
      </c>
      <c r="N141" s="36">
        <v>715</v>
      </c>
      <c r="O141" s="64">
        <f t="shared" si="16"/>
        <v>2.9094608341810782E-2</v>
      </c>
      <c r="P141" s="4">
        <f t="shared" si="17"/>
        <v>24575</v>
      </c>
      <c r="Q141" s="5">
        <f t="shared" si="18"/>
        <v>23860</v>
      </c>
      <c r="R141" s="5">
        <f t="shared" si="19"/>
        <v>715</v>
      </c>
      <c r="S141" s="6">
        <f t="shared" si="20"/>
        <v>2.9094608341810782E-2</v>
      </c>
    </row>
    <row r="142" spans="1:19" x14ac:dyDescent="0.2">
      <c r="A142" s="54" t="s">
        <v>446</v>
      </c>
      <c r="B142" s="41" t="s">
        <v>174</v>
      </c>
      <c r="C142" s="51" t="s">
        <v>175</v>
      </c>
      <c r="D142" s="37">
        <v>3</v>
      </c>
      <c r="E142" s="38">
        <v>3</v>
      </c>
      <c r="F142" s="38">
        <v>3</v>
      </c>
      <c r="G142" s="38"/>
      <c r="H142" s="50">
        <f t="shared" si="14"/>
        <v>0</v>
      </c>
      <c r="I142" s="35">
        <v>24439</v>
      </c>
      <c r="J142" s="36">
        <v>24222</v>
      </c>
      <c r="K142" s="36">
        <v>24219</v>
      </c>
      <c r="L142" s="3">
        <f t="shared" si="15"/>
        <v>0.99987614565271243</v>
      </c>
      <c r="M142" s="39"/>
      <c r="N142" s="36">
        <v>215</v>
      </c>
      <c r="O142" s="64">
        <f t="shared" si="16"/>
        <v>8.7974139694750198E-3</v>
      </c>
      <c r="P142" s="4">
        <f t="shared" si="17"/>
        <v>24442</v>
      </c>
      <c r="Q142" s="5">
        <f t="shared" si="18"/>
        <v>24225</v>
      </c>
      <c r="R142" s="5">
        <f t="shared" si="19"/>
        <v>215</v>
      </c>
      <c r="S142" s="6">
        <f t="shared" si="20"/>
        <v>8.7963341788724319E-3</v>
      </c>
    </row>
    <row r="143" spans="1:19" x14ac:dyDescent="0.2">
      <c r="A143" s="55" t="s">
        <v>463</v>
      </c>
      <c r="B143" s="41" t="s">
        <v>4</v>
      </c>
      <c r="C143" s="56" t="s">
        <v>5</v>
      </c>
      <c r="D143" s="2">
        <v>1</v>
      </c>
      <c r="E143" s="1">
        <v>1</v>
      </c>
      <c r="F143" s="1">
        <v>1</v>
      </c>
      <c r="G143" s="1">
        <v>0</v>
      </c>
      <c r="H143" s="50">
        <f t="shared" si="14"/>
        <v>0</v>
      </c>
      <c r="I143" s="35">
        <v>24313</v>
      </c>
      <c r="J143" s="36">
        <v>15606</v>
      </c>
      <c r="K143" s="36">
        <v>10361</v>
      </c>
      <c r="L143" s="3">
        <f t="shared" si="15"/>
        <v>0.66391131616045107</v>
      </c>
      <c r="M143" s="42">
        <v>430</v>
      </c>
      <c r="N143" s="36">
        <v>8277</v>
      </c>
      <c r="O143" s="64">
        <f t="shared" si="16"/>
        <v>0.3404351581458479</v>
      </c>
      <c r="P143" s="4">
        <f t="shared" si="17"/>
        <v>24314</v>
      </c>
      <c r="Q143" s="5">
        <f t="shared" si="18"/>
        <v>16037</v>
      </c>
      <c r="R143" s="5">
        <f t="shared" si="19"/>
        <v>8277</v>
      </c>
      <c r="S143" s="6">
        <f t="shared" si="20"/>
        <v>0.34042115653532945</v>
      </c>
    </row>
    <row r="144" spans="1:19" x14ac:dyDescent="0.2">
      <c r="A144" s="55" t="s">
        <v>500</v>
      </c>
      <c r="B144" s="41" t="s">
        <v>226</v>
      </c>
      <c r="C144" s="56" t="s">
        <v>458</v>
      </c>
      <c r="D144" s="2"/>
      <c r="E144" s="1"/>
      <c r="F144" s="1"/>
      <c r="G144" s="1"/>
      <c r="H144" s="50" t="str">
        <f t="shared" si="14"/>
        <v/>
      </c>
      <c r="I144" s="35">
        <v>24156</v>
      </c>
      <c r="J144" s="36">
        <v>23478</v>
      </c>
      <c r="K144" s="36">
        <v>6171</v>
      </c>
      <c r="L144" s="3">
        <f t="shared" si="15"/>
        <v>0.26284180935343726</v>
      </c>
      <c r="M144" s="42">
        <v>83</v>
      </c>
      <c r="N144" s="36">
        <v>595</v>
      </c>
      <c r="O144" s="64">
        <f t="shared" si="16"/>
        <v>2.463156151680742E-2</v>
      </c>
      <c r="P144" s="4">
        <f t="shared" si="17"/>
        <v>24156</v>
      </c>
      <c r="Q144" s="5">
        <f t="shared" si="18"/>
        <v>23561</v>
      </c>
      <c r="R144" s="5">
        <f t="shared" si="19"/>
        <v>595</v>
      </c>
      <c r="S144" s="6">
        <f t="shared" si="20"/>
        <v>2.463156151680742E-2</v>
      </c>
    </row>
    <row r="145" spans="1:19" x14ac:dyDescent="0.2">
      <c r="A145" s="54" t="s">
        <v>444</v>
      </c>
      <c r="B145" s="41" t="s">
        <v>97</v>
      </c>
      <c r="C145" s="51" t="s">
        <v>101</v>
      </c>
      <c r="D145" s="37">
        <v>91</v>
      </c>
      <c r="E145" s="38">
        <v>83</v>
      </c>
      <c r="F145" s="38"/>
      <c r="G145" s="38">
        <v>8</v>
      </c>
      <c r="H145" s="50">
        <f t="shared" si="14"/>
        <v>8.7912087912087919E-2</v>
      </c>
      <c r="I145" s="35">
        <v>23771</v>
      </c>
      <c r="J145" s="36">
        <v>22373</v>
      </c>
      <c r="K145" s="36">
        <v>4296</v>
      </c>
      <c r="L145" s="3">
        <f t="shared" si="15"/>
        <v>0.19201716354534484</v>
      </c>
      <c r="M145" s="39">
        <v>7</v>
      </c>
      <c r="N145" s="36">
        <v>1391</v>
      </c>
      <c r="O145" s="64">
        <f t="shared" si="16"/>
        <v>5.8516679988220945E-2</v>
      </c>
      <c r="P145" s="4">
        <f t="shared" si="17"/>
        <v>23862</v>
      </c>
      <c r="Q145" s="5">
        <f t="shared" si="18"/>
        <v>22463</v>
      </c>
      <c r="R145" s="5">
        <f t="shared" si="19"/>
        <v>1399</v>
      </c>
      <c r="S145" s="6">
        <f t="shared" si="20"/>
        <v>5.8628782164110299E-2</v>
      </c>
    </row>
    <row r="146" spans="1:19" x14ac:dyDescent="0.2">
      <c r="A146" s="55" t="s">
        <v>463</v>
      </c>
      <c r="B146" s="41" t="s">
        <v>131</v>
      </c>
      <c r="C146" s="56" t="s">
        <v>132</v>
      </c>
      <c r="D146" s="2">
        <v>248</v>
      </c>
      <c r="E146" s="1">
        <v>166</v>
      </c>
      <c r="F146" s="1">
        <v>166</v>
      </c>
      <c r="G146" s="1">
        <v>82</v>
      </c>
      <c r="H146" s="50">
        <f t="shared" si="14"/>
        <v>0.33064516129032256</v>
      </c>
      <c r="I146" s="35">
        <v>23741</v>
      </c>
      <c r="J146" s="36">
        <v>21508</v>
      </c>
      <c r="K146" s="36">
        <v>14451</v>
      </c>
      <c r="L146" s="3">
        <f t="shared" si="15"/>
        <v>0.67188952947740377</v>
      </c>
      <c r="M146" s="42">
        <v>448</v>
      </c>
      <c r="N146" s="36">
        <v>1785</v>
      </c>
      <c r="O146" s="64">
        <f t="shared" si="16"/>
        <v>7.5186386420117102E-2</v>
      </c>
      <c r="P146" s="4">
        <f t="shared" si="17"/>
        <v>23989</v>
      </c>
      <c r="Q146" s="5">
        <f t="shared" si="18"/>
        <v>22122</v>
      </c>
      <c r="R146" s="5">
        <f t="shared" si="19"/>
        <v>1867</v>
      </c>
      <c r="S146" s="6">
        <f t="shared" si="20"/>
        <v>7.7827337529701113E-2</v>
      </c>
    </row>
    <row r="147" spans="1:19" x14ac:dyDescent="0.2">
      <c r="A147" s="54" t="s">
        <v>444</v>
      </c>
      <c r="B147" s="41" t="s">
        <v>19</v>
      </c>
      <c r="C147" s="51" t="s">
        <v>20</v>
      </c>
      <c r="D147" s="37">
        <v>3</v>
      </c>
      <c r="E147" s="38">
        <v>3</v>
      </c>
      <c r="F147" s="38"/>
      <c r="G147" s="38"/>
      <c r="H147" s="50">
        <f t="shared" si="14"/>
        <v>0</v>
      </c>
      <c r="I147" s="35">
        <v>23665</v>
      </c>
      <c r="J147" s="36">
        <v>23559</v>
      </c>
      <c r="K147" s="36">
        <v>6202</v>
      </c>
      <c r="L147" s="3">
        <f t="shared" si="15"/>
        <v>0.26325395814762936</v>
      </c>
      <c r="M147" s="39">
        <v>40</v>
      </c>
      <c r="N147" s="36">
        <v>66</v>
      </c>
      <c r="O147" s="64">
        <f t="shared" si="16"/>
        <v>2.788928797802662E-3</v>
      </c>
      <c r="P147" s="4">
        <f t="shared" si="17"/>
        <v>23668</v>
      </c>
      <c r="Q147" s="5">
        <f t="shared" si="18"/>
        <v>23602</v>
      </c>
      <c r="R147" s="5">
        <f t="shared" si="19"/>
        <v>66</v>
      </c>
      <c r="S147" s="6">
        <f t="shared" si="20"/>
        <v>2.7885752915328714E-3</v>
      </c>
    </row>
    <row r="148" spans="1:19" ht="29" x14ac:dyDescent="0.2">
      <c r="A148" s="54" t="s">
        <v>444</v>
      </c>
      <c r="B148" s="41" t="s">
        <v>230</v>
      </c>
      <c r="C148" s="51" t="s">
        <v>232</v>
      </c>
      <c r="D148" s="37">
        <v>14</v>
      </c>
      <c r="E148" s="38">
        <v>12</v>
      </c>
      <c r="F148" s="38"/>
      <c r="G148" s="38">
        <v>2</v>
      </c>
      <c r="H148" s="50">
        <f t="shared" si="14"/>
        <v>0.14285714285714285</v>
      </c>
      <c r="I148" s="35">
        <v>23624</v>
      </c>
      <c r="J148" s="36">
        <v>22535</v>
      </c>
      <c r="K148" s="36">
        <v>10058</v>
      </c>
      <c r="L148" s="3">
        <f t="shared" si="15"/>
        <v>0.44632793432438428</v>
      </c>
      <c r="M148" s="39">
        <v>12</v>
      </c>
      <c r="N148" s="36">
        <v>1077</v>
      </c>
      <c r="O148" s="64">
        <f t="shared" si="16"/>
        <v>4.558923129021334E-2</v>
      </c>
      <c r="P148" s="4">
        <f t="shared" si="17"/>
        <v>23638</v>
      </c>
      <c r="Q148" s="5">
        <f t="shared" si="18"/>
        <v>22559</v>
      </c>
      <c r="R148" s="5">
        <f t="shared" si="19"/>
        <v>1079</v>
      </c>
      <c r="S148" s="6">
        <f t="shared" si="20"/>
        <v>4.5646839834165329E-2</v>
      </c>
    </row>
    <row r="149" spans="1:19" x14ac:dyDescent="0.2">
      <c r="A149" s="54" t="s">
        <v>444</v>
      </c>
      <c r="B149" s="41" t="s">
        <v>44</v>
      </c>
      <c r="C149" s="51" t="s">
        <v>360</v>
      </c>
      <c r="D149" s="37"/>
      <c r="E149" s="38"/>
      <c r="F149" s="38"/>
      <c r="G149" s="38"/>
      <c r="H149" s="50" t="str">
        <f t="shared" si="14"/>
        <v/>
      </c>
      <c r="I149" s="35">
        <v>23174</v>
      </c>
      <c r="J149" s="36">
        <v>22394</v>
      </c>
      <c r="K149" s="36">
        <v>902</v>
      </c>
      <c r="L149" s="3">
        <f t="shared" si="15"/>
        <v>4.0278646065910514E-2</v>
      </c>
      <c r="M149" s="39">
        <v>5</v>
      </c>
      <c r="N149" s="36">
        <v>775</v>
      </c>
      <c r="O149" s="64">
        <f t="shared" si="16"/>
        <v>3.344265124708725E-2</v>
      </c>
      <c r="P149" s="4">
        <f t="shared" si="17"/>
        <v>23174</v>
      </c>
      <c r="Q149" s="5">
        <f t="shared" si="18"/>
        <v>22399</v>
      </c>
      <c r="R149" s="5">
        <f t="shared" si="19"/>
        <v>775</v>
      </c>
      <c r="S149" s="6">
        <f t="shared" si="20"/>
        <v>3.344265124708725E-2</v>
      </c>
    </row>
    <row r="150" spans="1:19" x14ac:dyDescent="0.2">
      <c r="A150" s="54" t="s">
        <v>446</v>
      </c>
      <c r="B150" s="41" t="s">
        <v>44</v>
      </c>
      <c r="C150" s="51" t="s">
        <v>45</v>
      </c>
      <c r="D150" s="37"/>
      <c r="E150" s="38"/>
      <c r="F150" s="38"/>
      <c r="G150" s="38"/>
      <c r="H150" s="50" t="str">
        <f t="shared" si="14"/>
        <v/>
      </c>
      <c r="I150" s="35">
        <v>22966</v>
      </c>
      <c r="J150" s="36">
        <v>22440</v>
      </c>
      <c r="K150" s="36">
        <v>13149</v>
      </c>
      <c r="L150" s="3">
        <f t="shared" si="15"/>
        <v>0.58596256684491976</v>
      </c>
      <c r="M150" s="39">
        <v>4</v>
      </c>
      <c r="N150" s="36">
        <v>463</v>
      </c>
      <c r="O150" s="64">
        <f t="shared" si="16"/>
        <v>2.0160236871897587E-2</v>
      </c>
      <c r="P150" s="4">
        <f t="shared" si="17"/>
        <v>22966</v>
      </c>
      <c r="Q150" s="5">
        <f t="shared" si="18"/>
        <v>22444</v>
      </c>
      <c r="R150" s="5">
        <f t="shared" si="19"/>
        <v>463</v>
      </c>
      <c r="S150" s="6">
        <f t="shared" si="20"/>
        <v>2.0160236871897587E-2</v>
      </c>
    </row>
    <row r="151" spans="1:19" ht="29" x14ac:dyDescent="0.2">
      <c r="A151" s="55" t="s">
        <v>512</v>
      </c>
      <c r="B151" s="41" t="s">
        <v>182</v>
      </c>
      <c r="C151" s="56" t="s">
        <v>495</v>
      </c>
      <c r="D151" s="2"/>
      <c r="E151" s="1"/>
      <c r="F151" s="1"/>
      <c r="G151" s="1"/>
      <c r="H151" s="50" t="str">
        <f t="shared" si="14"/>
        <v/>
      </c>
      <c r="I151" s="35">
        <v>22711</v>
      </c>
      <c r="J151" s="36">
        <v>22569</v>
      </c>
      <c r="K151" s="36">
        <v>22442</v>
      </c>
      <c r="L151" s="3">
        <f t="shared" si="15"/>
        <v>0.99437281226461072</v>
      </c>
      <c r="M151" s="42">
        <v>1</v>
      </c>
      <c r="N151" s="36">
        <v>98</v>
      </c>
      <c r="O151" s="64">
        <f t="shared" si="16"/>
        <v>4.3150896041565757E-3</v>
      </c>
      <c r="P151" s="4">
        <f t="shared" si="17"/>
        <v>22711</v>
      </c>
      <c r="Q151" s="5">
        <f t="shared" si="18"/>
        <v>22570</v>
      </c>
      <c r="R151" s="5">
        <f t="shared" si="19"/>
        <v>98</v>
      </c>
      <c r="S151" s="6">
        <f t="shared" si="20"/>
        <v>4.3150896041565757E-3</v>
      </c>
    </row>
    <row r="152" spans="1:19" x14ac:dyDescent="0.2">
      <c r="A152" s="55" t="s">
        <v>508</v>
      </c>
      <c r="B152" s="41" t="s">
        <v>44</v>
      </c>
      <c r="C152" s="56" t="s">
        <v>45</v>
      </c>
      <c r="D152" s="2"/>
      <c r="E152" s="1"/>
      <c r="F152" s="1"/>
      <c r="G152" s="1"/>
      <c r="H152" s="50" t="str">
        <f t="shared" si="14"/>
        <v/>
      </c>
      <c r="I152" s="35">
        <v>22705</v>
      </c>
      <c r="J152" s="36">
        <v>20977</v>
      </c>
      <c r="K152" s="36">
        <v>2077</v>
      </c>
      <c r="L152" s="3">
        <f t="shared" si="15"/>
        <v>9.9013204938742438E-2</v>
      </c>
      <c r="M152" s="42"/>
      <c r="N152" s="36">
        <v>865</v>
      </c>
      <c r="O152" s="64">
        <f t="shared" si="16"/>
        <v>3.809733538868091E-2</v>
      </c>
      <c r="P152" s="4">
        <f t="shared" si="17"/>
        <v>22705</v>
      </c>
      <c r="Q152" s="5">
        <f t="shared" si="18"/>
        <v>20977</v>
      </c>
      <c r="R152" s="5">
        <f t="shared" si="19"/>
        <v>865</v>
      </c>
      <c r="S152" s="6">
        <f t="shared" si="20"/>
        <v>3.809733538868091E-2</v>
      </c>
    </row>
    <row r="153" spans="1:19" x14ac:dyDescent="0.2">
      <c r="A153" s="55" t="s">
        <v>451</v>
      </c>
      <c r="B153" s="41" t="s">
        <v>128</v>
      </c>
      <c r="C153" s="56" t="s">
        <v>129</v>
      </c>
      <c r="D153" s="2">
        <v>1</v>
      </c>
      <c r="E153" s="1">
        <v>0</v>
      </c>
      <c r="F153" s="1">
        <v>0</v>
      </c>
      <c r="G153" s="1">
        <v>1</v>
      </c>
      <c r="H153" s="50">
        <f t="shared" si="14"/>
        <v>1</v>
      </c>
      <c r="I153" s="35">
        <v>22623</v>
      </c>
      <c r="J153" s="36">
        <v>178</v>
      </c>
      <c r="K153" s="36">
        <v>102</v>
      </c>
      <c r="L153" s="3">
        <f t="shared" si="15"/>
        <v>0.5730337078651685</v>
      </c>
      <c r="M153" s="42">
        <v>16594</v>
      </c>
      <c r="N153" s="36">
        <v>5851</v>
      </c>
      <c r="O153" s="64">
        <f t="shared" si="16"/>
        <v>0.2586305971798612</v>
      </c>
      <c r="P153" s="4">
        <f t="shared" si="17"/>
        <v>22624</v>
      </c>
      <c r="Q153" s="5">
        <f t="shared" si="18"/>
        <v>16772</v>
      </c>
      <c r="R153" s="5">
        <f t="shared" si="19"/>
        <v>5852</v>
      </c>
      <c r="S153" s="6">
        <f t="shared" si="20"/>
        <v>0.25866336633663367</v>
      </c>
    </row>
    <row r="154" spans="1:19" x14ac:dyDescent="0.2">
      <c r="A154" s="55" t="s">
        <v>478</v>
      </c>
      <c r="B154" s="41" t="s">
        <v>226</v>
      </c>
      <c r="C154" s="56" t="s">
        <v>228</v>
      </c>
      <c r="D154" s="2">
        <v>0</v>
      </c>
      <c r="E154" s="1">
        <v>0</v>
      </c>
      <c r="F154" s="1">
        <v>0</v>
      </c>
      <c r="G154" s="1">
        <v>0</v>
      </c>
      <c r="H154" s="50" t="str">
        <f t="shared" si="14"/>
        <v/>
      </c>
      <c r="I154" s="35">
        <v>22510</v>
      </c>
      <c r="J154" s="36">
        <v>22334</v>
      </c>
      <c r="K154" s="36">
        <v>8552</v>
      </c>
      <c r="L154" s="3">
        <f t="shared" si="15"/>
        <v>0.38291394286737707</v>
      </c>
      <c r="M154" s="42">
        <v>3</v>
      </c>
      <c r="N154" s="36">
        <v>173</v>
      </c>
      <c r="O154" s="64">
        <f t="shared" si="16"/>
        <v>7.6854731230564192E-3</v>
      </c>
      <c r="P154" s="4">
        <f t="shared" si="17"/>
        <v>22510</v>
      </c>
      <c r="Q154" s="5">
        <f t="shared" si="18"/>
        <v>22337</v>
      </c>
      <c r="R154" s="5">
        <f t="shared" si="19"/>
        <v>173</v>
      </c>
      <c r="S154" s="6">
        <f t="shared" si="20"/>
        <v>7.6854731230564192E-3</v>
      </c>
    </row>
    <row r="155" spans="1:19" x14ac:dyDescent="0.2">
      <c r="A155" s="55" t="s">
        <v>449</v>
      </c>
      <c r="B155" s="41" t="s">
        <v>97</v>
      </c>
      <c r="C155" s="57" t="s">
        <v>102</v>
      </c>
      <c r="D155" s="2">
        <v>76</v>
      </c>
      <c r="E155" s="1">
        <v>75</v>
      </c>
      <c r="F155" s="1"/>
      <c r="G155" s="1">
        <v>1</v>
      </c>
      <c r="H155" s="50">
        <f t="shared" si="14"/>
        <v>1.3157894736842105E-2</v>
      </c>
      <c r="I155" s="35">
        <v>22488</v>
      </c>
      <c r="J155" s="36">
        <v>20298</v>
      </c>
      <c r="K155" s="36">
        <v>2098</v>
      </c>
      <c r="L155" s="3">
        <f t="shared" si="15"/>
        <v>0.10335993693959997</v>
      </c>
      <c r="M155" s="39">
        <v>6</v>
      </c>
      <c r="N155" s="36">
        <v>2184</v>
      </c>
      <c r="O155" s="64">
        <f t="shared" si="16"/>
        <v>9.7118463180362866E-2</v>
      </c>
      <c r="P155" s="4">
        <f t="shared" si="17"/>
        <v>22564</v>
      </c>
      <c r="Q155" s="5">
        <f t="shared" si="18"/>
        <v>20379</v>
      </c>
      <c r="R155" s="5">
        <f t="shared" si="19"/>
        <v>2185</v>
      </c>
      <c r="S155" s="6">
        <f t="shared" si="20"/>
        <v>9.6835667434851974E-2</v>
      </c>
    </row>
    <row r="156" spans="1:19" ht="29" x14ac:dyDescent="0.2">
      <c r="A156" s="54" t="s">
        <v>443</v>
      </c>
      <c r="B156" s="41" t="s">
        <v>44</v>
      </c>
      <c r="C156" s="51" t="s">
        <v>47</v>
      </c>
      <c r="D156" s="37">
        <v>0</v>
      </c>
      <c r="E156" s="38">
        <v>0</v>
      </c>
      <c r="F156" s="38">
        <v>0</v>
      </c>
      <c r="G156" s="38">
        <v>0</v>
      </c>
      <c r="H156" s="50" t="str">
        <f t="shared" si="14"/>
        <v/>
      </c>
      <c r="I156" s="35">
        <v>22433</v>
      </c>
      <c r="J156" s="36">
        <v>21743</v>
      </c>
      <c r="K156" s="36">
        <v>461</v>
      </c>
      <c r="L156" s="3">
        <f t="shared" si="15"/>
        <v>2.1202226003771328E-2</v>
      </c>
      <c r="M156" s="39">
        <v>51</v>
      </c>
      <c r="N156" s="36">
        <v>366</v>
      </c>
      <c r="O156" s="64">
        <f t="shared" si="16"/>
        <v>1.6315249855124149E-2</v>
      </c>
      <c r="P156" s="4">
        <f t="shared" si="17"/>
        <v>22433</v>
      </c>
      <c r="Q156" s="5">
        <f t="shared" si="18"/>
        <v>21794</v>
      </c>
      <c r="R156" s="5">
        <f t="shared" si="19"/>
        <v>366</v>
      </c>
      <c r="S156" s="6">
        <f t="shared" si="20"/>
        <v>1.6315249855124149E-2</v>
      </c>
    </row>
    <row r="157" spans="1:19" ht="29" x14ac:dyDescent="0.2">
      <c r="A157" s="55" t="s">
        <v>463</v>
      </c>
      <c r="B157" s="41" t="s">
        <v>197</v>
      </c>
      <c r="C157" s="56" t="s">
        <v>392</v>
      </c>
      <c r="D157" s="2">
        <v>0</v>
      </c>
      <c r="E157" s="1">
        <v>0</v>
      </c>
      <c r="F157" s="1">
        <v>0</v>
      </c>
      <c r="G157" s="1">
        <v>0</v>
      </c>
      <c r="H157" s="50" t="str">
        <f t="shared" si="14"/>
        <v/>
      </c>
      <c r="I157" s="35">
        <v>22344</v>
      </c>
      <c r="J157" s="36">
        <v>21998</v>
      </c>
      <c r="K157" s="36">
        <v>21990</v>
      </c>
      <c r="L157" s="3">
        <f t="shared" si="15"/>
        <v>0.99963633057550683</v>
      </c>
      <c r="M157" s="42">
        <v>51</v>
      </c>
      <c r="N157" s="36">
        <v>295</v>
      </c>
      <c r="O157" s="64">
        <f t="shared" si="16"/>
        <v>1.320264948084497E-2</v>
      </c>
      <c r="P157" s="4">
        <f t="shared" si="17"/>
        <v>22344</v>
      </c>
      <c r="Q157" s="5">
        <f t="shared" si="18"/>
        <v>22049</v>
      </c>
      <c r="R157" s="5">
        <f t="shared" si="19"/>
        <v>295</v>
      </c>
      <c r="S157" s="6">
        <f t="shared" si="20"/>
        <v>1.320264948084497E-2</v>
      </c>
    </row>
    <row r="158" spans="1:19" x14ac:dyDescent="0.2">
      <c r="A158" s="55" t="s">
        <v>463</v>
      </c>
      <c r="B158" s="41" t="s">
        <v>188</v>
      </c>
      <c r="C158" s="56" t="s">
        <v>389</v>
      </c>
      <c r="D158" s="2">
        <v>0</v>
      </c>
      <c r="E158" s="1">
        <v>0</v>
      </c>
      <c r="F158" s="1">
        <v>0</v>
      </c>
      <c r="G158" s="1">
        <v>0</v>
      </c>
      <c r="H158" s="50" t="str">
        <f t="shared" si="14"/>
        <v/>
      </c>
      <c r="I158" s="35">
        <v>22325</v>
      </c>
      <c r="J158" s="36">
        <v>21479</v>
      </c>
      <c r="K158" s="36">
        <v>20734</v>
      </c>
      <c r="L158" s="3">
        <f t="shared" si="15"/>
        <v>0.9653149587969645</v>
      </c>
      <c r="M158" s="42">
        <v>251</v>
      </c>
      <c r="N158" s="36">
        <v>595</v>
      </c>
      <c r="O158" s="64">
        <f t="shared" si="16"/>
        <v>2.6651735722284433E-2</v>
      </c>
      <c r="P158" s="4">
        <f t="shared" si="17"/>
        <v>22325</v>
      </c>
      <c r="Q158" s="5">
        <f t="shared" si="18"/>
        <v>21730</v>
      </c>
      <c r="R158" s="5">
        <f t="shared" si="19"/>
        <v>595</v>
      </c>
      <c r="S158" s="6">
        <f t="shared" si="20"/>
        <v>2.6651735722284433E-2</v>
      </c>
    </row>
    <row r="159" spans="1:19" x14ac:dyDescent="0.2">
      <c r="A159" s="54" t="s">
        <v>446</v>
      </c>
      <c r="B159" s="41" t="s">
        <v>226</v>
      </c>
      <c r="C159" s="51" t="s">
        <v>228</v>
      </c>
      <c r="D159" s="37">
        <v>8</v>
      </c>
      <c r="E159" s="38">
        <v>6</v>
      </c>
      <c r="F159" s="38">
        <v>4</v>
      </c>
      <c r="G159" s="38">
        <v>1</v>
      </c>
      <c r="H159" s="50">
        <f t="shared" si="14"/>
        <v>0.125</v>
      </c>
      <c r="I159" s="35">
        <v>22303</v>
      </c>
      <c r="J159" s="36">
        <v>21127</v>
      </c>
      <c r="K159" s="36">
        <v>14395</v>
      </c>
      <c r="L159" s="3">
        <f t="shared" si="15"/>
        <v>0.68135561130307187</v>
      </c>
      <c r="M159" s="39">
        <v>2</v>
      </c>
      <c r="N159" s="36">
        <v>955</v>
      </c>
      <c r="O159" s="64">
        <f t="shared" si="16"/>
        <v>4.2819351656727796E-2</v>
      </c>
      <c r="P159" s="4">
        <f t="shared" si="17"/>
        <v>22311</v>
      </c>
      <c r="Q159" s="5">
        <f t="shared" si="18"/>
        <v>21135</v>
      </c>
      <c r="R159" s="5">
        <f t="shared" si="19"/>
        <v>956</v>
      </c>
      <c r="S159" s="6">
        <f t="shared" si="20"/>
        <v>4.2848818968221951E-2</v>
      </c>
    </row>
    <row r="160" spans="1:19" x14ac:dyDescent="0.2">
      <c r="A160" s="55" t="s">
        <v>449</v>
      </c>
      <c r="B160" s="41" t="s">
        <v>121</v>
      </c>
      <c r="C160" s="57" t="s">
        <v>123</v>
      </c>
      <c r="D160" s="2">
        <v>0</v>
      </c>
      <c r="E160" s="1">
        <v>0</v>
      </c>
      <c r="F160" s="1"/>
      <c r="G160" s="1">
        <v>0</v>
      </c>
      <c r="H160" s="50" t="str">
        <f t="shared" si="14"/>
        <v/>
      </c>
      <c r="I160" s="35">
        <v>22154</v>
      </c>
      <c r="J160" s="36">
        <v>21634</v>
      </c>
      <c r="K160" s="36">
        <v>1066</v>
      </c>
      <c r="L160" s="3">
        <f t="shared" si="15"/>
        <v>4.9274290468706662E-2</v>
      </c>
      <c r="M160" s="39">
        <v>6</v>
      </c>
      <c r="N160" s="36">
        <v>514</v>
      </c>
      <c r="O160" s="64">
        <f t="shared" si="16"/>
        <v>2.3201227769251601E-2</v>
      </c>
      <c r="P160" s="4">
        <f t="shared" si="17"/>
        <v>22154</v>
      </c>
      <c r="Q160" s="5">
        <f t="shared" si="18"/>
        <v>21640</v>
      </c>
      <c r="R160" s="5">
        <f t="shared" si="19"/>
        <v>514</v>
      </c>
      <c r="S160" s="6">
        <f t="shared" si="20"/>
        <v>2.3201227769251601E-2</v>
      </c>
    </row>
    <row r="161" spans="1:19" x14ac:dyDescent="0.2">
      <c r="A161" s="54" t="s">
        <v>443</v>
      </c>
      <c r="B161" s="41" t="s">
        <v>97</v>
      </c>
      <c r="C161" s="51" t="s">
        <v>101</v>
      </c>
      <c r="D161" s="37">
        <v>4</v>
      </c>
      <c r="E161" s="38">
        <v>4</v>
      </c>
      <c r="F161" s="38">
        <v>0</v>
      </c>
      <c r="G161" s="38">
        <v>0</v>
      </c>
      <c r="H161" s="50">
        <f t="shared" si="14"/>
        <v>0</v>
      </c>
      <c r="I161" s="35">
        <v>22056</v>
      </c>
      <c r="J161" s="36">
        <v>20052</v>
      </c>
      <c r="K161" s="36">
        <v>1848</v>
      </c>
      <c r="L161" s="3">
        <f t="shared" si="15"/>
        <v>9.2160383004189106E-2</v>
      </c>
      <c r="M161" s="39">
        <v>179</v>
      </c>
      <c r="N161" s="36">
        <v>1404</v>
      </c>
      <c r="O161" s="64">
        <f t="shared" si="16"/>
        <v>6.365614798694233E-2</v>
      </c>
      <c r="P161" s="4">
        <f t="shared" si="17"/>
        <v>22060</v>
      </c>
      <c r="Q161" s="5">
        <f t="shared" si="18"/>
        <v>20235</v>
      </c>
      <c r="R161" s="5">
        <f t="shared" si="19"/>
        <v>1404</v>
      </c>
      <c r="S161" s="6">
        <f t="shared" si="20"/>
        <v>6.3644605621033551E-2</v>
      </c>
    </row>
    <row r="162" spans="1:19" x14ac:dyDescent="0.2">
      <c r="A162" s="54" t="s">
        <v>448</v>
      </c>
      <c r="B162" s="41" t="s">
        <v>19</v>
      </c>
      <c r="C162" s="51" t="s">
        <v>20</v>
      </c>
      <c r="D162" s="37">
        <v>0</v>
      </c>
      <c r="E162" s="38">
        <v>0</v>
      </c>
      <c r="F162" s="38">
        <v>0</v>
      </c>
      <c r="G162" s="38">
        <v>0</v>
      </c>
      <c r="H162" s="50" t="str">
        <f t="shared" si="14"/>
        <v/>
      </c>
      <c r="I162" s="35">
        <v>21982</v>
      </c>
      <c r="J162" s="36">
        <v>21951</v>
      </c>
      <c r="K162" s="36">
        <v>2700</v>
      </c>
      <c r="L162" s="3">
        <f t="shared" si="15"/>
        <v>0.12300123001230012</v>
      </c>
      <c r="M162" s="39">
        <v>0</v>
      </c>
      <c r="N162" s="36">
        <v>31</v>
      </c>
      <c r="O162" s="64">
        <f t="shared" si="16"/>
        <v>1.4102447457010282E-3</v>
      </c>
      <c r="P162" s="4">
        <f t="shared" si="17"/>
        <v>21982</v>
      </c>
      <c r="Q162" s="5">
        <f t="shared" si="18"/>
        <v>21951</v>
      </c>
      <c r="R162" s="5">
        <f t="shared" si="19"/>
        <v>31</v>
      </c>
      <c r="S162" s="6">
        <f t="shared" si="20"/>
        <v>1.4102447457010282E-3</v>
      </c>
    </row>
    <row r="163" spans="1:19" x14ac:dyDescent="0.2">
      <c r="A163" s="55" t="s">
        <v>451</v>
      </c>
      <c r="B163" s="41" t="s">
        <v>221</v>
      </c>
      <c r="C163" s="56" t="s">
        <v>223</v>
      </c>
      <c r="D163" s="2">
        <v>9</v>
      </c>
      <c r="E163" s="1">
        <v>8</v>
      </c>
      <c r="F163" s="1">
        <v>7</v>
      </c>
      <c r="G163" s="1">
        <v>1</v>
      </c>
      <c r="H163" s="50">
        <f t="shared" si="14"/>
        <v>0.1111111111111111</v>
      </c>
      <c r="I163" s="35">
        <v>21910</v>
      </c>
      <c r="J163" s="36">
        <v>14187</v>
      </c>
      <c r="K163" s="36">
        <v>8585</v>
      </c>
      <c r="L163" s="3">
        <f t="shared" si="15"/>
        <v>0.6051314583773878</v>
      </c>
      <c r="M163" s="42">
        <v>2913</v>
      </c>
      <c r="N163" s="36">
        <v>4810</v>
      </c>
      <c r="O163" s="64">
        <f t="shared" si="16"/>
        <v>0.21953445915107256</v>
      </c>
      <c r="P163" s="4">
        <f t="shared" si="17"/>
        <v>21919</v>
      </c>
      <c r="Q163" s="5">
        <f t="shared" si="18"/>
        <v>17108</v>
      </c>
      <c r="R163" s="5">
        <f t="shared" si="19"/>
        <v>4811</v>
      </c>
      <c r="S163" s="6">
        <f t="shared" si="20"/>
        <v>0.21948994023449975</v>
      </c>
    </row>
    <row r="164" spans="1:19" x14ac:dyDescent="0.2">
      <c r="A164" s="55" t="s">
        <v>507</v>
      </c>
      <c r="B164" s="41" t="s">
        <v>226</v>
      </c>
      <c r="C164" s="56" t="s">
        <v>228</v>
      </c>
      <c r="D164" s="2"/>
      <c r="E164" s="1"/>
      <c r="F164" s="1"/>
      <c r="G164" s="1"/>
      <c r="H164" s="50" t="str">
        <f t="shared" si="14"/>
        <v/>
      </c>
      <c r="I164" s="35">
        <v>21618</v>
      </c>
      <c r="J164" s="36">
        <v>21435</v>
      </c>
      <c r="K164" s="36">
        <v>15951</v>
      </c>
      <c r="L164" s="3">
        <f t="shared" si="15"/>
        <v>0.74415675297410777</v>
      </c>
      <c r="M164" s="48">
        <v>914</v>
      </c>
      <c r="N164" s="36">
        <v>237</v>
      </c>
      <c r="O164" s="64">
        <f t="shared" si="16"/>
        <v>1.096308631695809E-2</v>
      </c>
      <c r="P164" s="4">
        <f t="shared" si="17"/>
        <v>21618</v>
      </c>
      <c r="Q164" s="5">
        <f t="shared" si="18"/>
        <v>22349</v>
      </c>
      <c r="R164" s="5">
        <f t="shared" si="19"/>
        <v>237</v>
      </c>
      <c r="S164" s="6">
        <f t="shared" si="20"/>
        <v>1.096308631695809E-2</v>
      </c>
    </row>
    <row r="165" spans="1:19" ht="29" x14ac:dyDescent="0.2">
      <c r="A165" s="55" t="s">
        <v>497</v>
      </c>
      <c r="B165" s="41" t="s">
        <v>182</v>
      </c>
      <c r="C165" s="56" t="s">
        <v>184</v>
      </c>
      <c r="D165" s="2">
        <v>0</v>
      </c>
      <c r="E165" s="1">
        <v>0</v>
      </c>
      <c r="F165" s="1">
        <v>0</v>
      </c>
      <c r="G165" s="1">
        <v>0</v>
      </c>
      <c r="H165" s="50" t="str">
        <f t="shared" si="14"/>
        <v/>
      </c>
      <c r="I165" s="35">
        <v>21183</v>
      </c>
      <c r="J165" s="36">
        <v>20648</v>
      </c>
      <c r="K165" s="36">
        <v>7016</v>
      </c>
      <c r="L165" s="3">
        <f t="shared" si="15"/>
        <v>0.33979077876791941</v>
      </c>
      <c r="M165" s="42">
        <v>2</v>
      </c>
      <c r="N165" s="36">
        <v>533</v>
      </c>
      <c r="O165" s="64">
        <f t="shared" si="16"/>
        <v>2.5161686257848273E-2</v>
      </c>
      <c r="P165" s="4">
        <f t="shared" si="17"/>
        <v>21183</v>
      </c>
      <c r="Q165" s="5">
        <f t="shared" si="18"/>
        <v>20650</v>
      </c>
      <c r="R165" s="5">
        <f t="shared" si="19"/>
        <v>533</v>
      </c>
      <c r="S165" s="6">
        <f t="shared" si="20"/>
        <v>2.5161686257848273E-2</v>
      </c>
    </row>
    <row r="166" spans="1:19" x14ac:dyDescent="0.2">
      <c r="A166" s="54" t="s">
        <v>443</v>
      </c>
      <c r="B166" s="41" t="s">
        <v>233</v>
      </c>
      <c r="C166" s="51" t="s">
        <v>235</v>
      </c>
      <c r="D166" s="37">
        <v>2</v>
      </c>
      <c r="E166" s="38">
        <v>2</v>
      </c>
      <c r="F166" s="38">
        <v>0</v>
      </c>
      <c r="G166" s="38">
        <v>0</v>
      </c>
      <c r="H166" s="50">
        <f t="shared" si="14"/>
        <v>0</v>
      </c>
      <c r="I166" s="35">
        <v>21125</v>
      </c>
      <c r="J166" s="36">
        <v>20025</v>
      </c>
      <c r="K166" s="36">
        <v>105</v>
      </c>
      <c r="L166" s="3">
        <f t="shared" si="15"/>
        <v>5.2434456928838954E-3</v>
      </c>
      <c r="M166" s="39">
        <v>33</v>
      </c>
      <c r="N166" s="36">
        <v>525</v>
      </c>
      <c r="O166" s="64">
        <f t="shared" si="16"/>
        <v>2.4852071005917159E-2</v>
      </c>
      <c r="P166" s="4">
        <f t="shared" si="17"/>
        <v>21127</v>
      </c>
      <c r="Q166" s="5">
        <f t="shared" si="18"/>
        <v>20060</v>
      </c>
      <c r="R166" s="5">
        <f t="shared" si="19"/>
        <v>525</v>
      </c>
      <c r="S166" s="6">
        <f t="shared" si="20"/>
        <v>2.4849718369858474E-2</v>
      </c>
    </row>
    <row r="167" spans="1:19" x14ac:dyDescent="0.2">
      <c r="A167" s="54" t="s">
        <v>443</v>
      </c>
      <c r="B167" s="41" t="s">
        <v>130</v>
      </c>
      <c r="C167" s="51" t="s">
        <v>130</v>
      </c>
      <c r="D167" s="37">
        <v>0</v>
      </c>
      <c r="E167" s="38">
        <v>0</v>
      </c>
      <c r="F167" s="38">
        <v>0</v>
      </c>
      <c r="G167" s="38">
        <v>0</v>
      </c>
      <c r="H167" s="50" t="str">
        <f t="shared" si="14"/>
        <v/>
      </c>
      <c r="I167" s="35">
        <v>21113</v>
      </c>
      <c r="J167" s="36">
        <v>20120</v>
      </c>
      <c r="K167" s="36">
        <v>17031</v>
      </c>
      <c r="L167" s="3">
        <f t="shared" si="15"/>
        <v>0.84647117296222663</v>
      </c>
      <c r="M167" s="39">
        <v>138</v>
      </c>
      <c r="N167" s="36">
        <v>288</v>
      </c>
      <c r="O167" s="64">
        <f t="shared" si="16"/>
        <v>1.3640884762942264E-2</v>
      </c>
      <c r="P167" s="4">
        <f t="shared" si="17"/>
        <v>21113</v>
      </c>
      <c r="Q167" s="5">
        <f t="shared" si="18"/>
        <v>20258</v>
      </c>
      <c r="R167" s="5">
        <f t="shared" si="19"/>
        <v>288</v>
      </c>
      <c r="S167" s="6">
        <f t="shared" si="20"/>
        <v>1.3640884762942264E-2</v>
      </c>
    </row>
    <row r="168" spans="1:19" x14ac:dyDescent="0.2">
      <c r="A168" s="54" t="s">
        <v>444</v>
      </c>
      <c r="B168" s="41" t="s">
        <v>197</v>
      </c>
      <c r="C168" s="51" t="s">
        <v>198</v>
      </c>
      <c r="D168" s="37">
        <v>39</v>
      </c>
      <c r="E168" s="38">
        <v>39</v>
      </c>
      <c r="F168" s="38"/>
      <c r="G168" s="38"/>
      <c r="H168" s="50">
        <f t="shared" si="14"/>
        <v>0</v>
      </c>
      <c r="I168" s="35">
        <v>20981</v>
      </c>
      <c r="J168" s="36">
        <v>20607</v>
      </c>
      <c r="K168" s="36">
        <v>5961</v>
      </c>
      <c r="L168" s="3">
        <f t="shared" si="15"/>
        <v>0.28927063619158538</v>
      </c>
      <c r="M168" s="39">
        <v>9</v>
      </c>
      <c r="N168" s="36">
        <v>365</v>
      </c>
      <c r="O168" s="64">
        <f t="shared" si="16"/>
        <v>1.7396692245364855E-2</v>
      </c>
      <c r="P168" s="4">
        <f t="shared" si="17"/>
        <v>21020</v>
      </c>
      <c r="Q168" s="5">
        <f t="shared" si="18"/>
        <v>20655</v>
      </c>
      <c r="R168" s="5">
        <f t="shared" si="19"/>
        <v>365</v>
      </c>
      <c r="S168" s="6">
        <f t="shared" si="20"/>
        <v>1.7364414843006659E-2</v>
      </c>
    </row>
    <row r="169" spans="1:19" x14ac:dyDescent="0.2">
      <c r="A169" s="54" t="s">
        <v>443</v>
      </c>
      <c r="B169" s="41" t="s">
        <v>131</v>
      </c>
      <c r="C169" s="51" t="s">
        <v>132</v>
      </c>
      <c r="D169" s="37">
        <v>3</v>
      </c>
      <c r="E169" s="38">
        <v>3</v>
      </c>
      <c r="F169" s="38">
        <v>0</v>
      </c>
      <c r="G169" s="38">
        <v>0</v>
      </c>
      <c r="H169" s="50">
        <f t="shared" si="14"/>
        <v>0</v>
      </c>
      <c r="I169" s="35">
        <v>20931</v>
      </c>
      <c r="J169" s="36">
        <v>15315</v>
      </c>
      <c r="K169" s="36">
        <v>8404</v>
      </c>
      <c r="L169" s="3">
        <f t="shared" si="15"/>
        <v>0.54874306235716619</v>
      </c>
      <c r="M169" s="39">
        <v>597</v>
      </c>
      <c r="N169" s="36">
        <v>2795</v>
      </c>
      <c r="O169" s="64">
        <f t="shared" si="16"/>
        <v>0.13353399264249199</v>
      </c>
      <c r="P169" s="4">
        <f t="shared" si="17"/>
        <v>20934</v>
      </c>
      <c r="Q169" s="5">
        <f t="shared" si="18"/>
        <v>15915</v>
      </c>
      <c r="R169" s="5">
        <f t="shared" si="19"/>
        <v>2795</v>
      </c>
      <c r="S169" s="6">
        <f t="shared" si="20"/>
        <v>0.13351485621477022</v>
      </c>
    </row>
    <row r="170" spans="1:19" x14ac:dyDescent="0.2">
      <c r="A170" s="55" t="s">
        <v>463</v>
      </c>
      <c r="B170" s="41" t="s">
        <v>103</v>
      </c>
      <c r="C170" s="56" t="s">
        <v>104</v>
      </c>
      <c r="D170" s="2">
        <v>0</v>
      </c>
      <c r="E170" s="1">
        <v>0</v>
      </c>
      <c r="F170" s="1">
        <v>0</v>
      </c>
      <c r="G170" s="1">
        <v>0</v>
      </c>
      <c r="H170" s="50" t="str">
        <f t="shared" si="14"/>
        <v/>
      </c>
      <c r="I170" s="35">
        <v>20884</v>
      </c>
      <c r="J170" s="36">
        <v>20646</v>
      </c>
      <c r="K170" s="36">
        <v>6969</v>
      </c>
      <c r="L170" s="3">
        <f t="shared" si="15"/>
        <v>0.33754722464399883</v>
      </c>
      <c r="M170" s="42">
        <v>0</v>
      </c>
      <c r="N170" s="36">
        <v>238</v>
      </c>
      <c r="O170" s="64">
        <f t="shared" si="16"/>
        <v>1.1396284236736257E-2</v>
      </c>
      <c r="P170" s="4">
        <f t="shared" si="17"/>
        <v>20884</v>
      </c>
      <c r="Q170" s="5">
        <f t="shared" si="18"/>
        <v>20646</v>
      </c>
      <c r="R170" s="5">
        <f t="shared" si="19"/>
        <v>238</v>
      </c>
      <c r="S170" s="6">
        <f t="shared" si="20"/>
        <v>1.1396284236736257E-2</v>
      </c>
    </row>
    <row r="171" spans="1:19" x14ac:dyDescent="0.2">
      <c r="A171" s="55" t="s">
        <v>449</v>
      </c>
      <c r="B171" s="41" t="s">
        <v>121</v>
      </c>
      <c r="C171" s="57" t="s">
        <v>122</v>
      </c>
      <c r="D171" s="2">
        <v>6</v>
      </c>
      <c r="E171" s="1">
        <v>6</v>
      </c>
      <c r="F171" s="1"/>
      <c r="G171" s="1">
        <v>0</v>
      </c>
      <c r="H171" s="50">
        <f t="shared" si="14"/>
        <v>0</v>
      </c>
      <c r="I171" s="35">
        <v>20628</v>
      </c>
      <c r="J171" s="36">
        <v>20191</v>
      </c>
      <c r="K171" s="36">
        <v>4495</v>
      </c>
      <c r="L171" s="3">
        <f t="shared" si="15"/>
        <v>0.22262394136001187</v>
      </c>
      <c r="M171" s="39">
        <v>1</v>
      </c>
      <c r="N171" s="36">
        <v>436</v>
      </c>
      <c r="O171" s="64">
        <f t="shared" si="16"/>
        <v>2.1136319565638939E-2</v>
      </c>
      <c r="P171" s="4">
        <f t="shared" si="17"/>
        <v>20634</v>
      </c>
      <c r="Q171" s="5">
        <f t="shared" si="18"/>
        <v>20198</v>
      </c>
      <c r="R171" s="5">
        <f t="shared" si="19"/>
        <v>436</v>
      </c>
      <c r="S171" s="6">
        <f t="shared" si="20"/>
        <v>2.1130173500048463E-2</v>
      </c>
    </row>
    <row r="172" spans="1:19" x14ac:dyDescent="0.2">
      <c r="A172" s="55" t="s">
        <v>447</v>
      </c>
      <c r="B172" s="41" t="s">
        <v>97</v>
      </c>
      <c r="C172" s="56" t="s">
        <v>101</v>
      </c>
      <c r="D172" s="2"/>
      <c r="E172" s="1"/>
      <c r="F172" s="1"/>
      <c r="G172" s="1"/>
      <c r="H172" s="50" t="str">
        <f t="shared" si="14"/>
        <v/>
      </c>
      <c r="I172" s="35">
        <v>20380</v>
      </c>
      <c r="J172" s="36">
        <v>19172</v>
      </c>
      <c r="K172" s="36">
        <v>15031</v>
      </c>
      <c r="L172" s="3">
        <f t="shared" si="15"/>
        <v>0.78400792822866683</v>
      </c>
      <c r="M172" s="42"/>
      <c r="N172" s="36">
        <v>1201</v>
      </c>
      <c r="O172" s="64">
        <f t="shared" si="16"/>
        <v>5.8930323846908737E-2</v>
      </c>
      <c r="P172" s="4">
        <f t="shared" si="17"/>
        <v>20380</v>
      </c>
      <c r="Q172" s="5">
        <f t="shared" si="18"/>
        <v>19172</v>
      </c>
      <c r="R172" s="5">
        <f t="shared" si="19"/>
        <v>1201</v>
      </c>
      <c r="S172" s="6">
        <f t="shared" si="20"/>
        <v>5.8930323846908737E-2</v>
      </c>
    </row>
    <row r="173" spans="1:19" ht="29" x14ac:dyDescent="0.2">
      <c r="A173" s="54" t="s">
        <v>443</v>
      </c>
      <c r="B173" s="41" t="s">
        <v>65</v>
      </c>
      <c r="C173" s="51" t="s">
        <v>66</v>
      </c>
      <c r="D173" s="37">
        <v>0</v>
      </c>
      <c r="E173" s="38">
        <v>3</v>
      </c>
      <c r="F173" s="38">
        <v>0</v>
      </c>
      <c r="G173" s="38">
        <v>0</v>
      </c>
      <c r="H173" s="50" t="str">
        <f t="shared" si="14"/>
        <v/>
      </c>
      <c r="I173" s="35">
        <v>20145</v>
      </c>
      <c r="J173" s="36">
        <v>13773</v>
      </c>
      <c r="K173" s="36">
        <v>3272</v>
      </c>
      <c r="L173" s="3">
        <f t="shared" si="15"/>
        <v>0.23756625281347565</v>
      </c>
      <c r="M173" s="39">
        <v>3</v>
      </c>
      <c r="N173" s="36">
        <v>4719</v>
      </c>
      <c r="O173" s="64">
        <f t="shared" si="16"/>
        <v>0.23425167535368577</v>
      </c>
      <c r="P173" s="4">
        <f t="shared" si="17"/>
        <v>20145</v>
      </c>
      <c r="Q173" s="5">
        <f t="shared" si="18"/>
        <v>13779</v>
      </c>
      <c r="R173" s="5">
        <f t="shared" si="19"/>
        <v>4719</v>
      </c>
      <c r="S173" s="6">
        <f t="shared" si="20"/>
        <v>0.23425167535368577</v>
      </c>
    </row>
    <row r="174" spans="1:19" ht="29" x14ac:dyDescent="0.2">
      <c r="A174" s="55" t="s">
        <v>497</v>
      </c>
      <c r="B174" s="41" t="s">
        <v>182</v>
      </c>
      <c r="C174" s="56" t="s">
        <v>272</v>
      </c>
      <c r="D174" s="2">
        <v>0</v>
      </c>
      <c r="E174" s="1">
        <v>0</v>
      </c>
      <c r="F174" s="1">
        <v>0</v>
      </c>
      <c r="G174" s="1">
        <v>0</v>
      </c>
      <c r="H174" s="50" t="str">
        <f t="shared" si="14"/>
        <v/>
      </c>
      <c r="I174" s="35">
        <v>20051</v>
      </c>
      <c r="J174" s="36">
        <v>19322</v>
      </c>
      <c r="K174" s="36">
        <v>18746</v>
      </c>
      <c r="L174" s="3">
        <f t="shared" si="15"/>
        <v>0.97018942138494979</v>
      </c>
      <c r="M174" s="42">
        <v>0</v>
      </c>
      <c r="N174" s="36">
        <v>729</v>
      </c>
      <c r="O174" s="64">
        <f t="shared" si="16"/>
        <v>3.6357288913271162E-2</v>
      </c>
      <c r="P174" s="4">
        <f t="shared" si="17"/>
        <v>20051</v>
      </c>
      <c r="Q174" s="5">
        <f t="shared" si="18"/>
        <v>19322</v>
      </c>
      <c r="R174" s="5">
        <f t="shared" si="19"/>
        <v>729</v>
      </c>
      <c r="S174" s="6">
        <f t="shared" si="20"/>
        <v>3.6357288913271162E-2</v>
      </c>
    </row>
    <row r="175" spans="1:19" x14ac:dyDescent="0.2">
      <c r="A175" s="55" t="s">
        <v>449</v>
      </c>
      <c r="B175" s="41" t="s">
        <v>197</v>
      </c>
      <c r="C175" s="57" t="s">
        <v>199</v>
      </c>
      <c r="D175" s="2">
        <v>4</v>
      </c>
      <c r="E175" s="1">
        <v>4</v>
      </c>
      <c r="F175" s="1"/>
      <c r="G175" s="1">
        <v>0</v>
      </c>
      <c r="H175" s="50">
        <f t="shared" si="14"/>
        <v>0</v>
      </c>
      <c r="I175" s="35">
        <v>19328</v>
      </c>
      <c r="J175" s="36">
        <v>19180</v>
      </c>
      <c r="K175" s="36">
        <v>5259</v>
      </c>
      <c r="L175" s="3">
        <f t="shared" si="15"/>
        <v>0.27419186652763294</v>
      </c>
      <c r="M175" s="39">
        <v>5</v>
      </c>
      <c r="N175" s="36">
        <v>143</v>
      </c>
      <c r="O175" s="64">
        <f t="shared" si="16"/>
        <v>7.3985927152317877E-3</v>
      </c>
      <c r="P175" s="4">
        <f t="shared" si="17"/>
        <v>19332</v>
      </c>
      <c r="Q175" s="5">
        <f t="shared" si="18"/>
        <v>19189</v>
      </c>
      <c r="R175" s="5">
        <f t="shared" si="19"/>
        <v>143</v>
      </c>
      <c r="S175" s="6">
        <f t="shared" si="20"/>
        <v>7.3970618663356091E-3</v>
      </c>
    </row>
    <row r="176" spans="1:19" ht="29" x14ac:dyDescent="0.2">
      <c r="A176" s="54" t="s">
        <v>444</v>
      </c>
      <c r="B176" s="41" t="s">
        <v>230</v>
      </c>
      <c r="C176" s="51" t="s">
        <v>231</v>
      </c>
      <c r="D176" s="37">
        <v>11</v>
      </c>
      <c r="E176" s="38">
        <v>11</v>
      </c>
      <c r="F176" s="38"/>
      <c r="G176" s="38"/>
      <c r="H176" s="50">
        <f t="shared" si="14"/>
        <v>0</v>
      </c>
      <c r="I176" s="35">
        <v>19238</v>
      </c>
      <c r="J176" s="36">
        <v>18521</v>
      </c>
      <c r="K176" s="36">
        <v>10568</v>
      </c>
      <c r="L176" s="3">
        <f t="shared" si="15"/>
        <v>0.57059554019761349</v>
      </c>
      <c r="M176" s="39">
        <v>3</v>
      </c>
      <c r="N176" s="36">
        <v>714</v>
      </c>
      <c r="O176" s="64">
        <f t="shared" si="16"/>
        <v>3.7114045119035245E-2</v>
      </c>
      <c r="P176" s="4">
        <f t="shared" si="17"/>
        <v>19249</v>
      </c>
      <c r="Q176" s="5">
        <f t="shared" si="18"/>
        <v>18535</v>
      </c>
      <c r="R176" s="5">
        <f t="shared" si="19"/>
        <v>714</v>
      </c>
      <c r="S176" s="6">
        <f t="shared" si="20"/>
        <v>3.7092835991480076E-2</v>
      </c>
    </row>
    <row r="177" spans="1:19" x14ac:dyDescent="0.2">
      <c r="A177" s="54" t="s">
        <v>446</v>
      </c>
      <c r="B177" s="41" t="s">
        <v>97</v>
      </c>
      <c r="C177" s="51" t="s">
        <v>98</v>
      </c>
      <c r="D177" s="37">
        <v>12</v>
      </c>
      <c r="E177" s="38">
        <v>6</v>
      </c>
      <c r="F177" s="38">
        <v>5</v>
      </c>
      <c r="G177" s="38">
        <v>6</v>
      </c>
      <c r="H177" s="50">
        <f t="shared" si="14"/>
        <v>0.5</v>
      </c>
      <c r="I177" s="35">
        <v>18932</v>
      </c>
      <c r="J177" s="36">
        <v>17858</v>
      </c>
      <c r="K177" s="36">
        <v>13856</v>
      </c>
      <c r="L177" s="3">
        <f t="shared" si="15"/>
        <v>0.77589875685967069</v>
      </c>
      <c r="M177" s="39">
        <v>24</v>
      </c>
      <c r="N177" s="36">
        <v>970</v>
      </c>
      <c r="O177" s="64">
        <f t="shared" si="16"/>
        <v>5.1236002535389819E-2</v>
      </c>
      <c r="P177" s="4">
        <f t="shared" si="17"/>
        <v>18944</v>
      </c>
      <c r="Q177" s="5">
        <f t="shared" si="18"/>
        <v>17888</v>
      </c>
      <c r="R177" s="5">
        <f t="shared" si="19"/>
        <v>976</v>
      </c>
      <c r="S177" s="6">
        <f t="shared" si="20"/>
        <v>5.1520270270270271E-2</v>
      </c>
    </row>
    <row r="178" spans="1:19" x14ac:dyDescent="0.2">
      <c r="A178" s="55" t="s">
        <v>485</v>
      </c>
      <c r="B178" s="41" t="s">
        <v>97</v>
      </c>
      <c r="C178" s="56" t="s">
        <v>98</v>
      </c>
      <c r="D178" s="2"/>
      <c r="E178" s="1"/>
      <c r="F178" s="1"/>
      <c r="G178" s="1"/>
      <c r="H178" s="50" t="str">
        <f t="shared" si="14"/>
        <v/>
      </c>
      <c r="I178" s="35">
        <v>18816</v>
      </c>
      <c r="J178" s="36">
        <v>17028</v>
      </c>
      <c r="K178" s="36">
        <v>16838</v>
      </c>
      <c r="L178" s="3">
        <f t="shared" si="15"/>
        <v>0.98884190744655864</v>
      </c>
      <c r="M178" s="42">
        <v>1</v>
      </c>
      <c r="N178" s="36">
        <v>1787</v>
      </c>
      <c r="O178" s="64">
        <f t="shared" si="16"/>
        <v>9.4972363945578231E-2</v>
      </c>
      <c r="P178" s="4">
        <f t="shared" si="17"/>
        <v>18816</v>
      </c>
      <c r="Q178" s="5">
        <f t="shared" si="18"/>
        <v>17029</v>
      </c>
      <c r="R178" s="5">
        <f t="shared" si="19"/>
        <v>1787</v>
      </c>
      <c r="S178" s="6">
        <f t="shared" si="20"/>
        <v>9.4972363945578231E-2</v>
      </c>
    </row>
    <row r="179" spans="1:19" x14ac:dyDescent="0.2">
      <c r="A179" s="54" t="s">
        <v>443</v>
      </c>
      <c r="B179" s="41" t="s">
        <v>188</v>
      </c>
      <c r="C179" s="51" t="s">
        <v>189</v>
      </c>
      <c r="D179" s="37">
        <v>0</v>
      </c>
      <c r="E179" s="38">
        <v>0</v>
      </c>
      <c r="F179" s="38">
        <v>0</v>
      </c>
      <c r="G179" s="38">
        <v>0</v>
      </c>
      <c r="H179" s="50" t="str">
        <f t="shared" si="14"/>
        <v/>
      </c>
      <c r="I179" s="35">
        <v>18605</v>
      </c>
      <c r="J179" s="36">
        <v>16117</v>
      </c>
      <c r="K179" s="36">
        <v>13400</v>
      </c>
      <c r="L179" s="3">
        <f t="shared" si="15"/>
        <v>0.83142023949866606</v>
      </c>
      <c r="M179" s="39">
        <v>488</v>
      </c>
      <c r="N179" s="36">
        <v>103</v>
      </c>
      <c r="O179" s="64">
        <f t="shared" si="16"/>
        <v>5.5361461972588018E-3</v>
      </c>
      <c r="P179" s="4">
        <f t="shared" si="17"/>
        <v>18605</v>
      </c>
      <c r="Q179" s="5">
        <f t="shared" si="18"/>
        <v>16605</v>
      </c>
      <c r="R179" s="5">
        <f t="shared" si="19"/>
        <v>103</v>
      </c>
      <c r="S179" s="6">
        <f t="shared" si="20"/>
        <v>5.5361461972588018E-3</v>
      </c>
    </row>
    <row r="180" spans="1:19" ht="29" x14ac:dyDescent="0.2">
      <c r="A180" s="55" t="s">
        <v>447</v>
      </c>
      <c r="B180" s="41" t="s">
        <v>182</v>
      </c>
      <c r="C180" s="56" t="s">
        <v>184</v>
      </c>
      <c r="D180" s="2"/>
      <c r="E180" s="1"/>
      <c r="F180" s="1"/>
      <c r="G180" s="1"/>
      <c r="H180" s="50" t="str">
        <f t="shared" si="14"/>
        <v/>
      </c>
      <c r="I180" s="35">
        <v>18456</v>
      </c>
      <c r="J180" s="36">
        <v>17755</v>
      </c>
      <c r="K180" s="36">
        <v>6552</v>
      </c>
      <c r="L180" s="3">
        <f t="shared" si="15"/>
        <v>0.36902281047592228</v>
      </c>
      <c r="M180" s="42">
        <v>35</v>
      </c>
      <c r="N180" s="36">
        <v>760</v>
      </c>
      <c r="O180" s="64">
        <f t="shared" si="16"/>
        <v>4.1179020372778499E-2</v>
      </c>
      <c r="P180" s="4">
        <f t="shared" si="17"/>
        <v>18456</v>
      </c>
      <c r="Q180" s="5">
        <f t="shared" si="18"/>
        <v>17790</v>
      </c>
      <c r="R180" s="5">
        <f t="shared" si="19"/>
        <v>760</v>
      </c>
      <c r="S180" s="6">
        <f t="shared" si="20"/>
        <v>4.1179020372778499E-2</v>
      </c>
    </row>
    <row r="181" spans="1:19" ht="43" x14ac:dyDescent="0.2">
      <c r="A181" s="55" t="s">
        <v>447</v>
      </c>
      <c r="B181" s="41" t="s">
        <v>51</v>
      </c>
      <c r="C181" s="51" t="s">
        <v>52</v>
      </c>
      <c r="D181" s="2">
        <v>44</v>
      </c>
      <c r="E181" s="1">
        <v>34</v>
      </c>
      <c r="F181" s="1">
        <v>2</v>
      </c>
      <c r="G181" s="1">
        <v>11</v>
      </c>
      <c r="H181" s="50">
        <f t="shared" si="14"/>
        <v>0.25</v>
      </c>
      <c r="I181" s="35">
        <v>18124</v>
      </c>
      <c r="J181" s="36">
        <v>10576</v>
      </c>
      <c r="K181" s="36">
        <v>3348</v>
      </c>
      <c r="L181" s="3">
        <f t="shared" si="15"/>
        <v>0.31656580937972767</v>
      </c>
      <c r="M181" s="42">
        <v>2</v>
      </c>
      <c r="N181" s="36">
        <v>7201</v>
      </c>
      <c r="O181" s="64">
        <f t="shared" si="16"/>
        <v>0.39731847274332377</v>
      </c>
      <c r="P181" s="4">
        <f t="shared" si="17"/>
        <v>18168</v>
      </c>
      <c r="Q181" s="5">
        <f t="shared" si="18"/>
        <v>10612</v>
      </c>
      <c r="R181" s="5">
        <f t="shared" si="19"/>
        <v>7212</v>
      </c>
      <c r="S181" s="6">
        <f t="shared" si="20"/>
        <v>0.39696169088507266</v>
      </c>
    </row>
    <row r="182" spans="1:19" x14ac:dyDescent="0.2">
      <c r="A182" s="55" t="s">
        <v>485</v>
      </c>
      <c r="B182" s="41" t="s">
        <v>226</v>
      </c>
      <c r="C182" s="56" t="s">
        <v>458</v>
      </c>
      <c r="D182" s="2"/>
      <c r="E182" s="1"/>
      <c r="F182" s="1"/>
      <c r="G182" s="1"/>
      <c r="H182" s="50" t="str">
        <f t="shared" si="14"/>
        <v/>
      </c>
      <c r="I182" s="35">
        <v>18098</v>
      </c>
      <c r="J182" s="36">
        <v>17973</v>
      </c>
      <c r="K182" s="36">
        <v>6883</v>
      </c>
      <c r="L182" s="3">
        <f t="shared" si="15"/>
        <v>0.38296333388972348</v>
      </c>
      <c r="M182" s="42"/>
      <c r="N182" s="36">
        <v>125</v>
      </c>
      <c r="O182" s="64">
        <f t="shared" si="16"/>
        <v>6.9068405348657307E-3</v>
      </c>
      <c r="P182" s="4">
        <f t="shared" si="17"/>
        <v>18098</v>
      </c>
      <c r="Q182" s="5">
        <f t="shared" si="18"/>
        <v>17973</v>
      </c>
      <c r="R182" s="5">
        <f t="shared" si="19"/>
        <v>125</v>
      </c>
      <c r="S182" s="6">
        <f t="shared" si="20"/>
        <v>6.9068405348657307E-3</v>
      </c>
    </row>
    <row r="183" spans="1:19" x14ac:dyDescent="0.2">
      <c r="A183" s="55" t="s">
        <v>485</v>
      </c>
      <c r="B183" s="41" t="s">
        <v>221</v>
      </c>
      <c r="C183" s="56" t="s">
        <v>462</v>
      </c>
      <c r="D183" s="2"/>
      <c r="E183" s="1"/>
      <c r="F183" s="1"/>
      <c r="G183" s="1"/>
      <c r="H183" s="50" t="str">
        <f t="shared" si="14"/>
        <v/>
      </c>
      <c r="I183" s="35">
        <v>18062</v>
      </c>
      <c r="J183" s="36">
        <v>17978</v>
      </c>
      <c r="K183" s="36">
        <v>17142</v>
      </c>
      <c r="L183" s="3">
        <f t="shared" si="15"/>
        <v>0.95349872065858277</v>
      </c>
      <c r="M183" s="42"/>
      <c r="N183" s="36">
        <v>84</v>
      </c>
      <c r="O183" s="64">
        <f t="shared" si="16"/>
        <v>4.6506477687963677E-3</v>
      </c>
      <c r="P183" s="4">
        <f t="shared" si="17"/>
        <v>18062</v>
      </c>
      <c r="Q183" s="5">
        <f t="shared" si="18"/>
        <v>17978</v>
      </c>
      <c r="R183" s="5">
        <f t="shared" si="19"/>
        <v>84</v>
      </c>
      <c r="S183" s="6">
        <f t="shared" si="20"/>
        <v>4.6506477687963677E-3</v>
      </c>
    </row>
    <row r="184" spans="1:19" x14ac:dyDescent="0.2">
      <c r="A184" s="55" t="s">
        <v>480</v>
      </c>
      <c r="B184" s="41" t="s">
        <v>19</v>
      </c>
      <c r="C184" s="56" t="s">
        <v>20</v>
      </c>
      <c r="D184" s="2">
        <v>0</v>
      </c>
      <c r="E184" s="1">
        <v>0</v>
      </c>
      <c r="F184" s="1">
        <v>0</v>
      </c>
      <c r="G184" s="1">
        <v>0</v>
      </c>
      <c r="H184" s="50" t="str">
        <f t="shared" si="14"/>
        <v/>
      </c>
      <c r="I184" s="35">
        <v>18045</v>
      </c>
      <c r="J184" s="36">
        <v>17941</v>
      </c>
      <c r="K184" s="36">
        <v>2678</v>
      </c>
      <c r="L184" s="3">
        <f t="shared" si="15"/>
        <v>0.14926704197090462</v>
      </c>
      <c r="M184" s="42">
        <v>4</v>
      </c>
      <c r="N184" s="36">
        <v>100</v>
      </c>
      <c r="O184" s="64">
        <f t="shared" si="16"/>
        <v>5.5417013022998063E-3</v>
      </c>
      <c r="P184" s="4">
        <f t="shared" si="17"/>
        <v>18045</v>
      </c>
      <c r="Q184" s="5">
        <f t="shared" si="18"/>
        <v>17945</v>
      </c>
      <c r="R184" s="5">
        <f t="shared" si="19"/>
        <v>100</v>
      </c>
      <c r="S184" s="6">
        <f t="shared" si="20"/>
        <v>5.5417013022998063E-3</v>
      </c>
    </row>
    <row r="185" spans="1:19" x14ac:dyDescent="0.2">
      <c r="A185" s="54" t="s">
        <v>446</v>
      </c>
      <c r="B185" s="41" t="s">
        <v>221</v>
      </c>
      <c r="C185" s="51" t="s">
        <v>222</v>
      </c>
      <c r="D185" s="37">
        <v>5</v>
      </c>
      <c r="E185" s="38">
        <v>4</v>
      </c>
      <c r="F185" s="38">
        <v>4</v>
      </c>
      <c r="G185" s="38">
        <v>1</v>
      </c>
      <c r="H185" s="50">
        <f t="shared" si="14"/>
        <v>0.2</v>
      </c>
      <c r="I185" s="35">
        <v>18028</v>
      </c>
      <c r="J185" s="36">
        <v>16562</v>
      </c>
      <c r="K185" s="36">
        <v>13995</v>
      </c>
      <c r="L185" s="3">
        <f t="shared" si="15"/>
        <v>0.84500664170993844</v>
      </c>
      <c r="M185" s="39">
        <v>27</v>
      </c>
      <c r="N185" s="36">
        <v>1202</v>
      </c>
      <c r="O185" s="64">
        <f t="shared" si="16"/>
        <v>6.6674062569336584E-2</v>
      </c>
      <c r="P185" s="4">
        <f t="shared" si="17"/>
        <v>18033</v>
      </c>
      <c r="Q185" s="5">
        <f t="shared" si="18"/>
        <v>16593</v>
      </c>
      <c r="R185" s="5">
        <f t="shared" si="19"/>
        <v>1203</v>
      </c>
      <c r="S185" s="6">
        <f t="shared" si="20"/>
        <v>6.6711029778738981E-2</v>
      </c>
    </row>
    <row r="186" spans="1:19" x14ac:dyDescent="0.2">
      <c r="A186" s="54" t="s">
        <v>446</v>
      </c>
      <c r="B186" s="41" t="s">
        <v>80</v>
      </c>
      <c r="C186" s="51" t="s">
        <v>81</v>
      </c>
      <c r="D186" s="37"/>
      <c r="E186" s="38"/>
      <c r="F186" s="38"/>
      <c r="G186" s="38"/>
      <c r="H186" s="50" t="str">
        <f t="shared" si="14"/>
        <v/>
      </c>
      <c r="I186" s="35">
        <v>17888</v>
      </c>
      <c r="J186" s="36">
        <v>13924</v>
      </c>
      <c r="K186" s="36">
        <v>5615</v>
      </c>
      <c r="L186" s="3">
        <f t="shared" si="15"/>
        <v>0.40326055731111748</v>
      </c>
      <c r="M186" s="39">
        <v>1</v>
      </c>
      <c r="N186" s="36">
        <v>3708</v>
      </c>
      <c r="O186" s="64">
        <f t="shared" si="16"/>
        <v>0.20728980322003579</v>
      </c>
      <c r="P186" s="4">
        <f t="shared" si="17"/>
        <v>17888</v>
      </c>
      <c r="Q186" s="5">
        <f t="shared" si="18"/>
        <v>13925</v>
      </c>
      <c r="R186" s="5">
        <f t="shared" si="19"/>
        <v>3708</v>
      </c>
      <c r="S186" s="6">
        <f t="shared" si="20"/>
        <v>0.20728980322003579</v>
      </c>
    </row>
    <row r="187" spans="1:19" ht="29" x14ac:dyDescent="0.2">
      <c r="A187" s="55" t="s">
        <v>496</v>
      </c>
      <c r="B187" s="41" t="s">
        <v>133</v>
      </c>
      <c r="C187" s="56" t="s">
        <v>134</v>
      </c>
      <c r="D187" s="2">
        <v>0</v>
      </c>
      <c r="E187" s="1">
        <v>0</v>
      </c>
      <c r="F187" s="1">
        <v>0</v>
      </c>
      <c r="G187" s="1">
        <v>0</v>
      </c>
      <c r="H187" s="50" t="str">
        <f t="shared" si="14"/>
        <v/>
      </c>
      <c r="I187" s="35">
        <v>17838</v>
      </c>
      <c r="J187" s="36">
        <v>10848</v>
      </c>
      <c r="K187" s="36">
        <v>9050</v>
      </c>
      <c r="L187" s="3">
        <f t="shared" si="15"/>
        <v>0.83425516224188789</v>
      </c>
      <c r="M187" s="42">
        <v>4013</v>
      </c>
      <c r="N187" s="36">
        <v>2977</v>
      </c>
      <c r="O187" s="64">
        <f t="shared" si="16"/>
        <v>0.16689090705236012</v>
      </c>
      <c r="P187" s="4">
        <f t="shared" si="17"/>
        <v>17838</v>
      </c>
      <c r="Q187" s="5">
        <f t="shared" si="18"/>
        <v>14861</v>
      </c>
      <c r="R187" s="5">
        <f t="shared" si="19"/>
        <v>2977</v>
      </c>
      <c r="S187" s="6">
        <f t="shared" si="20"/>
        <v>0.16689090705236012</v>
      </c>
    </row>
    <row r="188" spans="1:19" x14ac:dyDescent="0.2">
      <c r="A188" s="54" t="s">
        <v>444</v>
      </c>
      <c r="B188" s="41" t="s">
        <v>146</v>
      </c>
      <c r="C188" s="51" t="s">
        <v>382</v>
      </c>
      <c r="D188" s="37"/>
      <c r="E188" s="38"/>
      <c r="F188" s="38"/>
      <c r="G188" s="38"/>
      <c r="H188" s="50" t="str">
        <f t="shared" si="14"/>
        <v/>
      </c>
      <c r="I188" s="35">
        <v>17504</v>
      </c>
      <c r="J188" s="36">
        <v>16068</v>
      </c>
      <c r="K188" s="36">
        <v>6322</v>
      </c>
      <c r="L188" s="3">
        <f t="shared" si="15"/>
        <v>0.39345282549166044</v>
      </c>
      <c r="M188" s="39">
        <v>11</v>
      </c>
      <c r="N188" s="36">
        <v>1425</v>
      </c>
      <c r="O188" s="64">
        <f t="shared" si="16"/>
        <v>8.1409963436928703E-2</v>
      </c>
      <c r="P188" s="4">
        <f t="shared" si="17"/>
        <v>17504</v>
      </c>
      <c r="Q188" s="5">
        <f t="shared" si="18"/>
        <v>16079</v>
      </c>
      <c r="R188" s="5">
        <f t="shared" si="19"/>
        <v>1425</v>
      </c>
      <c r="S188" s="6">
        <f t="shared" si="20"/>
        <v>8.1409963436928703E-2</v>
      </c>
    </row>
    <row r="189" spans="1:19" x14ac:dyDescent="0.2">
      <c r="A189" s="54" t="s">
        <v>444</v>
      </c>
      <c r="B189" s="41" t="s">
        <v>174</v>
      </c>
      <c r="C189" s="51" t="s">
        <v>175</v>
      </c>
      <c r="D189" s="37"/>
      <c r="E189" s="38"/>
      <c r="F189" s="38"/>
      <c r="G189" s="38"/>
      <c r="H189" s="50" t="str">
        <f t="shared" si="14"/>
        <v/>
      </c>
      <c r="I189" s="35">
        <v>17260</v>
      </c>
      <c r="J189" s="36">
        <v>16466</v>
      </c>
      <c r="K189" s="36">
        <v>2555</v>
      </c>
      <c r="L189" s="3">
        <f t="shared" si="15"/>
        <v>0.15516822543422812</v>
      </c>
      <c r="M189" s="39">
        <v>2</v>
      </c>
      <c r="N189" s="36">
        <v>792</v>
      </c>
      <c r="O189" s="64">
        <f t="shared" si="16"/>
        <v>4.5886442641946697E-2</v>
      </c>
      <c r="P189" s="4">
        <f t="shared" si="17"/>
        <v>17260</v>
      </c>
      <c r="Q189" s="5">
        <f t="shared" si="18"/>
        <v>16468</v>
      </c>
      <c r="R189" s="5">
        <f t="shared" si="19"/>
        <v>792</v>
      </c>
      <c r="S189" s="6">
        <f t="shared" si="20"/>
        <v>4.5886442641946697E-2</v>
      </c>
    </row>
    <row r="190" spans="1:19" x14ac:dyDescent="0.2">
      <c r="A190" s="54" t="s">
        <v>444</v>
      </c>
      <c r="B190" s="41" t="s">
        <v>97</v>
      </c>
      <c r="C190" s="51" t="s">
        <v>102</v>
      </c>
      <c r="D190" s="37">
        <v>31</v>
      </c>
      <c r="E190" s="38">
        <v>31</v>
      </c>
      <c r="F190" s="38"/>
      <c r="G190" s="38"/>
      <c r="H190" s="50">
        <f t="shared" si="14"/>
        <v>0</v>
      </c>
      <c r="I190" s="35">
        <v>17252</v>
      </c>
      <c r="J190" s="36">
        <v>17002</v>
      </c>
      <c r="K190" s="36">
        <v>1314</v>
      </c>
      <c r="L190" s="3">
        <f t="shared" si="15"/>
        <v>7.7285025291142215E-2</v>
      </c>
      <c r="M190" s="39">
        <v>13</v>
      </c>
      <c r="N190" s="36">
        <v>237</v>
      </c>
      <c r="O190" s="64">
        <f t="shared" si="16"/>
        <v>1.3737537676791096E-2</v>
      </c>
      <c r="P190" s="4">
        <f t="shared" si="17"/>
        <v>17283</v>
      </c>
      <c r="Q190" s="5">
        <f t="shared" si="18"/>
        <v>17046</v>
      </c>
      <c r="R190" s="5">
        <f t="shared" si="19"/>
        <v>237</v>
      </c>
      <c r="S190" s="6">
        <f t="shared" si="20"/>
        <v>1.3712897066481513E-2</v>
      </c>
    </row>
    <row r="191" spans="1:19" x14ac:dyDescent="0.2">
      <c r="A191" s="54" t="s">
        <v>446</v>
      </c>
      <c r="B191" s="41" t="s">
        <v>44</v>
      </c>
      <c r="C191" s="51" t="s">
        <v>48</v>
      </c>
      <c r="D191" s="37"/>
      <c r="E191" s="38"/>
      <c r="F191" s="38"/>
      <c r="G191" s="38"/>
      <c r="H191" s="50" t="str">
        <f t="shared" si="14"/>
        <v/>
      </c>
      <c r="I191" s="35">
        <v>17218</v>
      </c>
      <c r="J191" s="36">
        <v>16769</v>
      </c>
      <c r="K191" s="36">
        <v>6244</v>
      </c>
      <c r="L191" s="3">
        <f t="shared" si="15"/>
        <v>0.3723537479873576</v>
      </c>
      <c r="M191" s="39"/>
      <c r="N191" s="36">
        <v>364</v>
      </c>
      <c r="O191" s="64">
        <f t="shared" si="16"/>
        <v>2.1140666744105006E-2</v>
      </c>
      <c r="P191" s="4">
        <f t="shared" si="17"/>
        <v>17218</v>
      </c>
      <c r="Q191" s="5">
        <f t="shared" si="18"/>
        <v>16769</v>
      </c>
      <c r="R191" s="5">
        <f t="shared" si="19"/>
        <v>364</v>
      </c>
      <c r="S191" s="6">
        <f t="shared" si="20"/>
        <v>2.1140666744105006E-2</v>
      </c>
    </row>
    <row r="192" spans="1:19" x14ac:dyDescent="0.2">
      <c r="A192" s="54" t="s">
        <v>443</v>
      </c>
      <c r="B192" s="41" t="s">
        <v>146</v>
      </c>
      <c r="C192" s="51" t="s">
        <v>322</v>
      </c>
      <c r="D192" s="37">
        <v>0</v>
      </c>
      <c r="E192" s="38">
        <v>0</v>
      </c>
      <c r="F192" s="38">
        <v>0</v>
      </c>
      <c r="G192" s="38">
        <v>0</v>
      </c>
      <c r="H192" s="50" t="str">
        <f t="shared" si="14"/>
        <v/>
      </c>
      <c r="I192" s="35">
        <v>17210</v>
      </c>
      <c r="J192" s="36">
        <v>8615</v>
      </c>
      <c r="K192" s="36">
        <v>4297</v>
      </c>
      <c r="L192" s="3">
        <f t="shared" si="15"/>
        <v>0.49878119558908879</v>
      </c>
      <c r="M192" s="39">
        <v>588</v>
      </c>
      <c r="N192" s="36">
        <v>6786</v>
      </c>
      <c r="O192" s="64">
        <f t="shared" si="16"/>
        <v>0.39430563625798953</v>
      </c>
      <c r="P192" s="4">
        <f t="shared" si="17"/>
        <v>17210</v>
      </c>
      <c r="Q192" s="5">
        <f t="shared" si="18"/>
        <v>9203</v>
      </c>
      <c r="R192" s="5">
        <f t="shared" si="19"/>
        <v>6786</v>
      </c>
      <c r="S192" s="6">
        <f t="shared" si="20"/>
        <v>0.39430563625798953</v>
      </c>
    </row>
    <row r="193" spans="1:19" ht="29" x14ac:dyDescent="0.2">
      <c r="A193" s="55" t="s">
        <v>496</v>
      </c>
      <c r="B193" s="41" t="s">
        <v>182</v>
      </c>
      <c r="C193" s="56" t="s">
        <v>184</v>
      </c>
      <c r="D193" s="2">
        <v>0</v>
      </c>
      <c r="E193" s="1">
        <v>0</v>
      </c>
      <c r="F193" s="1">
        <v>0</v>
      </c>
      <c r="G193" s="1">
        <v>0</v>
      </c>
      <c r="H193" s="50" t="str">
        <f t="shared" si="14"/>
        <v/>
      </c>
      <c r="I193" s="35">
        <v>17198</v>
      </c>
      <c r="J193" s="36">
        <v>16172</v>
      </c>
      <c r="K193" s="36">
        <v>1123</v>
      </c>
      <c r="L193" s="3">
        <f t="shared" si="15"/>
        <v>6.9441009151620089E-2</v>
      </c>
      <c r="M193" s="42">
        <v>600</v>
      </c>
      <c r="N193" s="36">
        <v>294</v>
      </c>
      <c r="O193" s="64">
        <f t="shared" si="16"/>
        <v>1.7095011047796257E-2</v>
      </c>
      <c r="P193" s="4">
        <f t="shared" si="17"/>
        <v>17198</v>
      </c>
      <c r="Q193" s="5">
        <f t="shared" si="18"/>
        <v>16772</v>
      </c>
      <c r="R193" s="5">
        <f t="shared" si="19"/>
        <v>294</v>
      </c>
      <c r="S193" s="6">
        <f t="shared" si="20"/>
        <v>1.7095011047796257E-2</v>
      </c>
    </row>
    <row r="194" spans="1:19" ht="29" x14ac:dyDescent="0.2">
      <c r="A194" s="55" t="s">
        <v>445</v>
      </c>
      <c r="B194" s="41" t="s">
        <v>182</v>
      </c>
      <c r="C194" s="51" t="s">
        <v>409</v>
      </c>
      <c r="D194" s="2"/>
      <c r="E194" s="1"/>
      <c r="F194" s="1"/>
      <c r="G194" s="1"/>
      <c r="H194" s="50" t="str">
        <f t="shared" ref="H194:H257" si="21">IF(D194&lt;&gt;0,G194/D194,"")</f>
        <v/>
      </c>
      <c r="I194" s="35">
        <v>17085</v>
      </c>
      <c r="J194" s="36">
        <v>17035</v>
      </c>
      <c r="K194" s="36">
        <v>12593</v>
      </c>
      <c r="L194" s="3">
        <f t="shared" ref="L194:L257" si="22">IF(J194&lt;&gt;0,K194/J194,"")</f>
        <v>0.73924273554446729</v>
      </c>
      <c r="M194" s="42"/>
      <c r="N194" s="36">
        <v>39</v>
      </c>
      <c r="O194" s="64">
        <f t="shared" ref="O194:O257" si="23">IF(I194&lt;&gt;0,N194/I194,"")</f>
        <v>2.2827041264266903E-3</v>
      </c>
      <c r="P194" s="4">
        <f t="shared" ref="P194:P257" si="24">IF(SUM(D194,I194)&gt;0,SUM(D194,I194),"")</f>
        <v>17085</v>
      </c>
      <c r="Q194" s="5">
        <f t="shared" ref="Q194:Q257" si="25">IF(SUM(E194,J194, M194)&gt;0,SUM(E194,J194, M194),"")</f>
        <v>17035</v>
      </c>
      <c r="R194" s="5">
        <f t="shared" ref="R194:R257" si="26">IF(SUM(G194,N194)&gt;0,SUM(G194,N194),"")</f>
        <v>39</v>
      </c>
      <c r="S194" s="6">
        <f t="shared" ref="S194:S257" si="27">IFERROR(IF(P194&lt;&gt;0,R194/P194,""),"")</f>
        <v>2.2827041264266903E-3</v>
      </c>
    </row>
    <row r="195" spans="1:19" x14ac:dyDescent="0.2">
      <c r="A195" s="55" t="s">
        <v>463</v>
      </c>
      <c r="B195" s="41" t="s">
        <v>174</v>
      </c>
      <c r="C195" s="56" t="s">
        <v>175</v>
      </c>
      <c r="D195" s="2">
        <v>0</v>
      </c>
      <c r="E195" s="1">
        <v>0</v>
      </c>
      <c r="F195" s="1">
        <v>0</v>
      </c>
      <c r="G195" s="1">
        <v>0</v>
      </c>
      <c r="H195" s="50" t="str">
        <f t="shared" si="21"/>
        <v/>
      </c>
      <c r="I195" s="35">
        <v>17039</v>
      </c>
      <c r="J195" s="36">
        <v>15965</v>
      </c>
      <c r="K195" s="36">
        <v>13550</v>
      </c>
      <c r="L195" s="3">
        <f t="shared" si="22"/>
        <v>0.84873160037582207</v>
      </c>
      <c r="M195" s="42">
        <v>18</v>
      </c>
      <c r="N195" s="36">
        <v>1056</v>
      </c>
      <c r="O195" s="64">
        <f t="shared" si="23"/>
        <v>6.1975468043899293E-2</v>
      </c>
      <c r="P195" s="4">
        <f t="shared" si="24"/>
        <v>17039</v>
      </c>
      <c r="Q195" s="5">
        <f t="shared" si="25"/>
        <v>15983</v>
      </c>
      <c r="R195" s="5">
        <f t="shared" si="26"/>
        <v>1056</v>
      </c>
      <c r="S195" s="6">
        <f t="shared" si="27"/>
        <v>6.1975468043899293E-2</v>
      </c>
    </row>
    <row r="196" spans="1:19" ht="29" x14ac:dyDescent="0.2">
      <c r="A196" s="54" t="s">
        <v>443</v>
      </c>
      <c r="B196" s="41" t="s">
        <v>230</v>
      </c>
      <c r="C196" s="51" t="s">
        <v>231</v>
      </c>
      <c r="D196" s="37">
        <v>0</v>
      </c>
      <c r="E196" s="38">
        <v>0</v>
      </c>
      <c r="F196" s="38">
        <v>0</v>
      </c>
      <c r="G196" s="38">
        <v>0</v>
      </c>
      <c r="H196" s="50" t="str">
        <f t="shared" si="21"/>
        <v/>
      </c>
      <c r="I196" s="35">
        <v>16844</v>
      </c>
      <c r="J196" s="36">
        <v>14225</v>
      </c>
      <c r="K196" s="36">
        <v>4151</v>
      </c>
      <c r="L196" s="3">
        <f t="shared" si="22"/>
        <v>0.2918101933216169</v>
      </c>
      <c r="M196" s="39">
        <v>231</v>
      </c>
      <c r="N196" s="36">
        <v>1712</v>
      </c>
      <c r="O196" s="64">
        <f t="shared" si="23"/>
        <v>0.1016385656613631</v>
      </c>
      <c r="P196" s="4">
        <f t="shared" si="24"/>
        <v>16844</v>
      </c>
      <c r="Q196" s="5">
        <f t="shared" si="25"/>
        <v>14456</v>
      </c>
      <c r="R196" s="5">
        <f t="shared" si="26"/>
        <v>1712</v>
      </c>
      <c r="S196" s="6">
        <f t="shared" si="27"/>
        <v>0.1016385656613631</v>
      </c>
    </row>
    <row r="197" spans="1:19" x14ac:dyDescent="0.2">
      <c r="A197" s="55" t="s">
        <v>449</v>
      </c>
      <c r="B197" s="41" t="s">
        <v>80</v>
      </c>
      <c r="C197" s="57" t="s">
        <v>81</v>
      </c>
      <c r="D197" s="2">
        <v>0</v>
      </c>
      <c r="E197" s="1">
        <v>0</v>
      </c>
      <c r="F197" s="1"/>
      <c r="G197" s="1">
        <v>0</v>
      </c>
      <c r="H197" s="50" t="str">
        <f t="shared" si="21"/>
        <v/>
      </c>
      <c r="I197" s="35">
        <v>16739</v>
      </c>
      <c r="J197" s="36">
        <v>15795</v>
      </c>
      <c r="K197" s="36">
        <v>3143</v>
      </c>
      <c r="L197" s="3">
        <f t="shared" si="22"/>
        <v>0.19898702120924344</v>
      </c>
      <c r="M197" s="39">
        <v>1</v>
      </c>
      <c r="N197" s="36">
        <v>943</v>
      </c>
      <c r="O197" s="64">
        <f t="shared" si="23"/>
        <v>5.6335503913017504E-2</v>
      </c>
      <c r="P197" s="4">
        <f t="shared" si="24"/>
        <v>16739</v>
      </c>
      <c r="Q197" s="5">
        <f t="shared" si="25"/>
        <v>15796</v>
      </c>
      <c r="R197" s="5">
        <f t="shared" si="26"/>
        <v>943</v>
      </c>
      <c r="S197" s="6">
        <f t="shared" si="27"/>
        <v>5.6335503913017504E-2</v>
      </c>
    </row>
    <row r="198" spans="1:19" x14ac:dyDescent="0.2">
      <c r="A198" s="55" t="s">
        <v>449</v>
      </c>
      <c r="B198" s="41" t="s">
        <v>103</v>
      </c>
      <c r="C198" s="57" t="s">
        <v>104</v>
      </c>
      <c r="D198" s="2">
        <v>0</v>
      </c>
      <c r="E198" s="1">
        <v>0</v>
      </c>
      <c r="F198" s="1"/>
      <c r="G198" s="1">
        <v>0</v>
      </c>
      <c r="H198" s="50" t="str">
        <f t="shared" si="21"/>
        <v/>
      </c>
      <c r="I198" s="35">
        <v>16623</v>
      </c>
      <c r="J198" s="36">
        <v>16194</v>
      </c>
      <c r="K198" s="36">
        <v>2300</v>
      </c>
      <c r="L198" s="3">
        <f t="shared" si="22"/>
        <v>0.14202791157218722</v>
      </c>
      <c r="M198" s="39">
        <v>2</v>
      </c>
      <c r="N198" s="36">
        <v>427</v>
      </c>
      <c r="O198" s="64">
        <f t="shared" si="23"/>
        <v>2.5687300727907116E-2</v>
      </c>
      <c r="P198" s="4">
        <f t="shared" si="24"/>
        <v>16623</v>
      </c>
      <c r="Q198" s="5">
        <f t="shared" si="25"/>
        <v>16196</v>
      </c>
      <c r="R198" s="5">
        <f t="shared" si="26"/>
        <v>427</v>
      </c>
      <c r="S198" s="6">
        <f t="shared" si="27"/>
        <v>2.5687300727907116E-2</v>
      </c>
    </row>
    <row r="199" spans="1:19" x14ac:dyDescent="0.2">
      <c r="A199" s="55" t="s">
        <v>478</v>
      </c>
      <c r="B199" s="41" t="s">
        <v>44</v>
      </c>
      <c r="C199" s="56" t="s">
        <v>45</v>
      </c>
      <c r="D199" s="2">
        <v>0</v>
      </c>
      <c r="E199" s="1">
        <v>0</v>
      </c>
      <c r="F199" s="1">
        <v>0</v>
      </c>
      <c r="G199" s="1">
        <v>0</v>
      </c>
      <c r="H199" s="50" t="str">
        <f t="shared" si="21"/>
        <v/>
      </c>
      <c r="I199" s="35">
        <v>16614</v>
      </c>
      <c r="J199" s="36">
        <v>16373</v>
      </c>
      <c r="K199" s="36">
        <v>1430</v>
      </c>
      <c r="L199" s="3">
        <f t="shared" si="22"/>
        <v>8.7338911622793627E-2</v>
      </c>
      <c r="M199" s="42">
        <v>1</v>
      </c>
      <c r="N199" s="36">
        <v>240</v>
      </c>
      <c r="O199" s="64">
        <f t="shared" si="23"/>
        <v>1.444564824846515E-2</v>
      </c>
      <c r="P199" s="4">
        <f t="shared" si="24"/>
        <v>16614</v>
      </c>
      <c r="Q199" s="5">
        <f t="shared" si="25"/>
        <v>16374</v>
      </c>
      <c r="R199" s="5">
        <f t="shared" si="26"/>
        <v>240</v>
      </c>
      <c r="S199" s="6">
        <f t="shared" si="27"/>
        <v>1.444564824846515E-2</v>
      </c>
    </row>
    <row r="200" spans="1:19" x14ac:dyDescent="0.2">
      <c r="A200" s="54" t="s">
        <v>444</v>
      </c>
      <c r="B200" s="41" t="s">
        <v>49</v>
      </c>
      <c r="C200" s="51" t="s">
        <v>50</v>
      </c>
      <c r="D200" s="37">
        <v>1</v>
      </c>
      <c r="E200" s="38">
        <v>1</v>
      </c>
      <c r="F200" s="38"/>
      <c r="G200" s="38"/>
      <c r="H200" s="50">
        <f t="shared" si="21"/>
        <v>0</v>
      </c>
      <c r="I200" s="35">
        <v>16405</v>
      </c>
      <c r="J200" s="36">
        <v>15447</v>
      </c>
      <c r="K200" s="36">
        <v>4968</v>
      </c>
      <c r="L200" s="3">
        <f t="shared" si="22"/>
        <v>0.32161584773742474</v>
      </c>
      <c r="M200" s="39">
        <v>5</v>
      </c>
      <c r="N200" s="36">
        <v>953</v>
      </c>
      <c r="O200" s="64">
        <f t="shared" si="23"/>
        <v>5.8092045108198723E-2</v>
      </c>
      <c r="P200" s="4">
        <f t="shared" si="24"/>
        <v>16406</v>
      </c>
      <c r="Q200" s="5">
        <f t="shared" si="25"/>
        <v>15453</v>
      </c>
      <c r="R200" s="5">
        <f t="shared" si="26"/>
        <v>953</v>
      </c>
      <c r="S200" s="6">
        <f t="shared" si="27"/>
        <v>5.8088504205778373E-2</v>
      </c>
    </row>
    <row r="201" spans="1:19" ht="29" x14ac:dyDescent="0.2">
      <c r="A201" s="55" t="s">
        <v>451</v>
      </c>
      <c r="B201" s="41" t="s">
        <v>230</v>
      </c>
      <c r="C201" s="56" t="s">
        <v>231</v>
      </c>
      <c r="D201" s="2">
        <v>0</v>
      </c>
      <c r="E201" s="1">
        <v>0</v>
      </c>
      <c r="F201" s="1">
        <v>0</v>
      </c>
      <c r="G201" s="1">
        <v>0</v>
      </c>
      <c r="H201" s="50" t="str">
        <f t="shared" si="21"/>
        <v/>
      </c>
      <c r="I201" s="35">
        <v>16357</v>
      </c>
      <c r="J201" s="36">
        <v>15923</v>
      </c>
      <c r="K201" s="36">
        <v>8930</v>
      </c>
      <c r="L201" s="3">
        <f t="shared" si="22"/>
        <v>0.56082396533316581</v>
      </c>
      <c r="M201" s="42">
        <v>158</v>
      </c>
      <c r="N201" s="36">
        <v>276</v>
      </c>
      <c r="O201" s="64">
        <f t="shared" si="23"/>
        <v>1.6873509812312771E-2</v>
      </c>
      <c r="P201" s="4">
        <f t="shared" si="24"/>
        <v>16357</v>
      </c>
      <c r="Q201" s="5">
        <f t="shared" si="25"/>
        <v>16081</v>
      </c>
      <c r="R201" s="5">
        <f t="shared" si="26"/>
        <v>276</v>
      </c>
      <c r="S201" s="6">
        <f t="shared" si="27"/>
        <v>1.6873509812312771E-2</v>
      </c>
    </row>
    <row r="202" spans="1:19" x14ac:dyDescent="0.2">
      <c r="A202" s="55" t="s">
        <v>449</v>
      </c>
      <c r="B202" s="41" t="s">
        <v>15</v>
      </c>
      <c r="C202" s="57" t="s">
        <v>16</v>
      </c>
      <c r="D202" s="2">
        <v>3</v>
      </c>
      <c r="E202" s="1">
        <v>3</v>
      </c>
      <c r="F202" s="1"/>
      <c r="G202" s="1">
        <v>0</v>
      </c>
      <c r="H202" s="50">
        <f t="shared" si="21"/>
        <v>0</v>
      </c>
      <c r="I202" s="35">
        <v>16328</v>
      </c>
      <c r="J202" s="36">
        <v>15601</v>
      </c>
      <c r="K202" s="36">
        <v>3622</v>
      </c>
      <c r="L202" s="3">
        <f t="shared" si="22"/>
        <v>0.23216460483302354</v>
      </c>
      <c r="M202" s="39">
        <v>0</v>
      </c>
      <c r="N202" s="36">
        <v>727</v>
      </c>
      <c r="O202" s="64">
        <f t="shared" si="23"/>
        <v>4.4524742773150418E-2</v>
      </c>
      <c r="P202" s="4">
        <f t="shared" si="24"/>
        <v>16331</v>
      </c>
      <c r="Q202" s="5">
        <f t="shared" si="25"/>
        <v>15604</v>
      </c>
      <c r="R202" s="5">
        <f t="shared" si="26"/>
        <v>727</v>
      </c>
      <c r="S202" s="6">
        <f t="shared" si="27"/>
        <v>4.451656359071704E-2</v>
      </c>
    </row>
    <row r="203" spans="1:19" x14ac:dyDescent="0.2">
      <c r="A203" s="55" t="s">
        <v>463</v>
      </c>
      <c r="B203" s="41" t="s">
        <v>121</v>
      </c>
      <c r="C203" s="56" t="s">
        <v>123</v>
      </c>
      <c r="D203" s="2">
        <v>0</v>
      </c>
      <c r="E203" s="1">
        <v>0</v>
      </c>
      <c r="F203" s="1">
        <v>0</v>
      </c>
      <c r="G203" s="1">
        <v>0</v>
      </c>
      <c r="H203" s="50" t="str">
        <f t="shared" si="21"/>
        <v/>
      </c>
      <c r="I203" s="35">
        <v>16286</v>
      </c>
      <c r="J203" s="36">
        <v>16001</v>
      </c>
      <c r="K203" s="36">
        <v>3169</v>
      </c>
      <c r="L203" s="3">
        <f t="shared" si="22"/>
        <v>0.1980501218673833</v>
      </c>
      <c r="M203" s="42">
        <v>0</v>
      </c>
      <c r="N203" s="36">
        <v>285</v>
      </c>
      <c r="O203" s="64">
        <f t="shared" si="23"/>
        <v>1.7499692987842319E-2</v>
      </c>
      <c r="P203" s="4">
        <f t="shared" si="24"/>
        <v>16286</v>
      </c>
      <c r="Q203" s="5">
        <f t="shared" si="25"/>
        <v>16001</v>
      </c>
      <c r="R203" s="5">
        <f t="shared" si="26"/>
        <v>285</v>
      </c>
      <c r="S203" s="6">
        <f t="shared" si="27"/>
        <v>1.7499692987842319E-2</v>
      </c>
    </row>
    <row r="204" spans="1:19" x14ac:dyDescent="0.2">
      <c r="A204" s="54" t="s">
        <v>444</v>
      </c>
      <c r="B204" s="41" t="s">
        <v>221</v>
      </c>
      <c r="C204" s="51" t="s">
        <v>222</v>
      </c>
      <c r="D204" s="37">
        <v>4</v>
      </c>
      <c r="E204" s="38">
        <v>1</v>
      </c>
      <c r="F204" s="38"/>
      <c r="G204" s="38">
        <v>3</v>
      </c>
      <c r="H204" s="50">
        <f t="shared" si="21"/>
        <v>0.75</v>
      </c>
      <c r="I204" s="35">
        <v>16260</v>
      </c>
      <c r="J204" s="36">
        <v>14897</v>
      </c>
      <c r="K204" s="36">
        <v>6435</v>
      </c>
      <c r="L204" s="3">
        <f t="shared" si="22"/>
        <v>0.43196616768476875</v>
      </c>
      <c r="M204" s="39">
        <v>11</v>
      </c>
      <c r="N204" s="36">
        <v>1352</v>
      </c>
      <c r="O204" s="64">
        <f t="shared" si="23"/>
        <v>8.3148831488314881E-2</v>
      </c>
      <c r="P204" s="4">
        <f t="shared" si="24"/>
        <v>16264</v>
      </c>
      <c r="Q204" s="5">
        <f t="shared" si="25"/>
        <v>14909</v>
      </c>
      <c r="R204" s="5">
        <f t="shared" si="26"/>
        <v>1355</v>
      </c>
      <c r="S204" s="6">
        <f t="shared" si="27"/>
        <v>8.3312838170191833E-2</v>
      </c>
    </row>
    <row r="205" spans="1:19" x14ac:dyDescent="0.2">
      <c r="A205" s="54" t="s">
        <v>444</v>
      </c>
      <c r="B205" s="41" t="s">
        <v>146</v>
      </c>
      <c r="C205" s="51" t="s">
        <v>323</v>
      </c>
      <c r="D205" s="37"/>
      <c r="E205" s="38"/>
      <c r="F205" s="38"/>
      <c r="G205" s="38"/>
      <c r="H205" s="50" t="str">
        <f t="shared" si="21"/>
        <v/>
      </c>
      <c r="I205" s="35">
        <v>16006</v>
      </c>
      <c r="J205" s="36">
        <v>13297</v>
      </c>
      <c r="K205" s="36">
        <v>6048</v>
      </c>
      <c r="L205" s="3">
        <f t="shared" si="22"/>
        <v>0.45483943746709782</v>
      </c>
      <c r="M205" s="39">
        <v>9</v>
      </c>
      <c r="N205" s="36">
        <v>2700</v>
      </c>
      <c r="O205" s="64">
        <f t="shared" si="23"/>
        <v>0.16868674247157317</v>
      </c>
      <c r="P205" s="4">
        <f t="shared" si="24"/>
        <v>16006</v>
      </c>
      <c r="Q205" s="5">
        <f t="shared" si="25"/>
        <v>13306</v>
      </c>
      <c r="R205" s="5">
        <f t="shared" si="26"/>
        <v>2700</v>
      </c>
      <c r="S205" s="6">
        <f t="shared" si="27"/>
        <v>0.16868674247157317</v>
      </c>
    </row>
    <row r="206" spans="1:19" ht="29" x14ac:dyDescent="0.2">
      <c r="A206" s="55" t="s">
        <v>508</v>
      </c>
      <c r="B206" s="41" t="s">
        <v>105</v>
      </c>
      <c r="C206" s="56" t="s">
        <v>106</v>
      </c>
      <c r="D206" s="2"/>
      <c r="E206" s="1"/>
      <c r="F206" s="1"/>
      <c r="G206" s="1"/>
      <c r="H206" s="50" t="str">
        <f t="shared" si="21"/>
        <v/>
      </c>
      <c r="I206" s="35">
        <v>15941</v>
      </c>
      <c r="J206" s="36">
        <v>10298</v>
      </c>
      <c r="K206" s="36">
        <v>1582</v>
      </c>
      <c r="L206" s="3">
        <f t="shared" si="22"/>
        <v>0.15362206253641483</v>
      </c>
      <c r="M206" s="42">
        <v>65</v>
      </c>
      <c r="N206" s="36">
        <v>5016</v>
      </c>
      <c r="O206" s="64">
        <f t="shared" si="23"/>
        <v>0.31466030989272942</v>
      </c>
      <c r="P206" s="4">
        <f t="shared" si="24"/>
        <v>15941</v>
      </c>
      <c r="Q206" s="5">
        <f t="shared" si="25"/>
        <v>10363</v>
      </c>
      <c r="R206" s="5">
        <f t="shared" si="26"/>
        <v>5016</v>
      </c>
      <c r="S206" s="6">
        <f t="shared" si="27"/>
        <v>0.31466030989272942</v>
      </c>
    </row>
    <row r="207" spans="1:19" ht="29" x14ac:dyDescent="0.2">
      <c r="A207" s="55" t="s">
        <v>480</v>
      </c>
      <c r="B207" s="41" t="s">
        <v>182</v>
      </c>
      <c r="C207" s="56" t="s">
        <v>183</v>
      </c>
      <c r="D207" s="2">
        <v>0</v>
      </c>
      <c r="E207" s="1">
        <v>0</v>
      </c>
      <c r="F207" s="1">
        <v>0</v>
      </c>
      <c r="G207" s="1">
        <v>0</v>
      </c>
      <c r="H207" s="50" t="str">
        <f t="shared" si="21"/>
        <v/>
      </c>
      <c r="I207" s="35">
        <v>15828</v>
      </c>
      <c r="J207" s="36">
        <v>15787</v>
      </c>
      <c r="K207" s="36">
        <v>4034</v>
      </c>
      <c r="L207" s="3">
        <f t="shared" si="22"/>
        <v>0.25552669918287196</v>
      </c>
      <c r="M207" s="42">
        <v>5</v>
      </c>
      <c r="N207" s="36">
        <v>36</v>
      </c>
      <c r="O207" s="64">
        <f t="shared" si="23"/>
        <v>2.2744503411675512E-3</v>
      </c>
      <c r="P207" s="4">
        <f t="shared" si="24"/>
        <v>15828</v>
      </c>
      <c r="Q207" s="5">
        <f t="shared" si="25"/>
        <v>15792</v>
      </c>
      <c r="R207" s="5">
        <f t="shared" si="26"/>
        <v>36</v>
      </c>
      <c r="S207" s="6">
        <f t="shared" si="27"/>
        <v>2.2744503411675512E-3</v>
      </c>
    </row>
    <row r="208" spans="1:19" x14ac:dyDescent="0.2">
      <c r="A208" s="54" t="s">
        <v>443</v>
      </c>
      <c r="B208" s="41" t="s">
        <v>67</v>
      </c>
      <c r="C208" s="51" t="s">
        <v>292</v>
      </c>
      <c r="D208" s="37">
        <v>4</v>
      </c>
      <c r="E208" s="38">
        <v>4</v>
      </c>
      <c r="F208" s="38">
        <v>0</v>
      </c>
      <c r="G208" s="38">
        <v>0</v>
      </c>
      <c r="H208" s="50">
        <f t="shared" si="21"/>
        <v>0</v>
      </c>
      <c r="I208" s="35">
        <v>15748</v>
      </c>
      <c r="J208" s="36">
        <v>13605</v>
      </c>
      <c r="K208" s="36">
        <v>2071</v>
      </c>
      <c r="L208" s="3">
        <f t="shared" si="22"/>
        <v>0.15222344726203602</v>
      </c>
      <c r="M208" s="39">
        <v>1</v>
      </c>
      <c r="N208" s="36">
        <v>1536</v>
      </c>
      <c r="O208" s="64">
        <f t="shared" si="23"/>
        <v>9.7536195072390142E-2</v>
      </c>
      <c r="P208" s="4">
        <f t="shared" si="24"/>
        <v>15752</v>
      </c>
      <c r="Q208" s="5">
        <f t="shared" si="25"/>
        <v>13610</v>
      </c>
      <c r="R208" s="5">
        <f t="shared" si="26"/>
        <v>1536</v>
      </c>
      <c r="S208" s="6">
        <f t="shared" si="27"/>
        <v>9.7511427120365674E-2</v>
      </c>
    </row>
    <row r="209" spans="1:19" x14ac:dyDescent="0.2">
      <c r="A209" s="55" t="s">
        <v>497</v>
      </c>
      <c r="B209" s="41" t="s">
        <v>174</v>
      </c>
      <c r="C209" s="56" t="s">
        <v>175</v>
      </c>
      <c r="D209" s="2">
        <v>0</v>
      </c>
      <c r="E209" s="1">
        <v>0</v>
      </c>
      <c r="F209" s="1">
        <v>0</v>
      </c>
      <c r="G209" s="1">
        <v>0</v>
      </c>
      <c r="H209" s="50" t="str">
        <f t="shared" si="21"/>
        <v/>
      </c>
      <c r="I209" s="35">
        <v>15685</v>
      </c>
      <c r="J209" s="36">
        <v>14165</v>
      </c>
      <c r="K209" s="36">
        <v>7980</v>
      </c>
      <c r="L209" s="3">
        <f t="shared" si="22"/>
        <v>0.56336039534062832</v>
      </c>
      <c r="M209" s="42">
        <v>0</v>
      </c>
      <c r="N209" s="36">
        <v>1520</v>
      </c>
      <c r="O209" s="64">
        <f t="shared" si="23"/>
        <v>9.6907873764743385E-2</v>
      </c>
      <c r="P209" s="4">
        <f t="shared" si="24"/>
        <v>15685</v>
      </c>
      <c r="Q209" s="5">
        <f t="shared" si="25"/>
        <v>14165</v>
      </c>
      <c r="R209" s="5">
        <f t="shared" si="26"/>
        <v>1520</v>
      </c>
      <c r="S209" s="6">
        <f t="shared" si="27"/>
        <v>9.6907873764743385E-2</v>
      </c>
    </row>
    <row r="210" spans="1:19" x14ac:dyDescent="0.2">
      <c r="A210" s="55" t="s">
        <v>463</v>
      </c>
      <c r="B210" s="41" t="s">
        <v>160</v>
      </c>
      <c r="C210" s="56" t="s">
        <v>328</v>
      </c>
      <c r="D210" s="2">
        <v>89</v>
      </c>
      <c r="E210" s="1">
        <v>50</v>
      </c>
      <c r="F210" s="1">
        <v>49</v>
      </c>
      <c r="G210" s="1">
        <v>39</v>
      </c>
      <c r="H210" s="50">
        <f t="shared" si="21"/>
        <v>0.43820224719101125</v>
      </c>
      <c r="I210" s="35">
        <v>15662</v>
      </c>
      <c r="J210" s="36">
        <v>12529</v>
      </c>
      <c r="K210" s="36">
        <v>10447</v>
      </c>
      <c r="L210" s="3">
        <f t="shared" si="22"/>
        <v>0.8338255247825046</v>
      </c>
      <c r="M210" s="42">
        <v>266</v>
      </c>
      <c r="N210" s="36">
        <v>2867</v>
      </c>
      <c r="O210" s="64">
        <f t="shared" si="23"/>
        <v>0.18305452688034735</v>
      </c>
      <c r="P210" s="4">
        <f t="shared" si="24"/>
        <v>15751</v>
      </c>
      <c r="Q210" s="5">
        <f t="shared" si="25"/>
        <v>12845</v>
      </c>
      <c r="R210" s="5">
        <f t="shared" si="26"/>
        <v>2906</v>
      </c>
      <c r="S210" s="6">
        <f t="shared" si="27"/>
        <v>0.1844962224620659</v>
      </c>
    </row>
    <row r="211" spans="1:19" x14ac:dyDescent="0.2">
      <c r="A211" s="54" t="s">
        <v>444</v>
      </c>
      <c r="B211" s="41" t="s">
        <v>146</v>
      </c>
      <c r="C211" s="51" t="s">
        <v>320</v>
      </c>
      <c r="D211" s="37"/>
      <c r="E211" s="38"/>
      <c r="F211" s="38"/>
      <c r="G211" s="38"/>
      <c r="H211" s="50" t="str">
        <f t="shared" si="21"/>
        <v/>
      </c>
      <c r="I211" s="35">
        <v>15448</v>
      </c>
      <c r="J211" s="36">
        <v>13732</v>
      </c>
      <c r="K211" s="36">
        <v>4193</v>
      </c>
      <c r="L211" s="3">
        <f t="shared" si="22"/>
        <v>0.30534517914360615</v>
      </c>
      <c r="M211" s="39">
        <v>24</v>
      </c>
      <c r="N211" s="36">
        <v>1692</v>
      </c>
      <c r="O211" s="64">
        <f t="shared" si="23"/>
        <v>0.10952874158467116</v>
      </c>
      <c r="P211" s="4">
        <f t="shared" si="24"/>
        <v>15448</v>
      </c>
      <c r="Q211" s="5">
        <f t="shared" si="25"/>
        <v>13756</v>
      </c>
      <c r="R211" s="5">
        <f t="shared" si="26"/>
        <v>1692</v>
      </c>
      <c r="S211" s="6">
        <f t="shared" si="27"/>
        <v>0.10952874158467116</v>
      </c>
    </row>
    <row r="212" spans="1:19" x14ac:dyDescent="0.2">
      <c r="A212" s="54" t="s">
        <v>446</v>
      </c>
      <c r="B212" s="41" t="s">
        <v>206</v>
      </c>
      <c r="C212" s="51" t="s">
        <v>207</v>
      </c>
      <c r="D212" s="37">
        <v>13</v>
      </c>
      <c r="E212" s="38">
        <v>13</v>
      </c>
      <c r="F212" s="38">
        <v>10</v>
      </c>
      <c r="G212" s="38"/>
      <c r="H212" s="50">
        <f t="shared" si="21"/>
        <v>0</v>
      </c>
      <c r="I212" s="35">
        <v>15353</v>
      </c>
      <c r="J212" s="36">
        <v>14383</v>
      </c>
      <c r="K212" s="36">
        <v>8576</v>
      </c>
      <c r="L212" s="3">
        <f t="shared" si="22"/>
        <v>0.59625947298894533</v>
      </c>
      <c r="M212" s="39">
        <v>4</v>
      </c>
      <c r="N212" s="36">
        <v>951</v>
      </c>
      <c r="O212" s="64">
        <f t="shared" si="23"/>
        <v>6.1942291408845176E-2</v>
      </c>
      <c r="P212" s="4">
        <f t="shared" si="24"/>
        <v>15366</v>
      </c>
      <c r="Q212" s="5">
        <f t="shared" si="25"/>
        <v>14400</v>
      </c>
      <c r="R212" s="5">
        <f t="shared" si="26"/>
        <v>951</v>
      </c>
      <c r="S212" s="6">
        <f t="shared" si="27"/>
        <v>6.1889886762983209E-2</v>
      </c>
    </row>
    <row r="213" spans="1:19" x14ac:dyDescent="0.2">
      <c r="A213" s="55" t="s">
        <v>478</v>
      </c>
      <c r="B213" s="41" t="s">
        <v>97</v>
      </c>
      <c r="C213" s="56" t="s">
        <v>98</v>
      </c>
      <c r="D213" s="2">
        <v>0</v>
      </c>
      <c r="E213" s="1">
        <v>0</v>
      </c>
      <c r="F213" s="1">
        <v>0</v>
      </c>
      <c r="G213" s="1">
        <v>0</v>
      </c>
      <c r="H213" s="50" t="str">
        <f t="shared" si="21"/>
        <v/>
      </c>
      <c r="I213" s="35">
        <v>15062</v>
      </c>
      <c r="J213" s="36">
        <v>14244</v>
      </c>
      <c r="K213" s="36">
        <v>13985</v>
      </c>
      <c r="L213" s="3">
        <f t="shared" si="22"/>
        <v>0.98181690536366184</v>
      </c>
      <c r="M213" s="42">
        <v>6</v>
      </c>
      <c r="N213" s="36">
        <v>812</v>
      </c>
      <c r="O213" s="64">
        <f t="shared" si="23"/>
        <v>5.3910503253220027E-2</v>
      </c>
      <c r="P213" s="4">
        <f t="shared" si="24"/>
        <v>15062</v>
      </c>
      <c r="Q213" s="5">
        <f t="shared" si="25"/>
        <v>14250</v>
      </c>
      <c r="R213" s="5">
        <f t="shared" si="26"/>
        <v>812</v>
      </c>
      <c r="S213" s="6">
        <f t="shared" si="27"/>
        <v>5.3910503253220027E-2</v>
      </c>
    </row>
    <row r="214" spans="1:19" x14ac:dyDescent="0.2">
      <c r="A214" s="55" t="s">
        <v>512</v>
      </c>
      <c r="B214" s="41" t="s">
        <v>226</v>
      </c>
      <c r="C214" s="56" t="s">
        <v>228</v>
      </c>
      <c r="D214" s="2"/>
      <c r="E214" s="1"/>
      <c r="F214" s="1"/>
      <c r="G214" s="1"/>
      <c r="H214" s="50" t="str">
        <f t="shared" si="21"/>
        <v/>
      </c>
      <c r="I214" s="35">
        <v>14993</v>
      </c>
      <c r="J214" s="36">
        <v>14441</v>
      </c>
      <c r="K214" s="36">
        <v>9558</v>
      </c>
      <c r="L214" s="3">
        <f t="shared" si="22"/>
        <v>0.66186552177827018</v>
      </c>
      <c r="M214" s="42">
        <v>11</v>
      </c>
      <c r="N214" s="36">
        <v>357</v>
      </c>
      <c r="O214" s="64">
        <f t="shared" si="23"/>
        <v>2.3811111852197694E-2</v>
      </c>
      <c r="P214" s="4">
        <f t="shared" si="24"/>
        <v>14993</v>
      </c>
      <c r="Q214" s="5">
        <f t="shared" si="25"/>
        <v>14452</v>
      </c>
      <c r="R214" s="5">
        <f t="shared" si="26"/>
        <v>357</v>
      </c>
      <c r="S214" s="6">
        <f t="shared" si="27"/>
        <v>2.3811111852197694E-2</v>
      </c>
    </row>
    <row r="215" spans="1:19" x14ac:dyDescent="0.2">
      <c r="A215" s="55" t="s">
        <v>463</v>
      </c>
      <c r="B215" s="41" t="s">
        <v>146</v>
      </c>
      <c r="C215" s="56" t="s">
        <v>321</v>
      </c>
      <c r="D215" s="2">
        <v>0</v>
      </c>
      <c r="E215" s="1">
        <v>0</v>
      </c>
      <c r="F215" s="1">
        <v>0</v>
      </c>
      <c r="G215" s="1">
        <v>0</v>
      </c>
      <c r="H215" s="50" t="str">
        <f t="shared" si="21"/>
        <v/>
      </c>
      <c r="I215" s="35">
        <v>14939</v>
      </c>
      <c r="J215" s="36">
        <v>12140</v>
      </c>
      <c r="K215" s="36">
        <v>9288</v>
      </c>
      <c r="L215" s="3">
        <f t="shared" si="22"/>
        <v>0.76507413509060951</v>
      </c>
      <c r="M215" s="42">
        <v>14</v>
      </c>
      <c r="N215" s="36">
        <v>2785</v>
      </c>
      <c r="O215" s="64">
        <f t="shared" si="23"/>
        <v>0.18642479416292926</v>
      </c>
      <c r="P215" s="4">
        <f t="shared" si="24"/>
        <v>14939</v>
      </c>
      <c r="Q215" s="5">
        <f t="shared" si="25"/>
        <v>12154</v>
      </c>
      <c r="R215" s="5">
        <f t="shared" si="26"/>
        <v>2785</v>
      </c>
      <c r="S215" s="6">
        <f t="shared" si="27"/>
        <v>0.18642479416292926</v>
      </c>
    </row>
    <row r="216" spans="1:19" x14ac:dyDescent="0.2">
      <c r="A216" s="55" t="s">
        <v>463</v>
      </c>
      <c r="B216" s="41" t="s">
        <v>80</v>
      </c>
      <c r="C216" s="56" t="s">
        <v>81</v>
      </c>
      <c r="D216" s="2">
        <v>0</v>
      </c>
      <c r="E216" s="1">
        <v>0</v>
      </c>
      <c r="F216" s="1">
        <v>0</v>
      </c>
      <c r="G216" s="1">
        <v>0</v>
      </c>
      <c r="H216" s="50" t="str">
        <f t="shared" si="21"/>
        <v/>
      </c>
      <c r="I216" s="35">
        <v>14906</v>
      </c>
      <c r="J216" s="36">
        <v>12886</v>
      </c>
      <c r="K216" s="36">
        <v>9338</v>
      </c>
      <c r="L216" s="3">
        <f t="shared" si="22"/>
        <v>0.7246624243364892</v>
      </c>
      <c r="M216" s="42">
        <v>2</v>
      </c>
      <c r="N216" s="36">
        <v>2018</v>
      </c>
      <c r="O216" s="64">
        <f t="shared" si="23"/>
        <v>0.13538172547967262</v>
      </c>
      <c r="P216" s="4">
        <f t="shared" si="24"/>
        <v>14906</v>
      </c>
      <c r="Q216" s="5">
        <f t="shared" si="25"/>
        <v>12888</v>
      </c>
      <c r="R216" s="5">
        <f t="shared" si="26"/>
        <v>2018</v>
      </c>
      <c r="S216" s="6">
        <f t="shared" si="27"/>
        <v>0.13538172547967262</v>
      </c>
    </row>
    <row r="217" spans="1:19" x14ac:dyDescent="0.2">
      <c r="A217" s="54" t="s">
        <v>444</v>
      </c>
      <c r="B217" s="41" t="s">
        <v>15</v>
      </c>
      <c r="C217" s="51" t="s">
        <v>16</v>
      </c>
      <c r="D217" s="37"/>
      <c r="E217" s="38"/>
      <c r="F217" s="38"/>
      <c r="G217" s="38"/>
      <c r="H217" s="50" t="str">
        <f t="shared" si="21"/>
        <v/>
      </c>
      <c r="I217" s="35">
        <v>14871</v>
      </c>
      <c r="J217" s="36">
        <v>14261</v>
      </c>
      <c r="K217" s="36">
        <v>3057</v>
      </c>
      <c r="L217" s="3">
        <f t="shared" si="22"/>
        <v>0.21436084426057078</v>
      </c>
      <c r="M217" s="39">
        <v>33</v>
      </c>
      <c r="N217" s="36">
        <v>577</v>
      </c>
      <c r="O217" s="64">
        <f t="shared" si="23"/>
        <v>3.8800349673861881E-2</v>
      </c>
      <c r="P217" s="4">
        <f t="shared" si="24"/>
        <v>14871</v>
      </c>
      <c r="Q217" s="5">
        <f t="shared" si="25"/>
        <v>14294</v>
      </c>
      <c r="R217" s="5">
        <f t="shared" si="26"/>
        <v>577</v>
      </c>
      <c r="S217" s="6">
        <f t="shared" si="27"/>
        <v>3.8800349673861881E-2</v>
      </c>
    </row>
    <row r="218" spans="1:19" x14ac:dyDescent="0.2">
      <c r="A218" s="54" t="s">
        <v>443</v>
      </c>
      <c r="B218" s="41" t="s">
        <v>174</v>
      </c>
      <c r="C218" s="51" t="s">
        <v>175</v>
      </c>
      <c r="D218" s="37">
        <v>0</v>
      </c>
      <c r="E218" s="38">
        <v>0</v>
      </c>
      <c r="F218" s="38">
        <v>0</v>
      </c>
      <c r="G218" s="38">
        <v>0</v>
      </c>
      <c r="H218" s="50" t="str">
        <f t="shared" si="21"/>
        <v/>
      </c>
      <c r="I218" s="35">
        <v>14794</v>
      </c>
      <c r="J218" s="36">
        <v>13637</v>
      </c>
      <c r="K218" s="36">
        <v>405</v>
      </c>
      <c r="L218" s="3">
        <f t="shared" si="22"/>
        <v>2.9698614064676981E-2</v>
      </c>
      <c r="M218" s="39">
        <v>3</v>
      </c>
      <c r="N218" s="36">
        <v>889</v>
      </c>
      <c r="O218" s="64">
        <f t="shared" si="23"/>
        <v>6.0091929160470459E-2</v>
      </c>
      <c r="P218" s="4">
        <f t="shared" si="24"/>
        <v>14794</v>
      </c>
      <c r="Q218" s="5">
        <f t="shared" si="25"/>
        <v>13640</v>
      </c>
      <c r="R218" s="5">
        <f t="shared" si="26"/>
        <v>889</v>
      </c>
      <c r="S218" s="6">
        <f t="shared" si="27"/>
        <v>6.0091929160470459E-2</v>
      </c>
    </row>
    <row r="219" spans="1:19" x14ac:dyDescent="0.2">
      <c r="A219" s="55" t="s">
        <v>463</v>
      </c>
      <c r="B219" s="41" t="s">
        <v>68</v>
      </c>
      <c r="C219" s="56" t="s">
        <v>69</v>
      </c>
      <c r="D219" s="2">
        <v>0</v>
      </c>
      <c r="E219" s="1">
        <v>0</v>
      </c>
      <c r="F219" s="1">
        <v>0</v>
      </c>
      <c r="G219" s="1">
        <v>0</v>
      </c>
      <c r="H219" s="50" t="str">
        <f t="shared" si="21"/>
        <v/>
      </c>
      <c r="I219" s="35">
        <v>14779</v>
      </c>
      <c r="J219" s="36">
        <v>13087</v>
      </c>
      <c r="K219" s="36">
        <v>8594</v>
      </c>
      <c r="L219" s="3">
        <f t="shared" si="22"/>
        <v>0.65668220371360897</v>
      </c>
      <c r="M219" s="42">
        <v>484</v>
      </c>
      <c r="N219" s="36">
        <v>1208</v>
      </c>
      <c r="O219" s="64">
        <f t="shared" si="23"/>
        <v>8.1737600649570336E-2</v>
      </c>
      <c r="P219" s="4">
        <f t="shared" si="24"/>
        <v>14779</v>
      </c>
      <c r="Q219" s="5">
        <f t="shared" si="25"/>
        <v>13571</v>
      </c>
      <c r="R219" s="5">
        <f t="shared" si="26"/>
        <v>1208</v>
      </c>
      <c r="S219" s="6">
        <f t="shared" si="27"/>
        <v>8.1737600649570336E-2</v>
      </c>
    </row>
    <row r="220" spans="1:19" x14ac:dyDescent="0.2">
      <c r="A220" s="54" t="s">
        <v>444</v>
      </c>
      <c r="B220" s="41" t="s">
        <v>374</v>
      </c>
      <c r="C220" s="51" t="s">
        <v>375</v>
      </c>
      <c r="D220" s="37">
        <v>2</v>
      </c>
      <c r="E220" s="38">
        <v>2</v>
      </c>
      <c r="F220" s="38"/>
      <c r="G220" s="38"/>
      <c r="H220" s="50">
        <f t="shared" si="21"/>
        <v>0</v>
      </c>
      <c r="I220" s="35">
        <v>14732</v>
      </c>
      <c r="J220" s="36">
        <v>11698</v>
      </c>
      <c r="K220" s="36">
        <v>2519</v>
      </c>
      <c r="L220" s="3">
        <f t="shared" si="22"/>
        <v>0.21533595486407933</v>
      </c>
      <c r="M220" s="39">
        <v>6</v>
      </c>
      <c r="N220" s="36">
        <v>3028</v>
      </c>
      <c r="O220" s="64">
        <f t="shared" si="23"/>
        <v>0.20553896280206355</v>
      </c>
      <c r="P220" s="4">
        <f t="shared" si="24"/>
        <v>14734</v>
      </c>
      <c r="Q220" s="5">
        <f t="shared" si="25"/>
        <v>11706</v>
      </c>
      <c r="R220" s="5">
        <f t="shared" si="26"/>
        <v>3028</v>
      </c>
      <c r="S220" s="6">
        <f t="shared" si="27"/>
        <v>0.20551106284783494</v>
      </c>
    </row>
    <row r="221" spans="1:19" x14ac:dyDescent="0.2">
      <c r="A221" s="54" t="s">
        <v>443</v>
      </c>
      <c r="B221" s="41" t="s">
        <v>146</v>
      </c>
      <c r="C221" s="51" t="s">
        <v>324</v>
      </c>
      <c r="D221" s="37">
        <v>0</v>
      </c>
      <c r="E221" s="38">
        <v>0</v>
      </c>
      <c r="F221" s="38">
        <v>0</v>
      </c>
      <c r="G221" s="38">
        <v>0</v>
      </c>
      <c r="H221" s="50" t="str">
        <f t="shared" si="21"/>
        <v/>
      </c>
      <c r="I221" s="35">
        <v>14704</v>
      </c>
      <c r="J221" s="36">
        <v>12215</v>
      </c>
      <c r="K221" s="36">
        <v>3984</v>
      </c>
      <c r="L221" s="3">
        <f t="shared" si="22"/>
        <v>0.32615636512484653</v>
      </c>
      <c r="M221" s="39">
        <v>31</v>
      </c>
      <c r="N221" s="36">
        <v>1810</v>
      </c>
      <c r="O221" s="64">
        <f t="shared" si="23"/>
        <v>0.12309575625680087</v>
      </c>
      <c r="P221" s="4">
        <f t="shared" si="24"/>
        <v>14704</v>
      </c>
      <c r="Q221" s="5">
        <f t="shared" si="25"/>
        <v>12246</v>
      </c>
      <c r="R221" s="5">
        <f t="shared" si="26"/>
        <v>1810</v>
      </c>
      <c r="S221" s="6">
        <f t="shared" si="27"/>
        <v>0.12309575625680087</v>
      </c>
    </row>
    <row r="222" spans="1:19" ht="29" x14ac:dyDescent="0.2">
      <c r="A222" s="54" t="s">
        <v>444</v>
      </c>
      <c r="B222" s="41" t="s">
        <v>182</v>
      </c>
      <c r="C222" s="51" t="s">
        <v>183</v>
      </c>
      <c r="D222" s="37">
        <v>16</v>
      </c>
      <c r="E222" s="38">
        <v>16</v>
      </c>
      <c r="F222" s="38"/>
      <c r="G222" s="38"/>
      <c r="H222" s="50">
        <f t="shared" si="21"/>
        <v>0</v>
      </c>
      <c r="I222" s="35">
        <v>14679</v>
      </c>
      <c r="J222" s="36">
        <v>14468</v>
      </c>
      <c r="K222" s="36">
        <v>6017</v>
      </c>
      <c r="L222" s="3">
        <f t="shared" si="22"/>
        <v>0.41588332872546308</v>
      </c>
      <c r="M222" s="39">
        <v>5</v>
      </c>
      <c r="N222" s="36">
        <v>206</v>
      </c>
      <c r="O222" s="64">
        <f t="shared" si="23"/>
        <v>1.4033653518632059E-2</v>
      </c>
      <c r="P222" s="4">
        <f t="shared" si="24"/>
        <v>14695</v>
      </c>
      <c r="Q222" s="5">
        <f t="shared" si="25"/>
        <v>14489</v>
      </c>
      <c r="R222" s="5">
        <f t="shared" si="26"/>
        <v>206</v>
      </c>
      <c r="S222" s="6">
        <f t="shared" si="27"/>
        <v>1.4018373596461381E-2</v>
      </c>
    </row>
    <row r="223" spans="1:19" x14ac:dyDescent="0.2">
      <c r="A223" s="55" t="s">
        <v>449</v>
      </c>
      <c r="B223" s="41" t="s">
        <v>97</v>
      </c>
      <c r="C223" s="57" t="s">
        <v>100</v>
      </c>
      <c r="D223" s="2">
        <v>77</v>
      </c>
      <c r="E223" s="1">
        <v>71</v>
      </c>
      <c r="F223" s="1"/>
      <c r="G223" s="1">
        <v>6</v>
      </c>
      <c r="H223" s="50">
        <f t="shared" si="21"/>
        <v>7.792207792207792E-2</v>
      </c>
      <c r="I223" s="35">
        <v>14539</v>
      </c>
      <c r="J223" s="36">
        <v>12612</v>
      </c>
      <c r="K223" s="36">
        <v>1458</v>
      </c>
      <c r="L223" s="3">
        <f t="shared" si="22"/>
        <v>0.11560418648905804</v>
      </c>
      <c r="M223" s="39">
        <v>3</v>
      </c>
      <c r="N223" s="36">
        <v>1924</v>
      </c>
      <c r="O223" s="64">
        <f t="shared" si="23"/>
        <v>0.13233372308962102</v>
      </c>
      <c r="P223" s="4">
        <f t="shared" si="24"/>
        <v>14616</v>
      </c>
      <c r="Q223" s="5">
        <f t="shared" si="25"/>
        <v>12686</v>
      </c>
      <c r="R223" s="5">
        <f t="shared" si="26"/>
        <v>1930</v>
      </c>
      <c r="S223" s="6">
        <f t="shared" si="27"/>
        <v>0.13204707170224411</v>
      </c>
    </row>
    <row r="224" spans="1:19" x14ac:dyDescent="0.2">
      <c r="A224" s="54" t="s">
        <v>443</v>
      </c>
      <c r="B224" s="41" t="s">
        <v>121</v>
      </c>
      <c r="C224" s="51" t="s">
        <v>123</v>
      </c>
      <c r="D224" s="37">
        <v>0</v>
      </c>
      <c r="E224" s="38">
        <v>0</v>
      </c>
      <c r="F224" s="38">
        <v>0</v>
      </c>
      <c r="G224" s="38">
        <v>0</v>
      </c>
      <c r="H224" s="50" t="str">
        <f t="shared" si="21"/>
        <v/>
      </c>
      <c r="I224" s="35">
        <v>14518</v>
      </c>
      <c r="J224" s="36">
        <v>14361</v>
      </c>
      <c r="K224" s="36">
        <v>1192</v>
      </c>
      <c r="L224" s="3">
        <f t="shared" si="22"/>
        <v>8.3002576422254712E-2</v>
      </c>
      <c r="M224" s="39">
        <v>0</v>
      </c>
      <c r="N224" s="36">
        <v>27</v>
      </c>
      <c r="O224" s="64">
        <f t="shared" si="23"/>
        <v>1.8597602975616476E-3</v>
      </c>
      <c r="P224" s="4">
        <f t="shared" si="24"/>
        <v>14518</v>
      </c>
      <c r="Q224" s="5">
        <f t="shared" si="25"/>
        <v>14361</v>
      </c>
      <c r="R224" s="5">
        <f t="shared" si="26"/>
        <v>27</v>
      </c>
      <c r="S224" s="6">
        <f t="shared" si="27"/>
        <v>1.8597602975616476E-3</v>
      </c>
    </row>
    <row r="225" spans="1:19" x14ac:dyDescent="0.2">
      <c r="A225" s="55" t="s">
        <v>497</v>
      </c>
      <c r="B225" s="41" t="s">
        <v>44</v>
      </c>
      <c r="C225" s="56" t="s">
        <v>48</v>
      </c>
      <c r="D225" s="2">
        <v>0</v>
      </c>
      <c r="E225" s="1">
        <v>0</v>
      </c>
      <c r="F225" s="1">
        <v>0</v>
      </c>
      <c r="G225" s="1">
        <v>0</v>
      </c>
      <c r="H225" s="50" t="str">
        <f t="shared" si="21"/>
        <v/>
      </c>
      <c r="I225" s="35">
        <v>14337</v>
      </c>
      <c r="J225" s="36">
        <v>14113</v>
      </c>
      <c r="K225" s="36">
        <v>599</v>
      </c>
      <c r="L225" s="3">
        <f t="shared" si="22"/>
        <v>4.2443137532771201E-2</v>
      </c>
      <c r="M225" s="42">
        <v>0</v>
      </c>
      <c r="N225" s="36">
        <v>224.00000000000003</v>
      </c>
      <c r="O225" s="64">
        <f t="shared" si="23"/>
        <v>1.5623910162516567E-2</v>
      </c>
      <c r="P225" s="4">
        <f t="shared" si="24"/>
        <v>14337</v>
      </c>
      <c r="Q225" s="5">
        <f t="shared" si="25"/>
        <v>14113</v>
      </c>
      <c r="R225" s="5">
        <f t="shared" si="26"/>
        <v>224.00000000000003</v>
      </c>
      <c r="S225" s="6">
        <f t="shared" si="27"/>
        <v>1.5623910162516567E-2</v>
      </c>
    </row>
    <row r="226" spans="1:19" x14ac:dyDescent="0.2">
      <c r="A226" s="55" t="s">
        <v>508</v>
      </c>
      <c r="B226" s="41" t="s">
        <v>44</v>
      </c>
      <c r="C226" s="56" t="s">
        <v>48</v>
      </c>
      <c r="D226" s="2"/>
      <c r="E226" s="1"/>
      <c r="F226" s="1"/>
      <c r="G226" s="1"/>
      <c r="H226" s="50" t="str">
        <f t="shared" si="21"/>
        <v/>
      </c>
      <c r="I226" s="35">
        <v>14180</v>
      </c>
      <c r="J226" s="36">
        <v>13709</v>
      </c>
      <c r="K226" s="36">
        <v>1464</v>
      </c>
      <c r="L226" s="3">
        <f t="shared" si="22"/>
        <v>0.10679115909256692</v>
      </c>
      <c r="M226" s="42">
        <v>1</v>
      </c>
      <c r="N226" s="36">
        <v>97</v>
      </c>
      <c r="O226" s="64">
        <f t="shared" si="23"/>
        <v>6.8406205923836391E-3</v>
      </c>
      <c r="P226" s="4">
        <f t="shared" si="24"/>
        <v>14180</v>
      </c>
      <c r="Q226" s="5">
        <f t="shared" si="25"/>
        <v>13710</v>
      </c>
      <c r="R226" s="5">
        <f t="shared" si="26"/>
        <v>97</v>
      </c>
      <c r="S226" s="6">
        <f t="shared" si="27"/>
        <v>6.8406205923836391E-3</v>
      </c>
    </row>
    <row r="227" spans="1:19" x14ac:dyDescent="0.2">
      <c r="A227" s="55" t="s">
        <v>449</v>
      </c>
      <c r="B227" s="41" t="s">
        <v>146</v>
      </c>
      <c r="C227" s="57" t="s">
        <v>147</v>
      </c>
      <c r="D227" s="2">
        <v>0</v>
      </c>
      <c r="E227" s="1">
        <v>0</v>
      </c>
      <c r="F227" s="1"/>
      <c r="G227" s="1">
        <v>0</v>
      </c>
      <c r="H227" s="50" t="str">
        <f t="shared" si="21"/>
        <v/>
      </c>
      <c r="I227" s="35">
        <v>14149</v>
      </c>
      <c r="J227" s="36">
        <v>12349</v>
      </c>
      <c r="K227" s="36">
        <v>2189</v>
      </c>
      <c r="L227" s="3">
        <f t="shared" si="22"/>
        <v>0.17726131670580614</v>
      </c>
      <c r="M227" s="39">
        <v>6</v>
      </c>
      <c r="N227" s="36">
        <v>1794</v>
      </c>
      <c r="O227" s="64">
        <f t="shared" si="23"/>
        <v>0.1267934129620468</v>
      </c>
      <c r="P227" s="4">
        <f t="shared" si="24"/>
        <v>14149</v>
      </c>
      <c r="Q227" s="5">
        <f t="shared" si="25"/>
        <v>12355</v>
      </c>
      <c r="R227" s="5">
        <f t="shared" si="26"/>
        <v>1794</v>
      </c>
      <c r="S227" s="6">
        <f t="shared" si="27"/>
        <v>0.1267934129620468</v>
      </c>
    </row>
    <row r="228" spans="1:19" x14ac:dyDescent="0.2">
      <c r="A228" s="55" t="s">
        <v>449</v>
      </c>
      <c r="B228" s="41" t="s">
        <v>188</v>
      </c>
      <c r="C228" s="57" t="s">
        <v>389</v>
      </c>
      <c r="D228" s="2">
        <v>0</v>
      </c>
      <c r="E228" s="1">
        <v>0</v>
      </c>
      <c r="F228" s="1"/>
      <c r="G228" s="1">
        <v>0</v>
      </c>
      <c r="H228" s="50" t="str">
        <f t="shared" si="21"/>
        <v/>
      </c>
      <c r="I228" s="35">
        <v>14147</v>
      </c>
      <c r="J228" s="36">
        <v>13829</v>
      </c>
      <c r="K228" s="36">
        <v>11516</v>
      </c>
      <c r="L228" s="3">
        <f t="shared" si="22"/>
        <v>0.83274278689710035</v>
      </c>
      <c r="M228" s="39">
        <v>71</v>
      </c>
      <c r="N228" s="36">
        <v>247</v>
      </c>
      <c r="O228" s="64">
        <f t="shared" si="23"/>
        <v>1.7459532056266346E-2</v>
      </c>
      <c r="P228" s="4">
        <f t="shared" si="24"/>
        <v>14147</v>
      </c>
      <c r="Q228" s="5">
        <f t="shared" si="25"/>
        <v>13900</v>
      </c>
      <c r="R228" s="5">
        <f t="shared" si="26"/>
        <v>247</v>
      </c>
      <c r="S228" s="6">
        <f t="shared" si="27"/>
        <v>1.7459532056266346E-2</v>
      </c>
    </row>
    <row r="229" spans="1:19" x14ac:dyDescent="0.2">
      <c r="A229" s="55" t="s">
        <v>451</v>
      </c>
      <c r="B229" s="41" t="s">
        <v>188</v>
      </c>
      <c r="C229" s="56" t="s">
        <v>189</v>
      </c>
      <c r="D229" s="2">
        <v>0</v>
      </c>
      <c r="E229" s="1">
        <v>0</v>
      </c>
      <c r="F229" s="1">
        <v>0</v>
      </c>
      <c r="G229" s="1">
        <v>0</v>
      </c>
      <c r="H229" s="50" t="str">
        <f t="shared" si="21"/>
        <v/>
      </c>
      <c r="I229" s="35">
        <v>14143</v>
      </c>
      <c r="J229" s="36">
        <v>13669</v>
      </c>
      <c r="K229" s="36">
        <v>13173</v>
      </c>
      <c r="L229" s="3">
        <f t="shared" si="22"/>
        <v>0.96371351232716362</v>
      </c>
      <c r="M229" s="42">
        <v>383</v>
      </c>
      <c r="N229" s="36">
        <v>91</v>
      </c>
      <c r="O229" s="64">
        <f t="shared" si="23"/>
        <v>6.4342784416319028E-3</v>
      </c>
      <c r="P229" s="4">
        <f t="shared" si="24"/>
        <v>14143</v>
      </c>
      <c r="Q229" s="5">
        <f t="shared" si="25"/>
        <v>14052</v>
      </c>
      <c r="R229" s="5">
        <f t="shared" si="26"/>
        <v>91</v>
      </c>
      <c r="S229" s="6">
        <f t="shared" si="27"/>
        <v>6.4342784416319028E-3</v>
      </c>
    </row>
    <row r="230" spans="1:19" x14ac:dyDescent="0.2">
      <c r="A230" s="54" t="s">
        <v>448</v>
      </c>
      <c r="B230" s="41" t="s">
        <v>121</v>
      </c>
      <c r="C230" s="51" t="s">
        <v>122</v>
      </c>
      <c r="D230" s="37">
        <v>6</v>
      </c>
      <c r="E230" s="38">
        <v>6</v>
      </c>
      <c r="F230" s="38">
        <v>0</v>
      </c>
      <c r="G230" s="38">
        <v>0</v>
      </c>
      <c r="H230" s="50">
        <f t="shared" si="21"/>
        <v>0</v>
      </c>
      <c r="I230" s="35">
        <v>14067</v>
      </c>
      <c r="J230" s="36">
        <v>13662</v>
      </c>
      <c r="K230" s="36">
        <v>1888</v>
      </c>
      <c r="L230" s="3">
        <f t="shared" si="22"/>
        <v>0.13819352949787733</v>
      </c>
      <c r="M230" s="39">
        <v>1</v>
      </c>
      <c r="N230" s="36">
        <v>405</v>
      </c>
      <c r="O230" s="64">
        <f t="shared" si="23"/>
        <v>2.8790786948176585E-2</v>
      </c>
      <c r="P230" s="4">
        <f t="shared" si="24"/>
        <v>14073</v>
      </c>
      <c r="Q230" s="5">
        <f t="shared" si="25"/>
        <v>13669</v>
      </c>
      <c r="R230" s="5">
        <f t="shared" si="26"/>
        <v>405</v>
      </c>
      <c r="S230" s="6">
        <f t="shared" si="27"/>
        <v>2.8778512044340225E-2</v>
      </c>
    </row>
    <row r="231" spans="1:19" x14ac:dyDescent="0.2">
      <c r="A231" s="55" t="s">
        <v>449</v>
      </c>
      <c r="B231" s="41" t="s">
        <v>174</v>
      </c>
      <c r="C231" s="57" t="s">
        <v>175</v>
      </c>
      <c r="D231" s="2">
        <v>0</v>
      </c>
      <c r="E231" s="1">
        <v>0</v>
      </c>
      <c r="F231" s="1"/>
      <c r="G231" s="1">
        <v>0</v>
      </c>
      <c r="H231" s="50" t="str">
        <f t="shared" si="21"/>
        <v/>
      </c>
      <c r="I231" s="35">
        <v>13993</v>
      </c>
      <c r="J231" s="36">
        <v>12962</v>
      </c>
      <c r="K231" s="36">
        <v>757</v>
      </c>
      <c r="L231" s="3">
        <f t="shared" si="22"/>
        <v>5.8401481252893073E-2</v>
      </c>
      <c r="M231" s="39">
        <v>0</v>
      </c>
      <c r="N231" s="36">
        <v>1031</v>
      </c>
      <c r="O231" s="64">
        <f t="shared" si="23"/>
        <v>7.3679696991352822E-2</v>
      </c>
      <c r="P231" s="4">
        <f t="shared" si="24"/>
        <v>13993</v>
      </c>
      <c r="Q231" s="5">
        <f t="shared" si="25"/>
        <v>12962</v>
      </c>
      <c r="R231" s="5">
        <f t="shared" si="26"/>
        <v>1031</v>
      </c>
      <c r="S231" s="6">
        <f t="shared" si="27"/>
        <v>7.3679696991352822E-2</v>
      </c>
    </row>
    <row r="232" spans="1:19" x14ac:dyDescent="0.2">
      <c r="A232" s="55" t="s">
        <v>449</v>
      </c>
      <c r="B232" s="41" t="s">
        <v>340</v>
      </c>
      <c r="C232" s="57" t="s">
        <v>341</v>
      </c>
      <c r="D232" s="2">
        <v>1</v>
      </c>
      <c r="E232" s="1">
        <v>1</v>
      </c>
      <c r="F232" s="1"/>
      <c r="G232" s="1">
        <v>0</v>
      </c>
      <c r="H232" s="50">
        <f t="shared" si="21"/>
        <v>0</v>
      </c>
      <c r="I232" s="35">
        <v>13974</v>
      </c>
      <c r="J232" s="36">
        <v>12366</v>
      </c>
      <c r="K232" s="36">
        <v>1798</v>
      </c>
      <c r="L232" s="3">
        <f t="shared" si="22"/>
        <v>0.14539867378295326</v>
      </c>
      <c r="M232" s="39">
        <v>7</v>
      </c>
      <c r="N232" s="36">
        <v>1601</v>
      </c>
      <c r="O232" s="64">
        <f t="shared" si="23"/>
        <v>0.11456991555746386</v>
      </c>
      <c r="P232" s="4">
        <f t="shared" si="24"/>
        <v>13975</v>
      </c>
      <c r="Q232" s="5">
        <f t="shared" si="25"/>
        <v>12374</v>
      </c>
      <c r="R232" s="5">
        <f t="shared" si="26"/>
        <v>1601</v>
      </c>
      <c r="S232" s="6">
        <f t="shared" si="27"/>
        <v>0.11456171735241502</v>
      </c>
    </row>
    <row r="233" spans="1:19" x14ac:dyDescent="0.2">
      <c r="A233" s="55" t="s">
        <v>485</v>
      </c>
      <c r="B233" s="41" t="s">
        <v>131</v>
      </c>
      <c r="C233" s="56" t="s">
        <v>132</v>
      </c>
      <c r="D233" s="2"/>
      <c r="E233" s="1"/>
      <c r="F233" s="1"/>
      <c r="G233" s="1"/>
      <c r="H233" s="50" t="str">
        <f t="shared" si="21"/>
        <v/>
      </c>
      <c r="I233" s="35">
        <v>13859</v>
      </c>
      <c r="J233" s="36">
        <v>12338</v>
      </c>
      <c r="K233" s="36">
        <v>11867</v>
      </c>
      <c r="L233" s="3">
        <f t="shared" si="22"/>
        <v>0.96182525530880203</v>
      </c>
      <c r="M233" s="42">
        <v>16</v>
      </c>
      <c r="N233" s="36">
        <v>1479</v>
      </c>
      <c r="O233" s="64">
        <f t="shared" si="23"/>
        <v>0.10671765639656541</v>
      </c>
      <c r="P233" s="4">
        <f t="shared" si="24"/>
        <v>13859</v>
      </c>
      <c r="Q233" s="5">
        <f t="shared" si="25"/>
        <v>12354</v>
      </c>
      <c r="R233" s="5">
        <f t="shared" si="26"/>
        <v>1479</v>
      </c>
      <c r="S233" s="6">
        <f t="shared" si="27"/>
        <v>0.10671765639656541</v>
      </c>
    </row>
    <row r="234" spans="1:19" x14ac:dyDescent="0.2">
      <c r="A234" s="54" t="s">
        <v>444</v>
      </c>
      <c r="B234" s="41" t="s">
        <v>79</v>
      </c>
      <c r="C234" s="51" t="s">
        <v>302</v>
      </c>
      <c r="D234" s="37">
        <v>10</v>
      </c>
      <c r="E234" s="38">
        <v>10</v>
      </c>
      <c r="F234" s="38"/>
      <c r="G234" s="38"/>
      <c r="H234" s="50">
        <f t="shared" si="21"/>
        <v>0</v>
      </c>
      <c r="I234" s="35">
        <v>13844</v>
      </c>
      <c r="J234" s="36">
        <v>13054</v>
      </c>
      <c r="K234" s="36">
        <v>2922</v>
      </c>
      <c r="L234" s="3">
        <f t="shared" si="22"/>
        <v>0.22383943618814156</v>
      </c>
      <c r="M234" s="39">
        <v>7</v>
      </c>
      <c r="N234" s="36">
        <v>783</v>
      </c>
      <c r="O234" s="64">
        <f t="shared" si="23"/>
        <v>5.6558798035249928E-2</v>
      </c>
      <c r="P234" s="4">
        <f t="shared" si="24"/>
        <v>13854</v>
      </c>
      <c r="Q234" s="5">
        <f t="shared" si="25"/>
        <v>13071</v>
      </c>
      <c r="R234" s="5">
        <f t="shared" si="26"/>
        <v>783</v>
      </c>
      <c r="S234" s="6">
        <f t="shared" si="27"/>
        <v>5.6517973148549158E-2</v>
      </c>
    </row>
    <row r="235" spans="1:19" x14ac:dyDescent="0.2">
      <c r="A235" s="54" t="s">
        <v>442</v>
      </c>
      <c r="B235" s="41" t="s">
        <v>226</v>
      </c>
      <c r="C235" s="51" t="s">
        <v>228</v>
      </c>
      <c r="D235" s="37">
        <v>1</v>
      </c>
      <c r="E235" s="38">
        <v>1</v>
      </c>
      <c r="F235" s="38"/>
      <c r="G235" s="38"/>
      <c r="H235" s="50">
        <f t="shared" si="21"/>
        <v>0</v>
      </c>
      <c r="I235" s="35">
        <v>13772</v>
      </c>
      <c r="J235" s="36">
        <v>13126</v>
      </c>
      <c r="K235" s="36">
        <v>2698</v>
      </c>
      <c r="L235" s="3">
        <f t="shared" si="22"/>
        <v>0.20554624409568795</v>
      </c>
      <c r="M235" s="39">
        <v>20</v>
      </c>
      <c r="N235" s="36">
        <v>626</v>
      </c>
      <c r="O235" s="64">
        <f t="shared" si="23"/>
        <v>4.5454545454545456E-2</v>
      </c>
      <c r="P235" s="4">
        <f t="shared" si="24"/>
        <v>13773</v>
      </c>
      <c r="Q235" s="5">
        <f t="shared" si="25"/>
        <v>13147</v>
      </c>
      <c r="R235" s="5">
        <f t="shared" si="26"/>
        <v>626</v>
      </c>
      <c r="S235" s="6">
        <f t="shared" si="27"/>
        <v>4.545124518986423E-2</v>
      </c>
    </row>
    <row r="236" spans="1:19" x14ac:dyDescent="0.2">
      <c r="A236" s="55" t="s">
        <v>449</v>
      </c>
      <c r="B236" s="41" t="s">
        <v>160</v>
      </c>
      <c r="C236" s="57" t="s">
        <v>328</v>
      </c>
      <c r="D236" s="2">
        <v>212</v>
      </c>
      <c r="E236" s="1">
        <v>156</v>
      </c>
      <c r="F236" s="1"/>
      <c r="G236" s="1">
        <v>56</v>
      </c>
      <c r="H236" s="50">
        <f t="shared" si="21"/>
        <v>0.26415094339622641</v>
      </c>
      <c r="I236" s="35">
        <v>13738</v>
      </c>
      <c r="J236" s="36">
        <v>9321</v>
      </c>
      <c r="K236" s="36">
        <v>2064</v>
      </c>
      <c r="L236" s="3">
        <f t="shared" si="22"/>
        <v>0.221435468297393</v>
      </c>
      <c r="M236" s="39">
        <v>130</v>
      </c>
      <c r="N236" s="36">
        <v>4287</v>
      </c>
      <c r="O236" s="64">
        <f t="shared" si="23"/>
        <v>0.31205415635463679</v>
      </c>
      <c r="P236" s="4">
        <f t="shared" si="24"/>
        <v>13950</v>
      </c>
      <c r="Q236" s="5">
        <f t="shared" si="25"/>
        <v>9607</v>
      </c>
      <c r="R236" s="5">
        <f t="shared" si="26"/>
        <v>4343</v>
      </c>
      <c r="S236" s="6">
        <f t="shared" si="27"/>
        <v>0.31132616487455195</v>
      </c>
    </row>
    <row r="237" spans="1:19" ht="29" x14ac:dyDescent="0.2">
      <c r="A237" s="55" t="s">
        <v>493</v>
      </c>
      <c r="B237" s="41" t="s">
        <v>182</v>
      </c>
      <c r="C237" s="56" t="s">
        <v>495</v>
      </c>
      <c r="D237" s="2"/>
      <c r="E237" s="1"/>
      <c r="F237" s="1"/>
      <c r="G237" s="1"/>
      <c r="H237" s="50" t="str">
        <f t="shared" si="21"/>
        <v/>
      </c>
      <c r="I237" s="35">
        <v>13665</v>
      </c>
      <c r="J237" s="36">
        <v>13650</v>
      </c>
      <c r="K237" s="36">
        <v>13012</v>
      </c>
      <c r="L237" s="3">
        <f t="shared" si="22"/>
        <v>0.95326007326007323</v>
      </c>
      <c r="M237" s="42">
        <v>3</v>
      </c>
      <c r="N237" s="36">
        <v>12</v>
      </c>
      <c r="O237" s="64">
        <f t="shared" si="23"/>
        <v>8.7815587266739845E-4</v>
      </c>
      <c r="P237" s="4">
        <f t="shared" si="24"/>
        <v>13665</v>
      </c>
      <c r="Q237" s="5">
        <f t="shared" si="25"/>
        <v>13653</v>
      </c>
      <c r="R237" s="5">
        <f t="shared" si="26"/>
        <v>12</v>
      </c>
      <c r="S237" s="6">
        <f t="shared" si="27"/>
        <v>8.7815587266739845E-4</v>
      </c>
    </row>
    <row r="238" spans="1:19" x14ac:dyDescent="0.2">
      <c r="A238" s="55" t="s">
        <v>445</v>
      </c>
      <c r="B238" s="41" t="s">
        <v>121</v>
      </c>
      <c r="C238" s="51" t="s">
        <v>122</v>
      </c>
      <c r="D238" s="2"/>
      <c r="E238" s="1"/>
      <c r="F238" s="1"/>
      <c r="G238" s="1"/>
      <c r="H238" s="50" t="str">
        <f t="shared" si="21"/>
        <v/>
      </c>
      <c r="I238" s="35">
        <v>13419</v>
      </c>
      <c r="J238" s="36">
        <v>13275</v>
      </c>
      <c r="K238" s="36">
        <v>7953</v>
      </c>
      <c r="L238" s="3">
        <f t="shared" si="22"/>
        <v>0.59909604519774007</v>
      </c>
      <c r="M238" s="42"/>
      <c r="N238" s="36">
        <v>294</v>
      </c>
      <c r="O238" s="64">
        <f t="shared" si="23"/>
        <v>2.1909233176838811E-2</v>
      </c>
      <c r="P238" s="4">
        <f t="shared" si="24"/>
        <v>13419</v>
      </c>
      <c r="Q238" s="5">
        <f t="shared" si="25"/>
        <v>13275</v>
      </c>
      <c r="R238" s="5">
        <f t="shared" si="26"/>
        <v>294</v>
      </c>
      <c r="S238" s="6">
        <f t="shared" si="27"/>
        <v>2.1909233176838811E-2</v>
      </c>
    </row>
    <row r="239" spans="1:19" x14ac:dyDescent="0.2">
      <c r="A239" s="54" t="s">
        <v>446</v>
      </c>
      <c r="B239" s="41" t="s">
        <v>146</v>
      </c>
      <c r="C239" s="51" t="s">
        <v>147</v>
      </c>
      <c r="D239" s="37"/>
      <c r="E239" s="38"/>
      <c r="F239" s="38"/>
      <c r="G239" s="38"/>
      <c r="H239" s="50" t="str">
        <f t="shared" si="21"/>
        <v/>
      </c>
      <c r="I239" s="35">
        <v>13391</v>
      </c>
      <c r="J239" s="36">
        <v>11112</v>
      </c>
      <c r="K239" s="36">
        <v>4354</v>
      </c>
      <c r="L239" s="3">
        <f t="shared" si="22"/>
        <v>0.39182865370770337</v>
      </c>
      <c r="M239" s="39">
        <v>50</v>
      </c>
      <c r="N239" s="36">
        <v>2121</v>
      </c>
      <c r="O239" s="64">
        <f t="shared" si="23"/>
        <v>0.15838996340825928</v>
      </c>
      <c r="P239" s="4">
        <f t="shared" si="24"/>
        <v>13391</v>
      </c>
      <c r="Q239" s="5">
        <f t="shared" si="25"/>
        <v>11162</v>
      </c>
      <c r="R239" s="5">
        <f t="shared" si="26"/>
        <v>2121</v>
      </c>
      <c r="S239" s="6">
        <f t="shared" si="27"/>
        <v>0.15838996340825928</v>
      </c>
    </row>
    <row r="240" spans="1:19" ht="29" x14ac:dyDescent="0.2">
      <c r="A240" s="55" t="s">
        <v>450</v>
      </c>
      <c r="B240" s="41" t="s">
        <v>41</v>
      </c>
      <c r="C240" s="56" t="s">
        <v>289</v>
      </c>
      <c r="D240" s="2"/>
      <c r="E240" s="1"/>
      <c r="F240" s="1"/>
      <c r="G240" s="1"/>
      <c r="H240" s="50" t="str">
        <f t="shared" si="21"/>
        <v/>
      </c>
      <c r="I240" s="35">
        <v>13360</v>
      </c>
      <c r="J240" s="36">
        <v>10385</v>
      </c>
      <c r="K240" s="36">
        <v>4578</v>
      </c>
      <c r="L240" s="3">
        <f t="shared" si="22"/>
        <v>0.44082811747713047</v>
      </c>
      <c r="M240" s="39">
        <v>1</v>
      </c>
      <c r="N240" s="36">
        <v>2974</v>
      </c>
      <c r="O240" s="64">
        <f t="shared" si="23"/>
        <v>0.22260479041916167</v>
      </c>
      <c r="P240" s="4">
        <f t="shared" si="24"/>
        <v>13360</v>
      </c>
      <c r="Q240" s="5">
        <f t="shared" si="25"/>
        <v>10386</v>
      </c>
      <c r="R240" s="5">
        <f t="shared" si="26"/>
        <v>2974</v>
      </c>
      <c r="S240" s="6">
        <f t="shared" si="27"/>
        <v>0.22260479041916167</v>
      </c>
    </row>
    <row r="241" spans="1:19" x14ac:dyDescent="0.2">
      <c r="A241" s="54" t="s">
        <v>444</v>
      </c>
      <c r="B241" s="41" t="s">
        <v>139</v>
      </c>
      <c r="C241" s="51" t="s">
        <v>140</v>
      </c>
      <c r="D241" s="37">
        <v>99</v>
      </c>
      <c r="E241" s="38">
        <v>87</v>
      </c>
      <c r="F241" s="38"/>
      <c r="G241" s="38">
        <v>12</v>
      </c>
      <c r="H241" s="50">
        <f t="shared" si="21"/>
        <v>0.12121212121212122</v>
      </c>
      <c r="I241" s="35">
        <v>13343</v>
      </c>
      <c r="J241" s="36">
        <v>9369</v>
      </c>
      <c r="K241" s="36">
        <v>2553</v>
      </c>
      <c r="L241" s="3">
        <f t="shared" si="22"/>
        <v>0.27249439641370476</v>
      </c>
      <c r="M241" s="39">
        <v>28</v>
      </c>
      <c r="N241" s="36">
        <v>3946</v>
      </c>
      <c r="O241" s="64">
        <f t="shared" si="23"/>
        <v>0.29573559169602037</v>
      </c>
      <c r="P241" s="4">
        <f t="shared" si="24"/>
        <v>13442</v>
      </c>
      <c r="Q241" s="5">
        <f t="shared" si="25"/>
        <v>9484</v>
      </c>
      <c r="R241" s="5">
        <f t="shared" si="26"/>
        <v>3958</v>
      </c>
      <c r="S241" s="6">
        <f t="shared" si="27"/>
        <v>0.2944502306204434</v>
      </c>
    </row>
    <row r="242" spans="1:19" ht="29" x14ac:dyDescent="0.2">
      <c r="A242" s="55" t="s">
        <v>493</v>
      </c>
      <c r="B242" s="41" t="s">
        <v>182</v>
      </c>
      <c r="C242" s="56" t="s">
        <v>183</v>
      </c>
      <c r="D242" s="2"/>
      <c r="E242" s="1"/>
      <c r="F242" s="1"/>
      <c r="G242" s="1"/>
      <c r="H242" s="50" t="str">
        <f t="shared" si="21"/>
        <v/>
      </c>
      <c r="I242" s="35">
        <v>12984</v>
      </c>
      <c r="J242" s="36">
        <v>12939</v>
      </c>
      <c r="K242" s="36">
        <v>8333</v>
      </c>
      <c r="L242" s="3">
        <f t="shared" si="22"/>
        <v>0.64402194914599276</v>
      </c>
      <c r="M242" s="42">
        <v>4</v>
      </c>
      <c r="N242" s="36">
        <v>41</v>
      </c>
      <c r="O242" s="64">
        <f t="shared" si="23"/>
        <v>3.1577325939617993E-3</v>
      </c>
      <c r="P242" s="4">
        <f t="shared" si="24"/>
        <v>12984</v>
      </c>
      <c r="Q242" s="5">
        <f t="shared" si="25"/>
        <v>12943</v>
      </c>
      <c r="R242" s="5">
        <f t="shared" si="26"/>
        <v>41</v>
      </c>
      <c r="S242" s="6">
        <f t="shared" si="27"/>
        <v>3.1577325939617993E-3</v>
      </c>
    </row>
    <row r="243" spans="1:19" x14ac:dyDescent="0.2">
      <c r="A243" s="54" t="s">
        <v>446</v>
      </c>
      <c r="B243" s="41" t="s">
        <v>233</v>
      </c>
      <c r="C243" s="51" t="s">
        <v>235</v>
      </c>
      <c r="D243" s="37"/>
      <c r="E243" s="38"/>
      <c r="F243" s="38"/>
      <c r="G243" s="38"/>
      <c r="H243" s="50" t="str">
        <f t="shared" si="21"/>
        <v/>
      </c>
      <c r="I243" s="35">
        <v>12975</v>
      </c>
      <c r="J243" s="36">
        <v>12159</v>
      </c>
      <c r="K243" s="36">
        <v>7802</v>
      </c>
      <c r="L243" s="3">
        <f t="shared" si="22"/>
        <v>0.64166461057652768</v>
      </c>
      <c r="M243" s="39">
        <v>102</v>
      </c>
      <c r="N243" s="36">
        <v>644</v>
      </c>
      <c r="O243" s="64">
        <f t="shared" si="23"/>
        <v>4.9633911368015413E-2</v>
      </c>
      <c r="P243" s="4">
        <f t="shared" si="24"/>
        <v>12975</v>
      </c>
      <c r="Q243" s="5">
        <f t="shared" si="25"/>
        <v>12261</v>
      </c>
      <c r="R243" s="5">
        <f t="shared" si="26"/>
        <v>644</v>
      </c>
      <c r="S243" s="6">
        <f t="shared" si="27"/>
        <v>4.9633911368015413E-2</v>
      </c>
    </row>
    <row r="244" spans="1:19" ht="29" x14ac:dyDescent="0.2">
      <c r="A244" s="55" t="s">
        <v>507</v>
      </c>
      <c r="B244" s="41" t="s">
        <v>182</v>
      </c>
      <c r="C244" s="56" t="s">
        <v>184</v>
      </c>
      <c r="D244" s="2"/>
      <c r="E244" s="1"/>
      <c r="F244" s="1"/>
      <c r="G244" s="1"/>
      <c r="H244" s="50" t="str">
        <f t="shared" si="21"/>
        <v/>
      </c>
      <c r="I244" s="35">
        <v>12939</v>
      </c>
      <c r="J244" s="36">
        <v>12898</v>
      </c>
      <c r="K244" s="36">
        <v>10784</v>
      </c>
      <c r="L244" s="3">
        <f t="shared" si="22"/>
        <v>0.83609861994107615</v>
      </c>
      <c r="M244" s="48">
        <v>1</v>
      </c>
      <c r="N244" s="36">
        <v>50</v>
      </c>
      <c r="O244" s="64">
        <f t="shared" si="23"/>
        <v>3.8642862663266094E-3</v>
      </c>
      <c r="P244" s="4">
        <f t="shared" si="24"/>
        <v>12939</v>
      </c>
      <c r="Q244" s="5">
        <f t="shared" si="25"/>
        <v>12899</v>
      </c>
      <c r="R244" s="5">
        <f t="shared" si="26"/>
        <v>50</v>
      </c>
      <c r="S244" s="6">
        <f t="shared" si="27"/>
        <v>3.8642862663266094E-3</v>
      </c>
    </row>
    <row r="245" spans="1:19" ht="29" x14ac:dyDescent="0.2">
      <c r="A245" s="55" t="s">
        <v>483</v>
      </c>
      <c r="B245" s="41" t="s">
        <v>182</v>
      </c>
      <c r="C245" s="56" t="s">
        <v>184</v>
      </c>
      <c r="D245" s="2"/>
      <c r="E245" s="1"/>
      <c r="F245" s="1"/>
      <c r="G245" s="1"/>
      <c r="H245" s="50" t="str">
        <f t="shared" si="21"/>
        <v/>
      </c>
      <c r="I245" s="35">
        <v>12934</v>
      </c>
      <c r="J245" s="36">
        <v>12440</v>
      </c>
      <c r="K245" s="36">
        <v>4388</v>
      </c>
      <c r="L245" s="3">
        <f t="shared" si="22"/>
        <v>0.35273311897106108</v>
      </c>
      <c r="M245" s="42">
        <v>3</v>
      </c>
      <c r="N245" s="36">
        <v>99</v>
      </c>
      <c r="O245" s="64">
        <f t="shared" si="23"/>
        <v>7.6542446265656407E-3</v>
      </c>
      <c r="P245" s="4">
        <f t="shared" si="24"/>
        <v>12934</v>
      </c>
      <c r="Q245" s="5">
        <f t="shared" si="25"/>
        <v>12443</v>
      </c>
      <c r="R245" s="5">
        <f t="shared" si="26"/>
        <v>99</v>
      </c>
      <c r="S245" s="6">
        <f t="shared" si="27"/>
        <v>7.6542446265656407E-3</v>
      </c>
    </row>
    <row r="246" spans="1:19" x14ac:dyDescent="0.2">
      <c r="A246" s="55" t="s">
        <v>449</v>
      </c>
      <c r="B246" s="41" t="s">
        <v>44</v>
      </c>
      <c r="C246" s="57" t="s">
        <v>359</v>
      </c>
      <c r="D246" s="2">
        <v>0</v>
      </c>
      <c r="E246" s="1">
        <v>0</v>
      </c>
      <c r="F246" s="1"/>
      <c r="G246" s="1">
        <v>0</v>
      </c>
      <c r="H246" s="50" t="str">
        <f t="shared" si="21"/>
        <v/>
      </c>
      <c r="I246" s="35">
        <v>12888</v>
      </c>
      <c r="J246" s="36">
        <v>12365</v>
      </c>
      <c r="K246" s="36">
        <v>425</v>
      </c>
      <c r="L246" s="3">
        <f t="shared" si="22"/>
        <v>3.4371209057824502E-2</v>
      </c>
      <c r="M246" s="39">
        <v>0</v>
      </c>
      <c r="N246" s="36">
        <v>523</v>
      </c>
      <c r="O246" s="64">
        <f t="shared" si="23"/>
        <v>4.058038485412787E-2</v>
      </c>
      <c r="P246" s="4">
        <f t="shared" si="24"/>
        <v>12888</v>
      </c>
      <c r="Q246" s="5">
        <f t="shared" si="25"/>
        <v>12365</v>
      </c>
      <c r="R246" s="5">
        <f t="shared" si="26"/>
        <v>523</v>
      </c>
      <c r="S246" s="6">
        <f t="shared" si="27"/>
        <v>4.058038485412787E-2</v>
      </c>
    </row>
    <row r="247" spans="1:19" x14ac:dyDescent="0.2">
      <c r="A247" s="55" t="s">
        <v>463</v>
      </c>
      <c r="B247" s="41" t="s">
        <v>219</v>
      </c>
      <c r="C247" s="56" t="s">
        <v>220</v>
      </c>
      <c r="D247" s="2">
        <v>0</v>
      </c>
      <c r="E247" s="1">
        <v>0</v>
      </c>
      <c r="F247" s="1">
        <v>0</v>
      </c>
      <c r="G247" s="1">
        <v>0</v>
      </c>
      <c r="H247" s="50" t="str">
        <f t="shared" si="21"/>
        <v/>
      </c>
      <c r="I247" s="35">
        <v>12885</v>
      </c>
      <c r="J247" s="36">
        <v>11648</v>
      </c>
      <c r="K247" s="36">
        <v>7328</v>
      </c>
      <c r="L247" s="3">
        <f t="shared" si="22"/>
        <v>0.62912087912087911</v>
      </c>
      <c r="M247" s="42">
        <v>40</v>
      </c>
      <c r="N247" s="36">
        <v>1197</v>
      </c>
      <c r="O247" s="64">
        <f t="shared" si="23"/>
        <v>9.2898719441210711E-2</v>
      </c>
      <c r="P247" s="4">
        <f t="shared" si="24"/>
        <v>12885</v>
      </c>
      <c r="Q247" s="5">
        <f t="shared" si="25"/>
        <v>11688</v>
      </c>
      <c r="R247" s="5">
        <f t="shared" si="26"/>
        <v>1197</v>
      </c>
      <c r="S247" s="6">
        <f t="shared" si="27"/>
        <v>9.2898719441210711E-2</v>
      </c>
    </row>
    <row r="248" spans="1:19" x14ac:dyDescent="0.2">
      <c r="A248" s="54" t="s">
        <v>443</v>
      </c>
      <c r="B248" s="41" t="s">
        <v>97</v>
      </c>
      <c r="C248" s="51" t="s">
        <v>98</v>
      </c>
      <c r="D248" s="37">
        <v>0</v>
      </c>
      <c r="E248" s="38">
        <v>0</v>
      </c>
      <c r="F248" s="38">
        <v>0</v>
      </c>
      <c r="G248" s="38">
        <v>0</v>
      </c>
      <c r="H248" s="50" t="str">
        <f t="shared" si="21"/>
        <v/>
      </c>
      <c r="I248" s="35">
        <v>12854</v>
      </c>
      <c r="J248" s="36">
        <v>11472</v>
      </c>
      <c r="K248" s="36">
        <v>753</v>
      </c>
      <c r="L248" s="3">
        <f t="shared" si="22"/>
        <v>6.5638075313807526E-2</v>
      </c>
      <c r="M248" s="39">
        <v>46</v>
      </c>
      <c r="N248" s="36">
        <v>1119</v>
      </c>
      <c r="O248" s="64">
        <f t="shared" si="23"/>
        <v>8.7054613349929977E-2</v>
      </c>
      <c r="P248" s="4">
        <f t="shared" si="24"/>
        <v>12854</v>
      </c>
      <c r="Q248" s="5">
        <f t="shared" si="25"/>
        <v>11518</v>
      </c>
      <c r="R248" s="5">
        <f t="shared" si="26"/>
        <v>1119</v>
      </c>
      <c r="S248" s="6">
        <f t="shared" si="27"/>
        <v>8.7054613349929977E-2</v>
      </c>
    </row>
    <row r="249" spans="1:19" x14ac:dyDescent="0.2">
      <c r="A249" s="55" t="s">
        <v>508</v>
      </c>
      <c r="B249" s="41" t="s">
        <v>97</v>
      </c>
      <c r="C249" s="56" t="s">
        <v>98</v>
      </c>
      <c r="D249" s="2"/>
      <c r="E249" s="1"/>
      <c r="F249" s="1"/>
      <c r="G249" s="1"/>
      <c r="H249" s="50" t="str">
        <f t="shared" si="21"/>
        <v/>
      </c>
      <c r="I249" s="35">
        <v>12770</v>
      </c>
      <c r="J249" s="36">
        <v>11790</v>
      </c>
      <c r="K249" s="36">
        <v>5484</v>
      </c>
      <c r="L249" s="3">
        <f t="shared" si="22"/>
        <v>0.46513994910941475</v>
      </c>
      <c r="M249" s="42">
        <v>15</v>
      </c>
      <c r="N249" s="36">
        <v>647</v>
      </c>
      <c r="O249" s="64">
        <f t="shared" si="23"/>
        <v>5.066562255285826E-2</v>
      </c>
      <c r="P249" s="4">
        <f t="shared" si="24"/>
        <v>12770</v>
      </c>
      <c r="Q249" s="5">
        <f t="shared" si="25"/>
        <v>11805</v>
      </c>
      <c r="R249" s="5">
        <f t="shared" si="26"/>
        <v>647</v>
      </c>
      <c r="S249" s="6">
        <f t="shared" si="27"/>
        <v>5.066562255285826E-2</v>
      </c>
    </row>
    <row r="250" spans="1:19" x14ac:dyDescent="0.2">
      <c r="A250" s="54" t="s">
        <v>443</v>
      </c>
      <c r="B250" s="41" t="s">
        <v>68</v>
      </c>
      <c r="C250" s="51" t="s">
        <v>69</v>
      </c>
      <c r="D250" s="37">
        <v>1</v>
      </c>
      <c r="E250" s="38">
        <v>1</v>
      </c>
      <c r="F250" s="38">
        <v>0</v>
      </c>
      <c r="G250" s="38">
        <v>0</v>
      </c>
      <c r="H250" s="50">
        <f t="shared" si="21"/>
        <v>0</v>
      </c>
      <c r="I250" s="35">
        <v>12590</v>
      </c>
      <c r="J250" s="36">
        <v>10363</v>
      </c>
      <c r="K250" s="36">
        <v>388</v>
      </c>
      <c r="L250" s="3">
        <f t="shared" si="22"/>
        <v>3.744089549358294E-2</v>
      </c>
      <c r="M250" s="39">
        <v>73</v>
      </c>
      <c r="N250" s="36">
        <v>1865</v>
      </c>
      <c r="O250" s="64">
        <f t="shared" si="23"/>
        <v>0.14813343923749006</v>
      </c>
      <c r="P250" s="4">
        <f t="shared" si="24"/>
        <v>12591</v>
      </c>
      <c r="Q250" s="5">
        <f t="shared" si="25"/>
        <v>10437</v>
      </c>
      <c r="R250" s="5">
        <f t="shared" si="26"/>
        <v>1865</v>
      </c>
      <c r="S250" s="6">
        <f t="shared" si="27"/>
        <v>0.14812167421173855</v>
      </c>
    </row>
    <row r="251" spans="1:19" x14ac:dyDescent="0.2">
      <c r="A251" s="54" t="s">
        <v>444</v>
      </c>
      <c r="B251" s="41" t="s">
        <v>249</v>
      </c>
      <c r="C251" s="51" t="s">
        <v>250</v>
      </c>
      <c r="D251" s="37"/>
      <c r="E251" s="38"/>
      <c r="F251" s="38"/>
      <c r="G251" s="38"/>
      <c r="H251" s="50" t="str">
        <f t="shared" si="21"/>
        <v/>
      </c>
      <c r="I251" s="35">
        <v>12541</v>
      </c>
      <c r="J251" s="36">
        <v>11534</v>
      </c>
      <c r="K251" s="36">
        <v>3291</v>
      </c>
      <c r="L251" s="3">
        <f t="shared" si="22"/>
        <v>0.28533032772672101</v>
      </c>
      <c r="M251" s="39">
        <v>6</v>
      </c>
      <c r="N251" s="36">
        <v>1001</v>
      </c>
      <c r="O251" s="64">
        <f t="shared" si="23"/>
        <v>7.9818196316083251E-2</v>
      </c>
      <c r="P251" s="4">
        <f t="shared" si="24"/>
        <v>12541</v>
      </c>
      <c r="Q251" s="5">
        <f t="shared" si="25"/>
        <v>11540</v>
      </c>
      <c r="R251" s="5">
        <f t="shared" si="26"/>
        <v>1001</v>
      </c>
      <c r="S251" s="6">
        <f t="shared" si="27"/>
        <v>7.9818196316083251E-2</v>
      </c>
    </row>
    <row r="252" spans="1:19" x14ac:dyDescent="0.2">
      <c r="A252" s="55" t="s">
        <v>449</v>
      </c>
      <c r="B252" s="41" t="s">
        <v>219</v>
      </c>
      <c r="C252" s="57" t="s">
        <v>220</v>
      </c>
      <c r="D252" s="2">
        <v>1</v>
      </c>
      <c r="E252" s="1">
        <v>0</v>
      </c>
      <c r="F252" s="1"/>
      <c r="G252" s="1">
        <v>1</v>
      </c>
      <c r="H252" s="50">
        <f t="shared" si="21"/>
        <v>1</v>
      </c>
      <c r="I252" s="35">
        <v>12509</v>
      </c>
      <c r="J252" s="36">
        <v>11346</v>
      </c>
      <c r="K252" s="36">
        <v>1835</v>
      </c>
      <c r="L252" s="3">
        <f t="shared" si="22"/>
        <v>0.16173100652212233</v>
      </c>
      <c r="M252" s="39">
        <v>51</v>
      </c>
      <c r="N252" s="36">
        <v>1112</v>
      </c>
      <c r="O252" s="64">
        <f t="shared" si="23"/>
        <v>8.8895994883683743E-2</v>
      </c>
      <c r="P252" s="4">
        <f t="shared" si="24"/>
        <v>12510</v>
      </c>
      <c r="Q252" s="5">
        <f t="shared" si="25"/>
        <v>11397</v>
      </c>
      <c r="R252" s="5">
        <f t="shared" si="26"/>
        <v>1113</v>
      </c>
      <c r="S252" s="6">
        <f t="shared" si="27"/>
        <v>8.8968824940047958E-2</v>
      </c>
    </row>
    <row r="253" spans="1:19" x14ac:dyDescent="0.2">
      <c r="A253" s="54" t="s">
        <v>446</v>
      </c>
      <c r="B253" s="41" t="s">
        <v>97</v>
      </c>
      <c r="C253" s="51" t="s">
        <v>101</v>
      </c>
      <c r="D253" s="37"/>
      <c r="E253" s="38"/>
      <c r="F253" s="38"/>
      <c r="G253" s="38"/>
      <c r="H253" s="50" t="str">
        <f t="shared" si="21"/>
        <v/>
      </c>
      <c r="I253" s="35">
        <v>12348</v>
      </c>
      <c r="J253" s="36">
        <v>11771</v>
      </c>
      <c r="K253" s="36">
        <v>9765</v>
      </c>
      <c r="L253" s="3">
        <f t="shared" si="22"/>
        <v>0.8295811740718716</v>
      </c>
      <c r="M253" s="39">
        <v>2</v>
      </c>
      <c r="N253" s="36">
        <v>516</v>
      </c>
      <c r="O253" s="64">
        <f t="shared" si="23"/>
        <v>4.1788143828960157E-2</v>
      </c>
      <c r="P253" s="4">
        <f t="shared" si="24"/>
        <v>12348</v>
      </c>
      <c r="Q253" s="5">
        <f t="shared" si="25"/>
        <v>11773</v>
      </c>
      <c r="R253" s="5">
        <f t="shared" si="26"/>
        <v>516</v>
      </c>
      <c r="S253" s="6">
        <f t="shared" si="27"/>
        <v>4.1788143828960157E-2</v>
      </c>
    </row>
    <row r="254" spans="1:19" x14ac:dyDescent="0.2">
      <c r="A254" s="54" t="s">
        <v>443</v>
      </c>
      <c r="B254" s="41" t="s">
        <v>103</v>
      </c>
      <c r="C254" s="51" t="s">
        <v>104</v>
      </c>
      <c r="D254" s="37">
        <v>2</v>
      </c>
      <c r="E254" s="38">
        <v>1</v>
      </c>
      <c r="F254" s="38">
        <v>0</v>
      </c>
      <c r="G254" s="38">
        <v>0</v>
      </c>
      <c r="H254" s="50">
        <f t="shared" si="21"/>
        <v>0</v>
      </c>
      <c r="I254" s="35">
        <v>12286</v>
      </c>
      <c r="J254" s="36">
        <v>12134</v>
      </c>
      <c r="K254" s="36">
        <v>149</v>
      </c>
      <c r="L254" s="3">
        <f t="shared" si="22"/>
        <v>1.2279545079940663E-2</v>
      </c>
      <c r="M254" s="39">
        <v>2</v>
      </c>
      <c r="N254" s="36">
        <v>37</v>
      </c>
      <c r="O254" s="64">
        <f t="shared" si="23"/>
        <v>3.011557870747192E-3</v>
      </c>
      <c r="P254" s="4">
        <f t="shared" si="24"/>
        <v>12288</v>
      </c>
      <c r="Q254" s="5">
        <f t="shared" si="25"/>
        <v>12137</v>
      </c>
      <c r="R254" s="5">
        <f t="shared" si="26"/>
        <v>37</v>
      </c>
      <c r="S254" s="6">
        <f t="shared" si="27"/>
        <v>3.0110677083333335E-3</v>
      </c>
    </row>
    <row r="255" spans="1:19" x14ac:dyDescent="0.2">
      <c r="A255" s="54" t="s">
        <v>444</v>
      </c>
      <c r="B255" s="41" t="s">
        <v>90</v>
      </c>
      <c r="C255" s="51" t="s">
        <v>307</v>
      </c>
      <c r="D255" s="37">
        <v>204</v>
      </c>
      <c r="E255" s="38">
        <v>169</v>
      </c>
      <c r="F255" s="38"/>
      <c r="G255" s="38">
        <v>35</v>
      </c>
      <c r="H255" s="50">
        <f t="shared" si="21"/>
        <v>0.17156862745098039</v>
      </c>
      <c r="I255" s="35">
        <v>12260</v>
      </c>
      <c r="J255" s="36">
        <v>7130</v>
      </c>
      <c r="K255" s="36">
        <v>1350</v>
      </c>
      <c r="L255" s="3">
        <f t="shared" si="22"/>
        <v>0.18934081346423562</v>
      </c>
      <c r="M255" s="39">
        <v>17</v>
      </c>
      <c r="N255" s="36">
        <v>5113</v>
      </c>
      <c r="O255" s="64">
        <f t="shared" si="23"/>
        <v>0.41704730831973896</v>
      </c>
      <c r="P255" s="4">
        <f t="shared" si="24"/>
        <v>12464</v>
      </c>
      <c r="Q255" s="5">
        <f t="shared" si="25"/>
        <v>7316</v>
      </c>
      <c r="R255" s="5">
        <f t="shared" si="26"/>
        <v>5148</v>
      </c>
      <c r="S255" s="6">
        <f t="shared" si="27"/>
        <v>0.41302952503209245</v>
      </c>
    </row>
    <row r="256" spans="1:19" ht="29" x14ac:dyDescent="0.2">
      <c r="A256" s="54" t="s">
        <v>448</v>
      </c>
      <c r="B256" s="41" t="s">
        <v>182</v>
      </c>
      <c r="C256" s="51" t="s">
        <v>185</v>
      </c>
      <c r="D256" s="37">
        <v>0</v>
      </c>
      <c r="E256" s="38">
        <v>0</v>
      </c>
      <c r="F256" s="38">
        <v>0</v>
      </c>
      <c r="G256" s="38">
        <v>0</v>
      </c>
      <c r="H256" s="50" t="str">
        <f t="shared" si="21"/>
        <v/>
      </c>
      <c r="I256" s="35">
        <v>12068</v>
      </c>
      <c r="J256" s="36">
        <v>12065</v>
      </c>
      <c r="K256" s="36">
        <v>3803</v>
      </c>
      <c r="L256" s="3">
        <f t="shared" si="22"/>
        <v>0.31520928305014506</v>
      </c>
      <c r="M256" s="39">
        <v>0</v>
      </c>
      <c r="N256" s="36">
        <v>3</v>
      </c>
      <c r="O256" s="64">
        <f t="shared" si="23"/>
        <v>2.485913158766987E-4</v>
      </c>
      <c r="P256" s="4">
        <f t="shared" si="24"/>
        <v>12068</v>
      </c>
      <c r="Q256" s="5">
        <f t="shared" si="25"/>
        <v>12065</v>
      </c>
      <c r="R256" s="5">
        <f t="shared" si="26"/>
        <v>3</v>
      </c>
      <c r="S256" s="6">
        <f t="shared" si="27"/>
        <v>2.485913158766987E-4</v>
      </c>
    </row>
    <row r="257" spans="1:19" ht="29" x14ac:dyDescent="0.2">
      <c r="A257" s="55" t="s">
        <v>459</v>
      </c>
      <c r="B257" s="41" t="s">
        <v>182</v>
      </c>
      <c r="C257" s="56" t="s">
        <v>184</v>
      </c>
      <c r="D257" s="2"/>
      <c r="E257" s="1"/>
      <c r="F257" s="1"/>
      <c r="G257" s="1"/>
      <c r="H257" s="50" t="str">
        <f t="shared" si="21"/>
        <v/>
      </c>
      <c r="I257" s="35">
        <v>11998</v>
      </c>
      <c r="J257" s="36">
        <v>11822</v>
      </c>
      <c r="K257" s="36">
        <v>11787</v>
      </c>
      <c r="L257" s="3">
        <f t="shared" si="22"/>
        <v>0.99703941803417362</v>
      </c>
      <c r="M257" s="42">
        <v>6</v>
      </c>
      <c r="N257" s="36">
        <v>170</v>
      </c>
      <c r="O257" s="64">
        <f t="shared" si="23"/>
        <v>1.4169028171361894E-2</v>
      </c>
      <c r="P257" s="4">
        <f t="shared" si="24"/>
        <v>11998</v>
      </c>
      <c r="Q257" s="5">
        <f t="shared" si="25"/>
        <v>11828</v>
      </c>
      <c r="R257" s="5">
        <f t="shared" si="26"/>
        <v>170</v>
      </c>
      <c r="S257" s="6">
        <f t="shared" si="27"/>
        <v>1.4169028171361894E-2</v>
      </c>
    </row>
    <row r="258" spans="1:19" x14ac:dyDescent="0.2">
      <c r="A258" s="55" t="s">
        <v>463</v>
      </c>
      <c r="B258" s="41" t="s">
        <v>221</v>
      </c>
      <c r="C258" s="56" t="s">
        <v>222</v>
      </c>
      <c r="D258" s="2">
        <v>0</v>
      </c>
      <c r="E258" s="1">
        <v>0</v>
      </c>
      <c r="F258" s="1">
        <v>0</v>
      </c>
      <c r="G258" s="1">
        <v>0</v>
      </c>
      <c r="H258" s="50" t="str">
        <f t="shared" ref="H258:H321" si="28">IF(D258&lt;&gt;0,G258/D258,"")</f>
        <v/>
      </c>
      <c r="I258" s="35">
        <v>11974</v>
      </c>
      <c r="J258" s="36">
        <v>11625</v>
      </c>
      <c r="K258" s="36">
        <v>11437</v>
      </c>
      <c r="L258" s="3">
        <f t="shared" ref="L258:L321" si="29">IF(J258&lt;&gt;0,K258/J258,"")</f>
        <v>0.9838279569892473</v>
      </c>
      <c r="M258" s="42">
        <v>18</v>
      </c>
      <c r="N258" s="36">
        <v>331</v>
      </c>
      <c r="O258" s="64">
        <f t="shared" ref="O258:O321" si="30">IF(I258&lt;&gt;0,N258/I258,"")</f>
        <v>2.7643226991815602E-2</v>
      </c>
      <c r="P258" s="4">
        <f t="shared" ref="P258:P321" si="31">IF(SUM(D258,I258)&gt;0,SUM(D258,I258),"")</f>
        <v>11974</v>
      </c>
      <c r="Q258" s="5">
        <f t="shared" ref="Q258:Q321" si="32">IF(SUM(E258,J258, M258)&gt;0,SUM(E258,J258, M258),"")</f>
        <v>11643</v>
      </c>
      <c r="R258" s="5">
        <f t="shared" ref="R258:R321" si="33">IF(SUM(G258,N258)&gt;0,SUM(G258,N258),"")</f>
        <v>331</v>
      </c>
      <c r="S258" s="6">
        <f t="shared" ref="S258:S321" si="34">IFERROR(IF(P258&lt;&gt;0,R258/P258,""),"")</f>
        <v>2.7643226991815602E-2</v>
      </c>
    </row>
    <row r="259" spans="1:19" x14ac:dyDescent="0.2">
      <c r="A259" s="55" t="s">
        <v>478</v>
      </c>
      <c r="B259" s="41" t="s">
        <v>221</v>
      </c>
      <c r="C259" s="56" t="s">
        <v>223</v>
      </c>
      <c r="D259" s="2">
        <v>1</v>
      </c>
      <c r="E259" s="1">
        <v>1</v>
      </c>
      <c r="F259" s="1">
        <v>0</v>
      </c>
      <c r="G259" s="1">
        <v>0</v>
      </c>
      <c r="H259" s="50">
        <f t="shared" si="28"/>
        <v>0</v>
      </c>
      <c r="I259" s="35">
        <v>11930</v>
      </c>
      <c r="J259" s="36">
        <v>11571</v>
      </c>
      <c r="K259" s="36">
        <v>6585</v>
      </c>
      <c r="L259" s="3">
        <f t="shared" si="29"/>
        <v>0.56909515167228419</v>
      </c>
      <c r="M259" s="42">
        <v>7</v>
      </c>
      <c r="N259" s="36">
        <v>352</v>
      </c>
      <c r="O259" s="64">
        <f t="shared" si="30"/>
        <v>2.950544844928751E-2</v>
      </c>
      <c r="P259" s="4">
        <f t="shared" si="31"/>
        <v>11931</v>
      </c>
      <c r="Q259" s="5">
        <f t="shared" si="32"/>
        <v>11579</v>
      </c>
      <c r="R259" s="5">
        <f t="shared" si="33"/>
        <v>352</v>
      </c>
      <c r="S259" s="6">
        <f t="shared" si="34"/>
        <v>2.9502975442125556E-2</v>
      </c>
    </row>
    <row r="260" spans="1:19" x14ac:dyDescent="0.2">
      <c r="A260" s="55" t="s">
        <v>493</v>
      </c>
      <c r="B260" s="41" t="s">
        <v>226</v>
      </c>
      <c r="C260" s="56" t="s">
        <v>228</v>
      </c>
      <c r="D260" s="2"/>
      <c r="E260" s="1"/>
      <c r="F260" s="1"/>
      <c r="G260" s="1"/>
      <c r="H260" s="50" t="str">
        <f t="shared" si="28"/>
        <v/>
      </c>
      <c r="I260" s="35">
        <v>11873</v>
      </c>
      <c r="J260" s="36">
        <v>11039</v>
      </c>
      <c r="K260" s="36">
        <v>5374</v>
      </c>
      <c r="L260" s="3">
        <f t="shared" si="29"/>
        <v>0.48681945828426487</v>
      </c>
      <c r="M260" s="42">
        <v>815</v>
      </c>
      <c r="N260" s="36">
        <v>19</v>
      </c>
      <c r="O260" s="64">
        <f t="shared" si="30"/>
        <v>1.6002695190768972E-3</v>
      </c>
      <c r="P260" s="4">
        <f t="shared" si="31"/>
        <v>11873</v>
      </c>
      <c r="Q260" s="5">
        <f t="shared" si="32"/>
        <v>11854</v>
      </c>
      <c r="R260" s="5">
        <f t="shared" si="33"/>
        <v>19</v>
      </c>
      <c r="S260" s="6">
        <f t="shared" si="34"/>
        <v>1.6002695190768972E-3</v>
      </c>
    </row>
    <row r="261" spans="1:19" x14ac:dyDescent="0.2">
      <c r="A261" s="54" t="s">
        <v>448</v>
      </c>
      <c r="B261" s="41" t="s">
        <v>221</v>
      </c>
      <c r="C261" s="51" t="s">
        <v>223</v>
      </c>
      <c r="D261" s="37">
        <v>0</v>
      </c>
      <c r="E261" s="38">
        <v>0</v>
      </c>
      <c r="F261" s="38">
        <v>0</v>
      </c>
      <c r="G261" s="38">
        <v>0</v>
      </c>
      <c r="H261" s="50" t="str">
        <f t="shared" si="28"/>
        <v/>
      </c>
      <c r="I261" s="35">
        <v>11351</v>
      </c>
      <c r="J261" s="36">
        <v>11164</v>
      </c>
      <c r="K261" s="36">
        <v>7274</v>
      </c>
      <c r="L261" s="3">
        <f t="shared" si="29"/>
        <v>0.65155858115370835</v>
      </c>
      <c r="M261" s="39">
        <v>6</v>
      </c>
      <c r="N261" s="36">
        <v>181</v>
      </c>
      <c r="O261" s="64">
        <f t="shared" si="30"/>
        <v>1.5945731653598801E-2</v>
      </c>
      <c r="P261" s="4">
        <f t="shared" si="31"/>
        <v>11351</v>
      </c>
      <c r="Q261" s="5">
        <f t="shared" si="32"/>
        <v>11170</v>
      </c>
      <c r="R261" s="5">
        <f t="shared" si="33"/>
        <v>181</v>
      </c>
      <c r="S261" s="6">
        <f t="shared" si="34"/>
        <v>1.5945731653598801E-2</v>
      </c>
    </row>
    <row r="262" spans="1:19" x14ac:dyDescent="0.2">
      <c r="A262" s="55" t="s">
        <v>445</v>
      </c>
      <c r="B262" s="41" t="s">
        <v>340</v>
      </c>
      <c r="C262" s="51" t="s">
        <v>341</v>
      </c>
      <c r="D262" s="2"/>
      <c r="E262" s="1"/>
      <c r="F262" s="1"/>
      <c r="G262" s="1"/>
      <c r="H262" s="50" t="str">
        <f t="shared" si="28"/>
        <v/>
      </c>
      <c r="I262" s="35">
        <v>11232</v>
      </c>
      <c r="J262" s="36">
        <v>10192</v>
      </c>
      <c r="K262" s="36">
        <v>2032</v>
      </c>
      <c r="L262" s="3">
        <f t="shared" si="29"/>
        <v>0.19937205651491366</v>
      </c>
      <c r="M262" s="42"/>
      <c r="N262" s="36">
        <v>1045</v>
      </c>
      <c r="O262" s="64">
        <f t="shared" si="30"/>
        <v>9.3037749287749286E-2</v>
      </c>
      <c r="P262" s="4">
        <f t="shared" si="31"/>
        <v>11232</v>
      </c>
      <c r="Q262" s="5">
        <f t="shared" si="32"/>
        <v>10192</v>
      </c>
      <c r="R262" s="5">
        <f t="shared" si="33"/>
        <v>1045</v>
      </c>
      <c r="S262" s="6">
        <f t="shared" si="34"/>
        <v>9.3037749287749286E-2</v>
      </c>
    </row>
    <row r="263" spans="1:19" x14ac:dyDescent="0.2">
      <c r="A263" s="54" t="s">
        <v>444</v>
      </c>
      <c r="B263" s="41" t="s">
        <v>121</v>
      </c>
      <c r="C263" s="51" t="s">
        <v>122</v>
      </c>
      <c r="D263" s="37"/>
      <c r="E263" s="38"/>
      <c r="F263" s="38"/>
      <c r="G263" s="38"/>
      <c r="H263" s="50" t="str">
        <f t="shared" si="28"/>
        <v/>
      </c>
      <c r="I263" s="35">
        <v>11223</v>
      </c>
      <c r="J263" s="36">
        <v>10983</v>
      </c>
      <c r="K263" s="36">
        <v>1908</v>
      </c>
      <c r="L263" s="3">
        <f t="shared" si="29"/>
        <v>0.17372302649549304</v>
      </c>
      <c r="M263" s="39"/>
      <c r="N263" s="36">
        <v>240</v>
      </c>
      <c r="O263" s="64">
        <f t="shared" si="30"/>
        <v>2.1384656508954825E-2</v>
      </c>
      <c r="P263" s="4">
        <f t="shared" si="31"/>
        <v>11223</v>
      </c>
      <c r="Q263" s="5">
        <f t="shared" si="32"/>
        <v>10983</v>
      </c>
      <c r="R263" s="5">
        <f t="shared" si="33"/>
        <v>240</v>
      </c>
      <c r="S263" s="6">
        <f t="shared" si="34"/>
        <v>2.1384656508954825E-2</v>
      </c>
    </row>
    <row r="264" spans="1:19" x14ac:dyDescent="0.2">
      <c r="A264" s="54" t="s">
        <v>443</v>
      </c>
      <c r="B264" s="41" t="s">
        <v>67</v>
      </c>
      <c r="C264" s="51" t="s">
        <v>293</v>
      </c>
      <c r="D264" s="37">
        <v>11</v>
      </c>
      <c r="E264" s="38">
        <v>12</v>
      </c>
      <c r="F264" s="38">
        <v>0</v>
      </c>
      <c r="G264" s="38">
        <v>0</v>
      </c>
      <c r="H264" s="50">
        <f t="shared" si="28"/>
        <v>0</v>
      </c>
      <c r="I264" s="35">
        <v>11187</v>
      </c>
      <c r="J264" s="36">
        <v>7929</v>
      </c>
      <c r="K264" s="36">
        <v>386</v>
      </c>
      <c r="L264" s="3">
        <f t="shared" si="29"/>
        <v>4.8682053222348344E-2</v>
      </c>
      <c r="M264" s="39">
        <v>3</v>
      </c>
      <c r="N264" s="36">
        <v>2847</v>
      </c>
      <c r="O264" s="64">
        <f t="shared" si="30"/>
        <v>0.2544918208635023</v>
      </c>
      <c r="P264" s="4">
        <f t="shared" si="31"/>
        <v>11198</v>
      </c>
      <c r="Q264" s="5">
        <f t="shared" si="32"/>
        <v>7944</v>
      </c>
      <c r="R264" s="5">
        <f t="shared" si="33"/>
        <v>2847</v>
      </c>
      <c r="S264" s="6">
        <f t="shared" si="34"/>
        <v>0.2542418288980175</v>
      </c>
    </row>
    <row r="265" spans="1:19" x14ac:dyDescent="0.2">
      <c r="A265" s="55" t="s">
        <v>508</v>
      </c>
      <c r="B265" s="41" t="s">
        <v>215</v>
      </c>
      <c r="C265" s="56" t="s">
        <v>216</v>
      </c>
      <c r="D265" s="2"/>
      <c r="E265" s="1"/>
      <c r="F265" s="1"/>
      <c r="G265" s="1"/>
      <c r="H265" s="50" t="str">
        <f t="shared" si="28"/>
        <v/>
      </c>
      <c r="I265" s="35">
        <v>11185</v>
      </c>
      <c r="J265" s="36">
        <v>8157</v>
      </c>
      <c r="K265" s="36">
        <v>779</v>
      </c>
      <c r="L265" s="3">
        <f t="shared" si="29"/>
        <v>9.5500796861591269E-2</v>
      </c>
      <c r="M265" s="42"/>
      <c r="N265" s="36">
        <v>2498</v>
      </c>
      <c r="O265" s="64">
        <f t="shared" si="30"/>
        <v>0.22333482342422889</v>
      </c>
      <c r="P265" s="4">
        <f t="shared" si="31"/>
        <v>11185</v>
      </c>
      <c r="Q265" s="5">
        <f t="shared" si="32"/>
        <v>8157</v>
      </c>
      <c r="R265" s="5">
        <f t="shared" si="33"/>
        <v>2498</v>
      </c>
      <c r="S265" s="6">
        <f t="shared" si="34"/>
        <v>0.22333482342422889</v>
      </c>
    </row>
    <row r="266" spans="1:19" ht="29" x14ac:dyDescent="0.2">
      <c r="A266" s="55" t="s">
        <v>485</v>
      </c>
      <c r="B266" s="41" t="s">
        <v>230</v>
      </c>
      <c r="C266" s="56" t="s">
        <v>231</v>
      </c>
      <c r="D266" s="2"/>
      <c r="E266" s="1"/>
      <c r="F266" s="1"/>
      <c r="G266" s="1"/>
      <c r="H266" s="50" t="str">
        <f t="shared" si="28"/>
        <v/>
      </c>
      <c r="I266" s="35">
        <v>11152</v>
      </c>
      <c r="J266" s="36">
        <v>7084</v>
      </c>
      <c r="K266" s="36">
        <v>3782</v>
      </c>
      <c r="L266" s="3">
        <f t="shared" si="29"/>
        <v>0.53387916431394689</v>
      </c>
      <c r="M266" s="42">
        <v>274</v>
      </c>
      <c r="N266" s="36">
        <v>3791</v>
      </c>
      <c r="O266" s="64">
        <f t="shared" si="30"/>
        <v>0.33993902439024393</v>
      </c>
      <c r="P266" s="4">
        <f t="shared" si="31"/>
        <v>11152</v>
      </c>
      <c r="Q266" s="5">
        <f t="shared" si="32"/>
        <v>7358</v>
      </c>
      <c r="R266" s="5">
        <f t="shared" si="33"/>
        <v>3791</v>
      </c>
      <c r="S266" s="6">
        <f t="shared" si="34"/>
        <v>0.33993902439024393</v>
      </c>
    </row>
    <row r="267" spans="1:19" x14ac:dyDescent="0.2">
      <c r="A267" s="55" t="s">
        <v>478</v>
      </c>
      <c r="B267" s="41" t="s">
        <v>188</v>
      </c>
      <c r="C267" s="56" t="s">
        <v>189</v>
      </c>
      <c r="D267" s="2">
        <v>0</v>
      </c>
      <c r="E267" s="1">
        <v>0</v>
      </c>
      <c r="F267" s="1">
        <v>0</v>
      </c>
      <c r="G267" s="1">
        <v>0</v>
      </c>
      <c r="H267" s="50" t="str">
        <f t="shared" si="28"/>
        <v/>
      </c>
      <c r="I267" s="35">
        <v>11117</v>
      </c>
      <c r="J267" s="36">
        <v>11057</v>
      </c>
      <c r="K267" s="36">
        <v>10323</v>
      </c>
      <c r="L267" s="3">
        <f t="shared" si="29"/>
        <v>0.93361671339422991</v>
      </c>
      <c r="M267" s="42">
        <v>11</v>
      </c>
      <c r="N267" s="36">
        <v>49</v>
      </c>
      <c r="O267" s="64">
        <f t="shared" si="30"/>
        <v>4.4076639381128001E-3</v>
      </c>
      <c r="P267" s="4">
        <f t="shared" si="31"/>
        <v>11117</v>
      </c>
      <c r="Q267" s="5">
        <f t="shared" si="32"/>
        <v>11068</v>
      </c>
      <c r="R267" s="5">
        <f t="shared" si="33"/>
        <v>49</v>
      </c>
      <c r="S267" s="6">
        <f t="shared" si="34"/>
        <v>4.4076639381128001E-3</v>
      </c>
    </row>
    <row r="268" spans="1:19" x14ac:dyDescent="0.2">
      <c r="A268" s="55" t="s">
        <v>449</v>
      </c>
      <c r="B268" s="41" t="s">
        <v>49</v>
      </c>
      <c r="C268" s="57" t="s">
        <v>50</v>
      </c>
      <c r="D268" s="2">
        <v>28</v>
      </c>
      <c r="E268" s="1">
        <v>27</v>
      </c>
      <c r="F268" s="1"/>
      <c r="G268" s="1">
        <v>1</v>
      </c>
      <c r="H268" s="50">
        <f t="shared" si="28"/>
        <v>3.5714285714285712E-2</v>
      </c>
      <c r="I268" s="35">
        <v>10972</v>
      </c>
      <c r="J268" s="36">
        <v>10543</v>
      </c>
      <c r="K268" s="36">
        <v>1598</v>
      </c>
      <c r="L268" s="3">
        <f t="shared" si="29"/>
        <v>0.15156976192734517</v>
      </c>
      <c r="M268" s="39">
        <v>0</v>
      </c>
      <c r="N268" s="36">
        <v>429</v>
      </c>
      <c r="O268" s="64">
        <f t="shared" si="30"/>
        <v>3.9099526066350712E-2</v>
      </c>
      <c r="P268" s="4">
        <f t="shared" si="31"/>
        <v>11000</v>
      </c>
      <c r="Q268" s="5">
        <f t="shared" si="32"/>
        <v>10570</v>
      </c>
      <c r="R268" s="5">
        <f t="shared" si="33"/>
        <v>430</v>
      </c>
      <c r="S268" s="6">
        <f t="shared" si="34"/>
        <v>3.9090909090909093E-2</v>
      </c>
    </row>
    <row r="269" spans="1:19" x14ac:dyDescent="0.2">
      <c r="A269" s="54" t="s">
        <v>444</v>
      </c>
      <c r="B269" s="41" t="s">
        <v>249</v>
      </c>
      <c r="C269" s="51" t="s">
        <v>251</v>
      </c>
      <c r="D269" s="37">
        <v>10</v>
      </c>
      <c r="E269" s="38">
        <v>10</v>
      </c>
      <c r="F269" s="38"/>
      <c r="G269" s="38"/>
      <c r="H269" s="50">
        <f t="shared" si="28"/>
        <v>0</v>
      </c>
      <c r="I269" s="35">
        <v>10948</v>
      </c>
      <c r="J269" s="36">
        <v>10090</v>
      </c>
      <c r="K269" s="36">
        <v>901</v>
      </c>
      <c r="L269" s="3">
        <f t="shared" si="29"/>
        <v>8.9296333002973238E-2</v>
      </c>
      <c r="M269" s="39">
        <v>7</v>
      </c>
      <c r="N269" s="36">
        <v>851</v>
      </c>
      <c r="O269" s="64">
        <f t="shared" si="30"/>
        <v>7.7731092436974791E-2</v>
      </c>
      <c r="P269" s="4">
        <f t="shared" si="31"/>
        <v>10958</v>
      </c>
      <c r="Q269" s="5">
        <f t="shared" si="32"/>
        <v>10107</v>
      </c>
      <c r="R269" s="5">
        <f t="shared" si="33"/>
        <v>851</v>
      </c>
      <c r="S269" s="6">
        <f t="shared" si="34"/>
        <v>7.7660156962949436E-2</v>
      </c>
    </row>
    <row r="270" spans="1:19" x14ac:dyDescent="0.2">
      <c r="A270" s="55" t="s">
        <v>463</v>
      </c>
      <c r="B270" s="41" t="s">
        <v>49</v>
      </c>
      <c r="C270" s="56" t="s">
        <v>50</v>
      </c>
      <c r="D270" s="2">
        <v>3</v>
      </c>
      <c r="E270" s="1">
        <v>3</v>
      </c>
      <c r="F270" s="1">
        <v>3</v>
      </c>
      <c r="G270" s="1">
        <v>0</v>
      </c>
      <c r="H270" s="50">
        <f t="shared" si="28"/>
        <v>0</v>
      </c>
      <c r="I270" s="35">
        <v>10943</v>
      </c>
      <c r="J270" s="36">
        <v>10350</v>
      </c>
      <c r="K270" s="36">
        <v>8603</v>
      </c>
      <c r="L270" s="3">
        <f t="shared" si="29"/>
        <v>0.831207729468599</v>
      </c>
      <c r="M270" s="42">
        <v>0</v>
      </c>
      <c r="N270" s="36">
        <v>593</v>
      </c>
      <c r="O270" s="64">
        <f t="shared" si="30"/>
        <v>5.4189893082335738E-2</v>
      </c>
      <c r="P270" s="4">
        <f t="shared" si="31"/>
        <v>10946</v>
      </c>
      <c r="Q270" s="5">
        <f t="shared" si="32"/>
        <v>10353</v>
      </c>
      <c r="R270" s="5">
        <f t="shared" si="33"/>
        <v>593</v>
      </c>
      <c r="S270" s="6">
        <f t="shared" si="34"/>
        <v>5.4175041110908095E-2</v>
      </c>
    </row>
    <row r="271" spans="1:19" x14ac:dyDescent="0.2">
      <c r="A271" s="55" t="s">
        <v>447</v>
      </c>
      <c r="B271" s="41" t="s">
        <v>146</v>
      </c>
      <c r="C271" s="51" t="s">
        <v>321</v>
      </c>
      <c r="D271" s="2">
        <v>4</v>
      </c>
      <c r="E271" s="1"/>
      <c r="F271" s="1"/>
      <c r="G271" s="1"/>
      <c r="H271" s="50">
        <f t="shared" si="28"/>
        <v>0</v>
      </c>
      <c r="I271" s="35">
        <v>10894</v>
      </c>
      <c r="J271" s="36">
        <v>5959</v>
      </c>
      <c r="K271" s="36">
        <v>2819</v>
      </c>
      <c r="L271" s="3">
        <f t="shared" si="29"/>
        <v>0.47306595066286289</v>
      </c>
      <c r="M271" s="42">
        <v>18</v>
      </c>
      <c r="N271" s="36">
        <v>4299</v>
      </c>
      <c r="O271" s="64">
        <f t="shared" si="30"/>
        <v>0.39462089223425739</v>
      </c>
      <c r="P271" s="4">
        <f t="shared" si="31"/>
        <v>10898</v>
      </c>
      <c r="Q271" s="5">
        <f t="shared" si="32"/>
        <v>5977</v>
      </c>
      <c r="R271" s="5">
        <f t="shared" si="33"/>
        <v>4299</v>
      </c>
      <c r="S271" s="6">
        <f t="shared" si="34"/>
        <v>0.39447605065149571</v>
      </c>
    </row>
    <row r="272" spans="1:19" x14ac:dyDescent="0.2">
      <c r="A272" s="55" t="s">
        <v>483</v>
      </c>
      <c r="B272" s="41" t="s">
        <v>44</v>
      </c>
      <c r="C272" s="56" t="s">
        <v>45</v>
      </c>
      <c r="D272" s="2"/>
      <c r="E272" s="1"/>
      <c r="F272" s="1"/>
      <c r="G272" s="1"/>
      <c r="H272" s="50" t="str">
        <f t="shared" si="28"/>
        <v/>
      </c>
      <c r="I272" s="35">
        <v>10860</v>
      </c>
      <c r="J272" s="36">
        <v>10649</v>
      </c>
      <c r="K272" s="36">
        <v>2710</v>
      </c>
      <c r="L272" s="3">
        <f t="shared" si="29"/>
        <v>0.25448398910695841</v>
      </c>
      <c r="M272" s="42"/>
      <c r="N272" s="36">
        <v>48</v>
      </c>
      <c r="O272" s="64">
        <f t="shared" si="30"/>
        <v>4.4198895027624313E-3</v>
      </c>
      <c r="P272" s="4">
        <f t="shared" si="31"/>
        <v>10860</v>
      </c>
      <c r="Q272" s="5">
        <f t="shared" si="32"/>
        <v>10649</v>
      </c>
      <c r="R272" s="5">
        <f t="shared" si="33"/>
        <v>48</v>
      </c>
      <c r="S272" s="6">
        <f t="shared" si="34"/>
        <v>4.4198895027624313E-3</v>
      </c>
    </row>
    <row r="273" spans="1:19" x14ac:dyDescent="0.2">
      <c r="A273" s="55" t="s">
        <v>478</v>
      </c>
      <c r="B273" s="41" t="s">
        <v>130</v>
      </c>
      <c r="C273" s="56" t="s">
        <v>130</v>
      </c>
      <c r="D273" s="2">
        <v>6</v>
      </c>
      <c r="E273" s="1">
        <v>6</v>
      </c>
      <c r="F273" s="1">
        <v>0</v>
      </c>
      <c r="G273" s="1">
        <v>0</v>
      </c>
      <c r="H273" s="50">
        <f t="shared" si="28"/>
        <v>0</v>
      </c>
      <c r="I273" s="35">
        <v>10853</v>
      </c>
      <c r="J273" s="36">
        <v>10730</v>
      </c>
      <c r="K273" s="36">
        <v>10315</v>
      </c>
      <c r="L273" s="3">
        <f t="shared" si="29"/>
        <v>0.96132339235787512</v>
      </c>
      <c r="M273" s="42">
        <v>0</v>
      </c>
      <c r="N273" s="36">
        <v>123</v>
      </c>
      <c r="O273" s="64">
        <f t="shared" si="30"/>
        <v>1.1333271906385332E-2</v>
      </c>
      <c r="P273" s="4">
        <f t="shared" si="31"/>
        <v>10859</v>
      </c>
      <c r="Q273" s="5">
        <f t="shared" si="32"/>
        <v>10736</v>
      </c>
      <c r="R273" s="5">
        <f t="shared" si="33"/>
        <v>123</v>
      </c>
      <c r="S273" s="6">
        <f t="shared" si="34"/>
        <v>1.1327009853577678E-2</v>
      </c>
    </row>
    <row r="274" spans="1:19" x14ac:dyDescent="0.2">
      <c r="A274" s="55" t="s">
        <v>451</v>
      </c>
      <c r="B274" s="41" t="s">
        <v>233</v>
      </c>
      <c r="C274" s="56" t="s">
        <v>235</v>
      </c>
      <c r="D274" s="2">
        <v>0</v>
      </c>
      <c r="E274" s="1">
        <v>0</v>
      </c>
      <c r="F274" s="1">
        <v>0</v>
      </c>
      <c r="G274" s="1">
        <v>0</v>
      </c>
      <c r="H274" s="50" t="str">
        <f t="shared" si="28"/>
        <v/>
      </c>
      <c r="I274" s="35">
        <v>10786</v>
      </c>
      <c r="J274" s="36">
        <v>10510</v>
      </c>
      <c r="K274" s="36">
        <v>8009</v>
      </c>
      <c r="L274" s="3">
        <f t="shared" si="29"/>
        <v>0.76203615604186492</v>
      </c>
      <c r="M274" s="42">
        <v>103</v>
      </c>
      <c r="N274" s="36">
        <v>173</v>
      </c>
      <c r="O274" s="64">
        <f t="shared" si="30"/>
        <v>1.6039310216947895E-2</v>
      </c>
      <c r="P274" s="4">
        <f t="shared" si="31"/>
        <v>10786</v>
      </c>
      <c r="Q274" s="5">
        <f t="shared" si="32"/>
        <v>10613</v>
      </c>
      <c r="R274" s="5">
        <f t="shared" si="33"/>
        <v>173</v>
      </c>
      <c r="S274" s="6">
        <f t="shared" si="34"/>
        <v>1.6039310216947895E-2</v>
      </c>
    </row>
    <row r="275" spans="1:19" x14ac:dyDescent="0.2">
      <c r="A275" s="54" t="s">
        <v>443</v>
      </c>
      <c r="B275" s="41" t="s">
        <v>215</v>
      </c>
      <c r="C275" s="51" t="s">
        <v>216</v>
      </c>
      <c r="D275" s="37">
        <v>0</v>
      </c>
      <c r="E275" s="38">
        <v>0</v>
      </c>
      <c r="F275" s="38">
        <v>0</v>
      </c>
      <c r="G275" s="38">
        <v>0</v>
      </c>
      <c r="H275" s="50" t="str">
        <f t="shared" si="28"/>
        <v/>
      </c>
      <c r="I275" s="35">
        <v>10783</v>
      </c>
      <c r="J275" s="36">
        <v>10455</v>
      </c>
      <c r="K275" s="36">
        <v>106</v>
      </c>
      <c r="L275" s="3">
        <f t="shared" si="29"/>
        <v>1.013868962219034E-2</v>
      </c>
      <c r="M275" s="39">
        <v>0</v>
      </c>
      <c r="N275" s="36">
        <v>182</v>
      </c>
      <c r="O275" s="64">
        <f t="shared" si="30"/>
        <v>1.687841973476769E-2</v>
      </c>
      <c r="P275" s="4">
        <f t="shared" si="31"/>
        <v>10783</v>
      </c>
      <c r="Q275" s="5">
        <f t="shared" si="32"/>
        <v>10455</v>
      </c>
      <c r="R275" s="5">
        <f t="shared" si="33"/>
        <v>182</v>
      </c>
      <c r="S275" s="6">
        <f t="shared" si="34"/>
        <v>1.687841973476769E-2</v>
      </c>
    </row>
    <row r="276" spans="1:19" x14ac:dyDescent="0.2">
      <c r="A276" s="55" t="s">
        <v>478</v>
      </c>
      <c r="B276" s="41" t="s">
        <v>44</v>
      </c>
      <c r="C276" s="56" t="s">
        <v>48</v>
      </c>
      <c r="D276" s="2">
        <v>0</v>
      </c>
      <c r="E276" s="1">
        <v>0</v>
      </c>
      <c r="F276" s="1">
        <v>0</v>
      </c>
      <c r="G276" s="1">
        <v>0</v>
      </c>
      <c r="H276" s="50" t="str">
        <f t="shared" si="28"/>
        <v/>
      </c>
      <c r="I276" s="35">
        <v>10742</v>
      </c>
      <c r="J276" s="36">
        <v>10710</v>
      </c>
      <c r="K276" s="36">
        <v>662</v>
      </c>
      <c r="L276" s="3">
        <f t="shared" si="29"/>
        <v>6.1811391223155931E-2</v>
      </c>
      <c r="M276" s="42">
        <v>0</v>
      </c>
      <c r="N276" s="36">
        <v>32</v>
      </c>
      <c r="O276" s="64">
        <f t="shared" si="30"/>
        <v>2.9789610873207969E-3</v>
      </c>
      <c r="P276" s="4">
        <f t="shared" si="31"/>
        <v>10742</v>
      </c>
      <c r="Q276" s="5">
        <f t="shared" si="32"/>
        <v>10710</v>
      </c>
      <c r="R276" s="5">
        <f t="shared" si="33"/>
        <v>32</v>
      </c>
      <c r="S276" s="6">
        <f t="shared" si="34"/>
        <v>2.9789610873207969E-3</v>
      </c>
    </row>
    <row r="277" spans="1:19" x14ac:dyDescent="0.2">
      <c r="A277" s="54" t="s">
        <v>444</v>
      </c>
      <c r="B277" s="41" t="s">
        <v>36</v>
      </c>
      <c r="C277" s="51" t="s">
        <v>287</v>
      </c>
      <c r="D277" s="37">
        <v>39</v>
      </c>
      <c r="E277" s="38">
        <v>33</v>
      </c>
      <c r="F277" s="38"/>
      <c r="G277" s="38">
        <v>6</v>
      </c>
      <c r="H277" s="50">
        <f t="shared" si="28"/>
        <v>0.15384615384615385</v>
      </c>
      <c r="I277" s="35">
        <v>10664</v>
      </c>
      <c r="J277" s="36">
        <v>7747</v>
      </c>
      <c r="K277" s="36">
        <v>1907</v>
      </c>
      <c r="L277" s="3">
        <f t="shared" si="29"/>
        <v>0.24615980379501742</v>
      </c>
      <c r="M277" s="39">
        <v>22</v>
      </c>
      <c r="N277" s="36">
        <v>2895</v>
      </c>
      <c r="O277" s="64">
        <f t="shared" si="30"/>
        <v>0.27147411852963244</v>
      </c>
      <c r="P277" s="4">
        <f t="shared" si="31"/>
        <v>10703</v>
      </c>
      <c r="Q277" s="5">
        <f t="shared" si="32"/>
        <v>7802</v>
      </c>
      <c r="R277" s="5">
        <f t="shared" si="33"/>
        <v>2901</v>
      </c>
      <c r="S277" s="6">
        <f t="shared" si="34"/>
        <v>0.27104550126132859</v>
      </c>
    </row>
    <row r="278" spans="1:19" x14ac:dyDescent="0.2">
      <c r="A278" s="55" t="s">
        <v>480</v>
      </c>
      <c r="B278" s="41" t="s">
        <v>44</v>
      </c>
      <c r="C278" s="56" t="s">
        <v>45</v>
      </c>
      <c r="D278" s="2">
        <v>0</v>
      </c>
      <c r="E278" s="1">
        <v>0</v>
      </c>
      <c r="F278" s="1">
        <v>0</v>
      </c>
      <c r="G278" s="1">
        <v>0</v>
      </c>
      <c r="H278" s="50" t="str">
        <f t="shared" si="28"/>
        <v/>
      </c>
      <c r="I278" s="35">
        <v>10548</v>
      </c>
      <c r="J278" s="36">
        <v>10440</v>
      </c>
      <c r="K278" s="36">
        <v>1636</v>
      </c>
      <c r="L278" s="3">
        <f t="shared" si="29"/>
        <v>0.15670498084291187</v>
      </c>
      <c r="M278" s="42">
        <v>2</v>
      </c>
      <c r="N278" s="36">
        <v>106</v>
      </c>
      <c r="O278" s="64">
        <f t="shared" si="30"/>
        <v>1.0049298445202881E-2</v>
      </c>
      <c r="P278" s="4">
        <f t="shared" si="31"/>
        <v>10548</v>
      </c>
      <c r="Q278" s="5">
        <f t="shared" si="32"/>
        <v>10442</v>
      </c>
      <c r="R278" s="5">
        <f t="shared" si="33"/>
        <v>106</v>
      </c>
      <c r="S278" s="6">
        <f t="shared" si="34"/>
        <v>1.0049298445202881E-2</v>
      </c>
    </row>
    <row r="279" spans="1:19" x14ac:dyDescent="0.2">
      <c r="A279" s="54" t="s">
        <v>446</v>
      </c>
      <c r="B279" s="41" t="s">
        <v>197</v>
      </c>
      <c r="C279" s="51" t="s">
        <v>199</v>
      </c>
      <c r="D279" s="37">
        <v>9</v>
      </c>
      <c r="E279" s="38">
        <v>9</v>
      </c>
      <c r="F279" s="38">
        <v>4</v>
      </c>
      <c r="G279" s="38"/>
      <c r="H279" s="50">
        <f t="shared" si="28"/>
        <v>0</v>
      </c>
      <c r="I279" s="35">
        <v>10316</v>
      </c>
      <c r="J279" s="36">
        <v>10149</v>
      </c>
      <c r="K279" s="36">
        <v>10134</v>
      </c>
      <c r="L279" s="3">
        <f t="shared" si="29"/>
        <v>0.99852202187407624</v>
      </c>
      <c r="M279" s="39">
        <v>8</v>
      </c>
      <c r="N279" s="36">
        <v>152</v>
      </c>
      <c r="O279" s="64">
        <f t="shared" si="30"/>
        <v>1.4734393175649476E-2</v>
      </c>
      <c r="P279" s="4">
        <f t="shared" si="31"/>
        <v>10325</v>
      </c>
      <c r="Q279" s="5">
        <f t="shared" si="32"/>
        <v>10166</v>
      </c>
      <c r="R279" s="5">
        <f t="shared" si="33"/>
        <v>152</v>
      </c>
      <c r="S279" s="6">
        <f t="shared" si="34"/>
        <v>1.4721549636803874E-2</v>
      </c>
    </row>
    <row r="280" spans="1:19" x14ac:dyDescent="0.2">
      <c r="A280" s="55" t="s">
        <v>451</v>
      </c>
      <c r="B280" s="41" t="s">
        <v>226</v>
      </c>
      <c r="C280" s="56" t="s">
        <v>228</v>
      </c>
      <c r="D280" s="2">
        <v>0</v>
      </c>
      <c r="E280" s="1">
        <v>0</v>
      </c>
      <c r="F280" s="1">
        <v>0</v>
      </c>
      <c r="G280" s="1">
        <v>0</v>
      </c>
      <c r="H280" s="50" t="str">
        <f t="shared" si="28"/>
        <v/>
      </c>
      <c r="I280" s="35">
        <v>10231</v>
      </c>
      <c r="J280" s="36">
        <v>9763</v>
      </c>
      <c r="K280" s="36">
        <v>4797</v>
      </c>
      <c r="L280" s="3">
        <f t="shared" si="29"/>
        <v>0.49134487350199735</v>
      </c>
      <c r="M280" s="42">
        <v>1</v>
      </c>
      <c r="N280" s="36">
        <v>467</v>
      </c>
      <c r="O280" s="64">
        <f t="shared" si="30"/>
        <v>4.5645586941647935E-2</v>
      </c>
      <c r="P280" s="4">
        <f t="shared" si="31"/>
        <v>10231</v>
      </c>
      <c r="Q280" s="5">
        <f t="shared" si="32"/>
        <v>9764</v>
      </c>
      <c r="R280" s="5">
        <f t="shared" si="33"/>
        <v>467</v>
      </c>
      <c r="S280" s="6">
        <f t="shared" si="34"/>
        <v>4.5645586941647935E-2</v>
      </c>
    </row>
    <row r="281" spans="1:19" x14ac:dyDescent="0.2">
      <c r="A281" s="55" t="s">
        <v>485</v>
      </c>
      <c r="B281" s="41" t="s">
        <v>80</v>
      </c>
      <c r="C281" s="56" t="s">
        <v>81</v>
      </c>
      <c r="D281" s="2"/>
      <c r="E281" s="1"/>
      <c r="F281" s="1"/>
      <c r="G281" s="1"/>
      <c r="H281" s="50" t="str">
        <f t="shared" si="28"/>
        <v/>
      </c>
      <c r="I281" s="35">
        <v>10048</v>
      </c>
      <c r="J281" s="36">
        <v>8672</v>
      </c>
      <c r="K281" s="36">
        <v>600</v>
      </c>
      <c r="L281" s="3">
        <f t="shared" si="29"/>
        <v>6.9188191881918826E-2</v>
      </c>
      <c r="M281" s="42"/>
      <c r="N281" s="36">
        <v>1376</v>
      </c>
      <c r="O281" s="64">
        <f t="shared" si="30"/>
        <v>0.13694267515923567</v>
      </c>
      <c r="P281" s="4">
        <f t="shared" si="31"/>
        <v>10048</v>
      </c>
      <c r="Q281" s="5">
        <f t="shared" si="32"/>
        <v>8672</v>
      </c>
      <c r="R281" s="5">
        <f t="shared" si="33"/>
        <v>1376</v>
      </c>
      <c r="S281" s="6">
        <f t="shared" si="34"/>
        <v>0.13694267515923567</v>
      </c>
    </row>
    <row r="282" spans="1:19" x14ac:dyDescent="0.2">
      <c r="A282" s="54" t="s">
        <v>444</v>
      </c>
      <c r="B282" s="41" t="s">
        <v>348</v>
      </c>
      <c r="C282" s="51" t="s">
        <v>349</v>
      </c>
      <c r="D282" s="37">
        <v>1</v>
      </c>
      <c r="E282" s="38">
        <v>1</v>
      </c>
      <c r="F282" s="38"/>
      <c r="G282" s="38"/>
      <c r="H282" s="50">
        <f t="shared" si="28"/>
        <v>0</v>
      </c>
      <c r="I282" s="35">
        <v>10032</v>
      </c>
      <c r="J282" s="36">
        <v>8612</v>
      </c>
      <c r="K282" s="36">
        <v>1934</v>
      </c>
      <c r="L282" s="3">
        <f t="shared" si="29"/>
        <v>0.22457036692986532</v>
      </c>
      <c r="M282" s="39">
        <v>28</v>
      </c>
      <c r="N282" s="36">
        <v>1392</v>
      </c>
      <c r="O282" s="64">
        <f t="shared" si="30"/>
        <v>0.13875598086124402</v>
      </c>
      <c r="P282" s="4">
        <f t="shared" si="31"/>
        <v>10033</v>
      </c>
      <c r="Q282" s="5">
        <f t="shared" si="32"/>
        <v>8641</v>
      </c>
      <c r="R282" s="5">
        <f t="shared" si="33"/>
        <v>1392</v>
      </c>
      <c r="S282" s="6">
        <f t="shared" si="34"/>
        <v>0.13874215090202333</v>
      </c>
    </row>
    <row r="283" spans="1:19" x14ac:dyDescent="0.2">
      <c r="A283" s="55" t="s">
        <v>483</v>
      </c>
      <c r="B283" s="41" t="s">
        <v>97</v>
      </c>
      <c r="C283" s="56" t="s">
        <v>98</v>
      </c>
      <c r="D283" s="2"/>
      <c r="E283" s="1"/>
      <c r="F283" s="1"/>
      <c r="G283" s="1"/>
      <c r="H283" s="50" t="str">
        <f t="shared" si="28"/>
        <v/>
      </c>
      <c r="I283" s="35">
        <v>9999</v>
      </c>
      <c r="J283" s="36">
        <v>9695</v>
      </c>
      <c r="K283" s="36">
        <v>5878</v>
      </c>
      <c r="L283" s="3">
        <f t="shared" si="29"/>
        <v>0.60629190304280556</v>
      </c>
      <c r="M283" s="42">
        <v>1</v>
      </c>
      <c r="N283" s="36">
        <v>129</v>
      </c>
      <c r="O283" s="64">
        <f t="shared" si="30"/>
        <v>1.2901290129012902E-2</v>
      </c>
      <c r="P283" s="4">
        <f t="shared" si="31"/>
        <v>9999</v>
      </c>
      <c r="Q283" s="5">
        <f t="shared" si="32"/>
        <v>9696</v>
      </c>
      <c r="R283" s="5">
        <f t="shared" si="33"/>
        <v>129</v>
      </c>
      <c r="S283" s="6">
        <f t="shared" si="34"/>
        <v>1.2901290129012902E-2</v>
      </c>
    </row>
    <row r="284" spans="1:19" x14ac:dyDescent="0.2">
      <c r="A284" s="55" t="s">
        <v>463</v>
      </c>
      <c r="B284" s="41" t="s">
        <v>130</v>
      </c>
      <c r="C284" s="56" t="s">
        <v>130</v>
      </c>
      <c r="D284" s="2">
        <v>0</v>
      </c>
      <c r="E284" s="1">
        <v>0</v>
      </c>
      <c r="F284" s="1">
        <v>0</v>
      </c>
      <c r="G284" s="1">
        <v>0</v>
      </c>
      <c r="H284" s="50" t="str">
        <f t="shared" si="28"/>
        <v/>
      </c>
      <c r="I284" s="35">
        <v>9974</v>
      </c>
      <c r="J284" s="36">
        <v>9681</v>
      </c>
      <c r="K284" s="36">
        <v>8142</v>
      </c>
      <c r="L284" s="3">
        <f t="shared" si="29"/>
        <v>0.84102881933684537</v>
      </c>
      <c r="M284" s="42">
        <v>25</v>
      </c>
      <c r="N284" s="36">
        <v>268</v>
      </c>
      <c r="O284" s="64">
        <f t="shared" si="30"/>
        <v>2.6869861640264687E-2</v>
      </c>
      <c r="P284" s="4">
        <f t="shared" si="31"/>
        <v>9974</v>
      </c>
      <c r="Q284" s="5">
        <f t="shared" si="32"/>
        <v>9706</v>
      </c>
      <c r="R284" s="5">
        <f t="shared" si="33"/>
        <v>268</v>
      </c>
      <c r="S284" s="6">
        <f t="shared" si="34"/>
        <v>2.6869861640264687E-2</v>
      </c>
    </row>
    <row r="285" spans="1:19" x14ac:dyDescent="0.2">
      <c r="A285" s="55" t="s">
        <v>463</v>
      </c>
      <c r="B285" s="41" t="s">
        <v>197</v>
      </c>
      <c r="C285" s="56" t="s">
        <v>198</v>
      </c>
      <c r="D285" s="2">
        <v>0</v>
      </c>
      <c r="E285" s="1">
        <v>0</v>
      </c>
      <c r="F285" s="1">
        <v>0</v>
      </c>
      <c r="G285" s="1">
        <v>0</v>
      </c>
      <c r="H285" s="50" t="str">
        <f t="shared" si="28"/>
        <v/>
      </c>
      <c r="I285" s="35">
        <v>9908</v>
      </c>
      <c r="J285" s="36">
        <v>9804</v>
      </c>
      <c r="K285" s="36">
        <v>9783</v>
      </c>
      <c r="L285" s="3">
        <f t="shared" si="29"/>
        <v>0.99785801713586286</v>
      </c>
      <c r="M285" s="42">
        <v>34</v>
      </c>
      <c r="N285" s="36">
        <v>70</v>
      </c>
      <c r="O285" s="64">
        <f t="shared" si="30"/>
        <v>7.064997981429148E-3</v>
      </c>
      <c r="P285" s="4">
        <f t="shared" si="31"/>
        <v>9908</v>
      </c>
      <c r="Q285" s="5">
        <f t="shared" si="32"/>
        <v>9838</v>
      </c>
      <c r="R285" s="5">
        <f t="shared" si="33"/>
        <v>70</v>
      </c>
      <c r="S285" s="6">
        <f t="shared" si="34"/>
        <v>7.064997981429148E-3</v>
      </c>
    </row>
    <row r="286" spans="1:19" x14ac:dyDescent="0.2">
      <c r="A286" s="55" t="s">
        <v>463</v>
      </c>
      <c r="B286" s="41" t="s">
        <v>15</v>
      </c>
      <c r="C286" s="56" t="s">
        <v>16</v>
      </c>
      <c r="D286" s="2">
        <v>0</v>
      </c>
      <c r="E286" s="1">
        <v>0</v>
      </c>
      <c r="F286" s="1">
        <v>0</v>
      </c>
      <c r="G286" s="1">
        <v>0</v>
      </c>
      <c r="H286" s="50" t="str">
        <f t="shared" si="28"/>
        <v/>
      </c>
      <c r="I286" s="35">
        <v>9890</v>
      </c>
      <c r="J286" s="36">
        <v>9696</v>
      </c>
      <c r="K286" s="36">
        <v>4163</v>
      </c>
      <c r="L286" s="3">
        <f t="shared" si="29"/>
        <v>0.4293523102310231</v>
      </c>
      <c r="M286" s="42">
        <v>1</v>
      </c>
      <c r="N286" s="36">
        <v>193</v>
      </c>
      <c r="O286" s="64">
        <f t="shared" si="30"/>
        <v>1.9514661274014154E-2</v>
      </c>
      <c r="P286" s="4">
        <f t="shared" si="31"/>
        <v>9890</v>
      </c>
      <c r="Q286" s="5">
        <f t="shared" si="32"/>
        <v>9697</v>
      </c>
      <c r="R286" s="5">
        <f t="shared" si="33"/>
        <v>193</v>
      </c>
      <c r="S286" s="6">
        <f t="shared" si="34"/>
        <v>1.9514661274014154E-2</v>
      </c>
    </row>
    <row r="287" spans="1:19" x14ac:dyDescent="0.2">
      <c r="A287" s="54" t="s">
        <v>443</v>
      </c>
      <c r="B287" s="41" t="s">
        <v>58</v>
      </c>
      <c r="C287" s="51" t="s">
        <v>59</v>
      </c>
      <c r="D287" s="37">
        <v>18</v>
      </c>
      <c r="E287" s="38">
        <v>16</v>
      </c>
      <c r="F287" s="38">
        <v>0</v>
      </c>
      <c r="G287" s="38">
        <v>1</v>
      </c>
      <c r="H287" s="50">
        <f t="shared" si="28"/>
        <v>5.5555555555555552E-2</v>
      </c>
      <c r="I287" s="35">
        <v>9860</v>
      </c>
      <c r="J287" s="36">
        <v>7648</v>
      </c>
      <c r="K287" s="36">
        <v>277</v>
      </c>
      <c r="L287" s="3">
        <f t="shared" si="29"/>
        <v>3.6218619246861927E-2</v>
      </c>
      <c r="M287" s="39">
        <v>231</v>
      </c>
      <c r="N287" s="36">
        <v>1666</v>
      </c>
      <c r="O287" s="64">
        <f t="shared" si="30"/>
        <v>0.16896551724137931</v>
      </c>
      <c r="P287" s="4">
        <f t="shared" si="31"/>
        <v>9878</v>
      </c>
      <c r="Q287" s="5">
        <f t="shared" si="32"/>
        <v>7895</v>
      </c>
      <c r="R287" s="5">
        <f t="shared" si="33"/>
        <v>1667</v>
      </c>
      <c r="S287" s="6">
        <f t="shared" si="34"/>
        <v>0.16875885806843491</v>
      </c>
    </row>
    <row r="288" spans="1:19" x14ac:dyDescent="0.2">
      <c r="A288" s="55" t="s">
        <v>449</v>
      </c>
      <c r="B288" s="41" t="s">
        <v>197</v>
      </c>
      <c r="C288" s="57" t="s">
        <v>198</v>
      </c>
      <c r="D288" s="2">
        <v>3</v>
      </c>
      <c r="E288" s="1">
        <v>1</v>
      </c>
      <c r="F288" s="1"/>
      <c r="G288" s="1">
        <v>2</v>
      </c>
      <c r="H288" s="50">
        <f t="shared" si="28"/>
        <v>0.66666666666666663</v>
      </c>
      <c r="I288" s="35">
        <v>9858</v>
      </c>
      <c r="J288" s="36">
        <v>9797</v>
      </c>
      <c r="K288" s="36">
        <v>2177</v>
      </c>
      <c r="L288" s="3">
        <f t="shared" si="29"/>
        <v>0.22221088088190263</v>
      </c>
      <c r="M288" s="39">
        <v>0</v>
      </c>
      <c r="N288" s="36">
        <v>61</v>
      </c>
      <c r="O288" s="64">
        <f t="shared" si="30"/>
        <v>6.1878677216473926E-3</v>
      </c>
      <c r="P288" s="4">
        <f t="shared" si="31"/>
        <v>9861</v>
      </c>
      <c r="Q288" s="5">
        <f t="shared" si="32"/>
        <v>9798</v>
      </c>
      <c r="R288" s="5">
        <f t="shared" si="33"/>
        <v>63</v>
      </c>
      <c r="S288" s="6">
        <f t="shared" si="34"/>
        <v>6.3888043808944328E-3</v>
      </c>
    </row>
    <row r="289" spans="1:19" x14ac:dyDescent="0.2">
      <c r="A289" s="55" t="s">
        <v>449</v>
      </c>
      <c r="B289" s="41" t="s">
        <v>379</v>
      </c>
      <c r="C289" s="57" t="s">
        <v>380</v>
      </c>
      <c r="D289" s="2">
        <v>0</v>
      </c>
      <c r="E289" s="1">
        <v>0</v>
      </c>
      <c r="F289" s="1"/>
      <c r="G289" s="1">
        <v>0</v>
      </c>
      <c r="H289" s="50" t="str">
        <f t="shared" si="28"/>
        <v/>
      </c>
      <c r="I289" s="35">
        <v>9772</v>
      </c>
      <c r="J289" s="36">
        <v>9075</v>
      </c>
      <c r="K289" s="36">
        <v>1307</v>
      </c>
      <c r="L289" s="3">
        <f t="shared" si="29"/>
        <v>0.1440220385674931</v>
      </c>
      <c r="M289" s="39">
        <v>1</v>
      </c>
      <c r="N289" s="36">
        <v>696</v>
      </c>
      <c r="O289" s="64">
        <f t="shared" si="30"/>
        <v>7.1223905034793283E-2</v>
      </c>
      <c r="P289" s="4">
        <f t="shared" si="31"/>
        <v>9772</v>
      </c>
      <c r="Q289" s="5">
        <f t="shared" si="32"/>
        <v>9076</v>
      </c>
      <c r="R289" s="5">
        <f t="shared" si="33"/>
        <v>696</v>
      </c>
      <c r="S289" s="6">
        <f t="shared" si="34"/>
        <v>7.1223905034793283E-2</v>
      </c>
    </row>
    <row r="290" spans="1:19" x14ac:dyDescent="0.2">
      <c r="A290" s="55" t="s">
        <v>497</v>
      </c>
      <c r="B290" s="41" t="s">
        <v>215</v>
      </c>
      <c r="C290" s="56" t="s">
        <v>216</v>
      </c>
      <c r="D290" s="2">
        <v>0</v>
      </c>
      <c r="E290" s="1">
        <v>0</v>
      </c>
      <c r="F290" s="1">
        <v>0</v>
      </c>
      <c r="G290" s="1">
        <v>0</v>
      </c>
      <c r="H290" s="50" t="str">
        <f t="shared" si="28"/>
        <v/>
      </c>
      <c r="I290" s="35">
        <v>9721</v>
      </c>
      <c r="J290" s="36">
        <v>9162.0000000000018</v>
      </c>
      <c r="K290" s="36">
        <v>911</v>
      </c>
      <c r="L290" s="3">
        <f t="shared" si="29"/>
        <v>9.9432438332241843E-2</v>
      </c>
      <c r="M290" s="42">
        <v>0</v>
      </c>
      <c r="N290" s="36">
        <v>559</v>
      </c>
      <c r="O290" s="64">
        <f t="shared" si="30"/>
        <v>5.7504371978191547E-2</v>
      </c>
      <c r="P290" s="4">
        <f t="shared" si="31"/>
        <v>9721</v>
      </c>
      <c r="Q290" s="5">
        <f t="shared" si="32"/>
        <v>9162.0000000000018</v>
      </c>
      <c r="R290" s="5">
        <f t="shared" si="33"/>
        <v>559</v>
      </c>
      <c r="S290" s="6">
        <f t="shared" si="34"/>
        <v>5.7504371978191547E-2</v>
      </c>
    </row>
    <row r="291" spans="1:19" x14ac:dyDescent="0.2">
      <c r="A291" s="55" t="s">
        <v>485</v>
      </c>
      <c r="B291" s="41" t="s">
        <v>226</v>
      </c>
      <c r="C291" s="56" t="s">
        <v>490</v>
      </c>
      <c r="D291" s="2"/>
      <c r="E291" s="1"/>
      <c r="F291" s="1"/>
      <c r="G291" s="1"/>
      <c r="H291" s="50" t="str">
        <f t="shared" si="28"/>
        <v/>
      </c>
      <c r="I291" s="35">
        <v>9690</v>
      </c>
      <c r="J291" s="36">
        <v>9571</v>
      </c>
      <c r="K291" s="36">
        <v>1290</v>
      </c>
      <c r="L291" s="3">
        <f t="shared" si="29"/>
        <v>0.134782154424825</v>
      </c>
      <c r="M291" s="42"/>
      <c r="N291" s="36">
        <v>119</v>
      </c>
      <c r="O291" s="64">
        <f t="shared" si="30"/>
        <v>1.2280701754385965E-2</v>
      </c>
      <c r="P291" s="4">
        <f t="shared" si="31"/>
        <v>9690</v>
      </c>
      <c r="Q291" s="5">
        <f t="shared" si="32"/>
        <v>9571</v>
      </c>
      <c r="R291" s="5">
        <f t="shared" si="33"/>
        <v>119</v>
      </c>
      <c r="S291" s="6">
        <f t="shared" si="34"/>
        <v>1.2280701754385965E-2</v>
      </c>
    </row>
    <row r="292" spans="1:19" x14ac:dyDescent="0.2">
      <c r="A292" s="54" t="s">
        <v>446</v>
      </c>
      <c r="B292" s="41" t="s">
        <v>215</v>
      </c>
      <c r="C292" s="51" t="s">
        <v>216</v>
      </c>
      <c r="D292" s="37">
        <v>5</v>
      </c>
      <c r="E292" s="38">
        <v>3</v>
      </c>
      <c r="F292" s="38">
        <v>3</v>
      </c>
      <c r="G292" s="38">
        <v>2</v>
      </c>
      <c r="H292" s="50">
        <f t="shared" si="28"/>
        <v>0.4</v>
      </c>
      <c r="I292" s="35">
        <v>9689</v>
      </c>
      <c r="J292" s="36">
        <v>9570</v>
      </c>
      <c r="K292" s="36">
        <v>9565</v>
      </c>
      <c r="L292" s="3">
        <f t="shared" si="29"/>
        <v>0.9994775339602926</v>
      </c>
      <c r="M292" s="39">
        <v>3</v>
      </c>
      <c r="N292" s="36">
        <v>100</v>
      </c>
      <c r="O292" s="64">
        <f t="shared" si="30"/>
        <v>1.0320982557539478E-2</v>
      </c>
      <c r="P292" s="4">
        <f t="shared" si="31"/>
        <v>9694</v>
      </c>
      <c r="Q292" s="5">
        <f t="shared" si="32"/>
        <v>9576</v>
      </c>
      <c r="R292" s="5">
        <f t="shared" si="33"/>
        <v>102</v>
      </c>
      <c r="S292" s="6">
        <f t="shared" si="34"/>
        <v>1.0521972354033423E-2</v>
      </c>
    </row>
    <row r="293" spans="1:19" ht="29" x14ac:dyDescent="0.2">
      <c r="A293" s="54" t="s">
        <v>444</v>
      </c>
      <c r="B293" s="41" t="s">
        <v>238</v>
      </c>
      <c r="C293" s="51" t="s">
        <v>244</v>
      </c>
      <c r="D293" s="37">
        <v>3</v>
      </c>
      <c r="E293" s="38">
        <v>3</v>
      </c>
      <c r="F293" s="38"/>
      <c r="G293" s="38"/>
      <c r="H293" s="50">
        <f t="shared" si="28"/>
        <v>0</v>
      </c>
      <c r="I293" s="35">
        <v>9653</v>
      </c>
      <c r="J293" s="36">
        <v>8613</v>
      </c>
      <c r="K293" s="36">
        <v>5535</v>
      </c>
      <c r="L293" s="3">
        <f t="shared" si="29"/>
        <v>0.64263322884012541</v>
      </c>
      <c r="M293" s="39">
        <v>966</v>
      </c>
      <c r="N293" s="36">
        <v>74</v>
      </c>
      <c r="O293" s="64">
        <f t="shared" si="30"/>
        <v>7.6660105666632138E-3</v>
      </c>
      <c r="P293" s="4">
        <f t="shared" si="31"/>
        <v>9656</v>
      </c>
      <c r="Q293" s="5">
        <f t="shared" si="32"/>
        <v>9582</v>
      </c>
      <c r="R293" s="5">
        <f t="shared" si="33"/>
        <v>74</v>
      </c>
      <c r="S293" s="6">
        <f t="shared" si="34"/>
        <v>7.6636288318144155E-3</v>
      </c>
    </row>
    <row r="294" spans="1:19" x14ac:dyDescent="0.2">
      <c r="A294" s="55" t="s">
        <v>463</v>
      </c>
      <c r="B294" s="41" t="s">
        <v>340</v>
      </c>
      <c r="C294" s="56" t="s">
        <v>341</v>
      </c>
      <c r="D294" s="2">
        <v>0</v>
      </c>
      <c r="E294" s="1">
        <v>0</v>
      </c>
      <c r="F294" s="1">
        <v>0</v>
      </c>
      <c r="G294" s="1">
        <v>0</v>
      </c>
      <c r="H294" s="50" t="str">
        <f t="shared" si="28"/>
        <v/>
      </c>
      <c r="I294" s="35">
        <v>9621</v>
      </c>
      <c r="J294" s="36">
        <v>8919</v>
      </c>
      <c r="K294" s="36">
        <v>3032</v>
      </c>
      <c r="L294" s="3">
        <f t="shared" si="29"/>
        <v>0.3399484247112905</v>
      </c>
      <c r="M294" s="42">
        <v>1</v>
      </c>
      <c r="N294" s="36">
        <v>701</v>
      </c>
      <c r="O294" s="64">
        <f t="shared" si="30"/>
        <v>7.2861448913834323E-2</v>
      </c>
      <c r="P294" s="4">
        <f t="shared" si="31"/>
        <v>9621</v>
      </c>
      <c r="Q294" s="5">
        <f t="shared" si="32"/>
        <v>8920</v>
      </c>
      <c r="R294" s="5">
        <f t="shared" si="33"/>
        <v>701</v>
      </c>
      <c r="S294" s="6">
        <f t="shared" si="34"/>
        <v>7.2861448913834323E-2</v>
      </c>
    </row>
    <row r="295" spans="1:19" x14ac:dyDescent="0.2">
      <c r="A295" s="55" t="s">
        <v>447</v>
      </c>
      <c r="B295" s="41" t="s">
        <v>233</v>
      </c>
      <c r="C295" s="51" t="s">
        <v>235</v>
      </c>
      <c r="D295" s="2">
        <v>31</v>
      </c>
      <c r="E295" s="1">
        <v>1</v>
      </c>
      <c r="F295" s="1"/>
      <c r="G295" s="1">
        <v>13</v>
      </c>
      <c r="H295" s="50">
        <f t="shared" si="28"/>
        <v>0.41935483870967744</v>
      </c>
      <c r="I295" s="35">
        <v>9601</v>
      </c>
      <c r="J295" s="36">
        <v>7922</v>
      </c>
      <c r="K295" s="36">
        <v>4309</v>
      </c>
      <c r="L295" s="3">
        <f t="shared" si="29"/>
        <v>0.5439283009341076</v>
      </c>
      <c r="M295" s="42">
        <v>6</v>
      </c>
      <c r="N295" s="36">
        <v>1630</v>
      </c>
      <c r="O295" s="64">
        <f t="shared" si="30"/>
        <v>0.16977398187688783</v>
      </c>
      <c r="P295" s="4">
        <f t="shared" si="31"/>
        <v>9632</v>
      </c>
      <c r="Q295" s="5">
        <f t="shared" si="32"/>
        <v>7929</v>
      </c>
      <c r="R295" s="5">
        <f t="shared" si="33"/>
        <v>1643</v>
      </c>
      <c r="S295" s="6">
        <f t="shared" si="34"/>
        <v>0.17057724252491693</v>
      </c>
    </row>
    <row r="296" spans="1:19" x14ac:dyDescent="0.2">
      <c r="A296" s="55" t="s">
        <v>449</v>
      </c>
      <c r="B296" s="41" t="s">
        <v>164</v>
      </c>
      <c r="C296" s="57" t="s">
        <v>165</v>
      </c>
      <c r="D296" s="2">
        <v>3</v>
      </c>
      <c r="E296" s="1">
        <v>3</v>
      </c>
      <c r="F296" s="1"/>
      <c r="G296" s="1">
        <v>0</v>
      </c>
      <c r="H296" s="50">
        <f t="shared" si="28"/>
        <v>0</v>
      </c>
      <c r="I296" s="35">
        <v>9394</v>
      </c>
      <c r="J296" s="36">
        <v>9215</v>
      </c>
      <c r="K296" s="36">
        <v>3293</v>
      </c>
      <c r="L296" s="3">
        <f t="shared" si="29"/>
        <v>0.35735214324470971</v>
      </c>
      <c r="M296" s="39">
        <v>133</v>
      </c>
      <c r="N296" s="36">
        <v>46</v>
      </c>
      <c r="O296" s="64">
        <f t="shared" si="30"/>
        <v>4.8967426016606344E-3</v>
      </c>
      <c r="P296" s="4">
        <f t="shared" si="31"/>
        <v>9397</v>
      </c>
      <c r="Q296" s="5">
        <f t="shared" si="32"/>
        <v>9351</v>
      </c>
      <c r="R296" s="5">
        <f t="shared" si="33"/>
        <v>46</v>
      </c>
      <c r="S296" s="6">
        <f t="shared" si="34"/>
        <v>4.8951793125465576E-3</v>
      </c>
    </row>
    <row r="297" spans="1:19" x14ac:dyDescent="0.2">
      <c r="A297" s="54" t="s">
        <v>444</v>
      </c>
      <c r="B297" s="41" t="s">
        <v>44</v>
      </c>
      <c r="C297" s="51" t="s">
        <v>361</v>
      </c>
      <c r="D297" s="37"/>
      <c r="E297" s="38"/>
      <c r="F297" s="38"/>
      <c r="G297" s="38"/>
      <c r="H297" s="50" t="str">
        <f t="shared" si="28"/>
        <v/>
      </c>
      <c r="I297" s="35">
        <v>9378</v>
      </c>
      <c r="J297" s="36">
        <v>7734</v>
      </c>
      <c r="K297" s="36">
        <v>190</v>
      </c>
      <c r="L297" s="3">
        <f t="shared" si="29"/>
        <v>2.456684768554435E-2</v>
      </c>
      <c r="M297" s="39">
        <v>3</v>
      </c>
      <c r="N297" s="36">
        <v>1641</v>
      </c>
      <c r="O297" s="64">
        <f t="shared" si="30"/>
        <v>0.17498400511836212</v>
      </c>
      <c r="P297" s="4">
        <f t="shared" si="31"/>
        <v>9378</v>
      </c>
      <c r="Q297" s="5">
        <f t="shared" si="32"/>
        <v>7737</v>
      </c>
      <c r="R297" s="5">
        <f t="shared" si="33"/>
        <v>1641</v>
      </c>
      <c r="S297" s="6">
        <f t="shared" si="34"/>
        <v>0.17498400511836212</v>
      </c>
    </row>
    <row r="298" spans="1:19" x14ac:dyDescent="0.2">
      <c r="A298" s="55" t="s">
        <v>478</v>
      </c>
      <c r="B298" s="41" t="s">
        <v>215</v>
      </c>
      <c r="C298" s="56" t="s">
        <v>216</v>
      </c>
      <c r="D298" s="2">
        <v>2</v>
      </c>
      <c r="E298" s="1">
        <v>2</v>
      </c>
      <c r="F298" s="1">
        <v>1</v>
      </c>
      <c r="G298" s="1">
        <v>0</v>
      </c>
      <c r="H298" s="50">
        <f t="shared" si="28"/>
        <v>0</v>
      </c>
      <c r="I298" s="35">
        <v>9372</v>
      </c>
      <c r="J298" s="36">
        <v>9310</v>
      </c>
      <c r="K298" s="36">
        <v>2311</v>
      </c>
      <c r="L298" s="3">
        <f t="shared" si="29"/>
        <v>0.24822771213748657</v>
      </c>
      <c r="M298" s="42">
        <v>0</v>
      </c>
      <c r="N298" s="36">
        <v>62</v>
      </c>
      <c r="O298" s="64">
        <f t="shared" si="30"/>
        <v>6.615450277422108E-3</v>
      </c>
      <c r="P298" s="4">
        <f t="shared" si="31"/>
        <v>9374</v>
      </c>
      <c r="Q298" s="5">
        <f t="shared" si="32"/>
        <v>9312</v>
      </c>
      <c r="R298" s="5">
        <f t="shared" si="33"/>
        <v>62</v>
      </c>
      <c r="S298" s="6">
        <f t="shared" si="34"/>
        <v>6.6140388308086199E-3</v>
      </c>
    </row>
    <row r="299" spans="1:19" x14ac:dyDescent="0.2">
      <c r="A299" s="55" t="s">
        <v>508</v>
      </c>
      <c r="B299" s="41" t="s">
        <v>226</v>
      </c>
      <c r="C299" s="56" t="s">
        <v>228</v>
      </c>
      <c r="D299" s="2"/>
      <c r="E299" s="1"/>
      <c r="F299" s="1"/>
      <c r="G299" s="1"/>
      <c r="H299" s="50" t="str">
        <f t="shared" si="28"/>
        <v/>
      </c>
      <c r="I299" s="35">
        <v>9325</v>
      </c>
      <c r="J299" s="36">
        <v>8142</v>
      </c>
      <c r="K299" s="36">
        <v>4698</v>
      </c>
      <c r="L299" s="3">
        <f t="shared" si="29"/>
        <v>0.57700810611643327</v>
      </c>
      <c r="M299" s="42">
        <v>592</v>
      </c>
      <c r="N299" s="36">
        <v>426</v>
      </c>
      <c r="O299" s="64">
        <f t="shared" si="30"/>
        <v>4.5683646112600534E-2</v>
      </c>
      <c r="P299" s="4">
        <f t="shared" si="31"/>
        <v>9325</v>
      </c>
      <c r="Q299" s="5">
        <f t="shared" si="32"/>
        <v>8734</v>
      </c>
      <c r="R299" s="5">
        <f t="shared" si="33"/>
        <v>426</v>
      </c>
      <c r="S299" s="6">
        <f t="shared" si="34"/>
        <v>4.5683646112600534E-2</v>
      </c>
    </row>
    <row r="300" spans="1:19" x14ac:dyDescent="0.2">
      <c r="A300" s="54" t="s">
        <v>443</v>
      </c>
      <c r="B300" s="41" t="s">
        <v>146</v>
      </c>
      <c r="C300" s="51" t="s">
        <v>320</v>
      </c>
      <c r="D300" s="37">
        <v>0</v>
      </c>
      <c r="E300" s="38">
        <v>0</v>
      </c>
      <c r="F300" s="38">
        <v>0</v>
      </c>
      <c r="G300" s="38">
        <v>0</v>
      </c>
      <c r="H300" s="50" t="str">
        <f t="shared" si="28"/>
        <v/>
      </c>
      <c r="I300" s="35">
        <v>9318</v>
      </c>
      <c r="J300" s="36">
        <v>7183</v>
      </c>
      <c r="K300" s="36">
        <v>1847</v>
      </c>
      <c r="L300" s="3">
        <f t="shared" si="29"/>
        <v>0.25713490185159404</v>
      </c>
      <c r="M300" s="39">
        <v>15</v>
      </c>
      <c r="N300" s="36">
        <v>1647</v>
      </c>
      <c r="O300" s="64">
        <f t="shared" si="30"/>
        <v>0.17675466838377335</v>
      </c>
      <c r="P300" s="4">
        <f t="shared" si="31"/>
        <v>9318</v>
      </c>
      <c r="Q300" s="5">
        <f t="shared" si="32"/>
        <v>7198</v>
      </c>
      <c r="R300" s="5">
        <f t="shared" si="33"/>
        <v>1647</v>
      </c>
      <c r="S300" s="6">
        <f t="shared" si="34"/>
        <v>0.17675466838377335</v>
      </c>
    </row>
    <row r="301" spans="1:19" ht="29" x14ac:dyDescent="0.2">
      <c r="A301" s="55" t="s">
        <v>497</v>
      </c>
      <c r="B301" s="41" t="s">
        <v>44</v>
      </c>
      <c r="C301" s="56" t="s">
        <v>47</v>
      </c>
      <c r="D301" s="2">
        <v>0</v>
      </c>
      <c r="E301" s="1">
        <v>0</v>
      </c>
      <c r="F301" s="1">
        <v>0</v>
      </c>
      <c r="G301" s="1">
        <v>0</v>
      </c>
      <c r="H301" s="50" t="str">
        <f t="shared" si="28"/>
        <v/>
      </c>
      <c r="I301" s="35">
        <v>9302</v>
      </c>
      <c r="J301" s="36">
        <v>8932</v>
      </c>
      <c r="K301" s="36">
        <v>364</v>
      </c>
      <c r="L301" s="3">
        <f t="shared" si="29"/>
        <v>4.0752351097178681E-2</v>
      </c>
      <c r="M301" s="42">
        <v>0</v>
      </c>
      <c r="N301" s="36">
        <v>370</v>
      </c>
      <c r="O301" s="64">
        <f t="shared" si="30"/>
        <v>3.9776392173726083E-2</v>
      </c>
      <c r="P301" s="4">
        <f t="shared" si="31"/>
        <v>9302</v>
      </c>
      <c r="Q301" s="5">
        <f t="shared" si="32"/>
        <v>8932</v>
      </c>
      <c r="R301" s="5">
        <f t="shared" si="33"/>
        <v>370</v>
      </c>
      <c r="S301" s="6">
        <f t="shared" si="34"/>
        <v>3.9776392173726083E-2</v>
      </c>
    </row>
    <row r="302" spans="1:19" x14ac:dyDescent="0.2">
      <c r="A302" s="55" t="s">
        <v>447</v>
      </c>
      <c r="B302" s="41" t="s">
        <v>44</v>
      </c>
      <c r="C302" s="51" t="s">
        <v>45</v>
      </c>
      <c r="D302" s="2"/>
      <c r="E302" s="1"/>
      <c r="F302" s="1"/>
      <c r="G302" s="1"/>
      <c r="H302" s="50" t="str">
        <f t="shared" si="28"/>
        <v/>
      </c>
      <c r="I302" s="35">
        <v>9298</v>
      </c>
      <c r="J302" s="36">
        <v>8881</v>
      </c>
      <c r="K302" s="36">
        <v>2854</v>
      </c>
      <c r="L302" s="3">
        <f t="shared" si="29"/>
        <v>0.3213602071838757</v>
      </c>
      <c r="M302" s="42">
        <v>2</v>
      </c>
      <c r="N302" s="36">
        <v>366</v>
      </c>
      <c r="O302" s="64">
        <f t="shared" si="30"/>
        <v>3.936330393633039E-2</v>
      </c>
      <c r="P302" s="4">
        <f t="shared" si="31"/>
        <v>9298</v>
      </c>
      <c r="Q302" s="5">
        <f t="shared" si="32"/>
        <v>8883</v>
      </c>
      <c r="R302" s="5">
        <f t="shared" si="33"/>
        <v>366</v>
      </c>
      <c r="S302" s="6">
        <f t="shared" si="34"/>
        <v>3.936330393633039E-2</v>
      </c>
    </row>
    <row r="303" spans="1:19" x14ac:dyDescent="0.2">
      <c r="A303" s="54" t="s">
        <v>444</v>
      </c>
      <c r="B303" s="41" t="s">
        <v>36</v>
      </c>
      <c r="C303" s="51" t="s">
        <v>354</v>
      </c>
      <c r="D303" s="37">
        <v>31</v>
      </c>
      <c r="E303" s="38">
        <v>21</v>
      </c>
      <c r="F303" s="38"/>
      <c r="G303" s="38">
        <v>10</v>
      </c>
      <c r="H303" s="50">
        <f t="shared" si="28"/>
        <v>0.32258064516129031</v>
      </c>
      <c r="I303" s="35">
        <v>9107</v>
      </c>
      <c r="J303" s="36">
        <v>5843</v>
      </c>
      <c r="K303" s="36">
        <v>1404</v>
      </c>
      <c r="L303" s="3">
        <f t="shared" si="29"/>
        <v>0.24028752353243196</v>
      </c>
      <c r="M303" s="39">
        <v>2</v>
      </c>
      <c r="N303" s="36">
        <v>3262</v>
      </c>
      <c r="O303" s="64">
        <f t="shared" si="30"/>
        <v>0.35818601076095313</v>
      </c>
      <c r="P303" s="4">
        <f t="shared" si="31"/>
        <v>9138</v>
      </c>
      <c r="Q303" s="5">
        <f t="shared" si="32"/>
        <v>5866</v>
      </c>
      <c r="R303" s="5">
        <f t="shared" si="33"/>
        <v>3272</v>
      </c>
      <c r="S303" s="6">
        <f t="shared" si="34"/>
        <v>0.35806522214926678</v>
      </c>
    </row>
    <row r="304" spans="1:19" x14ac:dyDescent="0.2">
      <c r="A304" s="54" t="s">
        <v>444</v>
      </c>
      <c r="B304" s="41" t="s">
        <v>342</v>
      </c>
      <c r="C304" s="51" t="s">
        <v>343</v>
      </c>
      <c r="D304" s="37"/>
      <c r="E304" s="38"/>
      <c r="F304" s="38"/>
      <c r="G304" s="38"/>
      <c r="H304" s="50" t="str">
        <f t="shared" si="28"/>
        <v/>
      </c>
      <c r="I304" s="35">
        <v>9072</v>
      </c>
      <c r="J304" s="36">
        <v>9030</v>
      </c>
      <c r="K304" s="36">
        <v>5808</v>
      </c>
      <c r="L304" s="3">
        <f t="shared" si="29"/>
        <v>0.64318936877076416</v>
      </c>
      <c r="M304" s="39">
        <v>1</v>
      </c>
      <c r="N304" s="36">
        <v>41</v>
      </c>
      <c r="O304" s="64">
        <f t="shared" si="30"/>
        <v>4.5194003527336858E-3</v>
      </c>
      <c r="P304" s="4">
        <f t="shared" si="31"/>
        <v>9072</v>
      </c>
      <c r="Q304" s="5">
        <f t="shared" si="32"/>
        <v>9031</v>
      </c>
      <c r="R304" s="5">
        <f t="shared" si="33"/>
        <v>41</v>
      </c>
      <c r="S304" s="6">
        <f t="shared" si="34"/>
        <v>4.5194003527336858E-3</v>
      </c>
    </row>
    <row r="305" spans="1:19" ht="29" x14ac:dyDescent="0.2">
      <c r="A305" s="54" t="s">
        <v>446</v>
      </c>
      <c r="B305" s="41" t="s">
        <v>105</v>
      </c>
      <c r="C305" s="51" t="s">
        <v>106</v>
      </c>
      <c r="D305" s="37">
        <v>46</v>
      </c>
      <c r="E305" s="38">
        <v>40</v>
      </c>
      <c r="F305" s="38">
        <v>32</v>
      </c>
      <c r="G305" s="38">
        <v>6</v>
      </c>
      <c r="H305" s="50">
        <f t="shared" si="28"/>
        <v>0.13043478260869565</v>
      </c>
      <c r="I305" s="35">
        <v>9048</v>
      </c>
      <c r="J305" s="36">
        <v>7283</v>
      </c>
      <c r="K305" s="36">
        <v>2232</v>
      </c>
      <c r="L305" s="3">
        <f t="shared" si="29"/>
        <v>0.30646711519978032</v>
      </c>
      <c r="M305" s="39">
        <v>126</v>
      </c>
      <c r="N305" s="36">
        <v>1476</v>
      </c>
      <c r="O305" s="64">
        <f t="shared" si="30"/>
        <v>0.16312997347480107</v>
      </c>
      <c r="P305" s="4">
        <f t="shared" si="31"/>
        <v>9094</v>
      </c>
      <c r="Q305" s="5">
        <f t="shared" si="32"/>
        <v>7449</v>
      </c>
      <c r="R305" s="5">
        <f t="shared" si="33"/>
        <v>1482</v>
      </c>
      <c r="S305" s="6">
        <f t="shared" si="34"/>
        <v>0.16296459203870683</v>
      </c>
    </row>
    <row r="306" spans="1:19" ht="29" x14ac:dyDescent="0.2">
      <c r="A306" s="55" t="s">
        <v>451</v>
      </c>
      <c r="B306" s="41" t="s">
        <v>44</v>
      </c>
      <c r="C306" s="56" t="s">
        <v>47</v>
      </c>
      <c r="D306" s="2">
        <v>0</v>
      </c>
      <c r="E306" s="1">
        <v>0</v>
      </c>
      <c r="F306" s="1">
        <v>0</v>
      </c>
      <c r="G306" s="1">
        <v>0</v>
      </c>
      <c r="H306" s="50" t="str">
        <f t="shared" si="28"/>
        <v/>
      </c>
      <c r="I306" s="35">
        <v>9005</v>
      </c>
      <c r="J306" s="36">
        <v>8780</v>
      </c>
      <c r="K306" s="36">
        <v>644</v>
      </c>
      <c r="L306" s="3">
        <f t="shared" si="29"/>
        <v>7.3348519362186781E-2</v>
      </c>
      <c r="M306" s="42">
        <v>0</v>
      </c>
      <c r="N306" s="36">
        <v>225</v>
      </c>
      <c r="O306" s="64">
        <f t="shared" si="30"/>
        <v>2.4986118822876179E-2</v>
      </c>
      <c r="P306" s="4">
        <f t="shared" si="31"/>
        <v>9005</v>
      </c>
      <c r="Q306" s="5">
        <f t="shared" si="32"/>
        <v>8780</v>
      </c>
      <c r="R306" s="5">
        <f t="shared" si="33"/>
        <v>225</v>
      </c>
      <c r="S306" s="6">
        <f t="shared" si="34"/>
        <v>2.4986118822876179E-2</v>
      </c>
    </row>
    <row r="307" spans="1:19" x14ac:dyDescent="0.2">
      <c r="A307" s="55" t="s">
        <v>497</v>
      </c>
      <c r="B307" s="41" t="s">
        <v>97</v>
      </c>
      <c r="C307" s="56" t="s">
        <v>98</v>
      </c>
      <c r="D307" s="2">
        <v>0</v>
      </c>
      <c r="E307" s="1">
        <v>0</v>
      </c>
      <c r="F307" s="1">
        <v>0</v>
      </c>
      <c r="G307" s="1">
        <v>0</v>
      </c>
      <c r="H307" s="50" t="str">
        <f t="shared" si="28"/>
        <v/>
      </c>
      <c r="I307" s="35">
        <v>8994</v>
      </c>
      <c r="J307" s="36">
        <v>8278</v>
      </c>
      <c r="K307" s="36">
        <v>3979</v>
      </c>
      <c r="L307" s="3">
        <f t="shared" si="29"/>
        <v>0.48067165982121285</v>
      </c>
      <c r="M307" s="42">
        <v>10</v>
      </c>
      <c r="N307" s="36">
        <v>706</v>
      </c>
      <c r="O307" s="64">
        <f t="shared" si="30"/>
        <v>7.8496775628196569E-2</v>
      </c>
      <c r="P307" s="4">
        <f t="shared" si="31"/>
        <v>8994</v>
      </c>
      <c r="Q307" s="5">
        <f t="shared" si="32"/>
        <v>8288</v>
      </c>
      <c r="R307" s="5">
        <f t="shared" si="33"/>
        <v>706</v>
      </c>
      <c r="S307" s="6">
        <f t="shared" si="34"/>
        <v>7.8496775628196569E-2</v>
      </c>
    </row>
    <row r="308" spans="1:19" x14ac:dyDescent="0.2">
      <c r="A308" s="55" t="s">
        <v>480</v>
      </c>
      <c r="B308" s="41" t="s">
        <v>97</v>
      </c>
      <c r="C308" s="56" t="s">
        <v>98</v>
      </c>
      <c r="D308" s="2">
        <v>0</v>
      </c>
      <c r="E308" s="1">
        <v>0</v>
      </c>
      <c r="F308" s="1">
        <v>0</v>
      </c>
      <c r="G308" s="1">
        <v>0</v>
      </c>
      <c r="H308" s="50" t="str">
        <f t="shared" si="28"/>
        <v/>
      </c>
      <c r="I308" s="35">
        <v>8982</v>
      </c>
      <c r="J308" s="36">
        <v>8439</v>
      </c>
      <c r="K308" s="36">
        <v>1702</v>
      </c>
      <c r="L308" s="3">
        <f t="shared" si="29"/>
        <v>0.20168266382272781</v>
      </c>
      <c r="M308" s="42">
        <v>4</v>
      </c>
      <c r="N308" s="36">
        <v>539</v>
      </c>
      <c r="O308" s="64">
        <f t="shared" si="30"/>
        <v>6.0008906702293474E-2</v>
      </c>
      <c r="P308" s="4">
        <f t="shared" si="31"/>
        <v>8982</v>
      </c>
      <c r="Q308" s="5">
        <f t="shared" si="32"/>
        <v>8443</v>
      </c>
      <c r="R308" s="5">
        <f t="shared" si="33"/>
        <v>539</v>
      </c>
      <c r="S308" s="6">
        <f t="shared" si="34"/>
        <v>6.0008906702293474E-2</v>
      </c>
    </row>
    <row r="309" spans="1:19" x14ac:dyDescent="0.2">
      <c r="A309" s="54" t="s">
        <v>443</v>
      </c>
      <c r="B309" s="41" t="s">
        <v>197</v>
      </c>
      <c r="C309" s="51" t="s">
        <v>199</v>
      </c>
      <c r="D309" s="37">
        <v>0</v>
      </c>
      <c r="E309" s="38">
        <v>0</v>
      </c>
      <c r="F309" s="38">
        <v>0</v>
      </c>
      <c r="G309" s="38">
        <v>0</v>
      </c>
      <c r="H309" s="50" t="str">
        <f t="shared" si="28"/>
        <v/>
      </c>
      <c r="I309" s="35">
        <v>8982</v>
      </c>
      <c r="J309" s="36">
        <v>8375</v>
      </c>
      <c r="K309" s="36">
        <v>2739</v>
      </c>
      <c r="L309" s="3">
        <f t="shared" si="29"/>
        <v>0.32704477611940297</v>
      </c>
      <c r="M309" s="39">
        <v>31</v>
      </c>
      <c r="N309" s="36">
        <v>45</v>
      </c>
      <c r="O309" s="64">
        <f t="shared" si="30"/>
        <v>5.0100200400801601E-3</v>
      </c>
      <c r="P309" s="4">
        <f t="shared" si="31"/>
        <v>8982</v>
      </c>
      <c r="Q309" s="5">
        <f t="shared" si="32"/>
        <v>8406</v>
      </c>
      <c r="R309" s="5">
        <f t="shared" si="33"/>
        <v>45</v>
      </c>
      <c r="S309" s="6">
        <f t="shared" si="34"/>
        <v>5.0100200400801601E-3</v>
      </c>
    </row>
    <row r="310" spans="1:19" x14ac:dyDescent="0.2">
      <c r="A310" s="55" t="s">
        <v>480</v>
      </c>
      <c r="B310" s="41" t="s">
        <v>221</v>
      </c>
      <c r="C310" s="56" t="s">
        <v>223</v>
      </c>
      <c r="D310" s="2">
        <v>0</v>
      </c>
      <c r="E310" s="1">
        <v>0</v>
      </c>
      <c r="F310" s="1">
        <v>0</v>
      </c>
      <c r="G310" s="1">
        <v>0</v>
      </c>
      <c r="H310" s="50" t="str">
        <f t="shared" si="28"/>
        <v/>
      </c>
      <c r="I310" s="35">
        <v>8975</v>
      </c>
      <c r="J310" s="36">
        <v>8791</v>
      </c>
      <c r="K310" s="36">
        <v>2388</v>
      </c>
      <c r="L310" s="3">
        <f t="shared" si="29"/>
        <v>0.27164145148447277</v>
      </c>
      <c r="M310" s="42">
        <v>9</v>
      </c>
      <c r="N310" s="36">
        <v>175</v>
      </c>
      <c r="O310" s="64">
        <f t="shared" si="30"/>
        <v>1.9498607242339833E-2</v>
      </c>
      <c r="P310" s="4">
        <f t="shared" si="31"/>
        <v>8975</v>
      </c>
      <c r="Q310" s="5">
        <f t="shared" si="32"/>
        <v>8800</v>
      </c>
      <c r="R310" s="5">
        <f t="shared" si="33"/>
        <v>175</v>
      </c>
      <c r="S310" s="6">
        <f t="shared" si="34"/>
        <v>1.9498607242339833E-2</v>
      </c>
    </row>
    <row r="311" spans="1:19" x14ac:dyDescent="0.2">
      <c r="A311" s="54" t="s">
        <v>444</v>
      </c>
      <c r="B311" s="41" t="s">
        <v>23</v>
      </c>
      <c r="C311" s="51" t="s">
        <v>24</v>
      </c>
      <c r="D311" s="37">
        <v>10</v>
      </c>
      <c r="E311" s="38">
        <v>10</v>
      </c>
      <c r="F311" s="38"/>
      <c r="G311" s="38"/>
      <c r="H311" s="50">
        <f t="shared" si="28"/>
        <v>0</v>
      </c>
      <c r="I311" s="35">
        <v>8960</v>
      </c>
      <c r="J311" s="36">
        <v>7202</v>
      </c>
      <c r="K311" s="36">
        <v>1507</v>
      </c>
      <c r="L311" s="3">
        <f t="shared" si="29"/>
        <v>0.20924743126909193</v>
      </c>
      <c r="M311" s="39">
        <v>12</v>
      </c>
      <c r="N311" s="36">
        <v>1746</v>
      </c>
      <c r="O311" s="64">
        <f t="shared" si="30"/>
        <v>0.19486607142857143</v>
      </c>
      <c r="P311" s="4">
        <f t="shared" si="31"/>
        <v>8970</v>
      </c>
      <c r="Q311" s="5">
        <f t="shared" si="32"/>
        <v>7224</v>
      </c>
      <c r="R311" s="5">
        <f t="shared" si="33"/>
        <v>1746</v>
      </c>
      <c r="S311" s="6">
        <f t="shared" si="34"/>
        <v>0.19464882943143813</v>
      </c>
    </row>
    <row r="312" spans="1:19" ht="29" x14ac:dyDescent="0.2">
      <c r="A312" s="55" t="s">
        <v>463</v>
      </c>
      <c r="B312" s="41" t="s">
        <v>230</v>
      </c>
      <c r="C312" s="56" t="s">
        <v>231</v>
      </c>
      <c r="D312" s="2">
        <v>0</v>
      </c>
      <c r="E312" s="1">
        <v>0</v>
      </c>
      <c r="F312" s="1">
        <v>0</v>
      </c>
      <c r="G312" s="1">
        <v>0</v>
      </c>
      <c r="H312" s="50" t="str">
        <f t="shared" si="28"/>
        <v/>
      </c>
      <c r="I312" s="35">
        <v>8928</v>
      </c>
      <c r="J312" s="36">
        <v>7943</v>
      </c>
      <c r="K312" s="36">
        <v>5146</v>
      </c>
      <c r="L312" s="3">
        <f t="shared" si="29"/>
        <v>0.64786604557471983</v>
      </c>
      <c r="M312" s="42">
        <v>232</v>
      </c>
      <c r="N312" s="36">
        <v>753</v>
      </c>
      <c r="O312" s="64">
        <f t="shared" si="30"/>
        <v>8.434139784946236E-2</v>
      </c>
      <c r="P312" s="4">
        <f t="shared" si="31"/>
        <v>8928</v>
      </c>
      <c r="Q312" s="5">
        <f t="shared" si="32"/>
        <v>8175</v>
      </c>
      <c r="R312" s="5">
        <f t="shared" si="33"/>
        <v>753</v>
      </c>
      <c r="S312" s="6">
        <f t="shared" si="34"/>
        <v>8.434139784946236E-2</v>
      </c>
    </row>
    <row r="313" spans="1:19" x14ac:dyDescent="0.2">
      <c r="A313" s="55" t="s">
        <v>483</v>
      </c>
      <c r="B313" s="41" t="s">
        <v>215</v>
      </c>
      <c r="C313" s="56" t="s">
        <v>216</v>
      </c>
      <c r="D313" s="2"/>
      <c r="E313" s="1">
        <v>1</v>
      </c>
      <c r="F313" s="1">
        <v>1</v>
      </c>
      <c r="G313" s="1"/>
      <c r="H313" s="50" t="str">
        <f t="shared" si="28"/>
        <v/>
      </c>
      <c r="I313" s="35">
        <v>8861</v>
      </c>
      <c r="J313" s="36">
        <v>8244</v>
      </c>
      <c r="K313" s="36">
        <v>3461</v>
      </c>
      <c r="L313" s="3">
        <f t="shared" si="29"/>
        <v>0.41982047549733137</v>
      </c>
      <c r="M313" s="42">
        <v>1</v>
      </c>
      <c r="N313" s="36">
        <v>399</v>
      </c>
      <c r="O313" s="64">
        <f t="shared" si="30"/>
        <v>4.5028777790317123E-2</v>
      </c>
      <c r="P313" s="4">
        <f t="shared" si="31"/>
        <v>8861</v>
      </c>
      <c r="Q313" s="5">
        <f t="shared" si="32"/>
        <v>8246</v>
      </c>
      <c r="R313" s="5">
        <f t="shared" si="33"/>
        <v>399</v>
      </c>
      <c r="S313" s="6">
        <f t="shared" si="34"/>
        <v>4.5028777790317123E-2</v>
      </c>
    </row>
    <row r="314" spans="1:19" x14ac:dyDescent="0.2">
      <c r="A314" s="55" t="s">
        <v>449</v>
      </c>
      <c r="B314" s="41" t="s">
        <v>131</v>
      </c>
      <c r="C314" s="57" t="s">
        <v>132</v>
      </c>
      <c r="D314" s="2">
        <v>54</v>
      </c>
      <c r="E314" s="1">
        <v>49</v>
      </c>
      <c r="F314" s="1"/>
      <c r="G314" s="1">
        <v>5</v>
      </c>
      <c r="H314" s="50">
        <f t="shared" si="28"/>
        <v>9.2592592592592587E-2</v>
      </c>
      <c r="I314" s="35">
        <v>8814</v>
      </c>
      <c r="J314" s="36">
        <v>7066</v>
      </c>
      <c r="K314" s="36">
        <v>1508</v>
      </c>
      <c r="L314" s="3">
        <f t="shared" si="29"/>
        <v>0.21341636003396547</v>
      </c>
      <c r="M314" s="39">
        <v>235</v>
      </c>
      <c r="N314" s="36">
        <v>1513</v>
      </c>
      <c r="O314" s="64">
        <f t="shared" si="30"/>
        <v>0.17165872475606989</v>
      </c>
      <c r="P314" s="4">
        <f t="shared" si="31"/>
        <v>8868</v>
      </c>
      <c r="Q314" s="5">
        <f t="shared" si="32"/>
        <v>7350</v>
      </c>
      <c r="R314" s="5">
        <f t="shared" si="33"/>
        <v>1518</v>
      </c>
      <c r="S314" s="6">
        <f t="shared" si="34"/>
        <v>0.17117726657645466</v>
      </c>
    </row>
    <row r="315" spans="1:19" ht="29" x14ac:dyDescent="0.2">
      <c r="A315" s="55" t="s">
        <v>478</v>
      </c>
      <c r="B315" s="41" t="s">
        <v>230</v>
      </c>
      <c r="C315" s="56" t="s">
        <v>231</v>
      </c>
      <c r="D315" s="2">
        <v>2</v>
      </c>
      <c r="E315" s="1">
        <v>2</v>
      </c>
      <c r="F315" s="1">
        <v>1</v>
      </c>
      <c r="G315" s="1">
        <v>0</v>
      </c>
      <c r="H315" s="50">
        <f t="shared" si="28"/>
        <v>0</v>
      </c>
      <c r="I315" s="35">
        <v>8737</v>
      </c>
      <c r="J315" s="36">
        <v>8375</v>
      </c>
      <c r="K315" s="36">
        <v>5152</v>
      </c>
      <c r="L315" s="3">
        <f t="shared" si="29"/>
        <v>0.61516417910447763</v>
      </c>
      <c r="M315" s="42">
        <v>35</v>
      </c>
      <c r="N315" s="36">
        <v>327</v>
      </c>
      <c r="O315" s="64">
        <f t="shared" si="30"/>
        <v>3.7427034451184615E-2</v>
      </c>
      <c r="P315" s="4">
        <f t="shared" si="31"/>
        <v>8739</v>
      </c>
      <c r="Q315" s="5">
        <f t="shared" si="32"/>
        <v>8412</v>
      </c>
      <c r="R315" s="5">
        <f t="shared" si="33"/>
        <v>327</v>
      </c>
      <c r="S315" s="6">
        <f t="shared" si="34"/>
        <v>3.7418468932372127E-2</v>
      </c>
    </row>
    <row r="316" spans="1:19" x14ac:dyDescent="0.2">
      <c r="A316" s="54" t="s">
        <v>444</v>
      </c>
      <c r="B316" s="41" t="s">
        <v>164</v>
      </c>
      <c r="C316" s="51" t="s">
        <v>165</v>
      </c>
      <c r="D316" s="37"/>
      <c r="E316" s="38"/>
      <c r="F316" s="38"/>
      <c r="G316" s="38"/>
      <c r="H316" s="50" t="str">
        <f t="shared" si="28"/>
        <v/>
      </c>
      <c r="I316" s="35">
        <v>8724</v>
      </c>
      <c r="J316" s="36">
        <v>8645</v>
      </c>
      <c r="K316" s="36">
        <v>6912</v>
      </c>
      <c r="L316" s="3">
        <f t="shared" si="29"/>
        <v>0.7995373048004627</v>
      </c>
      <c r="M316" s="39">
        <v>2</v>
      </c>
      <c r="N316" s="36">
        <v>77</v>
      </c>
      <c r="O316" s="64">
        <f t="shared" si="30"/>
        <v>8.8262265016047677E-3</v>
      </c>
      <c r="P316" s="4">
        <f t="shared" si="31"/>
        <v>8724</v>
      </c>
      <c r="Q316" s="5">
        <f t="shared" si="32"/>
        <v>8647</v>
      </c>
      <c r="R316" s="5">
        <f t="shared" si="33"/>
        <v>77</v>
      </c>
      <c r="S316" s="6">
        <f t="shared" si="34"/>
        <v>8.8262265016047677E-3</v>
      </c>
    </row>
    <row r="317" spans="1:19" x14ac:dyDescent="0.2">
      <c r="A317" s="54" t="s">
        <v>443</v>
      </c>
      <c r="B317" s="41" t="s">
        <v>219</v>
      </c>
      <c r="C317" s="51" t="s">
        <v>220</v>
      </c>
      <c r="D317" s="37">
        <v>0</v>
      </c>
      <c r="E317" s="38">
        <v>0</v>
      </c>
      <c r="F317" s="38">
        <v>0</v>
      </c>
      <c r="G317" s="38">
        <v>0</v>
      </c>
      <c r="H317" s="50" t="str">
        <f t="shared" si="28"/>
        <v/>
      </c>
      <c r="I317" s="35">
        <v>8701</v>
      </c>
      <c r="J317" s="36">
        <v>7811</v>
      </c>
      <c r="K317" s="36">
        <v>653</v>
      </c>
      <c r="L317" s="3">
        <f t="shared" si="29"/>
        <v>8.3600051209832285E-2</v>
      </c>
      <c r="M317" s="39">
        <v>16</v>
      </c>
      <c r="N317" s="36">
        <v>613</v>
      </c>
      <c r="O317" s="64">
        <f t="shared" si="30"/>
        <v>7.045167222158373E-2</v>
      </c>
      <c r="P317" s="4">
        <f t="shared" si="31"/>
        <v>8701</v>
      </c>
      <c r="Q317" s="5">
        <f t="shared" si="32"/>
        <v>7827</v>
      </c>
      <c r="R317" s="5">
        <f t="shared" si="33"/>
        <v>613</v>
      </c>
      <c r="S317" s="6">
        <f t="shared" si="34"/>
        <v>7.045167222158373E-2</v>
      </c>
    </row>
    <row r="318" spans="1:19" ht="29" x14ac:dyDescent="0.2">
      <c r="A318" s="54" t="s">
        <v>443</v>
      </c>
      <c r="B318" s="41" t="s">
        <v>259</v>
      </c>
      <c r="C318" s="51" t="s">
        <v>297</v>
      </c>
      <c r="D318" s="37">
        <v>3</v>
      </c>
      <c r="E318" s="38">
        <v>4</v>
      </c>
      <c r="F318" s="38">
        <v>0</v>
      </c>
      <c r="G318" s="38">
        <v>0</v>
      </c>
      <c r="H318" s="50">
        <f t="shared" si="28"/>
        <v>0</v>
      </c>
      <c r="I318" s="35">
        <v>8670</v>
      </c>
      <c r="J318" s="36">
        <v>7487</v>
      </c>
      <c r="K318" s="36">
        <v>1143</v>
      </c>
      <c r="L318" s="3">
        <f t="shared" si="29"/>
        <v>0.15266461867236544</v>
      </c>
      <c r="M318" s="39">
        <v>2</v>
      </c>
      <c r="N318" s="36">
        <v>491</v>
      </c>
      <c r="O318" s="64">
        <f t="shared" si="30"/>
        <v>5.6632064590542097E-2</v>
      </c>
      <c r="P318" s="4">
        <f t="shared" si="31"/>
        <v>8673</v>
      </c>
      <c r="Q318" s="5">
        <f t="shared" si="32"/>
        <v>7493</v>
      </c>
      <c r="R318" s="5">
        <f t="shared" si="33"/>
        <v>491</v>
      </c>
      <c r="S318" s="6">
        <f t="shared" si="34"/>
        <v>5.6612475498674049E-2</v>
      </c>
    </row>
    <row r="319" spans="1:19" ht="29" x14ac:dyDescent="0.2">
      <c r="A319" s="54" t="s">
        <v>444</v>
      </c>
      <c r="B319" s="41" t="s">
        <v>197</v>
      </c>
      <c r="C319" s="51" t="s">
        <v>392</v>
      </c>
      <c r="D319" s="37">
        <v>8</v>
      </c>
      <c r="E319" s="38">
        <v>8</v>
      </c>
      <c r="F319" s="38"/>
      <c r="G319" s="38"/>
      <c r="H319" s="50">
        <f t="shared" si="28"/>
        <v>0</v>
      </c>
      <c r="I319" s="35">
        <v>8631</v>
      </c>
      <c r="J319" s="36">
        <v>8553</v>
      </c>
      <c r="K319" s="36">
        <v>4670</v>
      </c>
      <c r="L319" s="3">
        <f t="shared" si="29"/>
        <v>0.54600724891850816</v>
      </c>
      <c r="M319" s="39">
        <v>8</v>
      </c>
      <c r="N319" s="36">
        <v>70</v>
      </c>
      <c r="O319" s="64">
        <f t="shared" si="30"/>
        <v>8.1103000811030002E-3</v>
      </c>
      <c r="P319" s="4">
        <f t="shared" si="31"/>
        <v>8639</v>
      </c>
      <c r="Q319" s="5">
        <f t="shared" si="32"/>
        <v>8569</v>
      </c>
      <c r="R319" s="5">
        <f t="shared" si="33"/>
        <v>70</v>
      </c>
      <c r="S319" s="6">
        <f t="shared" si="34"/>
        <v>8.102789674730871E-3</v>
      </c>
    </row>
    <row r="320" spans="1:19" x14ac:dyDescent="0.2">
      <c r="A320" s="55" t="s">
        <v>449</v>
      </c>
      <c r="B320" s="41" t="s">
        <v>249</v>
      </c>
      <c r="C320" s="57" t="s">
        <v>250</v>
      </c>
      <c r="D320" s="2">
        <v>11</v>
      </c>
      <c r="E320" s="1">
        <v>11</v>
      </c>
      <c r="F320" s="1"/>
      <c r="G320" s="1">
        <v>0</v>
      </c>
      <c r="H320" s="50">
        <f t="shared" si="28"/>
        <v>0</v>
      </c>
      <c r="I320" s="35">
        <v>8554</v>
      </c>
      <c r="J320" s="36">
        <v>7389</v>
      </c>
      <c r="K320" s="36">
        <v>367</v>
      </c>
      <c r="L320" s="3">
        <f t="shared" si="29"/>
        <v>4.9668426038706186E-2</v>
      </c>
      <c r="M320" s="39">
        <v>1</v>
      </c>
      <c r="N320" s="36">
        <v>1164</v>
      </c>
      <c r="O320" s="64">
        <f t="shared" si="30"/>
        <v>0.13607668926817862</v>
      </c>
      <c r="P320" s="4">
        <f t="shared" si="31"/>
        <v>8565</v>
      </c>
      <c r="Q320" s="5">
        <f t="shared" si="32"/>
        <v>7401</v>
      </c>
      <c r="R320" s="5">
        <f t="shared" si="33"/>
        <v>1164</v>
      </c>
      <c r="S320" s="6">
        <f t="shared" si="34"/>
        <v>0.13590192644483362</v>
      </c>
    </row>
    <row r="321" spans="1:19" ht="29" x14ac:dyDescent="0.2">
      <c r="A321" s="55" t="s">
        <v>485</v>
      </c>
      <c r="B321" s="41" t="s">
        <v>44</v>
      </c>
      <c r="C321" s="56" t="s">
        <v>47</v>
      </c>
      <c r="D321" s="2"/>
      <c r="E321" s="1"/>
      <c r="F321" s="1"/>
      <c r="G321" s="1"/>
      <c r="H321" s="50" t="str">
        <f t="shared" si="28"/>
        <v/>
      </c>
      <c r="I321" s="35">
        <v>8523</v>
      </c>
      <c r="J321" s="36">
        <v>8377</v>
      </c>
      <c r="K321" s="36">
        <v>751</v>
      </c>
      <c r="L321" s="3">
        <f t="shared" si="29"/>
        <v>8.9650232780231584E-2</v>
      </c>
      <c r="M321" s="42">
        <v>0</v>
      </c>
      <c r="N321" s="36">
        <v>146</v>
      </c>
      <c r="O321" s="64">
        <f t="shared" si="30"/>
        <v>1.7130118502874575E-2</v>
      </c>
      <c r="P321" s="4">
        <f t="shared" si="31"/>
        <v>8523</v>
      </c>
      <c r="Q321" s="5">
        <f t="shared" si="32"/>
        <v>8377</v>
      </c>
      <c r="R321" s="5">
        <f t="shared" si="33"/>
        <v>146</v>
      </c>
      <c r="S321" s="6">
        <f t="shared" si="34"/>
        <v>1.7130118502874575E-2</v>
      </c>
    </row>
    <row r="322" spans="1:19" x14ac:dyDescent="0.2">
      <c r="A322" s="55" t="s">
        <v>449</v>
      </c>
      <c r="B322" s="41" t="s">
        <v>119</v>
      </c>
      <c r="C322" s="57" t="s">
        <v>120</v>
      </c>
      <c r="D322" s="2">
        <v>15</v>
      </c>
      <c r="E322" s="1">
        <v>8</v>
      </c>
      <c r="F322" s="1"/>
      <c r="G322" s="1">
        <v>7</v>
      </c>
      <c r="H322" s="50">
        <f t="shared" ref="H322:H385" si="35">IF(D322&lt;&gt;0,G322/D322,"")</f>
        <v>0.46666666666666667</v>
      </c>
      <c r="I322" s="35">
        <v>8509</v>
      </c>
      <c r="J322" s="36">
        <v>7172</v>
      </c>
      <c r="K322" s="36">
        <v>1214</v>
      </c>
      <c r="L322" s="3">
        <f t="shared" ref="L322:L385" si="36">IF(J322&lt;&gt;0,K322/J322,"")</f>
        <v>0.16926938092582264</v>
      </c>
      <c r="M322" s="39">
        <v>358</v>
      </c>
      <c r="N322" s="36">
        <v>979</v>
      </c>
      <c r="O322" s="64">
        <f t="shared" ref="O322:O385" si="37">IF(I322&lt;&gt;0,N322/I322,"")</f>
        <v>0.1150546480197438</v>
      </c>
      <c r="P322" s="4">
        <f t="shared" ref="P322:P385" si="38">IF(SUM(D322,I322)&gt;0,SUM(D322,I322),"")</f>
        <v>8524</v>
      </c>
      <c r="Q322" s="5">
        <f t="shared" ref="Q322:Q385" si="39">IF(SUM(E322,J322, M322)&gt;0,SUM(E322,J322, M322),"")</f>
        <v>7538</v>
      </c>
      <c r="R322" s="5">
        <f t="shared" ref="R322:R385" si="40">IF(SUM(G322,N322)&gt;0,SUM(G322,N322),"")</f>
        <v>986</v>
      </c>
      <c r="S322" s="6">
        <f t="shared" ref="S322:S385" si="41">IFERROR(IF(P322&lt;&gt;0,R322/P322,""),"")</f>
        <v>0.11567339277334585</v>
      </c>
    </row>
    <row r="323" spans="1:19" x14ac:dyDescent="0.2">
      <c r="A323" s="54" t="s">
        <v>443</v>
      </c>
      <c r="B323" s="41" t="s">
        <v>190</v>
      </c>
      <c r="C323" s="51" t="s">
        <v>191</v>
      </c>
      <c r="D323" s="37">
        <v>2</v>
      </c>
      <c r="E323" s="38">
        <v>2</v>
      </c>
      <c r="F323" s="38">
        <v>0</v>
      </c>
      <c r="G323" s="38">
        <v>0</v>
      </c>
      <c r="H323" s="50">
        <f t="shared" si="35"/>
        <v>0</v>
      </c>
      <c r="I323" s="35">
        <v>8495</v>
      </c>
      <c r="J323" s="36">
        <v>4129</v>
      </c>
      <c r="K323" s="36">
        <v>94</v>
      </c>
      <c r="L323" s="3">
        <f t="shared" si="36"/>
        <v>2.2765802857834826E-2</v>
      </c>
      <c r="M323" s="39">
        <v>6</v>
      </c>
      <c r="N323" s="36">
        <v>3238</v>
      </c>
      <c r="O323" s="64">
        <f t="shared" si="37"/>
        <v>0.38116539140670985</v>
      </c>
      <c r="P323" s="4">
        <f t="shared" si="38"/>
        <v>8497</v>
      </c>
      <c r="Q323" s="5">
        <f t="shared" si="39"/>
        <v>4137</v>
      </c>
      <c r="R323" s="5">
        <f t="shared" si="40"/>
        <v>3238</v>
      </c>
      <c r="S323" s="6">
        <f t="shared" si="41"/>
        <v>0.38107567376721196</v>
      </c>
    </row>
    <row r="324" spans="1:19" x14ac:dyDescent="0.2">
      <c r="A324" s="55" t="s">
        <v>449</v>
      </c>
      <c r="B324" s="41" t="s">
        <v>430</v>
      </c>
      <c r="C324" s="57" t="s">
        <v>431</v>
      </c>
      <c r="D324" s="2">
        <v>0</v>
      </c>
      <c r="E324" s="1">
        <v>0</v>
      </c>
      <c r="F324" s="1"/>
      <c r="G324" s="1">
        <v>0</v>
      </c>
      <c r="H324" s="50" t="str">
        <f t="shared" si="35"/>
        <v/>
      </c>
      <c r="I324" s="35">
        <v>8480</v>
      </c>
      <c r="J324" s="36">
        <v>7720</v>
      </c>
      <c r="K324" s="36">
        <v>260</v>
      </c>
      <c r="L324" s="3">
        <f t="shared" si="36"/>
        <v>3.367875647668394E-2</v>
      </c>
      <c r="M324" s="39">
        <v>1</v>
      </c>
      <c r="N324" s="36">
        <v>759</v>
      </c>
      <c r="O324" s="64">
        <f t="shared" si="37"/>
        <v>8.9504716981132076E-2</v>
      </c>
      <c r="P324" s="4">
        <f t="shared" si="38"/>
        <v>8480</v>
      </c>
      <c r="Q324" s="5">
        <f t="shared" si="39"/>
        <v>7721</v>
      </c>
      <c r="R324" s="5">
        <f t="shared" si="40"/>
        <v>759</v>
      </c>
      <c r="S324" s="6">
        <f t="shared" si="41"/>
        <v>8.9504716981132076E-2</v>
      </c>
    </row>
    <row r="325" spans="1:19" x14ac:dyDescent="0.2">
      <c r="A325" s="54" t="s">
        <v>443</v>
      </c>
      <c r="B325" s="41" t="s">
        <v>221</v>
      </c>
      <c r="C325" s="51" t="s">
        <v>222</v>
      </c>
      <c r="D325" s="37">
        <v>0</v>
      </c>
      <c r="E325" s="38">
        <v>0</v>
      </c>
      <c r="F325" s="38">
        <v>0</v>
      </c>
      <c r="G325" s="38">
        <v>0</v>
      </c>
      <c r="H325" s="50" t="str">
        <f t="shared" si="35"/>
        <v/>
      </c>
      <c r="I325" s="35">
        <v>8474</v>
      </c>
      <c r="J325" s="36">
        <v>7732</v>
      </c>
      <c r="K325" s="36">
        <v>942</v>
      </c>
      <c r="L325" s="3">
        <f t="shared" si="36"/>
        <v>0.12183135023279876</v>
      </c>
      <c r="M325" s="39">
        <v>25</v>
      </c>
      <c r="N325" s="36">
        <v>446</v>
      </c>
      <c r="O325" s="64">
        <f t="shared" si="37"/>
        <v>5.2631578947368418E-2</v>
      </c>
      <c r="P325" s="4">
        <f t="shared" si="38"/>
        <v>8474</v>
      </c>
      <c r="Q325" s="5">
        <f t="shared" si="39"/>
        <v>7757</v>
      </c>
      <c r="R325" s="5">
        <f t="shared" si="40"/>
        <v>446</v>
      </c>
      <c r="S325" s="6">
        <f t="shared" si="41"/>
        <v>5.2631578947368418E-2</v>
      </c>
    </row>
    <row r="326" spans="1:19" x14ac:dyDescent="0.2">
      <c r="A326" s="55" t="s">
        <v>480</v>
      </c>
      <c r="B326" s="41" t="s">
        <v>15</v>
      </c>
      <c r="C326" s="56" t="s">
        <v>16</v>
      </c>
      <c r="D326" s="2">
        <v>0</v>
      </c>
      <c r="E326" s="1">
        <v>0</v>
      </c>
      <c r="F326" s="1">
        <v>0</v>
      </c>
      <c r="G326" s="1">
        <v>0</v>
      </c>
      <c r="H326" s="50" t="str">
        <f t="shared" si="35"/>
        <v/>
      </c>
      <c r="I326" s="35">
        <v>8442</v>
      </c>
      <c r="J326" s="36">
        <v>8055</v>
      </c>
      <c r="K326" s="36">
        <v>686</v>
      </c>
      <c r="L326" s="3">
        <f t="shared" si="36"/>
        <v>8.5164494103041583E-2</v>
      </c>
      <c r="M326" s="42">
        <v>0</v>
      </c>
      <c r="N326" s="36">
        <v>387</v>
      </c>
      <c r="O326" s="64">
        <f t="shared" si="37"/>
        <v>4.5842217484008532E-2</v>
      </c>
      <c r="P326" s="4">
        <f t="shared" si="38"/>
        <v>8442</v>
      </c>
      <c r="Q326" s="5">
        <f t="shared" si="39"/>
        <v>8055</v>
      </c>
      <c r="R326" s="5">
        <f t="shared" si="40"/>
        <v>387</v>
      </c>
      <c r="S326" s="6">
        <f t="shared" si="41"/>
        <v>4.5842217484008532E-2</v>
      </c>
    </row>
    <row r="327" spans="1:19" x14ac:dyDescent="0.2">
      <c r="A327" s="55" t="s">
        <v>447</v>
      </c>
      <c r="B327" s="41" t="s">
        <v>226</v>
      </c>
      <c r="C327" s="51" t="s">
        <v>228</v>
      </c>
      <c r="D327" s="2">
        <v>1</v>
      </c>
      <c r="E327" s="1"/>
      <c r="F327" s="1"/>
      <c r="G327" s="1">
        <v>1</v>
      </c>
      <c r="H327" s="50">
        <f t="shared" si="35"/>
        <v>1</v>
      </c>
      <c r="I327" s="35">
        <v>8416</v>
      </c>
      <c r="J327" s="36">
        <v>7521</v>
      </c>
      <c r="K327" s="36">
        <v>3281</v>
      </c>
      <c r="L327" s="3">
        <f t="shared" si="36"/>
        <v>0.43624518016221248</v>
      </c>
      <c r="M327" s="42">
        <v>2</v>
      </c>
      <c r="N327" s="36">
        <v>803</v>
      </c>
      <c r="O327" s="64">
        <f t="shared" si="37"/>
        <v>9.5413498098859309E-2</v>
      </c>
      <c r="P327" s="4">
        <f t="shared" si="38"/>
        <v>8417</v>
      </c>
      <c r="Q327" s="5">
        <f t="shared" si="39"/>
        <v>7523</v>
      </c>
      <c r="R327" s="5">
        <f t="shared" si="40"/>
        <v>804</v>
      </c>
      <c r="S327" s="6">
        <f t="shared" si="41"/>
        <v>9.5520969466555777E-2</v>
      </c>
    </row>
    <row r="328" spans="1:19" x14ac:dyDescent="0.2">
      <c r="A328" s="54" t="s">
        <v>444</v>
      </c>
      <c r="B328" s="41" t="s">
        <v>365</v>
      </c>
      <c r="C328" s="51" t="s">
        <v>366</v>
      </c>
      <c r="D328" s="37">
        <v>44</v>
      </c>
      <c r="E328" s="38">
        <v>41</v>
      </c>
      <c r="F328" s="38"/>
      <c r="G328" s="38">
        <v>3</v>
      </c>
      <c r="H328" s="50">
        <f t="shared" si="35"/>
        <v>6.8181818181818177E-2</v>
      </c>
      <c r="I328" s="35">
        <v>8200</v>
      </c>
      <c r="J328" s="36">
        <v>6198</v>
      </c>
      <c r="K328" s="36">
        <v>711</v>
      </c>
      <c r="L328" s="3">
        <f t="shared" si="36"/>
        <v>0.11471442400774444</v>
      </c>
      <c r="M328" s="39">
        <v>1</v>
      </c>
      <c r="N328" s="36">
        <v>2001</v>
      </c>
      <c r="O328" s="64">
        <f t="shared" si="37"/>
        <v>0.24402439024390243</v>
      </c>
      <c r="P328" s="4">
        <f t="shared" si="38"/>
        <v>8244</v>
      </c>
      <c r="Q328" s="5">
        <f t="shared" si="39"/>
        <v>6240</v>
      </c>
      <c r="R328" s="5">
        <f t="shared" si="40"/>
        <v>2004</v>
      </c>
      <c r="S328" s="6">
        <f t="shared" si="41"/>
        <v>0.2430858806404658</v>
      </c>
    </row>
    <row r="329" spans="1:19" x14ac:dyDescent="0.2">
      <c r="A329" s="55" t="s">
        <v>450</v>
      </c>
      <c r="B329" s="41" t="s">
        <v>44</v>
      </c>
      <c r="C329" s="56" t="s">
        <v>48</v>
      </c>
      <c r="D329" s="2"/>
      <c r="E329" s="1"/>
      <c r="F329" s="1"/>
      <c r="G329" s="1"/>
      <c r="H329" s="50" t="str">
        <f t="shared" si="35"/>
        <v/>
      </c>
      <c r="I329" s="35">
        <v>8100</v>
      </c>
      <c r="J329" s="36">
        <v>8023</v>
      </c>
      <c r="K329" s="36">
        <v>2189</v>
      </c>
      <c r="L329" s="3">
        <f t="shared" si="36"/>
        <v>0.27284058332294653</v>
      </c>
      <c r="M329" s="39"/>
      <c r="N329" s="36">
        <v>77</v>
      </c>
      <c r="O329" s="64">
        <f t="shared" si="37"/>
        <v>9.5061728395061731E-3</v>
      </c>
      <c r="P329" s="4">
        <f t="shared" si="38"/>
        <v>8100</v>
      </c>
      <c r="Q329" s="5">
        <f t="shared" si="39"/>
        <v>8023</v>
      </c>
      <c r="R329" s="5">
        <f t="shared" si="40"/>
        <v>77</v>
      </c>
      <c r="S329" s="6">
        <f t="shared" si="41"/>
        <v>9.5061728395061731E-3</v>
      </c>
    </row>
    <row r="330" spans="1:19" x14ac:dyDescent="0.2">
      <c r="A330" s="54" t="s">
        <v>446</v>
      </c>
      <c r="B330" s="41" t="s">
        <v>68</v>
      </c>
      <c r="C330" s="51" t="s">
        <v>69</v>
      </c>
      <c r="D330" s="37"/>
      <c r="E330" s="38"/>
      <c r="F330" s="38"/>
      <c r="G330" s="38"/>
      <c r="H330" s="50" t="str">
        <f t="shared" si="35"/>
        <v/>
      </c>
      <c r="I330" s="35">
        <v>7994</v>
      </c>
      <c r="J330" s="36">
        <v>6679</v>
      </c>
      <c r="K330" s="36">
        <v>1716</v>
      </c>
      <c r="L330" s="3">
        <f t="shared" si="36"/>
        <v>0.25692468932474921</v>
      </c>
      <c r="M330" s="39">
        <v>73</v>
      </c>
      <c r="N330" s="36">
        <v>1164</v>
      </c>
      <c r="O330" s="64">
        <f t="shared" si="37"/>
        <v>0.1456092069051789</v>
      </c>
      <c r="P330" s="4">
        <f t="shared" si="38"/>
        <v>7994</v>
      </c>
      <c r="Q330" s="5">
        <f t="shared" si="39"/>
        <v>6752</v>
      </c>
      <c r="R330" s="5">
        <f t="shared" si="40"/>
        <v>1164</v>
      </c>
      <c r="S330" s="6">
        <f t="shared" si="41"/>
        <v>0.1456092069051789</v>
      </c>
    </row>
    <row r="331" spans="1:19" x14ac:dyDescent="0.2">
      <c r="A331" s="54" t="s">
        <v>446</v>
      </c>
      <c r="B331" s="41" t="s">
        <v>166</v>
      </c>
      <c r="C331" s="51" t="s">
        <v>167</v>
      </c>
      <c r="D331" s="37">
        <v>48</v>
      </c>
      <c r="E331" s="38">
        <v>37</v>
      </c>
      <c r="F331" s="38">
        <v>22</v>
      </c>
      <c r="G331" s="38">
        <v>4</v>
      </c>
      <c r="H331" s="50">
        <f t="shared" si="35"/>
        <v>8.3333333333333329E-2</v>
      </c>
      <c r="I331" s="35">
        <v>7930</v>
      </c>
      <c r="J331" s="36">
        <v>5310</v>
      </c>
      <c r="K331" s="36">
        <v>5225</v>
      </c>
      <c r="L331" s="3">
        <f t="shared" si="36"/>
        <v>0.98399246704331456</v>
      </c>
      <c r="M331" s="39">
        <v>92</v>
      </c>
      <c r="N331" s="36">
        <v>2370</v>
      </c>
      <c r="O331" s="64">
        <f t="shared" si="37"/>
        <v>0.29886506935687263</v>
      </c>
      <c r="P331" s="4">
        <f t="shared" si="38"/>
        <v>7978</v>
      </c>
      <c r="Q331" s="5">
        <f t="shared" si="39"/>
        <v>5439</v>
      </c>
      <c r="R331" s="5">
        <f t="shared" si="40"/>
        <v>2374</v>
      </c>
      <c r="S331" s="6">
        <f t="shared" si="41"/>
        <v>0.297568312860366</v>
      </c>
    </row>
    <row r="332" spans="1:19" ht="29" x14ac:dyDescent="0.2">
      <c r="A332" s="54" t="s">
        <v>443</v>
      </c>
      <c r="B332" s="41" t="s">
        <v>105</v>
      </c>
      <c r="C332" s="51" t="s">
        <v>106</v>
      </c>
      <c r="D332" s="37">
        <v>15</v>
      </c>
      <c r="E332" s="38">
        <v>14</v>
      </c>
      <c r="F332" s="38">
        <v>0</v>
      </c>
      <c r="G332" s="38">
        <v>0</v>
      </c>
      <c r="H332" s="50">
        <f t="shared" si="35"/>
        <v>0</v>
      </c>
      <c r="I332" s="35">
        <v>7922</v>
      </c>
      <c r="J332" s="36">
        <v>5986</v>
      </c>
      <c r="K332" s="36">
        <v>767</v>
      </c>
      <c r="L332" s="3">
        <f t="shared" si="36"/>
        <v>0.12813230872034748</v>
      </c>
      <c r="M332" s="39">
        <v>87</v>
      </c>
      <c r="N332" s="36">
        <v>1056</v>
      </c>
      <c r="O332" s="64">
        <f t="shared" si="37"/>
        <v>0.13329967180005048</v>
      </c>
      <c r="P332" s="4">
        <f t="shared" si="38"/>
        <v>7937</v>
      </c>
      <c r="Q332" s="5">
        <f t="shared" si="39"/>
        <v>6087</v>
      </c>
      <c r="R332" s="5">
        <f t="shared" si="40"/>
        <v>1056</v>
      </c>
      <c r="S332" s="6">
        <f t="shared" si="41"/>
        <v>0.13304775103943556</v>
      </c>
    </row>
    <row r="333" spans="1:19" x14ac:dyDescent="0.2">
      <c r="A333" s="55" t="s">
        <v>480</v>
      </c>
      <c r="B333" s="41" t="s">
        <v>80</v>
      </c>
      <c r="C333" s="56" t="s">
        <v>81</v>
      </c>
      <c r="D333" s="2">
        <v>0</v>
      </c>
      <c r="E333" s="1">
        <v>0</v>
      </c>
      <c r="F333" s="1">
        <v>0</v>
      </c>
      <c r="G333" s="1">
        <v>0</v>
      </c>
      <c r="H333" s="50" t="str">
        <f t="shared" si="35"/>
        <v/>
      </c>
      <c r="I333" s="35">
        <v>7832</v>
      </c>
      <c r="J333" s="36">
        <v>6709</v>
      </c>
      <c r="K333" s="36">
        <v>605</v>
      </c>
      <c r="L333" s="3">
        <f t="shared" si="36"/>
        <v>9.0177373677150091E-2</v>
      </c>
      <c r="M333" s="42">
        <v>0</v>
      </c>
      <c r="N333" s="36">
        <v>1123</v>
      </c>
      <c r="O333" s="64">
        <f t="shared" si="37"/>
        <v>0.14338610827374873</v>
      </c>
      <c r="P333" s="4">
        <f t="shared" si="38"/>
        <v>7832</v>
      </c>
      <c r="Q333" s="5">
        <f t="shared" si="39"/>
        <v>6709</v>
      </c>
      <c r="R333" s="5">
        <f t="shared" si="40"/>
        <v>1123</v>
      </c>
      <c r="S333" s="6">
        <f t="shared" si="41"/>
        <v>0.14338610827374873</v>
      </c>
    </row>
    <row r="334" spans="1:19" x14ac:dyDescent="0.2">
      <c r="A334" s="55" t="s">
        <v>483</v>
      </c>
      <c r="B334" s="41" t="s">
        <v>226</v>
      </c>
      <c r="C334" s="56" t="s">
        <v>228</v>
      </c>
      <c r="D334" s="2"/>
      <c r="E334" s="1"/>
      <c r="F334" s="1"/>
      <c r="G334" s="1"/>
      <c r="H334" s="50" t="str">
        <f t="shared" si="35"/>
        <v/>
      </c>
      <c r="I334" s="35">
        <v>7734</v>
      </c>
      <c r="J334" s="36">
        <v>7435</v>
      </c>
      <c r="K334" s="36">
        <v>3516</v>
      </c>
      <c r="L334" s="3">
        <f t="shared" si="36"/>
        <v>0.47289845326160052</v>
      </c>
      <c r="M334" s="42"/>
      <c r="N334" s="36">
        <v>136</v>
      </c>
      <c r="O334" s="64">
        <f t="shared" si="37"/>
        <v>1.7584690974915957E-2</v>
      </c>
      <c r="P334" s="4">
        <f t="shared" si="38"/>
        <v>7734</v>
      </c>
      <c r="Q334" s="5">
        <f t="shared" si="39"/>
        <v>7435</v>
      </c>
      <c r="R334" s="5">
        <f t="shared" si="40"/>
        <v>136</v>
      </c>
      <c r="S334" s="6">
        <f t="shared" si="41"/>
        <v>1.7584690974915957E-2</v>
      </c>
    </row>
    <row r="335" spans="1:19" x14ac:dyDescent="0.2">
      <c r="A335" s="54" t="s">
        <v>444</v>
      </c>
      <c r="B335" s="41" t="s">
        <v>80</v>
      </c>
      <c r="C335" s="51" t="s">
        <v>81</v>
      </c>
      <c r="D335" s="37"/>
      <c r="E335" s="38"/>
      <c r="F335" s="38"/>
      <c r="G335" s="38"/>
      <c r="H335" s="50" t="str">
        <f t="shared" si="35"/>
        <v/>
      </c>
      <c r="I335" s="35">
        <v>7661</v>
      </c>
      <c r="J335" s="36">
        <v>6710</v>
      </c>
      <c r="K335" s="36">
        <v>1836</v>
      </c>
      <c r="L335" s="3">
        <f t="shared" si="36"/>
        <v>0.27362146050670638</v>
      </c>
      <c r="M335" s="39">
        <v>9</v>
      </c>
      <c r="N335" s="36">
        <v>942</v>
      </c>
      <c r="O335" s="64">
        <f t="shared" si="37"/>
        <v>0.12296044902754209</v>
      </c>
      <c r="P335" s="4">
        <f t="shared" si="38"/>
        <v>7661</v>
      </c>
      <c r="Q335" s="5">
        <f t="shared" si="39"/>
        <v>6719</v>
      </c>
      <c r="R335" s="5">
        <f t="shared" si="40"/>
        <v>942</v>
      </c>
      <c r="S335" s="6">
        <f t="shared" si="41"/>
        <v>0.12296044902754209</v>
      </c>
    </row>
    <row r="336" spans="1:19" x14ac:dyDescent="0.2">
      <c r="A336" s="55" t="s">
        <v>480</v>
      </c>
      <c r="B336" s="41" t="s">
        <v>44</v>
      </c>
      <c r="C336" s="56" t="s">
        <v>48</v>
      </c>
      <c r="D336" s="2">
        <v>0</v>
      </c>
      <c r="E336" s="1">
        <v>0</v>
      </c>
      <c r="F336" s="1">
        <v>0</v>
      </c>
      <c r="G336" s="1">
        <v>0</v>
      </c>
      <c r="H336" s="50" t="str">
        <f t="shared" si="35"/>
        <v/>
      </c>
      <c r="I336" s="35">
        <v>7610</v>
      </c>
      <c r="J336" s="36">
        <v>7532</v>
      </c>
      <c r="K336" s="36">
        <v>160</v>
      </c>
      <c r="L336" s="3">
        <f t="shared" si="36"/>
        <v>2.1242697822623474E-2</v>
      </c>
      <c r="M336" s="42">
        <v>0</v>
      </c>
      <c r="N336" s="36">
        <v>78</v>
      </c>
      <c r="O336" s="64">
        <f t="shared" si="37"/>
        <v>1.0249671484888305E-2</v>
      </c>
      <c r="P336" s="4">
        <f t="shared" si="38"/>
        <v>7610</v>
      </c>
      <c r="Q336" s="5">
        <f t="shared" si="39"/>
        <v>7532</v>
      </c>
      <c r="R336" s="5">
        <f t="shared" si="40"/>
        <v>78</v>
      </c>
      <c r="S336" s="6">
        <f t="shared" si="41"/>
        <v>1.0249671484888305E-2</v>
      </c>
    </row>
    <row r="337" spans="1:19" x14ac:dyDescent="0.2">
      <c r="A337" s="55" t="s">
        <v>450</v>
      </c>
      <c r="B337" s="41" t="s">
        <v>148</v>
      </c>
      <c r="C337" s="56" t="s">
        <v>149</v>
      </c>
      <c r="D337" s="2"/>
      <c r="E337" s="1"/>
      <c r="F337" s="1"/>
      <c r="G337" s="1"/>
      <c r="H337" s="50" t="str">
        <f t="shared" si="35"/>
        <v/>
      </c>
      <c r="I337" s="35">
        <v>7603</v>
      </c>
      <c r="J337" s="36">
        <v>7440</v>
      </c>
      <c r="K337" s="36">
        <v>2033</v>
      </c>
      <c r="L337" s="3">
        <f t="shared" si="36"/>
        <v>0.27325268817204301</v>
      </c>
      <c r="M337" s="39">
        <v>1</v>
      </c>
      <c r="N337" s="36">
        <v>162</v>
      </c>
      <c r="O337" s="64">
        <f t="shared" si="37"/>
        <v>2.1307378666315928E-2</v>
      </c>
      <c r="P337" s="4">
        <f t="shared" si="38"/>
        <v>7603</v>
      </c>
      <c r="Q337" s="5">
        <f t="shared" si="39"/>
        <v>7441</v>
      </c>
      <c r="R337" s="5">
        <f t="shared" si="40"/>
        <v>162</v>
      </c>
      <c r="S337" s="6">
        <f t="shared" si="41"/>
        <v>2.1307378666315928E-2</v>
      </c>
    </row>
    <row r="338" spans="1:19" x14ac:dyDescent="0.2">
      <c r="A338" s="54" t="s">
        <v>444</v>
      </c>
      <c r="B338" s="41" t="s">
        <v>97</v>
      </c>
      <c r="C338" s="51" t="s">
        <v>99</v>
      </c>
      <c r="D338" s="37"/>
      <c r="E338" s="38"/>
      <c r="F338" s="38"/>
      <c r="G338" s="38"/>
      <c r="H338" s="50" t="str">
        <f t="shared" si="35"/>
        <v/>
      </c>
      <c r="I338" s="35">
        <v>7588</v>
      </c>
      <c r="J338" s="36">
        <v>7391</v>
      </c>
      <c r="K338" s="36">
        <v>2590</v>
      </c>
      <c r="L338" s="3">
        <f t="shared" si="36"/>
        <v>0.35042619401975378</v>
      </c>
      <c r="M338" s="39">
        <v>4</v>
      </c>
      <c r="N338" s="36">
        <v>193</v>
      </c>
      <c r="O338" s="64">
        <f t="shared" si="37"/>
        <v>2.5434897206114918E-2</v>
      </c>
      <c r="P338" s="4">
        <f t="shared" si="38"/>
        <v>7588</v>
      </c>
      <c r="Q338" s="5">
        <f t="shared" si="39"/>
        <v>7395</v>
      </c>
      <c r="R338" s="5">
        <f t="shared" si="40"/>
        <v>193</v>
      </c>
      <c r="S338" s="6">
        <f t="shared" si="41"/>
        <v>2.5434897206114918E-2</v>
      </c>
    </row>
    <row r="339" spans="1:19" x14ac:dyDescent="0.2">
      <c r="A339" s="55" t="s">
        <v>483</v>
      </c>
      <c r="B339" s="41" t="s">
        <v>44</v>
      </c>
      <c r="C339" s="56" t="s">
        <v>48</v>
      </c>
      <c r="D339" s="2"/>
      <c r="E339" s="1"/>
      <c r="F339" s="1"/>
      <c r="G339" s="1"/>
      <c r="H339" s="50" t="str">
        <f t="shared" si="35"/>
        <v/>
      </c>
      <c r="I339" s="35">
        <v>7577</v>
      </c>
      <c r="J339" s="36">
        <v>7294</v>
      </c>
      <c r="K339" s="36">
        <v>2007</v>
      </c>
      <c r="L339" s="3">
        <f t="shared" si="36"/>
        <v>0.27515766383328766</v>
      </c>
      <c r="M339" s="42"/>
      <c r="N339" s="36">
        <v>17</v>
      </c>
      <c r="O339" s="64">
        <f t="shared" si="37"/>
        <v>2.2436320443447273E-3</v>
      </c>
      <c r="P339" s="4">
        <f t="shared" si="38"/>
        <v>7577</v>
      </c>
      <c r="Q339" s="5">
        <f t="shared" si="39"/>
        <v>7294</v>
      </c>
      <c r="R339" s="5">
        <f t="shared" si="40"/>
        <v>17</v>
      </c>
      <c r="S339" s="6">
        <f t="shared" si="41"/>
        <v>2.2436320443447273E-3</v>
      </c>
    </row>
    <row r="340" spans="1:19" x14ac:dyDescent="0.2">
      <c r="A340" s="54" t="s">
        <v>448</v>
      </c>
      <c r="B340" s="41" t="s">
        <v>44</v>
      </c>
      <c r="C340" s="51" t="s">
        <v>45</v>
      </c>
      <c r="D340" s="37">
        <v>0</v>
      </c>
      <c r="E340" s="38">
        <v>0</v>
      </c>
      <c r="F340" s="38">
        <v>0</v>
      </c>
      <c r="G340" s="38">
        <v>0</v>
      </c>
      <c r="H340" s="50" t="str">
        <f t="shared" si="35"/>
        <v/>
      </c>
      <c r="I340" s="35">
        <v>7570</v>
      </c>
      <c r="J340" s="36">
        <v>7252</v>
      </c>
      <c r="K340" s="36">
        <v>713</v>
      </c>
      <c r="L340" s="3">
        <f t="shared" si="36"/>
        <v>9.8317705460562607E-2</v>
      </c>
      <c r="M340" s="39">
        <v>1</v>
      </c>
      <c r="N340" s="36">
        <v>317</v>
      </c>
      <c r="O340" s="64">
        <f t="shared" si="37"/>
        <v>4.1875825627476881E-2</v>
      </c>
      <c r="P340" s="4">
        <f t="shared" si="38"/>
        <v>7570</v>
      </c>
      <c r="Q340" s="5">
        <f t="shared" si="39"/>
        <v>7253</v>
      </c>
      <c r="R340" s="5">
        <f t="shared" si="40"/>
        <v>317</v>
      </c>
      <c r="S340" s="6">
        <f t="shared" si="41"/>
        <v>4.1875825627476881E-2</v>
      </c>
    </row>
    <row r="341" spans="1:19" x14ac:dyDescent="0.2">
      <c r="A341" s="54" t="s">
        <v>444</v>
      </c>
      <c r="B341" s="41" t="s">
        <v>97</v>
      </c>
      <c r="C341" s="51" t="s">
        <v>371</v>
      </c>
      <c r="D341" s="37">
        <v>35</v>
      </c>
      <c r="E341" s="38">
        <v>32</v>
      </c>
      <c r="F341" s="38"/>
      <c r="G341" s="38">
        <v>3</v>
      </c>
      <c r="H341" s="50">
        <f t="shared" si="35"/>
        <v>8.5714285714285715E-2</v>
      </c>
      <c r="I341" s="35">
        <v>7475</v>
      </c>
      <c r="J341" s="36">
        <v>6815</v>
      </c>
      <c r="K341" s="36">
        <v>1111</v>
      </c>
      <c r="L341" s="3">
        <f t="shared" si="36"/>
        <v>0.16302274394717534</v>
      </c>
      <c r="M341" s="39">
        <v>21</v>
      </c>
      <c r="N341" s="36">
        <v>639</v>
      </c>
      <c r="O341" s="64">
        <f t="shared" si="37"/>
        <v>8.5484949832775922E-2</v>
      </c>
      <c r="P341" s="4">
        <f t="shared" si="38"/>
        <v>7510</v>
      </c>
      <c r="Q341" s="5">
        <f t="shared" si="39"/>
        <v>6868</v>
      </c>
      <c r="R341" s="5">
        <f t="shared" si="40"/>
        <v>642</v>
      </c>
      <c r="S341" s="6">
        <f t="shared" si="41"/>
        <v>8.5486018641810921E-2</v>
      </c>
    </row>
    <row r="342" spans="1:19" x14ac:dyDescent="0.2">
      <c r="A342" s="54" t="s">
        <v>442</v>
      </c>
      <c r="B342" s="41" t="s">
        <v>215</v>
      </c>
      <c r="C342" s="51" t="s">
        <v>216</v>
      </c>
      <c r="D342" s="37"/>
      <c r="E342" s="38"/>
      <c r="F342" s="38"/>
      <c r="G342" s="38"/>
      <c r="H342" s="50" t="str">
        <f t="shared" si="35"/>
        <v/>
      </c>
      <c r="I342" s="35">
        <v>7447</v>
      </c>
      <c r="J342" s="36">
        <v>7331</v>
      </c>
      <c r="K342" s="36">
        <v>299</v>
      </c>
      <c r="L342" s="3">
        <f t="shared" si="36"/>
        <v>4.0785704542354383E-2</v>
      </c>
      <c r="M342" s="39">
        <v>4</v>
      </c>
      <c r="N342" s="36">
        <v>112</v>
      </c>
      <c r="O342" s="64">
        <f t="shared" si="37"/>
        <v>1.5039613267087418E-2</v>
      </c>
      <c r="P342" s="4">
        <f t="shared" si="38"/>
        <v>7447</v>
      </c>
      <c r="Q342" s="5">
        <f t="shared" si="39"/>
        <v>7335</v>
      </c>
      <c r="R342" s="5">
        <f t="shared" si="40"/>
        <v>112</v>
      </c>
      <c r="S342" s="6">
        <f t="shared" si="41"/>
        <v>1.5039613267087418E-2</v>
      </c>
    </row>
    <row r="343" spans="1:19" x14ac:dyDescent="0.2">
      <c r="A343" s="55" t="s">
        <v>449</v>
      </c>
      <c r="B343" s="41" t="s">
        <v>342</v>
      </c>
      <c r="C343" s="57" t="s">
        <v>343</v>
      </c>
      <c r="D343" s="2">
        <v>1</v>
      </c>
      <c r="E343" s="1">
        <v>1</v>
      </c>
      <c r="F343" s="1"/>
      <c r="G343" s="1">
        <v>0</v>
      </c>
      <c r="H343" s="50">
        <f t="shared" si="35"/>
        <v>0</v>
      </c>
      <c r="I343" s="35">
        <v>7409</v>
      </c>
      <c r="J343" s="36">
        <v>7050</v>
      </c>
      <c r="K343" s="36">
        <v>5284</v>
      </c>
      <c r="L343" s="3">
        <f t="shared" si="36"/>
        <v>0.74950354609929082</v>
      </c>
      <c r="M343" s="39">
        <v>255</v>
      </c>
      <c r="N343" s="36">
        <v>104</v>
      </c>
      <c r="O343" s="64">
        <f t="shared" si="37"/>
        <v>1.4036982048859495E-2</v>
      </c>
      <c r="P343" s="4">
        <f t="shared" si="38"/>
        <v>7410</v>
      </c>
      <c r="Q343" s="5">
        <f t="shared" si="39"/>
        <v>7306</v>
      </c>
      <c r="R343" s="5">
        <f t="shared" si="40"/>
        <v>104</v>
      </c>
      <c r="S343" s="6">
        <f t="shared" si="41"/>
        <v>1.4035087719298246E-2</v>
      </c>
    </row>
    <row r="344" spans="1:19" x14ac:dyDescent="0.2">
      <c r="A344" s="55" t="s">
        <v>508</v>
      </c>
      <c r="B344" s="41" t="s">
        <v>221</v>
      </c>
      <c r="C344" s="56" t="s">
        <v>223</v>
      </c>
      <c r="D344" s="2"/>
      <c r="E344" s="1"/>
      <c r="F344" s="1"/>
      <c r="G344" s="1"/>
      <c r="H344" s="50" t="str">
        <f t="shared" si="35"/>
        <v/>
      </c>
      <c r="I344" s="35">
        <v>7375</v>
      </c>
      <c r="J344" s="36">
        <v>6927</v>
      </c>
      <c r="K344" s="36">
        <v>5385</v>
      </c>
      <c r="L344" s="3">
        <f t="shared" si="36"/>
        <v>0.77739281074058031</v>
      </c>
      <c r="M344" s="42">
        <v>3</v>
      </c>
      <c r="N344" s="36">
        <v>274</v>
      </c>
      <c r="O344" s="64">
        <f t="shared" si="37"/>
        <v>3.7152542372881354E-2</v>
      </c>
      <c r="P344" s="4">
        <f t="shared" si="38"/>
        <v>7375</v>
      </c>
      <c r="Q344" s="5">
        <f t="shared" si="39"/>
        <v>6930</v>
      </c>
      <c r="R344" s="5">
        <f t="shared" si="40"/>
        <v>274</v>
      </c>
      <c r="S344" s="6">
        <f t="shared" si="41"/>
        <v>3.7152542372881354E-2</v>
      </c>
    </row>
    <row r="345" spans="1:19" x14ac:dyDescent="0.2">
      <c r="A345" s="55" t="s">
        <v>485</v>
      </c>
      <c r="B345" s="41" t="s">
        <v>233</v>
      </c>
      <c r="C345" s="56" t="s">
        <v>235</v>
      </c>
      <c r="D345" s="2">
        <v>6</v>
      </c>
      <c r="E345" s="1">
        <v>6</v>
      </c>
      <c r="F345" s="1">
        <v>5</v>
      </c>
      <c r="G345" s="1"/>
      <c r="H345" s="50">
        <f t="shared" si="35"/>
        <v>0</v>
      </c>
      <c r="I345" s="35">
        <v>7372</v>
      </c>
      <c r="J345" s="36">
        <v>7333</v>
      </c>
      <c r="K345" s="36">
        <v>4352</v>
      </c>
      <c r="L345" s="3">
        <f t="shared" si="36"/>
        <v>0.59348152188735848</v>
      </c>
      <c r="M345" s="42">
        <v>11</v>
      </c>
      <c r="N345" s="36">
        <v>28</v>
      </c>
      <c r="O345" s="64">
        <f t="shared" si="37"/>
        <v>3.7981551817688553E-3</v>
      </c>
      <c r="P345" s="4">
        <f t="shared" si="38"/>
        <v>7378</v>
      </c>
      <c r="Q345" s="5">
        <f t="shared" si="39"/>
        <v>7350</v>
      </c>
      <c r="R345" s="5">
        <f t="shared" si="40"/>
        <v>28</v>
      </c>
      <c r="S345" s="6">
        <f t="shared" si="41"/>
        <v>3.7950664136622392E-3</v>
      </c>
    </row>
    <row r="346" spans="1:19" x14ac:dyDescent="0.2">
      <c r="A346" s="55" t="s">
        <v>485</v>
      </c>
      <c r="B346" s="41" t="s">
        <v>221</v>
      </c>
      <c r="C346" s="56" t="s">
        <v>222</v>
      </c>
      <c r="D346" s="2"/>
      <c r="E346" s="1"/>
      <c r="F346" s="1"/>
      <c r="G346" s="1"/>
      <c r="H346" s="50" t="str">
        <f t="shared" si="35"/>
        <v/>
      </c>
      <c r="I346" s="35">
        <v>7350</v>
      </c>
      <c r="J346" s="36">
        <v>7112</v>
      </c>
      <c r="K346" s="36">
        <v>6387</v>
      </c>
      <c r="L346" s="3">
        <f t="shared" si="36"/>
        <v>0.8980596175478065</v>
      </c>
      <c r="M346" s="42">
        <v>9</v>
      </c>
      <c r="N346" s="36">
        <v>229</v>
      </c>
      <c r="O346" s="64">
        <f t="shared" si="37"/>
        <v>3.1156462585034014E-2</v>
      </c>
      <c r="P346" s="4">
        <f t="shared" si="38"/>
        <v>7350</v>
      </c>
      <c r="Q346" s="5">
        <f t="shared" si="39"/>
        <v>7121</v>
      </c>
      <c r="R346" s="5">
        <f t="shared" si="40"/>
        <v>229</v>
      </c>
      <c r="S346" s="6">
        <f t="shared" si="41"/>
        <v>3.1156462585034014E-2</v>
      </c>
    </row>
    <row r="347" spans="1:19" x14ac:dyDescent="0.2">
      <c r="A347" s="55" t="s">
        <v>463</v>
      </c>
      <c r="B347" s="41" t="s">
        <v>58</v>
      </c>
      <c r="C347" s="56" t="s">
        <v>59</v>
      </c>
      <c r="D347" s="2">
        <v>1</v>
      </c>
      <c r="E347" s="1">
        <v>1</v>
      </c>
      <c r="F347" s="1">
        <v>1</v>
      </c>
      <c r="G347" s="1">
        <v>0</v>
      </c>
      <c r="H347" s="50">
        <f t="shared" si="35"/>
        <v>0</v>
      </c>
      <c r="I347" s="35">
        <v>7335</v>
      </c>
      <c r="J347" s="36">
        <v>6786</v>
      </c>
      <c r="K347" s="36">
        <v>6468</v>
      </c>
      <c r="L347" s="3">
        <f t="shared" si="36"/>
        <v>0.95313881520778077</v>
      </c>
      <c r="M347" s="42">
        <v>1</v>
      </c>
      <c r="N347" s="36">
        <v>548</v>
      </c>
      <c r="O347" s="64">
        <f t="shared" si="37"/>
        <v>7.4710293115201096E-2</v>
      </c>
      <c r="P347" s="4">
        <f t="shared" si="38"/>
        <v>7336</v>
      </c>
      <c r="Q347" s="5">
        <f t="shared" si="39"/>
        <v>6788</v>
      </c>
      <c r="R347" s="5">
        <f t="shared" si="40"/>
        <v>548</v>
      </c>
      <c r="S347" s="6">
        <f t="shared" si="41"/>
        <v>7.4700109051254085E-2</v>
      </c>
    </row>
    <row r="348" spans="1:19" x14ac:dyDescent="0.2">
      <c r="A348" s="55" t="s">
        <v>447</v>
      </c>
      <c r="B348" s="41" t="s">
        <v>221</v>
      </c>
      <c r="C348" s="51" t="s">
        <v>223</v>
      </c>
      <c r="D348" s="2"/>
      <c r="E348" s="1"/>
      <c r="F348" s="1"/>
      <c r="G348" s="1"/>
      <c r="H348" s="50" t="str">
        <f t="shared" si="35"/>
        <v/>
      </c>
      <c r="I348" s="35">
        <v>7321</v>
      </c>
      <c r="J348" s="36">
        <v>6592</v>
      </c>
      <c r="K348" s="36">
        <v>3526</v>
      </c>
      <c r="L348" s="3">
        <f t="shared" si="36"/>
        <v>0.53489077669902918</v>
      </c>
      <c r="M348" s="42">
        <v>31</v>
      </c>
      <c r="N348" s="36">
        <v>618</v>
      </c>
      <c r="O348" s="64">
        <f t="shared" si="37"/>
        <v>8.4414697445704137E-2</v>
      </c>
      <c r="P348" s="4">
        <f t="shared" si="38"/>
        <v>7321</v>
      </c>
      <c r="Q348" s="5">
        <f t="shared" si="39"/>
        <v>6623</v>
      </c>
      <c r="R348" s="5">
        <f t="shared" si="40"/>
        <v>618</v>
      </c>
      <c r="S348" s="6">
        <f t="shared" si="41"/>
        <v>8.4414697445704137E-2</v>
      </c>
    </row>
    <row r="349" spans="1:19" x14ac:dyDescent="0.2">
      <c r="A349" s="55" t="s">
        <v>449</v>
      </c>
      <c r="B349" s="41" t="s">
        <v>166</v>
      </c>
      <c r="C349" s="57" t="s">
        <v>167</v>
      </c>
      <c r="D349" s="2">
        <v>9</v>
      </c>
      <c r="E349" s="1">
        <v>8</v>
      </c>
      <c r="F349" s="1"/>
      <c r="G349" s="1">
        <v>1</v>
      </c>
      <c r="H349" s="50">
        <f t="shared" si="35"/>
        <v>0.1111111111111111</v>
      </c>
      <c r="I349" s="35">
        <v>7228</v>
      </c>
      <c r="J349" s="36">
        <v>5334</v>
      </c>
      <c r="K349" s="36">
        <v>1167</v>
      </c>
      <c r="L349" s="3">
        <f t="shared" si="36"/>
        <v>0.21878515185601799</v>
      </c>
      <c r="M349" s="39">
        <v>59</v>
      </c>
      <c r="N349" s="36">
        <v>1835</v>
      </c>
      <c r="O349" s="64">
        <f t="shared" si="37"/>
        <v>0.25387382401770892</v>
      </c>
      <c r="P349" s="4">
        <f t="shared" si="38"/>
        <v>7237</v>
      </c>
      <c r="Q349" s="5">
        <f t="shared" si="39"/>
        <v>5401</v>
      </c>
      <c r="R349" s="5">
        <f t="shared" si="40"/>
        <v>1836</v>
      </c>
      <c r="S349" s="6">
        <f t="shared" si="41"/>
        <v>0.25369628299018931</v>
      </c>
    </row>
    <row r="350" spans="1:19" x14ac:dyDescent="0.2">
      <c r="A350" s="54" t="s">
        <v>444</v>
      </c>
      <c r="B350" s="41" t="s">
        <v>160</v>
      </c>
      <c r="C350" s="51" t="s">
        <v>161</v>
      </c>
      <c r="D350" s="37">
        <v>37</v>
      </c>
      <c r="E350" s="38">
        <v>29</v>
      </c>
      <c r="F350" s="38"/>
      <c r="G350" s="38">
        <v>8</v>
      </c>
      <c r="H350" s="50">
        <f t="shared" si="35"/>
        <v>0.21621621621621623</v>
      </c>
      <c r="I350" s="35">
        <v>7226</v>
      </c>
      <c r="J350" s="36">
        <v>4981</v>
      </c>
      <c r="K350" s="36">
        <v>1654</v>
      </c>
      <c r="L350" s="3">
        <f t="shared" si="36"/>
        <v>0.33206183497289699</v>
      </c>
      <c r="M350" s="39">
        <v>92</v>
      </c>
      <c r="N350" s="36">
        <v>2153</v>
      </c>
      <c r="O350" s="64">
        <f t="shared" si="37"/>
        <v>0.29795184057569885</v>
      </c>
      <c r="P350" s="4">
        <f t="shared" si="38"/>
        <v>7263</v>
      </c>
      <c r="Q350" s="5">
        <f t="shared" si="39"/>
        <v>5102</v>
      </c>
      <c r="R350" s="5">
        <f t="shared" si="40"/>
        <v>2161</v>
      </c>
      <c r="S350" s="6">
        <f t="shared" si="41"/>
        <v>0.29753545366928269</v>
      </c>
    </row>
    <row r="351" spans="1:19" x14ac:dyDescent="0.2">
      <c r="A351" s="54" t="s">
        <v>442</v>
      </c>
      <c r="B351" s="41" t="s">
        <v>44</v>
      </c>
      <c r="C351" s="51" t="s">
        <v>48</v>
      </c>
      <c r="D351" s="37"/>
      <c r="E351" s="38"/>
      <c r="F351" s="38"/>
      <c r="G351" s="38"/>
      <c r="H351" s="50" t="str">
        <f t="shared" si="35"/>
        <v/>
      </c>
      <c r="I351" s="35">
        <v>7224</v>
      </c>
      <c r="J351" s="36">
        <v>7125</v>
      </c>
      <c r="K351" s="36">
        <v>789</v>
      </c>
      <c r="L351" s="3">
        <f t="shared" si="36"/>
        <v>0.11073684210526316</v>
      </c>
      <c r="M351" s="39">
        <v>47</v>
      </c>
      <c r="N351" s="36">
        <v>52</v>
      </c>
      <c r="O351" s="64">
        <f t="shared" si="37"/>
        <v>7.1982281284606866E-3</v>
      </c>
      <c r="P351" s="4">
        <f t="shared" si="38"/>
        <v>7224</v>
      </c>
      <c r="Q351" s="5">
        <f t="shared" si="39"/>
        <v>7172</v>
      </c>
      <c r="R351" s="5">
        <f t="shared" si="40"/>
        <v>52</v>
      </c>
      <c r="S351" s="6">
        <f t="shared" si="41"/>
        <v>7.1982281284606866E-3</v>
      </c>
    </row>
    <row r="352" spans="1:19" x14ac:dyDescent="0.2">
      <c r="A352" s="54" t="s">
        <v>442</v>
      </c>
      <c r="B352" s="41" t="s">
        <v>44</v>
      </c>
      <c r="C352" s="51" t="s">
        <v>45</v>
      </c>
      <c r="D352" s="37"/>
      <c r="E352" s="38"/>
      <c r="F352" s="38"/>
      <c r="G352" s="38"/>
      <c r="H352" s="50" t="str">
        <f t="shared" si="35"/>
        <v/>
      </c>
      <c r="I352" s="35">
        <v>7165</v>
      </c>
      <c r="J352" s="36">
        <v>7038</v>
      </c>
      <c r="K352" s="36">
        <v>709</v>
      </c>
      <c r="L352" s="3">
        <f t="shared" si="36"/>
        <v>0.10073884626314294</v>
      </c>
      <c r="M352" s="39">
        <v>20</v>
      </c>
      <c r="N352" s="36">
        <v>107</v>
      </c>
      <c r="O352" s="64">
        <f t="shared" si="37"/>
        <v>1.4933705512909979E-2</v>
      </c>
      <c r="P352" s="4">
        <f t="shared" si="38"/>
        <v>7165</v>
      </c>
      <c r="Q352" s="5">
        <f t="shared" si="39"/>
        <v>7058</v>
      </c>
      <c r="R352" s="5">
        <f t="shared" si="40"/>
        <v>107</v>
      </c>
      <c r="S352" s="6">
        <f t="shared" si="41"/>
        <v>1.4933705512909979E-2</v>
      </c>
    </row>
    <row r="353" spans="1:19" ht="29" x14ac:dyDescent="0.2">
      <c r="A353" s="54" t="s">
        <v>446</v>
      </c>
      <c r="B353" s="41" t="s">
        <v>44</v>
      </c>
      <c r="C353" s="51" t="s">
        <v>47</v>
      </c>
      <c r="D353" s="37"/>
      <c r="E353" s="38"/>
      <c r="F353" s="38"/>
      <c r="G353" s="38"/>
      <c r="H353" s="50" t="str">
        <f t="shared" si="35"/>
        <v/>
      </c>
      <c r="I353" s="35">
        <v>7088</v>
      </c>
      <c r="J353" s="36">
        <v>6851</v>
      </c>
      <c r="K353" s="36">
        <v>2988</v>
      </c>
      <c r="L353" s="3">
        <f t="shared" si="36"/>
        <v>0.43614070938549115</v>
      </c>
      <c r="M353" s="39">
        <v>5</v>
      </c>
      <c r="N353" s="36">
        <v>213</v>
      </c>
      <c r="O353" s="64">
        <f t="shared" si="37"/>
        <v>3.0050790067720091E-2</v>
      </c>
      <c r="P353" s="4">
        <f t="shared" si="38"/>
        <v>7088</v>
      </c>
      <c r="Q353" s="5">
        <f t="shared" si="39"/>
        <v>6856</v>
      </c>
      <c r="R353" s="5">
        <f t="shared" si="40"/>
        <v>213</v>
      </c>
      <c r="S353" s="6">
        <f t="shared" si="41"/>
        <v>3.0050790067720091E-2</v>
      </c>
    </row>
    <row r="354" spans="1:19" x14ac:dyDescent="0.2">
      <c r="A354" s="54" t="s">
        <v>448</v>
      </c>
      <c r="B354" s="41" t="s">
        <v>44</v>
      </c>
      <c r="C354" s="51" t="s">
        <v>48</v>
      </c>
      <c r="D354" s="37">
        <v>0</v>
      </c>
      <c r="E354" s="38">
        <v>0</v>
      </c>
      <c r="F354" s="38">
        <v>0</v>
      </c>
      <c r="G354" s="38">
        <v>0</v>
      </c>
      <c r="H354" s="50" t="str">
        <f t="shared" si="35"/>
        <v/>
      </c>
      <c r="I354" s="35">
        <v>7086</v>
      </c>
      <c r="J354" s="36">
        <v>6997</v>
      </c>
      <c r="K354" s="36">
        <v>170</v>
      </c>
      <c r="L354" s="3">
        <f t="shared" si="36"/>
        <v>2.4296126911533513E-2</v>
      </c>
      <c r="M354" s="39">
        <v>5</v>
      </c>
      <c r="N354" s="36">
        <v>84</v>
      </c>
      <c r="O354" s="64">
        <f t="shared" si="37"/>
        <v>1.1854360711261643E-2</v>
      </c>
      <c r="P354" s="4">
        <f t="shared" si="38"/>
        <v>7086</v>
      </c>
      <c r="Q354" s="5">
        <f t="shared" si="39"/>
        <v>7002</v>
      </c>
      <c r="R354" s="5">
        <f t="shared" si="40"/>
        <v>84</v>
      </c>
      <c r="S354" s="6">
        <f t="shared" si="41"/>
        <v>1.1854360711261643E-2</v>
      </c>
    </row>
    <row r="355" spans="1:19" ht="29" x14ac:dyDescent="0.2">
      <c r="A355" s="55" t="s">
        <v>478</v>
      </c>
      <c r="B355" s="41" t="s">
        <v>105</v>
      </c>
      <c r="C355" s="56" t="s">
        <v>106</v>
      </c>
      <c r="D355" s="2">
        <v>1</v>
      </c>
      <c r="E355" s="1">
        <v>1</v>
      </c>
      <c r="F355" s="1">
        <v>0</v>
      </c>
      <c r="G355" s="1">
        <v>0</v>
      </c>
      <c r="H355" s="50">
        <f t="shared" si="35"/>
        <v>0</v>
      </c>
      <c r="I355" s="35">
        <v>7050</v>
      </c>
      <c r="J355" s="36">
        <v>6107</v>
      </c>
      <c r="K355" s="36">
        <v>845</v>
      </c>
      <c r="L355" s="3">
        <f t="shared" si="36"/>
        <v>0.1383658097265433</v>
      </c>
      <c r="M355" s="42">
        <v>453</v>
      </c>
      <c r="N355" s="36">
        <v>490</v>
      </c>
      <c r="O355" s="64">
        <f t="shared" si="37"/>
        <v>6.9503546099290783E-2</v>
      </c>
      <c r="P355" s="4">
        <f t="shared" si="38"/>
        <v>7051</v>
      </c>
      <c r="Q355" s="5">
        <f t="shared" si="39"/>
        <v>6561</v>
      </c>
      <c r="R355" s="5">
        <f t="shared" si="40"/>
        <v>490</v>
      </c>
      <c r="S355" s="6">
        <f t="shared" si="41"/>
        <v>6.9493688838462631E-2</v>
      </c>
    </row>
    <row r="356" spans="1:19" x14ac:dyDescent="0.2">
      <c r="A356" s="55" t="s">
        <v>447</v>
      </c>
      <c r="B356" s="41" t="s">
        <v>174</v>
      </c>
      <c r="C356" s="51" t="s">
        <v>175</v>
      </c>
      <c r="D356" s="2">
        <v>1</v>
      </c>
      <c r="E356" s="1"/>
      <c r="F356" s="1"/>
      <c r="G356" s="1"/>
      <c r="H356" s="50">
        <f t="shared" si="35"/>
        <v>0</v>
      </c>
      <c r="I356" s="35">
        <v>7029</v>
      </c>
      <c r="J356" s="36">
        <v>6325</v>
      </c>
      <c r="K356" s="36">
        <v>3753</v>
      </c>
      <c r="L356" s="3">
        <f t="shared" si="36"/>
        <v>0.59335968379446635</v>
      </c>
      <c r="M356" s="42"/>
      <c r="N356" s="36">
        <v>613</v>
      </c>
      <c r="O356" s="64">
        <f t="shared" si="37"/>
        <v>8.7210129463650587E-2</v>
      </c>
      <c r="P356" s="4">
        <f t="shared" si="38"/>
        <v>7030</v>
      </c>
      <c r="Q356" s="5">
        <f t="shared" si="39"/>
        <v>6325</v>
      </c>
      <c r="R356" s="5">
        <f t="shared" si="40"/>
        <v>613</v>
      </c>
      <c r="S356" s="6">
        <f t="shared" si="41"/>
        <v>8.7197724039829297E-2</v>
      </c>
    </row>
    <row r="357" spans="1:19" x14ac:dyDescent="0.2">
      <c r="A357" s="55" t="s">
        <v>449</v>
      </c>
      <c r="B357" s="41" t="s">
        <v>166</v>
      </c>
      <c r="C357" s="57" t="s">
        <v>434</v>
      </c>
      <c r="D357" s="2">
        <v>4</v>
      </c>
      <c r="E357" s="1">
        <v>4</v>
      </c>
      <c r="F357" s="1"/>
      <c r="G357" s="1">
        <v>0</v>
      </c>
      <c r="H357" s="50">
        <f t="shared" si="35"/>
        <v>0</v>
      </c>
      <c r="I357" s="35">
        <v>6993</v>
      </c>
      <c r="J357" s="36">
        <v>5647</v>
      </c>
      <c r="K357" s="36">
        <v>1297</v>
      </c>
      <c r="L357" s="3">
        <f t="shared" si="36"/>
        <v>0.22967947582787321</v>
      </c>
      <c r="M357" s="39">
        <v>8</v>
      </c>
      <c r="N357" s="36">
        <v>1338</v>
      </c>
      <c r="O357" s="64">
        <f t="shared" si="37"/>
        <v>0.19133419133419133</v>
      </c>
      <c r="P357" s="4">
        <f t="shared" si="38"/>
        <v>6997</v>
      </c>
      <c r="Q357" s="5">
        <f t="shared" si="39"/>
        <v>5659</v>
      </c>
      <c r="R357" s="5">
        <f t="shared" si="40"/>
        <v>1338</v>
      </c>
      <c r="S357" s="6">
        <f t="shared" si="41"/>
        <v>0.19122481063312849</v>
      </c>
    </row>
    <row r="358" spans="1:19" ht="29" x14ac:dyDescent="0.2">
      <c r="A358" s="55" t="s">
        <v>500</v>
      </c>
      <c r="B358" s="41" t="s">
        <v>182</v>
      </c>
      <c r="C358" s="56" t="s">
        <v>183</v>
      </c>
      <c r="D358" s="2"/>
      <c r="E358" s="1"/>
      <c r="F358" s="1"/>
      <c r="G358" s="1"/>
      <c r="H358" s="50" t="str">
        <f t="shared" si="35"/>
        <v/>
      </c>
      <c r="I358" s="35">
        <v>6963</v>
      </c>
      <c r="J358" s="36">
        <v>6933</v>
      </c>
      <c r="K358" s="36">
        <v>3911</v>
      </c>
      <c r="L358" s="3">
        <f t="shared" si="36"/>
        <v>0.5641136593105438</v>
      </c>
      <c r="M358" s="42">
        <v>0</v>
      </c>
      <c r="N358" s="36">
        <v>30</v>
      </c>
      <c r="O358" s="64">
        <f t="shared" si="37"/>
        <v>4.3084877208099956E-3</v>
      </c>
      <c r="P358" s="4">
        <f t="shared" si="38"/>
        <v>6963</v>
      </c>
      <c r="Q358" s="5">
        <f t="shared" si="39"/>
        <v>6933</v>
      </c>
      <c r="R358" s="5">
        <f t="shared" si="40"/>
        <v>30</v>
      </c>
      <c r="S358" s="6">
        <f t="shared" si="41"/>
        <v>4.3084877208099956E-3</v>
      </c>
    </row>
    <row r="359" spans="1:19" x14ac:dyDescent="0.2">
      <c r="A359" s="55" t="s">
        <v>449</v>
      </c>
      <c r="B359" s="41" t="s">
        <v>245</v>
      </c>
      <c r="C359" s="57" t="s">
        <v>246</v>
      </c>
      <c r="D359" s="2">
        <v>0</v>
      </c>
      <c r="E359" s="1">
        <v>0</v>
      </c>
      <c r="F359" s="1"/>
      <c r="G359" s="1">
        <v>0</v>
      </c>
      <c r="H359" s="50" t="str">
        <f t="shared" si="35"/>
        <v/>
      </c>
      <c r="I359" s="35">
        <v>6958</v>
      </c>
      <c r="J359" s="36">
        <v>6148</v>
      </c>
      <c r="K359" s="36">
        <v>786</v>
      </c>
      <c r="L359" s="3">
        <f t="shared" si="36"/>
        <v>0.12784645413142484</v>
      </c>
      <c r="M359" s="39">
        <v>62</v>
      </c>
      <c r="N359" s="36">
        <v>748</v>
      </c>
      <c r="O359" s="64">
        <f t="shared" si="37"/>
        <v>0.10750215579189422</v>
      </c>
      <c r="P359" s="4">
        <f t="shared" si="38"/>
        <v>6958</v>
      </c>
      <c r="Q359" s="5">
        <f t="shared" si="39"/>
        <v>6210</v>
      </c>
      <c r="R359" s="5">
        <f t="shared" si="40"/>
        <v>748</v>
      </c>
      <c r="S359" s="6">
        <f t="shared" si="41"/>
        <v>0.10750215579189422</v>
      </c>
    </row>
    <row r="360" spans="1:19" x14ac:dyDescent="0.2">
      <c r="A360" s="55" t="s">
        <v>500</v>
      </c>
      <c r="B360" s="41" t="s">
        <v>44</v>
      </c>
      <c r="C360" s="56" t="s">
        <v>45</v>
      </c>
      <c r="D360" s="2"/>
      <c r="E360" s="1"/>
      <c r="F360" s="1"/>
      <c r="G360" s="1"/>
      <c r="H360" s="50" t="str">
        <f t="shared" si="35"/>
        <v/>
      </c>
      <c r="I360" s="35">
        <v>6915</v>
      </c>
      <c r="J360" s="36">
        <v>6753</v>
      </c>
      <c r="K360" s="36">
        <v>1789</v>
      </c>
      <c r="L360" s="3">
        <f t="shared" si="36"/>
        <v>0.2649192951280912</v>
      </c>
      <c r="M360" s="42">
        <v>0</v>
      </c>
      <c r="N360" s="36">
        <v>162</v>
      </c>
      <c r="O360" s="64">
        <f t="shared" si="37"/>
        <v>2.3427331887201735E-2</v>
      </c>
      <c r="P360" s="4">
        <f t="shared" si="38"/>
        <v>6915</v>
      </c>
      <c r="Q360" s="5">
        <f t="shared" si="39"/>
        <v>6753</v>
      </c>
      <c r="R360" s="5">
        <f t="shared" si="40"/>
        <v>162</v>
      </c>
      <c r="S360" s="6">
        <f t="shared" si="41"/>
        <v>2.3427331887201735E-2</v>
      </c>
    </row>
    <row r="361" spans="1:19" ht="29" x14ac:dyDescent="0.2">
      <c r="A361" s="54" t="s">
        <v>444</v>
      </c>
      <c r="B361" s="41" t="s">
        <v>133</v>
      </c>
      <c r="C361" s="51" t="s">
        <v>134</v>
      </c>
      <c r="D361" s="37"/>
      <c r="E361" s="38"/>
      <c r="F361" s="38"/>
      <c r="G361" s="38"/>
      <c r="H361" s="50" t="str">
        <f t="shared" si="35"/>
        <v/>
      </c>
      <c r="I361" s="35">
        <v>6913</v>
      </c>
      <c r="J361" s="36">
        <v>6535</v>
      </c>
      <c r="K361" s="36">
        <v>1447</v>
      </c>
      <c r="L361" s="3">
        <f t="shared" si="36"/>
        <v>0.22142310635042081</v>
      </c>
      <c r="M361" s="39">
        <v>15</v>
      </c>
      <c r="N361" s="36">
        <v>363</v>
      </c>
      <c r="O361" s="64">
        <f t="shared" si="37"/>
        <v>5.2509764212353538E-2</v>
      </c>
      <c r="P361" s="4">
        <f t="shared" si="38"/>
        <v>6913</v>
      </c>
      <c r="Q361" s="5">
        <f t="shared" si="39"/>
        <v>6550</v>
      </c>
      <c r="R361" s="5">
        <f t="shared" si="40"/>
        <v>363</v>
      </c>
      <c r="S361" s="6">
        <f t="shared" si="41"/>
        <v>5.2509764212353538E-2</v>
      </c>
    </row>
    <row r="362" spans="1:19" x14ac:dyDescent="0.2">
      <c r="A362" s="55" t="s">
        <v>480</v>
      </c>
      <c r="B362" s="41" t="s">
        <v>221</v>
      </c>
      <c r="C362" s="56" t="s">
        <v>222</v>
      </c>
      <c r="D362" s="2">
        <v>0</v>
      </c>
      <c r="E362" s="1">
        <v>0</v>
      </c>
      <c r="F362" s="1">
        <v>0</v>
      </c>
      <c r="G362" s="1">
        <v>0</v>
      </c>
      <c r="H362" s="50" t="str">
        <f t="shared" si="35"/>
        <v/>
      </c>
      <c r="I362" s="35">
        <v>6874</v>
      </c>
      <c r="J362" s="36">
        <v>6713</v>
      </c>
      <c r="K362" s="36">
        <v>2556</v>
      </c>
      <c r="L362" s="3">
        <f t="shared" si="36"/>
        <v>0.38075376135855804</v>
      </c>
      <c r="M362" s="42">
        <v>6</v>
      </c>
      <c r="N362" s="36">
        <v>155</v>
      </c>
      <c r="O362" s="64">
        <f t="shared" si="37"/>
        <v>2.2548734361361653E-2</v>
      </c>
      <c r="P362" s="4">
        <f t="shared" si="38"/>
        <v>6874</v>
      </c>
      <c r="Q362" s="5">
        <f t="shared" si="39"/>
        <v>6719</v>
      </c>
      <c r="R362" s="5">
        <f t="shared" si="40"/>
        <v>155</v>
      </c>
      <c r="S362" s="6">
        <f t="shared" si="41"/>
        <v>2.2548734361361653E-2</v>
      </c>
    </row>
    <row r="363" spans="1:19" x14ac:dyDescent="0.2">
      <c r="A363" s="54" t="s">
        <v>444</v>
      </c>
      <c r="B363" s="41" t="s">
        <v>119</v>
      </c>
      <c r="C363" s="51" t="s">
        <v>120</v>
      </c>
      <c r="D363" s="37"/>
      <c r="E363" s="38"/>
      <c r="F363" s="38"/>
      <c r="G363" s="38"/>
      <c r="H363" s="50" t="str">
        <f t="shared" si="35"/>
        <v/>
      </c>
      <c r="I363" s="35">
        <v>6769</v>
      </c>
      <c r="J363" s="36">
        <v>6216</v>
      </c>
      <c r="K363" s="36">
        <v>2553</v>
      </c>
      <c r="L363" s="3">
        <f t="shared" si="36"/>
        <v>0.4107142857142857</v>
      </c>
      <c r="M363" s="39">
        <v>72</v>
      </c>
      <c r="N363" s="36">
        <v>481</v>
      </c>
      <c r="O363" s="64">
        <f t="shared" si="37"/>
        <v>7.1059240655931458E-2</v>
      </c>
      <c r="P363" s="4">
        <f t="shared" si="38"/>
        <v>6769</v>
      </c>
      <c r="Q363" s="5">
        <f t="shared" si="39"/>
        <v>6288</v>
      </c>
      <c r="R363" s="5">
        <f t="shared" si="40"/>
        <v>481</v>
      </c>
      <c r="S363" s="6">
        <f t="shared" si="41"/>
        <v>7.1059240655931458E-2</v>
      </c>
    </row>
    <row r="364" spans="1:19" x14ac:dyDescent="0.2">
      <c r="A364" s="55" t="s">
        <v>485</v>
      </c>
      <c r="B364" s="41" t="s">
        <v>340</v>
      </c>
      <c r="C364" s="56" t="s">
        <v>341</v>
      </c>
      <c r="D364" s="2"/>
      <c r="E364" s="1"/>
      <c r="F364" s="1"/>
      <c r="G364" s="1"/>
      <c r="H364" s="50" t="str">
        <f t="shared" si="35"/>
        <v/>
      </c>
      <c r="I364" s="35">
        <v>6763</v>
      </c>
      <c r="J364" s="36">
        <v>6245</v>
      </c>
      <c r="K364" s="36">
        <v>812</v>
      </c>
      <c r="L364" s="3">
        <f t="shared" si="36"/>
        <v>0.13002401921537229</v>
      </c>
      <c r="M364" s="42"/>
      <c r="N364" s="36">
        <v>518</v>
      </c>
      <c r="O364" s="64">
        <f t="shared" si="37"/>
        <v>7.65932278574597E-2</v>
      </c>
      <c r="P364" s="4">
        <f t="shared" si="38"/>
        <v>6763</v>
      </c>
      <c r="Q364" s="5">
        <f t="shared" si="39"/>
        <v>6245</v>
      </c>
      <c r="R364" s="5">
        <f t="shared" si="40"/>
        <v>518</v>
      </c>
      <c r="S364" s="6">
        <f t="shared" si="41"/>
        <v>7.65932278574597E-2</v>
      </c>
    </row>
    <row r="365" spans="1:19" x14ac:dyDescent="0.2">
      <c r="A365" s="55" t="s">
        <v>451</v>
      </c>
      <c r="B365" s="41" t="s">
        <v>130</v>
      </c>
      <c r="C365" s="56" t="s">
        <v>130</v>
      </c>
      <c r="D365" s="2">
        <v>0</v>
      </c>
      <c r="E365" s="1">
        <v>0</v>
      </c>
      <c r="F365" s="1">
        <v>0</v>
      </c>
      <c r="G365" s="1">
        <v>0</v>
      </c>
      <c r="H365" s="50" t="str">
        <f t="shared" si="35"/>
        <v/>
      </c>
      <c r="I365" s="35">
        <v>6676</v>
      </c>
      <c r="J365" s="36">
        <v>6595</v>
      </c>
      <c r="K365" s="36">
        <v>6549</v>
      </c>
      <c r="L365" s="3">
        <f t="shared" si="36"/>
        <v>0.99302501895375284</v>
      </c>
      <c r="M365" s="42">
        <v>35</v>
      </c>
      <c r="N365" s="36">
        <v>46</v>
      </c>
      <c r="O365" s="64">
        <f t="shared" si="37"/>
        <v>6.8903535050928704E-3</v>
      </c>
      <c r="P365" s="4">
        <f t="shared" si="38"/>
        <v>6676</v>
      </c>
      <c r="Q365" s="5">
        <f t="shared" si="39"/>
        <v>6630</v>
      </c>
      <c r="R365" s="5">
        <f t="shared" si="40"/>
        <v>46</v>
      </c>
      <c r="S365" s="6">
        <f t="shared" si="41"/>
        <v>6.8903535050928704E-3</v>
      </c>
    </row>
    <row r="366" spans="1:19" x14ac:dyDescent="0.2">
      <c r="A366" s="55" t="s">
        <v>496</v>
      </c>
      <c r="B366" s="41" t="s">
        <v>4</v>
      </c>
      <c r="C366" s="56" t="s">
        <v>5</v>
      </c>
      <c r="D366" s="2">
        <v>0</v>
      </c>
      <c r="E366" s="1">
        <v>0</v>
      </c>
      <c r="F366" s="1">
        <v>0</v>
      </c>
      <c r="G366" s="1">
        <v>0</v>
      </c>
      <c r="H366" s="50" t="str">
        <f t="shared" si="35"/>
        <v/>
      </c>
      <c r="I366" s="35">
        <v>6649</v>
      </c>
      <c r="J366" s="36">
        <v>3021</v>
      </c>
      <c r="K366" s="36">
        <v>478</v>
      </c>
      <c r="L366" s="3">
        <f t="shared" si="36"/>
        <v>0.15822575306190004</v>
      </c>
      <c r="M366" s="42">
        <v>79</v>
      </c>
      <c r="N366" s="36">
        <v>3098</v>
      </c>
      <c r="O366" s="64">
        <f t="shared" si="37"/>
        <v>0.46593472702662053</v>
      </c>
      <c r="P366" s="4">
        <f t="shared" si="38"/>
        <v>6649</v>
      </c>
      <c r="Q366" s="5">
        <f t="shared" si="39"/>
        <v>3100</v>
      </c>
      <c r="R366" s="5">
        <f t="shared" si="40"/>
        <v>3098</v>
      </c>
      <c r="S366" s="6">
        <f t="shared" si="41"/>
        <v>0.46593472702662053</v>
      </c>
    </row>
    <row r="367" spans="1:19" x14ac:dyDescent="0.2">
      <c r="A367" s="54" t="s">
        <v>444</v>
      </c>
      <c r="B367" s="41" t="s">
        <v>202</v>
      </c>
      <c r="C367" s="51" t="s">
        <v>203</v>
      </c>
      <c r="D367" s="37">
        <v>24</v>
      </c>
      <c r="E367" s="38">
        <v>13</v>
      </c>
      <c r="F367" s="38"/>
      <c r="G367" s="38">
        <v>11</v>
      </c>
      <c r="H367" s="50">
        <f t="shared" si="35"/>
        <v>0.45833333333333331</v>
      </c>
      <c r="I367" s="35">
        <v>6648</v>
      </c>
      <c r="J367" s="36">
        <v>5868</v>
      </c>
      <c r="K367" s="36">
        <v>1070</v>
      </c>
      <c r="L367" s="3">
        <f t="shared" si="36"/>
        <v>0.18234492160872529</v>
      </c>
      <c r="M367" s="39">
        <v>3</v>
      </c>
      <c r="N367" s="36">
        <v>777</v>
      </c>
      <c r="O367" s="64">
        <f t="shared" si="37"/>
        <v>0.11687725631768953</v>
      </c>
      <c r="P367" s="4">
        <f t="shared" si="38"/>
        <v>6672</v>
      </c>
      <c r="Q367" s="5">
        <f t="shared" si="39"/>
        <v>5884</v>
      </c>
      <c r="R367" s="5">
        <f t="shared" si="40"/>
        <v>788</v>
      </c>
      <c r="S367" s="6">
        <f t="shared" si="41"/>
        <v>0.11810551558752998</v>
      </c>
    </row>
    <row r="368" spans="1:19" x14ac:dyDescent="0.2">
      <c r="A368" s="54" t="s">
        <v>444</v>
      </c>
      <c r="B368" s="41" t="s">
        <v>195</v>
      </c>
      <c r="C368" s="51" t="s">
        <v>195</v>
      </c>
      <c r="D368" s="37">
        <v>3</v>
      </c>
      <c r="E368" s="38">
        <v>2</v>
      </c>
      <c r="F368" s="38"/>
      <c r="G368" s="38">
        <v>1</v>
      </c>
      <c r="H368" s="50">
        <f t="shared" si="35"/>
        <v>0.33333333333333331</v>
      </c>
      <c r="I368" s="35">
        <v>6644</v>
      </c>
      <c r="J368" s="36">
        <v>6559</v>
      </c>
      <c r="K368" s="36">
        <v>2350</v>
      </c>
      <c r="L368" s="3">
        <f t="shared" si="36"/>
        <v>0.35828632413477662</v>
      </c>
      <c r="M368" s="39">
        <v>5</v>
      </c>
      <c r="N368" s="36">
        <v>80</v>
      </c>
      <c r="O368" s="64">
        <f t="shared" si="37"/>
        <v>1.2040939193257074E-2</v>
      </c>
      <c r="P368" s="4">
        <f t="shared" si="38"/>
        <v>6647</v>
      </c>
      <c r="Q368" s="5">
        <f t="shared" si="39"/>
        <v>6566</v>
      </c>
      <c r="R368" s="5">
        <f t="shared" si="40"/>
        <v>81</v>
      </c>
      <c r="S368" s="6">
        <f t="shared" si="41"/>
        <v>1.2185948548217241E-2</v>
      </c>
    </row>
    <row r="369" spans="1:19" ht="29" x14ac:dyDescent="0.2">
      <c r="A369" s="55" t="s">
        <v>485</v>
      </c>
      <c r="B369" s="41" t="s">
        <v>197</v>
      </c>
      <c r="C369" s="56" t="s">
        <v>392</v>
      </c>
      <c r="D369" s="2"/>
      <c r="E369" s="1"/>
      <c r="F369" s="1"/>
      <c r="G369" s="1"/>
      <c r="H369" s="50" t="str">
        <f t="shared" si="35"/>
        <v/>
      </c>
      <c r="I369" s="35">
        <v>6614</v>
      </c>
      <c r="J369" s="36">
        <v>6532</v>
      </c>
      <c r="K369" s="36">
        <v>5983</v>
      </c>
      <c r="L369" s="3">
        <f t="shared" si="36"/>
        <v>0.91595223515003066</v>
      </c>
      <c r="M369" s="42">
        <v>27</v>
      </c>
      <c r="N369" s="36">
        <v>54</v>
      </c>
      <c r="O369" s="64">
        <f t="shared" si="37"/>
        <v>8.1644995464166918E-3</v>
      </c>
      <c r="P369" s="4">
        <f t="shared" si="38"/>
        <v>6614</v>
      </c>
      <c r="Q369" s="5">
        <f t="shared" si="39"/>
        <v>6559</v>
      </c>
      <c r="R369" s="5">
        <f t="shared" si="40"/>
        <v>54</v>
      </c>
      <c r="S369" s="6">
        <f t="shared" si="41"/>
        <v>8.1644995464166918E-3</v>
      </c>
    </row>
    <row r="370" spans="1:19" x14ac:dyDescent="0.2">
      <c r="A370" s="54" t="s">
        <v>443</v>
      </c>
      <c r="B370" s="41" t="s">
        <v>119</v>
      </c>
      <c r="C370" s="51" t="s">
        <v>120</v>
      </c>
      <c r="D370" s="37">
        <v>0</v>
      </c>
      <c r="E370" s="38">
        <v>0</v>
      </c>
      <c r="F370" s="38">
        <v>0</v>
      </c>
      <c r="G370" s="38">
        <v>0</v>
      </c>
      <c r="H370" s="50" t="str">
        <f t="shared" si="35"/>
        <v/>
      </c>
      <c r="I370" s="35">
        <v>6570</v>
      </c>
      <c r="J370" s="36">
        <v>4420</v>
      </c>
      <c r="K370" s="36">
        <v>776</v>
      </c>
      <c r="L370" s="3">
        <f t="shared" si="36"/>
        <v>0.17556561085972849</v>
      </c>
      <c r="M370" s="39">
        <v>183</v>
      </c>
      <c r="N370" s="36">
        <v>250</v>
      </c>
      <c r="O370" s="64">
        <f t="shared" si="37"/>
        <v>3.8051750380517502E-2</v>
      </c>
      <c r="P370" s="4">
        <f t="shared" si="38"/>
        <v>6570</v>
      </c>
      <c r="Q370" s="5">
        <f t="shared" si="39"/>
        <v>4603</v>
      </c>
      <c r="R370" s="5">
        <f t="shared" si="40"/>
        <v>250</v>
      </c>
      <c r="S370" s="6">
        <f t="shared" si="41"/>
        <v>3.8051750380517502E-2</v>
      </c>
    </row>
    <row r="371" spans="1:19" x14ac:dyDescent="0.2">
      <c r="A371" s="55" t="s">
        <v>485</v>
      </c>
      <c r="B371" s="41" t="s">
        <v>121</v>
      </c>
      <c r="C371" s="56" t="s">
        <v>123</v>
      </c>
      <c r="D371" s="2"/>
      <c r="E371" s="1"/>
      <c r="F371" s="1"/>
      <c r="G371" s="1"/>
      <c r="H371" s="50" t="str">
        <f t="shared" si="35"/>
        <v/>
      </c>
      <c r="I371" s="35">
        <v>6564</v>
      </c>
      <c r="J371" s="36">
        <v>6511</v>
      </c>
      <c r="K371" s="36">
        <v>1145</v>
      </c>
      <c r="L371" s="3">
        <f t="shared" si="36"/>
        <v>0.17585624328060206</v>
      </c>
      <c r="M371" s="42"/>
      <c r="N371" s="36">
        <v>50</v>
      </c>
      <c r="O371" s="64">
        <f t="shared" si="37"/>
        <v>7.6173065204143816E-3</v>
      </c>
      <c r="P371" s="4">
        <f t="shared" si="38"/>
        <v>6564</v>
      </c>
      <c r="Q371" s="5">
        <f t="shared" si="39"/>
        <v>6511</v>
      </c>
      <c r="R371" s="5">
        <f t="shared" si="40"/>
        <v>50</v>
      </c>
      <c r="S371" s="6">
        <f t="shared" si="41"/>
        <v>7.6173065204143816E-3</v>
      </c>
    </row>
    <row r="372" spans="1:19" x14ac:dyDescent="0.2">
      <c r="A372" s="54" t="s">
        <v>446</v>
      </c>
      <c r="B372" s="41" t="s">
        <v>85</v>
      </c>
      <c r="C372" s="51" t="s">
        <v>86</v>
      </c>
      <c r="D372" s="37">
        <v>133</v>
      </c>
      <c r="E372" s="38">
        <v>82</v>
      </c>
      <c r="F372" s="38">
        <v>47</v>
      </c>
      <c r="G372" s="38">
        <v>18</v>
      </c>
      <c r="H372" s="50">
        <f t="shared" si="35"/>
        <v>0.13533834586466165</v>
      </c>
      <c r="I372" s="35">
        <v>6528</v>
      </c>
      <c r="J372" s="36">
        <v>4599</v>
      </c>
      <c r="K372" s="36">
        <v>2915</v>
      </c>
      <c r="L372" s="3">
        <f t="shared" si="36"/>
        <v>0.63383344205262016</v>
      </c>
      <c r="M372" s="39">
        <v>143</v>
      </c>
      <c r="N372" s="36">
        <v>1726</v>
      </c>
      <c r="O372" s="64">
        <f t="shared" si="37"/>
        <v>0.26439950980392157</v>
      </c>
      <c r="P372" s="4">
        <f t="shared" si="38"/>
        <v>6661</v>
      </c>
      <c r="Q372" s="5">
        <f t="shared" si="39"/>
        <v>4824</v>
      </c>
      <c r="R372" s="5">
        <f t="shared" si="40"/>
        <v>1744</v>
      </c>
      <c r="S372" s="6">
        <f t="shared" si="41"/>
        <v>0.26182254916679176</v>
      </c>
    </row>
    <row r="373" spans="1:19" x14ac:dyDescent="0.2">
      <c r="A373" s="54" t="s">
        <v>443</v>
      </c>
      <c r="B373" s="41" t="s">
        <v>197</v>
      </c>
      <c r="C373" s="51" t="s">
        <v>198</v>
      </c>
      <c r="D373" s="37">
        <v>0</v>
      </c>
      <c r="E373" s="38">
        <v>0</v>
      </c>
      <c r="F373" s="38">
        <v>0</v>
      </c>
      <c r="G373" s="38">
        <v>0</v>
      </c>
      <c r="H373" s="50" t="str">
        <f t="shared" si="35"/>
        <v/>
      </c>
      <c r="I373" s="35">
        <v>6472</v>
      </c>
      <c r="J373" s="36">
        <v>6325</v>
      </c>
      <c r="K373" s="36">
        <v>858</v>
      </c>
      <c r="L373" s="3">
        <f t="shared" si="36"/>
        <v>0.13565217391304349</v>
      </c>
      <c r="M373" s="39">
        <v>30</v>
      </c>
      <c r="N373" s="36">
        <v>28</v>
      </c>
      <c r="O373" s="64">
        <f t="shared" si="37"/>
        <v>4.326328800988875E-3</v>
      </c>
      <c r="P373" s="4">
        <f t="shared" si="38"/>
        <v>6472</v>
      </c>
      <c r="Q373" s="5">
        <f t="shared" si="39"/>
        <v>6355</v>
      </c>
      <c r="R373" s="5">
        <f t="shared" si="40"/>
        <v>28</v>
      </c>
      <c r="S373" s="6">
        <f t="shared" si="41"/>
        <v>4.326328800988875E-3</v>
      </c>
    </row>
    <row r="374" spans="1:19" x14ac:dyDescent="0.2">
      <c r="A374" s="55" t="s">
        <v>451</v>
      </c>
      <c r="B374" s="41" t="s">
        <v>103</v>
      </c>
      <c r="C374" s="56" t="s">
        <v>104</v>
      </c>
      <c r="D374" s="2">
        <v>0</v>
      </c>
      <c r="E374" s="1">
        <v>0</v>
      </c>
      <c r="F374" s="1">
        <v>0</v>
      </c>
      <c r="G374" s="1">
        <v>0</v>
      </c>
      <c r="H374" s="50" t="str">
        <f t="shared" si="35"/>
        <v/>
      </c>
      <c r="I374" s="35">
        <v>6415</v>
      </c>
      <c r="J374" s="36">
        <v>6216</v>
      </c>
      <c r="K374" s="36">
        <v>634</v>
      </c>
      <c r="L374" s="3">
        <f t="shared" si="36"/>
        <v>0.10199485199485199</v>
      </c>
      <c r="M374" s="42">
        <v>7</v>
      </c>
      <c r="N374" s="36">
        <v>192</v>
      </c>
      <c r="O374" s="64">
        <f t="shared" si="37"/>
        <v>2.9929851909586906E-2</v>
      </c>
      <c r="P374" s="4">
        <f t="shared" si="38"/>
        <v>6415</v>
      </c>
      <c r="Q374" s="5">
        <f t="shared" si="39"/>
        <v>6223</v>
      </c>
      <c r="R374" s="5">
        <f t="shared" si="40"/>
        <v>192</v>
      </c>
      <c r="S374" s="6">
        <f t="shared" si="41"/>
        <v>2.9929851909586906E-2</v>
      </c>
    </row>
    <row r="375" spans="1:19" x14ac:dyDescent="0.2">
      <c r="A375" s="55" t="s">
        <v>449</v>
      </c>
      <c r="B375" s="41" t="s">
        <v>249</v>
      </c>
      <c r="C375" s="57" t="s">
        <v>251</v>
      </c>
      <c r="D375" s="2">
        <v>0</v>
      </c>
      <c r="E375" s="1">
        <v>0</v>
      </c>
      <c r="F375" s="1"/>
      <c r="G375" s="1">
        <v>0</v>
      </c>
      <c r="H375" s="50" t="str">
        <f t="shared" si="35"/>
        <v/>
      </c>
      <c r="I375" s="35">
        <v>6402</v>
      </c>
      <c r="J375" s="36">
        <v>5737</v>
      </c>
      <c r="K375" s="36">
        <v>613</v>
      </c>
      <c r="L375" s="3">
        <f t="shared" si="36"/>
        <v>0.1068502701760502</v>
      </c>
      <c r="M375" s="39">
        <v>10</v>
      </c>
      <c r="N375" s="36">
        <v>655</v>
      </c>
      <c r="O375" s="64">
        <f t="shared" si="37"/>
        <v>0.10231177756950953</v>
      </c>
      <c r="P375" s="4">
        <f t="shared" si="38"/>
        <v>6402</v>
      </c>
      <c r="Q375" s="5">
        <f t="shared" si="39"/>
        <v>5747</v>
      </c>
      <c r="R375" s="5">
        <f t="shared" si="40"/>
        <v>655</v>
      </c>
      <c r="S375" s="6">
        <f t="shared" si="41"/>
        <v>0.10231177756950953</v>
      </c>
    </row>
    <row r="376" spans="1:19" x14ac:dyDescent="0.2">
      <c r="A376" s="54" t="s">
        <v>443</v>
      </c>
      <c r="B376" s="41" t="s">
        <v>261</v>
      </c>
      <c r="C376" s="51" t="s">
        <v>317</v>
      </c>
      <c r="D376" s="37">
        <v>0</v>
      </c>
      <c r="E376" s="38">
        <v>0</v>
      </c>
      <c r="F376" s="38">
        <v>0</v>
      </c>
      <c r="G376" s="38">
        <v>0</v>
      </c>
      <c r="H376" s="50" t="str">
        <f t="shared" si="35"/>
        <v/>
      </c>
      <c r="I376" s="35">
        <v>6342</v>
      </c>
      <c r="J376" s="36">
        <v>5096</v>
      </c>
      <c r="K376" s="36">
        <v>1620</v>
      </c>
      <c r="L376" s="3">
        <f t="shared" si="36"/>
        <v>0.31789638932496073</v>
      </c>
      <c r="M376" s="39">
        <v>27</v>
      </c>
      <c r="N376" s="36">
        <v>864</v>
      </c>
      <c r="O376" s="64">
        <f t="shared" si="37"/>
        <v>0.13623462630085148</v>
      </c>
      <c r="P376" s="4">
        <f t="shared" si="38"/>
        <v>6342</v>
      </c>
      <c r="Q376" s="5">
        <f t="shared" si="39"/>
        <v>5123</v>
      </c>
      <c r="R376" s="5">
        <f t="shared" si="40"/>
        <v>864</v>
      </c>
      <c r="S376" s="6">
        <f t="shared" si="41"/>
        <v>0.13623462630085148</v>
      </c>
    </row>
    <row r="377" spans="1:19" x14ac:dyDescent="0.2">
      <c r="A377" s="55" t="s">
        <v>451</v>
      </c>
      <c r="B377" s="41" t="s">
        <v>121</v>
      </c>
      <c r="C377" s="56" t="s">
        <v>123</v>
      </c>
      <c r="D377" s="2">
        <v>0</v>
      </c>
      <c r="E377" s="1">
        <v>0</v>
      </c>
      <c r="F377" s="1">
        <v>0</v>
      </c>
      <c r="G377" s="1">
        <v>0</v>
      </c>
      <c r="H377" s="50" t="str">
        <f t="shared" si="35"/>
        <v/>
      </c>
      <c r="I377" s="35">
        <v>6319</v>
      </c>
      <c r="J377" s="36">
        <v>6279</v>
      </c>
      <c r="K377" s="36">
        <v>1077</v>
      </c>
      <c r="L377" s="3">
        <f t="shared" si="36"/>
        <v>0.17152412804586717</v>
      </c>
      <c r="M377" s="42">
        <v>3</v>
      </c>
      <c r="N377" s="36">
        <v>37</v>
      </c>
      <c r="O377" s="64">
        <f t="shared" si="37"/>
        <v>5.8553568602626995E-3</v>
      </c>
      <c r="P377" s="4">
        <f t="shared" si="38"/>
        <v>6319</v>
      </c>
      <c r="Q377" s="5">
        <f t="shared" si="39"/>
        <v>6282</v>
      </c>
      <c r="R377" s="5">
        <f t="shared" si="40"/>
        <v>37</v>
      </c>
      <c r="S377" s="6">
        <f t="shared" si="41"/>
        <v>5.8553568602626995E-3</v>
      </c>
    </row>
    <row r="378" spans="1:19" ht="29" x14ac:dyDescent="0.2">
      <c r="A378" s="55" t="s">
        <v>483</v>
      </c>
      <c r="B378" s="41" t="s">
        <v>44</v>
      </c>
      <c r="C378" s="56" t="s">
        <v>47</v>
      </c>
      <c r="D378" s="2"/>
      <c r="E378" s="1"/>
      <c r="F378" s="1"/>
      <c r="G378" s="1"/>
      <c r="H378" s="50" t="str">
        <f t="shared" si="35"/>
        <v/>
      </c>
      <c r="I378" s="35">
        <v>6299</v>
      </c>
      <c r="J378" s="36">
        <v>6026</v>
      </c>
      <c r="K378" s="36">
        <v>884</v>
      </c>
      <c r="L378" s="3">
        <f t="shared" si="36"/>
        <v>0.14669764354463991</v>
      </c>
      <c r="M378" s="42"/>
      <c r="N378" s="36">
        <v>84</v>
      </c>
      <c r="O378" s="64">
        <f t="shared" si="37"/>
        <v>1.3335450071439912E-2</v>
      </c>
      <c r="P378" s="4">
        <f t="shared" si="38"/>
        <v>6299</v>
      </c>
      <c r="Q378" s="5">
        <f t="shared" si="39"/>
        <v>6026</v>
      </c>
      <c r="R378" s="5">
        <f t="shared" si="40"/>
        <v>84</v>
      </c>
      <c r="S378" s="6">
        <f t="shared" si="41"/>
        <v>1.3335450071439912E-2</v>
      </c>
    </row>
    <row r="379" spans="1:19" ht="29" x14ac:dyDescent="0.2">
      <c r="A379" s="55" t="s">
        <v>463</v>
      </c>
      <c r="B379" s="41" t="s">
        <v>133</v>
      </c>
      <c r="C379" s="56" t="s">
        <v>134</v>
      </c>
      <c r="D379" s="2">
        <v>0</v>
      </c>
      <c r="E379" s="1">
        <v>0</v>
      </c>
      <c r="F379" s="1">
        <v>0</v>
      </c>
      <c r="G379" s="1">
        <v>0</v>
      </c>
      <c r="H379" s="50" t="str">
        <f t="shared" si="35"/>
        <v/>
      </c>
      <c r="I379" s="35">
        <v>6235</v>
      </c>
      <c r="J379" s="36">
        <v>5127</v>
      </c>
      <c r="K379" s="36">
        <v>3504</v>
      </c>
      <c r="L379" s="3">
        <f t="shared" si="36"/>
        <v>0.68344060854300759</v>
      </c>
      <c r="M379" s="42">
        <v>520</v>
      </c>
      <c r="N379" s="36">
        <v>588</v>
      </c>
      <c r="O379" s="64">
        <f t="shared" si="37"/>
        <v>9.4306335204490777E-2</v>
      </c>
      <c r="P379" s="4">
        <f t="shared" si="38"/>
        <v>6235</v>
      </c>
      <c r="Q379" s="5">
        <f t="shared" si="39"/>
        <v>5647</v>
      </c>
      <c r="R379" s="5">
        <f t="shared" si="40"/>
        <v>588</v>
      </c>
      <c r="S379" s="6">
        <f t="shared" si="41"/>
        <v>9.4306335204490777E-2</v>
      </c>
    </row>
    <row r="380" spans="1:19" x14ac:dyDescent="0.2">
      <c r="A380" s="55" t="s">
        <v>478</v>
      </c>
      <c r="B380" s="41" t="s">
        <v>197</v>
      </c>
      <c r="C380" s="56" t="s">
        <v>199</v>
      </c>
      <c r="D380" s="2">
        <v>0</v>
      </c>
      <c r="E380" s="1">
        <v>0</v>
      </c>
      <c r="F380" s="1">
        <v>0</v>
      </c>
      <c r="G380" s="1">
        <v>0</v>
      </c>
      <c r="H380" s="50" t="str">
        <f t="shared" si="35"/>
        <v/>
      </c>
      <c r="I380" s="35">
        <v>6226</v>
      </c>
      <c r="J380" s="36">
        <v>6182</v>
      </c>
      <c r="K380" s="36">
        <v>6178</v>
      </c>
      <c r="L380" s="3">
        <f t="shared" si="36"/>
        <v>0.99935296020705278</v>
      </c>
      <c r="M380" s="42">
        <v>2</v>
      </c>
      <c r="N380" s="36">
        <v>42</v>
      </c>
      <c r="O380" s="64">
        <f t="shared" si="37"/>
        <v>6.7459042724060392E-3</v>
      </c>
      <c r="P380" s="4">
        <f t="shared" si="38"/>
        <v>6226</v>
      </c>
      <c r="Q380" s="5">
        <f t="shared" si="39"/>
        <v>6184</v>
      </c>
      <c r="R380" s="5">
        <f t="shared" si="40"/>
        <v>42</v>
      </c>
      <c r="S380" s="6">
        <f t="shared" si="41"/>
        <v>6.7459042724060392E-3</v>
      </c>
    </row>
    <row r="381" spans="1:19" x14ac:dyDescent="0.2">
      <c r="A381" s="55" t="s">
        <v>497</v>
      </c>
      <c r="B381" s="41" t="s">
        <v>226</v>
      </c>
      <c r="C381" s="56" t="s">
        <v>228</v>
      </c>
      <c r="D381" s="2">
        <v>0</v>
      </c>
      <c r="E381" s="1">
        <v>0</v>
      </c>
      <c r="F381" s="1">
        <v>0</v>
      </c>
      <c r="G381" s="1">
        <v>0</v>
      </c>
      <c r="H381" s="50" t="str">
        <f t="shared" si="35"/>
        <v/>
      </c>
      <c r="I381" s="35">
        <v>6221</v>
      </c>
      <c r="J381" s="36">
        <v>5991</v>
      </c>
      <c r="K381" s="36">
        <v>2440.9999999999995</v>
      </c>
      <c r="L381" s="3">
        <f t="shared" si="36"/>
        <v>0.40744450008345845</v>
      </c>
      <c r="M381" s="42">
        <v>12</v>
      </c>
      <c r="N381" s="36">
        <v>218</v>
      </c>
      <c r="O381" s="64">
        <f t="shared" si="37"/>
        <v>3.5042597653110436E-2</v>
      </c>
      <c r="P381" s="4">
        <f t="shared" si="38"/>
        <v>6221</v>
      </c>
      <c r="Q381" s="5">
        <f t="shared" si="39"/>
        <v>6003</v>
      </c>
      <c r="R381" s="5">
        <f t="shared" si="40"/>
        <v>218</v>
      </c>
      <c r="S381" s="6">
        <f t="shared" si="41"/>
        <v>3.5042597653110436E-2</v>
      </c>
    </row>
    <row r="382" spans="1:19" x14ac:dyDescent="0.2">
      <c r="A382" s="54" t="s">
        <v>444</v>
      </c>
      <c r="B382" s="41" t="s">
        <v>395</v>
      </c>
      <c r="C382" s="51" t="s">
        <v>396</v>
      </c>
      <c r="D382" s="37">
        <v>22</v>
      </c>
      <c r="E382" s="38">
        <v>20</v>
      </c>
      <c r="F382" s="38"/>
      <c r="G382" s="38">
        <v>2</v>
      </c>
      <c r="H382" s="50">
        <f t="shared" si="35"/>
        <v>9.0909090909090912E-2</v>
      </c>
      <c r="I382" s="35">
        <v>6187</v>
      </c>
      <c r="J382" s="36">
        <v>5144</v>
      </c>
      <c r="K382" s="36">
        <v>1714</v>
      </c>
      <c r="L382" s="3">
        <f t="shared" si="36"/>
        <v>0.33320373250388802</v>
      </c>
      <c r="M382" s="39">
        <v>17</v>
      </c>
      <c r="N382" s="36">
        <v>1026</v>
      </c>
      <c r="O382" s="64">
        <f t="shared" si="37"/>
        <v>0.16583158235008891</v>
      </c>
      <c r="P382" s="4">
        <f t="shared" si="38"/>
        <v>6209</v>
      </c>
      <c r="Q382" s="5">
        <f t="shared" si="39"/>
        <v>5181</v>
      </c>
      <c r="R382" s="5">
        <f t="shared" si="40"/>
        <v>1028</v>
      </c>
      <c r="S382" s="6">
        <f t="shared" si="41"/>
        <v>0.16556611370591076</v>
      </c>
    </row>
    <row r="383" spans="1:19" x14ac:dyDescent="0.2">
      <c r="A383" s="55" t="s">
        <v>500</v>
      </c>
      <c r="B383" s="41" t="s">
        <v>121</v>
      </c>
      <c r="C383" s="56" t="s">
        <v>122</v>
      </c>
      <c r="D383" s="2"/>
      <c r="E383" s="1"/>
      <c r="F383" s="1"/>
      <c r="G383" s="1"/>
      <c r="H383" s="50" t="str">
        <f t="shared" si="35"/>
        <v/>
      </c>
      <c r="I383" s="35">
        <v>6169</v>
      </c>
      <c r="J383" s="36">
        <v>5683</v>
      </c>
      <c r="K383" s="36">
        <v>1095</v>
      </c>
      <c r="L383" s="3">
        <f t="shared" si="36"/>
        <v>0.19267992257610417</v>
      </c>
      <c r="M383" s="42">
        <v>0</v>
      </c>
      <c r="N383" s="36">
        <v>486</v>
      </c>
      <c r="O383" s="64">
        <f t="shared" si="37"/>
        <v>7.8781001783109095E-2</v>
      </c>
      <c r="P383" s="4">
        <f t="shared" si="38"/>
        <v>6169</v>
      </c>
      <c r="Q383" s="5">
        <f t="shared" si="39"/>
        <v>5683</v>
      </c>
      <c r="R383" s="5">
        <f t="shared" si="40"/>
        <v>486</v>
      </c>
      <c r="S383" s="6">
        <f t="shared" si="41"/>
        <v>7.8781001783109095E-2</v>
      </c>
    </row>
    <row r="384" spans="1:19" x14ac:dyDescent="0.2">
      <c r="A384" s="55" t="s">
        <v>450</v>
      </c>
      <c r="B384" s="41" t="s">
        <v>44</v>
      </c>
      <c r="C384" s="56" t="s">
        <v>45</v>
      </c>
      <c r="D384" s="2">
        <v>1</v>
      </c>
      <c r="E384" s="1"/>
      <c r="F384" s="1"/>
      <c r="G384" s="1">
        <v>1</v>
      </c>
      <c r="H384" s="50">
        <f t="shared" si="35"/>
        <v>1</v>
      </c>
      <c r="I384" s="35">
        <v>6141</v>
      </c>
      <c r="J384" s="36">
        <v>5996</v>
      </c>
      <c r="K384" s="36">
        <v>224</v>
      </c>
      <c r="L384" s="3">
        <f t="shared" si="36"/>
        <v>3.7358238825883926E-2</v>
      </c>
      <c r="M384" s="39"/>
      <c r="N384" s="36">
        <v>145</v>
      </c>
      <c r="O384" s="64">
        <f t="shared" si="37"/>
        <v>2.3611789610812572E-2</v>
      </c>
      <c r="P384" s="4">
        <f t="shared" si="38"/>
        <v>6142</v>
      </c>
      <c r="Q384" s="5">
        <f t="shared" si="39"/>
        <v>5996</v>
      </c>
      <c r="R384" s="5">
        <f t="shared" si="40"/>
        <v>146</v>
      </c>
      <c r="S384" s="6">
        <f t="shared" si="41"/>
        <v>2.3770758710517748E-2</v>
      </c>
    </row>
    <row r="385" spans="1:19" x14ac:dyDescent="0.2">
      <c r="A385" s="55" t="s">
        <v>485</v>
      </c>
      <c r="B385" s="41" t="s">
        <v>174</v>
      </c>
      <c r="C385" s="56" t="s">
        <v>175</v>
      </c>
      <c r="D385" s="2"/>
      <c r="E385" s="1"/>
      <c r="F385" s="1"/>
      <c r="G385" s="1"/>
      <c r="H385" s="50" t="str">
        <f t="shared" si="35"/>
        <v/>
      </c>
      <c r="I385" s="35">
        <v>6126</v>
      </c>
      <c r="J385" s="36">
        <v>5872</v>
      </c>
      <c r="K385" s="36">
        <v>2567</v>
      </c>
      <c r="L385" s="3">
        <f t="shared" si="36"/>
        <v>0.43715940054495911</v>
      </c>
      <c r="M385" s="42">
        <v>1</v>
      </c>
      <c r="N385" s="36">
        <v>249</v>
      </c>
      <c r="O385" s="64">
        <f t="shared" si="37"/>
        <v>4.0646425073457393E-2</v>
      </c>
      <c r="P385" s="4">
        <f t="shared" si="38"/>
        <v>6126</v>
      </c>
      <c r="Q385" s="5">
        <f t="shared" si="39"/>
        <v>5873</v>
      </c>
      <c r="R385" s="5">
        <f t="shared" si="40"/>
        <v>249</v>
      </c>
      <c r="S385" s="6">
        <f t="shared" si="41"/>
        <v>4.0646425073457393E-2</v>
      </c>
    </row>
    <row r="386" spans="1:19" x14ac:dyDescent="0.2">
      <c r="A386" s="55" t="s">
        <v>449</v>
      </c>
      <c r="B386" s="41" t="s">
        <v>172</v>
      </c>
      <c r="C386" s="57" t="s">
        <v>173</v>
      </c>
      <c r="D386" s="2">
        <v>1</v>
      </c>
      <c r="E386" s="1">
        <v>1</v>
      </c>
      <c r="F386" s="1"/>
      <c r="G386" s="1">
        <v>0</v>
      </c>
      <c r="H386" s="50">
        <f t="shared" ref="H386:H449" si="42">IF(D386&lt;&gt;0,G386/D386,"")</f>
        <v>0</v>
      </c>
      <c r="I386" s="35">
        <v>6121</v>
      </c>
      <c r="J386" s="36">
        <v>5973</v>
      </c>
      <c r="K386" s="36">
        <v>334</v>
      </c>
      <c r="L386" s="3">
        <f t="shared" ref="L386:L449" si="43">IF(J386&lt;&gt;0,K386/J386,"")</f>
        <v>5.5918299012221666E-2</v>
      </c>
      <c r="M386" s="39">
        <v>0</v>
      </c>
      <c r="N386" s="36">
        <v>148</v>
      </c>
      <c r="O386" s="64">
        <f t="shared" ref="O386:O449" si="44">IF(I386&lt;&gt;0,N386/I386,"")</f>
        <v>2.4179055709851332E-2</v>
      </c>
      <c r="P386" s="4">
        <f t="shared" ref="P386:P449" si="45">IF(SUM(D386,I386)&gt;0,SUM(D386,I386),"")</f>
        <v>6122</v>
      </c>
      <c r="Q386" s="5">
        <f t="shared" ref="Q386:Q449" si="46">IF(SUM(E386,J386, M386)&gt;0,SUM(E386,J386, M386),"")</f>
        <v>5974</v>
      </c>
      <c r="R386" s="5">
        <f t="shared" ref="R386:R449" si="47">IF(SUM(G386,N386)&gt;0,SUM(G386,N386),"")</f>
        <v>148</v>
      </c>
      <c r="S386" s="6">
        <f t="shared" ref="S386:S449" si="48">IFERROR(IF(P386&lt;&gt;0,R386/P386,""),"")</f>
        <v>2.4175106174452794E-2</v>
      </c>
    </row>
    <row r="387" spans="1:19" x14ac:dyDescent="0.2">
      <c r="A387" s="55" t="s">
        <v>451</v>
      </c>
      <c r="B387" s="41" t="s">
        <v>197</v>
      </c>
      <c r="C387" s="56" t="s">
        <v>199</v>
      </c>
      <c r="D387" s="2">
        <v>2</v>
      </c>
      <c r="E387" s="1">
        <v>2</v>
      </c>
      <c r="F387" s="1">
        <v>2</v>
      </c>
      <c r="G387" s="1">
        <v>0</v>
      </c>
      <c r="H387" s="50">
        <f t="shared" si="42"/>
        <v>0</v>
      </c>
      <c r="I387" s="35">
        <v>6120</v>
      </c>
      <c r="J387" s="36">
        <v>6067</v>
      </c>
      <c r="K387" s="36">
        <v>5256</v>
      </c>
      <c r="L387" s="3">
        <f t="shared" si="43"/>
        <v>0.86632602604252518</v>
      </c>
      <c r="M387" s="42">
        <v>26</v>
      </c>
      <c r="N387" s="36">
        <v>27</v>
      </c>
      <c r="O387" s="64">
        <f t="shared" si="44"/>
        <v>4.4117647058823529E-3</v>
      </c>
      <c r="P387" s="4">
        <f t="shared" si="45"/>
        <v>6122</v>
      </c>
      <c r="Q387" s="5">
        <f t="shared" si="46"/>
        <v>6095</v>
      </c>
      <c r="R387" s="5">
        <f t="shared" si="47"/>
        <v>27</v>
      </c>
      <c r="S387" s="6">
        <f t="shared" si="48"/>
        <v>4.4103234237177396E-3</v>
      </c>
    </row>
    <row r="388" spans="1:19" x14ac:dyDescent="0.2">
      <c r="A388" s="54" t="s">
        <v>442</v>
      </c>
      <c r="B388" s="41" t="s">
        <v>97</v>
      </c>
      <c r="C388" s="51" t="s">
        <v>98</v>
      </c>
      <c r="D388" s="37"/>
      <c r="E388" s="38"/>
      <c r="F388" s="38"/>
      <c r="G388" s="38"/>
      <c r="H388" s="50" t="str">
        <f t="shared" si="42"/>
        <v/>
      </c>
      <c r="I388" s="35">
        <v>6115</v>
      </c>
      <c r="J388" s="36">
        <v>5719</v>
      </c>
      <c r="K388" s="36">
        <v>3489</v>
      </c>
      <c r="L388" s="3">
        <f t="shared" si="43"/>
        <v>0.61007169085504453</v>
      </c>
      <c r="M388" s="39">
        <v>9</v>
      </c>
      <c r="N388" s="36">
        <v>387</v>
      </c>
      <c r="O388" s="64">
        <f t="shared" si="44"/>
        <v>6.3286999182338516E-2</v>
      </c>
      <c r="P388" s="4">
        <f t="shared" si="45"/>
        <v>6115</v>
      </c>
      <c r="Q388" s="5">
        <f t="shared" si="46"/>
        <v>5728</v>
      </c>
      <c r="R388" s="5">
        <f t="shared" si="47"/>
        <v>387</v>
      </c>
      <c r="S388" s="6">
        <f t="shared" si="48"/>
        <v>6.3286999182338516E-2</v>
      </c>
    </row>
    <row r="389" spans="1:19" x14ac:dyDescent="0.2">
      <c r="A389" s="55" t="s">
        <v>480</v>
      </c>
      <c r="B389" s="41" t="s">
        <v>226</v>
      </c>
      <c r="C389" s="56" t="s">
        <v>481</v>
      </c>
      <c r="D389" s="2">
        <v>0</v>
      </c>
      <c r="E389" s="1">
        <v>0</v>
      </c>
      <c r="F389" s="1">
        <v>0</v>
      </c>
      <c r="G389" s="1">
        <v>0</v>
      </c>
      <c r="H389" s="50" t="str">
        <f t="shared" si="42"/>
        <v/>
      </c>
      <c r="I389" s="35">
        <v>6107</v>
      </c>
      <c r="J389" s="36">
        <v>6018</v>
      </c>
      <c r="K389" s="36">
        <v>1798</v>
      </c>
      <c r="L389" s="3">
        <f t="shared" si="43"/>
        <v>0.29877035559986709</v>
      </c>
      <c r="M389" s="42">
        <v>0</v>
      </c>
      <c r="N389" s="36">
        <v>89</v>
      </c>
      <c r="O389" s="64">
        <f t="shared" si="44"/>
        <v>1.4573440314393319E-2</v>
      </c>
      <c r="P389" s="4">
        <f t="shared" si="45"/>
        <v>6107</v>
      </c>
      <c r="Q389" s="5">
        <f t="shared" si="46"/>
        <v>6018</v>
      </c>
      <c r="R389" s="5">
        <f t="shared" si="47"/>
        <v>89</v>
      </c>
      <c r="S389" s="6">
        <f t="shared" si="48"/>
        <v>1.4573440314393319E-2</v>
      </c>
    </row>
    <row r="390" spans="1:19" x14ac:dyDescent="0.2">
      <c r="A390" s="54" t="s">
        <v>446</v>
      </c>
      <c r="B390" s="41" t="s">
        <v>164</v>
      </c>
      <c r="C390" s="51" t="s">
        <v>165</v>
      </c>
      <c r="D390" s="37">
        <v>2</v>
      </c>
      <c r="E390" s="38">
        <v>1</v>
      </c>
      <c r="F390" s="38">
        <v>1</v>
      </c>
      <c r="G390" s="38">
        <v>1</v>
      </c>
      <c r="H390" s="50">
        <f t="shared" si="42"/>
        <v>0.5</v>
      </c>
      <c r="I390" s="35">
        <v>6098</v>
      </c>
      <c r="J390" s="36">
        <v>5967</v>
      </c>
      <c r="K390" s="36">
        <v>5588</v>
      </c>
      <c r="L390" s="3">
        <f t="shared" si="43"/>
        <v>0.93648399530752469</v>
      </c>
      <c r="M390" s="39">
        <v>24</v>
      </c>
      <c r="N390" s="36">
        <v>95</v>
      </c>
      <c r="O390" s="64">
        <f t="shared" si="44"/>
        <v>1.5578878320760905E-2</v>
      </c>
      <c r="P390" s="4">
        <f t="shared" si="45"/>
        <v>6100</v>
      </c>
      <c r="Q390" s="5">
        <f t="shared" si="46"/>
        <v>5992</v>
      </c>
      <c r="R390" s="5">
        <f t="shared" si="47"/>
        <v>96</v>
      </c>
      <c r="S390" s="6">
        <f t="shared" si="48"/>
        <v>1.5737704918032787E-2</v>
      </c>
    </row>
    <row r="391" spans="1:19" x14ac:dyDescent="0.2">
      <c r="A391" s="55" t="s">
        <v>463</v>
      </c>
      <c r="B391" s="41" t="s">
        <v>190</v>
      </c>
      <c r="C391" s="56" t="s">
        <v>191</v>
      </c>
      <c r="D391" s="2">
        <v>0</v>
      </c>
      <c r="E391" s="1">
        <v>0</v>
      </c>
      <c r="F391" s="1">
        <v>0</v>
      </c>
      <c r="G391" s="1">
        <v>0</v>
      </c>
      <c r="H391" s="50" t="str">
        <f t="shared" si="42"/>
        <v/>
      </c>
      <c r="I391" s="35">
        <v>6096</v>
      </c>
      <c r="J391" s="36">
        <v>3296</v>
      </c>
      <c r="K391" s="36">
        <v>1614</v>
      </c>
      <c r="L391" s="3">
        <f t="shared" si="43"/>
        <v>0.48968446601941745</v>
      </c>
      <c r="M391" s="42">
        <v>127</v>
      </c>
      <c r="N391" s="36">
        <v>2673</v>
      </c>
      <c r="O391" s="64">
        <f t="shared" si="44"/>
        <v>0.43848425196850394</v>
      </c>
      <c r="P391" s="4">
        <f t="shared" si="45"/>
        <v>6096</v>
      </c>
      <c r="Q391" s="5">
        <f t="shared" si="46"/>
        <v>3423</v>
      </c>
      <c r="R391" s="5">
        <f t="shared" si="47"/>
        <v>2673</v>
      </c>
      <c r="S391" s="6">
        <f t="shared" si="48"/>
        <v>0.43848425196850394</v>
      </c>
    </row>
    <row r="392" spans="1:19" x14ac:dyDescent="0.2">
      <c r="A392" s="55" t="s">
        <v>478</v>
      </c>
      <c r="B392" s="41" t="s">
        <v>221</v>
      </c>
      <c r="C392" s="56" t="s">
        <v>222</v>
      </c>
      <c r="D392" s="2">
        <v>0</v>
      </c>
      <c r="E392" s="1">
        <v>0</v>
      </c>
      <c r="F392" s="1">
        <v>0</v>
      </c>
      <c r="G392" s="1">
        <v>0</v>
      </c>
      <c r="H392" s="50" t="str">
        <f t="shared" si="42"/>
        <v/>
      </c>
      <c r="I392" s="35">
        <v>6058</v>
      </c>
      <c r="J392" s="36">
        <v>5736</v>
      </c>
      <c r="K392" s="36">
        <v>4483</v>
      </c>
      <c r="L392" s="3">
        <f t="shared" si="43"/>
        <v>0.7815550906555091</v>
      </c>
      <c r="M392" s="42">
        <v>6</v>
      </c>
      <c r="N392" s="36">
        <v>316</v>
      </c>
      <c r="O392" s="64">
        <f t="shared" si="44"/>
        <v>5.2162429844833276E-2</v>
      </c>
      <c r="P392" s="4">
        <f t="shared" si="45"/>
        <v>6058</v>
      </c>
      <c r="Q392" s="5">
        <f t="shared" si="46"/>
        <v>5742</v>
      </c>
      <c r="R392" s="5">
        <f t="shared" si="47"/>
        <v>316</v>
      </c>
      <c r="S392" s="6">
        <f t="shared" si="48"/>
        <v>5.2162429844833276E-2</v>
      </c>
    </row>
    <row r="393" spans="1:19" x14ac:dyDescent="0.2">
      <c r="A393" s="55" t="s">
        <v>463</v>
      </c>
      <c r="B393" s="41" t="s">
        <v>107</v>
      </c>
      <c r="C393" s="56" t="s">
        <v>108</v>
      </c>
      <c r="D393" s="2">
        <v>0</v>
      </c>
      <c r="E393" s="1">
        <v>0</v>
      </c>
      <c r="F393" s="1">
        <v>0</v>
      </c>
      <c r="G393" s="1">
        <v>0</v>
      </c>
      <c r="H393" s="50" t="str">
        <f t="shared" si="42"/>
        <v/>
      </c>
      <c r="I393" s="35">
        <v>6046</v>
      </c>
      <c r="J393" s="36">
        <v>2757</v>
      </c>
      <c r="K393" s="36">
        <v>1042</v>
      </c>
      <c r="L393" s="3">
        <f t="shared" si="43"/>
        <v>0.37794704388828437</v>
      </c>
      <c r="M393" s="42">
        <v>2851</v>
      </c>
      <c r="N393" s="36">
        <v>438</v>
      </c>
      <c r="O393" s="64">
        <f t="shared" si="44"/>
        <v>7.2444591465431696E-2</v>
      </c>
      <c r="P393" s="4">
        <f t="shared" si="45"/>
        <v>6046</v>
      </c>
      <c r="Q393" s="5">
        <f t="shared" si="46"/>
        <v>5608</v>
      </c>
      <c r="R393" s="5">
        <f t="shared" si="47"/>
        <v>438</v>
      </c>
      <c r="S393" s="6">
        <f t="shared" si="48"/>
        <v>7.2444591465431696E-2</v>
      </c>
    </row>
    <row r="394" spans="1:19" x14ac:dyDescent="0.2">
      <c r="A394" s="55" t="s">
        <v>449</v>
      </c>
      <c r="B394" s="41" t="s">
        <v>107</v>
      </c>
      <c r="C394" s="57" t="s">
        <v>109</v>
      </c>
      <c r="D394" s="2">
        <v>0</v>
      </c>
      <c r="E394" s="1">
        <v>0</v>
      </c>
      <c r="F394" s="1"/>
      <c r="G394" s="1">
        <v>0</v>
      </c>
      <c r="H394" s="50" t="str">
        <f t="shared" si="42"/>
        <v/>
      </c>
      <c r="I394" s="35">
        <v>6040</v>
      </c>
      <c r="J394" s="36">
        <v>1676</v>
      </c>
      <c r="K394" s="36">
        <v>661</v>
      </c>
      <c r="L394" s="3">
        <f t="shared" si="43"/>
        <v>0.39439140811455847</v>
      </c>
      <c r="M394" s="39">
        <v>4066</v>
      </c>
      <c r="N394" s="36">
        <v>298</v>
      </c>
      <c r="O394" s="64">
        <f t="shared" si="44"/>
        <v>4.9337748344370859E-2</v>
      </c>
      <c r="P394" s="4">
        <f t="shared" si="45"/>
        <v>6040</v>
      </c>
      <c r="Q394" s="5">
        <f t="shared" si="46"/>
        <v>5742</v>
      </c>
      <c r="R394" s="5">
        <f t="shared" si="47"/>
        <v>298</v>
      </c>
      <c r="S394" s="6">
        <f t="shared" si="48"/>
        <v>4.9337748344370859E-2</v>
      </c>
    </row>
    <row r="395" spans="1:19" x14ac:dyDescent="0.2">
      <c r="A395" s="55" t="s">
        <v>450</v>
      </c>
      <c r="B395" s="41" t="s">
        <v>226</v>
      </c>
      <c r="C395" s="56" t="s">
        <v>228</v>
      </c>
      <c r="D395" s="2"/>
      <c r="E395" s="1"/>
      <c r="F395" s="1"/>
      <c r="G395" s="1"/>
      <c r="H395" s="50" t="str">
        <f t="shared" si="42"/>
        <v/>
      </c>
      <c r="I395" s="35">
        <v>6008</v>
      </c>
      <c r="J395" s="36">
        <v>5938</v>
      </c>
      <c r="K395" s="36">
        <v>2554</v>
      </c>
      <c r="L395" s="3">
        <f t="shared" si="43"/>
        <v>0.43011114853486021</v>
      </c>
      <c r="M395" s="39"/>
      <c r="N395" s="36">
        <v>70</v>
      </c>
      <c r="O395" s="64">
        <f t="shared" si="44"/>
        <v>1.1651131824234355E-2</v>
      </c>
      <c r="P395" s="4">
        <f t="shared" si="45"/>
        <v>6008</v>
      </c>
      <c r="Q395" s="5">
        <f t="shared" si="46"/>
        <v>5938</v>
      </c>
      <c r="R395" s="5">
        <f t="shared" si="47"/>
        <v>70</v>
      </c>
      <c r="S395" s="6">
        <f t="shared" si="48"/>
        <v>1.1651131824234355E-2</v>
      </c>
    </row>
    <row r="396" spans="1:19" ht="29" x14ac:dyDescent="0.2">
      <c r="A396" s="55" t="s">
        <v>451</v>
      </c>
      <c r="B396" s="41" t="s">
        <v>105</v>
      </c>
      <c r="C396" s="56" t="s">
        <v>106</v>
      </c>
      <c r="D396" s="2">
        <v>0</v>
      </c>
      <c r="E396" s="1">
        <v>0</v>
      </c>
      <c r="F396" s="1">
        <v>0</v>
      </c>
      <c r="G396" s="1">
        <v>0</v>
      </c>
      <c r="H396" s="50" t="str">
        <f t="shared" si="42"/>
        <v/>
      </c>
      <c r="I396" s="35">
        <v>5989</v>
      </c>
      <c r="J396" s="36">
        <v>5604</v>
      </c>
      <c r="K396" s="36">
        <v>1429</v>
      </c>
      <c r="L396" s="3">
        <f t="shared" si="43"/>
        <v>0.25499643112062814</v>
      </c>
      <c r="M396" s="42">
        <v>145</v>
      </c>
      <c r="N396" s="36">
        <v>240</v>
      </c>
      <c r="O396" s="64">
        <f t="shared" si="44"/>
        <v>4.007346802471197E-2</v>
      </c>
      <c r="P396" s="4">
        <f t="shared" si="45"/>
        <v>5989</v>
      </c>
      <c r="Q396" s="5">
        <f t="shared" si="46"/>
        <v>5749</v>
      </c>
      <c r="R396" s="5">
        <f t="shared" si="47"/>
        <v>240</v>
      </c>
      <c r="S396" s="6">
        <f t="shared" si="48"/>
        <v>4.007346802471197E-2</v>
      </c>
    </row>
    <row r="397" spans="1:19" x14ac:dyDescent="0.2">
      <c r="A397" s="55" t="s">
        <v>449</v>
      </c>
      <c r="B397" s="41" t="s">
        <v>4</v>
      </c>
      <c r="C397" s="57" t="s">
        <v>5</v>
      </c>
      <c r="D397" s="2">
        <v>0</v>
      </c>
      <c r="E397" s="1">
        <v>0</v>
      </c>
      <c r="F397" s="1"/>
      <c r="G397" s="1">
        <v>0</v>
      </c>
      <c r="H397" s="50" t="str">
        <f t="shared" si="42"/>
        <v/>
      </c>
      <c r="I397" s="35">
        <v>5967</v>
      </c>
      <c r="J397" s="36">
        <v>4487</v>
      </c>
      <c r="K397" s="36">
        <v>375</v>
      </c>
      <c r="L397" s="3">
        <f t="shared" si="43"/>
        <v>8.3574771562291067E-2</v>
      </c>
      <c r="M397" s="39">
        <v>2</v>
      </c>
      <c r="N397" s="36">
        <v>1478</v>
      </c>
      <c r="O397" s="64">
        <f t="shared" si="44"/>
        <v>0.24769565946036534</v>
      </c>
      <c r="P397" s="4">
        <f t="shared" si="45"/>
        <v>5967</v>
      </c>
      <c r="Q397" s="5">
        <f t="shared" si="46"/>
        <v>4489</v>
      </c>
      <c r="R397" s="5">
        <f t="shared" si="47"/>
        <v>1478</v>
      </c>
      <c r="S397" s="6">
        <f t="shared" si="48"/>
        <v>0.24769565946036534</v>
      </c>
    </row>
    <row r="398" spans="1:19" x14ac:dyDescent="0.2">
      <c r="A398" s="55" t="s">
        <v>459</v>
      </c>
      <c r="B398" s="41" t="s">
        <v>226</v>
      </c>
      <c r="C398" s="56" t="s">
        <v>228</v>
      </c>
      <c r="D398" s="2"/>
      <c r="E398" s="1"/>
      <c r="F398" s="1"/>
      <c r="G398" s="1"/>
      <c r="H398" s="50" t="str">
        <f t="shared" si="42"/>
        <v/>
      </c>
      <c r="I398" s="35">
        <v>5956</v>
      </c>
      <c r="J398" s="36">
        <v>5860</v>
      </c>
      <c r="K398" s="36">
        <v>5521</v>
      </c>
      <c r="L398" s="3">
        <f t="shared" si="43"/>
        <v>0.94215017064846418</v>
      </c>
      <c r="M398" s="42"/>
      <c r="N398" s="36">
        <v>96</v>
      </c>
      <c r="O398" s="64">
        <f t="shared" si="44"/>
        <v>1.6118200134318333E-2</v>
      </c>
      <c r="P398" s="4">
        <f t="shared" si="45"/>
        <v>5956</v>
      </c>
      <c r="Q398" s="5">
        <f t="shared" si="46"/>
        <v>5860</v>
      </c>
      <c r="R398" s="5">
        <f t="shared" si="47"/>
        <v>96</v>
      </c>
      <c r="S398" s="6">
        <f t="shared" si="48"/>
        <v>1.6118200134318333E-2</v>
      </c>
    </row>
    <row r="399" spans="1:19" x14ac:dyDescent="0.2">
      <c r="A399" s="54" t="s">
        <v>444</v>
      </c>
      <c r="B399" s="41" t="s">
        <v>340</v>
      </c>
      <c r="C399" s="51" t="s">
        <v>341</v>
      </c>
      <c r="D399" s="37">
        <v>1</v>
      </c>
      <c r="E399" s="38">
        <v>1</v>
      </c>
      <c r="F399" s="38"/>
      <c r="G399" s="38"/>
      <c r="H399" s="50">
        <f t="shared" si="42"/>
        <v>0</v>
      </c>
      <c r="I399" s="35">
        <v>5901</v>
      </c>
      <c r="J399" s="36">
        <v>4892</v>
      </c>
      <c r="K399" s="36">
        <v>835</v>
      </c>
      <c r="L399" s="3">
        <f t="shared" si="43"/>
        <v>0.17068683565004089</v>
      </c>
      <c r="M399" s="39">
        <v>1</v>
      </c>
      <c r="N399" s="36">
        <v>1008</v>
      </c>
      <c r="O399" s="64">
        <f t="shared" si="44"/>
        <v>0.1708185053380783</v>
      </c>
      <c r="P399" s="4">
        <f t="shared" si="45"/>
        <v>5902</v>
      </c>
      <c r="Q399" s="5">
        <f t="shared" si="46"/>
        <v>4894</v>
      </c>
      <c r="R399" s="5">
        <f t="shared" si="47"/>
        <v>1008</v>
      </c>
      <c r="S399" s="6">
        <f t="shared" si="48"/>
        <v>0.17078956286004743</v>
      </c>
    </row>
    <row r="400" spans="1:19" ht="29" x14ac:dyDescent="0.2">
      <c r="A400" s="54" t="s">
        <v>444</v>
      </c>
      <c r="B400" s="41" t="s">
        <v>260</v>
      </c>
      <c r="C400" s="51" t="s">
        <v>309</v>
      </c>
      <c r="D400" s="37">
        <v>49</v>
      </c>
      <c r="E400" s="38">
        <v>44</v>
      </c>
      <c r="F400" s="38"/>
      <c r="G400" s="38">
        <v>5</v>
      </c>
      <c r="H400" s="50">
        <f t="shared" si="42"/>
        <v>0.10204081632653061</v>
      </c>
      <c r="I400" s="35">
        <v>5892</v>
      </c>
      <c r="J400" s="36">
        <v>3864</v>
      </c>
      <c r="K400" s="36">
        <v>750</v>
      </c>
      <c r="L400" s="3">
        <f t="shared" si="43"/>
        <v>0.19409937888198758</v>
      </c>
      <c r="M400" s="39">
        <v>7</v>
      </c>
      <c r="N400" s="36">
        <v>2021</v>
      </c>
      <c r="O400" s="64">
        <f t="shared" si="44"/>
        <v>0.34300746775288526</v>
      </c>
      <c r="P400" s="4">
        <f t="shared" si="45"/>
        <v>5941</v>
      </c>
      <c r="Q400" s="5">
        <f t="shared" si="46"/>
        <v>3915</v>
      </c>
      <c r="R400" s="5">
        <f t="shared" si="47"/>
        <v>2026</v>
      </c>
      <c r="S400" s="6">
        <f t="shared" si="48"/>
        <v>0.34102003029792965</v>
      </c>
    </row>
    <row r="401" spans="1:19" ht="29" x14ac:dyDescent="0.2">
      <c r="A401" s="54" t="s">
        <v>446</v>
      </c>
      <c r="B401" s="41" t="s">
        <v>182</v>
      </c>
      <c r="C401" s="51" t="s">
        <v>183</v>
      </c>
      <c r="D401" s="37"/>
      <c r="E401" s="38"/>
      <c r="F401" s="38"/>
      <c r="G401" s="38"/>
      <c r="H401" s="50" t="str">
        <f t="shared" si="42"/>
        <v/>
      </c>
      <c r="I401" s="35">
        <v>5841</v>
      </c>
      <c r="J401" s="36">
        <v>5716</v>
      </c>
      <c r="K401" s="36">
        <v>5650</v>
      </c>
      <c r="L401" s="3">
        <f t="shared" si="43"/>
        <v>0.9884534639608118</v>
      </c>
      <c r="M401" s="39">
        <v>30</v>
      </c>
      <c r="N401" s="36">
        <v>45</v>
      </c>
      <c r="O401" s="64">
        <f t="shared" si="44"/>
        <v>7.7041602465331279E-3</v>
      </c>
      <c r="P401" s="4">
        <f t="shared" si="45"/>
        <v>5841</v>
      </c>
      <c r="Q401" s="5">
        <f t="shared" si="46"/>
        <v>5746</v>
      </c>
      <c r="R401" s="5">
        <f t="shared" si="47"/>
        <v>45</v>
      </c>
      <c r="S401" s="6">
        <f t="shared" si="48"/>
        <v>7.7041602465331279E-3</v>
      </c>
    </row>
    <row r="402" spans="1:19" x14ac:dyDescent="0.2">
      <c r="A402" s="54" t="s">
        <v>444</v>
      </c>
      <c r="B402" s="41" t="s">
        <v>357</v>
      </c>
      <c r="C402" s="51" t="s">
        <v>358</v>
      </c>
      <c r="D402" s="37">
        <v>54</v>
      </c>
      <c r="E402" s="38">
        <v>49</v>
      </c>
      <c r="F402" s="38"/>
      <c r="G402" s="38">
        <v>5</v>
      </c>
      <c r="H402" s="50">
        <f t="shared" si="42"/>
        <v>9.2592592592592587E-2</v>
      </c>
      <c r="I402" s="35">
        <v>5783</v>
      </c>
      <c r="J402" s="36">
        <v>5280</v>
      </c>
      <c r="K402" s="36">
        <v>2607</v>
      </c>
      <c r="L402" s="3">
        <f t="shared" si="43"/>
        <v>0.49375000000000002</v>
      </c>
      <c r="M402" s="39">
        <v>13</v>
      </c>
      <c r="N402" s="36">
        <v>490</v>
      </c>
      <c r="O402" s="64">
        <f t="shared" si="44"/>
        <v>8.4731108421234658E-2</v>
      </c>
      <c r="P402" s="4">
        <f t="shared" si="45"/>
        <v>5837</v>
      </c>
      <c r="Q402" s="5">
        <f t="shared" si="46"/>
        <v>5342</v>
      </c>
      <c r="R402" s="5">
        <f t="shared" si="47"/>
        <v>495</v>
      </c>
      <c r="S402" s="6">
        <f t="shared" si="48"/>
        <v>8.4803837587801953E-2</v>
      </c>
    </row>
    <row r="403" spans="1:19" x14ac:dyDescent="0.2">
      <c r="A403" s="55" t="s">
        <v>463</v>
      </c>
      <c r="B403" s="41" t="s">
        <v>119</v>
      </c>
      <c r="C403" s="56" t="s">
        <v>120</v>
      </c>
      <c r="D403" s="2">
        <v>85</v>
      </c>
      <c r="E403" s="1">
        <v>17</v>
      </c>
      <c r="F403" s="1">
        <v>7</v>
      </c>
      <c r="G403" s="1">
        <v>68</v>
      </c>
      <c r="H403" s="50">
        <f t="shared" si="42"/>
        <v>0.8</v>
      </c>
      <c r="I403" s="35">
        <v>5697</v>
      </c>
      <c r="J403" s="36">
        <v>5149</v>
      </c>
      <c r="K403" s="36">
        <v>1321</v>
      </c>
      <c r="L403" s="3">
        <f t="shared" si="43"/>
        <v>0.25655467080986599</v>
      </c>
      <c r="M403" s="42">
        <v>242</v>
      </c>
      <c r="N403" s="36">
        <v>306</v>
      </c>
      <c r="O403" s="64">
        <f t="shared" si="44"/>
        <v>5.3712480252764615E-2</v>
      </c>
      <c r="P403" s="4">
        <f t="shared" si="45"/>
        <v>5782</v>
      </c>
      <c r="Q403" s="5">
        <f t="shared" si="46"/>
        <v>5408</v>
      </c>
      <c r="R403" s="5">
        <f t="shared" si="47"/>
        <v>374</v>
      </c>
      <c r="S403" s="6">
        <f t="shared" si="48"/>
        <v>6.4683500518851605E-2</v>
      </c>
    </row>
    <row r="404" spans="1:19" x14ac:dyDescent="0.2">
      <c r="A404" s="55" t="s">
        <v>463</v>
      </c>
      <c r="B404" s="41" t="s">
        <v>128</v>
      </c>
      <c r="C404" s="56" t="s">
        <v>129</v>
      </c>
      <c r="D404" s="2">
        <v>0</v>
      </c>
      <c r="E404" s="1">
        <v>0</v>
      </c>
      <c r="F404" s="1">
        <v>0</v>
      </c>
      <c r="G404" s="1">
        <v>0</v>
      </c>
      <c r="H404" s="50" t="str">
        <f t="shared" si="42"/>
        <v/>
      </c>
      <c r="I404" s="35">
        <v>5677</v>
      </c>
      <c r="J404" s="36">
        <v>161</v>
      </c>
      <c r="K404" s="36">
        <v>81</v>
      </c>
      <c r="L404" s="3">
        <f t="shared" si="43"/>
        <v>0.50310559006211175</v>
      </c>
      <c r="M404" s="42">
        <v>3859</v>
      </c>
      <c r="N404" s="36">
        <v>1657</v>
      </c>
      <c r="O404" s="64">
        <f t="shared" si="44"/>
        <v>0.29187951382772592</v>
      </c>
      <c r="P404" s="4">
        <f t="shared" si="45"/>
        <v>5677</v>
      </c>
      <c r="Q404" s="5">
        <f t="shared" si="46"/>
        <v>4020</v>
      </c>
      <c r="R404" s="5">
        <f t="shared" si="47"/>
        <v>1657</v>
      </c>
      <c r="S404" s="6">
        <f t="shared" si="48"/>
        <v>0.29187951382772592</v>
      </c>
    </row>
    <row r="405" spans="1:19" ht="29" x14ac:dyDescent="0.2">
      <c r="A405" s="55" t="s">
        <v>497</v>
      </c>
      <c r="B405" s="41" t="s">
        <v>182</v>
      </c>
      <c r="C405" s="56" t="s">
        <v>183</v>
      </c>
      <c r="D405" s="2">
        <v>0</v>
      </c>
      <c r="E405" s="1">
        <v>0</v>
      </c>
      <c r="F405" s="1">
        <v>0</v>
      </c>
      <c r="G405" s="1">
        <v>0</v>
      </c>
      <c r="H405" s="50" t="str">
        <f t="shared" si="42"/>
        <v/>
      </c>
      <c r="I405" s="35">
        <v>5660</v>
      </c>
      <c r="J405" s="36">
        <v>5486</v>
      </c>
      <c r="K405" s="36">
        <v>4144.9999999999991</v>
      </c>
      <c r="L405" s="3">
        <f t="shared" si="43"/>
        <v>0.75555960627050656</v>
      </c>
      <c r="M405" s="42">
        <v>0</v>
      </c>
      <c r="N405" s="36">
        <v>174</v>
      </c>
      <c r="O405" s="64">
        <f t="shared" si="44"/>
        <v>3.0742049469964665E-2</v>
      </c>
      <c r="P405" s="4">
        <f t="shared" si="45"/>
        <v>5660</v>
      </c>
      <c r="Q405" s="5">
        <f t="shared" si="46"/>
        <v>5486</v>
      </c>
      <c r="R405" s="5">
        <f t="shared" si="47"/>
        <v>174</v>
      </c>
      <c r="S405" s="6">
        <f t="shared" si="48"/>
        <v>3.0742049469964665E-2</v>
      </c>
    </row>
    <row r="406" spans="1:19" x14ac:dyDescent="0.2">
      <c r="A406" s="54" t="s">
        <v>443</v>
      </c>
      <c r="B406" s="41" t="s">
        <v>164</v>
      </c>
      <c r="C406" s="51" t="s">
        <v>165</v>
      </c>
      <c r="D406" s="37">
        <v>1</v>
      </c>
      <c r="E406" s="38">
        <v>1</v>
      </c>
      <c r="F406" s="38">
        <v>0</v>
      </c>
      <c r="G406" s="38">
        <v>0</v>
      </c>
      <c r="H406" s="50">
        <f t="shared" si="42"/>
        <v>0</v>
      </c>
      <c r="I406" s="35">
        <v>5660</v>
      </c>
      <c r="J406" s="36">
        <v>5280</v>
      </c>
      <c r="K406" s="36">
        <v>428</v>
      </c>
      <c r="L406" s="3">
        <f t="shared" si="43"/>
        <v>8.1060606060606055E-2</v>
      </c>
      <c r="M406" s="39">
        <v>39</v>
      </c>
      <c r="N406" s="36">
        <v>44</v>
      </c>
      <c r="O406" s="64">
        <f t="shared" si="44"/>
        <v>7.7738515901060075E-3</v>
      </c>
      <c r="P406" s="4">
        <f t="shared" si="45"/>
        <v>5661</v>
      </c>
      <c r="Q406" s="5">
        <f t="shared" si="46"/>
        <v>5320</v>
      </c>
      <c r="R406" s="5">
        <f t="shared" si="47"/>
        <v>44</v>
      </c>
      <c r="S406" s="6">
        <f t="shared" si="48"/>
        <v>7.7724783607136545E-3</v>
      </c>
    </row>
    <row r="407" spans="1:19" x14ac:dyDescent="0.2">
      <c r="A407" s="55" t="s">
        <v>447</v>
      </c>
      <c r="B407" s="41" t="s">
        <v>97</v>
      </c>
      <c r="C407" s="51" t="s">
        <v>98</v>
      </c>
      <c r="D407" s="2"/>
      <c r="E407" s="1"/>
      <c r="F407" s="1"/>
      <c r="G407" s="1"/>
      <c r="H407" s="50" t="str">
        <f t="shared" si="42"/>
        <v/>
      </c>
      <c r="I407" s="35">
        <v>5603</v>
      </c>
      <c r="J407" s="36">
        <v>4844</v>
      </c>
      <c r="K407" s="36">
        <v>2568</v>
      </c>
      <c r="L407" s="3">
        <f t="shared" si="43"/>
        <v>0.53014037985136253</v>
      </c>
      <c r="M407" s="42"/>
      <c r="N407" s="36">
        <v>767</v>
      </c>
      <c r="O407" s="64">
        <f t="shared" si="44"/>
        <v>0.1368909512761021</v>
      </c>
      <c r="P407" s="4">
        <f t="shared" si="45"/>
        <v>5603</v>
      </c>
      <c r="Q407" s="5">
        <f t="shared" si="46"/>
        <v>4844</v>
      </c>
      <c r="R407" s="5">
        <f t="shared" si="47"/>
        <v>767</v>
      </c>
      <c r="S407" s="6">
        <f t="shared" si="48"/>
        <v>0.1368909512761021</v>
      </c>
    </row>
    <row r="408" spans="1:19" x14ac:dyDescent="0.2">
      <c r="A408" s="55" t="s">
        <v>447</v>
      </c>
      <c r="B408" s="41" t="s">
        <v>186</v>
      </c>
      <c r="C408" s="51" t="s">
        <v>187</v>
      </c>
      <c r="D408" s="2">
        <v>1</v>
      </c>
      <c r="E408" s="1">
        <v>1</v>
      </c>
      <c r="F408" s="1"/>
      <c r="G408" s="1">
        <v>1</v>
      </c>
      <c r="H408" s="50">
        <f t="shared" si="42"/>
        <v>1</v>
      </c>
      <c r="I408" s="35">
        <v>5579</v>
      </c>
      <c r="J408" s="36">
        <v>4370</v>
      </c>
      <c r="K408" s="36">
        <v>1128</v>
      </c>
      <c r="L408" s="3">
        <f t="shared" si="43"/>
        <v>0.25812356979405032</v>
      </c>
      <c r="M408" s="42"/>
      <c r="N408" s="36">
        <v>973</v>
      </c>
      <c r="O408" s="64">
        <f t="shared" si="44"/>
        <v>0.17440401505646172</v>
      </c>
      <c r="P408" s="4">
        <f t="shared" si="45"/>
        <v>5580</v>
      </c>
      <c r="Q408" s="5">
        <f t="shared" si="46"/>
        <v>4371</v>
      </c>
      <c r="R408" s="5">
        <f t="shared" si="47"/>
        <v>974</v>
      </c>
      <c r="S408" s="6">
        <f t="shared" si="48"/>
        <v>0.17455197132616487</v>
      </c>
    </row>
    <row r="409" spans="1:19" x14ac:dyDescent="0.2">
      <c r="A409" s="55" t="s">
        <v>463</v>
      </c>
      <c r="B409" s="41" t="s">
        <v>97</v>
      </c>
      <c r="C409" s="56" t="s">
        <v>99</v>
      </c>
      <c r="D409" s="2">
        <v>0</v>
      </c>
      <c r="E409" s="1">
        <v>0</v>
      </c>
      <c r="F409" s="1">
        <v>0</v>
      </c>
      <c r="G409" s="1">
        <v>0</v>
      </c>
      <c r="H409" s="50" t="str">
        <f t="shared" si="42"/>
        <v/>
      </c>
      <c r="I409" s="35">
        <v>5540</v>
      </c>
      <c r="J409" s="36">
        <v>5330</v>
      </c>
      <c r="K409" s="36">
        <v>5312</v>
      </c>
      <c r="L409" s="3">
        <f t="shared" si="43"/>
        <v>0.99662288930581611</v>
      </c>
      <c r="M409" s="42">
        <v>0</v>
      </c>
      <c r="N409" s="36">
        <v>210</v>
      </c>
      <c r="O409" s="64">
        <f t="shared" si="44"/>
        <v>3.7906137184115521E-2</v>
      </c>
      <c r="P409" s="4">
        <f t="shared" si="45"/>
        <v>5540</v>
      </c>
      <c r="Q409" s="5">
        <f t="shared" si="46"/>
        <v>5330</v>
      </c>
      <c r="R409" s="5">
        <f t="shared" si="47"/>
        <v>210</v>
      </c>
      <c r="S409" s="6">
        <f t="shared" si="48"/>
        <v>3.7906137184115521E-2</v>
      </c>
    </row>
    <row r="410" spans="1:19" x14ac:dyDescent="0.2">
      <c r="A410" s="55" t="s">
        <v>449</v>
      </c>
      <c r="B410" s="41" t="s">
        <v>150</v>
      </c>
      <c r="C410" s="57" t="s">
        <v>269</v>
      </c>
      <c r="D410" s="2">
        <v>6</v>
      </c>
      <c r="E410" s="1">
        <v>6</v>
      </c>
      <c r="F410" s="1"/>
      <c r="G410" s="1">
        <v>0</v>
      </c>
      <c r="H410" s="50">
        <f t="shared" si="42"/>
        <v>0</v>
      </c>
      <c r="I410" s="35">
        <v>5525</v>
      </c>
      <c r="J410" s="36">
        <v>5353</v>
      </c>
      <c r="K410" s="36">
        <v>1715</v>
      </c>
      <c r="L410" s="3">
        <f t="shared" si="43"/>
        <v>0.32038109471324488</v>
      </c>
      <c r="M410" s="39">
        <v>10</v>
      </c>
      <c r="N410" s="36">
        <v>162</v>
      </c>
      <c r="O410" s="64">
        <f t="shared" si="44"/>
        <v>2.9321266968325793E-2</v>
      </c>
      <c r="P410" s="4">
        <f t="shared" si="45"/>
        <v>5531</v>
      </c>
      <c r="Q410" s="5">
        <f t="shared" si="46"/>
        <v>5369</v>
      </c>
      <c r="R410" s="5">
        <f t="shared" si="47"/>
        <v>162</v>
      </c>
      <c r="S410" s="6">
        <f t="shared" si="48"/>
        <v>2.9289459410594829E-2</v>
      </c>
    </row>
    <row r="411" spans="1:19" ht="29" x14ac:dyDescent="0.2">
      <c r="A411" s="55" t="s">
        <v>492</v>
      </c>
      <c r="B411" s="41" t="s">
        <v>182</v>
      </c>
      <c r="C411" s="56" t="s">
        <v>184</v>
      </c>
      <c r="D411" s="2"/>
      <c r="E411" s="1"/>
      <c r="F411" s="1"/>
      <c r="G411" s="1"/>
      <c r="H411" s="50" t="str">
        <f t="shared" si="42"/>
        <v/>
      </c>
      <c r="I411" s="35">
        <v>5518</v>
      </c>
      <c r="J411" s="36">
        <v>5463</v>
      </c>
      <c r="K411" s="36">
        <v>5017</v>
      </c>
      <c r="L411" s="3">
        <f t="shared" si="43"/>
        <v>0.91835987552626763</v>
      </c>
      <c r="M411" s="42">
        <v>2</v>
      </c>
      <c r="N411" s="36">
        <v>53</v>
      </c>
      <c r="O411" s="64">
        <f t="shared" si="44"/>
        <v>9.6049293222181947E-3</v>
      </c>
      <c r="P411" s="4">
        <f t="shared" si="45"/>
        <v>5518</v>
      </c>
      <c r="Q411" s="5">
        <f t="shared" si="46"/>
        <v>5465</v>
      </c>
      <c r="R411" s="5">
        <f t="shared" si="47"/>
        <v>53</v>
      </c>
      <c r="S411" s="6">
        <f t="shared" si="48"/>
        <v>9.6049293222181947E-3</v>
      </c>
    </row>
    <row r="412" spans="1:19" ht="29" x14ac:dyDescent="0.2">
      <c r="A412" s="55" t="s">
        <v>507</v>
      </c>
      <c r="B412" s="41" t="s">
        <v>182</v>
      </c>
      <c r="C412" s="56" t="s">
        <v>183</v>
      </c>
      <c r="D412" s="2"/>
      <c r="E412" s="1"/>
      <c r="F412" s="1"/>
      <c r="G412" s="1"/>
      <c r="H412" s="50" t="str">
        <f t="shared" si="42"/>
        <v/>
      </c>
      <c r="I412" s="35">
        <v>5490</v>
      </c>
      <c r="J412" s="36">
        <v>5450</v>
      </c>
      <c r="K412" s="36">
        <v>5226</v>
      </c>
      <c r="L412" s="3">
        <f t="shared" si="43"/>
        <v>0.95889908256880729</v>
      </c>
      <c r="M412" s="48"/>
      <c r="N412" s="36">
        <v>63</v>
      </c>
      <c r="O412" s="64">
        <f t="shared" si="44"/>
        <v>1.1475409836065573E-2</v>
      </c>
      <c r="P412" s="4">
        <f t="shared" si="45"/>
        <v>5490</v>
      </c>
      <c r="Q412" s="5">
        <f t="shared" si="46"/>
        <v>5450</v>
      </c>
      <c r="R412" s="5">
        <f t="shared" si="47"/>
        <v>63</v>
      </c>
      <c r="S412" s="6">
        <f t="shared" si="48"/>
        <v>1.1475409836065573E-2</v>
      </c>
    </row>
    <row r="413" spans="1:19" x14ac:dyDescent="0.2">
      <c r="A413" s="55" t="s">
        <v>463</v>
      </c>
      <c r="B413" s="41" t="s">
        <v>166</v>
      </c>
      <c r="C413" s="56" t="s">
        <v>167</v>
      </c>
      <c r="D413" s="2">
        <v>0</v>
      </c>
      <c r="E413" s="1">
        <v>0</v>
      </c>
      <c r="F413" s="1">
        <v>0</v>
      </c>
      <c r="G413" s="1">
        <v>0</v>
      </c>
      <c r="H413" s="50" t="str">
        <f t="shared" si="42"/>
        <v/>
      </c>
      <c r="I413" s="35">
        <v>5478</v>
      </c>
      <c r="J413" s="36">
        <v>2670</v>
      </c>
      <c r="K413" s="36">
        <v>322</v>
      </c>
      <c r="L413" s="3">
        <f t="shared" si="43"/>
        <v>0.12059925093632959</v>
      </c>
      <c r="M413" s="42">
        <v>41</v>
      </c>
      <c r="N413" s="36">
        <v>2767</v>
      </c>
      <c r="O413" s="64">
        <f t="shared" si="44"/>
        <v>0.50511135450894484</v>
      </c>
      <c r="P413" s="4">
        <f t="shared" si="45"/>
        <v>5478</v>
      </c>
      <c r="Q413" s="5">
        <f t="shared" si="46"/>
        <v>2711</v>
      </c>
      <c r="R413" s="5">
        <f t="shared" si="47"/>
        <v>2767</v>
      </c>
      <c r="S413" s="6">
        <f t="shared" si="48"/>
        <v>0.50511135450894484</v>
      </c>
    </row>
    <row r="414" spans="1:19" x14ac:dyDescent="0.2">
      <c r="A414" s="54" t="s">
        <v>444</v>
      </c>
      <c r="B414" s="41" t="s">
        <v>262</v>
      </c>
      <c r="C414" s="51" t="s">
        <v>327</v>
      </c>
      <c r="D414" s="37">
        <v>2</v>
      </c>
      <c r="E414" s="38">
        <v>2</v>
      </c>
      <c r="F414" s="38"/>
      <c r="G414" s="38"/>
      <c r="H414" s="50">
        <f t="shared" si="42"/>
        <v>0</v>
      </c>
      <c r="I414" s="35">
        <v>5476</v>
      </c>
      <c r="J414" s="36">
        <v>4780</v>
      </c>
      <c r="K414" s="36">
        <v>1843</v>
      </c>
      <c r="L414" s="3">
        <f t="shared" si="43"/>
        <v>0.38556485355648534</v>
      </c>
      <c r="M414" s="39">
        <v>221</v>
      </c>
      <c r="N414" s="36">
        <v>475</v>
      </c>
      <c r="O414" s="64">
        <f t="shared" si="44"/>
        <v>8.6742147552958365E-2</v>
      </c>
      <c r="P414" s="4">
        <f t="shared" si="45"/>
        <v>5478</v>
      </c>
      <c r="Q414" s="5">
        <f t="shared" si="46"/>
        <v>5003</v>
      </c>
      <c r="R414" s="5">
        <f t="shared" si="47"/>
        <v>475</v>
      </c>
      <c r="S414" s="6">
        <f t="shared" si="48"/>
        <v>8.671047827674333E-2</v>
      </c>
    </row>
    <row r="415" spans="1:19" x14ac:dyDescent="0.2">
      <c r="A415" s="55" t="s">
        <v>447</v>
      </c>
      <c r="B415" s="41" t="s">
        <v>215</v>
      </c>
      <c r="C415" s="51" t="s">
        <v>216</v>
      </c>
      <c r="D415" s="2"/>
      <c r="E415" s="1"/>
      <c r="F415" s="1"/>
      <c r="G415" s="1"/>
      <c r="H415" s="50" t="str">
        <f t="shared" si="42"/>
        <v/>
      </c>
      <c r="I415" s="35">
        <v>5360</v>
      </c>
      <c r="J415" s="36">
        <v>4839</v>
      </c>
      <c r="K415" s="36">
        <v>2668</v>
      </c>
      <c r="L415" s="3">
        <f t="shared" si="43"/>
        <v>0.55135358545153956</v>
      </c>
      <c r="M415" s="42"/>
      <c r="N415" s="36">
        <v>463</v>
      </c>
      <c r="O415" s="64">
        <f t="shared" si="44"/>
        <v>8.638059701492537E-2</v>
      </c>
      <c r="P415" s="4">
        <f t="shared" si="45"/>
        <v>5360</v>
      </c>
      <c r="Q415" s="5">
        <f t="shared" si="46"/>
        <v>4839</v>
      </c>
      <c r="R415" s="5">
        <f t="shared" si="47"/>
        <v>463</v>
      </c>
      <c r="S415" s="6">
        <f t="shared" si="48"/>
        <v>8.638059701492537E-2</v>
      </c>
    </row>
    <row r="416" spans="1:19" ht="43" x14ac:dyDescent="0.2">
      <c r="A416" s="55" t="s">
        <v>463</v>
      </c>
      <c r="B416" s="41" t="s">
        <v>51</v>
      </c>
      <c r="C416" s="56" t="s">
        <v>52</v>
      </c>
      <c r="D416" s="2">
        <v>0</v>
      </c>
      <c r="E416" s="1">
        <v>0</v>
      </c>
      <c r="F416" s="1">
        <v>0</v>
      </c>
      <c r="G416" s="1">
        <v>0</v>
      </c>
      <c r="H416" s="50" t="str">
        <f t="shared" si="42"/>
        <v/>
      </c>
      <c r="I416" s="35">
        <v>5324</v>
      </c>
      <c r="J416" s="36">
        <v>1721</v>
      </c>
      <c r="K416" s="36">
        <v>362</v>
      </c>
      <c r="L416" s="3">
        <f t="shared" si="43"/>
        <v>0.21034282393957002</v>
      </c>
      <c r="M416" s="42">
        <v>115</v>
      </c>
      <c r="N416" s="36">
        <v>3488</v>
      </c>
      <c r="O416" s="64">
        <f t="shared" si="44"/>
        <v>0.65514650638617578</v>
      </c>
      <c r="P416" s="4">
        <f t="shared" si="45"/>
        <v>5324</v>
      </c>
      <c r="Q416" s="5">
        <f t="shared" si="46"/>
        <v>1836</v>
      </c>
      <c r="R416" s="5">
        <f t="shared" si="47"/>
        <v>3488</v>
      </c>
      <c r="S416" s="6">
        <f t="shared" si="48"/>
        <v>0.65514650638617578</v>
      </c>
    </row>
    <row r="417" spans="1:19" x14ac:dyDescent="0.2">
      <c r="A417" s="55" t="s">
        <v>480</v>
      </c>
      <c r="B417" s="41" t="s">
        <v>215</v>
      </c>
      <c r="C417" s="56" t="s">
        <v>216</v>
      </c>
      <c r="D417" s="2">
        <v>0</v>
      </c>
      <c r="E417" s="1">
        <v>0</v>
      </c>
      <c r="F417" s="1">
        <v>0</v>
      </c>
      <c r="G417" s="1">
        <v>0</v>
      </c>
      <c r="H417" s="50" t="str">
        <f t="shared" si="42"/>
        <v/>
      </c>
      <c r="I417" s="35">
        <v>5260</v>
      </c>
      <c r="J417" s="36">
        <v>5206</v>
      </c>
      <c r="K417" s="36">
        <v>114</v>
      </c>
      <c r="L417" s="3">
        <f t="shared" si="43"/>
        <v>2.1897810218978103E-2</v>
      </c>
      <c r="M417" s="42">
        <v>3</v>
      </c>
      <c r="N417" s="36">
        <v>51</v>
      </c>
      <c r="O417" s="64">
        <f t="shared" si="44"/>
        <v>9.6958174904942969E-3</v>
      </c>
      <c r="P417" s="4">
        <f t="shared" si="45"/>
        <v>5260</v>
      </c>
      <c r="Q417" s="5">
        <f t="shared" si="46"/>
        <v>5209</v>
      </c>
      <c r="R417" s="5">
        <f t="shared" si="47"/>
        <v>51</v>
      </c>
      <c r="S417" s="6">
        <f t="shared" si="48"/>
        <v>9.6958174904942969E-3</v>
      </c>
    </row>
    <row r="418" spans="1:19" x14ac:dyDescent="0.2">
      <c r="A418" s="55" t="s">
        <v>447</v>
      </c>
      <c r="B418" s="41" t="s">
        <v>4</v>
      </c>
      <c r="C418" s="56" t="s">
        <v>5</v>
      </c>
      <c r="D418" s="2">
        <v>2</v>
      </c>
      <c r="E418" s="1"/>
      <c r="F418" s="1"/>
      <c r="G418" s="1">
        <v>2</v>
      </c>
      <c r="H418" s="50">
        <f t="shared" si="42"/>
        <v>1</v>
      </c>
      <c r="I418" s="35">
        <v>5234</v>
      </c>
      <c r="J418" s="36">
        <v>3835</v>
      </c>
      <c r="K418" s="36">
        <v>1431</v>
      </c>
      <c r="L418" s="3">
        <f t="shared" si="43"/>
        <v>0.37314211212516296</v>
      </c>
      <c r="M418" s="39">
        <v>314</v>
      </c>
      <c r="N418" s="36">
        <v>1202</v>
      </c>
      <c r="O418" s="64">
        <f t="shared" si="44"/>
        <v>0.2296522735957203</v>
      </c>
      <c r="P418" s="4">
        <f t="shared" si="45"/>
        <v>5236</v>
      </c>
      <c r="Q418" s="5">
        <f t="shared" si="46"/>
        <v>4149</v>
      </c>
      <c r="R418" s="5">
        <f t="shared" si="47"/>
        <v>1204</v>
      </c>
      <c r="S418" s="6">
        <f t="shared" si="48"/>
        <v>0.22994652406417113</v>
      </c>
    </row>
    <row r="419" spans="1:19" x14ac:dyDescent="0.2">
      <c r="A419" s="55" t="s">
        <v>485</v>
      </c>
      <c r="B419" s="41" t="s">
        <v>188</v>
      </c>
      <c r="C419" s="56" t="s">
        <v>389</v>
      </c>
      <c r="D419" s="2"/>
      <c r="E419" s="1"/>
      <c r="F419" s="1"/>
      <c r="G419" s="1"/>
      <c r="H419" s="50" t="str">
        <f t="shared" si="42"/>
        <v/>
      </c>
      <c r="I419" s="35">
        <v>5228</v>
      </c>
      <c r="J419" s="36">
        <v>4943</v>
      </c>
      <c r="K419" s="36">
        <v>3792</v>
      </c>
      <c r="L419" s="3">
        <f t="shared" si="43"/>
        <v>0.7671454582237508</v>
      </c>
      <c r="M419" s="42">
        <v>85</v>
      </c>
      <c r="N419" s="36">
        <v>133</v>
      </c>
      <c r="O419" s="64">
        <f t="shared" si="44"/>
        <v>2.5439938791124713E-2</v>
      </c>
      <c r="P419" s="4">
        <f t="shared" si="45"/>
        <v>5228</v>
      </c>
      <c r="Q419" s="5">
        <f t="shared" si="46"/>
        <v>5028</v>
      </c>
      <c r="R419" s="5">
        <f t="shared" si="47"/>
        <v>133</v>
      </c>
      <c r="S419" s="6">
        <f t="shared" si="48"/>
        <v>2.5439938791124713E-2</v>
      </c>
    </row>
    <row r="420" spans="1:19" x14ac:dyDescent="0.2">
      <c r="A420" s="54" t="s">
        <v>444</v>
      </c>
      <c r="B420" s="41" t="s">
        <v>172</v>
      </c>
      <c r="C420" s="51" t="s">
        <v>173</v>
      </c>
      <c r="D420" s="37"/>
      <c r="E420" s="38"/>
      <c r="F420" s="38"/>
      <c r="G420" s="38"/>
      <c r="H420" s="50" t="str">
        <f t="shared" si="42"/>
        <v/>
      </c>
      <c r="I420" s="35">
        <v>5205</v>
      </c>
      <c r="J420" s="36">
        <v>5110</v>
      </c>
      <c r="K420" s="36">
        <v>593</v>
      </c>
      <c r="L420" s="3">
        <f t="shared" si="43"/>
        <v>0.11604696673189824</v>
      </c>
      <c r="M420" s="39">
        <v>5</v>
      </c>
      <c r="N420" s="36">
        <v>90</v>
      </c>
      <c r="O420" s="64">
        <f t="shared" si="44"/>
        <v>1.7291066282420751E-2</v>
      </c>
      <c r="P420" s="4">
        <f t="shared" si="45"/>
        <v>5205</v>
      </c>
      <c r="Q420" s="5">
        <f t="shared" si="46"/>
        <v>5115</v>
      </c>
      <c r="R420" s="5">
        <f t="shared" si="47"/>
        <v>90</v>
      </c>
      <c r="S420" s="6">
        <f t="shared" si="48"/>
        <v>1.7291066282420751E-2</v>
      </c>
    </row>
    <row r="421" spans="1:19" x14ac:dyDescent="0.2">
      <c r="A421" s="54" t="s">
        <v>443</v>
      </c>
      <c r="B421" s="41" t="s">
        <v>160</v>
      </c>
      <c r="C421" s="51" t="s">
        <v>328</v>
      </c>
      <c r="D421" s="37">
        <v>67</v>
      </c>
      <c r="E421" s="38">
        <v>40</v>
      </c>
      <c r="F421" s="38">
        <v>0</v>
      </c>
      <c r="G421" s="38">
        <v>26</v>
      </c>
      <c r="H421" s="50">
        <f t="shared" si="42"/>
        <v>0.38805970149253732</v>
      </c>
      <c r="I421" s="35">
        <v>5160</v>
      </c>
      <c r="J421" s="36">
        <v>2217</v>
      </c>
      <c r="K421" s="36">
        <v>75</v>
      </c>
      <c r="L421" s="3">
        <f t="shared" si="43"/>
        <v>3.3829499323410013E-2</v>
      </c>
      <c r="M421" s="39">
        <v>8</v>
      </c>
      <c r="N421" s="36">
        <v>2705</v>
      </c>
      <c r="O421" s="64">
        <f t="shared" si="44"/>
        <v>0.52422480620155043</v>
      </c>
      <c r="P421" s="4">
        <f t="shared" si="45"/>
        <v>5227</v>
      </c>
      <c r="Q421" s="5">
        <f t="shared" si="46"/>
        <v>2265</v>
      </c>
      <c r="R421" s="5">
        <f t="shared" si="47"/>
        <v>2731</v>
      </c>
      <c r="S421" s="6">
        <f t="shared" si="48"/>
        <v>0.52247943370958483</v>
      </c>
    </row>
    <row r="422" spans="1:19" x14ac:dyDescent="0.2">
      <c r="A422" s="55" t="s">
        <v>449</v>
      </c>
      <c r="B422" s="41" t="s">
        <v>202</v>
      </c>
      <c r="C422" s="57" t="s">
        <v>203</v>
      </c>
      <c r="D422" s="2">
        <v>3</v>
      </c>
      <c r="E422" s="1">
        <v>2</v>
      </c>
      <c r="F422" s="1"/>
      <c r="G422" s="1">
        <v>1</v>
      </c>
      <c r="H422" s="50">
        <f t="shared" si="42"/>
        <v>0.33333333333333331</v>
      </c>
      <c r="I422" s="35">
        <v>5130</v>
      </c>
      <c r="J422" s="36">
        <v>4336</v>
      </c>
      <c r="K422" s="36">
        <v>560</v>
      </c>
      <c r="L422" s="3">
        <f t="shared" si="43"/>
        <v>0.12915129151291513</v>
      </c>
      <c r="M422" s="39">
        <v>69</v>
      </c>
      <c r="N422" s="36">
        <v>725</v>
      </c>
      <c r="O422" s="64">
        <f t="shared" si="44"/>
        <v>0.14132553606237816</v>
      </c>
      <c r="P422" s="4">
        <f t="shared" si="45"/>
        <v>5133</v>
      </c>
      <c r="Q422" s="5">
        <f t="shared" si="46"/>
        <v>4407</v>
      </c>
      <c r="R422" s="5">
        <f t="shared" si="47"/>
        <v>726</v>
      </c>
      <c r="S422" s="6">
        <f t="shared" si="48"/>
        <v>0.14143775569842199</v>
      </c>
    </row>
    <row r="423" spans="1:19" x14ac:dyDescent="0.2">
      <c r="A423" s="54" t="s">
        <v>444</v>
      </c>
      <c r="B423" s="41" t="s">
        <v>107</v>
      </c>
      <c r="C423" s="51" t="s">
        <v>109</v>
      </c>
      <c r="D423" s="37"/>
      <c r="E423" s="38"/>
      <c r="F423" s="38"/>
      <c r="G423" s="38"/>
      <c r="H423" s="50" t="str">
        <f t="shared" si="42"/>
        <v/>
      </c>
      <c r="I423" s="35">
        <v>5121</v>
      </c>
      <c r="J423" s="36">
        <v>4318</v>
      </c>
      <c r="K423" s="36">
        <v>1081</v>
      </c>
      <c r="L423" s="3">
        <f t="shared" si="43"/>
        <v>0.25034738304770726</v>
      </c>
      <c r="M423" s="39">
        <v>7</v>
      </c>
      <c r="N423" s="36">
        <v>796</v>
      </c>
      <c r="O423" s="64">
        <f t="shared" si="44"/>
        <v>0.15543839093926967</v>
      </c>
      <c r="P423" s="4">
        <f t="shared" si="45"/>
        <v>5121</v>
      </c>
      <c r="Q423" s="5">
        <f t="shared" si="46"/>
        <v>4325</v>
      </c>
      <c r="R423" s="5">
        <f t="shared" si="47"/>
        <v>796</v>
      </c>
      <c r="S423" s="6">
        <f t="shared" si="48"/>
        <v>0.15543839093926967</v>
      </c>
    </row>
    <row r="424" spans="1:19" ht="29" x14ac:dyDescent="0.2">
      <c r="A424" s="54" t="s">
        <v>443</v>
      </c>
      <c r="B424" s="41" t="s">
        <v>259</v>
      </c>
      <c r="C424" s="51" t="s">
        <v>296</v>
      </c>
      <c r="D424" s="37">
        <v>47</v>
      </c>
      <c r="E424" s="38">
        <v>47</v>
      </c>
      <c r="F424" s="38">
        <v>0</v>
      </c>
      <c r="G424" s="38">
        <v>0</v>
      </c>
      <c r="H424" s="50">
        <f t="shared" si="42"/>
        <v>0</v>
      </c>
      <c r="I424" s="35">
        <v>5116</v>
      </c>
      <c r="J424" s="36">
        <v>4808</v>
      </c>
      <c r="K424" s="36">
        <v>359</v>
      </c>
      <c r="L424" s="3">
        <f t="shared" si="43"/>
        <v>7.4667221297836942E-2</v>
      </c>
      <c r="M424" s="39">
        <v>3</v>
      </c>
      <c r="N424" s="36">
        <v>108</v>
      </c>
      <c r="O424" s="64">
        <f t="shared" si="44"/>
        <v>2.1110242376856918E-2</v>
      </c>
      <c r="P424" s="4">
        <f t="shared" si="45"/>
        <v>5163</v>
      </c>
      <c r="Q424" s="5">
        <f t="shared" si="46"/>
        <v>4858</v>
      </c>
      <c r="R424" s="5">
        <f t="shared" si="47"/>
        <v>108</v>
      </c>
      <c r="S424" s="6">
        <f t="shared" si="48"/>
        <v>2.0918070889018012E-2</v>
      </c>
    </row>
    <row r="425" spans="1:19" ht="29" x14ac:dyDescent="0.2">
      <c r="A425" s="55" t="s">
        <v>493</v>
      </c>
      <c r="B425" s="41" t="s">
        <v>182</v>
      </c>
      <c r="C425" s="56" t="s">
        <v>408</v>
      </c>
      <c r="D425" s="2"/>
      <c r="E425" s="1"/>
      <c r="F425" s="1"/>
      <c r="G425" s="1"/>
      <c r="H425" s="50" t="str">
        <f t="shared" si="42"/>
        <v/>
      </c>
      <c r="I425" s="35">
        <v>5056</v>
      </c>
      <c r="J425" s="36">
        <v>5025</v>
      </c>
      <c r="K425" s="36">
        <v>2673</v>
      </c>
      <c r="L425" s="3">
        <f t="shared" si="43"/>
        <v>0.53194029850746272</v>
      </c>
      <c r="M425" s="42">
        <v>1</v>
      </c>
      <c r="N425" s="36">
        <v>30</v>
      </c>
      <c r="O425" s="64">
        <f t="shared" si="44"/>
        <v>5.9335443037974687E-3</v>
      </c>
      <c r="P425" s="4">
        <f t="shared" si="45"/>
        <v>5056</v>
      </c>
      <c r="Q425" s="5">
        <f t="shared" si="46"/>
        <v>5026</v>
      </c>
      <c r="R425" s="5">
        <f t="shared" si="47"/>
        <v>30</v>
      </c>
      <c r="S425" s="6">
        <f t="shared" si="48"/>
        <v>5.9335443037974687E-3</v>
      </c>
    </row>
    <row r="426" spans="1:19" x14ac:dyDescent="0.2">
      <c r="A426" s="55" t="s">
        <v>447</v>
      </c>
      <c r="B426" s="41" t="s">
        <v>221</v>
      </c>
      <c r="C426" s="51" t="s">
        <v>222</v>
      </c>
      <c r="D426" s="2"/>
      <c r="E426" s="1"/>
      <c r="F426" s="1"/>
      <c r="G426" s="1"/>
      <c r="H426" s="50" t="str">
        <f t="shared" si="42"/>
        <v/>
      </c>
      <c r="I426" s="35">
        <v>5053</v>
      </c>
      <c r="J426" s="36">
        <v>4293</v>
      </c>
      <c r="K426" s="36">
        <v>943</v>
      </c>
      <c r="L426" s="3">
        <f t="shared" si="43"/>
        <v>0.21965991148381087</v>
      </c>
      <c r="M426" s="42">
        <v>25</v>
      </c>
      <c r="N426" s="36">
        <v>761</v>
      </c>
      <c r="O426" s="64">
        <f t="shared" si="44"/>
        <v>0.15060360182070057</v>
      </c>
      <c r="P426" s="4">
        <f t="shared" si="45"/>
        <v>5053</v>
      </c>
      <c r="Q426" s="5">
        <f t="shared" si="46"/>
        <v>4318</v>
      </c>
      <c r="R426" s="5">
        <f t="shared" si="47"/>
        <v>761</v>
      </c>
      <c r="S426" s="6">
        <f t="shared" si="48"/>
        <v>0.15060360182070057</v>
      </c>
    </row>
    <row r="427" spans="1:19" x14ac:dyDescent="0.2">
      <c r="A427" s="54" t="s">
        <v>444</v>
      </c>
      <c r="B427" s="41" t="s">
        <v>365</v>
      </c>
      <c r="C427" s="51" t="s">
        <v>367</v>
      </c>
      <c r="D427" s="37">
        <v>19</v>
      </c>
      <c r="E427" s="38">
        <v>16</v>
      </c>
      <c r="F427" s="38"/>
      <c r="G427" s="38">
        <v>3</v>
      </c>
      <c r="H427" s="50">
        <f t="shared" si="42"/>
        <v>0.15789473684210525</v>
      </c>
      <c r="I427" s="35">
        <v>5031</v>
      </c>
      <c r="J427" s="36">
        <v>3866</v>
      </c>
      <c r="K427" s="36">
        <v>624</v>
      </c>
      <c r="L427" s="3">
        <f t="shared" si="43"/>
        <v>0.16140713916192448</v>
      </c>
      <c r="M427" s="39">
        <v>1</v>
      </c>
      <c r="N427" s="36">
        <v>1164</v>
      </c>
      <c r="O427" s="64">
        <f t="shared" si="44"/>
        <v>0.23136553369111509</v>
      </c>
      <c r="P427" s="4">
        <f t="shared" si="45"/>
        <v>5050</v>
      </c>
      <c r="Q427" s="5">
        <f t="shared" si="46"/>
        <v>3883</v>
      </c>
      <c r="R427" s="5">
        <f t="shared" si="47"/>
        <v>1167</v>
      </c>
      <c r="S427" s="6">
        <f t="shared" si="48"/>
        <v>0.2310891089108911</v>
      </c>
    </row>
    <row r="428" spans="1:19" x14ac:dyDescent="0.2">
      <c r="A428" s="55" t="s">
        <v>500</v>
      </c>
      <c r="B428" s="41" t="s">
        <v>221</v>
      </c>
      <c r="C428" s="56" t="s">
        <v>223</v>
      </c>
      <c r="D428" s="2"/>
      <c r="E428" s="1"/>
      <c r="F428" s="1"/>
      <c r="G428" s="1"/>
      <c r="H428" s="50" t="str">
        <f t="shared" si="42"/>
        <v/>
      </c>
      <c r="I428" s="35">
        <v>5016</v>
      </c>
      <c r="J428" s="36">
        <v>4814</v>
      </c>
      <c r="K428" s="36">
        <v>4530</v>
      </c>
      <c r="L428" s="3">
        <f t="shared" si="43"/>
        <v>0.94100540091400087</v>
      </c>
      <c r="M428" s="42">
        <v>1</v>
      </c>
      <c r="N428" s="36">
        <v>201</v>
      </c>
      <c r="O428" s="64">
        <f t="shared" si="44"/>
        <v>4.0071770334928231E-2</v>
      </c>
      <c r="P428" s="4">
        <f t="shared" si="45"/>
        <v>5016</v>
      </c>
      <c r="Q428" s="5">
        <f t="shared" si="46"/>
        <v>4815</v>
      </c>
      <c r="R428" s="5">
        <f t="shared" si="47"/>
        <v>201</v>
      </c>
      <c r="S428" s="6">
        <f t="shared" si="48"/>
        <v>4.0071770334928231E-2</v>
      </c>
    </row>
    <row r="429" spans="1:19" x14ac:dyDescent="0.2">
      <c r="A429" s="55" t="s">
        <v>449</v>
      </c>
      <c r="B429" s="41" t="s">
        <v>97</v>
      </c>
      <c r="C429" s="57" t="s">
        <v>99</v>
      </c>
      <c r="D429" s="2">
        <v>13</v>
      </c>
      <c r="E429" s="1">
        <v>13</v>
      </c>
      <c r="F429" s="1"/>
      <c r="G429" s="1">
        <v>0</v>
      </c>
      <c r="H429" s="50">
        <f t="shared" si="42"/>
        <v>0</v>
      </c>
      <c r="I429" s="35">
        <v>5014</v>
      </c>
      <c r="J429" s="36">
        <v>4824</v>
      </c>
      <c r="K429" s="36">
        <v>555</v>
      </c>
      <c r="L429" s="3">
        <f t="shared" si="43"/>
        <v>0.1150497512437811</v>
      </c>
      <c r="M429" s="39">
        <v>0</v>
      </c>
      <c r="N429" s="36">
        <v>190</v>
      </c>
      <c r="O429" s="64">
        <f t="shared" si="44"/>
        <v>3.7893897088153168E-2</v>
      </c>
      <c r="P429" s="4">
        <f t="shared" si="45"/>
        <v>5027</v>
      </c>
      <c r="Q429" s="5">
        <f t="shared" si="46"/>
        <v>4837</v>
      </c>
      <c r="R429" s="5">
        <f t="shared" si="47"/>
        <v>190</v>
      </c>
      <c r="S429" s="6">
        <f t="shared" si="48"/>
        <v>3.7795902128506066E-2</v>
      </c>
    </row>
    <row r="430" spans="1:19" x14ac:dyDescent="0.2">
      <c r="A430" s="55" t="s">
        <v>451</v>
      </c>
      <c r="B430" s="41" t="s">
        <v>131</v>
      </c>
      <c r="C430" s="56" t="s">
        <v>132</v>
      </c>
      <c r="D430" s="2">
        <v>0</v>
      </c>
      <c r="E430" s="1">
        <v>0</v>
      </c>
      <c r="F430" s="1">
        <v>0</v>
      </c>
      <c r="G430" s="1">
        <v>0</v>
      </c>
      <c r="H430" s="50" t="str">
        <f t="shared" si="42"/>
        <v/>
      </c>
      <c r="I430" s="35">
        <v>5004</v>
      </c>
      <c r="J430" s="36">
        <v>2945</v>
      </c>
      <c r="K430" s="36">
        <v>1209</v>
      </c>
      <c r="L430" s="3">
        <f t="shared" si="43"/>
        <v>0.41052631578947368</v>
      </c>
      <c r="M430" s="42">
        <v>1077</v>
      </c>
      <c r="N430" s="36">
        <v>982</v>
      </c>
      <c r="O430" s="64">
        <f t="shared" si="44"/>
        <v>0.19624300559552357</v>
      </c>
      <c r="P430" s="4">
        <f t="shared" si="45"/>
        <v>5004</v>
      </c>
      <c r="Q430" s="5">
        <f t="shared" si="46"/>
        <v>4022</v>
      </c>
      <c r="R430" s="5">
        <f t="shared" si="47"/>
        <v>982</v>
      </c>
      <c r="S430" s="6">
        <f t="shared" si="48"/>
        <v>0.19624300559552357</v>
      </c>
    </row>
    <row r="431" spans="1:19" x14ac:dyDescent="0.2">
      <c r="A431" s="54" t="s">
        <v>444</v>
      </c>
      <c r="B431" s="41" t="s">
        <v>166</v>
      </c>
      <c r="C431" s="51" t="s">
        <v>167</v>
      </c>
      <c r="D431" s="37">
        <v>8</v>
      </c>
      <c r="E431" s="38">
        <v>8</v>
      </c>
      <c r="F431" s="38"/>
      <c r="G431" s="38"/>
      <c r="H431" s="50">
        <f t="shared" si="42"/>
        <v>0</v>
      </c>
      <c r="I431" s="35">
        <v>4999</v>
      </c>
      <c r="J431" s="36">
        <v>3809</v>
      </c>
      <c r="K431" s="36">
        <v>636</v>
      </c>
      <c r="L431" s="3">
        <f t="shared" si="43"/>
        <v>0.16697295878183249</v>
      </c>
      <c r="M431" s="39"/>
      <c r="N431" s="36">
        <v>1190</v>
      </c>
      <c r="O431" s="64">
        <f t="shared" si="44"/>
        <v>0.23804760952190437</v>
      </c>
      <c r="P431" s="4">
        <f t="shared" si="45"/>
        <v>5007</v>
      </c>
      <c r="Q431" s="5">
        <f t="shared" si="46"/>
        <v>3817</v>
      </c>
      <c r="R431" s="5">
        <f t="shared" si="47"/>
        <v>1190</v>
      </c>
      <c r="S431" s="6">
        <f t="shared" si="48"/>
        <v>0.23766726582784103</v>
      </c>
    </row>
    <row r="432" spans="1:19" x14ac:dyDescent="0.2">
      <c r="A432" s="55" t="s">
        <v>485</v>
      </c>
      <c r="B432" s="41" t="s">
        <v>68</v>
      </c>
      <c r="C432" s="56" t="s">
        <v>69</v>
      </c>
      <c r="D432" s="2"/>
      <c r="E432" s="1"/>
      <c r="F432" s="1"/>
      <c r="G432" s="1"/>
      <c r="H432" s="50" t="str">
        <f t="shared" si="42"/>
        <v/>
      </c>
      <c r="I432" s="35">
        <v>4998</v>
      </c>
      <c r="J432" s="36">
        <v>4367</v>
      </c>
      <c r="K432" s="36">
        <v>1396</v>
      </c>
      <c r="L432" s="3">
        <f t="shared" si="43"/>
        <v>0.3196702541790703</v>
      </c>
      <c r="M432" s="42">
        <v>29</v>
      </c>
      <c r="N432" s="36">
        <v>602</v>
      </c>
      <c r="O432" s="64">
        <f t="shared" si="44"/>
        <v>0.12044817927170869</v>
      </c>
      <c r="P432" s="4">
        <f t="shared" si="45"/>
        <v>4998</v>
      </c>
      <c r="Q432" s="5">
        <f t="shared" si="46"/>
        <v>4396</v>
      </c>
      <c r="R432" s="5">
        <f t="shared" si="47"/>
        <v>602</v>
      </c>
      <c r="S432" s="6">
        <f t="shared" si="48"/>
        <v>0.12044817927170869</v>
      </c>
    </row>
    <row r="433" spans="1:19" x14ac:dyDescent="0.2">
      <c r="A433" s="55" t="s">
        <v>500</v>
      </c>
      <c r="B433" s="41" t="s">
        <v>44</v>
      </c>
      <c r="C433" s="56" t="s">
        <v>48</v>
      </c>
      <c r="D433" s="2"/>
      <c r="E433" s="1"/>
      <c r="F433" s="1"/>
      <c r="G433" s="1"/>
      <c r="H433" s="50" t="str">
        <f t="shared" si="42"/>
        <v/>
      </c>
      <c r="I433" s="35">
        <v>4941</v>
      </c>
      <c r="J433" s="36">
        <v>4831</v>
      </c>
      <c r="K433" s="36">
        <v>493</v>
      </c>
      <c r="L433" s="3">
        <f t="shared" si="43"/>
        <v>0.10204926516249224</v>
      </c>
      <c r="M433" s="42">
        <v>2</v>
      </c>
      <c r="N433" s="36">
        <v>108</v>
      </c>
      <c r="O433" s="64">
        <f t="shared" si="44"/>
        <v>2.185792349726776E-2</v>
      </c>
      <c r="P433" s="4">
        <f t="shared" si="45"/>
        <v>4941</v>
      </c>
      <c r="Q433" s="5">
        <f t="shared" si="46"/>
        <v>4833</v>
      </c>
      <c r="R433" s="5">
        <f t="shared" si="47"/>
        <v>108</v>
      </c>
      <c r="S433" s="6">
        <f t="shared" si="48"/>
        <v>2.185792349726776E-2</v>
      </c>
    </row>
    <row r="434" spans="1:19" x14ac:dyDescent="0.2">
      <c r="A434" s="54" t="s">
        <v>443</v>
      </c>
      <c r="B434" s="41" t="s">
        <v>233</v>
      </c>
      <c r="C434" s="51" t="s">
        <v>234</v>
      </c>
      <c r="D434" s="37">
        <v>1</v>
      </c>
      <c r="E434" s="38">
        <v>1</v>
      </c>
      <c r="F434" s="38">
        <v>0</v>
      </c>
      <c r="G434" s="38">
        <v>0</v>
      </c>
      <c r="H434" s="50">
        <f t="shared" si="42"/>
        <v>0</v>
      </c>
      <c r="I434" s="35">
        <v>4937</v>
      </c>
      <c r="J434" s="36">
        <v>4424</v>
      </c>
      <c r="K434" s="36">
        <v>527</v>
      </c>
      <c r="L434" s="3">
        <f t="shared" si="43"/>
        <v>0.11912296564195299</v>
      </c>
      <c r="M434" s="39">
        <v>2</v>
      </c>
      <c r="N434" s="36">
        <v>1</v>
      </c>
      <c r="O434" s="64">
        <f t="shared" si="44"/>
        <v>2.0255215718047398E-4</v>
      </c>
      <c r="P434" s="4">
        <f t="shared" si="45"/>
        <v>4938</v>
      </c>
      <c r="Q434" s="5">
        <f t="shared" si="46"/>
        <v>4427</v>
      </c>
      <c r="R434" s="5">
        <f t="shared" si="47"/>
        <v>1</v>
      </c>
      <c r="S434" s="6">
        <f t="shared" si="48"/>
        <v>2.025111381125962E-4</v>
      </c>
    </row>
    <row r="435" spans="1:19" x14ac:dyDescent="0.2">
      <c r="A435" s="55" t="s">
        <v>447</v>
      </c>
      <c r="B435" s="41" t="s">
        <v>44</v>
      </c>
      <c r="C435" s="51" t="s">
        <v>48</v>
      </c>
      <c r="D435" s="2"/>
      <c r="E435" s="1"/>
      <c r="F435" s="1"/>
      <c r="G435" s="1"/>
      <c r="H435" s="50" t="str">
        <f t="shared" si="42"/>
        <v/>
      </c>
      <c r="I435" s="35">
        <v>4926</v>
      </c>
      <c r="J435" s="36">
        <v>4719</v>
      </c>
      <c r="K435" s="36">
        <v>1564</v>
      </c>
      <c r="L435" s="3">
        <f t="shared" si="43"/>
        <v>0.33142614960796779</v>
      </c>
      <c r="M435" s="42"/>
      <c r="N435" s="36">
        <v>213</v>
      </c>
      <c r="O435" s="64">
        <f t="shared" si="44"/>
        <v>4.3239951278928136E-2</v>
      </c>
      <c r="P435" s="4">
        <f t="shared" si="45"/>
        <v>4926</v>
      </c>
      <c r="Q435" s="5">
        <f t="shared" si="46"/>
        <v>4719</v>
      </c>
      <c r="R435" s="5">
        <f t="shared" si="47"/>
        <v>213</v>
      </c>
      <c r="S435" s="6">
        <f t="shared" si="48"/>
        <v>4.3239951278928136E-2</v>
      </c>
    </row>
    <row r="436" spans="1:19" x14ac:dyDescent="0.2">
      <c r="A436" s="55" t="s">
        <v>451</v>
      </c>
      <c r="B436" s="41" t="s">
        <v>15</v>
      </c>
      <c r="C436" s="56" t="s">
        <v>16</v>
      </c>
      <c r="D436" s="2">
        <v>0</v>
      </c>
      <c r="E436" s="1">
        <v>0</v>
      </c>
      <c r="F436" s="1">
        <v>0</v>
      </c>
      <c r="G436" s="1">
        <v>0</v>
      </c>
      <c r="H436" s="50" t="str">
        <f t="shared" si="42"/>
        <v/>
      </c>
      <c r="I436" s="35">
        <v>4918</v>
      </c>
      <c r="J436" s="36">
        <v>4804</v>
      </c>
      <c r="K436" s="36">
        <v>1893</v>
      </c>
      <c r="L436" s="3">
        <f t="shared" si="43"/>
        <v>0.3940466278101582</v>
      </c>
      <c r="M436" s="42">
        <v>12</v>
      </c>
      <c r="N436" s="36">
        <v>102</v>
      </c>
      <c r="O436" s="64">
        <f t="shared" si="44"/>
        <v>2.074013826758845E-2</v>
      </c>
      <c r="P436" s="4">
        <f t="shared" si="45"/>
        <v>4918</v>
      </c>
      <c r="Q436" s="5">
        <f t="shared" si="46"/>
        <v>4816</v>
      </c>
      <c r="R436" s="5">
        <f t="shared" si="47"/>
        <v>102</v>
      </c>
      <c r="S436" s="6">
        <f t="shared" si="48"/>
        <v>2.074013826758845E-2</v>
      </c>
    </row>
    <row r="437" spans="1:19" x14ac:dyDescent="0.2">
      <c r="A437" s="55" t="s">
        <v>449</v>
      </c>
      <c r="B437" s="41" t="s">
        <v>85</v>
      </c>
      <c r="C437" s="57" t="s">
        <v>86</v>
      </c>
      <c r="D437" s="2">
        <v>19</v>
      </c>
      <c r="E437" s="1">
        <v>14</v>
      </c>
      <c r="F437" s="1"/>
      <c r="G437" s="1">
        <v>5</v>
      </c>
      <c r="H437" s="50">
        <f t="shared" si="42"/>
        <v>0.26315789473684209</v>
      </c>
      <c r="I437" s="35">
        <v>4877</v>
      </c>
      <c r="J437" s="36">
        <v>3502</v>
      </c>
      <c r="K437" s="36">
        <v>520</v>
      </c>
      <c r="L437" s="3">
        <f t="shared" si="43"/>
        <v>0.14848657909765847</v>
      </c>
      <c r="M437" s="39">
        <v>1</v>
      </c>
      <c r="N437" s="36">
        <v>1374</v>
      </c>
      <c r="O437" s="64">
        <f t="shared" si="44"/>
        <v>0.28173057207299568</v>
      </c>
      <c r="P437" s="4">
        <f t="shared" si="45"/>
        <v>4896</v>
      </c>
      <c r="Q437" s="5">
        <f t="shared" si="46"/>
        <v>3517</v>
      </c>
      <c r="R437" s="5">
        <f t="shared" si="47"/>
        <v>1379</v>
      </c>
      <c r="S437" s="6">
        <f t="shared" si="48"/>
        <v>0.28165849673202614</v>
      </c>
    </row>
    <row r="438" spans="1:19" x14ac:dyDescent="0.2">
      <c r="A438" s="54" t="s">
        <v>446</v>
      </c>
      <c r="B438" s="41" t="s">
        <v>130</v>
      </c>
      <c r="C438" s="51" t="s">
        <v>130</v>
      </c>
      <c r="D438" s="37"/>
      <c r="E438" s="38"/>
      <c r="F438" s="38"/>
      <c r="G438" s="38"/>
      <c r="H438" s="50" t="str">
        <f t="shared" si="42"/>
        <v/>
      </c>
      <c r="I438" s="35">
        <v>4870</v>
      </c>
      <c r="J438" s="36">
        <v>4656</v>
      </c>
      <c r="K438" s="36">
        <v>4430</v>
      </c>
      <c r="L438" s="3">
        <f t="shared" si="43"/>
        <v>0.95146048109965631</v>
      </c>
      <c r="M438" s="39">
        <v>36</v>
      </c>
      <c r="N438" s="36">
        <v>158</v>
      </c>
      <c r="O438" s="64">
        <f t="shared" si="44"/>
        <v>3.2443531827515401E-2</v>
      </c>
      <c r="P438" s="4">
        <f t="shared" si="45"/>
        <v>4870</v>
      </c>
      <c r="Q438" s="5">
        <f t="shared" si="46"/>
        <v>4692</v>
      </c>
      <c r="R438" s="5">
        <f t="shared" si="47"/>
        <v>158</v>
      </c>
      <c r="S438" s="6">
        <f t="shared" si="48"/>
        <v>3.2443531827515401E-2</v>
      </c>
    </row>
    <row r="439" spans="1:19" ht="29" x14ac:dyDescent="0.2">
      <c r="A439" s="54" t="s">
        <v>446</v>
      </c>
      <c r="B439" s="41" t="s">
        <v>230</v>
      </c>
      <c r="C439" s="51" t="s">
        <v>232</v>
      </c>
      <c r="D439" s="37">
        <v>16</v>
      </c>
      <c r="E439" s="38">
        <v>12</v>
      </c>
      <c r="F439" s="38">
        <v>12</v>
      </c>
      <c r="G439" s="38">
        <v>4</v>
      </c>
      <c r="H439" s="50">
        <f t="shared" si="42"/>
        <v>0.25</v>
      </c>
      <c r="I439" s="35">
        <v>4859</v>
      </c>
      <c r="J439" s="36">
        <v>4225</v>
      </c>
      <c r="K439" s="36">
        <v>3401</v>
      </c>
      <c r="L439" s="3">
        <f t="shared" si="43"/>
        <v>0.80497041420118343</v>
      </c>
      <c r="M439" s="39">
        <v>144</v>
      </c>
      <c r="N439" s="36">
        <v>419</v>
      </c>
      <c r="O439" s="64">
        <f t="shared" si="44"/>
        <v>8.6231734924881662E-2</v>
      </c>
      <c r="P439" s="4">
        <f t="shared" si="45"/>
        <v>4875</v>
      </c>
      <c r="Q439" s="5">
        <f t="shared" si="46"/>
        <v>4381</v>
      </c>
      <c r="R439" s="5">
        <f t="shared" si="47"/>
        <v>423</v>
      </c>
      <c r="S439" s="6">
        <f t="shared" si="48"/>
        <v>8.6769230769230765E-2</v>
      </c>
    </row>
    <row r="440" spans="1:19" x14ac:dyDescent="0.2">
      <c r="A440" s="54" t="s">
        <v>446</v>
      </c>
      <c r="B440" s="41" t="s">
        <v>188</v>
      </c>
      <c r="C440" s="51" t="s">
        <v>189</v>
      </c>
      <c r="D440" s="37">
        <v>9</v>
      </c>
      <c r="E440" s="38">
        <v>2</v>
      </c>
      <c r="F440" s="38">
        <v>2</v>
      </c>
      <c r="G440" s="38">
        <v>7</v>
      </c>
      <c r="H440" s="50">
        <f t="shared" si="42"/>
        <v>0.77777777777777779</v>
      </c>
      <c r="I440" s="35">
        <v>4852</v>
      </c>
      <c r="J440" s="36">
        <v>4485</v>
      </c>
      <c r="K440" s="36">
        <v>3750</v>
      </c>
      <c r="L440" s="3">
        <f t="shared" si="43"/>
        <v>0.83612040133779264</v>
      </c>
      <c r="M440" s="39">
        <v>107</v>
      </c>
      <c r="N440" s="36">
        <v>220</v>
      </c>
      <c r="O440" s="64">
        <f t="shared" si="44"/>
        <v>4.5342126957955482E-2</v>
      </c>
      <c r="P440" s="4">
        <f t="shared" si="45"/>
        <v>4861</v>
      </c>
      <c r="Q440" s="5">
        <f t="shared" si="46"/>
        <v>4594</v>
      </c>
      <c r="R440" s="5">
        <f t="shared" si="47"/>
        <v>227</v>
      </c>
      <c r="S440" s="6">
        <f t="shared" si="48"/>
        <v>4.6698210244805596E-2</v>
      </c>
    </row>
    <row r="441" spans="1:19" x14ac:dyDescent="0.2">
      <c r="A441" s="55" t="s">
        <v>449</v>
      </c>
      <c r="B441" s="41" t="s">
        <v>124</v>
      </c>
      <c r="C441" s="57" t="s">
        <v>125</v>
      </c>
      <c r="D441" s="2">
        <v>0</v>
      </c>
      <c r="E441" s="1">
        <v>0</v>
      </c>
      <c r="F441" s="1"/>
      <c r="G441" s="1">
        <v>0</v>
      </c>
      <c r="H441" s="50" t="str">
        <f t="shared" si="42"/>
        <v/>
      </c>
      <c r="I441" s="35">
        <v>4795</v>
      </c>
      <c r="J441" s="36">
        <v>3626</v>
      </c>
      <c r="K441" s="36">
        <v>827</v>
      </c>
      <c r="L441" s="3">
        <f t="shared" si="43"/>
        <v>0.22807501378929951</v>
      </c>
      <c r="M441" s="39">
        <v>2</v>
      </c>
      <c r="N441" s="36">
        <v>1167</v>
      </c>
      <c r="O441" s="64">
        <f t="shared" si="44"/>
        <v>0.24337851929092805</v>
      </c>
      <c r="P441" s="4">
        <f t="shared" si="45"/>
        <v>4795</v>
      </c>
      <c r="Q441" s="5">
        <f t="shared" si="46"/>
        <v>3628</v>
      </c>
      <c r="R441" s="5">
        <f t="shared" si="47"/>
        <v>1167</v>
      </c>
      <c r="S441" s="6">
        <f t="shared" si="48"/>
        <v>0.24337851929092805</v>
      </c>
    </row>
    <row r="442" spans="1:19" x14ac:dyDescent="0.2">
      <c r="A442" s="55" t="s">
        <v>450</v>
      </c>
      <c r="B442" s="41" t="s">
        <v>6</v>
      </c>
      <c r="C442" s="56" t="s">
        <v>412</v>
      </c>
      <c r="D442" s="2"/>
      <c r="E442" s="1"/>
      <c r="F442" s="1"/>
      <c r="G442" s="1"/>
      <c r="H442" s="50" t="str">
        <f t="shared" si="42"/>
        <v/>
      </c>
      <c r="I442" s="35">
        <v>4781</v>
      </c>
      <c r="J442" s="36">
        <v>4641</v>
      </c>
      <c r="K442" s="36">
        <v>628</v>
      </c>
      <c r="L442" s="3">
        <f t="shared" si="43"/>
        <v>0.13531566472742942</v>
      </c>
      <c r="M442" s="39"/>
      <c r="N442" s="36">
        <v>140</v>
      </c>
      <c r="O442" s="64">
        <f t="shared" si="44"/>
        <v>2.9282576866764276E-2</v>
      </c>
      <c r="P442" s="4">
        <f t="shared" si="45"/>
        <v>4781</v>
      </c>
      <c r="Q442" s="5">
        <f t="shared" si="46"/>
        <v>4641</v>
      </c>
      <c r="R442" s="5">
        <f t="shared" si="47"/>
        <v>140</v>
      </c>
      <c r="S442" s="6">
        <f t="shared" si="48"/>
        <v>2.9282576866764276E-2</v>
      </c>
    </row>
    <row r="443" spans="1:19" x14ac:dyDescent="0.2">
      <c r="A443" s="54" t="s">
        <v>444</v>
      </c>
      <c r="B443" s="41" t="s">
        <v>352</v>
      </c>
      <c r="C443" s="51" t="s">
        <v>353</v>
      </c>
      <c r="D443" s="37"/>
      <c r="E443" s="38"/>
      <c r="F443" s="38"/>
      <c r="G443" s="38"/>
      <c r="H443" s="50" t="str">
        <f t="shared" si="42"/>
        <v/>
      </c>
      <c r="I443" s="35">
        <v>4772</v>
      </c>
      <c r="J443" s="36">
        <v>4219</v>
      </c>
      <c r="K443" s="36">
        <v>375</v>
      </c>
      <c r="L443" s="3">
        <f t="shared" si="43"/>
        <v>8.8883621711305996E-2</v>
      </c>
      <c r="M443" s="39">
        <v>2</v>
      </c>
      <c r="N443" s="36">
        <v>551</v>
      </c>
      <c r="O443" s="64">
        <f t="shared" si="44"/>
        <v>0.11546521374685666</v>
      </c>
      <c r="P443" s="4">
        <f t="shared" si="45"/>
        <v>4772</v>
      </c>
      <c r="Q443" s="5">
        <f t="shared" si="46"/>
        <v>4221</v>
      </c>
      <c r="R443" s="5">
        <f t="shared" si="47"/>
        <v>551</v>
      </c>
      <c r="S443" s="6">
        <f t="shared" si="48"/>
        <v>0.11546521374685666</v>
      </c>
    </row>
    <row r="444" spans="1:19" x14ac:dyDescent="0.2">
      <c r="A444" s="55" t="s">
        <v>508</v>
      </c>
      <c r="B444" s="41" t="s">
        <v>233</v>
      </c>
      <c r="C444" s="56" t="s">
        <v>235</v>
      </c>
      <c r="D444" s="2"/>
      <c r="E444" s="1"/>
      <c r="F444" s="1"/>
      <c r="G444" s="1"/>
      <c r="H444" s="50" t="str">
        <f t="shared" si="42"/>
        <v/>
      </c>
      <c r="I444" s="35">
        <v>4751</v>
      </c>
      <c r="J444" s="36">
        <v>4393</v>
      </c>
      <c r="K444" s="36">
        <v>3637</v>
      </c>
      <c r="L444" s="3">
        <f t="shared" si="43"/>
        <v>0.82790803551104031</v>
      </c>
      <c r="M444" s="42">
        <v>45</v>
      </c>
      <c r="N444" s="36">
        <v>5</v>
      </c>
      <c r="O444" s="64">
        <f t="shared" si="44"/>
        <v>1.0524100189433804E-3</v>
      </c>
      <c r="P444" s="4">
        <f t="shared" si="45"/>
        <v>4751</v>
      </c>
      <c r="Q444" s="5">
        <f t="shared" si="46"/>
        <v>4438</v>
      </c>
      <c r="R444" s="5">
        <f t="shared" si="47"/>
        <v>5</v>
      </c>
      <c r="S444" s="6">
        <f t="shared" si="48"/>
        <v>1.0524100189433804E-3</v>
      </c>
    </row>
    <row r="445" spans="1:19" x14ac:dyDescent="0.2">
      <c r="A445" s="55" t="s">
        <v>445</v>
      </c>
      <c r="B445" s="41" t="s">
        <v>80</v>
      </c>
      <c r="C445" s="51" t="s">
        <v>81</v>
      </c>
      <c r="D445" s="2"/>
      <c r="E445" s="1"/>
      <c r="F445" s="1"/>
      <c r="G445" s="1"/>
      <c r="H445" s="50" t="str">
        <f t="shared" si="42"/>
        <v/>
      </c>
      <c r="I445" s="35">
        <v>4741</v>
      </c>
      <c r="J445" s="36">
        <v>3726</v>
      </c>
      <c r="K445" s="36">
        <v>1471</v>
      </c>
      <c r="L445" s="3">
        <f t="shared" si="43"/>
        <v>0.39479334406870636</v>
      </c>
      <c r="M445" s="42"/>
      <c r="N445" s="36">
        <v>941</v>
      </c>
      <c r="O445" s="64">
        <f t="shared" si="44"/>
        <v>0.19848133305209872</v>
      </c>
      <c r="P445" s="4">
        <f t="shared" si="45"/>
        <v>4741</v>
      </c>
      <c r="Q445" s="5">
        <f t="shared" si="46"/>
        <v>3726</v>
      </c>
      <c r="R445" s="5">
        <f t="shared" si="47"/>
        <v>941</v>
      </c>
      <c r="S445" s="6">
        <f t="shared" si="48"/>
        <v>0.19848133305209872</v>
      </c>
    </row>
    <row r="446" spans="1:19" x14ac:dyDescent="0.2">
      <c r="A446" s="55" t="s">
        <v>483</v>
      </c>
      <c r="B446" s="41" t="s">
        <v>233</v>
      </c>
      <c r="C446" s="56" t="s">
        <v>235</v>
      </c>
      <c r="D446" s="2"/>
      <c r="E446" s="1">
        <v>2</v>
      </c>
      <c r="F446" s="1">
        <v>1</v>
      </c>
      <c r="G446" s="1"/>
      <c r="H446" s="50" t="str">
        <f t="shared" si="42"/>
        <v/>
      </c>
      <c r="I446" s="35">
        <v>4728</v>
      </c>
      <c r="J446" s="36">
        <v>4476</v>
      </c>
      <c r="K446" s="36">
        <v>3617</v>
      </c>
      <c r="L446" s="3">
        <f t="shared" si="43"/>
        <v>0.8080875781948168</v>
      </c>
      <c r="M446" s="42">
        <v>2</v>
      </c>
      <c r="N446" s="36">
        <v>9</v>
      </c>
      <c r="O446" s="64">
        <f t="shared" si="44"/>
        <v>1.9035532994923859E-3</v>
      </c>
      <c r="P446" s="4">
        <f t="shared" si="45"/>
        <v>4728</v>
      </c>
      <c r="Q446" s="5">
        <f t="shared" si="46"/>
        <v>4480</v>
      </c>
      <c r="R446" s="5">
        <f t="shared" si="47"/>
        <v>9</v>
      </c>
      <c r="S446" s="6">
        <f t="shared" si="48"/>
        <v>1.9035532994923859E-3</v>
      </c>
    </row>
    <row r="447" spans="1:19" x14ac:dyDescent="0.2">
      <c r="A447" s="55" t="s">
        <v>451</v>
      </c>
      <c r="B447" s="41" t="s">
        <v>68</v>
      </c>
      <c r="C447" s="56" t="s">
        <v>69</v>
      </c>
      <c r="D447" s="2">
        <v>0</v>
      </c>
      <c r="E447" s="1">
        <v>0</v>
      </c>
      <c r="F447" s="1">
        <v>0</v>
      </c>
      <c r="G447" s="1">
        <v>0</v>
      </c>
      <c r="H447" s="50" t="str">
        <f t="shared" si="42"/>
        <v/>
      </c>
      <c r="I447" s="35">
        <v>4727</v>
      </c>
      <c r="J447" s="36">
        <v>3852</v>
      </c>
      <c r="K447" s="36">
        <v>1632</v>
      </c>
      <c r="L447" s="3">
        <f t="shared" si="43"/>
        <v>0.42367601246105918</v>
      </c>
      <c r="M447" s="42">
        <v>177</v>
      </c>
      <c r="N447" s="36">
        <v>698</v>
      </c>
      <c r="O447" s="64">
        <f t="shared" si="44"/>
        <v>0.14766236513645017</v>
      </c>
      <c r="P447" s="4">
        <f t="shared" si="45"/>
        <v>4727</v>
      </c>
      <c r="Q447" s="5">
        <f t="shared" si="46"/>
        <v>4029</v>
      </c>
      <c r="R447" s="5">
        <f t="shared" si="47"/>
        <v>698</v>
      </c>
      <c r="S447" s="6">
        <f t="shared" si="48"/>
        <v>0.14766236513645017</v>
      </c>
    </row>
    <row r="448" spans="1:19" x14ac:dyDescent="0.2">
      <c r="A448" s="54" t="s">
        <v>443</v>
      </c>
      <c r="B448" s="41" t="s">
        <v>27</v>
      </c>
      <c r="C448" s="51" t="s">
        <v>283</v>
      </c>
      <c r="D448" s="37">
        <v>0</v>
      </c>
      <c r="E448" s="38">
        <v>0</v>
      </c>
      <c r="F448" s="38">
        <v>0</v>
      </c>
      <c r="G448" s="38">
        <v>0</v>
      </c>
      <c r="H448" s="50" t="str">
        <f t="shared" si="42"/>
        <v/>
      </c>
      <c r="I448" s="35">
        <v>4717</v>
      </c>
      <c r="J448" s="36">
        <v>3623</v>
      </c>
      <c r="K448" s="36">
        <v>176</v>
      </c>
      <c r="L448" s="3">
        <f t="shared" si="43"/>
        <v>4.8578526083356333E-2</v>
      </c>
      <c r="M448" s="39">
        <v>2</v>
      </c>
      <c r="N448" s="36">
        <v>883</v>
      </c>
      <c r="O448" s="64">
        <f t="shared" si="44"/>
        <v>0.18719525121899513</v>
      </c>
      <c r="P448" s="4">
        <f t="shared" si="45"/>
        <v>4717</v>
      </c>
      <c r="Q448" s="5">
        <f t="shared" si="46"/>
        <v>3625</v>
      </c>
      <c r="R448" s="5">
        <f t="shared" si="47"/>
        <v>883</v>
      </c>
      <c r="S448" s="6">
        <f t="shared" si="48"/>
        <v>0.18719525121899513</v>
      </c>
    </row>
    <row r="449" spans="1:19" x14ac:dyDescent="0.2">
      <c r="A449" s="55" t="s">
        <v>485</v>
      </c>
      <c r="B449" s="41" t="s">
        <v>128</v>
      </c>
      <c r="C449" s="56" t="s">
        <v>129</v>
      </c>
      <c r="D449" s="2"/>
      <c r="E449" s="1"/>
      <c r="F449" s="1"/>
      <c r="G449" s="1"/>
      <c r="H449" s="50" t="str">
        <f t="shared" si="42"/>
        <v/>
      </c>
      <c r="I449" s="35">
        <v>4715</v>
      </c>
      <c r="J449" s="36">
        <v>2771</v>
      </c>
      <c r="K449" s="36">
        <v>1366</v>
      </c>
      <c r="L449" s="3">
        <f t="shared" si="43"/>
        <v>0.49296282930350055</v>
      </c>
      <c r="M449" s="42">
        <v>1116</v>
      </c>
      <c r="N449" s="36">
        <v>828</v>
      </c>
      <c r="O449" s="64">
        <f t="shared" si="44"/>
        <v>0.17560975609756097</v>
      </c>
      <c r="P449" s="4">
        <f t="shared" si="45"/>
        <v>4715</v>
      </c>
      <c r="Q449" s="5">
        <f t="shared" si="46"/>
        <v>3887</v>
      </c>
      <c r="R449" s="5">
        <f t="shared" si="47"/>
        <v>828</v>
      </c>
      <c r="S449" s="6">
        <f t="shared" si="48"/>
        <v>0.17560975609756097</v>
      </c>
    </row>
    <row r="450" spans="1:19" x14ac:dyDescent="0.2">
      <c r="A450" s="54" t="s">
        <v>443</v>
      </c>
      <c r="B450" s="41" t="s">
        <v>166</v>
      </c>
      <c r="C450" s="51" t="s">
        <v>167</v>
      </c>
      <c r="D450" s="37">
        <v>5</v>
      </c>
      <c r="E450" s="38">
        <v>5</v>
      </c>
      <c r="F450" s="38">
        <v>0</v>
      </c>
      <c r="G450" s="38">
        <v>0</v>
      </c>
      <c r="H450" s="50">
        <f t="shared" ref="H450:H513" si="49">IF(D450&lt;&gt;0,G450/D450,"")</f>
        <v>0</v>
      </c>
      <c r="I450" s="35">
        <v>4714</v>
      </c>
      <c r="J450" s="36">
        <v>2399</v>
      </c>
      <c r="K450" s="36">
        <v>153</v>
      </c>
      <c r="L450" s="3">
        <f t="shared" ref="L450:L513" si="50">IF(J450&lt;&gt;0,K450/J450,"")</f>
        <v>6.3776573572321804E-2</v>
      </c>
      <c r="M450" s="39">
        <v>32</v>
      </c>
      <c r="N450" s="36">
        <v>1784</v>
      </c>
      <c r="O450" s="64">
        <f t="shared" ref="O450:O513" si="51">IF(I450&lt;&gt;0,N450/I450,"")</f>
        <v>0.37844717861688587</v>
      </c>
      <c r="P450" s="4">
        <f t="shared" ref="P450:P513" si="52">IF(SUM(D450,I450)&gt;0,SUM(D450,I450),"")</f>
        <v>4719</v>
      </c>
      <c r="Q450" s="5">
        <f t="shared" ref="Q450:Q513" si="53">IF(SUM(E450,J450, M450)&gt;0,SUM(E450,J450, M450),"")</f>
        <v>2436</v>
      </c>
      <c r="R450" s="5">
        <f t="shared" ref="R450:R513" si="54">IF(SUM(G450,N450)&gt;0,SUM(G450,N450),"")</f>
        <v>1784</v>
      </c>
      <c r="S450" s="6">
        <f t="shared" ref="S450:S513" si="55">IFERROR(IF(P450&lt;&gt;0,R450/P450,""),"")</f>
        <v>0.37804619622801439</v>
      </c>
    </row>
    <row r="451" spans="1:19" x14ac:dyDescent="0.2">
      <c r="A451" s="55" t="s">
        <v>463</v>
      </c>
      <c r="B451" s="41" t="s">
        <v>67</v>
      </c>
      <c r="C451" s="56" t="s">
        <v>292</v>
      </c>
      <c r="D451" s="2">
        <v>5</v>
      </c>
      <c r="E451" s="1">
        <v>5</v>
      </c>
      <c r="F451" s="1">
        <v>5</v>
      </c>
      <c r="G451" s="1">
        <v>0</v>
      </c>
      <c r="H451" s="50">
        <f t="shared" si="49"/>
        <v>0</v>
      </c>
      <c r="I451" s="35">
        <v>4689</v>
      </c>
      <c r="J451" s="36">
        <v>4191</v>
      </c>
      <c r="K451" s="36">
        <v>4190</v>
      </c>
      <c r="L451" s="3">
        <f t="shared" si="50"/>
        <v>0.99976139346218085</v>
      </c>
      <c r="M451" s="42">
        <v>39</v>
      </c>
      <c r="N451" s="36">
        <v>459</v>
      </c>
      <c r="O451" s="64">
        <f t="shared" si="51"/>
        <v>9.7888675623800381E-2</v>
      </c>
      <c r="P451" s="4">
        <f t="shared" si="52"/>
        <v>4694</v>
      </c>
      <c r="Q451" s="5">
        <f t="shared" si="53"/>
        <v>4235</v>
      </c>
      <c r="R451" s="5">
        <f t="shared" si="54"/>
        <v>459</v>
      </c>
      <c r="S451" s="6">
        <f t="shared" si="55"/>
        <v>9.7784405624201112E-2</v>
      </c>
    </row>
    <row r="452" spans="1:19" x14ac:dyDescent="0.2">
      <c r="A452" s="55" t="s">
        <v>478</v>
      </c>
      <c r="B452" s="41" t="s">
        <v>121</v>
      </c>
      <c r="C452" s="56" t="s">
        <v>123</v>
      </c>
      <c r="D452" s="2">
        <v>0</v>
      </c>
      <c r="E452" s="1">
        <v>0</v>
      </c>
      <c r="F452" s="1">
        <v>0</v>
      </c>
      <c r="G452" s="1">
        <v>0</v>
      </c>
      <c r="H452" s="50" t="str">
        <f t="shared" si="49"/>
        <v/>
      </c>
      <c r="I452" s="35">
        <v>4663</v>
      </c>
      <c r="J452" s="36">
        <v>4592</v>
      </c>
      <c r="K452" s="36">
        <v>736</v>
      </c>
      <c r="L452" s="3">
        <f t="shared" si="50"/>
        <v>0.16027874564459929</v>
      </c>
      <c r="M452" s="42">
        <v>0</v>
      </c>
      <c r="N452" s="36">
        <v>71</v>
      </c>
      <c r="O452" s="64">
        <f t="shared" si="51"/>
        <v>1.5226249195796697E-2</v>
      </c>
      <c r="P452" s="4">
        <f t="shared" si="52"/>
        <v>4663</v>
      </c>
      <c r="Q452" s="5">
        <f t="shared" si="53"/>
        <v>4592</v>
      </c>
      <c r="R452" s="5">
        <f t="shared" si="54"/>
        <v>71</v>
      </c>
      <c r="S452" s="6">
        <f t="shared" si="55"/>
        <v>1.5226249195796697E-2</v>
      </c>
    </row>
    <row r="453" spans="1:19" x14ac:dyDescent="0.2">
      <c r="A453" s="55" t="s">
        <v>449</v>
      </c>
      <c r="B453" s="41" t="s">
        <v>107</v>
      </c>
      <c r="C453" s="57" t="s">
        <v>108</v>
      </c>
      <c r="D453" s="2">
        <v>10</v>
      </c>
      <c r="E453" s="1">
        <v>10</v>
      </c>
      <c r="F453" s="1"/>
      <c r="G453" s="1">
        <v>0</v>
      </c>
      <c r="H453" s="50">
        <f t="shared" si="49"/>
        <v>0</v>
      </c>
      <c r="I453" s="35">
        <v>4660</v>
      </c>
      <c r="J453" s="36">
        <v>1182</v>
      </c>
      <c r="K453" s="36">
        <v>179</v>
      </c>
      <c r="L453" s="3">
        <f t="shared" si="50"/>
        <v>0.15143824027072758</v>
      </c>
      <c r="M453" s="39">
        <v>3264</v>
      </c>
      <c r="N453" s="36">
        <v>214</v>
      </c>
      <c r="O453" s="64">
        <f t="shared" si="51"/>
        <v>4.5922746781115881E-2</v>
      </c>
      <c r="P453" s="4">
        <f t="shared" si="52"/>
        <v>4670</v>
      </c>
      <c r="Q453" s="5">
        <f t="shared" si="53"/>
        <v>4456</v>
      </c>
      <c r="R453" s="5">
        <f t="shared" si="54"/>
        <v>214</v>
      </c>
      <c r="S453" s="6">
        <f t="shared" si="55"/>
        <v>4.5824411134903639E-2</v>
      </c>
    </row>
    <row r="454" spans="1:19" ht="29" x14ac:dyDescent="0.2">
      <c r="A454" s="54" t="s">
        <v>443</v>
      </c>
      <c r="B454" s="41" t="s">
        <v>27</v>
      </c>
      <c r="C454" s="51" t="s">
        <v>284</v>
      </c>
      <c r="D454" s="37">
        <v>0</v>
      </c>
      <c r="E454" s="38">
        <v>0</v>
      </c>
      <c r="F454" s="38">
        <v>0</v>
      </c>
      <c r="G454" s="38">
        <v>0</v>
      </c>
      <c r="H454" s="50" t="str">
        <f t="shared" si="49"/>
        <v/>
      </c>
      <c r="I454" s="35">
        <v>4642</v>
      </c>
      <c r="J454" s="36">
        <v>4100</v>
      </c>
      <c r="K454" s="36">
        <v>504</v>
      </c>
      <c r="L454" s="3">
        <f t="shared" si="50"/>
        <v>0.12292682926829268</v>
      </c>
      <c r="M454" s="39">
        <v>1</v>
      </c>
      <c r="N454" s="36">
        <v>327</v>
      </c>
      <c r="O454" s="64">
        <f t="shared" si="51"/>
        <v>7.0443774235243423E-2</v>
      </c>
      <c r="P454" s="4">
        <f t="shared" si="52"/>
        <v>4642</v>
      </c>
      <c r="Q454" s="5">
        <f t="shared" si="53"/>
        <v>4101</v>
      </c>
      <c r="R454" s="5">
        <f t="shared" si="54"/>
        <v>327</v>
      </c>
      <c r="S454" s="6">
        <f t="shared" si="55"/>
        <v>7.0443774235243423E-2</v>
      </c>
    </row>
    <row r="455" spans="1:19" ht="29" x14ac:dyDescent="0.2">
      <c r="A455" s="55" t="s">
        <v>449</v>
      </c>
      <c r="B455" s="41" t="s">
        <v>133</v>
      </c>
      <c r="C455" s="57" t="s">
        <v>134</v>
      </c>
      <c r="D455" s="2">
        <v>0</v>
      </c>
      <c r="E455" s="1">
        <v>0</v>
      </c>
      <c r="F455" s="1"/>
      <c r="G455" s="1">
        <v>0</v>
      </c>
      <c r="H455" s="50" t="str">
        <f t="shared" si="49"/>
        <v/>
      </c>
      <c r="I455" s="35">
        <v>4638</v>
      </c>
      <c r="J455" s="36">
        <v>3874</v>
      </c>
      <c r="K455" s="36">
        <v>884</v>
      </c>
      <c r="L455" s="3">
        <f t="shared" si="50"/>
        <v>0.22818791946308725</v>
      </c>
      <c r="M455" s="39">
        <v>49</v>
      </c>
      <c r="N455" s="36">
        <v>715</v>
      </c>
      <c r="O455" s="64">
        <f t="shared" si="51"/>
        <v>0.15416127641224667</v>
      </c>
      <c r="P455" s="4">
        <f t="shared" si="52"/>
        <v>4638</v>
      </c>
      <c r="Q455" s="5">
        <f t="shared" si="53"/>
        <v>3923</v>
      </c>
      <c r="R455" s="5">
        <f t="shared" si="54"/>
        <v>715</v>
      </c>
      <c r="S455" s="6">
        <f t="shared" si="55"/>
        <v>0.15416127641224667</v>
      </c>
    </row>
    <row r="456" spans="1:19" x14ac:dyDescent="0.2">
      <c r="A456" s="55" t="s">
        <v>451</v>
      </c>
      <c r="B456" s="41" t="s">
        <v>174</v>
      </c>
      <c r="C456" s="56" t="s">
        <v>175</v>
      </c>
      <c r="D456" s="2">
        <v>0</v>
      </c>
      <c r="E456" s="1">
        <v>0</v>
      </c>
      <c r="F456" s="1">
        <v>0</v>
      </c>
      <c r="G456" s="1">
        <v>0</v>
      </c>
      <c r="H456" s="50" t="str">
        <f t="shared" si="49"/>
        <v/>
      </c>
      <c r="I456" s="35">
        <v>4612</v>
      </c>
      <c r="J456" s="36">
        <v>4282</v>
      </c>
      <c r="K456" s="36">
        <v>989</v>
      </c>
      <c r="L456" s="3">
        <f t="shared" si="50"/>
        <v>0.23096683792620271</v>
      </c>
      <c r="M456" s="42">
        <v>1</v>
      </c>
      <c r="N456" s="36">
        <v>329</v>
      </c>
      <c r="O456" s="64">
        <f t="shared" si="51"/>
        <v>7.1335646140503042E-2</v>
      </c>
      <c r="P456" s="4">
        <f t="shared" si="52"/>
        <v>4612</v>
      </c>
      <c r="Q456" s="5">
        <f t="shared" si="53"/>
        <v>4283</v>
      </c>
      <c r="R456" s="5">
        <f t="shared" si="54"/>
        <v>329</v>
      </c>
      <c r="S456" s="6">
        <f t="shared" si="55"/>
        <v>7.1335646140503042E-2</v>
      </c>
    </row>
    <row r="457" spans="1:19" x14ac:dyDescent="0.2">
      <c r="A457" s="55" t="s">
        <v>463</v>
      </c>
      <c r="B457" s="41" t="s">
        <v>178</v>
      </c>
      <c r="C457" s="56" t="s">
        <v>179</v>
      </c>
      <c r="D457" s="2">
        <v>0</v>
      </c>
      <c r="E457" s="1">
        <v>0</v>
      </c>
      <c r="F457" s="1">
        <v>0</v>
      </c>
      <c r="G457" s="1">
        <v>0</v>
      </c>
      <c r="H457" s="50" t="str">
        <f t="shared" si="49"/>
        <v/>
      </c>
      <c r="I457" s="35">
        <v>4543</v>
      </c>
      <c r="J457" s="36">
        <v>4341</v>
      </c>
      <c r="K457" s="36">
        <v>4013</v>
      </c>
      <c r="L457" s="3">
        <f t="shared" si="50"/>
        <v>0.92444137295554019</v>
      </c>
      <c r="M457" s="42">
        <v>143</v>
      </c>
      <c r="N457" s="36">
        <v>59</v>
      </c>
      <c r="O457" s="64">
        <f t="shared" si="51"/>
        <v>1.2987012987012988E-2</v>
      </c>
      <c r="P457" s="4">
        <f t="shared" si="52"/>
        <v>4543</v>
      </c>
      <c r="Q457" s="5">
        <f t="shared" si="53"/>
        <v>4484</v>
      </c>
      <c r="R457" s="5">
        <f t="shared" si="54"/>
        <v>59</v>
      </c>
      <c r="S457" s="6">
        <f t="shared" si="55"/>
        <v>1.2987012987012988E-2</v>
      </c>
    </row>
    <row r="458" spans="1:19" x14ac:dyDescent="0.2">
      <c r="A458" s="54" t="s">
        <v>446</v>
      </c>
      <c r="B458" s="41" t="s">
        <v>197</v>
      </c>
      <c r="C458" s="51" t="s">
        <v>198</v>
      </c>
      <c r="D458" s="37">
        <v>2</v>
      </c>
      <c r="E458" s="38">
        <v>2</v>
      </c>
      <c r="F458" s="38">
        <v>2</v>
      </c>
      <c r="G458" s="38"/>
      <c r="H458" s="50">
        <f t="shared" si="49"/>
        <v>0</v>
      </c>
      <c r="I458" s="35">
        <v>4532</v>
      </c>
      <c r="J458" s="36">
        <v>4481</v>
      </c>
      <c r="K458" s="36">
        <v>4477</v>
      </c>
      <c r="L458" s="3">
        <f t="shared" si="50"/>
        <v>0.99910734211113594</v>
      </c>
      <c r="M458" s="39"/>
      <c r="N458" s="36">
        <v>43</v>
      </c>
      <c r="O458" s="64">
        <f t="shared" si="51"/>
        <v>9.4880847308031774E-3</v>
      </c>
      <c r="P458" s="4">
        <f t="shared" si="52"/>
        <v>4534</v>
      </c>
      <c r="Q458" s="5">
        <f t="shared" si="53"/>
        <v>4483</v>
      </c>
      <c r="R458" s="5">
        <f t="shared" si="54"/>
        <v>43</v>
      </c>
      <c r="S458" s="6">
        <f t="shared" si="55"/>
        <v>9.4838994265549186E-3</v>
      </c>
    </row>
    <row r="459" spans="1:19" x14ac:dyDescent="0.2">
      <c r="A459" s="55" t="s">
        <v>500</v>
      </c>
      <c r="B459" s="41" t="s">
        <v>340</v>
      </c>
      <c r="C459" s="56" t="s">
        <v>341</v>
      </c>
      <c r="D459" s="2"/>
      <c r="E459" s="1"/>
      <c r="F459" s="1"/>
      <c r="G459" s="1"/>
      <c r="H459" s="50" t="str">
        <f t="shared" si="49"/>
        <v/>
      </c>
      <c r="I459" s="35">
        <v>4530</v>
      </c>
      <c r="J459" s="36">
        <v>4143</v>
      </c>
      <c r="K459" s="36">
        <v>625</v>
      </c>
      <c r="L459" s="3">
        <f t="shared" si="50"/>
        <v>0.15085686700458606</v>
      </c>
      <c r="M459" s="42">
        <v>1</v>
      </c>
      <c r="N459" s="36">
        <v>386</v>
      </c>
      <c r="O459" s="64">
        <f t="shared" si="51"/>
        <v>8.5209713024282555E-2</v>
      </c>
      <c r="P459" s="4">
        <f t="shared" si="52"/>
        <v>4530</v>
      </c>
      <c r="Q459" s="5">
        <f t="shared" si="53"/>
        <v>4144</v>
      </c>
      <c r="R459" s="5">
        <f t="shared" si="54"/>
        <v>386</v>
      </c>
      <c r="S459" s="6">
        <f t="shared" si="55"/>
        <v>8.5209713024282555E-2</v>
      </c>
    </row>
    <row r="460" spans="1:19" x14ac:dyDescent="0.2">
      <c r="A460" s="54" t="s">
        <v>444</v>
      </c>
      <c r="B460" s="41" t="s">
        <v>261</v>
      </c>
      <c r="C460" s="51" t="s">
        <v>317</v>
      </c>
      <c r="D460" s="37">
        <v>16</v>
      </c>
      <c r="E460" s="38">
        <v>16</v>
      </c>
      <c r="F460" s="38"/>
      <c r="G460" s="38"/>
      <c r="H460" s="50">
        <f t="shared" si="49"/>
        <v>0</v>
      </c>
      <c r="I460" s="35">
        <v>4513</v>
      </c>
      <c r="J460" s="36">
        <v>3494</v>
      </c>
      <c r="K460" s="36">
        <v>927</v>
      </c>
      <c r="L460" s="3">
        <f t="shared" si="50"/>
        <v>0.2653119633657699</v>
      </c>
      <c r="M460" s="39">
        <v>1</v>
      </c>
      <c r="N460" s="36">
        <v>1018</v>
      </c>
      <c r="O460" s="64">
        <f t="shared" si="51"/>
        <v>0.22557057389762908</v>
      </c>
      <c r="P460" s="4">
        <f t="shared" si="52"/>
        <v>4529</v>
      </c>
      <c r="Q460" s="5">
        <f t="shared" si="53"/>
        <v>3511</v>
      </c>
      <c r="R460" s="5">
        <f t="shared" si="54"/>
        <v>1018</v>
      </c>
      <c r="S460" s="6">
        <f t="shared" si="55"/>
        <v>0.22477368072422169</v>
      </c>
    </row>
    <row r="461" spans="1:19" ht="29" x14ac:dyDescent="0.2">
      <c r="A461" s="55" t="s">
        <v>447</v>
      </c>
      <c r="B461" s="41" t="s">
        <v>230</v>
      </c>
      <c r="C461" s="51" t="s">
        <v>231</v>
      </c>
      <c r="D461" s="2">
        <v>2</v>
      </c>
      <c r="E461" s="1">
        <v>1</v>
      </c>
      <c r="F461" s="1"/>
      <c r="G461" s="1"/>
      <c r="H461" s="50">
        <f t="shared" si="49"/>
        <v>0</v>
      </c>
      <c r="I461" s="35">
        <v>4471</v>
      </c>
      <c r="J461" s="36">
        <v>4239</v>
      </c>
      <c r="K461" s="36">
        <v>3128</v>
      </c>
      <c r="L461" s="3">
        <f t="shared" si="50"/>
        <v>0.73790988440669969</v>
      </c>
      <c r="M461" s="42">
        <v>22</v>
      </c>
      <c r="N461" s="36">
        <v>179</v>
      </c>
      <c r="O461" s="64">
        <f t="shared" si="51"/>
        <v>4.0035786177588906E-2</v>
      </c>
      <c r="P461" s="4">
        <f t="shared" si="52"/>
        <v>4473</v>
      </c>
      <c r="Q461" s="5">
        <f t="shared" si="53"/>
        <v>4262</v>
      </c>
      <c r="R461" s="5">
        <f t="shared" si="54"/>
        <v>179</v>
      </c>
      <c r="S461" s="6">
        <f t="shared" si="55"/>
        <v>4.0017885088307621E-2</v>
      </c>
    </row>
    <row r="462" spans="1:19" x14ac:dyDescent="0.2">
      <c r="A462" s="55" t="s">
        <v>463</v>
      </c>
      <c r="B462" s="41" t="s">
        <v>172</v>
      </c>
      <c r="C462" s="56" t="s">
        <v>173</v>
      </c>
      <c r="D462" s="2">
        <v>0</v>
      </c>
      <c r="E462" s="1">
        <v>0</v>
      </c>
      <c r="F462" s="1">
        <v>0</v>
      </c>
      <c r="G462" s="1">
        <v>0</v>
      </c>
      <c r="H462" s="50" t="str">
        <f t="shared" si="49"/>
        <v/>
      </c>
      <c r="I462" s="35">
        <v>4452</v>
      </c>
      <c r="J462" s="36">
        <v>3833</v>
      </c>
      <c r="K462" s="36">
        <v>3832</v>
      </c>
      <c r="L462" s="3">
        <f t="shared" si="50"/>
        <v>0.99973910774849983</v>
      </c>
      <c r="M462" s="42">
        <v>0</v>
      </c>
      <c r="N462" s="36">
        <v>619</v>
      </c>
      <c r="O462" s="64">
        <f t="shared" si="51"/>
        <v>0.1390386343216532</v>
      </c>
      <c r="P462" s="4">
        <f t="shared" si="52"/>
        <v>4452</v>
      </c>
      <c r="Q462" s="5">
        <f t="shared" si="53"/>
        <v>3833</v>
      </c>
      <c r="R462" s="5">
        <f t="shared" si="54"/>
        <v>619</v>
      </c>
      <c r="S462" s="6">
        <f t="shared" si="55"/>
        <v>0.1390386343216532</v>
      </c>
    </row>
    <row r="463" spans="1:19" x14ac:dyDescent="0.2">
      <c r="A463" s="55" t="s">
        <v>463</v>
      </c>
      <c r="B463" s="41" t="s">
        <v>85</v>
      </c>
      <c r="C463" s="56" t="s">
        <v>86</v>
      </c>
      <c r="D463" s="2">
        <v>65</v>
      </c>
      <c r="E463" s="1">
        <v>34</v>
      </c>
      <c r="F463" s="1">
        <v>32</v>
      </c>
      <c r="G463" s="1">
        <v>31</v>
      </c>
      <c r="H463" s="50">
        <f t="shared" si="49"/>
        <v>0.47692307692307695</v>
      </c>
      <c r="I463" s="35">
        <v>4433</v>
      </c>
      <c r="J463" s="36">
        <v>2623</v>
      </c>
      <c r="K463" s="36">
        <v>1016</v>
      </c>
      <c r="L463" s="3">
        <f t="shared" si="50"/>
        <v>0.38734273732367519</v>
      </c>
      <c r="M463" s="42">
        <v>176</v>
      </c>
      <c r="N463" s="36">
        <v>1634</v>
      </c>
      <c r="O463" s="64">
        <f t="shared" si="51"/>
        <v>0.36859914279269118</v>
      </c>
      <c r="P463" s="4">
        <f t="shared" si="52"/>
        <v>4498</v>
      </c>
      <c r="Q463" s="5">
        <f t="shared" si="53"/>
        <v>2833</v>
      </c>
      <c r="R463" s="5">
        <f t="shared" si="54"/>
        <v>1665</v>
      </c>
      <c r="S463" s="6">
        <f t="shared" si="55"/>
        <v>0.37016451756336149</v>
      </c>
    </row>
    <row r="464" spans="1:19" ht="57" x14ac:dyDescent="0.2">
      <c r="A464" s="55" t="s">
        <v>508</v>
      </c>
      <c r="B464" s="41" t="s">
        <v>76</v>
      </c>
      <c r="C464" s="56" t="s">
        <v>77</v>
      </c>
      <c r="D464" s="2"/>
      <c r="E464" s="1"/>
      <c r="F464" s="1"/>
      <c r="G464" s="1"/>
      <c r="H464" s="50" t="str">
        <f t="shared" si="49"/>
        <v/>
      </c>
      <c r="I464" s="35">
        <v>4379</v>
      </c>
      <c r="J464" s="36">
        <v>28</v>
      </c>
      <c r="K464" s="36">
        <v>8</v>
      </c>
      <c r="L464" s="3">
        <f t="shared" si="50"/>
        <v>0.2857142857142857</v>
      </c>
      <c r="M464" s="42">
        <v>3231</v>
      </c>
      <c r="N464" s="36">
        <v>972</v>
      </c>
      <c r="O464" s="64">
        <f t="shared" si="51"/>
        <v>0.22196848595569765</v>
      </c>
      <c r="P464" s="4">
        <f t="shared" si="52"/>
        <v>4379</v>
      </c>
      <c r="Q464" s="5">
        <f t="shared" si="53"/>
        <v>3259</v>
      </c>
      <c r="R464" s="5">
        <f t="shared" si="54"/>
        <v>972</v>
      </c>
      <c r="S464" s="6">
        <f t="shared" si="55"/>
        <v>0.22196848595569765</v>
      </c>
    </row>
    <row r="465" spans="1:19" ht="29" x14ac:dyDescent="0.2">
      <c r="A465" s="54" t="s">
        <v>448</v>
      </c>
      <c r="B465" s="41" t="s">
        <v>144</v>
      </c>
      <c r="C465" s="51" t="s">
        <v>145</v>
      </c>
      <c r="D465" s="37">
        <v>0</v>
      </c>
      <c r="E465" s="38">
        <v>0</v>
      </c>
      <c r="F465" s="38">
        <v>0</v>
      </c>
      <c r="G465" s="38">
        <v>0</v>
      </c>
      <c r="H465" s="50" t="str">
        <f t="shared" si="49"/>
        <v/>
      </c>
      <c r="I465" s="35">
        <v>4368</v>
      </c>
      <c r="J465" s="36">
        <v>4265</v>
      </c>
      <c r="K465" s="36">
        <v>1851</v>
      </c>
      <c r="L465" s="3">
        <f t="shared" si="50"/>
        <v>0.43399765533411488</v>
      </c>
      <c r="M465" s="39">
        <v>3</v>
      </c>
      <c r="N465" s="36">
        <v>100</v>
      </c>
      <c r="O465" s="64">
        <f t="shared" si="51"/>
        <v>2.2893772893772892E-2</v>
      </c>
      <c r="P465" s="4">
        <f t="shared" si="52"/>
        <v>4368</v>
      </c>
      <c r="Q465" s="5">
        <f t="shared" si="53"/>
        <v>4268</v>
      </c>
      <c r="R465" s="5">
        <f t="shared" si="54"/>
        <v>100</v>
      </c>
      <c r="S465" s="6">
        <f t="shared" si="55"/>
        <v>2.2893772893772892E-2</v>
      </c>
    </row>
    <row r="466" spans="1:19" x14ac:dyDescent="0.2">
      <c r="A466" s="55" t="s">
        <v>463</v>
      </c>
      <c r="B466" s="41" t="s">
        <v>164</v>
      </c>
      <c r="C466" s="56" t="s">
        <v>165</v>
      </c>
      <c r="D466" s="2">
        <v>0</v>
      </c>
      <c r="E466" s="1">
        <v>0</v>
      </c>
      <c r="F466" s="1">
        <v>0</v>
      </c>
      <c r="G466" s="1">
        <v>0</v>
      </c>
      <c r="H466" s="50" t="str">
        <f t="shared" si="49"/>
        <v/>
      </c>
      <c r="I466" s="35">
        <v>4362</v>
      </c>
      <c r="J466" s="36">
        <v>4315</v>
      </c>
      <c r="K466" s="36">
        <v>4304</v>
      </c>
      <c r="L466" s="3">
        <f t="shared" si="50"/>
        <v>0.99745075318655851</v>
      </c>
      <c r="M466" s="42">
        <v>37</v>
      </c>
      <c r="N466" s="36">
        <v>10</v>
      </c>
      <c r="O466" s="64">
        <f t="shared" si="51"/>
        <v>2.2925263640531865E-3</v>
      </c>
      <c r="P466" s="4">
        <f t="shared" si="52"/>
        <v>4362</v>
      </c>
      <c r="Q466" s="5">
        <f t="shared" si="53"/>
        <v>4352</v>
      </c>
      <c r="R466" s="5">
        <f t="shared" si="54"/>
        <v>10</v>
      </c>
      <c r="S466" s="6">
        <f t="shared" si="55"/>
        <v>2.2925263640531865E-3</v>
      </c>
    </row>
    <row r="467" spans="1:19" ht="29" x14ac:dyDescent="0.2">
      <c r="A467" s="54" t="s">
        <v>448</v>
      </c>
      <c r="B467" s="41" t="s">
        <v>182</v>
      </c>
      <c r="C467" s="51" t="s">
        <v>183</v>
      </c>
      <c r="D467" s="37">
        <v>0</v>
      </c>
      <c r="E467" s="38">
        <v>0</v>
      </c>
      <c r="F467" s="38">
        <v>0</v>
      </c>
      <c r="G467" s="38">
        <v>0</v>
      </c>
      <c r="H467" s="50" t="str">
        <f t="shared" si="49"/>
        <v/>
      </c>
      <c r="I467" s="35">
        <v>4338</v>
      </c>
      <c r="J467" s="36">
        <v>4325</v>
      </c>
      <c r="K467" s="36">
        <v>1181</v>
      </c>
      <c r="L467" s="3">
        <f t="shared" si="50"/>
        <v>0.27306358381502888</v>
      </c>
      <c r="M467" s="39">
        <v>0</v>
      </c>
      <c r="N467" s="36">
        <v>13</v>
      </c>
      <c r="O467" s="64">
        <f t="shared" si="51"/>
        <v>2.996772706316275E-3</v>
      </c>
      <c r="P467" s="4">
        <f t="shared" si="52"/>
        <v>4338</v>
      </c>
      <c r="Q467" s="5">
        <f t="shared" si="53"/>
        <v>4325</v>
      </c>
      <c r="R467" s="5">
        <f t="shared" si="54"/>
        <v>13</v>
      </c>
      <c r="S467" s="6">
        <f t="shared" si="55"/>
        <v>2.996772706316275E-3</v>
      </c>
    </row>
    <row r="468" spans="1:19" x14ac:dyDescent="0.2">
      <c r="A468" s="55" t="s">
        <v>463</v>
      </c>
      <c r="B468" s="41" t="s">
        <v>202</v>
      </c>
      <c r="C468" s="56" t="s">
        <v>203</v>
      </c>
      <c r="D468" s="2">
        <v>5</v>
      </c>
      <c r="E468" s="1">
        <v>0</v>
      </c>
      <c r="F468" s="1">
        <v>0</v>
      </c>
      <c r="G468" s="1">
        <v>5</v>
      </c>
      <c r="H468" s="50">
        <f t="shared" si="49"/>
        <v>1</v>
      </c>
      <c r="I468" s="35">
        <v>4330</v>
      </c>
      <c r="J468" s="36">
        <v>3838</v>
      </c>
      <c r="K468" s="36">
        <v>757</v>
      </c>
      <c r="L468" s="3">
        <f t="shared" si="50"/>
        <v>0.1972381448671183</v>
      </c>
      <c r="M468" s="42">
        <v>103</v>
      </c>
      <c r="N468" s="36">
        <v>389</v>
      </c>
      <c r="O468" s="64">
        <f t="shared" si="51"/>
        <v>8.9838337182448033E-2</v>
      </c>
      <c r="P468" s="4">
        <f t="shared" si="52"/>
        <v>4335</v>
      </c>
      <c r="Q468" s="5">
        <f t="shared" si="53"/>
        <v>3941</v>
      </c>
      <c r="R468" s="5">
        <f t="shared" si="54"/>
        <v>394</v>
      </c>
      <c r="S468" s="6">
        <f t="shared" si="55"/>
        <v>9.0888119953863894E-2</v>
      </c>
    </row>
    <row r="469" spans="1:19" x14ac:dyDescent="0.2">
      <c r="A469" s="55" t="s">
        <v>493</v>
      </c>
      <c r="B469" s="41" t="s">
        <v>44</v>
      </c>
      <c r="C469" s="56" t="s">
        <v>45</v>
      </c>
      <c r="D469" s="2"/>
      <c r="E469" s="1"/>
      <c r="F469" s="1"/>
      <c r="G469" s="1"/>
      <c r="H469" s="50" t="str">
        <f t="shared" si="49"/>
        <v/>
      </c>
      <c r="I469" s="35">
        <v>4326</v>
      </c>
      <c r="J469" s="36">
        <v>4270</v>
      </c>
      <c r="K469" s="36">
        <v>411</v>
      </c>
      <c r="L469" s="3">
        <f t="shared" si="50"/>
        <v>9.6252927400468383E-2</v>
      </c>
      <c r="M469" s="42">
        <v>27</v>
      </c>
      <c r="N469" s="36">
        <v>29</v>
      </c>
      <c r="O469" s="64">
        <f t="shared" si="51"/>
        <v>6.7036523347202958E-3</v>
      </c>
      <c r="P469" s="4">
        <f t="shared" si="52"/>
        <v>4326</v>
      </c>
      <c r="Q469" s="5">
        <f t="shared" si="53"/>
        <v>4297</v>
      </c>
      <c r="R469" s="5">
        <f t="shared" si="54"/>
        <v>29</v>
      </c>
      <c r="S469" s="6">
        <f t="shared" si="55"/>
        <v>6.7036523347202958E-3</v>
      </c>
    </row>
    <row r="470" spans="1:19" ht="29" x14ac:dyDescent="0.2">
      <c r="A470" s="55" t="s">
        <v>451</v>
      </c>
      <c r="B470" s="41" t="s">
        <v>230</v>
      </c>
      <c r="C470" s="56" t="s">
        <v>232</v>
      </c>
      <c r="D470" s="2">
        <v>0</v>
      </c>
      <c r="E470" s="1">
        <v>0</v>
      </c>
      <c r="F470" s="1">
        <v>0</v>
      </c>
      <c r="G470" s="1">
        <v>0</v>
      </c>
      <c r="H470" s="50" t="str">
        <f t="shared" si="49"/>
        <v/>
      </c>
      <c r="I470" s="35">
        <v>4308</v>
      </c>
      <c r="J470" s="36">
        <v>4150</v>
      </c>
      <c r="K470" s="36">
        <v>2157</v>
      </c>
      <c r="L470" s="3">
        <f t="shared" si="50"/>
        <v>0.5197590361445783</v>
      </c>
      <c r="M470" s="42">
        <v>59</v>
      </c>
      <c r="N470" s="36">
        <v>99</v>
      </c>
      <c r="O470" s="64">
        <f t="shared" si="51"/>
        <v>2.298050139275766E-2</v>
      </c>
      <c r="P470" s="4">
        <f t="shared" si="52"/>
        <v>4308</v>
      </c>
      <c r="Q470" s="5">
        <f t="shared" si="53"/>
        <v>4209</v>
      </c>
      <c r="R470" s="5">
        <f t="shared" si="54"/>
        <v>99</v>
      </c>
      <c r="S470" s="6">
        <f t="shared" si="55"/>
        <v>2.298050139275766E-2</v>
      </c>
    </row>
    <row r="471" spans="1:19" x14ac:dyDescent="0.2">
      <c r="A471" s="55" t="s">
        <v>449</v>
      </c>
      <c r="B471" s="41" t="s">
        <v>397</v>
      </c>
      <c r="C471" s="57" t="s">
        <v>398</v>
      </c>
      <c r="D471" s="2">
        <v>0</v>
      </c>
      <c r="E471" s="1">
        <v>0</v>
      </c>
      <c r="F471" s="1"/>
      <c r="G471" s="1">
        <v>0</v>
      </c>
      <c r="H471" s="50" t="str">
        <f t="shared" si="49"/>
        <v/>
      </c>
      <c r="I471" s="35">
        <v>4306</v>
      </c>
      <c r="J471" s="36">
        <v>4196</v>
      </c>
      <c r="K471" s="36">
        <v>484</v>
      </c>
      <c r="L471" s="3">
        <f t="shared" si="50"/>
        <v>0.11534795042897998</v>
      </c>
      <c r="M471" s="39">
        <v>14</v>
      </c>
      <c r="N471" s="36">
        <v>96</v>
      </c>
      <c r="O471" s="64">
        <f t="shared" si="51"/>
        <v>2.2294472828611241E-2</v>
      </c>
      <c r="P471" s="4">
        <f t="shared" si="52"/>
        <v>4306</v>
      </c>
      <c r="Q471" s="5">
        <f t="shared" si="53"/>
        <v>4210</v>
      </c>
      <c r="R471" s="5">
        <f t="shared" si="54"/>
        <v>96</v>
      </c>
      <c r="S471" s="6">
        <f t="shared" si="55"/>
        <v>2.2294472828611241E-2</v>
      </c>
    </row>
    <row r="472" spans="1:19" x14ac:dyDescent="0.2">
      <c r="A472" s="55" t="s">
        <v>508</v>
      </c>
      <c r="B472" s="41" t="s">
        <v>17</v>
      </c>
      <c r="C472" s="56" t="s">
        <v>18</v>
      </c>
      <c r="D472" s="2">
        <v>4</v>
      </c>
      <c r="E472" s="1">
        <v>4</v>
      </c>
      <c r="F472" s="1">
        <v>2</v>
      </c>
      <c r="G472" s="1"/>
      <c r="H472" s="50">
        <f t="shared" si="49"/>
        <v>0</v>
      </c>
      <c r="I472" s="35">
        <v>4293</v>
      </c>
      <c r="J472" s="36">
        <v>2879</v>
      </c>
      <c r="K472" s="36">
        <v>685</v>
      </c>
      <c r="L472" s="3">
        <f t="shared" si="50"/>
        <v>0.23792983674887114</v>
      </c>
      <c r="M472" s="42">
        <v>239</v>
      </c>
      <c r="N472" s="36">
        <v>1067</v>
      </c>
      <c r="O472" s="64">
        <f t="shared" si="51"/>
        <v>0.24854414162590263</v>
      </c>
      <c r="P472" s="4">
        <f t="shared" si="52"/>
        <v>4297</v>
      </c>
      <c r="Q472" s="5">
        <f t="shared" si="53"/>
        <v>3122</v>
      </c>
      <c r="R472" s="5">
        <f t="shared" si="54"/>
        <v>1067</v>
      </c>
      <c r="S472" s="6">
        <f t="shared" si="55"/>
        <v>0.24831277635559693</v>
      </c>
    </row>
    <row r="473" spans="1:19" x14ac:dyDescent="0.2">
      <c r="A473" s="55" t="s">
        <v>451</v>
      </c>
      <c r="B473" s="41" t="s">
        <v>49</v>
      </c>
      <c r="C473" s="56" t="s">
        <v>50</v>
      </c>
      <c r="D473" s="2">
        <v>0</v>
      </c>
      <c r="E473" s="1">
        <v>0</v>
      </c>
      <c r="F473" s="1">
        <v>0</v>
      </c>
      <c r="G473" s="1">
        <v>0</v>
      </c>
      <c r="H473" s="50" t="str">
        <f t="shared" si="49"/>
        <v/>
      </c>
      <c r="I473" s="35">
        <v>4292</v>
      </c>
      <c r="J473" s="36">
        <v>4041</v>
      </c>
      <c r="K473" s="36">
        <v>2387</v>
      </c>
      <c r="L473" s="3">
        <f t="shared" si="50"/>
        <v>0.5906953724325662</v>
      </c>
      <c r="M473" s="42">
        <v>3</v>
      </c>
      <c r="N473" s="36">
        <v>248</v>
      </c>
      <c r="O473" s="64">
        <f t="shared" si="51"/>
        <v>5.778191985088537E-2</v>
      </c>
      <c r="P473" s="4">
        <f t="shared" si="52"/>
        <v>4292</v>
      </c>
      <c r="Q473" s="5">
        <f t="shared" si="53"/>
        <v>4044</v>
      </c>
      <c r="R473" s="5">
        <f t="shared" si="54"/>
        <v>248</v>
      </c>
      <c r="S473" s="6">
        <f t="shared" si="55"/>
        <v>5.778191985088537E-2</v>
      </c>
    </row>
    <row r="474" spans="1:19" x14ac:dyDescent="0.2">
      <c r="A474" s="54" t="s">
        <v>444</v>
      </c>
      <c r="B474" s="41" t="s">
        <v>107</v>
      </c>
      <c r="C474" s="51" t="s">
        <v>108</v>
      </c>
      <c r="D474" s="37">
        <v>2</v>
      </c>
      <c r="E474" s="38">
        <v>2</v>
      </c>
      <c r="F474" s="38"/>
      <c r="G474" s="38"/>
      <c r="H474" s="50">
        <f t="shared" si="49"/>
        <v>0</v>
      </c>
      <c r="I474" s="35">
        <v>4284</v>
      </c>
      <c r="J474" s="36">
        <v>3680</v>
      </c>
      <c r="K474" s="36">
        <v>798</v>
      </c>
      <c r="L474" s="3">
        <f t="shared" si="50"/>
        <v>0.21684782608695652</v>
      </c>
      <c r="M474" s="39">
        <v>8</v>
      </c>
      <c r="N474" s="36">
        <v>596</v>
      </c>
      <c r="O474" s="64">
        <f t="shared" si="51"/>
        <v>0.13912231559290383</v>
      </c>
      <c r="P474" s="4">
        <f t="shared" si="52"/>
        <v>4286</v>
      </c>
      <c r="Q474" s="5">
        <f t="shared" si="53"/>
        <v>3690</v>
      </c>
      <c r="R474" s="5">
        <f t="shared" si="54"/>
        <v>596</v>
      </c>
      <c r="S474" s="6">
        <f t="shared" si="55"/>
        <v>0.13905739617358842</v>
      </c>
    </row>
    <row r="475" spans="1:19" x14ac:dyDescent="0.2">
      <c r="A475" s="55" t="s">
        <v>447</v>
      </c>
      <c r="B475" s="41" t="s">
        <v>160</v>
      </c>
      <c r="C475" s="51" t="s">
        <v>161</v>
      </c>
      <c r="D475" s="2">
        <v>9</v>
      </c>
      <c r="E475" s="1">
        <v>7</v>
      </c>
      <c r="F475" s="1"/>
      <c r="G475" s="1">
        <v>1</v>
      </c>
      <c r="H475" s="50">
        <f t="shared" si="49"/>
        <v>0.1111111111111111</v>
      </c>
      <c r="I475" s="35">
        <v>4223</v>
      </c>
      <c r="J475" s="36">
        <v>2426</v>
      </c>
      <c r="K475" s="36">
        <v>862</v>
      </c>
      <c r="L475" s="3">
        <f t="shared" si="50"/>
        <v>0.35531739488870567</v>
      </c>
      <c r="M475" s="42">
        <v>132</v>
      </c>
      <c r="N475" s="36">
        <v>1722</v>
      </c>
      <c r="O475" s="64">
        <f t="shared" si="51"/>
        <v>0.40776699029126212</v>
      </c>
      <c r="P475" s="4">
        <f t="shared" si="52"/>
        <v>4232</v>
      </c>
      <c r="Q475" s="5">
        <f t="shared" si="53"/>
        <v>2565</v>
      </c>
      <c r="R475" s="5">
        <f t="shared" si="54"/>
        <v>1723</v>
      </c>
      <c r="S475" s="6">
        <f t="shared" si="55"/>
        <v>0.4071361058601134</v>
      </c>
    </row>
    <row r="476" spans="1:19" x14ac:dyDescent="0.2">
      <c r="A476" s="54" t="s">
        <v>444</v>
      </c>
      <c r="B476" s="41" t="s">
        <v>402</v>
      </c>
      <c r="C476" s="51" t="s">
        <v>403</v>
      </c>
      <c r="D476" s="37"/>
      <c r="E476" s="38"/>
      <c r="F476" s="38"/>
      <c r="G476" s="38"/>
      <c r="H476" s="50" t="str">
        <f t="shared" si="49"/>
        <v/>
      </c>
      <c r="I476" s="35">
        <v>4180</v>
      </c>
      <c r="J476" s="36">
        <v>3476</v>
      </c>
      <c r="K476" s="36">
        <v>950</v>
      </c>
      <c r="L476" s="3">
        <f t="shared" si="50"/>
        <v>0.27330264672036825</v>
      </c>
      <c r="M476" s="39"/>
      <c r="N476" s="36">
        <v>704</v>
      </c>
      <c r="O476" s="64">
        <f t="shared" si="51"/>
        <v>0.16842105263157894</v>
      </c>
      <c r="P476" s="4">
        <f t="shared" si="52"/>
        <v>4180</v>
      </c>
      <c r="Q476" s="5">
        <f t="shared" si="53"/>
        <v>3476</v>
      </c>
      <c r="R476" s="5">
        <f t="shared" si="54"/>
        <v>704</v>
      </c>
      <c r="S476" s="6">
        <f t="shared" si="55"/>
        <v>0.16842105263157894</v>
      </c>
    </row>
    <row r="477" spans="1:19" x14ac:dyDescent="0.2">
      <c r="A477" s="55" t="s">
        <v>480</v>
      </c>
      <c r="B477" s="41" t="s">
        <v>130</v>
      </c>
      <c r="C477" s="56" t="s">
        <v>130</v>
      </c>
      <c r="D477" s="2">
        <v>0</v>
      </c>
      <c r="E477" s="1">
        <v>0</v>
      </c>
      <c r="F477" s="1">
        <v>0</v>
      </c>
      <c r="G477" s="1">
        <v>0</v>
      </c>
      <c r="H477" s="50" t="str">
        <f t="shared" si="49"/>
        <v/>
      </c>
      <c r="I477" s="35">
        <v>4155</v>
      </c>
      <c r="J477" s="36">
        <v>4135</v>
      </c>
      <c r="K477" s="36">
        <v>3632</v>
      </c>
      <c r="L477" s="3">
        <f t="shared" si="50"/>
        <v>0.87835550181378474</v>
      </c>
      <c r="M477" s="42">
        <v>8</v>
      </c>
      <c r="N477" s="36">
        <v>12</v>
      </c>
      <c r="O477" s="64">
        <f t="shared" si="51"/>
        <v>2.8880866425992778E-3</v>
      </c>
      <c r="P477" s="4">
        <f t="shared" si="52"/>
        <v>4155</v>
      </c>
      <c r="Q477" s="5">
        <f t="shared" si="53"/>
        <v>4143</v>
      </c>
      <c r="R477" s="5">
        <f t="shared" si="54"/>
        <v>12</v>
      </c>
      <c r="S477" s="6">
        <f t="shared" si="55"/>
        <v>2.8880866425992778E-3</v>
      </c>
    </row>
    <row r="478" spans="1:19" x14ac:dyDescent="0.2">
      <c r="A478" s="55" t="s">
        <v>485</v>
      </c>
      <c r="B478" s="41" t="s">
        <v>130</v>
      </c>
      <c r="C478" s="56" t="s">
        <v>130</v>
      </c>
      <c r="D478" s="2"/>
      <c r="E478" s="1"/>
      <c r="F478" s="1"/>
      <c r="G478" s="1"/>
      <c r="H478" s="50" t="str">
        <f t="shared" si="49"/>
        <v/>
      </c>
      <c r="I478" s="35">
        <v>4154</v>
      </c>
      <c r="J478" s="36">
        <v>3084</v>
      </c>
      <c r="K478" s="36">
        <v>2364</v>
      </c>
      <c r="L478" s="3">
        <f t="shared" si="50"/>
        <v>0.7665369649805448</v>
      </c>
      <c r="M478" s="42">
        <v>39</v>
      </c>
      <c r="N478" s="36">
        <v>1026</v>
      </c>
      <c r="O478" s="64">
        <f t="shared" si="51"/>
        <v>0.24699085219065961</v>
      </c>
      <c r="P478" s="4">
        <f t="shared" si="52"/>
        <v>4154</v>
      </c>
      <c r="Q478" s="5">
        <f t="shared" si="53"/>
        <v>3123</v>
      </c>
      <c r="R478" s="5">
        <f t="shared" si="54"/>
        <v>1026</v>
      </c>
      <c r="S478" s="6">
        <f t="shared" si="55"/>
        <v>0.24699085219065961</v>
      </c>
    </row>
    <row r="479" spans="1:19" x14ac:dyDescent="0.2">
      <c r="A479" s="54" t="s">
        <v>443</v>
      </c>
      <c r="B479" s="41" t="s">
        <v>6</v>
      </c>
      <c r="C479" s="51" t="s">
        <v>7</v>
      </c>
      <c r="D479" s="37">
        <v>13</v>
      </c>
      <c r="E479" s="38">
        <v>11</v>
      </c>
      <c r="F479" s="38">
        <v>0</v>
      </c>
      <c r="G479" s="38">
        <v>2</v>
      </c>
      <c r="H479" s="50">
        <f t="shared" si="49"/>
        <v>0.15384615384615385</v>
      </c>
      <c r="I479" s="35">
        <v>4153</v>
      </c>
      <c r="J479" s="36">
        <v>3127</v>
      </c>
      <c r="K479" s="36">
        <v>116</v>
      </c>
      <c r="L479" s="3">
        <f t="shared" si="50"/>
        <v>3.7096258394627442E-2</v>
      </c>
      <c r="M479" s="39">
        <v>129</v>
      </c>
      <c r="N479" s="36">
        <v>642</v>
      </c>
      <c r="O479" s="64">
        <f t="shared" si="51"/>
        <v>0.15458704550927041</v>
      </c>
      <c r="P479" s="4">
        <f t="shared" si="52"/>
        <v>4166</v>
      </c>
      <c r="Q479" s="5">
        <f t="shared" si="53"/>
        <v>3267</v>
      </c>
      <c r="R479" s="5">
        <f t="shared" si="54"/>
        <v>644</v>
      </c>
      <c r="S479" s="6">
        <f t="shared" si="55"/>
        <v>0.15458473355736918</v>
      </c>
    </row>
    <row r="480" spans="1:19" x14ac:dyDescent="0.2">
      <c r="A480" s="55" t="s">
        <v>463</v>
      </c>
      <c r="B480" s="41" t="s">
        <v>249</v>
      </c>
      <c r="C480" s="56" t="s">
        <v>250</v>
      </c>
      <c r="D480" s="2">
        <v>0</v>
      </c>
      <c r="E480" s="1">
        <v>0</v>
      </c>
      <c r="F480" s="1">
        <v>0</v>
      </c>
      <c r="G480" s="1">
        <v>0</v>
      </c>
      <c r="H480" s="50" t="str">
        <f t="shared" si="49"/>
        <v/>
      </c>
      <c r="I480" s="35">
        <v>4152</v>
      </c>
      <c r="J480" s="36">
        <v>3887</v>
      </c>
      <c r="K480" s="36">
        <v>439</v>
      </c>
      <c r="L480" s="3">
        <f t="shared" si="50"/>
        <v>0.11294057113455107</v>
      </c>
      <c r="M480" s="42">
        <v>40</v>
      </c>
      <c r="N480" s="36">
        <v>225</v>
      </c>
      <c r="O480" s="64">
        <f t="shared" si="51"/>
        <v>5.4190751445086706E-2</v>
      </c>
      <c r="P480" s="4">
        <f t="shared" si="52"/>
        <v>4152</v>
      </c>
      <c r="Q480" s="5">
        <f t="shared" si="53"/>
        <v>3927</v>
      </c>
      <c r="R480" s="5">
        <f t="shared" si="54"/>
        <v>225</v>
      </c>
      <c r="S480" s="6">
        <f t="shared" si="55"/>
        <v>5.4190751445086706E-2</v>
      </c>
    </row>
    <row r="481" spans="1:19" x14ac:dyDescent="0.2">
      <c r="A481" s="55" t="s">
        <v>463</v>
      </c>
      <c r="B481" s="41" t="s">
        <v>166</v>
      </c>
      <c r="C481" s="56" t="s">
        <v>434</v>
      </c>
      <c r="D481" s="2">
        <v>0</v>
      </c>
      <c r="E481" s="1">
        <v>0</v>
      </c>
      <c r="F481" s="1">
        <v>0</v>
      </c>
      <c r="G481" s="1">
        <v>0</v>
      </c>
      <c r="H481" s="50" t="str">
        <f t="shared" si="49"/>
        <v/>
      </c>
      <c r="I481" s="35">
        <v>4149</v>
      </c>
      <c r="J481" s="36">
        <v>3107</v>
      </c>
      <c r="K481" s="36">
        <v>698</v>
      </c>
      <c r="L481" s="3">
        <f t="shared" si="50"/>
        <v>0.22465400708078531</v>
      </c>
      <c r="M481" s="42">
        <v>18</v>
      </c>
      <c r="N481" s="36">
        <v>1024</v>
      </c>
      <c r="O481" s="64">
        <f t="shared" si="51"/>
        <v>0.24680645938780429</v>
      </c>
      <c r="P481" s="4">
        <f t="shared" si="52"/>
        <v>4149</v>
      </c>
      <c r="Q481" s="5">
        <f t="shared" si="53"/>
        <v>3125</v>
      </c>
      <c r="R481" s="5">
        <f t="shared" si="54"/>
        <v>1024</v>
      </c>
      <c r="S481" s="6">
        <f t="shared" si="55"/>
        <v>0.24680645938780429</v>
      </c>
    </row>
    <row r="482" spans="1:19" x14ac:dyDescent="0.2">
      <c r="A482" s="55" t="s">
        <v>449</v>
      </c>
      <c r="B482" s="41" t="s">
        <v>67</v>
      </c>
      <c r="C482" s="57" t="s">
        <v>292</v>
      </c>
      <c r="D482" s="2">
        <v>41</v>
      </c>
      <c r="E482" s="1">
        <v>31</v>
      </c>
      <c r="F482" s="1"/>
      <c r="G482" s="1">
        <v>10</v>
      </c>
      <c r="H482" s="50">
        <f t="shared" si="49"/>
        <v>0.24390243902439024</v>
      </c>
      <c r="I482" s="35">
        <v>4143</v>
      </c>
      <c r="J482" s="36">
        <v>4017</v>
      </c>
      <c r="K482" s="36">
        <v>635</v>
      </c>
      <c r="L482" s="3">
        <f t="shared" si="50"/>
        <v>0.15807816778690564</v>
      </c>
      <c r="M482" s="39">
        <v>0</v>
      </c>
      <c r="N482" s="36">
        <v>126</v>
      </c>
      <c r="O482" s="64">
        <f t="shared" si="51"/>
        <v>3.0412744388124548E-2</v>
      </c>
      <c r="P482" s="4">
        <f t="shared" si="52"/>
        <v>4184</v>
      </c>
      <c r="Q482" s="5">
        <f t="shared" si="53"/>
        <v>4048</v>
      </c>
      <c r="R482" s="5">
        <f t="shared" si="54"/>
        <v>136</v>
      </c>
      <c r="S482" s="6">
        <f t="shared" si="55"/>
        <v>3.2504780114722756E-2</v>
      </c>
    </row>
    <row r="483" spans="1:19" x14ac:dyDescent="0.2">
      <c r="A483" s="55" t="s">
        <v>493</v>
      </c>
      <c r="B483" s="41" t="s">
        <v>80</v>
      </c>
      <c r="C483" s="56" t="s">
        <v>81</v>
      </c>
      <c r="D483" s="2"/>
      <c r="E483" s="1"/>
      <c r="F483" s="1"/>
      <c r="G483" s="1"/>
      <c r="H483" s="50" t="str">
        <f t="shared" si="49"/>
        <v/>
      </c>
      <c r="I483" s="35">
        <v>4127</v>
      </c>
      <c r="J483" s="36">
        <v>3871</v>
      </c>
      <c r="K483" s="36">
        <v>962</v>
      </c>
      <c r="L483" s="3">
        <f t="shared" si="50"/>
        <v>0.2485145957117024</v>
      </c>
      <c r="M483" s="42">
        <v>1</v>
      </c>
      <c r="N483" s="36">
        <v>255</v>
      </c>
      <c r="O483" s="64">
        <f t="shared" si="51"/>
        <v>6.1788223891446573E-2</v>
      </c>
      <c r="P483" s="4">
        <f t="shared" si="52"/>
        <v>4127</v>
      </c>
      <c r="Q483" s="5">
        <f t="shared" si="53"/>
        <v>3872</v>
      </c>
      <c r="R483" s="5">
        <f t="shared" si="54"/>
        <v>255</v>
      </c>
      <c r="S483" s="6">
        <f t="shared" si="55"/>
        <v>6.1788223891446573E-2</v>
      </c>
    </row>
    <row r="484" spans="1:19" x14ac:dyDescent="0.2">
      <c r="A484" s="54" t="s">
        <v>448</v>
      </c>
      <c r="B484" s="41" t="s">
        <v>97</v>
      </c>
      <c r="C484" s="51" t="s">
        <v>98</v>
      </c>
      <c r="D484" s="37">
        <v>0</v>
      </c>
      <c r="E484" s="38">
        <v>0</v>
      </c>
      <c r="F484" s="38">
        <v>0</v>
      </c>
      <c r="G484" s="38">
        <v>0</v>
      </c>
      <c r="H484" s="50" t="str">
        <f t="shared" si="49"/>
        <v/>
      </c>
      <c r="I484" s="35">
        <v>4104</v>
      </c>
      <c r="J484" s="36">
        <v>3537</v>
      </c>
      <c r="K484" s="36">
        <v>458</v>
      </c>
      <c r="L484" s="3">
        <f t="shared" si="50"/>
        <v>0.12948826689284704</v>
      </c>
      <c r="M484" s="39">
        <v>6</v>
      </c>
      <c r="N484" s="36">
        <v>561</v>
      </c>
      <c r="O484" s="64">
        <f t="shared" si="51"/>
        <v>0.13669590643274854</v>
      </c>
      <c r="P484" s="4">
        <f t="shared" si="52"/>
        <v>4104</v>
      </c>
      <c r="Q484" s="5">
        <f t="shared" si="53"/>
        <v>3543</v>
      </c>
      <c r="R484" s="5">
        <f t="shared" si="54"/>
        <v>561</v>
      </c>
      <c r="S484" s="6">
        <f t="shared" si="55"/>
        <v>0.13669590643274854</v>
      </c>
    </row>
    <row r="485" spans="1:19" ht="29" x14ac:dyDescent="0.2">
      <c r="A485" s="55" t="s">
        <v>485</v>
      </c>
      <c r="B485" s="41" t="s">
        <v>105</v>
      </c>
      <c r="C485" s="56" t="s">
        <v>106</v>
      </c>
      <c r="D485" s="2"/>
      <c r="E485" s="1"/>
      <c r="F485" s="1"/>
      <c r="G485" s="1"/>
      <c r="H485" s="50" t="str">
        <f t="shared" si="49"/>
        <v/>
      </c>
      <c r="I485" s="35">
        <v>4098</v>
      </c>
      <c r="J485" s="36">
        <v>3426</v>
      </c>
      <c r="K485" s="36">
        <v>1149</v>
      </c>
      <c r="L485" s="3">
        <f t="shared" si="50"/>
        <v>0.33537653239929949</v>
      </c>
      <c r="M485" s="42">
        <v>19</v>
      </c>
      <c r="N485" s="36">
        <v>645</v>
      </c>
      <c r="O485" s="64">
        <f t="shared" si="51"/>
        <v>0.15739385065885797</v>
      </c>
      <c r="P485" s="4">
        <f t="shared" si="52"/>
        <v>4098</v>
      </c>
      <c r="Q485" s="5">
        <f t="shared" si="53"/>
        <v>3445</v>
      </c>
      <c r="R485" s="5">
        <f t="shared" si="54"/>
        <v>645</v>
      </c>
      <c r="S485" s="6">
        <f t="shared" si="55"/>
        <v>0.15739385065885797</v>
      </c>
    </row>
    <row r="486" spans="1:19" x14ac:dyDescent="0.2">
      <c r="A486" s="54" t="s">
        <v>446</v>
      </c>
      <c r="B486" s="41" t="s">
        <v>49</v>
      </c>
      <c r="C486" s="51" t="s">
        <v>50</v>
      </c>
      <c r="D486" s="37">
        <v>4</v>
      </c>
      <c r="E486" s="38">
        <v>2</v>
      </c>
      <c r="F486" s="38">
        <v>1</v>
      </c>
      <c r="G486" s="38"/>
      <c r="H486" s="50">
        <f t="shared" si="49"/>
        <v>0</v>
      </c>
      <c r="I486" s="35">
        <v>4097</v>
      </c>
      <c r="J486" s="36">
        <v>3929</v>
      </c>
      <c r="K486" s="36">
        <v>1825</v>
      </c>
      <c r="L486" s="3">
        <f t="shared" si="50"/>
        <v>0.4644947823873759</v>
      </c>
      <c r="M486" s="39"/>
      <c r="N486" s="36">
        <v>155</v>
      </c>
      <c r="O486" s="64">
        <f t="shared" si="51"/>
        <v>3.7832560410056136E-2</v>
      </c>
      <c r="P486" s="4">
        <f t="shared" si="52"/>
        <v>4101</v>
      </c>
      <c r="Q486" s="5">
        <f t="shared" si="53"/>
        <v>3931</v>
      </c>
      <c r="R486" s="5">
        <f t="shared" si="54"/>
        <v>155</v>
      </c>
      <c r="S486" s="6">
        <f t="shared" si="55"/>
        <v>3.7795659595220681E-2</v>
      </c>
    </row>
    <row r="487" spans="1:19" x14ac:dyDescent="0.2">
      <c r="A487" s="54" t="s">
        <v>444</v>
      </c>
      <c r="B487" s="41" t="s">
        <v>238</v>
      </c>
      <c r="C487" s="51" t="s">
        <v>242</v>
      </c>
      <c r="D487" s="37">
        <v>1</v>
      </c>
      <c r="E487" s="38">
        <v>1</v>
      </c>
      <c r="F487" s="38"/>
      <c r="G487" s="38"/>
      <c r="H487" s="50">
        <f t="shared" si="49"/>
        <v>0</v>
      </c>
      <c r="I487" s="35">
        <v>4081</v>
      </c>
      <c r="J487" s="36">
        <v>3913</v>
      </c>
      <c r="K487" s="36">
        <v>607</v>
      </c>
      <c r="L487" s="3">
        <f t="shared" si="50"/>
        <v>0.15512394582162023</v>
      </c>
      <c r="M487" s="39">
        <v>10</v>
      </c>
      <c r="N487" s="36">
        <v>158</v>
      </c>
      <c r="O487" s="64">
        <f t="shared" si="51"/>
        <v>3.8716000980151925E-2</v>
      </c>
      <c r="P487" s="4">
        <f t="shared" si="52"/>
        <v>4082</v>
      </c>
      <c r="Q487" s="5">
        <f t="shared" si="53"/>
        <v>3924</v>
      </c>
      <c r="R487" s="5">
        <f t="shared" si="54"/>
        <v>158</v>
      </c>
      <c r="S487" s="6">
        <f t="shared" si="55"/>
        <v>3.8706516413522782E-2</v>
      </c>
    </row>
    <row r="488" spans="1:19" x14ac:dyDescent="0.2">
      <c r="A488" s="54" t="s">
        <v>444</v>
      </c>
      <c r="B488" s="41" t="s">
        <v>17</v>
      </c>
      <c r="C488" s="51" t="s">
        <v>18</v>
      </c>
      <c r="D488" s="37">
        <v>15</v>
      </c>
      <c r="E488" s="38">
        <v>13</v>
      </c>
      <c r="F488" s="38"/>
      <c r="G488" s="38">
        <v>2</v>
      </c>
      <c r="H488" s="50">
        <f t="shared" si="49"/>
        <v>0.13333333333333333</v>
      </c>
      <c r="I488" s="35">
        <v>4054</v>
      </c>
      <c r="J488" s="36">
        <v>2984</v>
      </c>
      <c r="K488" s="36">
        <v>481</v>
      </c>
      <c r="L488" s="3">
        <f t="shared" si="50"/>
        <v>0.16119302949061662</v>
      </c>
      <c r="M488" s="39"/>
      <c r="N488" s="36">
        <v>1070</v>
      </c>
      <c r="O488" s="64">
        <f t="shared" si="51"/>
        <v>0.26393685249136656</v>
      </c>
      <c r="P488" s="4">
        <f t="shared" si="52"/>
        <v>4069</v>
      </c>
      <c r="Q488" s="5">
        <f t="shared" si="53"/>
        <v>2997</v>
      </c>
      <c r="R488" s="5">
        <f t="shared" si="54"/>
        <v>1072</v>
      </c>
      <c r="S488" s="6">
        <f t="shared" si="55"/>
        <v>0.26345539444580979</v>
      </c>
    </row>
    <row r="489" spans="1:19" x14ac:dyDescent="0.2">
      <c r="A489" s="55" t="s">
        <v>480</v>
      </c>
      <c r="B489" s="41" t="s">
        <v>121</v>
      </c>
      <c r="C489" s="56" t="s">
        <v>123</v>
      </c>
      <c r="D489" s="2">
        <v>0</v>
      </c>
      <c r="E489" s="1">
        <v>0</v>
      </c>
      <c r="F489" s="1">
        <v>0</v>
      </c>
      <c r="G489" s="1">
        <v>0</v>
      </c>
      <c r="H489" s="50" t="str">
        <f t="shared" si="49"/>
        <v/>
      </c>
      <c r="I489" s="35">
        <v>4014</v>
      </c>
      <c r="J489" s="36">
        <v>3833</v>
      </c>
      <c r="K489" s="36">
        <v>182</v>
      </c>
      <c r="L489" s="3">
        <f t="shared" si="50"/>
        <v>4.7482389773023742E-2</v>
      </c>
      <c r="M489" s="42">
        <v>1</v>
      </c>
      <c r="N489" s="36">
        <v>180</v>
      </c>
      <c r="O489" s="64">
        <f t="shared" si="51"/>
        <v>4.4843049327354258E-2</v>
      </c>
      <c r="P489" s="4">
        <f t="shared" si="52"/>
        <v>4014</v>
      </c>
      <c r="Q489" s="5">
        <f t="shared" si="53"/>
        <v>3834</v>
      </c>
      <c r="R489" s="5">
        <f t="shared" si="54"/>
        <v>180</v>
      </c>
      <c r="S489" s="6">
        <f t="shared" si="55"/>
        <v>4.4843049327354258E-2</v>
      </c>
    </row>
    <row r="490" spans="1:19" ht="29" x14ac:dyDescent="0.2">
      <c r="A490" s="55" t="s">
        <v>447</v>
      </c>
      <c r="B490" s="41" t="s">
        <v>197</v>
      </c>
      <c r="C490" s="51" t="s">
        <v>392</v>
      </c>
      <c r="D490" s="2"/>
      <c r="E490" s="1"/>
      <c r="F490" s="1"/>
      <c r="G490" s="1"/>
      <c r="H490" s="50" t="str">
        <f t="shared" si="49"/>
        <v/>
      </c>
      <c r="I490" s="35">
        <v>3945</v>
      </c>
      <c r="J490" s="36">
        <v>3678</v>
      </c>
      <c r="K490" s="36">
        <v>3392</v>
      </c>
      <c r="L490" s="3">
        <f t="shared" si="50"/>
        <v>0.9222403480152257</v>
      </c>
      <c r="M490" s="42"/>
      <c r="N490" s="36">
        <v>162</v>
      </c>
      <c r="O490" s="64">
        <f t="shared" si="51"/>
        <v>4.1064638783269963E-2</v>
      </c>
      <c r="P490" s="4">
        <f t="shared" si="52"/>
        <v>3945</v>
      </c>
      <c r="Q490" s="5">
        <f t="shared" si="53"/>
        <v>3678</v>
      </c>
      <c r="R490" s="5">
        <f t="shared" si="54"/>
        <v>162</v>
      </c>
      <c r="S490" s="6">
        <f t="shared" si="55"/>
        <v>4.1064638783269963E-2</v>
      </c>
    </row>
    <row r="491" spans="1:19" x14ac:dyDescent="0.2">
      <c r="A491" s="55" t="s">
        <v>500</v>
      </c>
      <c r="B491" s="41" t="s">
        <v>97</v>
      </c>
      <c r="C491" s="56" t="s">
        <v>98</v>
      </c>
      <c r="D491" s="2"/>
      <c r="E491" s="1"/>
      <c r="F491" s="1"/>
      <c r="G491" s="1"/>
      <c r="H491" s="50" t="str">
        <f t="shared" si="49"/>
        <v/>
      </c>
      <c r="I491" s="35">
        <v>3934</v>
      </c>
      <c r="J491" s="36">
        <v>3452</v>
      </c>
      <c r="K491" s="36">
        <v>1574</v>
      </c>
      <c r="L491" s="3">
        <f t="shared" si="50"/>
        <v>0.45596755504055619</v>
      </c>
      <c r="M491" s="42">
        <v>14</v>
      </c>
      <c r="N491" s="36">
        <v>468</v>
      </c>
      <c r="O491" s="64">
        <f t="shared" si="51"/>
        <v>0.11896288764616167</v>
      </c>
      <c r="P491" s="4">
        <f t="shared" si="52"/>
        <v>3934</v>
      </c>
      <c r="Q491" s="5">
        <f t="shared" si="53"/>
        <v>3466</v>
      </c>
      <c r="R491" s="5">
        <f t="shared" si="54"/>
        <v>468</v>
      </c>
      <c r="S491" s="6">
        <f t="shared" si="55"/>
        <v>0.11896288764616167</v>
      </c>
    </row>
    <row r="492" spans="1:19" x14ac:dyDescent="0.2">
      <c r="A492" s="55" t="s">
        <v>478</v>
      </c>
      <c r="B492" s="41" t="s">
        <v>119</v>
      </c>
      <c r="C492" s="56" t="s">
        <v>120</v>
      </c>
      <c r="D492" s="2">
        <v>0</v>
      </c>
      <c r="E492" s="1">
        <v>0</v>
      </c>
      <c r="F492" s="1">
        <v>0</v>
      </c>
      <c r="G492" s="1">
        <v>0</v>
      </c>
      <c r="H492" s="50" t="str">
        <f t="shared" si="49"/>
        <v/>
      </c>
      <c r="I492" s="35">
        <v>3916</v>
      </c>
      <c r="J492" s="36">
        <v>3150</v>
      </c>
      <c r="K492" s="36">
        <v>1370</v>
      </c>
      <c r="L492" s="3">
        <f t="shared" si="50"/>
        <v>0.43492063492063493</v>
      </c>
      <c r="M492" s="42">
        <v>22</v>
      </c>
      <c r="N492" s="36">
        <v>744</v>
      </c>
      <c r="O492" s="64">
        <f t="shared" si="51"/>
        <v>0.18998978549540346</v>
      </c>
      <c r="P492" s="4">
        <f t="shared" si="52"/>
        <v>3916</v>
      </c>
      <c r="Q492" s="5">
        <f t="shared" si="53"/>
        <v>3172</v>
      </c>
      <c r="R492" s="5">
        <f t="shared" si="54"/>
        <v>744</v>
      </c>
      <c r="S492" s="6">
        <f t="shared" si="55"/>
        <v>0.18998978549540346</v>
      </c>
    </row>
    <row r="493" spans="1:19" x14ac:dyDescent="0.2">
      <c r="A493" s="55" t="s">
        <v>500</v>
      </c>
      <c r="B493" s="41" t="s">
        <v>80</v>
      </c>
      <c r="C493" s="56" t="s">
        <v>81</v>
      </c>
      <c r="D493" s="2"/>
      <c r="E493" s="1"/>
      <c r="F493" s="1"/>
      <c r="G493" s="1"/>
      <c r="H493" s="50" t="str">
        <f t="shared" si="49"/>
        <v/>
      </c>
      <c r="I493" s="35">
        <v>3890</v>
      </c>
      <c r="J493" s="36">
        <v>3715</v>
      </c>
      <c r="K493" s="36">
        <v>1393</v>
      </c>
      <c r="L493" s="3">
        <f t="shared" si="50"/>
        <v>0.37496635262449529</v>
      </c>
      <c r="M493" s="42">
        <v>0</v>
      </c>
      <c r="N493" s="36">
        <v>175</v>
      </c>
      <c r="O493" s="64">
        <f t="shared" si="51"/>
        <v>4.4987146529562982E-2</v>
      </c>
      <c r="P493" s="4">
        <f t="shared" si="52"/>
        <v>3890</v>
      </c>
      <c r="Q493" s="5">
        <f t="shared" si="53"/>
        <v>3715</v>
      </c>
      <c r="R493" s="5">
        <f t="shared" si="54"/>
        <v>175</v>
      </c>
      <c r="S493" s="6">
        <f t="shared" si="55"/>
        <v>4.4987146529562982E-2</v>
      </c>
    </row>
    <row r="494" spans="1:19" x14ac:dyDescent="0.2">
      <c r="A494" s="54" t="s">
        <v>448</v>
      </c>
      <c r="B494" s="41" t="s">
        <v>68</v>
      </c>
      <c r="C494" s="51" t="s">
        <v>69</v>
      </c>
      <c r="D494" s="37">
        <v>0</v>
      </c>
      <c r="E494" s="38">
        <v>0</v>
      </c>
      <c r="F494" s="38">
        <v>0</v>
      </c>
      <c r="G494" s="38">
        <v>0</v>
      </c>
      <c r="H494" s="50" t="str">
        <f t="shared" si="49"/>
        <v/>
      </c>
      <c r="I494" s="35">
        <v>3880</v>
      </c>
      <c r="J494" s="36">
        <v>3470</v>
      </c>
      <c r="K494" s="36">
        <v>3470</v>
      </c>
      <c r="L494" s="3">
        <f t="shared" si="50"/>
        <v>1</v>
      </c>
      <c r="M494" s="39">
        <v>13</v>
      </c>
      <c r="N494" s="36">
        <v>397</v>
      </c>
      <c r="O494" s="64">
        <f t="shared" si="51"/>
        <v>0.10231958762886598</v>
      </c>
      <c r="P494" s="4">
        <f t="shared" si="52"/>
        <v>3880</v>
      </c>
      <c r="Q494" s="5">
        <f t="shared" si="53"/>
        <v>3483</v>
      </c>
      <c r="R494" s="5">
        <f t="shared" si="54"/>
        <v>397</v>
      </c>
      <c r="S494" s="6">
        <f t="shared" si="55"/>
        <v>0.10231958762886598</v>
      </c>
    </row>
    <row r="495" spans="1:19" x14ac:dyDescent="0.2">
      <c r="A495" s="54" t="s">
        <v>446</v>
      </c>
      <c r="B495" s="41" t="s">
        <v>124</v>
      </c>
      <c r="C495" s="51" t="s">
        <v>125</v>
      </c>
      <c r="D495" s="37">
        <v>10</v>
      </c>
      <c r="E495" s="38">
        <v>9</v>
      </c>
      <c r="F495" s="38">
        <v>9</v>
      </c>
      <c r="G495" s="38">
        <v>1</v>
      </c>
      <c r="H495" s="50">
        <f t="shared" si="49"/>
        <v>0.1</v>
      </c>
      <c r="I495" s="35">
        <v>3851</v>
      </c>
      <c r="J495" s="36">
        <v>3596</v>
      </c>
      <c r="K495" s="36">
        <v>1333</v>
      </c>
      <c r="L495" s="3">
        <f t="shared" si="50"/>
        <v>0.37068965517241381</v>
      </c>
      <c r="M495" s="39">
        <v>51</v>
      </c>
      <c r="N495" s="36">
        <v>191</v>
      </c>
      <c r="O495" s="64">
        <f t="shared" si="51"/>
        <v>4.9597507141002334E-2</v>
      </c>
      <c r="P495" s="4">
        <f t="shared" si="52"/>
        <v>3861</v>
      </c>
      <c r="Q495" s="5">
        <f t="shared" si="53"/>
        <v>3656</v>
      </c>
      <c r="R495" s="5">
        <f t="shared" si="54"/>
        <v>192</v>
      </c>
      <c r="S495" s="6">
        <f t="shared" si="55"/>
        <v>4.9728049728049728E-2</v>
      </c>
    </row>
    <row r="496" spans="1:19" x14ac:dyDescent="0.2">
      <c r="A496" s="55" t="s">
        <v>449</v>
      </c>
      <c r="B496" s="41" t="s">
        <v>151</v>
      </c>
      <c r="C496" s="57" t="s">
        <v>152</v>
      </c>
      <c r="D496" s="2">
        <v>6</v>
      </c>
      <c r="E496" s="1">
        <v>3</v>
      </c>
      <c r="F496" s="1"/>
      <c r="G496" s="1">
        <v>3</v>
      </c>
      <c r="H496" s="50">
        <f t="shared" si="49"/>
        <v>0.5</v>
      </c>
      <c r="I496" s="35">
        <v>3842</v>
      </c>
      <c r="J496" s="36">
        <v>3391</v>
      </c>
      <c r="K496" s="36">
        <v>324</v>
      </c>
      <c r="L496" s="3">
        <f t="shared" si="50"/>
        <v>9.5547036272485994E-2</v>
      </c>
      <c r="M496" s="39">
        <v>0</v>
      </c>
      <c r="N496" s="36">
        <v>451</v>
      </c>
      <c r="O496" s="64">
        <f t="shared" si="51"/>
        <v>0.11738677771993754</v>
      </c>
      <c r="P496" s="4">
        <f t="shared" si="52"/>
        <v>3848</v>
      </c>
      <c r="Q496" s="5">
        <f t="shared" si="53"/>
        <v>3394</v>
      </c>
      <c r="R496" s="5">
        <f t="shared" si="54"/>
        <v>454</v>
      </c>
      <c r="S496" s="6">
        <f t="shared" si="55"/>
        <v>0.11798336798336799</v>
      </c>
    </row>
    <row r="497" spans="1:19" x14ac:dyDescent="0.2">
      <c r="A497" s="54" t="s">
        <v>448</v>
      </c>
      <c r="B497" s="41" t="s">
        <v>221</v>
      </c>
      <c r="C497" s="51" t="s">
        <v>222</v>
      </c>
      <c r="D497" s="37">
        <v>0</v>
      </c>
      <c r="E497" s="38">
        <v>0</v>
      </c>
      <c r="F497" s="38">
        <v>0</v>
      </c>
      <c r="G497" s="38">
        <v>0</v>
      </c>
      <c r="H497" s="50" t="str">
        <f t="shared" si="49"/>
        <v/>
      </c>
      <c r="I497" s="35">
        <v>3837</v>
      </c>
      <c r="J497" s="36">
        <v>3760</v>
      </c>
      <c r="K497" s="36">
        <v>1781</v>
      </c>
      <c r="L497" s="3">
        <f t="shared" si="50"/>
        <v>0.47367021276595744</v>
      </c>
      <c r="M497" s="39">
        <v>2</v>
      </c>
      <c r="N497" s="36">
        <v>75</v>
      </c>
      <c r="O497" s="64">
        <f t="shared" si="51"/>
        <v>1.9546520719311962E-2</v>
      </c>
      <c r="P497" s="4">
        <f t="shared" si="52"/>
        <v>3837</v>
      </c>
      <c r="Q497" s="5">
        <f t="shared" si="53"/>
        <v>3762</v>
      </c>
      <c r="R497" s="5">
        <f t="shared" si="54"/>
        <v>75</v>
      </c>
      <c r="S497" s="6">
        <f t="shared" si="55"/>
        <v>1.9546520719311962E-2</v>
      </c>
    </row>
    <row r="498" spans="1:19" ht="43" x14ac:dyDescent="0.2">
      <c r="A498" s="54" t="s">
        <v>443</v>
      </c>
      <c r="B498" s="41" t="s">
        <v>51</v>
      </c>
      <c r="C498" s="51" t="s">
        <v>52</v>
      </c>
      <c r="D498" s="37">
        <v>5</v>
      </c>
      <c r="E498" s="38">
        <v>3</v>
      </c>
      <c r="F498" s="38">
        <v>0</v>
      </c>
      <c r="G498" s="38">
        <v>0</v>
      </c>
      <c r="H498" s="50">
        <f t="shared" si="49"/>
        <v>0</v>
      </c>
      <c r="I498" s="35">
        <v>3813</v>
      </c>
      <c r="J498" s="36">
        <v>1187</v>
      </c>
      <c r="K498" s="36">
        <v>90</v>
      </c>
      <c r="L498" s="3">
        <f t="shared" si="50"/>
        <v>7.5821398483572028E-2</v>
      </c>
      <c r="M498" s="39">
        <v>195</v>
      </c>
      <c r="N498" s="36">
        <v>1799</v>
      </c>
      <c r="O498" s="64">
        <f t="shared" si="51"/>
        <v>0.47180697613427747</v>
      </c>
      <c r="P498" s="4">
        <f t="shared" si="52"/>
        <v>3818</v>
      </c>
      <c r="Q498" s="5">
        <f t="shared" si="53"/>
        <v>1385</v>
      </c>
      <c r="R498" s="5">
        <f t="shared" si="54"/>
        <v>1799</v>
      </c>
      <c r="S498" s="6">
        <f t="shared" si="55"/>
        <v>0.47118910424305921</v>
      </c>
    </row>
    <row r="499" spans="1:19" x14ac:dyDescent="0.2">
      <c r="A499" s="54" t="s">
        <v>448</v>
      </c>
      <c r="B499" s="41" t="s">
        <v>103</v>
      </c>
      <c r="C499" s="51" t="s">
        <v>104</v>
      </c>
      <c r="D499" s="37">
        <v>0</v>
      </c>
      <c r="E499" s="38">
        <v>0</v>
      </c>
      <c r="F499" s="38">
        <v>0</v>
      </c>
      <c r="G499" s="38">
        <v>0</v>
      </c>
      <c r="H499" s="50" t="str">
        <f t="shared" si="49"/>
        <v/>
      </c>
      <c r="I499" s="35">
        <v>3804</v>
      </c>
      <c r="J499" s="36">
        <v>3801</v>
      </c>
      <c r="K499" s="36">
        <v>1814</v>
      </c>
      <c r="L499" s="3">
        <f t="shared" si="50"/>
        <v>0.47724283083399105</v>
      </c>
      <c r="M499" s="39">
        <v>1</v>
      </c>
      <c r="N499" s="36">
        <v>2</v>
      </c>
      <c r="O499" s="64">
        <f t="shared" si="51"/>
        <v>5.2576235541535224E-4</v>
      </c>
      <c r="P499" s="4">
        <f t="shared" si="52"/>
        <v>3804</v>
      </c>
      <c r="Q499" s="5">
        <f t="shared" si="53"/>
        <v>3802</v>
      </c>
      <c r="R499" s="5">
        <f t="shared" si="54"/>
        <v>2</v>
      </c>
      <c r="S499" s="6">
        <f t="shared" si="55"/>
        <v>5.2576235541535224E-4</v>
      </c>
    </row>
    <row r="500" spans="1:19" x14ac:dyDescent="0.2">
      <c r="A500" s="55" t="s">
        <v>463</v>
      </c>
      <c r="B500" s="41" t="s">
        <v>17</v>
      </c>
      <c r="C500" s="56" t="s">
        <v>18</v>
      </c>
      <c r="D500" s="2">
        <v>0</v>
      </c>
      <c r="E500" s="1">
        <v>0</v>
      </c>
      <c r="F500" s="1">
        <v>0</v>
      </c>
      <c r="G500" s="1">
        <v>0</v>
      </c>
      <c r="H500" s="50" t="str">
        <f t="shared" si="49"/>
        <v/>
      </c>
      <c r="I500" s="35">
        <v>3787</v>
      </c>
      <c r="J500" s="36">
        <v>2785</v>
      </c>
      <c r="K500" s="36">
        <v>2757</v>
      </c>
      <c r="L500" s="3">
        <f t="shared" si="50"/>
        <v>0.98994614003590664</v>
      </c>
      <c r="M500" s="42">
        <v>175</v>
      </c>
      <c r="N500" s="36">
        <v>827</v>
      </c>
      <c r="O500" s="64">
        <f t="shared" si="51"/>
        <v>0.2183786638500132</v>
      </c>
      <c r="P500" s="4">
        <f t="shared" si="52"/>
        <v>3787</v>
      </c>
      <c r="Q500" s="5">
        <f t="shared" si="53"/>
        <v>2960</v>
      </c>
      <c r="R500" s="5">
        <f t="shared" si="54"/>
        <v>827</v>
      </c>
      <c r="S500" s="6">
        <f t="shared" si="55"/>
        <v>0.2183786638500132</v>
      </c>
    </row>
    <row r="501" spans="1:19" x14ac:dyDescent="0.2">
      <c r="A501" s="55" t="s">
        <v>449</v>
      </c>
      <c r="B501" s="41" t="s">
        <v>58</v>
      </c>
      <c r="C501" s="57" t="s">
        <v>59</v>
      </c>
      <c r="D501" s="2">
        <v>2</v>
      </c>
      <c r="E501" s="1">
        <v>2</v>
      </c>
      <c r="F501" s="1"/>
      <c r="G501" s="1">
        <v>0</v>
      </c>
      <c r="H501" s="50">
        <f t="shared" si="49"/>
        <v>0</v>
      </c>
      <c r="I501" s="35">
        <v>3786</v>
      </c>
      <c r="J501" s="36">
        <v>3052</v>
      </c>
      <c r="K501" s="36">
        <v>51</v>
      </c>
      <c r="L501" s="3">
        <f t="shared" si="50"/>
        <v>1.6710353866317168E-2</v>
      </c>
      <c r="M501" s="39">
        <v>2</v>
      </c>
      <c r="N501" s="36">
        <v>732</v>
      </c>
      <c r="O501" s="64">
        <f t="shared" si="51"/>
        <v>0.19334389857369255</v>
      </c>
      <c r="P501" s="4">
        <f t="shared" si="52"/>
        <v>3788</v>
      </c>
      <c r="Q501" s="5">
        <f t="shared" si="53"/>
        <v>3056</v>
      </c>
      <c r="R501" s="5">
        <f t="shared" si="54"/>
        <v>732</v>
      </c>
      <c r="S501" s="6">
        <f t="shared" si="55"/>
        <v>0.19324181626187961</v>
      </c>
    </row>
    <row r="502" spans="1:19" x14ac:dyDescent="0.2">
      <c r="A502" s="55" t="s">
        <v>447</v>
      </c>
      <c r="B502" s="41" t="s">
        <v>36</v>
      </c>
      <c r="C502" s="51" t="s">
        <v>287</v>
      </c>
      <c r="D502" s="2"/>
      <c r="E502" s="1"/>
      <c r="F502" s="1"/>
      <c r="G502" s="1"/>
      <c r="H502" s="50" t="str">
        <f t="shared" si="49"/>
        <v/>
      </c>
      <c r="I502" s="35">
        <v>3773</v>
      </c>
      <c r="J502" s="36">
        <v>2558</v>
      </c>
      <c r="K502" s="36">
        <v>1085</v>
      </c>
      <c r="L502" s="3">
        <f t="shared" si="50"/>
        <v>0.42415949960906957</v>
      </c>
      <c r="M502" s="42"/>
      <c r="N502" s="36">
        <v>1285</v>
      </c>
      <c r="O502" s="64">
        <f t="shared" si="51"/>
        <v>0.34057778955738138</v>
      </c>
      <c r="P502" s="4">
        <f t="shared" si="52"/>
        <v>3773</v>
      </c>
      <c r="Q502" s="5">
        <f t="shared" si="53"/>
        <v>2558</v>
      </c>
      <c r="R502" s="5">
        <f t="shared" si="54"/>
        <v>1285</v>
      </c>
      <c r="S502" s="6">
        <f t="shared" si="55"/>
        <v>0.34057778955738138</v>
      </c>
    </row>
    <row r="503" spans="1:19" x14ac:dyDescent="0.2">
      <c r="A503" s="54" t="s">
        <v>448</v>
      </c>
      <c r="B503" s="41" t="s">
        <v>44</v>
      </c>
      <c r="C503" s="51" t="s">
        <v>46</v>
      </c>
      <c r="D503" s="37">
        <v>0</v>
      </c>
      <c r="E503" s="38">
        <v>0</v>
      </c>
      <c r="F503" s="38">
        <v>0</v>
      </c>
      <c r="G503" s="38">
        <v>0</v>
      </c>
      <c r="H503" s="50" t="str">
        <f t="shared" si="49"/>
        <v/>
      </c>
      <c r="I503" s="35">
        <v>3768</v>
      </c>
      <c r="J503" s="36">
        <v>3702</v>
      </c>
      <c r="K503" s="36">
        <v>238</v>
      </c>
      <c r="L503" s="3">
        <f t="shared" si="50"/>
        <v>6.4289573203673692E-2</v>
      </c>
      <c r="M503" s="39">
        <v>0</v>
      </c>
      <c r="N503" s="36">
        <v>66</v>
      </c>
      <c r="O503" s="64">
        <f t="shared" si="51"/>
        <v>1.751592356687898E-2</v>
      </c>
      <c r="P503" s="4">
        <f t="shared" si="52"/>
        <v>3768</v>
      </c>
      <c r="Q503" s="5">
        <f t="shared" si="53"/>
        <v>3702</v>
      </c>
      <c r="R503" s="5">
        <f t="shared" si="54"/>
        <v>66</v>
      </c>
      <c r="S503" s="6">
        <f t="shared" si="55"/>
        <v>1.751592356687898E-2</v>
      </c>
    </row>
    <row r="504" spans="1:19" x14ac:dyDescent="0.2">
      <c r="A504" s="55" t="s">
        <v>463</v>
      </c>
      <c r="B504" s="41" t="s">
        <v>36</v>
      </c>
      <c r="C504" s="56" t="s">
        <v>287</v>
      </c>
      <c r="D504" s="2">
        <v>0</v>
      </c>
      <c r="E504" s="1">
        <v>0</v>
      </c>
      <c r="F504" s="1">
        <v>0</v>
      </c>
      <c r="G504" s="1">
        <v>0</v>
      </c>
      <c r="H504" s="50" t="str">
        <f t="shared" si="49"/>
        <v/>
      </c>
      <c r="I504" s="35">
        <v>3761</v>
      </c>
      <c r="J504" s="36">
        <v>2198</v>
      </c>
      <c r="K504" s="36">
        <v>907</v>
      </c>
      <c r="L504" s="3">
        <f t="shared" si="50"/>
        <v>0.41264786169244766</v>
      </c>
      <c r="M504" s="42">
        <v>232</v>
      </c>
      <c r="N504" s="36">
        <v>1331</v>
      </c>
      <c r="O504" s="64">
        <f t="shared" si="51"/>
        <v>0.35389524062749267</v>
      </c>
      <c r="P504" s="4">
        <f t="shared" si="52"/>
        <v>3761</v>
      </c>
      <c r="Q504" s="5">
        <f t="shared" si="53"/>
        <v>2430</v>
      </c>
      <c r="R504" s="5">
        <f t="shared" si="54"/>
        <v>1331</v>
      </c>
      <c r="S504" s="6">
        <f t="shared" si="55"/>
        <v>0.35389524062749267</v>
      </c>
    </row>
    <row r="505" spans="1:19" ht="29" x14ac:dyDescent="0.2">
      <c r="A505" s="55" t="s">
        <v>485</v>
      </c>
      <c r="B505" s="41" t="s">
        <v>133</v>
      </c>
      <c r="C505" s="56" t="s">
        <v>134</v>
      </c>
      <c r="D505" s="2"/>
      <c r="E505" s="1"/>
      <c r="F505" s="1"/>
      <c r="G505" s="1"/>
      <c r="H505" s="50" t="str">
        <f t="shared" si="49"/>
        <v/>
      </c>
      <c r="I505" s="35">
        <v>3756</v>
      </c>
      <c r="J505" s="36">
        <v>2865</v>
      </c>
      <c r="K505" s="36">
        <v>978</v>
      </c>
      <c r="L505" s="3">
        <f t="shared" si="50"/>
        <v>0.34136125654450261</v>
      </c>
      <c r="M505" s="42">
        <v>17</v>
      </c>
      <c r="N505" s="36">
        <v>869</v>
      </c>
      <c r="O505" s="64">
        <f t="shared" si="51"/>
        <v>0.23136315228966986</v>
      </c>
      <c r="P505" s="4">
        <f t="shared" si="52"/>
        <v>3756</v>
      </c>
      <c r="Q505" s="5">
        <f t="shared" si="53"/>
        <v>2882</v>
      </c>
      <c r="R505" s="5">
        <f t="shared" si="54"/>
        <v>869</v>
      </c>
      <c r="S505" s="6">
        <f t="shared" si="55"/>
        <v>0.23136315228966986</v>
      </c>
    </row>
    <row r="506" spans="1:19" x14ac:dyDescent="0.2">
      <c r="A506" s="55" t="s">
        <v>485</v>
      </c>
      <c r="B506" s="41" t="s">
        <v>103</v>
      </c>
      <c r="C506" s="56" t="s">
        <v>104</v>
      </c>
      <c r="D506" s="2"/>
      <c r="E506" s="1"/>
      <c r="F506" s="1"/>
      <c r="G506" s="1"/>
      <c r="H506" s="50" t="str">
        <f t="shared" si="49"/>
        <v/>
      </c>
      <c r="I506" s="35">
        <v>3721</v>
      </c>
      <c r="J506" s="36">
        <v>3691</v>
      </c>
      <c r="K506" s="36">
        <v>3186</v>
      </c>
      <c r="L506" s="3">
        <f t="shared" si="50"/>
        <v>0.86318070983473316</v>
      </c>
      <c r="M506" s="42"/>
      <c r="N506" s="36">
        <v>23</v>
      </c>
      <c r="O506" s="64">
        <f t="shared" si="51"/>
        <v>6.1811341037355553E-3</v>
      </c>
      <c r="P506" s="4">
        <f t="shared" si="52"/>
        <v>3721</v>
      </c>
      <c r="Q506" s="5">
        <f t="shared" si="53"/>
        <v>3691</v>
      </c>
      <c r="R506" s="5">
        <f t="shared" si="54"/>
        <v>23</v>
      </c>
      <c r="S506" s="6">
        <f t="shared" si="55"/>
        <v>6.1811341037355553E-3</v>
      </c>
    </row>
    <row r="507" spans="1:19" x14ac:dyDescent="0.2">
      <c r="A507" s="55" t="s">
        <v>459</v>
      </c>
      <c r="B507" s="41" t="s">
        <v>128</v>
      </c>
      <c r="C507" s="56" t="s">
        <v>129</v>
      </c>
      <c r="D507" s="2"/>
      <c r="E507" s="1"/>
      <c r="F507" s="1"/>
      <c r="G507" s="1"/>
      <c r="H507" s="50" t="str">
        <f t="shared" si="49"/>
        <v/>
      </c>
      <c r="I507" s="35">
        <v>3693</v>
      </c>
      <c r="J507" s="36">
        <v>2778</v>
      </c>
      <c r="K507" s="36">
        <v>1958</v>
      </c>
      <c r="L507" s="3">
        <f t="shared" si="50"/>
        <v>0.70482361411087113</v>
      </c>
      <c r="M507" s="42"/>
      <c r="N507" s="36">
        <v>915</v>
      </c>
      <c r="O507" s="64">
        <f t="shared" si="51"/>
        <v>0.24776604386677498</v>
      </c>
      <c r="P507" s="4">
        <f t="shared" si="52"/>
        <v>3693</v>
      </c>
      <c r="Q507" s="5">
        <f t="shared" si="53"/>
        <v>2778</v>
      </c>
      <c r="R507" s="5">
        <f t="shared" si="54"/>
        <v>915</v>
      </c>
      <c r="S507" s="6">
        <f t="shared" si="55"/>
        <v>0.24776604386677498</v>
      </c>
    </row>
    <row r="508" spans="1:19" x14ac:dyDescent="0.2">
      <c r="A508" s="55" t="s">
        <v>449</v>
      </c>
      <c r="B508" s="41" t="s">
        <v>17</v>
      </c>
      <c r="C508" s="57" t="s">
        <v>18</v>
      </c>
      <c r="D508" s="2">
        <v>18</v>
      </c>
      <c r="E508" s="1">
        <v>18</v>
      </c>
      <c r="F508" s="1"/>
      <c r="G508" s="1">
        <v>0</v>
      </c>
      <c r="H508" s="50">
        <f t="shared" si="49"/>
        <v>0</v>
      </c>
      <c r="I508" s="35">
        <v>3688</v>
      </c>
      <c r="J508" s="36">
        <v>2838</v>
      </c>
      <c r="K508" s="36">
        <v>505</v>
      </c>
      <c r="L508" s="3">
        <f t="shared" si="50"/>
        <v>0.17794221282593375</v>
      </c>
      <c r="M508" s="39">
        <v>316</v>
      </c>
      <c r="N508" s="36">
        <v>534</v>
      </c>
      <c r="O508" s="64">
        <f t="shared" si="51"/>
        <v>0.14479392624728851</v>
      </c>
      <c r="P508" s="4">
        <f t="shared" si="52"/>
        <v>3706</v>
      </c>
      <c r="Q508" s="5">
        <f t="shared" si="53"/>
        <v>3172</v>
      </c>
      <c r="R508" s="5">
        <f t="shared" si="54"/>
        <v>534</v>
      </c>
      <c r="S508" s="6">
        <f t="shared" si="55"/>
        <v>0.14409066378845117</v>
      </c>
    </row>
    <row r="509" spans="1:19" x14ac:dyDescent="0.2">
      <c r="A509" s="54" t="s">
        <v>443</v>
      </c>
      <c r="B509" s="41" t="s">
        <v>178</v>
      </c>
      <c r="C509" s="51" t="s">
        <v>179</v>
      </c>
      <c r="D509" s="37">
        <v>0</v>
      </c>
      <c r="E509" s="38">
        <v>0</v>
      </c>
      <c r="F509" s="38">
        <v>0</v>
      </c>
      <c r="G509" s="38">
        <v>0</v>
      </c>
      <c r="H509" s="50" t="str">
        <f t="shared" si="49"/>
        <v/>
      </c>
      <c r="I509" s="35">
        <v>3682</v>
      </c>
      <c r="J509" s="36">
        <v>3072</v>
      </c>
      <c r="K509" s="36">
        <v>1727</v>
      </c>
      <c r="L509" s="3">
        <f t="shared" si="50"/>
        <v>0.56217447916666663</v>
      </c>
      <c r="M509" s="39">
        <v>155</v>
      </c>
      <c r="N509" s="36">
        <v>40</v>
      </c>
      <c r="O509" s="64">
        <f t="shared" si="51"/>
        <v>1.0863661053775122E-2</v>
      </c>
      <c r="P509" s="4">
        <f t="shared" si="52"/>
        <v>3682</v>
      </c>
      <c r="Q509" s="5">
        <f t="shared" si="53"/>
        <v>3227</v>
      </c>
      <c r="R509" s="5">
        <f t="shared" si="54"/>
        <v>40</v>
      </c>
      <c r="S509" s="6">
        <f t="shared" si="55"/>
        <v>1.0863661053775122E-2</v>
      </c>
    </row>
    <row r="510" spans="1:19" x14ac:dyDescent="0.2">
      <c r="A510" s="55" t="s">
        <v>449</v>
      </c>
      <c r="B510" s="41" t="s">
        <v>72</v>
      </c>
      <c r="C510" s="57" t="s">
        <v>73</v>
      </c>
      <c r="D510" s="2">
        <v>53</v>
      </c>
      <c r="E510" s="1">
        <v>40</v>
      </c>
      <c r="F510" s="1"/>
      <c r="G510" s="1">
        <v>13</v>
      </c>
      <c r="H510" s="50">
        <f t="shared" si="49"/>
        <v>0.24528301886792453</v>
      </c>
      <c r="I510" s="35">
        <v>3678</v>
      </c>
      <c r="J510" s="36">
        <v>2684</v>
      </c>
      <c r="K510" s="36">
        <v>367</v>
      </c>
      <c r="L510" s="3">
        <f t="shared" si="50"/>
        <v>0.13673621460506707</v>
      </c>
      <c r="M510" s="39">
        <v>4</v>
      </c>
      <c r="N510" s="36">
        <v>990</v>
      </c>
      <c r="O510" s="64">
        <f t="shared" si="51"/>
        <v>0.26916802610114193</v>
      </c>
      <c r="P510" s="4">
        <f t="shared" si="52"/>
        <v>3731</v>
      </c>
      <c r="Q510" s="5">
        <f t="shared" si="53"/>
        <v>2728</v>
      </c>
      <c r="R510" s="5">
        <f t="shared" si="54"/>
        <v>1003</v>
      </c>
      <c r="S510" s="6">
        <f t="shared" si="55"/>
        <v>0.2688287322433664</v>
      </c>
    </row>
    <row r="511" spans="1:19" x14ac:dyDescent="0.2">
      <c r="A511" s="54" t="s">
        <v>443</v>
      </c>
      <c r="B511" s="41" t="s">
        <v>238</v>
      </c>
      <c r="C511" s="51" t="s">
        <v>242</v>
      </c>
      <c r="D511" s="37">
        <v>4</v>
      </c>
      <c r="E511" s="38">
        <v>3</v>
      </c>
      <c r="F511" s="38">
        <v>0</v>
      </c>
      <c r="G511" s="38">
        <v>0</v>
      </c>
      <c r="H511" s="50">
        <f t="shared" si="49"/>
        <v>0</v>
      </c>
      <c r="I511" s="35">
        <v>3667</v>
      </c>
      <c r="J511" s="36">
        <v>3537</v>
      </c>
      <c r="K511" s="36">
        <v>476</v>
      </c>
      <c r="L511" s="3">
        <f t="shared" si="50"/>
        <v>0.13457732541702008</v>
      </c>
      <c r="M511" s="39">
        <v>15</v>
      </c>
      <c r="N511" s="36">
        <v>22</v>
      </c>
      <c r="O511" s="64">
        <f t="shared" si="51"/>
        <v>5.9994545950368145E-3</v>
      </c>
      <c r="P511" s="4">
        <f t="shared" si="52"/>
        <v>3671</v>
      </c>
      <c r="Q511" s="5">
        <f t="shared" si="53"/>
        <v>3555</v>
      </c>
      <c r="R511" s="5">
        <f t="shared" si="54"/>
        <v>22</v>
      </c>
      <c r="S511" s="6">
        <f t="shared" si="55"/>
        <v>5.9929174611822395E-3</v>
      </c>
    </row>
    <row r="512" spans="1:19" ht="29" x14ac:dyDescent="0.2">
      <c r="A512" s="54" t="s">
        <v>444</v>
      </c>
      <c r="B512" s="41" t="s">
        <v>238</v>
      </c>
      <c r="C512" s="51" t="s">
        <v>243</v>
      </c>
      <c r="D512" s="37"/>
      <c r="E512" s="38"/>
      <c r="F512" s="38"/>
      <c r="G512" s="38"/>
      <c r="H512" s="50" t="str">
        <f t="shared" si="49"/>
        <v/>
      </c>
      <c r="I512" s="35">
        <v>3655</v>
      </c>
      <c r="J512" s="36">
        <v>3647</v>
      </c>
      <c r="K512" s="36">
        <v>698</v>
      </c>
      <c r="L512" s="3">
        <f t="shared" si="50"/>
        <v>0.19139018371264052</v>
      </c>
      <c r="M512" s="39">
        <v>7</v>
      </c>
      <c r="N512" s="36">
        <v>1</v>
      </c>
      <c r="O512" s="64">
        <f t="shared" si="51"/>
        <v>2.7359781121751026E-4</v>
      </c>
      <c r="P512" s="4">
        <f t="shared" si="52"/>
        <v>3655</v>
      </c>
      <c r="Q512" s="5">
        <f t="shared" si="53"/>
        <v>3654</v>
      </c>
      <c r="R512" s="5">
        <f t="shared" si="54"/>
        <v>1</v>
      </c>
      <c r="S512" s="6">
        <f t="shared" si="55"/>
        <v>2.7359781121751026E-4</v>
      </c>
    </row>
    <row r="513" spans="1:19" x14ac:dyDescent="0.2">
      <c r="A513" s="55" t="s">
        <v>449</v>
      </c>
      <c r="B513" s="41" t="s">
        <v>195</v>
      </c>
      <c r="C513" s="57" t="s">
        <v>195</v>
      </c>
      <c r="D513" s="2">
        <v>4</v>
      </c>
      <c r="E513" s="1">
        <v>4</v>
      </c>
      <c r="F513" s="1"/>
      <c r="G513" s="1">
        <v>0</v>
      </c>
      <c r="H513" s="50">
        <f t="shared" si="49"/>
        <v>0</v>
      </c>
      <c r="I513" s="35">
        <v>3654</v>
      </c>
      <c r="J513" s="36">
        <v>3576</v>
      </c>
      <c r="K513" s="36">
        <v>984</v>
      </c>
      <c r="L513" s="3">
        <f t="shared" si="50"/>
        <v>0.27516778523489932</v>
      </c>
      <c r="M513" s="39">
        <v>2</v>
      </c>
      <c r="N513" s="36">
        <v>76</v>
      </c>
      <c r="O513" s="64">
        <f t="shared" si="51"/>
        <v>2.079912424740011E-2</v>
      </c>
      <c r="P513" s="4">
        <f t="shared" si="52"/>
        <v>3658</v>
      </c>
      <c r="Q513" s="5">
        <f t="shared" si="53"/>
        <v>3582</v>
      </c>
      <c r="R513" s="5">
        <f t="shared" si="54"/>
        <v>76</v>
      </c>
      <c r="S513" s="6">
        <f t="shared" si="55"/>
        <v>2.077638053581192E-2</v>
      </c>
    </row>
    <row r="514" spans="1:19" x14ac:dyDescent="0.2">
      <c r="A514" s="55" t="s">
        <v>451</v>
      </c>
      <c r="B514" s="41" t="s">
        <v>80</v>
      </c>
      <c r="C514" s="56" t="s">
        <v>81</v>
      </c>
      <c r="D514" s="2">
        <v>0</v>
      </c>
      <c r="E514" s="1">
        <v>0</v>
      </c>
      <c r="F514" s="1">
        <v>0</v>
      </c>
      <c r="G514" s="1">
        <v>0</v>
      </c>
      <c r="H514" s="50" t="str">
        <f t="shared" ref="H514:H577" si="56">IF(D514&lt;&gt;0,G514/D514,"")</f>
        <v/>
      </c>
      <c r="I514" s="35">
        <v>3643</v>
      </c>
      <c r="J514" s="36">
        <v>3424</v>
      </c>
      <c r="K514" s="36">
        <v>704</v>
      </c>
      <c r="L514" s="3">
        <f t="shared" ref="L514:L577" si="57">IF(J514&lt;&gt;0,K514/J514,"")</f>
        <v>0.20560747663551401</v>
      </c>
      <c r="M514" s="42">
        <v>2</v>
      </c>
      <c r="N514" s="36">
        <v>217</v>
      </c>
      <c r="O514" s="64">
        <f t="shared" ref="O514:O577" si="58">IF(I514&lt;&gt;0,N514/I514,"")</f>
        <v>5.9566291517979687E-2</v>
      </c>
      <c r="P514" s="4">
        <f t="shared" ref="P514:P577" si="59">IF(SUM(D514,I514)&gt;0,SUM(D514,I514),"")</f>
        <v>3643</v>
      </c>
      <c r="Q514" s="5">
        <f t="shared" ref="Q514:Q577" si="60">IF(SUM(E514,J514, M514)&gt;0,SUM(E514,J514, M514),"")</f>
        <v>3426</v>
      </c>
      <c r="R514" s="5">
        <f t="shared" ref="R514:R577" si="61">IF(SUM(G514,N514)&gt;0,SUM(G514,N514),"")</f>
        <v>217</v>
      </c>
      <c r="S514" s="6">
        <f t="shared" ref="S514:S577" si="62">IFERROR(IF(P514&lt;&gt;0,R514/P514,""),"")</f>
        <v>5.9566291517979687E-2</v>
      </c>
    </row>
    <row r="515" spans="1:19" x14ac:dyDescent="0.2">
      <c r="A515" s="54" t="s">
        <v>446</v>
      </c>
      <c r="B515" s="41" t="s">
        <v>97</v>
      </c>
      <c r="C515" s="51" t="s">
        <v>102</v>
      </c>
      <c r="D515" s="37"/>
      <c r="E515" s="38"/>
      <c r="F515" s="38"/>
      <c r="G515" s="38"/>
      <c r="H515" s="50" t="str">
        <f t="shared" si="56"/>
        <v/>
      </c>
      <c r="I515" s="35">
        <v>3635</v>
      </c>
      <c r="J515" s="36">
        <v>3510</v>
      </c>
      <c r="K515" s="36">
        <v>3083</v>
      </c>
      <c r="L515" s="3">
        <f t="shared" si="57"/>
        <v>0.87834757834757837</v>
      </c>
      <c r="M515" s="39"/>
      <c r="N515" s="36">
        <v>114</v>
      </c>
      <c r="O515" s="64">
        <f t="shared" si="58"/>
        <v>3.1361760660247595E-2</v>
      </c>
      <c r="P515" s="4">
        <f t="shared" si="59"/>
        <v>3635</v>
      </c>
      <c r="Q515" s="5">
        <f t="shared" si="60"/>
        <v>3510</v>
      </c>
      <c r="R515" s="5">
        <f t="shared" si="61"/>
        <v>114</v>
      </c>
      <c r="S515" s="6">
        <f t="shared" si="62"/>
        <v>3.1361760660247595E-2</v>
      </c>
    </row>
    <row r="516" spans="1:19" x14ac:dyDescent="0.2">
      <c r="A516" s="55" t="s">
        <v>478</v>
      </c>
      <c r="B516" s="41" t="s">
        <v>68</v>
      </c>
      <c r="C516" s="56" t="s">
        <v>69</v>
      </c>
      <c r="D516" s="2">
        <v>0</v>
      </c>
      <c r="E516" s="1">
        <v>0</v>
      </c>
      <c r="F516" s="1">
        <v>0</v>
      </c>
      <c r="G516" s="1">
        <v>0</v>
      </c>
      <c r="H516" s="50" t="str">
        <f t="shared" si="56"/>
        <v/>
      </c>
      <c r="I516" s="35">
        <v>3626</v>
      </c>
      <c r="J516" s="36">
        <v>3120</v>
      </c>
      <c r="K516" s="36">
        <v>300</v>
      </c>
      <c r="L516" s="3">
        <f t="shared" si="57"/>
        <v>9.6153846153846159E-2</v>
      </c>
      <c r="M516" s="42">
        <v>28</v>
      </c>
      <c r="N516" s="36">
        <v>478</v>
      </c>
      <c r="O516" s="64">
        <f t="shared" si="58"/>
        <v>0.13182570325427467</v>
      </c>
      <c r="P516" s="4">
        <f t="shared" si="59"/>
        <v>3626</v>
      </c>
      <c r="Q516" s="5">
        <f t="shared" si="60"/>
        <v>3148</v>
      </c>
      <c r="R516" s="5">
        <f t="shared" si="61"/>
        <v>478</v>
      </c>
      <c r="S516" s="6">
        <f t="shared" si="62"/>
        <v>0.13182570325427467</v>
      </c>
    </row>
    <row r="517" spans="1:19" x14ac:dyDescent="0.2">
      <c r="A517" s="54" t="s">
        <v>446</v>
      </c>
      <c r="B517" s="41" t="s">
        <v>249</v>
      </c>
      <c r="C517" s="51" t="s">
        <v>251</v>
      </c>
      <c r="D517" s="37"/>
      <c r="E517" s="38"/>
      <c r="F517" s="38"/>
      <c r="G517" s="38"/>
      <c r="H517" s="50" t="str">
        <f t="shared" si="56"/>
        <v/>
      </c>
      <c r="I517" s="35">
        <v>3575</v>
      </c>
      <c r="J517" s="36">
        <v>3388</v>
      </c>
      <c r="K517" s="36">
        <v>3388</v>
      </c>
      <c r="L517" s="3">
        <f t="shared" si="57"/>
        <v>1</v>
      </c>
      <c r="M517" s="39">
        <v>91</v>
      </c>
      <c r="N517" s="36">
        <v>84</v>
      </c>
      <c r="O517" s="64">
        <f t="shared" si="58"/>
        <v>2.3496503496503496E-2</v>
      </c>
      <c r="P517" s="4">
        <f t="shared" si="59"/>
        <v>3575</v>
      </c>
      <c r="Q517" s="5">
        <f t="shared" si="60"/>
        <v>3479</v>
      </c>
      <c r="R517" s="5">
        <f t="shared" si="61"/>
        <v>84</v>
      </c>
      <c r="S517" s="6">
        <f t="shared" si="62"/>
        <v>2.3496503496503496E-2</v>
      </c>
    </row>
    <row r="518" spans="1:19" ht="15" customHeight="1" x14ac:dyDescent="0.2">
      <c r="A518" s="55" t="s">
        <v>508</v>
      </c>
      <c r="B518" s="41" t="s">
        <v>221</v>
      </c>
      <c r="C518" s="56" t="s">
        <v>222</v>
      </c>
      <c r="D518" s="2"/>
      <c r="E518" s="1"/>
      <c r="F518" s="1"/>
      <c r="G518" s="1"/>
      <c r="H518" s="50" t="str">
        <f t="shared" si="56"/>
        <v/>
      </c>
      <c r="I518" s="35">
        <v>3556</v>
      </c>
      <c r="J518" s="36">
        <v>2714</v>
      </c>
      <c r="K518" s="36">
        <v>1825</v>
      </c>
      <c r="L518" s="3">
        <f t="shared" si="57"/>
        <v>0.67243920412675018</v>
      </c>
      <c r="M518" s="42">
        <v>15</v>
      </c>
      <c r="N518" s="36">
        <v>638</v>
      </c>
      <c r="O518" s="64">
        <f t="shared" si="58"/>
        <v>0.17941507311586052</v>
      </c>
      <c r="P518" s="4">
        <f t="shared" si="59"/>
        <v>3556</v>
      </c>
      <c r="Q518" s="5">
        <f t="shared" si="60"/>
        <v>2729</v>
      </c>
      <c r="R518" s="5">
        <f t="shared" si="61"/>
        <v>638</v>
      </c>
      <c r="S518" s="6">
        <f t="shared" si="62"/>
        <v>0.17941507311586052</v>
      </c>
    </row>
    <row r="519" spans="1:19" x14ac:dyDescent="0.2">
      <c r="A519" s="55" t="s">
        <v>449</v>
      </c>
      <c r="B519" s="41" t="s">
        <v>438</v>
      </c>
      <c r="C519" s="57" t="s">
        <v>439</v>
      </c>
      <c r="D519" s="2">
        <v>2</v>
      </c>
      <c r="E519" s="1">
        <v>2</v>
      </c>
      <c r="F519" s="1"/>
      <c r="G519" s="1">
        <v>0</v>
      </c>
      <c r="H519" s="50">
        <f t="shared" si="56"/>
        <v>0</v>
      </c>
      <c r="I519" s="35">
        <v>3554</v>
      </c>
      <c r="J519" s="36">
        <v>3411</v>
      </c>
      <c r="K519" s="36">
        <v>432</v>
      </c>
      <c r="L519" s="3">
        <f t="shared" si="57"/>
        <v>0.12664907651715041</v>
      </c>
      <c r="M519" s="39">
        <v>70</v>
      </c>
      <c r="N519" s="36">
        <v>73</v>
      </c>
      <c r="O519" s="64">
        <f t="shared" si="58"/>
        <v>2.0540236353404615E-2</v>
      </c>
      <c r="P519" s="4">
        <f t="shared" si="59"/>
        <v>3556</v>
      </c>
      <c r="Q519" s="5">
        <f t="shared" si="60"/>
        <v>3483</v>
      </c>
      <c r="R519" s="5">
        <f t="shared" si="61"/>
        <v>73</v>
      </c>
      <c r="S519" s="6">
        <f t="shared" si="62"/>
        <v>2.0528683914510685E-2</v>
      </c>
    </row>
    <row r="520" spans="1:19" x14ac:dyDescent="0.2">
      <c r="A520" s="55" t="s">
        <v>500</v>
      </c>
      <c r="B520" s="41" t="s">
        <v>233</v>
      </c>
      <c r="C520" s="56" t="s">
        <v>235</v>
      </c>
      <c r="D520" s="2"/>
      <c r="E520" s="1"/>
      <c r="F520" s="1"/>
      <c r="G520" s="1"/>
      <c r="H520" s="50" t="str">
        <f t="shared" si="56"/>
        <v/>
      </c>
      <c r="I520" s="35">
        <v>3541</v>
      </c>
      <c r="J520" s="36">
        <v>3456</v>
      </c>
      <c r="K520" s="36">
        <v>2366</v>
      </c>
      <c r="L520" s="3">
        <f t="shared" si="57"/>
        <v>0.68460648148148151</v>
      </c>
      <c r="M520" s="42">
        <v>58</v>
      </c>
      <c r="N520" s="36">
        <v>27</v>
      </c>
      <c r="O520" s="64">
        <f t="shared" si="58"/>
        <v>7.6249646992375035E-3</v>
      </c>
      <c r="P520" s="4">
        <f t="shared" si="59"/>
        <v>3541</v>
      </c>
      <c r="Q520" s="5">
        <f t="shared" si="60"/>
        <v>3514</v>
      </c>
      <c r="R520" s="5">
        <f t="shared" si="61"/>
        <v>27</v>
      </c>
      <c r="S520" s="6">
        <f t="shared" si="62"/>
        <v>7.6249646992375035E-3</v>
      </c>
    </row>
    <row r="521" spans="1:19" x14ac:dyDescent="0.2">
      <c r="A521" s="55" t="s">
        <v>449</v>
      </c>
      <c r="B521" s="41" t="s">
        <v>168</v>
      </c>
      <c r="C521" s="57" t="s">
        <v>169</v>
      </c>
      <c r="D521" s="2">
        <v>3</v>
      </c>
      <c r="E521" s="1">
        <v>1</v>
      </c>
      <c r="F521" s="1"/>
      <c r="G521" s="1">
        <v>2</v>
      </c>
      <c r="H521" s="50">
        <f t="shared" si="56"/>
        <v>0.66666666666666663</v>
      </c>
      <c r="I521" s="35">
        <v>3535</v>
      </c>
      <c r="J521" s="36">
        <v>2461</v>
      </c>
      <c r="K521" s="36">
        <v>566</v>
      </c>
      <c r="L521" s="3">
        <f t="shared" si="57"/>
        <v>0.22998780983340106</v>
      </c>
      <c r="M521" s="39">
        <v>861</v>
      </c>
      <c r="N521" s="36">
        <v>213</v>
      </c>
      <c r="O521" s="64">
        <f t="shared" si="58"/>
        <v>6.0254596888260258E-2</v>
      </c>
      <c r="P521" s="4">
        <f t="shared" si="59"/>
        <v>3538</v>
      </c>
      <c r="Q521" s="5">
        <f t="shared" si="60"/>
        <v>3323</v>
      </c>
      <c r="R521" s="5">
        <f t="shared" si="61"/>
        <v>215</v>
      </c>
      <c r="S521" s="6">
        <f t="shared" si="62"/>
        <v>6.0768795929903897E-2</v>
      </c>
    </row>
    <row r="522" spans="1:19" x14ac:dyDescent="0.2">
      <c r="A522" s="55" t="s">
        <v>483</v>
      </c>
      <c r="B522" s="41" t="s">
        <v>221</v>
      </c>
      <c r="C522" s="56" t="s">
        <v>223</v>
      </c>
      <c r="D522" s="2"/>
      <c r="E522" s="1"/>
      <c r="F522" s="1"/>
      <c r="G522" s="1"/>
      <c r="H522" s="50" t="str">
        <f t="shared" si="56"/>
        <v/>
      </c>
      <c r="I522" s="35">
        <v>3522</v>
      </c>
      <c r="J522" s="36">
        <v>3360</v>
      </c>
      <c r="K522" s="36">
        <v>3078</v>
      </c>
      <c r="L522" s="3">
        <f t="shared" si="57"/>
        <v>0.91607142857142854</v>
      </c>
      <c r="M522" s="42">
        <v>6</v>
      </c>
      <c r="N522" s="36">
        <v>151</v>
      </c>
      <c r="O522" s="64">
        <f t="shared" si="58"/>
        <v>4.2873367404883587E-2</v>
      </c>
      <c r="P522" s="4">
        <f t="shared" si="59"/>
        <v>3522</v>
      </c>
      <c r="Q522" s="5">
        <f t="shared" si="60"/>
        <v>3366</v>
      </c>
      <c r="R522" s="5">
        <f t="shared" si="61"/>
        <v>151</v>
      </c>
      <c r="S522" s="6">
        <f t="shared" si="62"/>
        <v>4.2873367404883587E-2</v>
      </c>
    </row>
    <row r="523" spans="1:19" x14ac:dyDescent="0.2">
      <c r="A523" s="55" t="s">
        <v>463</v>
      </c>
      <c r="B523" s="41" t="s">
        <v>238</v>
      </c>
      <c r="C523" s="56" t="s">
        <v>241</v>
      </c>
      <c r="D523" s="2">
        <v>0</v>
      </c>
      <c r="E523" s="1">
        <v>0</v>
      </c>
      <c r="F523" s="1">
        <v>0</v>
      </c>
      <c r="G523" s="1">
        <v>0</v>
      </c>
      <c r="H523" s="50" t="str">
        <f t="shared" si="56"/>
        <v/>
      </c>
      <c r="I523" s="35">
        <v>3511</v>
      </c>
      <c r="J523" s="36">
        <v>3449</v>
      </c>
      <c r="K523" s="36">
        <v>3041</v>
      </c>
      <c r="L523" s="3">
        <f t="shared" si="57"/>
        <v>0.88170484198318355</v>
      </c>
      <c r="M523" s="42">
        <v>62</v>
      </c>
      <c r="N523" s="36">
        <v>0</v>
      </c>
      <c r="O523" s="64">
        <f t="shared" si="58"/>
        <v>0</v>
      </c>
      <c r="P523" s="4">
        <f t="shared" si="59"/>
        <v>3511</v>
      </c>
      <c r="Q523" s="5">
        <f t="shared" si="60"/>
        <v>3511</v>
      </c>
      <c r="R523" s="5" t="str">
        <f t="shared" si="61"/>
        <v/>
      </c>
      <c r="S523" s="6" t="str">
        <f t="shared" si="62"/>
        <v/>
      </c>
    </row>
    <row r="524" spans="1:19" x14ac:dyDescent="0.2">
      <c r="A524" s="55" t="s">
        <v>450</v>
      </c>
      <c r="B524" s="41" t="s">
        <v>188</v>
      </c>
      <c r="C524" s="56" t="s">
        <v>189</v>
      </c>
      <c r="D524" s="2"/>
      <c r="E524" s="1"/>
      <c r="F524" s="1"/>
      <c r="G524" s="1"/>
      <c r="H524" s="50" t="str">
        <f t="shared" si="56"/>
        <v/>
      </c>
      <c r="I524" s="35">
        <v>3508</v>
      </c>
      <c r="J524" s="36">
        <v>3339</v>
      </c>
      <c r="K524" s="36">
        <v>3162</v>
      </c>
      <c r="L524" s="3">
        <f t="shared" si="57"/>
        <v>0.94699011680143752</v>
      </c>
      <c r="M524" s="39">
        <v>9</v>
      </c>
      <c r="N524" s="36">
        <v>160</v>
      </c>
      <c r="O524" s="64">
        <f t="shared" si="58"/>
        <v>4.5610034207525657E-2</v>
      </c>
      <c r="P524" s="4">
        <f t="shared" si="59"/>
        <v>3508</v>
      </c>
      <c r="Q524" s="5">
        <f t="shared" si="60"/>
        <v>3348</v>
      </c>
      <c r="R524" s="5">
        <f t="shared" si="61"/>
        <v>160</v>
      </c>
      <c r="S524" s="6">
        <f t="shared" si="62"/>
        <v>4.5610034207525657E-2</v>
      </c>
    </row>
    <row r="525" spans="1:19" x14ac:dyDescent="0.2">
      <c r="A525" s="55" t="s">
        <v>449</v>
      </c>
      <c r="B525" s="41" t="s">
        <v>238</v>
      </c>
      <c r="C525" s="57" t="s">
        <v>242</v>
      </c>
      <c r="D525" s="2">
        <v>42</v>
      </c>
      <c r="E525" s="1">
        <v>41</v>
      </c>
      <c r="F525" s="1"/>
      <c r="G525" s="1">
        <v>1</v>
      </c>
      <c r="H525" s="50">
        <f t="shared" si="56"/>
        <v>2.3809523809523808E-2</v>
      </c>
      <c r="I525" s="35">
        <v>3504</v>
      </c>
      <c r="J525" s="36">
        <v>3344</v>
      </c>
      <c r="K525" s="36">
        <v>465</v>
      </c>
      <c r="L525" s="3">
        <f t="shared" si="57"/>
        <v>0.13905502392344499</v>
      </c>
      <c r="M525" s="39">
        <v>64</v>
      </c>
      <c r="N525" s="36">
        <v>96</v>
      </c>
      <c r="O525" s="64">
        <f t="shared" si="58"/>
        <v>2.7397260273972601E-2</v>
      </c>
      <c r="P525" s="4">
        <f t="shared" si="59"/>
        <v>3546</v>
      </c>
      <c r="Q525" s="5">
        <f t="shared" si="60"/>
        <v>3449</v>
      </c>
      <c r="R525" s="5">
        <f t="shared" si="61"/>
        <v>97</v>
      </c>
      <c r="S525" s="6">
        <f t="shared" si="62"/>
        <v>2.7354765933446136E-2</v>
      </c>
    </row>
    <row r="526" spans="1:19" x14ac:dyDescent="0.2">
      <c r="A526" s="55" t="s">
        <v>449</v>
      </c>
      <c r="B526" s="41" t="s">
        <v>233</v>
      </c>
      <c r="C526" s="57" t="s">
        <v>234</v>
      </c>
      <c r="D526" s="2">
        <v>0</v>
      </c>
      <c r="E526" s="1">
        <v>0</v>
      </c>
      <c r="F526" s="1"/>
      <c r="G526" s="1">
        <v>0</v>
      </c>
      <c r="H526" s="50" t="str">
        <f t="shared" si="56"/>
        <v/>
      </c>
      <c r="I526" s="35">
        <v>3502</v>
      </c>
      <c r="J526" s="36">
        <v>3378</v>
      </c>
      <c r="K526" s="36">
        <v>1</v>
      </c>
      <c r="L526" s="3">
        <f t="shared" si="57"/>
        <v>2.9603315571343988E-4</v>
      </c>
      <c r="M526" s="39">
        <v>5</v>
      </c>
      <c r="N526" s="36">
        <v>119</v>
      </c>
      <c r="O526" s="64">
        <f t="shared" si="58"/>
        <v>3.3980582524271843E-2</v>
      </c>
      <c r="P526" s="4">
        <f t="shared" si="59"/>
        <v>3502</v>
      </c>
      <c r="Q526" s="5">
        <f t="shared" si="60"/>
        <v>3383</v>
      </c>
      <c r="R526" s="5">
        <f t="shared" si="61"/>
        <v>119</v>
      </c>
      <c r="S526" s="6">
        <f t="shared" si="62"/>
        <v>3.3980582524271843E-2</v>
      </c>
    </row>
    <row r="527" spans="1:19" ht="15" customHeight="1" x14ac:dyDescent="0.2">
      <c r="A527" s="55" t="s">
        <v>463</v>
      </c>
      <c r="B527" s="41" t="s">
        <v>124</v>
      </c>
      <c r="C527" s="56" t="s">
        <v>125</v>
      </c>
      <c r="D527" s="2">
        <v>0</v>
      </c>
      <c r="E527" s="1">
        <v>0</v>
      </c>
      <c r="F527" s="1">
        <v>0</v>
      </c>
      <c r="G527" s="1">
        <v>0</v>
      </c>
      <c r="H527" s="50" t="str">
        <f t="shared" si="56"/>
        <v/>
      </c>
      <c r="I527" s="35">
        <v>3456</v>
      </c>
      <c r="J527" s="36">
        <v>3108</v>
      </c>
      <c r="K527" s="36">
        <v>2425</v>
      </c>
      <c r="L527" s="3">
        <f t="shared" si="57"/>
        <v>0.78024453024453022</v>
      </c>
      <c r="M527" s="42">
        <v>87</v>
      </c>
      <c r="N527" s="36">
        <v>261</v>
      </c>
      <c r="O527" s="64">
        <f t="shared" si="58"/>
        <v>7.5520833333333329E-2</v>
      </c>
      <c r="P527" s="4">
        <f t="shared" si="59"/>
        <v>3456</v>
      </c>
      <c r="Q527" s="5">
        <f t="shared" si="60"/>
        <v>3195</v>
      </c>
      <c r="R527" s="5">
        <f t="shared" si="61"/>
        <v>261</v>
      </c>
      <c r="S527" s="6">
        <f t="shared" si="62"/>
        <v>7.5520833333333329E-2</v>
      </c>
    </row>
    <row r="528" spans="1:19" x14ac:dyDescent="0.2">
      <c r="A528" s="55" t="s">
        <v>449</v>
      </c>
      <c r="B528" s="41" t="s">
        <v>36</v>
      </c>
      <c r="C528" s="57" t="s">
        <v>287</v>
      </c>
      <c r="D528" s="2">
        <v>0</v>
      </c>
      <c r="E528" s="1">
        <v>0</v>
      </c>
      <c r="F528" s="1"/>
      <c r="G528" s="1">
        <v>0</v>
      </c>
      <c r="H528" s="50" t="str">
        <f t="shared" si="56"/>
        <v/>
      </c>
      <c r="I528" s="35">
        <v>3455</v>
      </c>
      <c r="J528" s="36">
        <v>2770</v>
      </c>
      <c r="K528" s="36">
        <v>303</v>
      </c>
      <c r="L528" s="3">
        <f t="shared" si="57"/>
        <v>0.10938628158844765</v>
      </c>
      <c r="M528" s="39">
        <v>0</v>
      </c>
      <c r="N528" s="36">
        <v>685</v>
      </c>
      <c r="O528" s="64">
        <f t="shared" si="58"/>
        <v>0.19826338639652677</v>
      </c>
      <c r="P528" s="4">
        <f t="shared" si="59"/>
        <v>3455</v>
      </c>
      <c r="Q528" s="5">
        <f t="shared" si="60"/>
        <v>2770</v>
      </c>
      <c r="R528" s="5">
        <f t="shared" si="61"/>
        <v>685</v>
      </c>
      <c r="S528" s="6">
        <f t="shared" si="62"/>
        <v>0.19826338639652677</v>
      </c>
    </row>
    <row r="529" spans="1:19" x14ac:dyDescent="0.2">
      <c r="A529" s="55" t="s">
        <v>450</v>
      </c>
      <c r="B529" s="41" t="s">
        <v>91</v>
      </c>
      <c r="C529" s="56" t="s">
        <v>308</v>
      </c>
      <c r="D529" s="2"/>
      <c r="E529" s="1"/>
      <c r="F529" s="1"/>
      <c r="G529" s="1"/>
      <c r="H529" s="50" t="str">
        <f t="shared" si="56"/>
        <v/>
      </c>
      <c r="I529" s="35">
        <v>3447</v>
      </c>
      <c r="J529" s="36">
        <v>2808</v>
      </c>
      <c r="K529" s="36">
        <v>466</v>
      </c>
      <c r="L529" s="3">
        <f t="shared" si="57"/>
        <v>0.16595441595441596</v>
      </c>
      <c r="M529" s="39">
        <v>10</v>
      </c>
      <c r="N529" s="36">
        <v>629</v>
      </c>
      <c r="O529" s="64">
        <f t="shared" si="58"/>
        <v>0.18247751668117204</v>
      </c>
      <c r="P529" s="4">
        <f t="shared" si="59"/>
        <v>3447</v>
      </c>
      <c r="Q529" s="5">
        <f t="shared" si="60"/>
        <v>2818</v>
      </c>
      <c r="R529" s="5">
        <f t="shared" si="61"/>
        <v>629</v>
      </c>
      <c r="S529" s="6">
        <f t="shared" si="62"/>
        <v>0.18247751668117204</v>
      </c>
    </row>
    <row r="530" spans="1:19" x14ac:dyDescent="0.2">
      <c r="A530" s="54" t="s">
        <v>443</v>
      </c>
      <c r="B530" s="41" t="s">
        <v>68</v>
      </c>
      <c r="C530" s="51" t="s">
        <v>294</v>
      </c>
      <c r="D530" s="37">
        <v>0</v>
      </c>
      <c r="E530" s="38">
        <v>0</v>
      </c>
      <c r="F530" s="38">
        <v>0</v>
      </c>
      <c r="G530" s="38">
        <v>0</v>
      </c>
      <c r="H530" s="50" t="str">
        <f t="shared" si="56"/>
        <v/>
      </c>
      <c r="I530" s="35">
        <v>3438</v>
      </c>
      <c r="J530" s="36">
        <v>2820</v>
      </c>
      <c r="K530" s="36">
        <v>293</v>
      </c>
      <c r="L530" s="3">
        <f t="shared" si="57"/>
        <v>0.10390070921985815</v>
      </c>
      <c r="M530" s="39">
        <v>20</v>
      </c>
      <c r="N530" s="36">
        <v>491</v>
      </c>
      <c r="O530" s="64">
        <f t="shared" si="58"/>
        <v>0.14281559045956951</v>
      </c>
      <c r="P530" s="4">
        <f t="shared" si="59"/>
        <v>3438</v>
      </c>
      <c r="Q530" s="5">
        <f t="shared" si="60"/>
        <v>2840</v>
      </c>
      <c r="R530" s="5">
        <f t="shared" si="61"/>
        <v>491</v>
      </c>
      <c r="S530" s="6">
        <f t="shared" si="62"/>
        <v>0.14281559045956951</v>
      </c>
    </row>
    <row r="531" spans="1:19" x14ac:dyDescent="0.2">
      <c r="A531" s="55" t="s">
        <v>497</v>
      </c>
      <c r="B531" s="41" t="s">
        <v>224</v>
      </c>
      <c r="C531" s="56" t="s">
        <v>225</v>
      </c>
      <c r="D531" s="2">
        <v>0</v>
      </c>
      <c r="E531" s="1">
        <v>0</v>
      </c>
      <c r="F531" s="1">
        <v>0</v>
      </c>
      <c r="G531" s="1">
        <v>0</v>
      </c>
      <c r="H531" s="50" t="str">
        <f t="shared" si="56"/>
        <v/>
      </c>
      <c r="I531" s="35">
        <v>3432</v>
      </c>
      <c r="J531" s="36">
        <v>2492</v>
      </c>
      <c r="K531" s="36">
        <v>679</v>
      </c>
      <c r="L531" s="3">
        <f t="shared" si="57"/>
        <v>0.27247191011235955</v>
      </c>
      <c r="M531" s="42">
        <v>1</v>
      </c>
      <c r="N531" s="36">
        <v>939</v>
      </c>
      <c r="O531" s="64">
        <f t="shared" si="58"/>
        <v>0.27360139860139859</v>
      </c>
      <c r="P531" s="4">
        <f t="shared" si="59"/>
        <v>3432</v>
      </c>
      <c r="Q531" s="5">
        <f t="shared" si="60"/>
        <v>2493</v>
      </c>
      <c r="R531" s="5">
        <f t="shared" si="61"/>
        <v>939</v>
      </c>
      <c r="S531" s="6">
        <f t="shared" si="62"/>
        <v>0.27360139860139859</v>
      </c>
    </row>
    <row r="532" spans="1:19" ht="29" x14ac:dyDescent="0.2">
      <c r="A532" s="54" t="s">
        <v>444</v>
      </c>
      <c r="B532" s="41" t="s">
        <v>355</v>
      </c>
      <c r="C532" s="51" t="s">
        <v>356</v>
      </c>
      <c r="D532" s="37"/>
      <c r="E532" s="38"/>
      <c r="F532" s="38"/>
      <c r="G532" s="38"/>
      <c r="H532" s="50" t="str">
        <f t="shared" si="56"/>
        <v/>
      </c>
      <c r="I532" s="35">
        <v>3423</v>
      </c>
      <c r="J532" s="36">
        <v>2515</v>
      </c>
      <c r="K532" s="36">
        <v>868</v>
      </c>
      <c r="L532" s="3">
        <f t="shared" si="57"/>
        <v>0.34512922465208745</v>
      </c>
      <c r="M532" s="39">
        <v>6</v>
      </c>
      <c r="N532" s="36">
        <v>902</v>
      </c>
      <c r="O532" s="64">
        <f t="shared" si="58"/>
        <v>0.26351153958515922</v>
      </c>
      <c r="P532" s="4">
        <f t="shared" si="59"/>
        <v>3423</v>
      </c>
      <c r="Q532" s="5">
        <f t="shared" si="60"/>
        <v>2521</v>
      </c>
      <c r="R532" s="5">
        <f t="shared" si="61"/>
        <v>902</v>
      </c>
      <c r="S532" s="6">
        <f t="shared" si="62"/>
        <v>0.26351153958515922</v>
      </c>
    </row>
    <row r="533" spans="1:19" x14ac:dyDescent="0.2">
      <c r="A533" s="55" t="s">
        <v>451</v>
      </c>
      <c r="B533" s="41" t="s">
        <v>202</v>
      </c>
      <c r="C533" s="56" t="s">
        <v>203</v>
      </c>
      <c r="D533" s="2">
        <v>5</v>
      </c>
      <c r="E533" s="1">
        <v>2</v>
      </c>
      <c r="F533" s="1">
        <v>2</v>
      </c>
      <c r="G533" s="1">
        <v>3</v>
      </c>
      <c r="H533" s="50">
        <f t="shared" si="56"/>
        <v>0.6</v>
      </c>
      <c r="I533" s="35">
        <v>3409</v>
      </c>
      <c r="J533" s="36">
        <v>2163</v>
      </c>
      <c r="K533" s="36">
        <v>440</v>
      </c>
      <c r="L533" s="3">
        <f t="shared" si="57"/>
        <v>0.2034211742949607</v>
      </c>
      <c r="M533" s="42">
        <v>164</v>
      </c>
      <c r="N533" s="36">
        <v>1082</v>
      </c>
      <c r="O533" s="64">
        <f t="shared" si="58"/>
        <v>0.31739513053681434</v>
      </c>
      <c r="P533" s="4">
        <f t="shared" si="59"/>
        <v>3414</v>
      </c>
      <c r="Q533" s="5">
        <f t="shared" si="60"/>
        <v>2329</v>
      </c>
      <c r="R533" s="5">
        <f t="shared" si="61"/>
        <v>1085</v>
      </c>
      <c r="S533" s="6">
        <f t="shared" si="62"/>
        <v>0.317809021675454</v>
      </c>
    </row>
    <row r="534" spans="1:19" x14ac:dyDescent="0.2">
      <c r="A534" s="55" t="s">
        <v>450</v>
      </c>
      <c r="B534" s="41" t="s">
        <v>233</v>
      </c>
      <c r="C534" s="56" t="s">
        <v>235</v>
      </c>
      <c r="D534" s="2"/>
      <c r="E534" s="1"/>
      <c r="F534" s="1"/>
      <c r="G534" s="1"/>
      <c r="H534" s="50" t="str">
        <f t="shared" si="56"/>
        <v/>
      </c>
      <c r="I534" s="35">
        <v>3397</v>
      </c>
      <c r="J534" s="36">
        <v>3194</v>
      </c>
      <c r="K534" s="36">
        <v>2336</v>
      </c>
      <c r="L534" s="3">
        <f t="shared" si="57"/>
        <v>0.7313713212273012</v>
      </c>
      <c r="M534" s="39">
        <v>67</v>
      </c>
      <c r="N534" s="36">
        <v>136</v>
      </c>
      <c r="O534" s="64">
        <f t="shared" si="58"/>
        <v>4.0035325287017955E-2</v>
      </c>
      <c r="P534" s="4">
        <f t="shared" si="59"/>
        <v>3397</v>
      </c>
      <c r="Q534" s="5">
        <f t="shared" si="60"/>
        <v>3261</v>
      </c>
      <c r="R534" s="5">
        <f t="shared" si="61"/>
        <v>136</v>
      </c>
      <c r="S534" s="6">
        <f t="shared" si="62"/>
        <v>4.0035325287017955E-2</v>
      </c>
    </row>
    <row r="535" spans="1:19" x14ac:dyDescent="0.2">
      <c r="A535" s="55" t="s">
        <v>451</v>
      </c>
      <c r="B535" s="41" t="s">
        <v>146</v>
      </c>
      <c r="C535" s="56" t="s">
        <v>147</v>
      </c>
      <c r="D535" s="2">
        <v>0</v>
      </c>
      <c r="E535" s="1">
        <v>0</v>
      </c>
      <c r="F535" s="1">
        <v>0</v>
      </c>
      <c r="G535" s="1">
        <v>0</v>
      </c>
      <c r="H535" s="50" t="str">
        <f t="shared" si="56"/>
        <v/>
      </c>
      <c r="I535" s="35">
        <v>3379</v>
      </c>
      <c r="J535" s="36">
        <v>3019</v>
      </c>
      <c r="K535" s="36">
        <v>1830</v>
      </c>
      <c r="L535" s="3">
        <f t="shared" si="57"/>
        <v>0.60616098045710498</v>
      </c>
      <c r="M535" s="42">
        <v>2</v>
      </c>
      <c r="N535" s="36">
        <v>358</v>
      </c>
      <c r="O535" s="64">
        <f t="shared" si="58"/>
        <v>0.1059485054749926</v>
      </c>
      <c r="P535" s="4">
        <f t="shared" si="59"/>
        <v>3379</v>
      </c>
      <c r="Q535" s="5">
        <f t="shared" si="60"/>
        <v>3021</v>
      </c>
      <c r="R535" s="5">
        <f t="shared" si="61"/>
        <v>358</v>
      </c>
      <c r="S535" s="6">
        <f t="shared" si="62"/>
        <v>0.1059485054749926</v>
      </c>
    </row>
    <row r="536" spans="1:19" x14ac:dyDescent="0.2">
      <c r="A536" s="55" t="s">
        <v>480</v>
      </c>
      <c r="B536" s="41" t="s">
        <v>188</v>
      </c>
      <c r="C536" s="56" t="s">
        <v>189</v>
      </c>
      <c r="D536" s="2">
        <v>0</v>
      </c>
      <c r="E536" s="1">
        <v>0</v>
      </c>
      <c r="F536" s="1">
        <v>0</v>
      </c>
      <c r="G536" s="1">
        <v>0</v>
      </c>
      <c r="H536" s="50" t="str">
        <f t="shared" si="56"/>
        <v/>
      </c>
      <c r="I536" s="35">
        <v>3369</v>
      </c>
      <c r="J536" s="36">
        <v>3187</v>
      </c>
      <c r="K536" s="36">
        <v>612</v>
      </c>
      <c r="L536" s="3">
        <f t="shared" si="57"/>
        <v>0.19203012237213682</v>
      </c>
      <c r="M536" s="42">
        <v>6</v>
      </c>
      <c r="N536" s="36">
        <v>176</v>
      </c>
      <c r="O536" s="64">
        <f t="shared" si="58"/>
        <v>5.2241021074502819E-2</v>
      </c>
      <c r="P536" s="4">
        <f t="shared" si="59"/>
        <v>3369</v>
      </c>
      <c r="Q536" s="5">
        <f t="shared" si="60"/>
        <v>3193</v>
      </c>
      <c r="R536" s="5">
        <f t="shared" si="61"/>
        <v>176</v>
      </c>
      <c r="S536" s="6">
        <f t="shared" si="62"/>
        <v>5.2241021074502819E-2</v>
      </c>
    </row>
    <row r="537" spans="1:19" x14ac:dyDescent="0.2">
      <c r="A537" s="54" t="s">
        <v>444</v>
      </c>
      <c r="B537" s="41" t="s">
        <v>37</v>
      </c>
      <c r="C537" s="51" t="s">
        <v>288</v>
      </c>
      <c r="D537" s="37">
        <v>4</v>
      </c>
      <c r="E537" s="38">
        <v>4</v>
      </c>
      <c r="F537" s="38"/>
      <c r="G537" s="38"/>
      <c r="H537" s="50">
        <f t="shared" si="56"/>
        <v>0</v>
      </c>
      <c r="I537" s="35">
        <v>3365</v>
      </c>
      <c r="J537" s="36">
        <v>3316</v>
      </c>
      <c r="K537" s="36">
        <v>304</v>
      </c>
      <c r="L537" s="3">
        <f t="shared" si="57"/>
        <v>9.167671893848009E-2</v>
      </c>
      <c r="M537" s="39">
        <v>5</v>
      </c>
      <c r="N537" s="36">
        <v>44</v>
      </c>
      <c r="O537" s="64">
        <f t="shared" si="58"/>
        <v>1.3075780089153046E-2</v>
      </c>
      <c r="P537" s="4">
        <f t="shared" si="59"/>
        <v>3369</v>
      </c>
      <c r="Q537" s="5">
        <f t="shared" si="60"/>
        <v>3325</v>
      </c>
      <c r="R537" s="5">
        <f t="shared" si="61"/>
        <v>44</v>
      </c>
      <c r="S537" s="6">
        <f t="shared" si="62"/>
        <v>1.3060255268625705E-2</v>
      </c>
    </row>
    <row r="538" spans="1:19" x14ac:dyDescent="0.2">
      <c r="A538" s="54" t="s">
        <v>444</v>
      </c>
      <c r="B538" s="41" t="s">
        <v>67</v>
      </c>
      <c r="C538" s="51" t="s">
        <v>292</v>
      </c>
      <c r="D538" s="37">
        <v>1</v>
      </c>
      <c r="E538" s="38">
        <v>1</v>
      </c>
      <c r="F538" s="38"/>
      <c r="G538" s="38"/>
      <c r="H538" s="50">
        <f t="shared" si="56"/>
        <v>0</v>
      </c>
      <c r="I538" s="35">
        <v>3362</v>
      </c>
      <c r="J538" s="36">
        <v>3145</v>
      </c>
      <c r="K538" s="36">
        <v>157</v>
      </c>
      <c r="L538" s="3">
        <f t="shared" si="57"/>
        <v>4.9920508744038153E-2</v>
      </c>
      <c r="M538" s="39"/>
      <c r="N538" s="36">
        <v>217</v>
      </c>
      <c r="O538" s="64">
        <f t="shared" si="58"/>
        <v>6.4544913741820351E-2</v>
      </c>
      <c r="P538" s="4">
        <f t="shared" si="59"/>
        <v>3363</v>
      </c>
      <c r="Q538" s="5">
        <f t="shared" si="60"/>
        <v>3146</v>
      </c>
      <c r="R538" s="5">
        <f t="shared" si="61"/>
        <v>217</v>
      </c>
      <c r="S538" s="6">
        <f t="shared" si="62"/>
        <v>6.4525721082366941E-2</v>
      </c>
    </row>
    <row r="539" spans="1:19" x14ac:dyDescent="0.2">
      <c r="A539" s="54" t="s">
        <v>442</v>
      </c>
      <c r="B539" s="41" t="s">
        <v>221</v>
      </c>
      <c r="C539" s="51" t="s">
        <v>222</v>
      </c>
      <c r="D539" s="37"/>
      <c r="E539" s="38"/>
      <c r="F539" s="38"/>
      <c r="G539" s="38"/>
      <c r="H539" s="50" t="str">
        <f t="shared" si="56"/>
        <v/>
      </c>
      <c r="I539" s="35">
        <v>3344</v>
      </c>
      <c r="J539" s="36">
        <v>2897</v>
      </c>
      <c r="K539" s="36">
        <v>2066</v>
      </c>
      <c r="L539" s="3">
        <f t="shared" si="57"/>
        <v>0.71315153607179838</v>
      </c>
      <c r="M539" s="39">
        <v>30</v>
      </c>
      <c r="N539" s="36">
        <v>417</v>
      </c>
      <c r="O539" s="64">
        <f t="shared" si="58"/>
        <v>0.12470095693779905</v>
      </c>
      <c r="P539" s="4">
        <f t="shared" si="59"/>
        <v>3344</v>
      </c>
      <c r="Q539" s="5">
        <f t="shared" si="60"/>
        <v>2927</v>
      </c>
      <c r="R539" s="5">
        <f t="shared" si="61"/>
        <v>417</v>
      </c>
      <c r="S539" s="6">
        <f t="shared" si="62"/>
        <v>0.12470095693779905</v>
      </c>
    </row>
    <row r="540" spans="1:19" x14ac:dyDescent="0.2">
      <c r="A540" s="55" t="s">
        <v>447</v>
      </c>
      <c r="B540" s="41" t="s">
        <v>219</v>
      </c>
      <c r="C540" s="51" t="s">
        <v>220</v>
      </c>
      <c r="D540" s="2"/>
      <c r="E540" s="1"/>
      <c r="F540" s="1"/>
      <c r="G540" s="1"/>
      <c r="H540" s="50" t="str">
        <f t="shared" si="56"/>
        <v/>
      </c>
      <c r="I540" s="35">
        <v>3318</v>
      </c>
      <c r="J540" s="36">
        <v>2269</v>
      </c>
      <c r="K540" s="36">
        <v>933</v>
      </c>
      <c r="L540" s="3">
        <f t="shared" si="57"/>
        <v>0.41119435874834731</v>
      </c>
      <c r="M540" s="42">
        <v>26</v>
      </c>
      <c r="N540" s="36">
        <v>895</v>
      </c>
      <c r="O540" s="64">
        <f t="shared" si="58"/>
        <v>0.26974080771549125</v>
      </c>
      <c r="P540" s="4">
        <f t="shared" si="59"/>
        <v>3318</v>
      </c>
      <c r="Q540" s="5">
        <f t="shared" si="60"/>
        <v>2295</v>
      </c>
      <c r="R540" s="5">
        <f t="shared" si="61"/>
        <v>895</v>
      </c>
      <c r="S540" s="6">
        <f t="shared" si="62"/>
        <v>0.26974080771549125</v>
      </c>
    </row>
    <row r="541" spans="1:19" x14ac:dyDescent="0.2">
      <c r="A541" s="55" t="s">
        <v>478</v>
      </c>
      <c r="B541" s="41" t="s">
        <v>233</v>
      </c>
      <c r="C541" s="56" t="s">
        <v>235</v>
      </c>
      <c r="D541" s="2">
        <v>0</v>
      </c>
      <c r="E541" s="1">
        <v>0</v>
      </c>
      <c r="F541" s="1">
        <v>0</v>
      </c>
      <c r="G541" s="1">
        <v>0</v>
      </c>
      <c r="H541" s="50" t="str">
        <f t="shared" si="56"/>
        <v/>
      </c>
      <c r="I541" s="35">
        <v>3307</v>
      </c>
      <c r="J541" s="36">
        <v>3150</v>
      </c>
      <c r="K541" s="36">
        <v>952</v>
      </c>
      <c r="L541" s="3">
        <f t="shared" si="57"/>
        <v>0.30222222222222223</v>
      </c>
      <c r="M541" s="42">
        <v>4</v>
      </c>
      <c r="N541" s="36">
        <v>153</v>
      </c>
      <c r="O541" s="64">
        <f t="shared" si="58"/>
        <v>4.6265497429694588E-2</v>
      </c>
      <c r="P541" s="4">
        <f t="shared" si="59"/>
        <v>3307</v>
      </c>
      <c r="Q541" s="5">
        <f t="shared" si="60"/>
        <v>3154</v>
      </c>
      <c r="R541" s="5">
        <f t="shared" si="61"/>
        <v>153</v>
      </c>
      <c r="S541" s="6">
        <f t="shared" si="62"/>
        <v>4.6265497429694588E-2</v>
      </c>
    </row>
    <row r="542" spans="1:19" x14ac:dyDescent="0.2">
      <c r="A542" s="55" t="s">
        <v>451</v>
      </c>
      <c r="B542" s="41" t="s">
        <v>4</v>
      </c>
      <c r="C542" s="56" t="s">
        <v>5</v>
      </c>
      <c r="D542" s="2">
        <v>0</v>
      </c>
      <c r="E542" s="1">
        <v>0</v>
      </c>
      <c r="F542" s="1">
        <v>0</v>
      </c>
      <c r="G542" s="1">
        <v>0</v>
      </c>
      <c r="H542" s="50" t="str">
        <f t="shared" si="56"/>
        <v/>
      </c>
      <c r="I542" s="35">
        <v>3281</v>
      </c>
      <c r="J542" s="36">
        <v>2787</v>
      </c>
      <c r="K542" s="36">
        <v>1040</v>
      </c>
      <c r="L542" s="3">
        <f t="shared" si="57"/>
        <v>0.37316110513096518</v>
      </c>
      <c r="M542" s="42">
        <v>59</v>
      </c>
      <c r="N542" s="36">
        <v>435</v>
      </c>
      <c r="O542" s="64">
        <f t="shared" si="58"/>
        <v>0.13258153002133496</v>
      </c>
      <c r="P542" s="4">
        <f t="shared" si="59"/>
        <v>3281</v>
      </c>
      <c r="Q542" s="5">
        <f t="shared" si="60"/>
        <v>2846</v>
      </c>
      <c r="R542" s="5">
        <f t="shared" si="61"/>
        <v>435</v>
      </c>
      <c r="S542" s="6">
        <f t="shared" si="62"/>
        <v>0.13258153002133496</v>
      </c>
    </row>
    <row r="543" spans="1:19" x14ac:dyDescent="0.2">
      <c r="A543" s="55" t="s">
        <v>447</v>
      </c>
      <c r="B543" s="41" t="s">
        <v>131</v>
      </c>
      <c r="C543" s="51" t="s">
        <v>132</v>
      </c>
      <c r="D543" s="2"/>
      <c r="E543" s="1"/>
      <c r="F543" s="1"/>
      <c r="G543" s="1"/>
      <c r="H543" s="50" t="str">
        <f t="shared" si="56"/>
        <v/>
      </c>
      <c r="I543" s="35">
        <v>3272</v>
      </c>
      <c r="J543" s="36">
        <v>2558</v>
      </c>
      <c r="K543" s="36">
        <v>920</v>
      </c>
      <c r="L543" s="3">
        <f t="shared" si="57"/>
        <v>0.35965598123534009</v>
      </c>
      <c r="M543" s="42">
        <v>29</v>
      </c>
      <c r="N543" s="36">
        <v>629</v>
      </c>
      <c r="O543" s="64">
        <f t="shared" si="58"/>
        <v>0.19223716381418093</v>
      </c>
      <c r="P543" s="4">
        <f t="shared" si="59"/>
        <v>3272</v>
      </c>
      <c r="Q543" s="5">
        <f t="shared" si="60"/>
        <v>2587</v>
      </c>
      <c r="R543" s="5">
        <f t="shared" si="61"/>
        <v>629</v>
      </c>
      <c r="S543" s="6">
        <f t="shared" si="62"/>
        <v>0.19223716381418093</v>
      </c>
    </row>
    <row r="544" spans="1:19" ht="15" customHeight="1" x14ac:dyDescent="0.2">
      <c r="A544" s="55" t="s">
        <v>500</v>
      </c>
      <c r="B544" s="41" t="s">
        <v>97</v>
      </c>
      <c r="C544" s="56" t="s">
        <v>101</v>
      </c>
      <c r="D544" s="2"/>
      <c r="E544" s="1"/>
      <c r="F544" s="1"/>
      <c r="G544" s="1"/>
      <c r="H544" s="50" t="str">
        <f t="shared" si="56"/>
        <v/>
      </c>
      <c r="I544" s="35">
        <v>3268</v>
      </c>
      <c r="J544" s="36">
        <v>3168</v>
      </c>
      <c r="K544" s="36">
        <v>1255</v>
      </c>
      <c r="L544" s="3">
        <f t="shared" si="57"/>
        <v>0.39614898989898989</v>
      </c>
      <c r="M544" s="42">
        <v>0</v>
      </c>
      <c r="N544" s="36">
        <v>100</v>
      </c>
      <c r="O544" s="64">
        <f t="shared" si="58"/>
        <v>3.0599755201958383E-2</v>
      </c>
      <c r="P544" s="4">
        <f t="shared" si="59"/>
        <v>3268</v>
      </c>
      <c r="Q544" s="5">
        <f t="shared" si="60"/>
        <v>3168</v>
      </c>
      <c r="R544" s="5">
        <f t="shared" si="61"/>
        <v>100</v>
      </c>
      <c r="S544" s="6">
        <f t="shared" si="62"/>
        <v>3.0599755201958383E-2</v>
      </c>
    </row>
    <row r="545" spans="1:19" x14ac:dyDescent="0.2">
      <c r="A545" s="54" t="s">
        <v>444</v>
      </c>
      <c r="B545" s="41" t="s">
        <v>58</v>
      </c>
      <c r="C545" s="51" t="s">
        <v>59</v>
      </c>
      <c r="D545" s="37">
        <v>533</v>
      </c>
      <c r="E545" s="38">
        <v>532</v>
      </c>
      <c r="F545" s="38"/>
      <c r="G545" s="38">
        <v>1</v>
      </c>
      <c r="H545" s="50">
        <f t="shared" si="56"/>
        <v>1.876172607879925E-3</v>
      </c>
      <c r="I545" s="35">
        <v>3259</v>
      </c>
      <c r="J545" s="36">
        <v>3134</v>
      </c>
      <c r="K545" s="36">
        <v>533</v>
      </c>
      <c r="L545" s="3">
        <f t="shared" si="57"/>
        <v>0.17007019783024888</v>
      </c>
      <c r="M545" s="39">
        <v>5</v>
      </c>
      <c r="N545" s="36">
        <v>120</v>
      </c>
      <c r="O545" s="64">
        <f t="shared" si="58"/>
        <v>3.68211107701749E-2</v>
      </c>
      <c r="P545" s="4">
        <f t="shared" si="59"/>
        <v>3792</v>
      </c>
      <c r="Q545" s="5">
        <f t="shared" si="60"/>
        <v>3671</v>
      </c>
      <c r="R545" s="5">
        <f t="shared" si="61"/>
        <v>121</v>
      </c>
      <c r="S545" s="6">
        <f t="shared" si="62"/>
        <v>3.190928270042194E-2</v>
      </c>
    </row>
    <row r="546" spans="1:19" ht="15" customHeight="1" x14ac:dyDescent="0.2">
      <c r="A546" s="55" t="s">
        <v>445</v>
      </c>
      <c r="B546" s="41" t="s">
        <v>15</v>
      </c>
      <c r="C546" s="51" t="s">
        <v>16</v>
      </c>
      <c r="D546" s="2"/>
      <c r="E546" s="1"/>
      <c r="F546" s="1"/>
      <c r="G546" s="1"/>
      <c r="H546" s="50" t="str">
        <f t="shared" si="56"/>
        <v/>
      </c>
      <c r="I546" s="35">
        <v>3259</v>
      </c>
      <c r="J546" s="36">
        <v>2895</v>
      </c>
      <c r="K546" s="36">
        <v>645</v>
      </c>
      <c r="L546" s="3">
        <f t="shared" si="57"/>
        <v>0.22279792746113988</v>
      </c>
      <c r="M546" s="42">
        <v>7</v>
      </c>
      <c r="N546" s="36">
        <v>251</v>
      </c>
      <c r="O546" s="64">
        <f t="shared" si="58"/>
        <v>7.7017490027615834E-2</v>
      </c>
      <c r="P546" s="4">
        <f t="shared" si="59"/>
        <v>3259</v>
      </c>
      <c r="Q546" s="5">
        <f t="shared" si="60"/>
        <v>2902</v>
      </c>
      <c r="R546" s="5">
        <f t="shared" si="61"/>
        <v>251</v>
      </c>
      <c r="S546" s="6">
        <f t="shared" si="62"/>
        <v>7.7017490027615834E-2</v>
      </c>
    </row>
    <row r="547" spans="1:19" ht="29" x14ac:dyDescent="0.2">
      <c r="A547" s="55" t="s">
        <v>447</v>
      </c>
      <c r="B547" s="41" t="s">
        <v>105</v>
      </c>
      <c r="C547" s="51" t="s">
        <v>106</v>
      </c>
      <c r="D547" s="2"/>
      <c r="E547" s="1"/>
      <c r="F547" s="1"/>
      <c r="G547" s="1"/>
      <c r="H547" s="50" t="str">
        <f t="shared" si="56"/>
        <v/>
      </c>
      <c r="I547" s="35">
        <v>3242</v>
      </c>
      <c r="J547" s="36">
        <v>1950</v>
      </c>
      <c r="K547" s="36">
        <v>400</v>
      </c>
      <c r="L547" s="3">
        <f t="shared" si="57"/>
        <v>0.20512820512820512</v>
      </c>
      <c r="M547" s="42">
        <v>57</v>
      </c>
      <c r="N547" s="36">
        <v>1033</v>
      </c>
      <c r="O547" s="64">
        <f t="shared" si="58"/>
        <v>0.31863047501542258</v>
      </c>
      <c r="P547" s="4">
        <f t="shared" si="59"/>
        <v>3242</v>
      </c>
      <c r="Q547" s="5">
        <f t="shared" si="60"/>
        <v>2007</v>
      </c>
      <c r="R547" s="5">
        <f t="shared" si="61"/>
        <v>1033</v>
      </c>
      <c r="S547" s="6">
        <f t="shared" si="62"/>
        <v>0.31863047501542258</v>
      </c>
    </row>
    <row r="548" spans="1:19" x14ac:dyDescent="0.2">
      <c r="A548" s="55" t="s">
        <v>463</v>
      </c>
      <c r="B548" s="41" t="s">
        <v>238</v>
      </c>
      <c r="C548" s="56" t="s">
        <v>242</v>
      </c>
      <c r="D548" s="2">
        <v>0</v>
      </c>
      <c r="E548" s="1">
        <v>0</v>
      </c>
      <c r="F548" s="1">
        <v>0</v>
      </c>
      <c r="G548" s="1">
        <v>0</v>
      </c>
      <c r="H548" s="50" t="str">
        <f t="shared" si="56"/>
        <v/>
      </c>
      <c r="I548" s="35">
        <v>3224</v>
      </c>
      <c r="J548" s="36">
        <v>3107</v>
      </c>
      <c r="K548" s="36">
        <v>2630</v>
      </c>
      <c r="L548" s="3">
        <f t="shared" si="57"/>
        <v>0.84647570003218542</v>
      </c>
      <c r="M548" s="42">
        <v>60</v>
      </c>
      <c r="N548" s="36">
        <v>57</v>
      </c>
      <c r="O548" s="64">
        <f t="shared" si="58"/>
        <v>1.7679900744416874E-2</v>
      </c>
      <c r="P548" s="4">
        <f t="shared" si="59"/>
        <v>3224</v>
      </c>
      <c r="Q548" s="5">
        <f t="shared" si="60"/>
        <v>3167</v>
      </c>
      <c r="R548" s="5">
        <f t="shared" si="61"/>
        <v>57</v>
      </c>
      <c r="S548" s="6">
        <f t="shared" si="62"/>
        <v>1.7679900744416874E-2</v>
      </c>
    </row>
    <row r="549" spans="1:19" x14ac:dyDescent="0.2">
      <c r="A549" s="55" t="s">
        <v>485</v>
      </c>
      <c r="B549" s="41" t="s">
        <v>197</v>
      </c>
      <c r="C549" s="56" t="s">
        <v>198</v>
      </c>
      <c r="D549" s="2"/>
      <c r="E549" s="1"/>
      <c r="F549" s="1"/>
      <c r="G549" s="1"/>
      <c r="H549" s="50" t="str">
        <f t="shared" si="56"/>
        <v/>
      </c>
      <c r="I549" s="35">
        <v>3219</v>
      </c>
      <c r="J549" s="36">
        <v>3187</v>
      </c>
      <c r="K549" s="36">
        <v>3164</v>
      </c>
      <c r="L549" s="3">
        <f t="shared" si="57"/>
        <v>0.9927831816755569</v>
      </c>
      <c r="M549" s="42">
        <v>17</v>
      </c>
      <c r="N549" s="36">
        <v>15</v>
      </c>
      <c r="O549" s="64">
        <f t="shared" si="58"/>
        <v>4.6598322460391422E-3</v>
      </c>
      <c r="P549" s="4">
        <f t="shared" si="59"/>
        <v>3219</v>
      </c>
      <c r="Q549" s="5">
        <f t="shared" si="60"/>
        <v>3204</v>
      </c>
      <c r="R549" s="5">
        <f t="shared" si="61"/>
        <v>15</v>
      </c>
      <c r="S549" s="6">
        <f t="shared" si="62"/>
        <v>4.6598322460391422E-3</v>
      </c>
    </row>
    <row r="550" spans="1:19" x14ac:dyDescent="0.2">
      <c r="A550" s="54" t="s">
        <v>444</v>
      </c>
      <c r="B550" s="41" t="s">
        <v>124</v>
      </c>
      <c r="C550" s="51" t="s">
        <v>125</v>
      </c>
      <c r="D550" s="37">
        <v>3</v>
      </c>
      <c r="E550" s="38">
        <v>1</v>
      </c>
      <c r="F550" s="38"/>
      <c r="G550" s="38">
        <v>2</v>
      </c>
      <c r="H550" s="50">
        <f t="shared" si="56"/>
        <v>0.66666666666666663</v>
      </c>
      <c r="I550" s="35">
        <v>3218</v>
      </c>
      <c r="J550" s="36">
        <v>3026</v>
      </c>
      <c r="K550" s="36">
        <v>904</v>
      </c>
      <c r="L550" s="3">
        <f t="shared" si="57"/>
        <v>0.29874421678783875</v>
      </c>
      <c r="M550" s="39">
        <v>48</v>
      </c>
      <c r="N550" s="36">
        <v>144</v>
      </c>
      <c r="O550" s="64">
        <f t="shared" si="58"/>
        <v>4.4748290863890615E-2</v>
      </c>
      <c r="P550" s="4">
        <f t="shared" si="59"/>
        <v>3221</v>
      </c>
      <c r="Q550" s="5">
        <f t="shared" si="60"/>
        <v>3075</v>
      </c>
      <c r="R550" s="5">
        <f t="shared" si="61"/>
        <v>146</v>
      </c>
      <c r="S550" s="6">
        <f t="shared" si="62"/>
        <v>4.5327538031667183E-2</v>
      </c>
    </row>
    <row r="551" spans="1:19" x14ac:dyDescent="0.2">
      <c r="A551" s="55" t="s">
        <v>485</v>
      </c>
      <c r="B551" s="41" t="s">
        <v>188</v>
      </c>
      <c r="C551" s="56" t="s">
        <v>189</v>
      </c>
      <c r="D551" s="2"/>
      <c r="E551" s="1"/>
      <c r="F551" s="1"/>
      <c r="G551" s="1"/>
      <c r="H551" s="50" t="str">
        <f t="shared" si="56"/>
        <v/>
      </c>
      <c r="I551" s="35">
        <v>3214</v>
      </c>
      <c r="J551" s="36">
        <v>2728</v>
      </c>
      <c r="K551" s="36">
        <v>1967</v>
      </c>
      <c r="L551" s="3">
        <f t="shared" si="57"/>
        <v>0.7210410557184751</v>
      </c>
      <c r="M551" s="42">
        <v>15</v>
      </c>
      <c r="N551" s="36">
        <v>466</v>
      </c>
      <c r="O551" s="64">
        <f t="shared" si="58"/>
        <v>0.1449906658369633</v>
      </c>
      <c r="P551" s="4">
        <f t="shared" si="59"/>
        <v>3214</v>
      </c>
      <c r="Q551" s="5">
        <f t="shared" si="60"/>
        <v>2743</v>
      </c>
      <c r="R551" s="5">
        <f t="shared" si="61"/>
        <v>466</v>
      </c>
      <c r="S551" s="6">
        <f t="shared" si="62"/>
        <v>0.1449906658369633</v>
      </c>
    </row>
    <row r="552" spans="1:19" x14ac:dyDescent="0.2">
      <c r="A552" s="55" t="s">
        <v>508</v>
      </c>
      <c r="B552" s="41" t="s">
        <v>119</v>
      </c>
      <c r="C552" s="56" t="s">
        <v>120</v>
      </c>
      <c r="D552" s="2"/>
      <c r="E552" s="1"/>
      <c r="F552" s="1"/>
      <c r="G552" s="1"/>
      <c r="H552" s="50" t="str">
        <f t="shared" si="56"/>
        <v/>
      </c>
      <c r="I552" s="35">
        <v>3210</v>
      </c>
      <c r="J552" s="36">
        <v>928</v>
      </c>
      <c r="K552" s="36">
        <v>248</v>
      </c>
      <c r="L552" s="3">
        <f t="shared" si="57"/>
        <v>0.26724137931034481</v>
      </c>
      <c r="M552" s="42">
        <v>24</v>
      </c>
      <c r="N552" s="36">
        <v>504</v>
      </c>
      <c r="O552" s="64">
        <f t="shared" si="58"/>
        <v>0.15700934579439252</v>
      </c>
      <c r="P552" s="4">
        <f t="shared" si="59"/>
        <v>3210</v>
      </c>
      <c r="Q552" s="5">
        <f t="shared" si="60"/>
        <v>952</v>
      </c>
      <c r="R552" s="5">
        <f t="shared" si="61"/>
        <v>504</v>
      </c>
      <c r="S552" s="6">
        <f t="shared" si="62"/>
        <v>0.15700934579439252</v>
      </c>
    </row>
    <row r="553" spans="1:19" x14ac:dyDescent="0.2">
      <c r="A553" s="55" t="s">
        <v>463</v>
      </c>
      <c r="B553" s="41" t="s">
        <v>195</v>
      </c>
      <c r="C553" s="56" t="s">
        <v>195</v>
      </c>
      <c r="D553" s="2">
        <v>0</v>
      </c>
      <c r="E553" s="1">
        <v>0</v>
      </c>
      <c r="F553" s="1">
        <v>0</v>
      </c>
      <c r="G553" s="1">
        <v>0</v>
      </c>
      <c r="H553" s="50" t="str">
        <f t="shared" si="56"/>
        <v/>
      </c>
      <c r="I553" s="35">
        <v>3204</v>
      </c>
      <c r="J553" s="36">
        <v>3165</v>
      </c>
      <c r="K553" s="36">
        <v>2218</v>
      </c>
      <c r="L553" s="3">
        <f t="shared" si="57"/>
        <v>0.70078988941548181</v>
      </c>
      <c r="M553" s="42">
        <v>2</v>
      </c>
      <c r="N553" s="36">
        <v>37</v>
      </c>
      <c r="O553" s="64">
        <f t="shared" si="58"/>
        <v>1.1548064918851436E-2</v>
      </c>
      <c r="P553" s="4">
        <f t="shared" si="59"/>
        <v>3204</v>
      </c>
      <c r="Q553" s="5">
        <f t="shared" si="60"/>
        <v>3167</v>
      </c>
      <c r="R553" s="5">
        <f t="shared" si="61"/>
        <v>37</v>
      </c>
      <c r="S553" s="6">
        <f t="shared" si="62"/>
        <v>1.1548064918851436E-2</v>
      </c>
    </row>
    <row r="554" spans="1:19" x14ac:dyDescent="0.2">
      <c r="A554" s="55" t="s">
        <v>463</v>
      </c>
      <c r="B554" s="41" t="s">
        <v>6</v>
      </c>
      <c r="C554" s="56" t="s">
        <v>7</v>
      </c>
      <c r="D554" s="2">
        <v>0</v>
      </c>
      <c r="E554" s="1">
        <v>0</v>
      </c>
      <c r="F554" s="1">
        <v>0</v>
      </c>
      <c r="G554" s="1">
        <v>0</v>
      </c>
      <c r="H554" s="50" t="str">
        <f t="shared" si="56"/>
        <v/>
      </c>
      <c r="I554" s="35">
        <v>3199</v>
      </c>
      <c r="J554" s="36">
        <v>1633</v>
      </c>
      <c r="K554" s="36">
        <v>1267</v>
      </c>
      <c r="L554" s="3">
        <f t="shared" si="57"/>
        <v>0.77587262706674831</v>
      </c>
      <c r="M554" s="42">
        <v>1317</v>
      </c>
      <c r="N554" s="36">
        <v>249</v>
      </c>
      <c r="O554" s="64">
        <f t="shared" si="58"/>
        <v>7.7836824007502345E-2</v>
      </c>
      <c r="P554" s="4">
        <f t="shared" si="59"/>
        <v>3199</v>
      </c>
      <c r="Q554" s="5">
        <f t="shared" si="60"/>
        <v>2950</v>
      </c>
      <c r="R554" s="5">
        <f t="shared" si="61"/>
        <v>249</v>
      </c>
      <c r="S554" s="6">
        <f t="shared" si="62"/>
        <v>7.7836824007502345E-2</v>
      </c>
    </row>
    <row r="555" spans="1:19" x14ac:dyDescent="0.2">
      <c r="A555" s="55" t="s">
        <v>508</v>
      </c>
      <c r="B555" s="41" t="s">
        <v>49</v>
      </c>
      <c r="C555" s="56" t="s">
        <v>50</v>
      </c>
      <c r="D555" s="2"/>
      <c r="E555" s="1"/>
      <c r="F555" s="1"/>
      <c r="G555" s="1"/>
      <c r="H555" s="50" t="str">
        <f t="shared" si="56"/>
        <v/>
      </c>
      <c r="I555" s="35">
        <v>3179</v>
      </c>
      <c r="J555" s="36">
        <v>2918</v>
      </c>
      <c r="K555" s="36">
        <v>1170</v>
      </c>
      <c r="L555" s="3">
        <f t="shared" si="57"/>
        <v>0.4009595613433859</v>
      </c>
      <c r="M555" s="42"/>
      <c r="N555" s="36">
        <v>179</v>
      </c>
      <c r="O555" s="64">
        <f t="shared" si="58"/>
        <v>5.6307014784523435E-2</v>
      </c>
      <c r="P555" s="4">
        <f t="shared" si="59"/>
        <v>3179</v>
      </c>
      <c r="Q555" s="5">
        <f t="shared" si="60"/>
        <v>2918</v>
      </c>
      <c r="R555" s="5">
        <f t="shared" si="61"/>
        <v>179</v>
      </c>
      <c r="S555" s="6">
        <f t="shared" si="62"/>
        <v>5.6307014784523435E-2</v>
      </c>
    </row>
    <row r="556" spans="1:19" x14ac:dyDescent="0.2">
      <c r="A556" s="54" t="s">
        <v>443</v>
      </c>
      <c r="B556" s="41" t="s">
        <v>107</v>
      </c>
      <c r="C556" s="51" t="s">
        <v>108</v>
      </c>
      <c r="D556" s="37">
        <v>4</v>
      </c>
      <c r="E556" s="38">
        <v>3</v>
      </c>
      <c r="F556" s="38">
        <v>0</v>
      </c>
      <c r="G556" s="38">
        <v>0</v>
      </c>
      <c r="H556" s="50">
        <f t="shared" si="56"/>
        <v>0</v>
      </c>
      <c r="I556" s="35">
        <v>3174</v>
      </c>
      <c r="J556" s="36">
        <v>2116</v>
      </c>
      <c r="K556" s="36">
        <v>222</v>
      </c>
      <c r="L556" s="3">
        <f t="shared" si="57"/>
        <v>0.10491493383742911</v>
      </c>
      <c r="M556" s="39">
        <v>109</v>
      </c>
      <c r="N556" s="36">
        <v>579</v>
      </c>
      <c r="O556" s="64">
        <f t="shared" si="58"/>
        <v>0.18241965973534971</v>
      </c>
      <c r="P556" s="4">
        <f t="shared" si="59"/>
        <v>3178</v>
      </c>
      <c r="Q556" s="5">
        <f t="shared" si="60"/>
        <v>2228</v>
      </c>
      <c r="R556" s="5">
        <f t="shared" si="61"/>
        <v>579</v>
      </c>
      <c r="S556" s="6">
        <f t="shared" si="62"/>
        <v>0.18219005663939586</v>
      </c>
    </row>
    <row r="557" spans="1:19" x14ac:dyDescent="0.2">
      <c r="A557" s="55" t="s">
        <v>483</v>
      </c>
      <c r="B557" s="41" t="s">
        <v>221</v>
      </c>
      <c r="C557" s="56" t="s">
        <v>222</v>
      </c>
      <c r="D557" s="2"/>
      <c r="E557" s="1"/>
      <c r="F557" s="1"/>
      <c r="G557" s="1"/>
      <c r="H557" s="50" t="str">
        <f t="shared" si="56"/>
        <v/>
      </c>
      <c r="I557" s="35">
        <v>3164</v>
      </c>
      <c r="J557" s="36">
        <v>2669</v>
      </c>
      <c r="K557" s="36">
        <v>1104</v>
      </c>
      <c r="L557" s="3">
        <f t="shared" si="57"/>
        <v>0.41363806669164482</v>
      </c>
      <c r="M557" s="42">
        <v>8</v>
      </c>
      <c r="N557" s="36">
        <v>489</v>
      </c>
      <c r="O557" s="64">
        <f t="shared" si="58"/>
        <v>0.15455120101137801</v>
      </c>
      <c r="P557" s="4">
        <f t="shared" si="59"/>
        <v>3164</v>
      </c>
      <c r="Q557" s="5">
        <f t="shared" si="60"/>
        <v>2677</v>
      </c>
      <c r="R557" s="5">
        <f t="shared" si="61"/>
        <v>489</v>
      </c>
      <c r="S557" s="6">
        <f t="shared" si="62"/>
        <v>0.15455120101137801</v>
      </c>
    </row>
    <row r="558" spans="1:19" x14ac:dyDescent="0.2">
      <c r="A558" s="55" t="s">
        <v>508</v>
      </c>
      <c r="B558" s="41" t="s">
        <v>197</v>
      </c>
      <c r="C558" s="56" t="s">
        <v>199</v>
      </c>
      <c r="D558" s="2"/>
      <c r="E558" s="1"/>
      <c r="F558" s="1"/>
      <c r="G558" s="1"/>
      <c r="H558" s="50" t="str">
        <f t="shared" si="56"/>
        <v/>
      </c>
      <c r="I558" s="35">
        <v>3161</v>
      </c>
      <c r="J558" s="36">
        <v>3015</v>
      </c>
      <c r="K558" s="36">
        <v>2091</v>
      </c>
      <c r="L558" s="3">
        <f t="shared" si="57"/>
        <v>0.69353233830845773</v>
      </c>
      <c r="M558" s="42">
        <v>1</v>
      </c>
      <c r="N558" s="36">
        <v>68</v>
      </c>
      <c r="O558" s="64">
        <f t="shared" si="58"/>
        <v>2.1512179689971527E-2</v>
      </c>
      <c r="P558" s="4">
        <f t="shared" si="59"/>
        <v>3161</v>
      </c>
      <c r="Q558" s="5">
        <f t="shared" si="60"/>
        <v>3016</v>
      </c>
      <c r="R558" s="5">
        <f t="shared" si="61"/>
        <v>68</v>
      </c>
      <c r="S558" s="6">
        <f t="shared" si="62"/>
        <v>2.1512179689971527E-2</v>
      </c>
    </row>
    <row r="559" spans="1:19" x14ac:dyDescent="0.2">
      <c r="A559" s="55" t="s">
        <v>480</v>
      </c>
      <c r="B559" s="41" t="s">
        <v>131</v>
      </c>
      <c r="C559" s="56" t="s">
        <v>132</v>
      </c>
      <c r="D559" s="2">
        <v>0</v>
      </c>
      <c r="E559" s="1">
        <v>0</v>
      </c>
      <c r="F559" s="1">
        <v>0</v>
      </c>
      <c r="G559" s="1">
        <v>0</v>
      </c>
      <c r="H559" s="50" t="str">
        <f t="shared" si="56"/>
        <v/>
      </c>
      <c r="I559" s="35">
        <v>3157</v>
      </c>
      <c r="J559" s="36">
        <v>2928</v>
      </c>
      <c r="K559" s="36">
        <v>926</v>
      </c>
      <c r="L559" s="3">
        <f t="shared" si="57"/>
        <v>0.31625683060109289</v>
      </c>
      <c r="M559" s="42">
        <v>73</v>
      </c>
      <c r="N559" s="36">
        <v>156</v>
      </c>
      <c r="O559" s="64">
        <f t="shared" si="58"/>
        <v>4.9414000633512832E-2</v>
      </c>
      <c r="P559" s="4">
        <f t="shared" si="59"/>
        <v>3157</v>
      </c>
      <c r="Q559" s="5">
        <f t="shared" si="60"/>
        <v>3001</v>
      </c>
      <c r="R559" s="5">
        <f t="shared" si="61"/>
        <v>156</v>
      </c>
      <c r="S559" s="6">
        <f t="shared" si="62"/>
        <v>4.9414000633512832E-2</v>
      </c>
    </row>
    <row r="560" spans="1:19" x14ac:dyDescent="0.2">
      <c r="A560" s="55" t="s">
        <v>447</v>
      </c>
      <c r="B560" s="41" t="s">
        <v>350</v>
      </c>
      <c r="C560" s="51" t="s">
        <v>351</v>
      </c>
      <c r="D560" s="2"/>
      <c r="E560" s="1"/>
      <c r="F560" s="1"/>
      <c r="G560" s="1"/>
      <c r="H560" s="50" t="str">
        <f t="shared" si="56"/>
        <v/>
      </c>
      <c r="I560" s="35">
        <v>3140</v>
      </c>
      <c r="J560" s="36">
        <v>2684</v>
      </c>
      <c r="K560" s="36">
        <v>564</v>
      </c>
      <c r="L560" s="3">
        <f t="shared" si="57"/>
        <v>0.21013412816691504</v>
      </c>
      <c r="M560" s="42">
        <v>1</v>
      </c>
      <c r="N560" s="36">
        <v>408</v>
      </c>
      <c r="O560" s="64">
        <f t="shared" si="58"/>
        <v>0.12993630573248408</v>
      </c>
      <c r="P560" s="4">
        <f t="shared" si="59"/>
        <v>3140</v>
      </c>
      <c r="Q560" s="5">
        <f t="shared" si="60"/>
        <v>2685</v>
      </c>
      <c r="R560" s="5">
        <f t="shared" si="61"/>
        <v>408</v>
      </c>
      <c r="S560" s="6">
        <f t="shared" si="62"/>
        <v>0.12993630573248408</v>
      </c>
    </row>
    <row r="561" spans="1:19" x14ac:dyDescent="0.2">
      <c r="A561" s="55" t="s">
        <v>508</v>
      </c>
      <c r="B561" s="41" t="s">
        <v>166</v>
      </c>
      <c r="C561" s="56" t="s">
        <v>167</v>
      </c>
      <c r="D561" s="2"/>
      <c r="E561" s="1"/>
      <c r="F561" s="1"/>
      <c r="G561" s="1"/>
      <c r="H561" s="50" t="str">
        <f t="shared" si="56"/>
        <v/>
      </c>
      <c r="I561" s="35">
        <v>3129</v>
      </c>
      <c r="J561" s="36">
        <v>1753</v>
      </c>
      <c r="K561" s="36">
        <v>130</v>
      </c>
      <c r="L561" s="3">
        <f t="shared" si="57"/>
        <v>7.4158585282373068E-2</v>
      </c>
      <c r="M561" s="42">
        <v>38</v>
      </c>
      <c r="N561" s="36">
        <v>1191</v>
      </c>
      <c r="O561" s="64">
        <f t="shared" si="58"/>
        <v>0.38063279002876316</v>
      </c>
      <c r="P561" s="4">
        <f t="shared" si="59"/>
        <v>3129</v>
      </c>
      <c r="Q561" s="5">
        <f t="shared" si="60"/>
        <v>1791</v>
      </c>
      <c r="R561" s="5">
        <f t="shared" si="61"/>
        <v>1191</v>
      </c>
      <c r="S561" s="6">
        <f t="shared" si="62"/>
        <v>0.38063279002876316</v>
      </c>
    </row>
    <row r="562" spans="1:19" x14ac:dyDescent="0.2">
      <c r="A562" s="55" t="s">
        <v>451</v>
      </c>
      <c r="B562" s="41" t="s">
        <v>178</v>
      </c>
      <c r="C562" s="56" t="s">
        <v>179</v>
      </c>
      <c r="D562" s="2">
        <v>0</v>
      </c>
      <c r="E562" s="1">
        <v>0</v>
      </c>
      <c r="F562" s="1">
        <v>0</v>
      </c>
      <c r="G562" s="1">
        <v>0</v>
      </c>
      <c r="H562" s="50" t="str">
        <f t="shared" si="56"/>
        <v/>
      </c>
      <c r="I562" s="35">
        <v>3114</v>
      </c>
      <c r="J562" s="36">
        <v>3013</v>
      </c>
      <c r="K562" s="36">
        <v>2001</v>
      </c>
      <c r="L562" s="3">
        <f t="shared" si="57"/>
        <v>0.66412213740458015</v>
      </c>
      <c r="M562" s="42">
        <v>41</v>
      </c>
      <c r="N562" s="36">
        <v>60</v>
      </c>
      <c r="O562" s="64">
        <f t="shared" si="58"/>
        <v>1.9267822736030827E-2</v>
      </c>
      <c r="P562" s="4">
        <f t="shared" si="59"/>
        <v>3114</v>
      </c>
      <c r="Q562" s="5">
        <f t="shared" si="60"/>
        <v>3054</v>
      </c>
      <c r="R562" s="5">
        <f t="shared" si="61"/>
        <v>60</v>
      </c>
      <c r="S562" s="6">
        <f t="shared" si="62"/>
        <v>1.9267822736030827E-2</v>
      </c>
    </row>
    <row r="563" spans="1:19" x14ac:dyDescent="0.2">
      <c r="A563" s="55" t="s">
        <v>447</v>
      </c>
      <c r="B563" s="41" t="s">
        <v>68</v>
      </c>
      <c r="C563" s="51" t="s">
        <v>69</v>
      </c>
      <c r="D563" s="2"/>
      <c r="E563" s="1"/>
      <c r="F563" s="1"/>
      <c r="G563" s="1"/>
      <c r="H563" s="50" t="str">
        <f t="shared" si="56"/>
        <v/>
      </c>
      <c r="I563" s="35">
        <v>3103</v>
      </c>
      <c r="J563" s="36">
        <v>2491</v>
      </c>
      <c r="K563" s="36">
        <v>1097</v>
      </c>
      <c r="L563" s="3">
        <f t="shared" si="57"/>
        <v>0.44038538739462063</v>
      </c>
      <c r="M563" s="42">
        <v>35</v>
      </c>
      <c r="N563" s="36">
        <v>773</v>
      </c>
      <c r="O563" s="64">
        <f t="shared" si="58"/>
        <v>0.24911376087657106</v>
      </c>
      <c r="P563" s="4">
        <f t="shared" si="59"/>
        <v>3103</v>
      </c>
      <c r="Q563" s="5">
        <f t="shared" si="60"/>
        <v>2526</v>
      </c>
      <c r="R563" s="5">
        <f t="shared" si="61"/>
        <v>773</v>
      </c>
      <c r="S563" s="6">
        <f t="shared" si="62"/>
        <v>0.24911376087657106</v>
      </c>
    </row>
    <row r="564" spans="1:19" ht="15" customHeight="1" x14ac:dyDescent="0.2">
      <c r="A564" s="55" t="s">
        <v>500</v>
      </c>
      <c r="B564" s="41" t="s">
        <v>105</v>
      </c>
      <c r="C564" s="56" t="s">
        <v>106</v>
      </c>
      <c r="D564" s="2"/>
      <c r="E564" s="1"/>
      <c r="F564" s="1"/>
      <c r="G564" s="1"/>
      <c r="H564" s="50" t="str">
        <f t="shared" si="56"/>
        <v/>
      </c>
      <c r="I564" s="35">
        <v>3103</v>
      </c>
      <c r="J564" s="36">
        <v>2350</v>
      </c>
      <c r="K564" s="36">
        <v>362</v>
      </c>
      <c r="L564" s="3">
        <f t="shared" si="57"/>
        <v>0.15404255319148935</v>
      </c>
      <c r="M564" s="42">
        <v>43</v>
      </c>
      <c r="N564" s="36">
        <v>710</v>
      </c>
      <c r="O564" s="64">
        <f t="shared" si="58"/>
        <v>0.22881082823074445</v>
      </c>
      <c r="P564" s="4">
        <f t="shared" si="59"/>
        <v>3103</v>
      </c>
      <c r="Q564" s="5">
        <f t="shared" si="60"/>
        <v>2393</v>
      </c>
      <c r="R564" s="5">
        <f t="shared" si="61"/>
        <v>710</v>
      </c>
      <c r="S564" s="6">
        <f t="shared" si="62"/>
        <v>0.22881082823074445</v>
      </c>
    </row>
    <row r="565" spans="1:19" x14ac:dyDescent="0.2">
      <c r="A565" s="55" t="s">
        <v>483</v>
      </c>
      <c r="B565" s="41" t="s">
        <v>103</v>
      </c>
      <c r="C565" s="56" t="s">
        <v>104</v>
      </c>
      <c r="D565" s="2"/>
      <c r="E565" s="1"/>
      <c r="F565" s="1"/>
      <c r="G565" s="1"/>
      <c r="H565" s="50" t="str">
        <f t="shared" si="56"/>
        <v/>
      </c>
      <c r="I565" s="35">
        <v>3101</v>
      </c>
      <c r="J565" s="36">
        <v>3057</v>
      </c>
      <c r="K565" s="36">
        <v>1870</v>
      </c>
      <c r="L565" s="3">
        <f t="shared" si="57"/>
        <v>0.61171082760876672</v>
      </c>
      <c r="M565" s="42"/>
      <c r="N565" s="36">
        <v>2</v>
      </c>
      <c r="O565" s="64">
        <f t="shared" si="58"/>
        <v>6.4495324089003543E-4</v>
      </c>
      <c r="P565" s="4">
        <f t="shared" si="59"/>
        <v>3101</v>
      </c>
      <c r="Q565" s="5">
        <f t="shared" si="60"/>
        <v>3057</v>
      </c>
      <c r="R565" s="5">
        <f t="shared" si="61"/>
        <v>2</v>
      </c>
      <c r="S565" s="6">
        <f t="shared" si="62"/>
        <v>6.4495324089003543E-4</v>
      </c>
    </row>
    <row r="566" spans="1:19" x14ac:dyDescent="0.2">
      <c r="A566" s="54" t="s">
        <v>448</v>
      </c>
      <c r="B566" s="41" t="s">
        <v>15</v>
      </c>
      <c r="C566" s="51" t="s">
        <v>16</v>
      </c>
      <c r="D566" s="37">
        <v>0</v>
      </c>
      <c r="E566" s="38">
        <v>0</v>
      </c>
      <c r="F566" s="38">
        <v>0</v>
      </c>
      <c r="G566" s="38">
        <v>0</v>
      </c>
      <c r="H566" s="50" t="str">
        <f t="shared" si="56"/>
        <v/>
      </c>
      <c r="I566" s="35">
        <v>3098</v>
      </c>
      <c r="J566" s="36">
        <v>3001</v>
      </c>
      <c r="K566" s="36">
        <v>276</v>
      </c>
      <c r="L566" s="3">
        <f t="shared" si="57"/>
        <v>9.196934355214928E-2</v>
      </c>
      <c r="M566" s="39">
        <v>0</v>
      </c>
      <c r="N566" s="36">
        <v>97</v>
      </c>
      <c r="O566" s="64">
        <f t="shared" si="58"/>
        <v>3.1310522918011618E-2</v>
      </c>
      <c r="P566" s="4">
        <f t="shared" si="59"/>
        <v>3098</v>
      </c>
      <c r="Q566" s="5">
        <f t="shared" si="60"/>
        <v>3001</v>
      </c>
      <c r="R566" s="5">
        <f t="shared" si="61"/>
        <v>97</v>
      </c>
      <c r="S566" s="6">
        <f t="shared" si="62"/>
        <v>3.1310522918011618E-2</v>
      </c>
    </row>
    <row r="567" spans="1:19" x14ac:dyDescent="0.2">
      <c r="A567" s="54" t="s">
        <v>444</v>
      </c>
      <c r="B567" s="41" t="s">
        <v>245</v>
      </c>
      <c r="C567" s="51" t="s">
        <v>246</v>
      </c>
      <c r="D567" s="37"/>
      <c r="E567" s="38"/>
      <c r="F567" s="38"/>
      <c r="G567" s="38"/>
      <c r="H567" s="50" t="str">
        <f t="shared" si="56"/>
        <v/>
      </c>
      <c r="I567" s="35">
        <v>3071</v>
      </c>
      <c r="J567" s="36">
        <v>2988</v>
      </c>
      <c r="K567" s="36">
        <v>165</v>
      </c>
      <c r="L567" s="3">
        <f t="shared" si="57"/>
        <v>5.5220883534136546E-2</v>
      </c>
      <c r="M567" s="39">
        <v>22</v>
      </c>
      <c r="N567" s="36">
        <v>61</v>
      </c>
      <c r="O567" s="64">
        <f t="shared" si="58"/>
        <v>1.9863236730706609E-2</v>
      </c>
      <c r="P567" s="4">
        <f t="shared" si="59"/>
        <v>3071</v>
      </c>
      <c r="Q567" s="5">
        <f t="shared" si="60"/>
        <v>3010</v>
      </c>
      <c r="R567" s="5">
        <f t="shared" si="61"/>
        <v>61</v>
      </c>
      <c r="S567" s="6">
        <f t="shared" si="62"/>
        <v>1.9863236730706609E-2</v>
      </c>
    </row>
    <row r="568" spans="1:19" x14ac:dyDescent="0.2">
      <c r="A568" s="54" t="s">
        <v>444</v>
      </c>
      <c r="B568" s="41" t="s">
        <v>368</v>
      </c>
      <c r="C568" s="51" t="s">
        <v>368</v>
      </c>
      <c r="D568" s="37">
        <v>4</v>
      </c>
      <c r="E568" s="38">
        <v>4</v>
      </c>
      <c r="F568" s="38"/>
      <c r="G568" s="38"/>
      <c r="H568" s="50">
        <f t="shared" si="56"/>
        <v>0</v>
      </c>
      <c r="I568" s="35">
        <v>3042</v>
      </c>
      <c r="J568" s="36">
        <v>2156</v>
      </c>
      <c r="K568" s="36">
        <v>786</v>
      </c>
      <c r="L568" s="3">
        <f t="shared" si="57"/>
        <v>0.3645640074211503</v>
      </c>
      <c r="M568" s="39">
        <v>1</v>
      </c>
      <c r="N568" s="36">
        <v>885</v>
      </c>
      <c r="O568" s="64">
        <f t="shared" si="58"/>
        <v>0.29092702169625245</v>
      </c>
      <c r="P568" s="4">
        <f t="shared" si="59"/>
        <v>3046</v>
      </c>
      <c r="Q568" s="5">
        <f t="shared" si="60"/>
        <v>2161</v>
      </c>
      <c r="R568" s="5">
        <f t="shared" si="61"/>
        <v>885</v>
      </c>
      <c r="S568" s="6">
        <f t="shared" si="62"/>
        <v>0.29054497701904136</v>
      </c>
    </row>
    <row r="569" spans="1:19" x14ac:dyDescent="0.2">
      <c r="A569" s="55" t="s">
        <v>463</v>
      </c>
      <c r="B569" s="41" t="s">
        <v>146</v>
      </c>
      <c r="C569" s="56" t="s">
        <v>147</v>
      </c>
      <c r="D569" s="2">
        <v>0</v>
      </c>
      <c r="E569" s="1">
        <v>0</v>
      </c>
      <c r="F569" s="1">
        <v>0</v>
      </c>
      <c r="G569" s="1">
        <v>0</v>
      </c>
      <c r="H569" s="50" t="str">
        <f t="shared" si="56"/>
        <v/>
      </c>
      <c r="I569" s="35">
        <v>3039</v>
      </c>
      <c r="J569" s="36">
        <v>2742</v>
      </c>
      <c r="K569" s="36">
        <v>993</v>
      </c>
      <c r="L569" s="3">
        <f t="shared" si="57"/>
        <v>0.36214442013129106</v>
      </c>
      <c r="M569" s="42">
        <v>18</v>
      </c>
      <c r="N569" s="36">
        <v>279</v>
      </c>
      <c r="O569" s="64">
        <f t="shared" si="58"/>
        <v>9.1806515301085884E-2</v>
      </c>
      <c r="P569" s="4">
        <f t="shared" si="59"/>
        <v>3039</v>
      </c>
      <c r="Q569" s="5">
        <f t="shared" si="60"/>
        <v>2760</v>
      </c>
      <c r="R569" s="5">
        <f t="shared" si="61"/>
        <v>279</v>
      </c>
      <c r="S569" s="6">
        <f t="shared" si="62"/>
        <v>9.1806515301085884E-2</v>
      </c>
    </row>
    <row r="570" spans="1:19" x14ac:dyDescent="0.2">
      <c r="A570" s="55" t="s">
        <v>480</v>
      </c>
      <c r="B570" s="41" t="s">
        <v>68</v>
      </c>
      <c r="C570" s="56" t="s">
        <v>69</v>
      </c>
      <c r="D570" s="2">
        <v>0</v>
      </c>
      <c r="E570" s="1">
        <v>0</v>
      </c>
      <c r="F570" s="1">
        <v>0</v>
      </c>
      <c r="G570" s="1">
        <v>0</v>
      </c>
      <c r="H570" s="50" t="str">
        <f t="shared" si="56"/>
        <v/>
      </c>
      <c r="I570" s="35">
        <v>3028</v>
      </c>
      <c r="J570" s="36">
        <v>2391</v>
      </c>
      <c r="K570" s="36">
        <v>319</v>
      </c>
      <c r="L570" s="3">
        <f t="shared" si="57"/>
        <v>0.13341698034295274</v>
      </c>
      <c r="M570" s="42">
        <v>65</v>
      </c>
      <c r="N570" s="36">
        <v>572</v>
      </c>
      <c r="O570" s="64">
        <f t="shared" si="58"/>
        <v>0.18890356671070013</v>
      </c>
      <c r="P570" s="4">
        <f t="shared" si="59"/>
        <v>3028</v>
      </c>
      <c r="Q570" s="5">
        <f t="shared" si="60"/>
        <v>2456</v>
      </c>
      <c r="R570" s="5">
        <f t="shared" si="61"/>
        <v>572</v>
      </c>
      <c r="S570" s="6">
        <f t="shared" si="62"/>
        <v>0.18890356671070013</v>
      </c>
    </row>
    <row r="571" spans="1:19" ht="15" customHeight="1" x14ac:dyDescent="0.2">
      <c r="A571" s="55" t="s">
        <v>493</v>
      </c>
      <c r="B571" s="41" t="s">
        <v>245</v>
      </c>
      <c r="C571" s="56" t="s">
        <v>246</v>
      </c>
      <c r="D571" s="2"/>
      <c r="E571" s="1"/>
      <c r="F571" s="1"/>
      <c r="G571" s="1"/>
      <c r="H571" s="50" t="str">
        <f t="shared" si="56"/>
        <v/>
      </c>
      <c r="I571" s="35">
        <v>3017</v>
      </c>
      <c r="J571" s="36">
        <v>2766</v>
      </c>
      <c r="K571" s="36">
        <v>672</v>
      </c>
      <c r="L571" s="3">
        <f t="shared" si="57"/>
        <v>0.24295010845986983</v>
      </c>
      <c r="M571" s="42">
        <v>13</v>
      </c>
      <c r="N571" s="36">
        <v>238</v>
      </c>
      <c r="O571" s="64">
        <f t="shared" si="58"/>
        <v>7.8886310904872387E-2</v>
      </c>
      <c r="P571" s="4">
        <f t="shared" si="59"/>
        <v>3017</v>
      </c>
      <c r="Q571" s="5">
        <f t="shared" si="60"/>
        <v>2779</v>
      </c>
      <c r="R571" s="5">
        <f t="shared" si="61"/>
        <v>238</v>
      </c>
      <c r="S571" s="6">
        <f t="shared" si="62"/>
        <v>7.8886310904872387E-2</v>
      </c>
    </row>
    <row r="572" spans="1:19" x14ac:dyDescent="0.2">
      <c r="A572" s="55" t="s">
        <v>493</v>
      </c>
      <c r="B572" s="41" t="s">
        <v>15</v>
      </c>
      <c r="C572" s="56" t="s">
        <v>16</v>
      </c>
      <c r="D572" s="2"/>
      <c r="E572" s="1"/>
      <c r="F572" s="1"/>
      <c r="G572" s="1"/>
      <c r="H572" s="50" t="str">
        <f t="shared" si="56"/>
        <v/>
      </c>
      <c r="I572" s="35">
        <v>3011</v>
      </c>
      <c r="J572" s="36">
        <v>2894</v>
      </c>
      <c r="K572" s="36">
        <v>797</v>
      </c>
      <c r="L572" s="3">
        <f t="shared" si="57"/>
        <v>0.27539737387698687</v>
      </c>
      <c r="M572" s="42"/>
      <c r="N572" s="36">
        <v>117</v>
      </c>
      <c r="O572" s="64">
        <f t="shared" si="58"/>
        <v>3.8857522417801396E-2</v>
      </c>
      <c r="P572" s="4">
        <f t="shared" si="59"/>
        <v>3011</v>
      </c>
      <c r="Q572" s="5">
        <f t="shared" si="60"/>
        <v>2894</v>
      </c>
      <c r="R572" s="5">
        <f t="shared" si="61"/>
        <v>117</v>
      </c>
      <c r="S572" s="6">
        <f t="shared" si="62"/>
        <v>3.8857522417801396E-2</v>
      </c>
    </row>
    <row r="573" spans="1:19" x14ac:dyDescent="0.2">
      <c r="A573" s="55" t="s">
        <v>496</v>
      </c>
      <c r="B573" s="41" t="s">
        <v>221</v>
      </c>
      <c r="C573" s="56" t="s">
        <v>223</v>
      </c>
      <c r="D573" s="2">
        <v>0</v>
      </c>
      <c r="E573" s="1">
        <v>0</v>
      </c>
      <c r="F573" s="1">
        <v>0</v>
      </c>
      <c r="G573" s="1">
        <v>0</v>
      </c>
      <c r="H573" s="50" t="str">
        <f t="shared" si="56"/>
        <v/>
      </c>
      <c r="I573" s="35">
        <v>3006</v>
      </c>
      <c r="J573" s="36">
        <v>2359</v>
      </c>
      <c r="K573" s="36">
        <v>1170</v>
      </c>
      <c r="L573" s="3">
        <f t="shared" si="57"/>
        <v>0.49597286986011024</v>
      </c>
      <c r="M573" s="42">
        <v>449</v>
      </c>
      <c r="N573" s="36">
        <v>145</v>
      </c>
      <c r="O573" s="64">
        <f t="shared" si="58"/>
        <v>4.8236859614105121E-2</v>
      </c>
      <c r="P573" s="4">
        <f t="shared" si="59"/>
        <v>3006</v>
      </c>
      <c r="Q573" s="5">
        <f t="shared" si="60"/>
        <v>2808</v>
      </c>
      <c r="R573" s="5">
        <f t="shared" si="61"/>
        <v>145</v>
      </c>
      <c r="S573" s="6">
        <f t="shared" si="62"/>
        <v>4.8236859614105121E-2</v>
      </c>
    </row>
    <row r="574" spans="1:19" ht="29" x14ac:dyDescent="0.2">
      <c r="A574" s="55" t="s">
        <v>447</v>
      </c>
      <c r="B574" s="41" t="s">
        <v>44</v>
      </c>
      <c r="C574" s="51" t="s">
        <v>47</v>
      </c>
      <c r="D574" s="2"/>
      <c r="E574" s="1"/>
      <c r="F574" s="1"/>
      <c r="G574" s="1"/>
      <c r="H574" s="50" t="str">
        <f t="shared" si="56"/>
        <v/>
      </c>
      <c r="I574" s="35">
        <v>3004</v>
      </c>
      <c r="J574" s="36">
        <v>2871</v>
      </c>
      <c r="K574" s="36">
        <v>602</v>
      </c>
      <c r="L574" s="3">
        <f t="shared" si="57"/>
        <v>0.20968303726924417</v>
      </c>
      <c r="M574" s="42"/>
      <c r="N574" s="36">
        <v>73</v>
      </c>
      <c r="O574" s="64">
        <f t="shared" si="58"/>
        <v>2.430093209054594E-2</v>
      </c>
      <c r="P574" s="4">
        <f t="shared" si="59"/>
        <v>3004</v>
      </c>
      <c r="Q574" s="5">
        <f t="shared" si="60"/>
        <v>2871</v>
      </c>
      <c r="R574" s="5">
        <f t="shared" si="61"/>
        <v>73</v>
      </c>
      <c r="S574" s="6">
        <f t="shared" si="62"/>
        <v>2.430093209054594E-2</v>
      </c>
    </row>
    <row r="575" spans="1:19" x14ac:dyDescent="0.2">
      <c r="A575" s="55" t="s">
        <v>463</v>
      </c>
      <c r="B575" s="41" t="s">
        <v>55</v>
      </c>
      <c r="C575" s="56" t="s">
        <v>290</v>
      </c>
      <c r="D575" s="2">
        <v>0</v>
      </c>
      <c r="E575" s="1">
        <v>0</v>
      </c>
      <c r="F575" s="1">
        <v>0</v>
      </c>
      <c r="G575" s="1">
        <v>0</v>
      </c>
      <c r="H575" s="50" t="str">
        <f t="shared" si="56"/>
        <v/>
      </c>
      <c r="I575" s="35">
        <v>2994</v>
      </c>
      <c r="J575" s="36">
        <v>1744</v>
      </c>
      <c r="K575" s="36">
        <v>1339</v>
      </c>
      <c r="L575" s="3">
        <f t="shared" si="57"/>
        <v>0.76777522935779818</v>
      </c>
      <c r="M575" s="42">
        <v>64</v>
      </c>
      <c r="N575" s="36">
        <v>1186</v>
      </c>
      <c r="O575" s="64">
        <f t="shared" si="58"/>
        <v>0.39612558450233804</v>
      </c>
      <c r="P575" s="4">
        <f t="shared" si="59"/>
        <v>2994</v>
      </c>
      <c r="Q575" s="5">
        <f t="shared" si="60"/>
        <v>1808</v>
      </c>
      <c r="R575" s="5">
        <f t="shared" si="61"/>
        <v>1186</v>
      </c>
      <c r="S575" s="6">
        <f t="shared" si="62"/>
        <v>0.39612558450233804</v>
      </c>
    </row>
    <row r="576" spans="1:19" x14ac:dyDescent="0.2">
      <c r="A576" s="55" t="s">
        <v>451</v>
      </c>
      <c r="B576" s="41" t="s">
        <v>119</v>
      </c>
      <c r="C576" s="56" t="s">
        <v>120</v>
      </c>
      <c r="D576" s="2">
        <v>0</v>
      </c>
      <c r="E576" s="1">
        <v>0</v>
      </c>
      <c r="F576" s="1">
        <v>0</v>
      </c>
      <c r="G576" s="1">
        <v>0</v>
      </c>
      <c r="H576" s="50" t="str">
        <f t="shared" si="56"/>
        <v/>
      </c>
      <c r="I576" s="35">
        <v>2992</v>
      </c>
      <c r="J576" s="36">
        <v>2620</v>
      </c>
      <c r="K576" s="36">
        <v>1392</v>
      </c>
      <c r="L576" s="3">
        <f t="shared" si="57"/>
        <v>0.5312977099236641</v>
      </c>
      <c r="M576" s="42">
        <v>190</v>
      </c>
      <c r="N576" s="36">
        <v>182</v>
      </c>
      <c r="O576" s="64">
        <f t="shared" si="58"/>
        <v>6.0828877005347594E-2</v>
      </c>
      <c r="P576" s="4">
        <f t="shared" si="59"/>
        <v>2992</v>
      </c>
      <c r="Q576" s="5">
        <f t="shared" si="60"/>
        <v>2810</v>
      </c>
      <c r="R576" s="5">
        <f t="shared" si="61"/>
        <v>182</v>
      </c>
      <c r="S576" s="6">
        <f t="shared" si="62"/>
        <v>6.0828877005347594E-2</v>
      </c>
    </row>
    <row r="577" spans="1:19" x14ac:dyDescent="0.2">
      <c r="A577" s="55" t="s">
        <v>508</v>
      </c>
      <c r="B577" s="41" t="s">
        <v>188</v>
      </c>
      <c r="C577" s="56" t="s">
        <v>189</v>
      </c>
      <c r="D577" s="2"/>
      <c r="E577" s="1"/>
      <c r="F577" s="1"/>
      <c r="G577" s="1"/>
      <c r="H577" s="50" t="str">
        <f t="shared" si="56"/>
        <v/>
      </c>
      <c r="I577" s="35">
        <v>2991</v>
      </c>
      <c r="J577" s="36">
        <v>2261</v>
      </c>
      <c r="K577" s="36">
        <v>1882</v>
      </c>
      <c r="L577" s="3">
        <f t="shared" si="57"/>
        <v>0.832375055285272</v>
      </c>
      <c r="M577" s="42">
        <v>1</v>
      </c>
      <c r="N577" s="36">
        <v>499</v>
      </c>
      <c r="O577" s="64">
        <f t="shared" si="58"/>
        <v>0.16683383483784686</v>
      </c>
      <c r="P577" s="4">
        <f t="shared" si="59"/>
        <v>2991</v>
      </c>
      <c r="Q577" s="5">
        <f t="shared" si="60"/>
        <v>2262</v>
      </c>
      <c r="R577" s="5">
        <f t="shared" si="61"/>
        <v>499</v>
      </c>
      <c r="S577" s="6">
        <f t="shared" si="62"/>
        <v>0.16683383483784686</v>
      </c>
    </row>
    <row r="578" spans="1:19" x14ac:dyDescent="0.2">
      <c r="A578" s="54" t="s">
        <v>444</v>
      </c>
      <c r="B578" s="41" t="s">
        <v>93</v>
      </c>
      <c r="C578" s="51" t="s">
        <v>94</v>
      </c>
      <c r="D578" s="37">
        <v>2</v>
      </c>
      <c r="E578" s="38">
        <v>2</v>
      </c>
      <c r="F578" s="38"/>
      <c r="G578" s="38"/>
      <c r="H578" s="50">
        <f t="shared" ref="H578:H641" si="63">IF(D578&lt;&gt;0,G578/D578,"")</f>
        <v>0</v>
      </c>
      <c r="I578" s="35">
        <v>2974</v>
      </c>
      <c r="J578" s="36">
        <v>2939</v>
      </c>
      <c r="K578" s="36">
        <v>721</v>
      </c>
      <c r="L578" s="3">
        <f t="shared" ref="L578:L641" si="64">IF(J578&lt;&gt;0,K578/J578,"")</f>
        <v>0.24532153793807418</v>
      </c>
      <c r="M578" s="39"/>
      <c r="N578" s="36">
        <v>35</v>
      </c>
      <c r="O578" s="64">
        <f t="shared" ref="O578:O641" si="65">IF(I578&lt;&gt;0,N578/I578,"")</f>
        <v>1.1768661735036988E-2</v>
      </c>
      <c r="P578" s="4">
        <f t="shared" ref="P578:P641" si="66">IF(SUM(D578,I578)&gt;0,SUM(D578,I578),"")</f>
        <v>2976</v>
      </c>
      <c r="Q578" s="5">
        <f t="shared" ref="Q578:Q641" si="67">IF(SUM(E578,J578, M578)&gt;0,SUM(E578,J578, M578),"")</f>
        <v>2941</v>
      </c>
      <c r="R578" s="5">
        <f t="shared" ref="R578:R641" si="68">IF(SUM(G578,N578)&gt;0,SUM(G578,N578),"")</f>
        <v>35</v>
      </c>
      <c r="S578" s="6">
        <f t="shared" ref="S578:S641" si="69">IFERROR(IF(P578&lt;&gt;0,R578/P578,""),"")</f>
        <v>1.1760752688172043E-2</v>
      </c>
    </row>
    <row r="579" spans="1:19" x14ac:dyDescent="0.2">
      <c r="A579" s="55" t="s">
        <v>447</v>
      </c>
      <c r="B579" s="41" t="s">
        <v>128</v>
      </c>
      <c r="C579" s="51" t="s">
        <v>129</v>
      </c>
      <c r="D579" s="2"/>
      <c r="E579" s="1"/>
      <c r="F579" s="1"/>
      <c r="G579" s="1"/>
      <c r="H579" s="50" t="str">
        <f t="shared" si="63"/>
        <v/>
      </c>
      <c r="I579" s="35">
        <v>2967</v>
      </c>
      <c r="J579" s="36">
        <v>1947</v>
      </c>
      <c r="K579" s="36">
        <v>554</v>
      </c>
      <c r="L579" s="3">
        <f t="shared" si="64"/>
        <v>0.28454031843862354</v>
      </c>
      <c r="M579" s="42"/>
      <c r="N579" s="36">
        <v>921</v>
      </c>
      <c r="O579" s="64">
        <f t="shared" si="65"/>
        <v>0.3104145601617796</v>
      </c>
      <c r="P579" s="4">
        <f t="shared" si="66"/>
        <v>2967</v>
      </c>
      <c r="Q579" s="5">
        <f t="shared" si="67"/>
        <v>1947</v>
      </c>
      <c r="R579" s="5">
        <f t="shared" si="68"/>
        <v>921</v>
      </c>
      <c r="S579" s="6">
        <f t="shared" si="69"/>
        <v>0.3104145601617796</v>
      </c>
    </row>
    <row r="580" spans="1:19" x14ac:dyDescent="0.2">
      <c r="A580" s="55" t="s">
        <v>463</v>
      </c>
      <c r="B580" s="41" t="s">
        <v>72</v>
      </c>
      <c r="C580" s="56" t="s">
        <v>73</v>
      </c>
      <c r="D580" s="2">
        <v>40</v>
      </c>
      <c r="E580" s="1">
        <v>37</v>
      </c>
      <c r="F580" s="1">
        <v>36</v>
      </c>
      <c r="G580" s="1">
        <v>3</v>
      </c>
      <c r="H580" s="50">
        <f t="shared" si="63"/>
        <v>7.4999999999999997E-2</v>
      </c>
      <c r="I580" s="35">
        <v>2951</v>
      </c>
      <c r="J580" s="36">
        <v>2292</v>
      </c>
      <c r="K580" s="36">
        <v>1144</v>
      </c>
      <c r="L580" s="3">
        <f t="shared" si="64"/>
        <v>0.49912739965095987</v>
      </c>
      <c r="M580" s="42">
        <v>74</v>
      </c>
      <c r="N580" s="36">
        <v>585</v>
      </c>
      <c r="O580" s="64">
        <f t="shared" si="65"/>
        <v>0.19823788546255505</v>
      </c>
      <c r="P580" s="4">
        <f t="shared" si="66"/>
        <v>2991</v>
      </c>
      <c r="Q580" s="5">
        <f t="shared" si="67"/>
        <v>2403</v>
      </c>
      <c r="R580" s="5">
        <f t="shared" si="68"/>
        <v>588</v>
      </c>
      <c r="S580" s="6">
        <f t="shared" si="69"/>
        <v>0.19658976930792377</v>
      </c>
    </row>
    <row r="581" spans="1:19" x14ac:dyDescent="0.2">
      <c r="A581" s="54" t="s">
        <v>444</v>
      </c>
      <c r="B581" s="41" t="s">
        <v>233</v>
      </c>
      <c r="C581" s="51" t="s">
        <v>234</v>
      </c>
      <c r="D581" s="37"/>
      <c r="E581" s="38"/>
      <c r="F581" s="38"/>
      <c r="G581" s="38"/>
      <c r="H581" s="50" t="str">
        <f t="shared" si="63"/>
        <v/>
      </c>
      <c r="I581" s="35">
        <v>2949</v>
      </c>
      <c r="J581" s="36">
        <v>2776</v>
      </c>
      <c r="K581" s="36">
        <v>113</v>
      </c>
      <c r="L581" s="3">
        <f t="shared" si="64"/>
        <v>4.0706051873198847E-2</v>
      </c>
      <c r="M581" s="39">
        <v>3</v>
      </c>
      <c r="N581" s="36">
        <v>170</v>
      </c>
      <c r="O581" s="64">
        <f t="shared" si="65"/>
        <v>5.7646659884706679E-2</v>
      </c>
      <c r="P581" s="4">
        <f t="shared" si="66"/>
        <v>2949</v>
      </c>
      <c r="Q581" s="5">
        <f t="shared" si="67"/>
        <v>2779</v>
      </c>
      <c r="R581" s="5">
        <f t="shared" si="68"/>
        <v>170</v>
      </c>
      <c r="S581" s="6">
        <f t="shared" si="69"/>
        <v>5.7646659884706679E-2</v>
      </c>
    </row>
    <row r="582" spans="1:19" x14ac:dyDescent="0.2">
      <c r="A582" s="54" t="s">
        <v>444</v>
      </c>
      <c r="B582" s="41" t="s">
        <v>238</v>
      </c>
      <c r="C582" s="51" t="s">
        <v>239</v>
      </c>
      <c r="D582" s="37"/>
      <c r="E582" s="38"/>
      <c r="F582" s="38"/>
      <c r="G582" s="38"/>
      <c r="H582" s="50" t="str">
        <f t="shared" si="63"/>
        <v/>
      </c>
      <c r="I582" s="35">
        <v>2942</v>
      </c>
      <c r="J582" s="36">
        <v>2884</v>
      </c>
      <c r="K582" s="36">
        <v>278</v>
      </c>
      <c r="L582" s="3">
        <f t="shared" si="64"/>
        <v>9.639389736477115E-2</v>
      </c>
      <c r="M582" s="39">
        <v>4</v>
      </c>
      <c r="N582" s="36">
        <v>54</v>
      </c>
      <c r="O582" s="64">
        <f t="shared" si="65"/>
        <v>1.8354860639021073E-2</v>
      </c>
      <c r="P582" s="4">
        <f t="shared" si="66"/>
        <v>2942</v>
      </c>
      <c r="Q582" s="5">
        <f t="shared" si="67"/>
        <v>2888</v>
      </c>
      <c r="R582" s="5">
        <f t="shared" si="68"/>
        <v>54</v>
      </c>
      <c r="S582" s="6">
        <f t="shared" si="69"/>
        <v>1.8354860639021073E-2</v>
      </c>
    </row>
    <row r="583" spans="1:19" x14ac:dyDescent="0.2">
      <c r="A583" s="55" t="s">
        <v>449</v>
      </c>
      <c r="B583" s="41" t="s">
        <v>190</v>
      </c>
      <c r="C583" s="57" t="s">
        <v>191</v>
      </c>
      <c r="D583" s="2">
        <v>0</v>
      </c>
      <c r="E583" s="1">
        <v>0</v>
      </c>
      <c r="F583" s="1"/>
      <c r="G583" s="1">
        <v>0</v>
      </c>
      <c r="H583" s="50" t="str">
        <f t="shared" si="63"/>
        <v/>
      </c>
      <c r="I583" s="35">
        <v>2935</v>
      </c>
      <c r="J583" s="36">
        <v>1883</v>
      </c>
      <c r="K583" s="36">
        <v>365</v>
      </c>
      <c r="L583" s="3">
        <f t="shared" si="64"/>
        <v>0.1938396176314392</v>
      </c>
      <c r="M583" s="39">
        <v>0</v>
      </c>
      <c r="N583" s="36">
        <v>1052</v>
      </c>
      <c r="O583" s="64">
        <f t="shared" si="65"/>
        <v>0.35843270868824534</v>
      </c>
      <c r="P583" s="4">
        <f t="shared" si="66"/>
        <v>2935</v>
      </c>
      <c r="Q583" s="5">
        <f t="shared" si="67"/>
        <v>1883</v>
      </c>
      <c r="R583" s="5">
        <f t="shared" si="68"/>
        <v>1052</v>
      </c>
      <c r="S583" s="6">
        <f t="shared" si="69"/>
        <v>0.35843270868824534</v>
      </c>
    </row>
    <row r="584" spans="1:19" x14ac:dyDescent="0.2">
      <c r="A584" s="55" t="s">
        <v>463</v>
      </c>
      <c r="B584" s="41" t="s">
        <v>342</v>
      </c>
      <c r="C584" s="56" t="s">
        <v>343</v>
      </c>
      <c r="D584" s="2">
        <v>0</v>
      </c>
      <c r="E584" s="1">
        <v>0</v>
      </c>
      <c r="F584" s="1">
        <v>0</v>
      </c>
      <c r="G584" s="1">
        <v>0</v>
      </c>
      <c r="H584" s="50" t="str">
        <f t="shared" si="63"/>
        <v/>
      </c>
      <c r="I584" s="35">
        <v>2931</v>
      </c>
      <c r="J584" s="36">
        <v>2810</v>
      </c>
      <c r="K584" s="36">
        <v>2540</v>
      </c>
      <c r="L584" s="3">
        <f t="shared" si="64"/>
        <v>0.90391459074733094</v>
      </c>
      <c r="M584" s="42">
        <v>71</v>
      </c>
      <c r="N584" s="36">
        <v>50</v>
      </c>
      <c r="O584" s="64">
        <f t="shared" si="65"/>
        <v>1.7059024223814397E-2</v>
      </c>
      <c r="P584" s="4">
        <f t="shared" si="66"/>
        <v>2931</v>
      </c>
      <c r="Q584" s="5">
        <f t="shared" si="67"/>
        <v>2881</v>
      </c>
      <c r="R584" s="5">
        <f t="shared" si="68"/>
        <v>50</v>
      </c>
      <c r="S584" s="6">
        <f t="shared" si="69"/>
        <v>1.7059024223814397E-2</v>
      </c>
    </row>
    <row r="585" spans="1:19" x14ac:dyDescent="0.2">
      <c r="A585" s="55" t="s">
        <v>508</v>
      </c>
      <c r="B585" s="41" t="s">
        <v>160</v>
      </c>
      <c r="C585" s="56" t="s">
        <v>161</v>
      </c>
      <c r="D585" s="2"/>
      <c r="E585" s="1"/>
      <c r="F585" s="1"/>
      <c r="G585" s="1"/>
      <c r="H585" s="50" t="str">
        <f t="shared" si="63"/>
        <v/>
      </c>
      <c r="I585" s="35">
        <v>2927</v>
      </c>
      <c r="J585" s="36">
        <v>1513</v>
      </c>
      <c r="K585" s="36">
        <v>217</v>
      </c>
      <c r="L585" s="3">
        <f t="shared" si="64"/>
        <v>0.14342366159947126</v>
      </c>
      <c r="M585" s="42">
        <v>2</v>
      </c>
      <c r="N585" s="36">
        <v>1226</v>
      </c>
      <c r="O585" s="64">
        <f t="shared" si="65"/>
        <v>0.41885889989750597</v>
      </c>
      <c r="P585" s="4">
        <f t="shared" si="66"/>
        <v>2927</v>
      </c>
      <c r="Q585" s="5">
        <f t="shared" si="67"/>
        <v>1515</v>
      </c>
      <c r="R585" s="5">
        <f t="shared" si="68"/>
        <v>1226</v>
      </c>
      <c r="S585" s="6">
        <f t="shared" si="69"/>
        <v>0.41885889989750597</v>
      </c>
    </row>
    <row r="586" spans="1:19" x14ac:dyDescent="0.2">
      <c r="A586" s="54" t="s">
        <v>443</v>
      </c>
      <c r="B586" s="41" t="s">
        <v>124</v>
      </c>
      <c r="C586" s="51" t="s">
        <v>125</v>
      </c>
      <c r="D586" s="37">
        <v>0</v>
      </c>
      <c r="E586" s="38">
        <v>0</v>
      </c>
      <c r="F586" s="38">
        <v>0</v>
      </c>
      <c r="G586" s="38">
        <v>0</v>
      </c>
      <c r="H586" s="50" t="str">
        <f t="shared" si="63"/>
        <v/>
      </c>
      <c r="I586" s="35">
        <v>2909</v>
      </c>
      <c r="J586" s="36">
        <v>2575</v>
      </c>
      <c r="K586" s="36">
        <v>100</v>
      </c>
      <c r="L586" s="3">
        <f t="shared" si="64"/>
        <v>3.8834951456310676E-2</v>
      </c>
      <c r="M586" s="39">
        <v>24</v>
      </c>
      <c r="N586" s="36">
        <v>240</v>
      </c>
      <c r="O586" s="64">
        <f t="shared" si="65"/>
        <v>8.250257820556893E-2</v>
      </c>
      <c r="P586" s="4">
        <f t="shared" si="66"/>
        <v>2909</v>
      </c>
      <c r="Q586" s="5">
        <f t="shared" si="67"/>
        <v>2599</v>
      </c>
      <c r="R586" s="5">
        <f t="shared" si="68"/>
        <v>240</v>
      </c>
      <c r="S586" s="6">
        <f t="shared" si="69"/>
        <v>8.250257820556893E-2</v>
      </c>
    </row>
    <row r="587" spans="1:19" x14ac:dyDescent="0.2">
      <c r="A587" s="55" t="s">
        <v>451</v>
      </c>
      <c r="B587" s="41" t="s">
        <v>238</v>
      </c>
      <c r="C587" s="56" t="s">
        <v>242</v>
      </c>
      <c r="D587" s="2">
        <v>0</v>
      </c>
      <c r="E587" s="1">
        <v>0</v>
      </c>
      <c r="F587" s="1">
        <v>0</v>
      </c>
      <c r="G587" s="1">
        <v>0</v>
      </c>
      <c r="H587" s="50" t="str">
        <f t="shared" si="63"/>
        <v/>
      </c>
      <c r="I587" s="35">
        <v>2898</v>
      </c>
      <c r="J587" s="36">
        <v>2776</v>
      </c>
      <c r="K587" s="36">
        <v>1851</v>
      </c>
      <c r="L587" s="3">
        <f t="shared" si="64"/>
        <v>0.6667867435158501</v>
      </c>
      <c r="M587" s="42">
        <v>67</v>
      </c>
      <c r="N587" s="36">
        <v>55</v>
      </c>
      <c r="O587" s="64">
        <f t="shared" si="65"/>
        <v>1.8978605935127676E-2</v>
      </c>
      <c r="P587" s="4">
        <f t="shared" si="66"/>
        <v>2898</v>
      </c>
      <c r="Q587" s="5">
        <f t="shared" si="67"/>
        <v>2843</v>
      </c>
      <c r="R587" s="5">
        <f t="shared" si="68"/>
        <v>55</v>
      </c>
      <c r="S587" s="6">
        <f t="shared" si="69"/>
        <v>1.8978605935127676E-2</v>
      </c>
    </row>
    <row r="588" spans="1:19" ht="29" x14ac:dyDescent="0.2">
      <c r="A588" s="55" t="s">
        <v>463</v>
      </c>
      <c r="B588" s="41" t="s">
        <v>144</v>
      </c>
      <c r="C588" s="56" t="s">
        <v>145</v>
      </c>
      <c r="D588" s="2">
        <v>0</v>
      </c>
      <c r="E588" s="1">
        <v>0</v>
      </c>
      <c r="F588" s="1">
        <v>0</v>
      </c>
      <c r="G588" s="1">
        <v>0</v>
      </c>
      <c r="H588" s="50" t="str">
        <f t="shared" si="63"/>
        <v/>
      </c>
      <c r="I588" s="35">
        <v>2882</v>
      </c>
      <c r="J588" s="36">
        <v>2737</v>
      </c>
      <c r="K588" s="36">
        <v>1250</v>
      </c>
      <c r="L588" s="3">
        <f t="shared" si="64"/>
        <v>0.45670442089879432</v>
      </c>
      <c r="M588" s="42">
        <v>6</v>
      </c>
      <c r="N588" s="36">
        <v>139</v>
      </c>
      <c r="O588" s="64">
        <f t="shared" si="65"/>
        <v>4.8230395558639831E-2</v>
      </c>
      <c r="P588" s="4">
        <f t="shared" si="66"/>
        <v>2882</v>
      </c>
      <c r="Q588" s="5">
        <f t="shared" si="67"/>
        <v>2743</v>
      </c>
      <c r="R588" s="5">
        <f t="shared" si="68"/>
        <v>139</v>
      </c>
      <c r="S588" s="6">
        <f t="shared" si="69"/>
        <v>4.8230395558639831E-2</v>
      </c>
    </row>
    <row r="589" spans="1:19" x14ac:dyDescent="0.2">
      <c r="A589" s="54" t="s">
        <v>444</v>
      </c>
      <c r="B589" s="41" t="s">
        <v>362</v>
      </c>
      <c r="C589" s="51" t="s">
        <v>363</v>
      </c>
      <c r="D589" s="37"/>
      <c r="E589" s="38"/>
      <c r="F589" s="38"/>
      <c r="G589" s="38"/>
      <c r="H589" s="50" t="str">
        <f t="shared" si="63"/>
        <v/>
      </c>
      <c r="I589" s="35">
        <v>2877</v>
      </c>
      <c r="J589" s="36">
        <v>1501</v>
      </c>
      <c r="K589" s="36">
        <v>440</v>
      </c>
      <c r="L589" s="3">
        <f t="shared" si="64"/>
        <v>0.29313790806129247</v>
      </c>
      <c r="M589" s="39">
        <v>7</v>
      </c>
      <c r="N589" s="36">
        <v>1369</v>
      </c>
      <c r="O589" s="64">
        <f t="shared" si="65"/>
        <v>0.47584289190128604</v>
      </c>
      <c r="P589" s="4">
        <f t="shared" si="66"/>
        <v>2877</v>
      </c>
      <c r="Q589" s="5">
        <f t="shared" si="67"/>
        <v>1508</v>
      </c>
      <c r="R589" s="5">
        <f t="shared" si="68"/>
        <v>1369</v>
      </c>
      <c r="S589" s="6">
        <f t="shared" si="69"/>
        <v>0.47584289190128604</v>
      </c>
    </row>
    <row r="590" spans="1:19" x14ac:dyDescent="0.2">
      <c r="A590" s="55" t="s">
        <v>483</v>
      </c>
      <c r="B590" s="41" t="s">
        <v>85</v>
      </c>
      <c r="C590" s="56" t="s">
        <v>86</v>
      </c>
      <c r="D590" s="2"/>
      <c r="E590" s="1"/>
      <c r="F590" s="1"/>
      <c r="G590" s="1"/>
      <c r="H590" s="50" t="str">
        <f t="shared" si="63"/>
        <v/>
      </c>
      <c r="I590" s="35">
        <v>2867</v>
      </c>
      <c r="J590" s="36">
        <v>1716</v>
      </c>
      <c r="K590" s="36">
        <v>543</v>
      </c>
      <c r="L590" s="3">
        <f t="shared" si="64"/>
        <v>0.31643356643356646</v>
      </c>
      <c r="M590" s="42"/>
      <c r="N590" s="36">
        <v>576</v>
      </c>
      <c r="O590" s="64">
        <f t="shared" si="65"/>
        <v>0.20090687129403559</v>
      </c>
      <c r="P590" s="4">
        <f t="shared" si="66"/>
        <v>2867</v>
      </c>
      <c r="Q590" s="5">
        <f t="shared" si="67"/>
        <v>1716</v>
      </c>
      <c r="R590" s="5">
        <f t="shared" si="68"/>
        <v>576</v>
      </c>
      <c r="S590" s="6">
        <f t="shared" si="69"/>
        <v>0.20090687129403559</v>
      </c>
    </row>
    <row r="591" spans="1:19" x14ac:dyDescent="0.2">
      <c r="A591" s="55" t="s">
        <v>463</v>
      </c>
      <c r="B591" s="41" t="s">
        <v>245</v>
      </c>
      <c r="C591" s="56" t="s">
        <v>246</v>
      </c>
      <c r="D591" s="2">
        <v>0</v>
      </c>
      <c r="E591" s="1">
        <v>0</v>
      </c>
      <c r="F591" s="1">
        <v>0</v>
      </c>
      <c r="G591" s="1">
        <v>0</v>
      </c>
      <c r="H591" s="50" t="str">
        <f t="shared" si="63"/>
        <v/>
      </c>
      <c r="I591" s="35">
        <v>2825</v>
      </c>
      <c r="J591" s="36">
        <v>2660</v>
      </c>
      <c r="K591" s="36">
        <v>432</v>
      </c>
      <c r="L591" s="3">
        <f t="shared" si="64"/>
        <v>0.162406015037594</v>
      </c>
      <c r="M591" s="42">
        <v>5</v>
      </c>
      <c r="N591" s="36">
        <v>160</v>
      </c>
      <c r="O591" s="64">
        <f t="shared" si="65"/>
        <v>5.663716814159292E-2</v>
      </c>
      <c r="P591" s="4">
        <f t="shared" si="66"/>
        <v>2825</v>
      </c>
      <c r="Q591" s="5">
        <f t="shared" si="67"/>
        <v>2665</v>
      </c>
      <c r="R591" s="5">
        <f t="shared" si="68"/>
        <v>160</v>
      </c>
      <c r="S591" s="6">
        <f t="shared" si="69"/>
        <v>5.663716814159292E-2</v>
      </c>
    </row>
    <row r="592" spans="1:19" x14ac:dyDescent="0.2">
      <c r="A592" s="55" t="s">
        <v>451</v>
      </c>
      <c r="B592" s="41" t="s">
        <v>160</v>
      </c>
      <c r="C592" s="56" t="s">
        <v>161</v>
      </c>
      <c r="D592" s="2">
        <v>0</v>
      </c>
      <c r="E592" s="1">
        <v>0</v>
      </c>
      <c r="F592" s="1">
        <v>0</v>
      </c>
      <c r="G592" s="1">
        <v>0</v>
      </c>
      <c r="H592" s="50" t="str">
        <f t="shared" si="63"/>
        <v/>
      </c>
      <c r="I592" s="35">
        <v>2825</v>
      </c>
      <c r="J592" s="36">
        <v>2381</v>
      </c>
      <c r="K592" s="36">
        <v>1306</v>
      </c>
      <c r="L592" s="3">
        <f t="shared" si="64"/>
        <v>0.54850902981940364</v>
      </c>
      <c r="M592" s="42">
        <v>175</v>
      </c>
      <c r="N592" s="36">
        <v>269</v>
      </c>
      <c r="O592" s="64">
        <f t="shared" si="65"/>
        <v>9.5221238938053093E-2</v>
      </c>
      <c r="P592" s="4">
        <f t="shared" si="66"/>
        <v>2825</v>
      </c>
      <c r="Q592" s="5">
        <f t="shared" si="67"/>
        <v>2556</v>
      </c>
      <c r="R592" s="5">
        <f t="shared" si="68"/>
        <v>269</v>
      </c>
      <c r="S592" s="6">
        <f t="shared" si="69"/>
        <v>9.5221238938053093E-2</v>
      </c>
    </row>
    <row r="593" spans="1:19" ht="15" customHeight="1" x14ac:dyDescent="0.2">
      <c r="A593" s="54" t="s">
        <v>444</v>
      </c>
      <c r="B593" s="41" t="s">
        <v>65</v>
      </c>
      <c r="C593" s="51" t="s">
        <v>66</v>
      </c>
      <c r="D593" s="37">
        <v>71</v>
      </c>
      <c r="E593" s="38">
        <v>70</v>
      </c>
      <c r="F593" s="38"/>
      <c r="G593" s="38">
        <v>1</v>
      </c>
      <c r="H593" s="50">
        <f t="shared" si="63"/>
        <v>1.4084507042253521E-2</v>
      </c>
      <c r="I593" s="35">
        <v>2803</v>
      </c>
      <c r="J593" s="36">
        <v>2402</v>
      </c>
      <c r="K593" s="36">
        <v>498</v>
      </c>
      <c r="L593" s="3">
        <f t="shared" si="64"/>
        <v>0.20732722731057451</v>
      </c>
      <c r="M593" s="39">
        <v>5</v>
      </c>
      <c r="N593" s="36">
        <v>396</v>
      </c>
      <c r="O593" s="64">
        <f t="shared" si="65"/>
        <v>0.14127720299678914</v>
      </c>
      <c r="P593" s="4">
        <f t="shared" si="66"/>
        <v>2874</v>
      </c>
      <c r="Q593" s="5">
        <f t="shared" si="67"/>
        <v>2477</v>
      </c>
      <c r="R593" s="5">
        <f t="shared" si="68"/>
        <v>397</v>
      </c>
      <c r="S593" s="6">
        <f t="shared" si="69"/>
        <v>0.13813500347947111</v>
      </c>
    </row>
    <row r="594" spans="1:19" x14ac:dyDescent="0.2">
      <c r="A594" s="55" t="s">
        <v>496</v>
      </c>
      <c r="B594" s="41" t="s">
        <v>44</v>
      </c>
      <c r="C594" s="56" t="s">
        <v>45</v>
      </c>
      <c r="D594" s="2">
        <v>0</v>
      </c>
      <c r="E594" s="1">
        <v>0</v>
      </c>
      <c r="F594" s="1">
        <v>0</v>
      </c>
      <c r="G594" s="1">
        <v>0</v>
      </c>
      <c r="H594" s="50" t="str">
        <f t="shared" si="63"/>
        <v/>
      </c>
      <c r="I594" s="35">
        <v>2791</v>
      </c>
      <c r="J594" s="36">
        <v>1317</v>
      </c>
      <c r="K594" s="36">
        <v>360</v>
      </c>
      <c r="L594" s="3">
        <f t="shared" si="64"/>
        <v>0.27334851936218679</v>
      </c>
      <c r="M594" s="42">
        <v>964</v>
      </c>
      <c r="N594" s="36">
        <v>449</v>
      </c>
      <c r="O594" s="64">
        <f t="shared" si="65"/>
        <v>0.16087423862414904</v>
      </c>
      <c r="P594" s="4">
        <f t="shared" si="66"/>
        <v>2791</v>
      </c>
      <c r="Q594" s="5">
        <f t="shared" si="67"/>
        <v>2281</v>
      </c>
      <c r="R594" s="5">
        <f t="shared" si="68"/>
        <v>449</v>
      </c>
      <c r="S594" s="6">
        <f t="shared" si="69"/>
        <v>0.16087423862414904</v>
      </c>
    </row>
    <row r="595" spans="1:19" x14ac:dyDescent="0.2">
      <c r="A595" s="55" t="s">
        <v>485</v>
      </c>
      <c r="B595" s="41" t="s">
        <v>15</v>
      </c>
      <c r="C595" s="56" t="s">
        <v>16</v>
      </c>
      <c r="D595" s="2"/>
      <c r="E595" s="1"/>
      <c r="F595" s="1"/>
      <c r="G595" s="1"/>
      <c r="H595" s="50" t="str">
        <f t="shared" si="63"/>
        <v/>
      </c>
      <c r="I595" s="35">
        <v>2774</v>
      </c>
      <c r="J595" s="36">
        <v>2591</v>
      </c>
      <c r="K595" s="36">
        <v>517</v>
      </c>
      <c r="L595" s="3">
        <f t="shared" si="64"/>
        <v>0.19953685835584717</v>
      </c>
      <c r="M595" s="42">
        <v>84</v>
      </c>
      <c r="N595" s="36">
        <v>99</v>
      </c>
      <c r="O595" s="64">
        <f t="shared" si="65"/>
        <v>3.5688536409516941E-2</v>
      </c>
      <c r="P595" s="4">
        <f t="shared" si="66"/>
        <v>2774</v>
      </c>
      <c r="Q595" s="5">
        <f t="shared" si="67"/>
        <v>2675</v>
      </c>
      <c r="R595" s="5">
        <f t="shared" si="68"/>
        <v>99</v>
      </c>
      <c r="S595" s="6">
        <f t="shared" si="69"/>
        <v>3.5688536409516941E-2</v>
      </c>
    </row>
    <row r="596" spans="1:19" ht="15" customHeight="1" x14ac:dyDescent="0.2">
      <c r="A596" s="54" t="s">
        <v>446</v>
      </c>
      <c r="B596" s="41" t="s">
        <v>238</v>
      </c>
      <c r="C596" s="51" t="s">
        <v>244</v>
      </c>
      <c r="D596" s="37">
        <v>3</v>
      </c>
      <c r="E596" s="38">
        <v>3</v>
      </c>
      <c r="F596" s="38">
        <v>1</v>
      </c>
      <c r="G596" s="38"/>
      <c r="H596" s="50">
        <f t="shared" si="63"/>
        <v>0</v>
      </c>
      <c r="I596" s="35">
        <v>2760</v>
      </c>
      <c r="J596" s="36">
        <v>2664</v>
      </c>
      <c r="K596" s="36">
        <v>2456</v>
      </c>
      <c r="L596" s="3">
        <f t="shared" si="64"/>
        <v>0.92192192192192191</v>
      </c>
      <c r="M596" s="39">
        <v>22</v>
      </c>
      <c r="N596" s="36">
        <v>52</v>
      </c>
      <c r="O596" s="64">
        <f t="shared" si="65"/>
        <v>1.8840579710144929E-2</v>
      </c>
      <c r="P596" s="4">
        <f t="shared" si="66"/>
        <v>2763</v>
      </c>
      <c r="Q596" s="5">
        <f t="shared" si="67"/>
        <v>2689</v>
      </c>
      <c r="R596" s="5">
        <f t="shared" si="68"/>
        <v>52</v>
      </c>
      <c r="S596" s="6">
        <f t="shared" si="69"/>
        <v>1.8820123054650743E-2</v>
      </c>
    </row>
    <row r="597" spans="1:19" x14ac:dyDescent="0.2">
      <c r="A597" s="55" t="s">
        <v>451</v>
      </c>
      <c r="B597" s="41" t="s">
        <v>166</v>
      </c>
      <c r="C597" s="56" t="s">
        <v>167</v>
      </c>
      <c r="D597" s="2">
        <v>0</v>
      </c>
      <c r="E597" s="1">
        <v>0</v>
      </c>
      <c r="F597" s="1">
        <v>0</v>
      </c>
      <c r="G597" s="1">
        <v>0</v>
      </c>
      <c r="H597" s="50" t="str">
        <f t="shared" si="63"/>
        <v/>
      </c>
      <c r="I597" s="35">
        <v>2751</v>
      </c>
      <c r="J597" s="36">
        <v>2070</v>
      </c>
      <c r="K597" s="36">
        <v>536</v>
      </c>
      <c r="L597" s="3">
        <f t="shared" si="64"/>
        <v>0.25893719806763282</v>
      </c>
      <c r="M597" s="42">
        <v>161</v>
      </c>
      <c r="N597" s="36">
        <v>520</v>
      </c>
      <c r="O597" s="64">
        <f t="shared" si="65"/>
        <v>0.18902217375499819</v>
      </c>
      <c r="P597" s="4">
        <f t="shared" si="66"/>
        <v>2751</v>
      </c>
      <c r="Q597" s="5">
        <f t="shared" si="67"/>
        <v>2231</v>
      </c>
      <c r="R597" s="5">
        <f t="shared" si="68"/>
        <v>520</v>
      </c>
      <c r="S597" s="6">
        <f t="shared" si="69"/>
        <v>0.18902217375499819</v>
      </c>
    </row>
    <row r="598" spans="1:19" x14ac:dyDescent="0.2">
      <c r="A598" s="54" t="s">
        <v>444</v>
      </c>
      <c r="B598" s="41" t="s">
        <v>6</v>
      </c>
      <c r="C598" s="51" t="s">
        <v>7</v>
      </c>
      <c r="D598" s="37">
        <v>26</v>
      </c>
      <c r="E598" s="38">
        <v>23</v>
      </c>
      <c r="F598" s="38"/>
      <c r="G598" s="38">
        <v>3</v>
      </c>
      <c r="H598" s="50">
        <f t="shared" si="63"/>
        <v>0.11538461538461539</v>
      </c>
      <c r="I598" s="35">
        <v>2747</v>
      </c>
      <c r="J598" s="36">
        <v>2245</v>
      </c>
      <c r="K598" s="36">
        <v>95</v>
      </c>
      <c r="L598" s="3">
        <f t="shared" si="64"/>
        <v>4.2316258351893093E-2</v>
      </c>
      <c r="M598" s="39"/>
      <c r="N598" s="36">
        <v>502</v>
      </c>
      <c r="O598" s="64">
        <f t="shared" si="65"/>
        <v>0.1827448125227521</v>
      </c>
      <c r="P598" s="4">
        <f t="shared" si="66"/>
        <v>2773</v>
      </c>
      <c r="Q598" s="5">
        <f t="shared" si="67"/>
        <v>2268</v>
      </c>
      <c r="R598" s="5">
        <f t="shared" si="68"/>
        <v>505</v>
      </c>
      <c r="S598" s="6">
        <f t="shared" si="69"/>
        <v>0.18211323476379374</v>
      </c>
    </row>
    <row r="599" spans="1:19" x14ac:dyDescent="0.2">
      <c r="A599" s="55" t="s">
        <v>451</v>
      </c>
      <c r="B599" s="41" t="s">
        <v>85</v>
      </c>
      <c r="C599" s="56" t="s">
        <v>86</v>
      </c>
      <c r="D599" s="2">
        <v>0</v>
      </c>
      <c r="E599" s="1">
        <v>0</v>
      </c>
      <c r="F599" s="1">
        <v>0</v>
      </c>
      <c r="G599" s="1">
        <v>0</v>
      </c>
      <c r="H599" s="50" t="str">
        <f t="shared" si="63"/>
        <v/>
      </c>
      <c r="I599" s="35">
        <v>2743</v>
      </c>
      <c r="J599" s="36">
        <v>2060</v>
      </c>
      <c r="K599" s="36">
        <v>592</v>
      </c>
      <c r="L599" s="3">
        <f t="shared" si="64"/>
        <v>0.287378640776699</v>
      </c>
      <c r="M599" s="42">
        <v>12</v>
      </c>
      <c r="N599" s="36">
        <v>671</v>
      </c>
      <c r="O599" s="64">
        <f t="shared" si="65"/>
        <v>0.24462267590229675</v>
      </c>
      <c r="P599" s="4">
        <f t="shared" si="66"/>
        <v>2743</v>
      </c>
      <c r="Q599" s="5">
        <f t="shared" si="67"/>
        <v>2072</v>
      </c>
      <c r="R599" s="5">
        <f t="shared" si="68"/>
        <v>671</v>
      </c>
      <c r="S599" s="6">
        <f t="shared" si="69"/>
        <v>0.24462267590229675</v>
      </c>
    </row>
    <row r="600" spans="1:19" x14ac:dyDescent="0.2">
      <c r="A600" s="55" t="s">
        <v>478</v>
      </c>
      <c r="B600" s="41" t="s">
        <v>15</v>
      </c>
      <c r="C600" s="56" t="s">
        <v>16</v>
      </c>
      <c r="D600" s="2">
        <v>0</v>
      </c>
      <c r="E600" s="1">
        <v>0</v>
      </c>
      <c r="F600" s="1">
        <v>0</v>
      </c>
      <c r="G600" s="1">
        <v>0</v>
      </c>
      <c r="H600" s="50" t="str">
        <f t="shared" si="63"/>
        <v/>
      </c>
      <c r="I600" s="35">
        <v>2728</v>
      </c>
      <c r="J600" s="36">
        <v>2693</v>
      </c>
      <c r="K600" s="36">
        <v>1513</v>
      </c>
      <c r="L600" s="3">
        <f t="shared" si="64"/>
        <v>0.56182695878202749</v>
      </c>
      <c r="M600" s="42">
        <v>0</v>
      </c>
      <c r="N600" s="36">
        <v>35</v>
      </c>
      <c r="O600" s="64">
        <f t="shared" si="65"/>
        <v>1.2829912023460411E-2</v>
      </c>
      <c r="P600" s="4">
        <f t="shared" si="66"/>
        <v>2728</v>
      </c>
      <c r="Q600" s="5">
        <f t="shared" si="67"/>
        <v>2693</v>
      </c>
      <c r="R600" s="5">
        <f t="shared" si="68"/>
        <v>35</v>
      </c>
      <c r="S600" s="6">
        <f t="shared" si="69"/>
        <v>1.2829912023460411E-2</v>
      </c>
    </row>
    <row r="601" spans="1:19" ht="29" x14ac:dyDescent="0.2">
      <c r="A601" s="55" t="s">
        <v>480</v>
      </c>
      <c r="B601" s="41" t="s">
        <v>230</v>
      </c>
      <c r="C601" s="56" t="s">
        <v>231</v>
      </c>
      <c r="D601" s="2">
        <v>0</v>
      </c>
      <c r="E601" s="1">
        <v>0</v>
      </c>
      <c r="F601" s="1">
        <v>0</v>
      </c>
      <c r="G601" s="1">
        <v>0</v>
      </c>
      <c r="H601" s="50" t="str">
        <f t="shared" si="63"/>
        <v/>
      </c>
      <c r="I601" s="35">
        <v>2723</v>
      </c>
      <c r="J601" s="36">
        <v>2455</v>
      </c>
      <c r="K601" s="36">
        <v>1476</v>
      </c>
      <c r="L601" s="3">
        <f t="shared" si="64"/>
        <v>0.60122199592668024</v>
      </c>
      <c r="M601" s="42">
        <v>103</v>
      </c>
      <c r="N601" s="36">
        <v>165</v>
      </c>
      <c r="O601" s="64">
        <f t="shared" si="65"/>
        <v>6.0594932060227688E-2</v>
      </c>
      <c r="P601" s="4">
        <f t="shared" si="66"/>
        <v>2723</v>
      </c>
      <c r="Q601" s="5">
        <f t="shared" si="67"/>
        <v>2558</v>
      </c>
      <c r="R601" s="5">
        <f t="shared" si="68"/>
        <v>165</v>
      </c>
      <c r="S601" s="6">
        <f t="shared" si="69"/>
        <v>6.0594932060227688E-2</v>
      </c>
    </row>
    <row r="602" spans="1:19" x14ac:dyDescent="0.2">
      <c r="A602" s="55" t="s">
        <v>497</v>
      </c>
      <c r="B602" s="41" t="s">
        <v>233</v>
      </c>
      <c r="C602" s="56" t="s">
        <v>235</v>
      </c>
      <c r="D602" s="2">
        <v>0</v>
      </c>
      <c r="E602" s="1">
        <v>0</v>
      </c>
      <c r="F602" s="1">
        <v>0</v>
      </c>
      <c r="G602" s="1">
        <v>0</v>
      </c>
      <c r="H602" s="50" t="str">
        <f t="shared" si="63"/>
        <v/>
      </c>
      <c r="I602" s="35">
        <v>2721</v>
      </c>
      <c r="J602" s="36">
        <v>2600</v>
      </c>
      <c r="K602" s="36">
        <v>834</v>
      </c>
      <c r="L602" s="3">
        <f t="shared" si="64"/>
        <v>0.32076923076923075</v>
      </c>
      <c r="M602" s="42">
        <v>7</v>
      </c>
      <c r="N602" s="36">
        <v>114</v>
      </c>
      <c r="O602" s="64">
        <f t="shared" si="65"/>
        <v>4.1896361631753032E-2</v>
      </c>
      <c r="P602" s="4">
        <f t="shared" si="66"/>
        <v>2721</v>
      </c>
      <c r="Q602" s="5">
        <f t="shared" si="67"/>
        <v>2607</v>
      </c>
      <c r="R602" s="5">
        <f t="shared" si="68"/>
        <v>114</v>
      </c>
      <c r="S602" s="6">
        <f t="shared" si="69"/>
        <v>4.1896361631753032E-2</v>
      </c>
    </row>
    <row r="603" spans="1:19" x14ac:dyDescent="0.2">
      <c r="A603" s="55" t="s">
        <v>449</v>
      </c>
      <c r="B603" s="41" t="s">
        <v>6</v>
      </c>
      <c r="C603" s="57" t="s">
        <v>7</v>
      </c>
      <c r="D603" s="2">
        <v>0</v>
      </c>
      <c r="E603" s="1">
        <v>0</v>
      </c>
      <c r="F603" s="1"/>
      <c r="G603" s="1">
        <v>0</v>
      </c>
      <c r="H603" s="50" t="str">
        <f t="shared" si="63"/>
        <v/>
      </c>
      <c r="I603" s="35">
        <v>2706</v>
      </c>
      <c r="J603" s="36">
        <v>1916</v>
      </c>
      <c r="K603" s="36">
        <v>98</v>
      </c>
      <c r="L603" s="3">
        <f t="shared" si="64"/>
        <v>5.1148225469728602E-2</v>
      </c>
      <c r="M603" s="39">
        <v>0</v>
      </c>
      <c r="N603" s="36">
        <v>790</v>
      </c>
      <c r="O603" s="64">
        <f t="shared" si="65"/>
        <v>0.29194382852919437</v>
      </c>
      <c r="P603" s="4">
        <f t="shared" si="66"/>
        <v>2706</v>
      </c>
      <c r="Q603" s="5">
        <f t="shared" si="67"/>
        <v>1916</v>
      </c>
      <c r="R603" s="5">
        <f t="shared" si="68"/>
        <v>790</v>
      </c>
      <c r="S603" s="6">
        <f t="shared" si="69"/>
        <v>0.29194382852919437</v>
      </c>
    </row>
    <row r="604" spans="1:19" x14ac:dyDescent="0.2">
      <c r="A604" s="55" t="s">
        <v>485</v>
      </c>
      <c r="B604" s="41" t="s">
        <v>119</v>
      </c>
      <c r="C604" s="56" t="s">
        <v>120</v>
      </c>
      <c r="D604" s="2"/>
      <c r="E604" s="1"/>
      <c r="F604" s="1"/>
      <c r="G604" s="1"/>
      <c r="H604" s="50" t="str">
        <f t="shared" si="63"/>
        <v/>
      </c>
      <c r="I604" s="35">
        <v>2697</v>
      </c>
      <c r="J604" s="36">
        <v>2364</v>
      </c>
      <c r="K604" s="36">
        <v>798</v>
      </c>
      <c r="L604" s="3">
        <f t="shared" si="64"/>
        <v>0.33756345177664976</v>
      </c>
      <c r="M604" s="42">
        <v>13</v>
      </c>
      <c r="N604" s="36">
        <v>319</v>
      </c>
      <c r="O604" s="64">
        <f t="shared" si="65"/>
        <v>0.11827956989247312</v>
      </c>
      <c r="P604" s="4">
        <f t="shared" si="66"/>
        <v>2697</v>
      </c>
      <c r="Q604" s="5">
        <f t="shared" si="67"/>
        <v>2377</v>
      </c>
      <c r="R604" s="5">
        <f t="shared" si="68"/>
        <v>319</v>
      </c>
      <c r="S604" s="6">
        <f t="shared" si="69"/>
        <v>0.11827956989247312</v>
      </c>
    </row>
    <row r="605" spans="1:19" ht="29" x14ac:dyDescent="0.2">
      <c r="A605" s="55" t="s">
        <v>449</v>
      </c>
      <c r="B605" s="41" t="s">
        <v>65</v>
      </c>
      <c r="C605" s="57" t="s">
        <v>66</v>
      </c>
      <c r="D605" s="2">
        <v>7</v>
      </c>
      <c r="E605" s="1">
        <v>7</v>
      </c>
      <c r="F605" s="1"/>
      <c r="G605" s="1">
        <v>0</v>
      </c>
      <c r="H605" s="50">
        <f t="shared" si="63"/>
        <v>0</v>
      </c>
      <c r="I605" s="35">
        <v>2647</v>
      </c>
      <c r="J605" s="36">
        <v>1885</v>
      </c>
      <c r="K605" s="36">
        <v>308</v>
      </c>
      <c r="L605" s="3">
        <f t="shared" si="64"/>
        <v>0.16339522546419097</v>
      </c>
      <c r="M605" s="39">
        <v>1</v>
      </c>
      <c r="N605" s="36">
        <v>761</v>
      </c>
      <c r="O605" s="64">
        <f t="shared" si="65"/>
        <v>0.28749527767283717</v>
      </c>
      <c r="P605" s="4">
        <f t="shared" si="66"/>
        <v>2654</v>
      </c>
      <c r="Q605" s="5">
        <f t="shared" si="67"/>
        <v>1893</v>
      </c>
      <c r="R605" s="5">
        <f t="shared" si="68"/>
        <v>761</v>
      </c>
      <c r="S605" s="6">
        <f t="shared" si="69"/>
        <v>0.2867370007535795</v>
      </c>
    </row>
    <row r="606" spans="1:19" ht="29" x14ac:dyDescent="0.2">
      <c r="A606" s="55" t="s">
        <v>441</v>
      </c>
      <c r="B606" s="41" t="s">
        <v>182</v>
      </c>
      <c r="C606" s="56" t="s">
        <v>184</v>
      </c>
      <c r="D606" s="2"/>
      <c r="E606" s="1"/>
      <c r="F606" s="1"/>
      <c r="G606" s="1"/>
      <c r="H606" s="50" t="str">
        <f t="shared" si="63"/>
        <v/>
      </c>
      <c r="I606" s="35">
        <v>2639</v>
      </c>
      <c r="J606" s="36">
        <v>2612</v>
      </c>
      <c r="K606" s="36">
        <v>269</v>
      </c>
      <c r="L606" s="3">
        <f t="shared" si="64"/>
        <v>0.10298621745788668</v>
      </c>
      <c r="M606" s="42">
        <v>0</v>
      </c>
      <c r="N606" s="36">
        <v>27</v>
      </c>
      <c r="O606" s="64">
        <f t="shared" si="65"/>
        <v>1.0231148162182645E-2</v>
      </c>
      <c r="P606" s="4">
        <f t="shared" si="66"/>
        <v>2639</v>
      </c>
      <c r="Q606" s="5">
        <f t="shared" si="67"/>
        <v>2612</v>
      </c>
      <c r="R606" s="5">
        <f t="shared" si="68"/>
        <v>27</v>
      </c>
      <c r="S606" s="6">
        <f t="shared" si="69"/>
        <v>1.0231148162182645E-2</v>
      </c>
    </row>
    <row r="607" spans="1:19" x14ac:dyDescent="0.2">
      <c r="A607" s="55" t="s">
        <v>496</v>
      </c>
      <c r="B607" s="41" t="s">
        <v>219</v>
      </c>
      <c r="C607" s="56" t="s">
        <v>220</v>
      </c>
      <c r="D607" s="2">
        <v>0</v>
      </c>
      <c r="E607" s="1">
        <v>0</v>
      </c>
      <c r="F607" s="1">
        <v>0</v>
      </c>
      <c r="G607" s="1">
        <v>0</v>
      </c>
      <c r="H607" s="50" t="str">
        <f t="shared" si="63"/>
        <v/>
      </c>
      <c r="I607" s="35">
        <v>2637</v>
      </c>
      <c r="J607" s="36">
        <v>1699</v>
      </c>
      <c r="K607" s="36">
        <v>745</v>
      </c>
      <c r="L607" s="3">
        <f t="shared" si="64"/>
        <v>0.43849323131253681</v>
      </c>
      <c r="M607" s="42">
        <v>40</v>
      </c>
      <c r="N607" s="36">
        <v>835</v>
      </c>
      <c r="O607" s="64">
        <f t="shared" si="65"/>
        <v>0.31664770572620404</v>
      </c>
      <c r="P607" s="4">
        <f t="shared" si="66"/>
        <v>2637</v>
      </c>
      <c r="Q607" s="5">
        <f t="shared" si="67"/>
        <v>1739</v>
      </c>
      <c r="R607" s="5">
        <f t="shared" si="68"/>
        <v>835</v>
      </c>
      <c r="S607" s="6">
        <f t="shared" si="69"/>
        <v>0.31664770572620404</v>
      </c>
    </row>
    <row r="608" spans="1:19" x14ac:dyDescent="0.2">
      <c r="A608" s="54" t="s">
        <v>444</v>
      </c>
      <c r="B608" s="41" t="s">
        <v>112</v>
      </c>
      <c r="C608" s="51" t="s">
        <v>311</v>
      </c>
      <c r="D608" s="37">
        <v>1</v>
      </c>
      <c r="E608" s="38">
        <v>1</v>
      </c>
      <c r="F608" s="38"/>
      <c r="G608" s="38"/>
      <c r="H608" s="50">
        <f t="shared" si="63"/>
        <v>0</v>
      </c>
      <c r="I608" s="35">
        <v>2634</v>
      </c>
      <c r="J608" s="36">
        <v>2525</v>
      </c>
      <c r="K608" s="36">
        <v>908</v>
      </c>
      <c r="L608" s="3">
        <f t="shared" si="64"/>
        <v>0.35960396039603959</v>
      </c>
      <c r="M608" s="39">
        <v>3</v>
      </c>
      <c r="N608" s="36">
        <v>106</v>
      </c>
      <c r="O608" s="64">
        <f t="shared" si="65"/>
        <v>4.0242976461655276E-2</v>
      </c>
      <c r="P608" s="4">
        <f t="shared" si="66"/>
        <v>2635</v>
      </c>
      <c r="Q608" s="5">
        <f t="shared" si="67"/>
        <v>2529</v>
      </c>
      <c r="R608" s="5">
        <f t="shared" si="68"/>
        <v>106</v>
      </c>
      <c r="S608" s="6">
        <f t="shared" si="69"/>
        <v>4.0227703984819736E-2</v>
      </c>
    </row>
    <row r="609" spans="1:19" x14ac:dyDescent="0.2">
      <c r="A609" s="55" t="s">
        <v>480</v>
      </c>
      <c r="B609" s="41" t="s">
        <v>379</v>
      </c>
      <c r="C609" s="56" t="s">
        <v>380</v>
      </c>
      <c r="D609" s="2">
        <v>0</v>
      </c>
      <c r="E609" s="1">
        <v>0</v>
      </c>
      <c r="F609" s="1">
        <v>0</v>
      </c>
      <c r="G609" s="1">
        <v>0</v>
      </c>
      <c r="H609" s="50" t="str">
        <f t="shared" si="63"/>
        <v/>
      </c>
      <c r="I609" s="35">
        <v>2620</v>
      </c>
      <c r="J609" s="36">
        <v>2259</v>
      </c>
      <c r="K609" s="36">
        <v>60</v>
      </c>
      <c r="L609" s="3">
        <f t="shared" si="64"/>
        <v>2.6560424966799469E-2</v>
      </c>
      <c r="M609" s="42">
        <v>3</v>
      </c>
      <c r="N609" s="36">
        <v>358</v>
      </c>
      <c r="O609" s="64">
        <f t="shared" si="65"/>
        <v>0.1366412213740458</v>
      </c>
      <c r="P609" s="4">
        <f t="shared" si="66"/>
        <v>2620</v>
      </c>
      <c r="Q609" s="5">
        <f t="shared" si="67"/>
        <v>2262</v>
      </c>
      <c r="R609" s="5">
        <f t="shared" si="68"/>
        <v>358</v>
      </c>
      <c r="S609" s="6">
        <f t="shared" si="69"/>
        <v>0.1366412213740458</v>
      </c>
    </row>
    <row r="610" spans="1:19" x14ac:dyDescent="0.2">
      <c r="A610" s="55" t="s">
        <v>485</v>
      </c>
      <c r="B610" s="41" t="s">
        <v>68</v>
      </c>
      <c r="C610" s="56" t="s">
        <v>294</v>
      </c>
      <c r="D610" s="2"/>
      <c r="E610" s="1"/>
      <c r="F610" s="1"/>
      <c r="G610" s="1"/>
      <c r="H610" s="50" t="str">
        <f t="shared" si="63"/>
        <v/>
      </c>
      <c r="I610" s="35">
        <v>2613</v>
      </c>
      <c r="J610" s="36">
        <v>2078</v>
      </c>
      <c r="K610" s="36">
        <v>896</v>
      </c>
      <c r="L610" s="3">
        <f t="shared" si="64"/>
        <v>0.43118383060635224</v>
      </c>
      <c r="M610" s="42">
        <v>1</v>
      </c>
      <c r="N610" s="36">
        <v>534</v>
      </c>
      <c r="O610" s="64">
        <f t="shared" si="65"/>
        <v>0.20436280137772675</v>
      </c>
      <c r="P610" s="4">
        <f t="shared" si="66"/>
        <v>2613</v>
      </c>
      <c r="Q610" s="5">
        <f t="shared" si="67"/>
        <v>2079</v>
      </c>
      <c r="R610" s="5">
        <f t="shared" si="68"/>
        <v>534</v>
      </c>
      <c r="S610" s="6">
        <f t="shared" si="69"/>
        <v>0.20436280137772675</v>
      </c>
    </row>
    <row r="611" spans="1:19" x14ac:dyDescent="0.2">
      <c r="A611" s="55" t="s">
        <v>449</v>
      </c>
      <c r="B611" s="41" t="s">
        <v>383</v>
      </c>
      <c r="C611" s="57" t="s">
        <v>384</v>
      </c>
      <c r="D611" s="2">
        <v>28</v>
      </c>
      <c r="E611" s="1">
        <v>25</v>
      </c>
      <c r="F611" s="1"/>
      <c r="G611" s="1">
        <v>3</v>
      </c>
      <c r="H611" s="50">
        <f t="shared" si="63"/>
        <v>0.10714285714285714</v>
      </c>
      <c r="I611" s="35">
        <v>2603</v>
      </c>
      <c r="J611" s="36">
        <v>2556</v>
      </c>
      <c r="K611" s="36">
        <v>79</v>
      </c>
      <c r="L611" s="3">
        <f t="shared" si="64"/>
        <v>3.0907668231611892E-2</v>
      </c>
      <c r="M611" s="39">
        <v>1</v>
      </c>
      <c r="N611" s="36">
        <v>46</v>
      </c>
      <c r="O611" s="64">
        <f t="shared" si="65"/>
        <v>1.7671917018824434E-2</v>
      </c>
      <c r="P611" s="4">
        <f t="shared" si="66"/>
        <v>2631</v>
      </c>
      <c r="Q611" s="5">
        <f t="shared" si="67"/>
        <v>2582</v>
      </c>
      <c r="R611" s="5">
        <f t="shared" si="68"/>
        <v>49</v>
      </c>
      <c r="S611" s="6">
        <f t="shared" si="69"/>
        <v>1.8624097301406309E-2</v>
      </c>
    </row>
    <row r="612" spans="1:19" x14ac:dyDescent="0.2">
      <c r="A612" s="55" t="s">
        <v>447</v>
      </c>
      <c r="B612" s="41" t="s">
        <v>188</v>
      </c>
      <c r="C612" s="51" t="s">
        <v>189</v>
      </c>
      <c r="D612" s="2"/>
      <c r="E612" s="1"/>
      <c r="F612" s="1"/>
      <c r="G612" s="1"/>
      <c r="H612" s="50" t="str">
        <f t="shared" si="63"/>
        <v/>
      </c>
      <c r="I612" s="35">
        <v>2601</v>
      </c>
      <c r="J612" s="36">
        <v>2469</v>
      </c>
      <c r="K612" s="36">
        <v>2068</v>
      </c>
      <c r="L612" s="3">
        <f t="shared" si="64"/>
        <v>0.83758606723369788</v>
      </c>
      <c r="M612" s="42">
        <v>6</v>
      </c>
      <c r="N612" s="36">
        <v>185</v>
      </c>
      <c r="O612" s="64">
        <f t="shared" si="65"/>
        <v>7.1126489811610918E-2</v>
      </c>
      <c r="P612" s="4">
        <f t="shared" si="66"/>
        <v>2601</v>
      </c>
      <c r="Q612" s="5">
        <f t="shared" si="67"/>
        <v>2475</v>
      </c>
      <c r="R612" s="5">
        <f t="shared" si="68"/>
        <v>185</v>
      </c>
      <c r="S612" s="6">
        <f t="shared" si="69"/>
        <v>7.1126489811610918E-2</v>
      </c>
    </row>
    <row r="613" spans="1:19" x14ac:dyDescent="0.2">
      <c r="A613" s="55" t="s">
        <v>500</v>
      </c>
      <c r="B613" s="41" t="s">
        <v>68</v>
      </c>
      <c r="C613" s="56" t="s">
        <v>69</v>
      </c>
      <c r="D613" s="2"/>
      <c r="E613" s="1"/>
      <c r="F613" s="1"/>
      <c r="G613" s="1"/>
      <c r="H613" s="50" t="str">
        <f t="shared" si="63"/>
        <v/>
      </c>
      <c r="I613" s="35">
        <v>2574</v>
      </c>
      <c r="J613" s="36">
        <v>1898</v>
      </c>
      <c r="K613" s="36">
        <v>461</v>
      </c>
      <c r="L613" s="3">
        <f t="shared" si="64"/>
        <v>0.24288724973656481</v>
      </c>
      <c r="M613" s="42">
        <v>16</v>
      </c>
      <c r="N613" s="36">
        <v>660</v>
      </c>
      <c r="O613" s="64">
        <f t="shared" si="65"/>
        <v>0.25641025641025639</v>
      </c>
      <c r="P613" s="4">
        <f t="shared" si="66"/>
        <v>2574</v>
      </c>
      <c r="Q613" s="5">
        <f t="shared" si="67"/>
        <v>1914</v>
      </c>
      <c r="R613" s="5">
        <f t="shared" si="68"/>
        <v>660</v>
      </c>
      <c r="S613" s="6">
        <f t="shared" si="69"/>
        <v>0.25641025641025639</v>
      </c>
    </row>
    <row r="614" spans="1:19" ht="29" x14ac:dyDescent="0.2">
      <c r="A614" s="55" t="s">
        <v>449</v>
      </c>
      <c r="B614" s="41" t="s">
        <v>213</v>
      </c>
      <c r="C614" s="57" t="s">
        <v>214</v>
      </c>
      <c r="D614" s="2">
        <v>0</v>
      </c>
      <c r="E614" s="1">
        <v>0</v>
      </c>
      <c r="F614" s="1"/>
      <c r="G614" s="1">
        <v>0</v>
      </c>
      <c r="H614" s="50" t="str">
        <f t="shared" si="63"/>
        <v/>
      </c>
      <c r="I614" s="35">
        <v>2572</v>
      </c>
      <c r="J614" s="36">
        <v>2468</v>
      </c>
      <c r="K614" s="36">
        <v>152</v>
      </c>
      <c r="L614" s="3">
        <f t="shared" si="64"/>
        <v>6.1588330632090758E-2</v>
      </c>
      <c r="M614" s="39">
        <v>10</v>
      </c>
      <c r="N614" s="36">
        <v>94</v>
      </c>
      <c r="O614" s="64">
        <f t="shared" si="65"/>
        <v>3.6547433903576981E-2</v>
      </c>
      <c r="P614" s="4">
        <f t="shared" si="66"/>
        <v>2572</v>
      </c>
      <c r="Q614" s="5">
        <f t="shared" si="67"/>
        <v>2478</v>
      </c>
      <c r="R614" s="5">
        <f t="shared" si="68"/>
        <v>94</v>
      </c>
      <c r="S614" s="6">
        <f t="shared" si="69"/>
        <v>3.6547433903576981E-2</v>
      </c>
    </row>
    <row r="615" spans="1:19" x14ac:dyDescent="0.2">
      <c r="A615" s="55" t="s">
        <v>451</v>
      </c>
      <c r="B615" s="41" t="s">
        <v>195</v>
      </c>
      <c r="C615" s="56" t="s">
        <v>195</v>
      </c>
      <c r="D615" s="2">
        <v>0</v>
      </c>
      <c r="E615" s="1">
        <v>0</v>
      </c>
      <c r="F615" s="1">
        <v>0</v>
      </c>
      <c r="G615" s="1">
        <v>0</v>
      </c>
      <c r="H615" s="50" t="str">
        <f t="shared" si="63"/>
        <v/>
      </c>
      <c r="I615" s="35">
        <v>2570</v>
      </c>
      <c r="J615" s="36">
        <v>2561</v>
      </c>
      <c r="K615" s="36">
        <v>901</v>
      </c>
      <c r="L615" s="3">
        <f t="shared" si="64"/>
        <v>0.35181569699336196</v>
      </c>
      <c r="M615" s="42">
        <v>7</v>
      </c>
      <c r="N615" s="36">
        <v>2</v>
      </c>
      <c r="O615" s="64">
        <f t="shared" si="65"/>
        <v>7.7821011673151756E-4</v>
      </c>
      <c r="P615" s="4">
        <f t="shared" si="66"/>
        <v>2570</v>
      </c>
      <c r="Q615" s="5">
        <f t="shared" si="67"/>
        <v>2568</v>
      </c>
      <c r="R615" s="5">
        <f t="shared" si="68"/>
        <v>2</v>
      </c>
      <c r="S615" s="6">
        <f t="shared" si="69"/>
        <v>7.7821011673151756E-4</v>
      </c>
    </row>
    <row r="616" spans="1:19" x14ac:dyDescent="0.2">
      <c r="A616" s="55" t="s">
        <v>480</v>
      </c>
      <c r="B616" s="41" t="s">
        <v>85</v>
      </c>
      <c r="C616" s="56" t="s">
        <v>86</v>
      </c>
      <c r="D616" s="2">
        <v>0</v>
      </c>
      <c r="E616" s="1">
        <v>0</v>
      </c>
      <c r="F616" s="1">
        <v>0</v>
      </c>
      <c r="G616" s="1">
        <v>0</v>
      </c>
      <c r="H616" s="50" t="str">
        <f t="shared" si="63"/>
        <v/>
      </c>
      <c r="I616" s="35">
        <v>2566</v>
      </c>
      <c r="J616" s="36">
        <v>1217</v>
      </c>
      <c r="K616" s="36">
        <v>232</v>
      </c>
      <c r="L616" s="3">
        <f t="shared" si="64"/>
        <v>0.19063270336894</v>
      </c>
      <c r="M616" s="42">
        <v>0</v>
      </c>
      <c r="N616" s="36">
        <v>1349</v>
      </c>
      <c r="O616" s="64">
        <f t="shared" si="65"/>
        <v>0.52572096648480127</v>
      </c>
      <c r="P616" s="4">
        <f t="shared" si="66"/>
        <v>2566</v>
      </c>
      <c r="Q616" s="5">
        <f t="shared" si="67"/>
        <v>1217</v>
      </c>
      <c r="R616" s="5">
        <f t="shared" si="68"/>
        <v>1349</v>
      </c>
      <c r="S616" s="6">
        <f t="shared" si="69"/>
        <v>0.52572096648480127</v>
      </c>
    </row>
    <row r="617" spans="1:19" x14ac:dyDescent="0.2">
      <c r="A617" s="55" t="s">
        <v>480</v>
      </c>
      <c r="B617" s="41" t="s">
        <v>245</v>
      </c>
      <c r="C617" s="56" t="s">
        <v>246</v>
      </c>
      <c r="D617" s="2">
        <v>0</v>
      </c>
      <c r="E617" s="1">
        <v>0</v>
      </c>
      <c r="F617" s="1">
        <v>0</v>
      </c>
      <c r="G617" s="1">
        <v>0</v>
      </c>
      <c r="H617" s="50" t="str">
        <f t="shared" si="63"/>
        <v/>
      </c>
      <c r="I617" s="35">
        <v>2566</v>
      </c>
      <c r="J617" s="36">
        <v>2471</v>
      </c>
      <c r="K617" s="36">
        <v>258</v>
      </c>
      <c r="L617" s="3">
        <f t="shared" si="64"/>
        <v>0.10441116956697694</v>
      </c>
      <c r="M617" s="42">
        <v>9</v>
      </c>
      <c r="N617" s="36">
        <v>86</v>
      </c>
      <c r="O617" s="64">
        <f t="shared" si="65"/>
        <v>3.3515198752922838E-2</v>
      </c>
      <c r="P617" s="4">
        <f t="shared" si="66"/>
        <v>2566</v>
      </c>
      <c r="Q617" s="5">
        <f t="shared" si="67"/>
        <v>2480</v>
      </c>
      <c r="R617" s="5">
        <f t="shared" si="68"/>
        <v>86</v>
      </c>
      <c r="S617" s="6">
        <f t="shared" si="69"/>
        <v>3.3515198752922838E-2</v>
      </c>
    </row>
    <row r="618" spans="1:19" x14ac:dyDescent="0.2">
      <c r="A618" s="54" t="s">
        <v>444</v>
      </c>
      <c r="B618" s="41" t="s">
        <v>383</v>
      </c>
      <c r="C618" s="51" t="s">
        <v>384</v>
      </c>
      <c r="D618" s="37"/>
      <c r="E618" s="38"/>
      <c r="F618" s="38"/>
      <c r="G618" s="38"/>
      <c r="H618" s="50" t="str">
        <f t="shared" si="63"/>
        <v/>
      </c>
      <c r="I618" s="35">
        <v>2560</v>
      </c>
      <c r="J618" s="36">
        <v>2521</v>
      </c>
      <c r="K618" s="36">
        <v>195</v>
      </c>
      <c r="L618" s="3">
        <f t="shared" si="64"/>
        <v>7.7350257834192776E-2</v>
      </c>
      <c r="M618" s="39"/>
      <c r="N618" s="36">
        <v>39</v>
      </c>
      <c r="O618" s="64">
        <f t="shared" si="65"/>
        <v>1.5234375E-2</v>
      </c>
      <c r="P618" s="4">
        <f t="shared" si="66"/>
        <v>2560</v>
      </c>
      <c r="Q618" s="5">
        <f t="shared" si="67"/>
        <v>2521</v>
      </c>
      <c r="R618" s="5">
        <f t="shared" si="68"/>
        <v>39</v>
      </c>
      <c r="S618" s="6">
        <f t="shared" si="69"/>
        <v>1.5234375E-2</v>
      </c>
    </row>
    <row r="619" spans="1:19" x14ac:dyDescent="0.2">
      <c r="A619" s="54" t="s">
        <v>443</v>
      </c>
      <c r="B619" s="41" t="s">
        <v>238</v>
      </c>
      <c r="C619" s="51" t="s">
        <v>241</v>
      </c>
      <c r="D619" s="37">
        <v>2</v>
      </c>
      <c r="E619" s="38">
        <v>2</v>
      </c>
      <c r="F619" s="38">
        <v>0</v>
      </c>
      <c r="G619" s="38">
        <v>0</v>
      </c>
      <c r="H619" s="50">
        <f t="shared" si="63"/>
        <v>0</v>
      </c>
      <c r="I619" s="35">
        <v>2558</v>
      </c>
      <c r="J619" s="36">
        <v>2521</v>
      </c>
      <c r="K619" s="36">
        <v>82</v>
      </c>
      <c r="L619" s="3">
        <f t="shared" si="64"/>
        <v>3.2526775089250295E-2</v>
      </c>
      <c r="M619" s="39">
        <v>0</v>
      </c>
      <c r="N619" s="36">
        <v>22</v>
      </c>
      <c r="O619" s="64">
        <f t="shared" si="65"/>
        <v>8.6004691164972627E-3</v>
      </c>
      <c r="P619" s="4">
        <f t="shared" si="66"/>
        <v>2560</v>
      </c>
      <c r="Q619" s="5">
        <f t="shared" si="67"/>
        <v>2523</v>
      </c>
      <c r="R619" s="5">
        <f t="shared" si="68"/>
        <v>22</v>
      </c>
      <c r="S619" s="6">
        <f t="shared" si="69"/>
        <v>8.5937500000000007E-3</v>
      </c>
    </row>
    <row r="620" spans="1:19" x14ac:dyDescent="0.2">
      <c r="A620" s="55" t="s">
        <v>497</v>
      </c>
      <c r="B620" s="41" t="s">
        <v>166</v>
      </c>
      <c r="C620" s="56" t="s">
        <v>167</v>
      </c>
      <c r="D620" s="2">
        <v>0</v>
      </c>
      <c r="E620" s="1">
        <v>0</v>
      </c>
      <c r="F620" s="1">
        <v>0</v>
      </c>
      <c r="G620" s="1">
        <v>0</v>
      </c>
      <c r="H620" s="50" t="str">
        <f t="shared" si="63"/>
        <v/>
      </c>
      <c r="I620" s="35">
        <v>2532</v>
      </c>
      <c r="J620" s="36">
        <v>1454</v>
      </c>
      <c r="K620" s="36">
        <v>399</v>
      </c>
      <c r="L620" s="3">
        <f t="shared" si="64"/>
        <v>0.27441540577716644</v>
      </c>
      <c r="M620" s="42">
        <v>0</v>
      </c>
      <c r="N620" s="36">
        <v>1078</v>
      </c>
      <c r="O620" s="64">
        <f t="shared" si="65"/>
        <v>0.42575039494470773</v>
      </c>
      <c r="P620" s="4">
        <f t="shared" si="66"/>
        <v>2532</v>
      </c>
      <c r="Q620" s="5">
        <f t="shared" si="67"/>
        <v>1454</v>
      </c>
      <c r="R620" s="5">
        <f t="shared" si="68"/>
        <v>1078</v>
      </c>
      <c r="S620" s="6">
        <f t="shared" si="69"/>
        <v>0.42575039494470773</v>
      </c>
    </row>
    <row r="621" spans="1:19" ht="29" x14ac:dyDescent="0.2">
      <c r="A621" s="55" t="s">
        <v>450</v>
      </c>
      <c r="B621" s="41" t="s">
        <v>197</v>
      </c>
      <c r="C621" s="56" t="s">
        <v>392</v>
      </c>
      <c r="D621" s="2"/>
      <c r="E621" s="1"/>
      <c r="F621" s="1"/>
      <c r="G621" s="1"/>
      <c r="H621" s="50" t="str">
        <f t="shared" si="63"/>
        <v/>
      </c>
      <c r="I621" s="35">
        <v>2530</v>
      </c>
      <c r="J621" s="36">
        <v>2387</v>
      </c>
      <c r="K621" s="36">
        <v>2329</v>
      </c>
      <c r="L621" s="3">
        <f t="shared" si="64"/>
        <v>0.97570171763720148</v>
      </c>
      <c r="M621" s="39"/>
      <c r="N621" s="36">
        <v>143</v>
      </c>
      <c r="O621" s="64">
        <f t="shared" si="65"/>
        <v>5.6521739130434782E-2</v>
      </c>
      <c r="P621" s="4">
        <f t="shared" si="66"/>
        <v>2530</v>
      </c>
      <c r="Q621" s="5">
        <f t="shared" si="67"/>
        <v>2387</v>
      </c>
      <c r="R621" s="5">
        <f t="shared" si="68"/>
        <v>143</v>
      </c>
      <c r="S621" s="6">
        <f t="shared" si="69"/>
        <v>5.6521739130434782E-2</v>
      </c>
    </row>
    <row r="622" spans="1:19" x14ac:dyDescent="0.2">
      <c r="A622" s="55" t="s">
        <v>451</v>
      </c>
      <c r="B622" s="41" t="s">
        <v>219</v>
      </c>
      <c r="C622" s="56" t="s">
        <v>220</v>
      </c>
      <c r="D622" s="2">
        <v>0</v>
      </c>
      <c r="E622" s="1">
        <v>0</v>
      </c>
      <c r="F622" s="1">
        <v>0</v>
      </c>
      <c r="G622" s="1">
        <v>0</v>
      </c>
      <c r="H622" s="50" t="str">
        <f t="shared" si="63"/>
        <v/>
      </c>
      <c r="I622" s="35">
        <v>2528</v>
      </c>
      <c r="J622" s="36">
        <v>2157</v>
      </c>
      <c r="K622" s="36">
        <v>879</v>
      </c>
      <c r="L622" s="3">
        <f t="shared" si="64"/>
        <v>0.40751043115438107</v>
      </c>
      <c r="M622" s="42">
        <v>12</v>
      </c>
      <c r="N622" s="36">
        <v>359</v>
      </c>
      <c r="O622" s="64">
        <f t="shared" si="65"/>
        <v>0.14200949367088608</v>
      </c>
      <c r="P622" s="4">
        <f t="shared" si="66"/>
        <v>2528</v>
      </c>
      <c r="Q622" s="5">
        <f t="shared" si="67"/>
        <v>2169</v>
      </c>
      <c r="R622" s="5">
        <f t="shared" si="68"/>
        <v>359</v>
      </c>
      <c r="S622" s="6">
        <f t="shared" si="69"/>
        <v>0.14200949367088608</v>
      </c>
    </row>
    <row r="623" spans="1:19" x14ac:dyDescent="0.2">
      <c r="A623" s="54" t="s">
        <v>446</v>
      </c>
      <c r="B623" s="41" t="s">
        <v>131</v>
      </c>
      <c r="C623" s="51" t="s">
        <v>132</v>
      </c>
      <c r="D623" s="37">
        <v>11</v>
      </c>
      <c r="E623" s="38"/>
      <c r="F623" s="38"/>
      <c r="G623" s="38">
        <v>11</v>
      </c>
      <c r="H623" s="50">
        <f t="shared" si="63"/>
        <v>1</v>
      </c>
      <c r="I623" s="35">
        <v>2525</v>
      </c>
      <c r="J623" s="36">
        <v>2017</v>
      </c>
      <c r="K623" s="36">
        <v>1573</v>
      </c>
      <c r="L623" s="3">
        <f t="shared" si="64"/>
        <v>0.77987109568666335</v>
      </c>
      <c r="M623" s="39">
        <v>108</v>
      </c>
      <c r="N623" s="36">
        <v>360</v>
      </c>
      <c r="O623" s="64">
        <f t="shared" si="65"/>
        <v>0.14257425742574256</v>
      </c>
      <c r="P623" s="4">
        <f t="shared" si="66"/>
        <v>2536</v>
      </c>
      <c r="Q623" s="5">
        <f t="shared" si="67"/>
        <v>2125</v>
      </c>
      <c r="R623" s="5">
        <f t="shared" si="68"/>
        <v>371</v>
      </c>
      <c r="S623" s="6">
        <f t="shared" si="69"/>
        <v>0.14629337539432177</v>
      </c>
    </row>
    <row r="624" spans="1:19" x14ac:dyDescent="0.2">
      <c r="A624" s="55" t="s">
        <v>451</v>
      </c>
      <c r="B624" s="41" t="s">
        <v>197</v>
      </c>
      <c r="C624" s="56" t="s">
        <v>198</v>
      </c>
      <c r="D624" s="2">
        <v>0</v>
      </c>
      <c r="E624" s="1">
        <v>0</v>
      </c>
      <c r="F624" s="1">
        <v>0</v>
      </c>
      <c r="G624" s="1">
        <v>0</v>
      </c>
      <c r="H624" s="50" t="str">
        <f t="shared" si="63"/>
        <v/>
      </c>
      <c r="I624" s="35">
        <v>2523</v>
      </c>
      <c r="J624" s="36">
        <v>2499</v>
      </c>
      <c r="K624" s="36">
        <v>1524</v>
      </c>
      <c r="L624" s="3">
        <f t="shared" si="64"/>
        <v>0.60984393757502997</v>
      </c>
      <c r="M624" s="42">
        <v>11</v>
      </c>
      <c r="N624" s="36">
        <v>13</v>
      </c>
      <c r="O624" s="64">
        <f t="shared" si="65"/>
        <v>5.1525961157352362E-3</v>
      </c>
      <c r="P624" s="4">
        <f t="shared" si="66"/>
        <v>2523</v>
      </c>
      <c r="Q624" s="5">
        <f t="shared" si="67"/>
        <v>2510</v>
      </c>
      <c r="R624" s="5">
        <f t="shared" si="68"/>
        <v>13</v>
      </c>
      <c r="S624" s="6">
        <f t="shared" si="69"/>
        <v>5.1525961157352362E-3</v>
      </c>
    </row>
    <row r="625" spans="1:19" ht="29" x14ac:dyDescent="0.2">
      <c r="A625" s="54" t="s">
        <v>448</v>
      </c>
      <c r="B625" s="41" t="s">
        <v>230</v>
      </c>
      <c r="C625" s="51" t="s">
        <v>231</v>
      </c>
      <c r="D625" s="37">
        <v>0</v>
      </c>
      <c r="E625" s="38">
        <v>0</v>
      </c>
      <c r="F625" s="38">
        <v>0</v>
      </c>
      <c r="G625" s="38">
        <v>0</v>
      </c>
      <c r="H625" s="50" t="str">
        <f t="shared" si="63"/>
        <v/>
      </c>
      <c r="I625" s="35">
        <v>2520</v>
      </c>
      <c r="J625" s="36">
        <v>2185</v>
      </c>
      <c r="K625" s="36">
        <v>823</v>
      </c>
      <c r="L625" s="3">
        <f t="shared" si="64"/>
        <v>0.37665903890160185</v>
      </c>
      <c r="M625" s="39">
        <v>6</v>
      </c>
      <c r="N625" s="36">
        <v>329</v>
      </c>
      <c r="O625" s="64">
        <f t="shared" si="65"/>
        <v>0.13055555555555556</v>
      </c>
      <c r="P625" s="4">
        <f t="shared" si="66"/>
        <v>2520</v>
      </c>
      <c r="Q625" s="5">
        <f t="shared" si="67"/>
        <v>2191</v>
      </c>
      <c r="R625" s="5">
        <f t="shared" si="68"/>
        <v>329</v>
      </c>
      <c r="S625" s="6">
        <f t="shared" si="69"/>
        <v>0.13055555555555556</v>
      </c>
    </row>
    <row r="626" spans="1:19" ht="29" x14ac:dyDescent="0.2">
      <c r="A626" s="55" t="s">
        <v>449</v>
      </c>
      <c r="B626" s="41" t="s">
        <v>238</v>
      </c>
      <c r="C626" s="57" t="s">
        <v>243</v>
      </c>
      <c r="D626" s="2">
        <v>73</v>
      </c>
      <c r="E626" s="1">
        <v>73</v>
      </c>
      <c r="F626" s="1"/>
      <c r="G626" s="1">
        <v>0</v>
      </c>
      <c r="H626" s="50">
        <f t="shared" si="63"/>
        <v>0</v>
      </c>
      <c r="I626" s="35">
        <v>2518</v>
      </c>
      <c r="J626" s="36">
        <v>2485</v>
      </c>
      <c r="K626" s="36">
        <v>343</v>
      </c>
      <c r="L626" s="3">
        <f t="shared" si="64"/>
        <v>0.13802816901408452</v>
      </c>
      <c r="M626" s="39">
        <v>1</v>
      </c>
      <c r="N626" s="36">
        <v>32</v>
      </c>
      <c r="O626" s="64">
        <f t="shared" si="65"/>
        <v>1.2708498808578236E-2</v>
      </c>
      <c r="P626" s="4">
        <f t="shared" si="66"/>
        <v>2591</v>
      </c>
      <c r="Q626" s="5">
        <f t="shared" si="67"/>
        <v>2559</v>
      </c>
      <c r="R626" s="5">
        <f t="shared" si="68"/>
        <v>32</v>
      </c>
      <c r="S626" s="6">
        <f t="shared" si="69"/>
        <v>1.2350443844075647E-2</v>
      </c>
    </row>
    <row r="627" spans="1:19" x14ac:dyDescent="0.2">
      <c r="A627" s="55" t="s">
        <v>497</v>
      </c>
      <c r="B627" s="41" t="s">
        <v>103</v>
      </c>
      <c r="C627" s="56" t="s">
        <v>104</v>
      </c>
      <c r="D627" s="2">
        <v>0</v>
      </c>
      <c r="E627" s="1">
        <v>0</v>
      </c>
      <c r="F627" s="1">
        <v>0</v>
      </c>
      <c r="G627" s="1">
        <v>0</v>
      </c>
      <c r="H627" s="50" t="str">
        <f t="shared" si="63"/>
        <v/>
      </c>
      <c r="I627" s="35">
        <v>2505</v>
      </c>
      <c r="J627" s="36">
        <v>2440.9999999999995</v>
      </c>
      <c r="K627" s="36">
        <v>401</v>
      </c>
      <c r="L627" s="3">
        <f t="shared" si="64"/>
        <v>0.16427693568209753</v>
      </c>
      <c r="M627" s="42">
        <v>0</v>
      </c>
      <c r="N627" s="36">
        <v>64</v>
      </c>
      <c r="O627" s="64">
        <f t="shared" si="65"/>
        <v>2.5548902195608781E-2</v>
      </c>
      <c r="P627" s="4">
        <f t="shared" si="66"/>
        <v>2505</v>
      </c>
      <c r="Q627" s="5">
        <f t="shared" si="67"/>
        <v>2440.9999999999995</v>
      </c>
      <c r="R627" s="5">
        <f t="shared" si="68"/>
        <v>64</v>
      </c>
      <c r="S627" s="6">
        <f t="shared" si="69"/>
        <v>2.5548902195608781E-2</v>
      </c>
    </row>
    <row r="628" spans="1:19" x14ac:dyDescent="0.2">
      <c r="A628" s="54" t="s">
        <v>448</v>
      </c>
      <c r="B628" s="41" t="s">
        <v>128</v>
      </c>
      <c r="C628" s="51" t="s">
        <v>129</v>
      </c>
      <c r="D628" s="37">
        <v>0</v>
      </c>
      <c r="E628" s="38">
        <v>0</v>
      </c>
      <c r="F628" s="38">
        <v>0</v>
      </c>
      <c r="G628" s="38">
        <v>0</v>
      </c>
      <c r="H628" s="50" t="str">
        <f t="shared" si="63"/>
        <v/>
      </c>
      <c r="I628" s="35">
        <v>2504</v>
      </c>
      <c r="J628" s="36">
        <v>1843</v>
      </c>
      <c r="K628" s="36">
        <v>702</v>
      </c>
      <c r="L628" s="3">
        <f t="shared" si="64"/>
        <v>0.38090070537167664</v>
      </c>
      <c r="M628" s="39">
        <v>1</v>
      </c>
      <c r="N628" s="36">
        <v>660</v>
      </c>
      <c r="O628" s="64">
        <f t="shared" si="65"/>
        <v>0.26357827476038337</v>
      </c>
      <c r="P628" s="4">
        <f t="shared" si="66"/>
        <v>2504</v>
      </c>
      <c r="Q628" s="5">
        <f t="shared" si="67"/>
        <v>1844</v>
      </c>
      <c r="R628" s="5">
        <f t="shared" si="68"/>
        <v>660</v>
      </c>
      <c r="S628" s="6">
        <f t="shared" si="69"/>
        <v>0.26357827476038337</v>
      </c>
    </row>
    <row r="629" spans="1:19" x14ac:dyDescent="0.2">
      <c r="A629" s="55" t="s">
        <v>449</v>
      </c>
      <c r="B629" s="41" t="s">
        <v>238</v>
      </c>
      <c r="C629" s="57" t="s">
        <v>239</v>
      </c>
      <c r="D629" s="2">
        <v>118</v>
      </c>
      <c r="E629" s="1">
        <v>117</v>
      </c>
      <c r="F629" s="1"/>
      <c r="G629" s="1">
        <v>1</v>
      </c>
      <c r="H629" s="50">
        <f t="shared" si="63"/>
        <v>8.4745762711864406E-3</v>
      </c>
      <c r="I629" s="35">
        <v>2496</v>
      </c>
      <c r="J629" s="36">
        <v>2433</v>
      </c>
      <c r="K629" s="36">
        <v>340</v>
      </c>
      <c r="L629" s="3">
        <f t="shared" si="64"/>
        <v>0.13974517057131114</v>
      </c>
      <c r="M629" s="39">
        <v>24</v>
      </c>
      <c r="N629" s="36">
        <v>39</v>
      </c>
      <c r="O629" s="64">
        <f t="shared" si="65"/>
        <v>1.5625E-2</v>
      </c>
      <c r="P629" s="4">
        <f t="shared" si="66"/>
        <v>2614</v>
      </c>
      <c r="Q629" s="5">
        <f t="shared" si="67"/>
        <v>2574</v>
      </c>
      <c r="R629" s="5">
        <f t="shared" si="68"/>
        <v>40</v>
      </c>
      <c r="S629" s="6">
        <f t="shared" si="69"/>
        <v>1.5302218821729151E-2</v>
      </c>
    </row>
    <row r="630" spans="1:19" x14ac:dyDescent="0.2">
      <c r="A630" s="54" t="s">
        <v>444</v>
      </c>
      <c r="B630" s="41" t="s">
        <v>238</v>
      </c>
      <c r="C630" s="51" t="s">
        <v>338</v>
      </c>
      <c r="D630" s="37">
        <v>13</v>
      </c>
      <c r="E630" s="38">
        <v>13</v>
      </c>
      <c r="F630" s="38"/>
      <c r="G630" s="38"/>
      <c r="H630" s="50">
        <f t="shared" si="63"/>
        <v>0</v>
      </c>
      <c r="I630" s="35">
        <v>2495</v>
      </c>
      <c r="J630" s="36">
        <v>2474</v>
      </c>
      <c r="K630" s="36">
        <v>329</v>
      </c>
      <c r="L630" s="3">
        <f t="shared" si="64"/>
        <v>0.13298302344381568</v>
      </c>
      <c r="M630" s="39">
        <v>17</v>
      </c>
      <c r="N630" s="36">
        <v>4</v>
      </c>
      <c r="O630" s="64">
        <f t="shared" si="65"/>
        <v>1.6032064128256513E-3</v>
      </c>
      <c r="P630" s="4">
        <f t="shared" si="66"/>
        <v>2508</v>
      </c>
      <c r="Q630" s="5">
        <f t="shared" si="67"/>
        <v>2504</v>
      </c>
      <c r="R630" s="5">
        <f t="shared" si="68"/>
        <v>4</v>
      </c>
      <c r="S630" s="6">
        <f t="shared" si="69"/>
        <v>1.594896331738437E-3</v>
      </c>
    </row>
    <row r="631" spans="1:19" ht="29" x14ac:dyDescent="0.2">
      <c r="A631" s="55" t="s">
        <v>450</v>
      </c>
      <c r="B631" s="41" t="s">
        <v>417</v>
      </c>
      <c r="C631" s="56" t="s">
        <v>418</v>
      </c>
      <c r="D631" s="2"/>
      <c r="E631" s="1"/>
      <c r="F631" s="1"/>
      <c r="G631" s="1"/>
      <c r="H631" s="50" t="str">
        <f t="shared" si="63"/>
        <v/>
      </c>
      <c r="I631" s="35">
        <v>2490</v>
      </c>
      <c r="J631" s="36">
        <v>2200</v>
      </c>
      <c r="K631" s="36">
        <v>196</v>
      </c>
      <c r="L631" s="3">
        <f t="shared" si="64"/>
        <v>8.9090909090909096E-2</v>
      </c>
      <c r="M631" s="39">
        <v>14</v>
      </c>
      <c r="N631" s="36">
        <v>276</v>
      </c>
      <c r="O631" s="64">
        <f t="shared" si="65"/>
        <v>0.1108433734939759</v>
      </c>
      <c r="P631" s="4">
        <f t="shared" si="66"/>
        <v>2490</v>
      </c>
      <c r="Q631" s="5">
        <f t="shared" si="67"/>
        <v>2214</v>
      </c>
      <c r="R631" s="5">
        <f t="shared" si="68"/>
        <v>276</v>
      </c>
      <c r="S631" s="6">
        <f t="shared" si="69"/>
        <v>0.1108433734939759</v>
      </c>
    </row>
    <row r="632" spans="1:19" x14ac:dyDescent="0.2">
      <c r="A632" s="54" t="s">
        <v>446</v>
      </c>
      <c r="B632" s="41" t="s">
        <v>172</v>
      </c>
      <c r="C632" s="51" t="s">
        <v>173</v>
      </c>
      <c r="D632" s="37">
        <v>1</v>
      </c>
      <c r="E632" s="38">
        <v>1</v>
      </c>
      <c r="F632" s="38">
        <v>1</v>
      </c>
      <c r="G632" s="38"/>
      <c r="H632" s="50">
        <f t="shared" si="63"/>
        <v>0</v>
      </c>
      <c r="I632" s="35">
        <v>2486</v>
      </c>
      <c r="J632" s="36">
        <v>2436</v>
      </c>
      <c r="K632" s="36">
        <v>2433</v>
      </c>
      <c r="L632" s="3">
        <f t="shared" si="64"/>
        <v>0.99876847290640391</v>
      </c>
      <c r="M632" s="39">
        <v>1</v>
      </c>
      <c r="N632" s="36">
        <v>48</v>
      </c>
      <c r="O632" s="64">
        <f t="shared" si="65"/>
        <v>1.9308125502815767E-2</v>
      </c>
      <c r="P632" s="4">
        <f t="shared" si="66"/>
        <v>2487</v>
      </c>
      <c r="Q632" s="5">
        <f t="shared" si="67"/>
        <v>2438</v>
      </c>
      <c r="R632" s="5">
        <f t="shared" si="68"/>
        <v>48</v>
      </c>
      <c r="S632" s="6">
        <f t="shared" si="69"/>
        <v>1.9300361881785282E-2</v>
      </c>
    </row>
    <row r="633" spans="1:19" x14ac:dyDescent="0.2">
      <c r="A633" s="55" t="s">
        <v>483</v>
      </c>
      <c r="B633" s="41" t="s">
        <v>197</v>
      </c>
      <c r="C633" s="56" t="s">
        <v>199</v>
      </c>
      <c r="D633" s="2"/>
      <c r="E633" s="1"/>
      <c r="F633" s="1"/>
      <c r="G633" s="1"/>
      <c r="H633" s="50" t="str">
        <f t="shared" si="63"/>
        <v/>
      </c>
      <c r="I633" s="35">
        <v>2462</v>
      </c>
      <c r="J633" s="36">
        <v>2330</v>
      </c>
      <c r="K633" s="36">
        <v>1498</v>
      </c>
      <c r="L633" s="3">
        <f t="shared" si="64"/>
        <v>0.64291845493562227</v>
      </c>
      <c r="M633" s="42"/>
      <c r="N633" s="36">
        <v>65</v>
      </c>
      <c r="O633" s="64">
        <f t="shared" si="65"/>
        <v>2.6401299756295696E-2</v>
      </c>
      <c r="P633" s="4">
        <f t="shared" si="66"/>
        <v>2462</v>
      </c>
      <c r="Q633" s="5">
        <f t="shared" si="67"/>
        <v>2330</v>
      </c>
      <c r="R633" s="5">
        <f t="shared" si="68"/>
        <v>65</v>
      </c>
      <c r="S633" s="6">
        <f t="shared" si="69"/>
        <v>2.6401299756295696E-2</v>
      </c>
    </row>
    <row r="634" spans="1:19" x14ac:dyDescent="0.2">
      <c r="A634" s="54" t="s">
        <v>443</v>
      </c>
      <c r="B634" s="41" t="s">
        <v>17</v>
      </c>
      <c r="C634" s="51" t="s">
        <v>18</v>
      </c>
      <c r="D634" s="37">
        <v>1</v>
      </c>
      <c r="E634" s="38">
        <v>1</v>
      </c>
      <c r="F634" s="38">
        <v>0</v>
      </c>
      <c r="G634" s="38">
        <v>0</v>
      </c>
      <c r="H634" s="50">
        <f t="shared" si="63"/>
        <v>0</v>
      </c>
      <c r="I634" s="35">
        <v>2462</v>
      </c>
      <c r="J634" s="36">
        <v>1552</v>
      </c>
      <c r="K634" s="36">
        <v>112</v>
      </c>
      <c r="L634" s="3">
        <f t="shared" si="64"/>
        <v>7.2164948453608241E-2</v>
      </c>
      <c r="M634" s="39">
        <v>0</v>
      </c>
      <c r="N634" s="36">
        <v>891</v>
      </c>
      <c r="O634" s="64">
        <f t="shared" si="65"/>
        <v>0.36190089358245331</v>
      </c>
      <c r="P634" s="4">
        <f t="shared" si="66"/>
        <v>2463</v>
      </c>
      <c r="Q634" s="5">
        <f t="shared" si="67"/>
        <v>1553</v>
      </c>
      <c r="R634" s="5">
        <f t="shared" si="68"/>
        <v>891</v>
      </c>
      <c r="S634" s="6">
        <f t="shared" si="69"/>
        <v>0.36175395858708892</v>
      </c>
    </row>
    <row r="635" spans="1:19" x14ac:dyDescent="0.2">
      <c r="A635" s="55" t="s">
        <v>508</v>
      </c>
      <c r="B635" s="41" t="s">
        <v>68</v>
      </c>
      <c r="C635" s="56" t="s">
        <v>69</v>
      </c>
      <c r="D635" s="2"/>
      <c r="E635" s="1"/>
      <c r="F635" s="1"/>
      <c r="G635" s="1"/>
      <c r="H635" s="50" t="str">
        <f t="shared" si="63"/>
        <v/>
      </c>
      <c r="I635" s="35">
        <v>2459</v>
      </c>
      <c r="J635" s="36">
        <v>1857</v>
      </c>
      <c r="K635" s="36">
        <v>539</v>
      </c>
      <c r="L635" s="3">
        <f t="shared" si="64"/>
        <v>0.29025309639203017</v>
      </c>
      <c r="M635" s="42">
        <v>1</v>
      </c>
      <c r="N635" s="36">
        <v>483</v>
      </c>
      <c r="O635" s="64">
        <f t="shared" si="65"/>
        <v>0.19642130947539652</v>
      </c>
      <c r="P635" s="4">
        <f t="shared" si="66"/>
        <v>2459</v>
      </c>
      <c r="Q635" s="5">
        <f t="shared" si="67"/>
        <v>1858</v>
      </c>
      <c r="R635" s="5">
        <f t="shared" si="68"/>
        <v>483</v>
      </c>
      <c r="S635" s="6">
        <f t="shared" si="69"/>
        <v>0.19642130947539652</v>
      </c>
    </row>
    <row r="636" spans="1:19" x14ac:dyDescent="0.2">
      <c r="A636" s="55" t="s">
        <v>449</v>
      </c>
      <c r="B636" s="41" t="s">
        <v>0</v>
      </c>
      <c r="C636" s="56" t="s">
        <v>1</v>
      </c>
      <c r="D636" s="2">
        <v>3</v>
      </c>
      <c r="E636" s="1">
        <v>2</v>
      </c>
      <c r="F636" s="1"/>
      <c r="G636" s="1">
        <v>1</v>
      </c>
      <c r="H636" s="50">
        <f t="shared" si="63"/>
        <v>0.33333333333333331</v>
      </c>
      <c r="I636" s="35">
        <v>2444</v>
      </c>
      <c r="J636" s="36">
        <v>1320</v>
      </c>
      <c r="K636" s="36">
        <v>49</v>
      </c>
      <c r="L636" s="3">
        <f t="shared" si="64"/>
        <v>3.7121212121212124E-2</v>
      </c>
      <c r="M636" s="39">
        <v>45</v>
      </c>
      <c r="N636" s="36">
        <v>1079</v>
      </c>
      <c r="O636" s="64">
        <f t="shared" si="65"/>
        <v>0.44148936170212766</v>
      </c>
      <c r="P636" s="4">
        <f t="shared" si="66"/>
        <v>2447</v>
      </c>
      <c r="Q636" s="5">
        <f t="shared" si="67"/>
        <v>1367</v>
      </c>
      <c r="R636" s="5">
        <f t="shared" si="68"/>
        <v>1080</v>
      </c>
      <c r="S636" s="6">
        <f t="shared" si="69"/>
        <v>0.4413567633837352</v>
      </c>
    </row>
    <row r="637" spans="1:19" ht="29" x14ac:dyDescent="0.2">
      <c r="A637" s="55" t="s">
        <v>449</v>
      </c>
      <c r="B637" s="41" t="s">
        <v>217</v>
      </c>
      <c r="C637" s="57" t="s">
        <v>218</v>
      </c>
      <c r="D637" s="2">
        <v>115</v>
      </c>
      <c r="E637" s="1">
        <v>115</v>
      </c>
      <c r="F637" s="1"/>
      <c r="G637" s="1">
        <v>0</v>
      </c>
      <c r="H637" s="50">
        <f t="shared" si="63"/>
        <v>0</v>
      </c>
      <c r="I637" s="35">
        <v>2443</v>
      </c>
      <c r="J637" s="36">
        <v>2418</v>
      </c>
      <c r="K637" s="36">
        <v>539</v>
      </c>
      <c r="L637" s="3">
        <f t="shared" si="64"/>
        <v>0.22291149710504549</v>
      </c>
      <c r="M637" s="39">
        <v>21</v>
      </c>
      <c r="N637" s="43">
        <v>4</v>
      </c>
      <c r="O637" s="64">
        <f t="shared" si="65"/>
        <v>1.637331150225133E-3</v>
      </c>
      <c r="P637" s="4">
        <f t="shared" si="66"/>
        <v>2558</v>
      </c>
      <c r="Q637" s="5">
        <f t="shared" si="67"/>
        <v>2554</v>
      </c>
      <c r="R637" s="5">
        <f t="shared" si="68"/>
        <v>4</v>
      </c>
      <c r="S637" s="6">
        <f t="shared" si="69"/>
        <v>1.563721657544957E-3</v>
      </c>
    </row>
    <row r="638" spans="1:19" x14ac:dyDescent="0.2">
      <c r="A638" s="55" t="s">
        <v>450</v>
      </c>
      <c r="B638" s="41" t="s">
        <v>4</v>
      </c>
      <c r="C638" s="56" t="s">
        <v>5</v>
      </c>
      <c r="D638" s="2">
        <v>2</v>
      </c>
      <c r="E638" s="1">
        <v>1</v>
      </c>
      <c r="F638" s="1"/>
      <c r="G638" s="1">
        <v>1</v>
      </c>
      <c r="H638" s="50">
        <f t="shared" si="63"/>
        <v>0.5</v>
      </c>
      <c r="I638" s="35">
        <v>2438</v>
      </c>
      <c r="J638" s="36">
        <v>2033</v>
      </c>
      <c r="K638" s="36">
        <v>780</v>
      </c>
      <c r="L638" s="3">
        <f t="shared" si="64"/>
        <v>0.38366945400885388</v>
      </c>
      <c r="M638" s="39">
        <v>137</v>
      </c>
      <c r="N638" s="36">
        <v>268</v>
      </c>
      <c r="O638" s="64">
        <f t="shared" si="65"/>
        <v>0.10992616899097621</v>
      </c>
      <c r="P638" s="4">
        <f t="shared" si="66"/>
        <v>2440</v>
      </c>
      <c r="Q638" s="5">
        <f t="shared" si="67"/>
        <v>2171</v>
      </c>
      <c r="R638" s="5">
        <f t="shared" si="68"/>
        <v>269</v>
      </c>
      <c r="S638" s="6">
        <f t="shared" si="69"/>
        <v>0.11024590163934427</v>
      </c>
    </row>
    <row r="639" spans="1:19" x14ac:dyDescent="0.2">
      <c r="A639" s="55" t="s">
        <v>508</v>
      </c>
      <c r="B639" s="41" t="s">
        <v>252</v>
      </c>
      <c r="C639" s="56" t="s">
        <v>275</v>
      </c>
      <c r="D639" s="2"/>
      <c r="E639" s="1"/>
      <c r="F639" s="1"/>
      <c r="G639" s="1"/>
      <c r="H639" s="50" t="str">
        <f t="shared" si="63"/>
        <v/>
      </c>
      <c r="I639" s="35">
        <v>2435</v>
      </c>
      <c r="J639" s="36">
        <v>2391</v>
      </c>
      <c r="K639" s="36">
        <v>1403</v>
      </c>
      <c r="L639" s="3">
        <f t="shared" si="64"/>
        <v>0.5867837724801338</v>
      </c>
      <c r="M639" s="42"/>
      <c r="N639" s="36">
        <v>15</v>
      </c>
      <c r="O639" s="64">
        <f t="shared" si="65"/>
        <v>6.1601642710472282E-3</v>
      </c>
      <c r="P639" s="4">
        <f t="shared" si="66"/>
        <v>2435</v>
      </c>
      <c r="Q639" s="5">
        <f t="shared" si="67"/>
        <v>2391</v>
      </c>
      <c r="R639" s="5">
        <f t="shared" si="68"/>
        <v>15</v>
      </c>
      <c r="S639" s="6">
        <f t="shared" si="69"/>
        <v>6.1601642710472282E-3</v>
      </c>
    </row>
    <row r="640" spans="1:19" x14ac:dyDescent="0.2">
      <c r="A640" s="54" t="s">
        <v>446</v>
      </c>
      <c r="B640" s="41" t="s">
        <v>119</v>
      </c>
      <c r="C640" s="51" t="s">
        <v>120</v>
      </c>
      <c r="D640" s="37">
        <v>1</v>
      </c>
      <c r="E640" s="38">
        <v>1</v>
      </c>
      <c r="F640" s="38">
        <v>1</v>
      </c>
      <c r="G640" s="38"/>
      <c r="H640" s="50">
        <f t="shared" si="63"/>
        <v>0</v>
      </c>
      <c r="I640" s="35">
        <v>2431</v>
      </c>
      <c r="J640" s="36">
        <v>2004</v>
      </c>
      <c r="K640" s="36">
        <v>1633</v>
      </c>
      <c r="L640" s="3">
        <f t="shared" si="64"/>
        <v>0.81487025948103797</v>
      </c>
      <c r="M640" s="39">
        <v>259</v>
      </c>
      <c r="N640" s="36">
        <v>128</v>
      </c>
      <c r="O640" s="64">
        <f t="shared" si="65"/>
        <v>5.2653229123817362E-2</v>
      </c>
      <c r="P640" s="4">
        <f t="shared" si="66"/>
        <v>2432</v>
      </c>
      <c r="Q640" s="5">
        <f t="shared" si="67"/>
        <v>2264</v>
      </c>
      <c r="R640" s="5">
        <f t="shared" si="68"/>
        <v>128</v>
      </c>
      <c r="S640" s="6">
        <f t="shared" si="69"/>
        <v>5.2631578947368418E-2</v>
      </c>
    </row>
    <row r="641" spans="1:19" x14ac:dyDescent="0.2">
      <c r="A641" s="55" t="s">
        <v>500</v>
      </c>
      <c r="B641" s="41" t="s">
        <v>221</v>
      </c>
      <c r="C641" s="56" t="s">
        <v>222</v>
      </c>
      <c r="D641" s="2"/>
      <c r="E641" s="1"/>
      <c r="F641" s="1"/>
      <c r="G641" s="1"/>
      <c r="H641" s="50" t="str">
        <f t="shared" si="63"/>
        <v/>
      </c>
      <c r="I641" s="35">
        <v>2431</v>
      </c>
      <c r="J641" s="36">
        <v>2203</v>
      </c>
      <c r="K641" s="36">
        <v>1343</v>
      </c>
      <c r="L641" s="3">
        <f t="shared" si="64"/>
        <v>0.60962324103495236</v>
      </c>
      <c r="M641" s="42">
        <v>3</v>
      </c>
      <c r="N641" s="36">
        <v>225</v>
      </c>
      <c r="O641" s="64">
        <f t="shared" si="65"/>
        <v>9.2554504319210196E-2</v>
      </c>
      <c r="P641" s="4">
        <f t="shared" si="66"/>
        <v>2431</v>
      </c>
      <c r="Q641" s="5">
        <f t="shared" si="67"/>
        <v>2206</v>
      </c>
      <c r="R641" s="5">
        <f t="shared" si="68"/>
        <v>225</v>
      </c>
      <c r="S641" s="6">
        <f t="shared" si="69"/>
        <v>9.2554504319210196E-2</v>
      </c>
    </row>
    <row r="642" spans="1:19" ht="29" x14ac:dyDescent="0.2">
      <c r="A642" s="54" t="s">
        <v>444</v>
      </c>
      <c r="B642" s="41" t="s">
        <v>259</v>
      </c>
      <c r="C642" s="51" t="s">
        <v>297</v>
      </c>
      <c r="D642" s="37">
        <v>29</v>
      </c>
      <c r="E642" s="38">
        <v>29</v>
      </c>
      <c r="F642" s="38"/>
      <c r="G642" s="38"/>
      <c r="H642" s="50">
        <f t="shared" ref="H642:H705" si="70">IF(D642&lt;&gt;0,G642/D642,"")</f>
        <v>0</v>
      </c>
      <c r="I642" s="35">
        <v>2406</v>
      </c>
      <c r="J642" s="36">
        <v>2176</v>
      </c>
      <c r="K642" s="36">
        <v>996</v>
      </c>
      <c r="L642" s="3">
        <f t="shared" ref="L642:L705" si="71">IF(J642&lt;&gt;0,K642/J642,"")</f>
        <v>0.4577205882352941</v>
      </c>
      <c r="M642" s="39">
        <v>1</v>
      </c>
      <c r="N642" s="36">
        <v>229</v>
      </c>
      <c r="O642" s="64">
        <f t="shared" ref="O642:O705" si="72">IF(I642&lt;&gt;0,N642/I642,"")</f>
        <v>9.5178719866999162E-2</v>
      </c>
      <c r="P642" s="4">
        <f t="shared" ref="P642:P705" si="73">IF(SUM(D642,I642)&gt;0,SUM(D642,I642),"")</f>
        <v>2435</v>
      </c>
      <c r="Q642" s="5">
        <f t="shared" ref="Q642:Q705" si="74">IF(SUM(E642,J642, M642)&gt;0,SUM(E642,J642, M642),"")</f>
        <v>2206</v>
      </c>
      <c r="R642" s="5">
        <f t="shared" ref="R642:R705" si="75">IF(SUM(G642,N642)&gt;0,SUM(G642,N642),"")</f>
        <v>229</v>
      </c>
      <c r="S642" s="6">
        <f t="shared" ref="S642:S705" si="76">IFERROR(IF(P642&lt;&gt;0,R642/P642,""),"")</f>
        <v>9.4045174537987677E-2</v>
      </c>
    </row>
    <row r="643" spans="1:19" x14ac:dyDescent="0.2">
      <c r="A643" s="54" t="s">
        <v>444</v>
      </c>
      <c r="B643" s="41" t="s">
        <v>379</v>
      </c>
      <c r="C643" s="51" t="s">
        <v>380</v>
      </c>
      <c r="D643" s="37"/>
      <c r="E643" s="38"/>
      <c r="F643" s="38"/>
      <c r="G643" s="38"/>
      <c r="H643" s="50" t="str">
        <f t="shared" si="70"/>
        <v/>
      </c>
      <c r="I643" s="35">
        <v>2405</v>
      </c>
      <c r="J643" s="36">
        <v>2306</v>
      </c>
      <c r="K643" s="36">
        <v>260</v>
      </c>
      <c r="L643" s="3">
        <f t="shared" si="71"/>
        <v>0.11274934952298352</v>
      </c>
      <c r="M643" s="39"/>
      <c r="N643" s="36">
        <v>99</v>
      </c>
      <c r="O643" s="64">
        <f t="shared" si="72"/>
        <v>4.1164241164241167E-2</v>
      </c>
      <c r="P643" s="4">
        <f t="shared" si="73"/>
        <v>2405</v>
      </c>
      <c r="Q643" s="5">
        <f t="shared" si="74"/>
        <v>2306</v>
      </c>
      <c r="R643" s="5">
        <f t="shared" si="75"/>
        <v>99</v>
      </c>
      <c r="S643" s="6">
        <f t="shared" si="76"/>
        <v>4.1164241164241167E-2</v>
      </c>
    </row>
    <row r="644" spans="1:19" x14ac:dyDescent="0.2">
      <c r="A644" s="55" t="s">
        <v>450</v>
      </c>
      <c r="B644" s="41" t="s">
        <v>97</v>
      </c>
      <c r="C644" s="56" t="s">
        <v>98</v>
      </c>
      <c r="D644" s="2"/>
      <c r="E644" s="1"/>
      <c r="F644" s="1"/>
      <c r="G644" s="1"/>
      <c r="H644" s="50" t="str">
        <f t="shared" si="70"/>
        <v/>
      </c>
      <c r="I644" s="35">
        <v>2392</v>
      </c>
      <c r="J644" s="36">
        <v>2122</v>
      </c>
      <c r="K644" s="36">
        <v>1834</v>
      </c>
      <c r="L644" s="3">
        <f t="shared" si="71"/>
        <v>0.86427898209236564</v>
      </c>
      <c r="M644" s="39">
        <v>4</v>
      </c>
      <c r="N644" s="36">
        <v>266</v>
      </c>
      <c r="O644" s="64">
        <f t="shared" si="72"/>
        <v>0.11120401337792642</v>
      </c>
      <c r="P644" s="4">
        <f t="shared" si="73"/>
        <v>2392</v>
      </c>
      <c r="Q644" s="5">
        <f t="shared" si="74"/>
        <v>2126</v>
      </c>
      <c r="R644" s="5">
        <f t="shared" si="75"/>
        <v>266</v>
      </c>
      <c r="S644" s="6">
        <f t="shared" si="76"/>
        <v>0.11120401337792642</v>
      </c>
    </row>
    <row r="645" spans="1:19" x14ac:dyDescent="0.2">
      <c r="A645" s="55" t="s">
        <v>508</v>
      </c>
      <c r="B645" s="41" t="s">
        <v>146</v>
      </c>
      <c r="C645" s="56" t="s">
        <v>147</v>
      </c>
      <c r="D645" s="2"/>
      <c r="E645" s="1"/>
      <c r="F645" s="1"/>
      <c r="G645" s="1"/>
      <c r="H645" s="50" t="str">
        <f t="shared" si="70"/>
        <v/>
      </c>
      <c r="I645" s="35">
        <v>2388</v>
      </c>
      <c r="J645" s="36">
        <v>2001</v>
      </c>
      <c r="K645" s="36">
        <v>628</v>
      </c>
      <c r="L645" s="3">
        <f t="shared" si="71"/>
        <v>0.31384307846076964</v>
      </c>
      <c r="M645" s="42"/>
      <c r="N645" s="36">
        <v>390</v>
      </c>
      <c r="O645" s="64">
        <f t="shared" si="72"/>
        <v>0.16331658291457288</v>
      </c>
      <c r="P645" s="4">
        <f t="shared" si="73"/>
        <v>2388</v>
      </c>
      <c r="Q645" s="5">
        <f t="shared" si="74"/>
        <v>2001</v>
      </c>
      <c r="R645" s="5">
        <f t="shared" si="75"/>
        <v>390</v>
      </c>
      <c r="S645" s="6">
        <f t="shared" si="76"/>
        <v>0.16331658291457288</v>
      </c>
    </row>
    <row r="646" spans="1:19" x14ac:dyDescent="0.2">
      <c r="A646" s="55" t="s">
        <v>483</v>
      </c>
      <c r="B646" s="41" t="s">
        <v>195</v>
      </c>
      <c r="C646" s="56" t="s">
        <v>195</v>
      </c>
      <c r="D646" s="2"/>
      <c r="E646" s="1"/>
      <c r="F646" s="1"/>
      <c r="G646" s="1"/>
      <c r="H646" s="50" t="str">
        <f t="shared" si="70"/>
        <v/>
      </c>
      <c r="I646" s="35">
        <v>2381</v>
      </c>
      <c r="J646" s="36">
        <v>2058</v>
      </c>
      <c r="K646" s="36">
        <v>1682</v>
      </c>
      <c r="L646" s="3">
        <f t="shared" si="71"/>
        <v>0.81729834791059286</v>
      </c>
      <c r="M646" s="42"/>
      <c r="N646" s="36">
        <v>4</v>
      </c>
      <c r="O646" s="64">
        <f t="shared" si="72"/>
        <v>1.6799664006719867E-3</v>
      </c>
      <c r="P646" s="4">
        <f t="shared" si="73"/>
        <v>2381</v>
      </c>
      <c r="Q646" s="5">
        <f t="shared" si="74"/>
        <v>2058</v>
      </c>
      <c r="R646" s="5">
        <f t="shared" si="75"/>
        <v>4</v>
      </c>
      <c r="S646" s="6">
        <f t="shared" si="76"/>
        <v>1.6799664006719867E-3</v>
      </c>
    </row>
    <row r="647" spans="1:19" x14ac:dyDescent="0.2">
      <c r="A647" s="55" t="s">
        <v>478</v>
      </c>
      <c r="B647" s="41" t="s">
        <v>4</v>
      </c>
      <c r="C647" s="56" t="s">
        <v>5</v>
      </c>
      <c r="D647" s="2">
        <v>0</v>
      </c>
      <c r="E647" s="1">
        <v>0</v>
      </c>
      <c r="F647" s="1">
        <v>0</v>
      </c>
      <c r="G647" s="1">
        <v>0</v>
      </c>
      <c r="H647" s="50" t="str">
        <f t="shared" si="70"/>
        <v/>
      </c>
      <c r="I647" s="35">
        <v>2367</v>
      </c>
      <c r="J647" s="36">
        <v>2074</v>
      </c>
      <c r="K647" s="36">
        <v>2018</v>
      </c>
      <c r="L647" s="3">
        <f t="shared" si="71"/>
        <v>0.97299903567984569</v>
      </c>
      <c r="M647" s="42">
        <v>1</v>
      </c>
      <c r="N647" s="36">
        <v>292</v>
      </c>
      <c r="O647" s="64">
        <f t="shared" si="72"/>
        <v>0.12336290663286861</v>
      </c>
      <c r="P647" s="4">
        <f t="shared" si="73"/>
        <v>2367</v>
      </c>
      <c r="Q647" s="5">
        <f t="shared" si="74"/>
        <v>2075</v>
      </c>
      <c r="R647" s="5">
        <f t="shared" si="75"/>
        <v>292</v>
      </c>
      <c r="S647" s="6">
        <f t="shared" si="76"/>
        <v>0.12336290663286861</v>
      </c>
    </row>
    <row r="648" spans="1:19" x14ac:dyDescent="0.2">
      <c r="A648" s="55" t="s">
        <v>447</v>
      </c>
      <c r="B648" s="41" t="s">
        <v>190</v>
      </c>
      <c r="C648" s="51" t="s">
        <v>191</v>
      </c>
      <c r="D648" s="2"/>
      <c r="E648" s="1"/>
      <c r="F648" s="1"/>
      <c r="G648" s="1"/>
      <c r="H648" s="50" t="str">
        <f t="shared" si="70"/>
        <v/>
      </c>
      <c r="I648" s="35">
        <v>2366</v>
      </c>
      <c r="J648" s="36">
        <v>1157</v>
      </c>
      <c r="K648" s="36">
        <v>388</v>
      </c>
      <c r="L648" s="3">
        <f t="shared" si="71"/>
        <v>0.33535004321521178</v>
      </c>
      <c r="M648" s="42">
        <v>1</v>
      </c>
      <c r="N648" s="36">
        <v>1156</v>
      </c>
      <c r="O648" s="64">
        <f t="shared" si="72"/>
        <v>0.48858833474218089</v>
      </c>
      <c r="P648" s="4">
        <f t="shared" si="73"/>
        <v>2366</v>
      </c>
      <c r="Q648" s="5">
        <f t="shared" si="74"/>
        <v>1158</v>
      </c>
      <c r="R648" s="5">
        <f t="shared" si="75"/>
        <v>1156</v>
      </c>
      <c r="S648" s="6">
        <f t="shared" si="76"/>
        <v>0.48858833474218089</v>
      </c>
    </row>
    <row r="649" spans="1:19" x14ac:dyDescent="0.2">
      <c r="A649" s="55" t="s">
        <v>485</v>
      </c>
      <c r="B649" s="41" t="s">
        <v>160</v>
      </c>
      <c r="C649" s="56" t="s">
        <v>161</v>
      </c>
      <c r="D649" s="2"/>
      <c r="E649" s="1"/>
      <c r="F649" s="1"/>
      <c r="G649" s="1"/>
      <c r="H649" s="50" t="str">
        <f t="shared" si="70"/>
        <v/>
      </c>
      <c r="I649" s="35">
        <v>2363</v>
      </c>
      <c r="J649" s="36">
        <v>1626</v>
      </c>
      <c r="K649" s="36">
        <v>500</v>
      </c>
      <c r="L649" s="3">
        <f t="shared" si="71"/>
        <v>0.30750307503075031</v>
      </c>
      <c r="M649" s="42">
        <v>2</v>
      </c>
      <c r="N649" s="36">
        <v>733</v>
      </c>
      <c r="O649" s="64">
        <f t="shared" si="72"/>
        <v>0.31019889970376641</v>
      </c>
      <c r="P649" s="4">
        <f t="shared" si="73"/>
        <v>2363</v>
      </c>
      <c r="Q649" s="5">
        <f t="shared" si="74"/>
        <v>1628</v>
      </c>
      <c r="R649" s="5">
        <f t="shared" si="75"/>
        <v>733</v>
      </c>
      <c r="S649" s="6">
        <f t="shared" si="76"/>
        <v>0.31019889970376641</v>
      </c>
    </row>
    <row r="650" spans="1:19" x14ac:dyDescent="0.2">
      <c r="A650" s="54" t="s">
        <v>448</v>
      </c>
      <c r="B650" s="41" t="s">
        <v>215</v>
      </c>
      <c r="C650" s="51" t="s">
        <v>216</v>
      </c>
      <c r="D650" s="37">
        <v>0</v>
      </c>
      <c r="E650" s="38">
        <v>0</v>
      </c>
      <c r="F650" s="38">
        <v>0</v>
      </c>
      <c r="G650" s="38">
        <v>0</v>
      </c>
      <c r="H650" s="50" t="str">
        <f t="shared" si="70"/>
        <v/>
      </c>
      <c r="I650" s="35">
        <v>2363</v>
      </c>
      <c r="J650" s="36">
        <v>2345</v>
      </c>
      <c r="K650" s="36">
        <v>655</v>
      </c>
      <c r="L650" s="3">
        <f t="shared" si="71"/>
        <v>0.27931769722814498</v>
      </c>
      <c r="M650" s="39">
        <v>0</v>
      </c>
      <c r="N650" s="36">
        <v>18</v>
      </c>
      <c r="O650" s="64">
        <f t="shared" si="72"/>
        <v>7.6174354633939904E-3</v>
      </c>
      <c r="P650" s="4">
        <f t="shared" si="73"/>
        <v>2363</v>
      </c>
      <c r="Q650" s="5">
        <f t="shared" si="74"/>
        <v>2345</v>
      </c>
      <c r="R650" s="5">
        <f t="shared" si="75"/>
        <v>18</v>
      </c>
      <c r="S650" s="6">
        <f t="shared" si="76"/>
        <v>7.6174354633939904E-3</v>
      </c>
    </row>
    <row r="651" spans="1:19" x14ac:dyDescent="0.2">
      <c r="A651" s="55" t="s">
        <v>447</v>
      </c>
      <c r="B651" s="41" t="s">
        <v>55</v>
      </c>
      <c r="C651" s="51" t="s">
        <v>290</v>
      </c>
      <c r="D651" s="2">
        <v>1</v>
      </c>
      <c r="E651" s="1">
        <v>1</v>
      </c>
      <c r="F651" s="1"/>
      <c r="G651" s="1"/>
      <c r="H651" s="50">
        <f t="shared" si="70"/>
        <v>0</v>
      </c>
      <c r="I651" s="35">
        <v>2344</v>
      </c>
      <c r="J651" s="36">
        <v>1365</v>
      </c>
      <c r="K651" s="36">
        <v>455</v>
      </c>
      <c r="L651" s="3">
        <f t="shared" si="71"/>
        <v>0.33333333333333331</v>
      </c>
      <c r="M651" s="42">
        <v>1</v>
      </c>
      <c r="N651" s="36">
        <v>934</v>
      </c>
      <c r="O651" s="64">
        <f t="shared" si="72"/>
        <v>0.39846416382252559</v>
      </c>
      <c r="P651" s="4">
        <f t="shared" si="73"/>
        <v>2345</v>
      </c>
      <c r="Q651" s="5">
        <f t="shared" si="74"/>
        <v>1367</v>
      </c>
      <c r="R651" s="5">
        <f t="shared" si="75"/>
        <v>934</v>
      </c>
      <c r="S651" s="6">
        <f t="shared" si="76"/>
        <v>0.39829424307036249</v>
      </c>
    </row>
    <row r="652" spans="1:19" x14ac:dyDescent="0.2">
      <c r="A652" s="55" t="s">
        <v>451</v>
      </c>
      <c r="B652" s="41" t="s">
        <v>124</v>
      </c>
      <c r="C652" s="56" t="s">
        <v>125</v>
      </c>
      <c r="D652" s="2">
        <v>1</v>
      </c>
      <c r="E652" s="1">
        <v>1</v>
      </c>
      <c r="F652" s="1">
        <v>1</v>
      </c>
      <c r="G652" s="1">
        <v>0</v>
      </c>
      <c r="H652" s="50">
        <f t="shared" si="70"/>
        <v>0</v>
      </c>
      <c r="I652" s="35">
        <v>2326</v>
      </c>
      <c r="J652" s="36">
        <v>2004</v>
      </c>
      <c r="K652" s="36">
        <v>889</v>
      </c>
      <c r="L652" s="3">
        <f t="shared" si="71"/>
        <v>0.44361277445109781</v>
      </c>
      <c r="M652" s="42">
        <v>33</v>
      </c>
      <c r="N652" s="36">
        <v>289</v>
      </c>
      <c r="O652" s="64">
        <f t="shared" si="72"/>
        <v>0.12424763542562339</v>
      </c>
      <c r="P652" s="4">
        <f t="shared" si="73"/>
        <v>2327</v>
      </c>
      <c r="Q652" s="5">
        <f t="shared" si="74"/>
        <v>2038</v>
      </c>
      <c r="R652" s="5">
        <f t="shared" si="75"/>
        <v>289</v>
      </c>
      <c r="S652" s="6">
        <f t="shared" si="76"/>
        <v>0.12419424151267727</v>
      </c>
    </row>
    <row r="653" spans="1:19" x14ac:dyDescent="0.2">
      <c r="A653" s="55" t="s">
        <v>478</v>
      </c>
      <c r="B653" s="41" t="s">
        <v>103</v>
      </c>
      <c r="C653" s="56" t="s">
        <v>104</v>
      </c>
      <c r="D653" s="2">
        <v>1</v>
      </c>
      <c r="E653" s="1">
        <v>1</v>
      </c>
      <c r="F653" s="1">
        <v>1</v>
      </c>
      <c r="G653" s="1">
        <v>0</v>
      </c>
      <c r="H653" s="50">
        <f t="shared" si="70"/>
        <v>0</v>
      </c>
      <c r="I653" s="35">
        <v>2307</v>
      </c>
      <c r="J653" s="36">
        <v>2297</v>
      </c>
      <c r="K653" s="36">
        <v>2296</v>
      </c>
      <c r="L653" s="3">
        <f t="shared" si="71"/>
        <v>0.99956464954288204</v>
      </c>
      <c r="M653" s="42">
        <v>0</v>
      </c>
      <c r="N653" s="36">
        <v>10</v>
      </c>
      <c r="O653" s="64">
        <f t="shared" si="72"/>
        <v>4.3346337234503683E-3</v>
      </c>
      <c r="P653" s="4">
        <f t="shared" si="73"/>
        <v>2308</v>
      </c>
      <c r="Q653" s="5">
        <f t="shared" si="74"/>
        <v>2298</v>
      </c>
      <c r="R653" s="5">
        <f t="shared" si="75"/>
        <v>10</v>
      </c>
      <c r="S653" s="6">
        <f t="shared" si="76"/>
        <v>4.3327556325823222E-3</v>
      </c>
    </row>
    <row r="654" spans="1:19" ht="29" x14ac:dyDescent="0.2">
      <c r="A654" s="55" t="s">
        <v>500</v>
      </c>
      <c r="B654" s="41" t="s">
        <v>44</v>
      </c>
      <c r="C654" s="56" t="s">
        <v>47</v>
      </c>
      <c r="D654" s="2"/>
      <c r="E654" s="1"/>
      <c r="F654" s="1"/>
      <c r="G654" s="1"/>
      <c r="H654" s="50" t="str">
        <f t="shared" si="70"/>
        <v/>
      </c>
      <c r="I654" s="35">
        <v>2304</v>
      </c>
      <c r="J654" s="36">
        <v>2279</v>
      </c>
      <c r="K654" s="36">
        <v>1251</v>
      </c>
      <c r="L654" s="3">
        <f t="shared" si="71"/>
        <v>0.54892496709082927</v>
      </c>
      <c r="M654" s="42">
        <v>4</v>
      </c>
      <c r="N654" s="36">
        <v>21</v>
      </c>
      <c r="O654" s="64">
        <f t="shared" si="72"/>
        <v>9.1145833333333339E-3</v>
      </c>
      <c r="P654" s="4">
        <f t="shared" si="73"/>
        <v>2304</v>
      </c>
      <c r="Q654" s="5">
        <f t="shared" si="74"/>
        <v>2283</v>
      </c>
      <c r="R654" s="5">
        <f t="shared" si="75"/>
        <v>21</v>
      </c>
      <c r="S654" s="6">
        <f t="shared" si="76"/>
        <v>9.1145833333333339E-3</v>
      </c>
    </row>
    <row r="655" spans="1:19" x14ac:dyDescent="0.2">
      <c r="A655" s="54" t="s">
        <v>443</v>
      </c>
      <c r="B655" s="41" t="s">
        <v>85</v>
      </c>
      <c r="C655" s="51" t="s">
        <v>86</v>
      </c>
      <c r="D655" s="37">
        <v>0</v>
      </c>
      <c r="E655" s="38">
        <v>0</v>
      </c>
      <c r="F655" s="38">
        <v>0</v>
      </c>
      <c r="G655" s="38">
        <v>0</v>
      </c>
      <c r="H655" s="50" t="str">
        <f t="shared" si="70"/>
        <v/>
      </c>
      <c r="I655" s="35">
        <v>2300</v>
      </c>
      <c r="J655" s="36">
        <v>1438</v>
      </c>
      <c r="K655" s="36">
        <v>235</v>
      </c>
      <c r="L655" s="3">
        <f t="shared" si="71"/>
        <v>0.16342141863699583</v>
      </c>
      <c r="M655" s="39">
        <v>0</v>
      </c>
      <c r="N655" s="36">
        <v>672</v>
      </c>
      <c r="O655" s="64">
        <f t="shared" si="72"/>
        <v>0.29217391304347828</v>
      </c>
      <c r="P655" s="4">
        <f t="shared" si="73"/>
        <v>2300</v>
      </c>
      <c r="Q655" s="5">
        <f t="shared" si="74"/>
        <v>1438</v>
      </c>
      <c r="R655" s="5">
        <f t="shared" si="75"/>
        <v>672</v>
      </c>
      <c r="S655" s="6">
        <f t="shared" si="76"/>
        <v>0.29217391304347828</v>
      </c>
    </row>
    <row r="656" spans="1:19" ht="29" x14ac:dyDescent="0.2">
      <c r="A656" s="55" t="s">
        <v>483</v>
      </c>
      <c r="B656" s="41" t="s">
        <v>105</v>
      </c>
      <c r="C656" s="56" t="s">
        <v>106</v>
      </c>
      <c r="D656" s="2"/>
      <c r="E656" s="1"/>
      <c r="F656" s="1"/>
      <c r="G656" s="1"/>
      <c r="H656" s="50" t="str">
        <f t="shared" si="70"/>
        <v/>
      </c>
      <c r="I656" s="35">
        <v>2291</v>
      </c>
      <c r="J656" s="36">
        <v>1645</v>
      </c>
      <c r="K656" s="36">
        <v>345</v>
      </c>
      <c r="L656" s="3">
        <f t="shared" si="71"/>
        <v>0.20972644376899696</v>
      </c>
      <c r="M656" s="42">
        <v>33</v>
      </c>
      <c r="N656" s="36">
        <v>555</v>
      </c>
      <c r="O656" s="64">
        <f t="shared" si="72"/>
        <v>0.24225229157573111</v>
      </c>
      <c r="P656" s="4">
        <f t="shared" si="73"/>
        <v>2291</v>
      </c>
      <c r="Q656" s="5">
        <f t="shared" si="74"/>
        <v>1678</v>
      </c>
      <c r="R656" s="5">
        <f t="shared" si="75"/>
        <v>555</v>
      </c>
      <c r="S656" s="6">
        <f t="shared" si="76"/>
        <v>0.24225229157573111</v>
      </c>
    </row>
    <row r="657" spans="1:19" x14ac:dyDescent="0.2">
      <c r="A657" s="55" t="s">
        <v>450</v>
      </c>
      <c r="B657" s="41" t="s">
        <v>190</v>
      </c>
      <c r="C657" s="56" t="s">
        <v>191</v>
      </c>
      <c r="D657" s="2">
        <v>39</v>
      </c>
      <c r="E657" s="1">
        <v>26</v>
      </c>
      <c r="F657" s="1"/>
      <c r="G657" s="1">
        <v>13</v>
      </c>
      <c r="H657" s="50">
        <f t="shared" si="70"/>
        <v>0.33333333333333331</v>
      </c>
      <c r="I657" s="35">
        <v>2289</v>
      </c>
      <c r="J657" s="36">
        <v>1251</v>
      </c>
      <c r="K657" s="36">
        <v>583</v>
      </c>
      <c r="L657" s="3">
        <f t="shared" si="71"/>
        <v>0.46602717825739409</v>
      </c>
      <c r="M657" s="39">
        <v>2</v>
      </c>
      <c r="N657" s="36">
        <v>1036</v>
      </c>
      <c r="O657" s="64">
        <f t="shared" si="72"/>
        <v>0.45259938837920488</v>
      </c>
      <c r="P657" s="4">
        <f t="shared" si="73"/>
        <v>2328</v>
      </c>
      <c r="Q657" s="5">
        <f t="shared" si="74"/>
        <v>1279</v>
      </c>
      <c r="R657" s="5">
        <f t="shared" si="75"/>
        <v>1049</v>
      </c>
      <c r="S657" s="6">
        <f t="shared" si="76"/>
        <v>0.45060137457044674</v>
      </c>
    </row>
    <row r="658" spans="1:19" x14ac:dyDescent="0.2">
      <c r="A658" s="55" t="s">
        <v>447</v>
      </c>
      <c r="B658" s="41" t="s">
        <v>130</v>
      </c>
      <c r="C658" s="51" t="s">
        <v>130</v>
      </c>
      <c r="D658" s="2"/>
      <c r="E658" s="1"/>
      <c r="F658" s="1"/>
      <c r="G658" s="1"/>
      <c r="H658" s="50" t="str">
        <f t="shared" si="70"/>
        <v/>
      </c>
      <c r="I658" s="35">
        <v>2269</v>
      </c>
      <c r="J658" s="36">
        <v>2151</v>
      </c>
      <c r="K658" s="36">
        <v>1864</v>
      </c>
      <c r="L658" s="3">
        <f t="shared" si="71"/>
        <v>0.86657368665736867</v>
      </c>
      <c r="M658" s="42">
        <v>8</v>
      </c>
      <c r="N658" s="36">
        <v>64</v>
      </c>
      <c r="O658" s="64">
        <f t="shared" si="72"/>
        <v>2.8206258263552227E-2</v>
      </c>
      <c r="P658" s="4">
        <f t="shared" si="73"/>
        <v>2269</v>
      </c>
      <c r="Q658" s="5">
        <f t="shared" si="74"/>
        <v>2159</v>
      </c>
      <c r="R658" s="5">
        <f t="shared" si="75"/>
        <v>64</v>
      </c>
      <c r="S658" s="6">
        <f t="shared" si="76"/>
        <v>2.8206258263552227E-2</v>
      </c>
    </row>
    <row r="659" spans="1:19" ht="29" x14ac:dyDescent="0.2">
      <c r="A659" s="55" t="s">
        <v>508</v>
      </c>
      <c r="B659" s="41" t="s">
        <v>230</v>
      </c>
      <c r="C659" s="56" t="s">
        <v>231</v>
      </c>
      <c r="D659" s="2"/>
      <c r="E659" s="1"/>
      <c r="F659" s="1"/>
      <c r="G659" s="1"/>
      <c r="H659" s="50" t="str">
        <f t="shared" si="70"/>
        <v/>
      </c>
      <c r="I659" s="35">
        <v>2260</v>
      </c>
      <c r="J659" s="36">
        <v>1474</v>
      </c>
      <c r="K659" s="36">
        <v>656</v>
      </c>
      <c r="L659" s="3">
        <f t="shared" si="71"/>
        <v>0.4450474898236092</v>
      </c>
      <c r="M659" s="42">
        <v>5</v>
      </c>
      <c r="N659" s="36">
        <v>669</v>
      </c>
      <c r="O659" s="64">
        <f t="shared" si="72"/>
        <v>0.29601769911504427</v>
      </c>
      <c r="P659" s="4">
        <f t="shared" si="73"/>
        <v>2260</v>
      </c>
      <c r="Q659" s="5">
        <f t="shared" si="74"/>
        <v>1479</v>
      </c>
      <c r="R659" s="5">
        <f t="shared" si="75"/>
        <v>669</v>
      </c>
      <c r="S659" s="6">
        <f t="shared" si="76"/>
        <v>0.29601769911504427</v>
      </c>
    </row>
    <row r="660" spans="1:19" x14ac:dyDescent="0.2">
      <c r="A660" s="55" t="s">
        <v>447</v>
      </c>
      <c r="B660" s="41" t="s">
        <v>348</v>
      </c>
      <c r="C660" s="51" t="s">
        <v>349</v>
      </c>
      <c r="D660" s="2"/>
      <c r="E660" s="1"/>
      <c r="F660" s="1"/>
      <c r="G660" s="1"/>
      <c r="H660" s="50" t="str">
        <f t="shared" si="70"/>
        <v/>
      </c>
      <c r="I660" s="35">
        <v>2239</v>
      </c>
      <c r="J660" s="36">
        <v>1683</v>
      </c>
      <c r="K660" s="36">
        <v>328</v>
      </c>
      <c r="L660" s="3">
        <f t="shared" si="71"/>
        <v>0.19489007724301841</v>
      </c>
      <c r="M660" s="42">
        <v>1</v>
      </c>
      <c r="N660" s="36">
        <v>455</v>
      </c>
      <c r="O660" s="64">
        <f t="shared" si="72"/>
        <v>0.20321572130415363</v>
      </c>
      <c r="P660" s="4">
        <f t="shared" si="73"/>
        <v>2239</v>
      </c>
      <c r="Q660" s="5">
        <f t="shared" si="74"/>
        <v>1684</v>
      </c>
      <c r="R660" s="5">
        <f t="shared" si="75"/>
        <v>455</v>
      </c>
      <c r="S660" s="6">
        <f t="shared" si="76"/>
        <v>0.20321572130415363</v>
      </c>
    </row>
    <row r="661" spans="1:19" x14ac:dyDescent="0.2">
      <c r="A661" s="55" t="s">
        <v>450</v>
      </c>
      <c r="B661" s="41" t="s">
        <v>97</v>
      </c>
      <c r="C661" s="56" t="s">
        <v>414</v>
      </c>
      <c r="D661" s="2"/>
      <c r="E661" s="1"/>
      <c r="F661" s="1"/>
      <c r="G661" s="1"/>
      <c r="H661" s="50" t="str">
        <f t="shared" si="70"/>
        <v/>
      </c>
      <c r="I661" s="35">
        <v>2234</v>
      </c>
      <c r="J661" s="36">
        <v>2117</v>
      </c>
      <c r="K661" s="36">
        <v>333</v>
      </c>
      <c r="L661" s="3">
        <f t="shared" si="71"/>
        <v>0.15729806329711857</v>
      </c>
      <c r="M661" s="39">
        <v>2</v>
      </c>
      <c r="N661" s="36">
        <v>115</v>
      </c>
      <c r="O661" s="64">
        <f t="shared" si="72"/>
        <v>5.1477170993733216E-2</v>
      </c>
      <c r="P661" s="4">
        <f t="shared" si="73"/>
        <v>2234</v>
      </c>
      <c r="Q661" s="5">
        <f t="shared" si="74"/>
        <v>2119</v>
      </c>
      <c r="R661" s="5">
        <f t="shared" si="75"/>
        <v>115</v>
      </c>
      <c r="S661" s="6">
        <f t="shared" si="76"/>
        <v>5.1477170993733216E-2</v>
      </c>
    </row>
    <row r="662" spans="1:19" x14ac:dyDescent="0.2">
      <c r="A662" s="55" t="s">
        <v>485</v>
      </c>
      <c r="B662" s="41" t="s">
        <v>215</v>
      </c>
      <c r="C662" s="56" t="s">
        <v>216</v>
      </c>
      <c r="D662" s="2"/>
      <c r="E662" s="1"/>
      <c r="F662" s="1"/>
      <c r="G662" s="1"/>
      <c r="H662" s="50" t="str">
        <f t="shared" si="70"/>
        <v/>
      </c>
      <c r="I662" s="35">
        <v>2229</v>
      </c>
      <c r="J662" s="36">
        <v>2153</v>
      </c>
      <c r="K662" s="36">
        <v>269</v>
      </c>
      <c r="L662" s="3">
        <f t="shared" si="71"/>
        <v>0.12494194147700882</v>
      </c>
      <c r="M662" s="42"/>
      <c r="N662" s="36">
        <v>76</v>
      </c>
      <c r="O662" s="64">
        <f t="shared" si="72"/>
        <v>3.4096007178106777E-2</v>
      </c>
      <c r="P662" s="4">
        <f t="shared" si="73"/>
        <v>2229</v>
      </c>
      <c r="Q662" s="5">
        <f t="shared" si="74"/>
        <v>2153</v>
      </c>
      <c r="R662" s="5">
        <f t="shared" si="75"/>
        <v>76</v>
      </c>
      <c r="S662" s="6">
        <f t="shared" si="76"/>
        <v>3.4096007178106777E-2</v>
      </c>
    </row>
    <row r="663" spans="1:19" x14ac:dyDescent="0.2">
      <c r="A663" s="55" t="s">
        <v>478</v>
      </c>
      <c r="B663" s="41" t="s">
        <v>131</v>
      </c>
      <c r="C663" s="56" t="s">
        <v>132</v>
      </c>
      <c r="D663" s="2">
        <v>0</v>
      </c>
      <c r="E663" s="1">
        <v>0</v>
      </c>
      <c r="F663" s="1">
        <v>0</v>
      </c>
      <c r="G663" s="1">
        <v>0</v>
      </c>
      <c r="H663" s="50" t="str">
        <f t="shared" si="70"/>
        <v/>
      </c>
      <c r="I663" s="35">
        <v>2227</v>
      </c>
      <c r="J663" s="36">
        <v>2048</v>
      </c>
      <c r="K663" s="36">
        <v>594</v>
      </c>
      <c r="L663" s="3">
        <f t="shared" si="71"/>
        <v>0.2900390625</v>
      </c>
      <c r="M663" s="42">
        <v>23</v>
      </c>
      <c r="N663" s="36">
        <v>156</v>
      </c>
      <c r="O663" s="64">
        <f t="shared" si="72"/>
        <v>7.0049393803322854E-2</v>
      </c>
      <c r="P663" s="4">
        <f t="shared" si="73"/>
        <v>2227</v>
      </c>
      <c r="Q663" s="5">
        <f t="shared" si="74"/>
        <v>2071</v>
      </c>
      <c r="R663" s="5">
        <f t="shared" si="75"/>
        <v>156</v>
      </c>
      <c r="S663" s="6">
        <f t="shared" si="76"/>
        <v>7.0049393803322854E-2</v>
      </c>
    </row>
    <row r="664" spans="1:19" ht="29" x14ac:dyDescent="0.2">
      <c r="A664" s="54" t="s">
        <v>448</v>
      </c>
      <c r="B664" s="41" t="s">
        <v>105</v>
      </c>
      <c r="C664" s="51" t="s">
        <v>106</v>
      </c>
      <c r="D664" s="37">
        <v>0</v>
      </c>
      <c r="E664" s="38">
        <v>0</v>
      </c>
      <c r="F664" s="38">
        <v>0</v>
      </c>
      <c r="G664" s="38">
        <v>0</v>
      </c>
      <c r="H664" s="50" t="str">
        <f t="shared" si="70"/>
        <v/>
      </c>
      <c r="I664" s="35">
        <v>2217</v>
      </c>
      <c r="J664" s="36">
        <v>1899</v>
      </c>
      <c r="K664" s="36">
        <v>406</v>
      </c>
      <c r="L664" s="3">
        <f t="shared" si="71"/>
        <v>0.21379673512374933</v>
      </c>
      <c r="M664" s="39">
        <v>11</v>
      </c>
      <c r="N664" s="36">
        <v>307</v>
      </c>
      <c r="O664" s="64">
        <f t="shared" si="72"/>
        <v>0.13847541723049164</v>
      </c>
      <c r="P664" s="4">
        <f t="shared" si="73"/>
        <v>2217</v>
      </c>
      <c r="Q664" s="5">
        <f t="shared" si="74"/>
        <v>1910</v>
      </c>
      <c r="R664" s="5">
        <f t="shared" si="75"/>
        <v>307</v>
      </c>
      <c r="S664" s="6">
        <f t="shared" si="76"/>
        <v>0.13847541723049164</v>
      </c>
    </row>
    <row r="665" spans="1:19" x14ac:dyDescent="0.2">
      <c r="A665" s="54" t="s">
        <v>446</v>
      </c>
      <c r="B665" s="41" t="s">
        <v>97</v>
      </c>
      <c r="C665" s="51" t="s">
        <v>100</v>
      </c>
      <c r="D665" s="37">
        <v>1</v>
      </c>
      <c r="E665" s="38">
        <v>1</v>
      </c>
      <c r="F665" s="38"/>
      <c r="G665" s="38"/>
      <c r="H665" s="50">
        <f t="shared" si="70"/>
        <v>0</v>
      </c>
      <c r="I665" s="35">
        <v>2217</v>
      </c>
      <c r="J665" s="36">
        <v>2021</v>
      </c>
      <c r="K665" s="36">
        <v>1689</v>
      </c>
      <c r="L665" s="3">
        <f t="shared" si="71"/>
        <v>0.83572488866897576</v>
      </c>
      <c r="M665" s="39"/>
      <c r="N665" s="36">
        <v>187</v>
      </c>
      <c r="O665" s="64">
        <f t="shared" si="72"/>
        <v>8.4348218313035628E-2</v>
      </c>
      <c r="P665" s="4">
        <f t="shared" si="73"/>
        <v>2218</v>
      </c>
      <c r="Q665" s="5">
        <f t="shared" si="74"/>
        <v>2022</v>
      </c>
      <c r="R665" s="5">
        <f t="shared" si="75"/>
        <v>187</v>
      </c>
      <c r="S665" s="6">
        <f t="shared" si="76"/>
        <v>8.4310189359783586E-2</v>
      </c>
    </row>
    <row r="666" spans="1:19" x14ac:dyDescent="0.2">
      <c r="A666" s="55" t="s">
        <v>449</v>
      </c>
      <c r="B666" s="41" t="s">
        <v>224</v>
      </c>
      <c r="C666" s="57" t="s">
        <v>225</v>
      </c>
      <c r="D666" s="2">
        <v>0</v>
      </c>
      <c r="E666" s="1">
        <v>0</v>
      </c>
      <c r="F666" s="1"/>
      <c r="G666" s="1">
        <v>0</v>
      </c>
      <c r="H666" s="50" t="str">
        <f t="shared" si="70"/>
        <v/>
      </c>
      <c r="I666" s="35">
        <v>2211</v>
      </c>
      <c r="J666" s="36">
        <v>1690</v>
      </c>
      <c r="K666" s="36">
        <v>163</v>
      </c>
      <c r="L666" s="3">
        <f t="shared" si="71"/>
        <v>9.644970414201183E-2</v>
      </c>
      <c r="M666" s="39">
        <v>133</v>
      </c>
      <c r="N666" s="36">
        <v>388</v>
      </c>
      <c r="O666" s="64">
        <f t="shared" si="72"/>
        <v>0.17548620533695161</v>
      </c>
      <c r="P666" s="4">
        <f t="shared" si="73"/>
        <v>2211</v>
      </c>
      <c r="Q666" s="5">
        <f t="shared" si="74"/>
        <v>1823</v>
      </c>
      <c r="R666" s="5">
        <f t="shared" si="75"/>
        <v>388</v>
      </c>
      <c r="S666" s="6">
        <f t="shared" si="76"/>
        <v>0.17548620533695161</v>
      </c>
    </row>
    <row r="667" spans="1:19" x14ac:dyDescent="0.2">
      <c r="A667" s="55" t="s">
        <v>445</v>
      </c>
      <c r="B667" s="41" t="s">
        <v>121</v>
      </c>
      <c r="C667" s="51" t="s">
        <v>123</v>
      </c>
      <c r="D667" s="2"/>
      <c r="E667" s="1"/>
      <c r="F667" s="1"/>
      <c r="G667" s="1"/>
      <c r="H667" s="50" t="str">
        <f t="shared" si="70"/>
        <v/>
      </c>
      <c r="I667" s="35">
        <v>2193</v>
      </c>
      <c r="J667" s="36">
        <v>2128</v>
      </c>
      <c r="K667" s="36">
        <v>822</v>
      </c>
      <c r="L667" s="3">
        <f t="shared" si="71"/>
        <v>0.38627819548872183</v>
      </c>
      <c r="M667" s="42"/>
      <c r="N667" s="36">
        <v>23</v>
      </c>
      <c r="O667" s="64">
        <f t="shared" si="72"/>
        <v>1.0487916096671226E-2</v>
      </c>
      <c r="P667" s="4">
        <f t="shared" si="73"/>
        <v>2193</v>
      </c>
      <c r="Q667" s="5">
        <f t="shared" si="74"/>
        <v>2128</v>
      </c>
      <c r="R667" s="5">
        <f t="shared" si="75"/>
        <v>23</v>
      </c>
      <c r="S667" s="6">
        <f t="shared" si="76"/>
        <v>1.0487916096671226E-2</v>
      </c>
    </row>
    <row r="668" spans="1:19" x14ac:dyDescent="0.2">
      <c r="A668" s="55" t="s">
        <v>449</v>
      </c>
      <c r="B668" s="41" t="s">
        <v>93</v>
      </c>
      <c r="C668" s="57" t="s">
        <v>94</v>
      </c>
      <c r="D668" s="2">
        <v>3</v>
      </c>
      <c r="E668" s="1">
        <v>3</v>
      </c>
      <c r="F668" s="1"/>
      <c r="G668" s="1">
        <v>0</v>
      </c>
      <c r="H668" s="50">
        <f t="shared" si="70"/>
        <v>0</v>
      </c>
      <c r="I668" s="35">
        <v>2192</v>
      </c>
      <c r="J668" s="36">
        <v>2101</v>
      </c>
      <c r="K668" s="36">
        <v>137</v>
      </c>
      <c r="L668" s="3">
        <f t="shared" si="71"/>
        <v>6.5207044264635888E-2</v>
      </c>
      <c r="M668" s="39">
        <v>85</v>
      </c>
      <c r="N668" s="36">
        <v>6</v>
      </c>
      <c r="O668" s="64">
        <f t="shared" si="72"/>
        <v>2.7372262773722629E-3</v>
      </c>
      <c r="P668" s="4">
        <f t="shared" si="73"/>
        <v>2195</v>
      </c>
      <c r="Q668" s="5">
        <f t="shared" si="74"/>
        <v>2189</v>
      </c>
      <c r="R668" s="5">
        <f t="shared" si="75"/>
        <v>6</v>
      </c>
      <c r="S668" s="6">
        <f t="shared" si="76"/>
        <v>2.733485193621868E-3</v>
      </c>
    </row>
    <row r="669" spans="1:19" ht="29" x14ac:dyDescent="0.2">
      <c r="A669" s="55" t="s">
        <v>500</v>
      </c>
      <c r="B669" s="41" t="s">
        <v>144</v>
      </c>
      <c r="C669" s="56" t="s">
        <v>145</v>
      </c>
      <c r="D669" s="2"/>
      <c r="E669" s="1"/>
      <c r="F669" s="1"/>
      <c r="G669" s="1"/>
      <c r="H669" s="50" t="str">
        <f t="shared" si="70"/>
        <v/>
      </c>
      <c r="I669" s="35">
        <v>2188</v>
      </c>
      <c r="J669" s="36">
        <v>2042</v>
      </c>
      <c r="K669" s="36">
        <v>698</v>
      </c>
      <c r="L669" s="3">
        <f t="shared" si="71"/>
        <v>0.34182174338883448</v>
      </c>
      <c r="M669" s="42">
        <v>0</v>
      </c>
      <c r="N669" s="36">
        <v>146</v>
      </c>
      <c r="O669" s="64">
        <f t="shared" si="72"/>
        <v>6.6727605118829983E-2</v>
      </c>
      <c r="P669" s="4">
        <f t="shared" si="73"/>
        <v>2188</v>
      </c>
      <c r="Q669" s="5">
        <f t="shared" si="74"/>
        <v>2042</v>
      </c>
      <c r="R669" s="5">
        <f t="shared" si="75"/>
        <v>146</v>
      </c>
      <c r="S669" s="6">
        <f t="shared" si="76"/>
        <v>6.6727605118829983E-2</v>
      </c>
    </row>
    <row r="670" spans="1:19" x14ac:dyDescent="0.2">
      <c r="A670" s="55" t="s">
        <v>451</v>
      </c>
      <c r="B670" s="41" t="s">
        <v>172</v>
      </c>
      <c r="C670" s="56" t="s">
        <v>173</v>
      </c>
      <c r="D670" s="2">
        <v>0</v>
      </c>
      <c r="E670" s="1">
        <v>0</v>
      </c>
      <c r="F670" s="1">
        <v>0</v>
      </c>
      <c r="G670" s="1">
        <v>0</v>
      </c>
      <c r="H670" s="50" t="str">
        <f t="shared" si="70"/>
        <v/>
      </c>
      <c r="I670" s="35">
        <v>2174</v>
      </c>
      <c r="J670" s="36">
        <v>2016</v>
      </c>
      <c r="K670" s="36">
        <v>992</v>
      </c>
      <c r="L670" s="3">
        <f t="shared" si="71"/>
        <v>0.49206349206349204</v>
      </c>
      <c r="M670" s="42">
        <v>0</v>
      </c>
      <c r="N670" s="36">
        <v>158</v>
      </c>
      <c r="O670" s="64">
        <f t="shared" si="72"/>
        <v>7.2677092916283353E-2</v>
      </c>
      <c r="P670" s="4">
        <f t="shared" si="73"/>
        <v>2174</v>
      </c>
      <c r="Q670" s="5">
        <f t="shared" si="74"/>
        <v>2016</v>
      </c>
      <c r="R670" s="5">
        <f t="shared" si="75"/>
        <v>158</v>
      </c>
      <c r="S670" s="6">
        <f t="shared" si="76"/>
        <v>7.2677092916283353E-2</v>
      </c>
    </row>
    <row r="671" spans="1:19" x14ac:dyDescent="0.2">
      <c r="A671" s="55" t="s">
        <v>483</v>
      </c>
      <c r="B671" s="41" t="s">
        <v>238</v>
      </c>
      <c r="C671" s="56" t="s">
        <v>242</v>
      </c>
      <c r="D671" s="2"/>
      <c r="E671" s="1"/>
      <c r="F671" s="1"/>
      <c r="G671" s="1"/>
      <c r="H671" s="50" t="str">
        <f t="shared" si="70"/>
        <v/>
      </c>
      <c r="I671" s="35">
        <v>2160</v>
      </c>
      <c r="J671" s="36">
        <v>2058</v>
      </c>
      <c r="K671" s="36">
        <v>964</v>
      </c>
      <c r="L671" s="3">
        <f t="shared" si="71"/>
        <v>0.46841593780369289</v>
      </c>
      <c r="M671" s="42">
        <v>6</v>
      </c>
      <c r="N671" s="36">
        <v>3</v>
      </c>
      <c r="O671" s="64">
        <f t="shared" si="72"/>
        <v>1.3888888888888889E-3</v>
      </c>
      <c r="P671" s="4">
        <f t="shared" si="73"/>
        <v>2160</v>
      </c>
      <c r="Q671" s="5">
        <f t="shared" si="74"/>
        <v>2064</v>
      </c>
      <c r="R671" s="5">
        <f t="shared" si="75"/>
        <v>3</v>
      </c>
      <c r="S671" s="6">
        <f t="shared" si="76"/>
        <v>1.3888888888888889E-3</v>
      </c>
    </row>
    <row r="672" spans="1:19" x14ac:dyDescent="0.2">
      <c r="A672" s="55" t="s">
        <v>480</v>
      </c>
      <c r="B672" s="41" t="s">
        <v>197</v>
      </c>
      <c r="C672" s="56" t="s">
        <v>199</v>
      </c>
      <c r="D672" s="2">
        <v>0</v>
      </c>
      <c r="E672" s="1">
        <v>0</v>
      </c>
      <c r="F672" s="1">
        <v>0</v>
      </c>
      <c r="G672" s="1">
        <v>0</v>
      </c>
      <c r="H672" s="50" t="str">
        <f t="shared" si="70"/>
        <v/>
      </c>
      <c r="I672" s="35">
        <v>2147</v>
      </c>
      <c r="J672" s="36">
        <v>2089</v>
      </c>
      <c r="K672" s="36">
        <v>1046</v>
      </c>
      <c r="L672" s="3">
        <f t="shared" si="71"/>
        <v>0.5007180469123983</v>
      </c>
      <c r="M672" s="42">
        <v>2</v>
      </c>
      <c r="N672" s="36">
        <v>56</v>
      </c>
      <c r="O672" s="64">
        <f t="shared" si="72"/>
        <v>2.6082906380996741E-2</v>
      </c>
      <c r="P672" s="4">
        <f t="shared" si="73"/>
        <v>2147</v>
      </c>
      <c r="Q672" s="5">
        <f t="shared" si="74"/>
        <v>2091</v>
      </c>
      <c r="R672" s="5">
        <f t="shared" si="75"/>
        <v>56</v>
      </c>
      <c r="S672" s="6">
        <f t="shared" si="76"/>
        <v>2.6082906380996741E-2</v>
      </c>
    </row>
    <row r="673" spans="1:19" ht="29" x14ac:dyDescent="0.2">
      <c r="A673" s="54" t="s">
        <v>443</v>
      </c>
      <c r="B673" s="41" t="s">
        <v>133</v>
      </c>
      <c r="C673" s="51" t="s">
        <v>134</v>
      </c>
      <c r="D673" s="37">
        <v>0</v>
      </c>
      <c r="E673" s="38">
        <v>0</v>
      </c>
      <c r="F673" s="38">
        <v>0</v>
      </c>
      <c r="G673" s="38">
        <v>0</v>
      </c>
      <c r="H673" s="50" t="str">
        <f t="shared" si="70"/>
        <v/>
      </c>
      <c r="I673" s="35">
        <v>2147</v>
      </c>
      <c r="J673" s="36">
        <v>1319</v>
      </c>
      <c r="K673" s="36">
        <v>323</v>
      </c>
      <c r="L673" s="3">
        <f t="shared" si="71"/>
        <v>0.24488248673237301</v>
      </c>
      <c r="M673" s="39">
        <v>67</v>
      </c>
      <c r="N673" s="36">
        <v>201</v>
      </c>
      <c r="O673" s="64">
        <f t="shared" si="72"/>
        <v>9.3619003260363293E-2</v>
      </c>
      <c r="P673" s="4">
        <f t="shared" si="73"/>
        <v>2147</v>
      </c>
      <c r="Q673" s="5">
        <f t="shared" si="74"/>
        <v>1386</v>
      </c>
      <c r="R673" s="5">
        <f t="shared" si="75"/>
        <v>201</v>
      </c>
      <c r="S673" s="6">
        <f t="shared" si="76"/>
        <v>9.3619003260363293E-2</v>
      </c>
    </row>
    <row r="674" spans="1:19" x14ac:dyDescent="0.2">
      <c r="A674" s="55" t="s">
        <v>485</v>
      </c>
      <c r="B674" s="41" t="s">
        <v>60</v>
      </c>
      <c r="C674" s="56" t="s">
        <v>61</v>
      </c>
      <c r="D674" s="2">
        <v>3</v>
      </c>
      <c r="E674" s="1">
        <v>3</v>
      </c>
      <c r="F674" s="1"/>
      <c r="G674" s="1"/>
      <c r="H674" s="50">
        <f t="shared" si="70"/>
        <v>0</v>
      </c>
      <c r="I674" s="35">
        <v>2111</v>
      </c>
      <c r="J674" s="36">
        <v>2035</v>
      </c>
      <c r="K674" s="36">
        <v>1218</v>
      </c>
      <c r="L674" s="3">
        <f t="shared" si="71"/>
        <v>0.59852579852579857</v>
      </c>
      <c r="M674" s="42"/>
      <c r="N674" s="36">
        <v>76</v>
      </c>
      <c r="O674" s="64">
        <f t="shared" si="72"/>
        <v>3.6001894836570347E-2</v>
      </c>
      <c r="P674" s="4">
        <f t="shared" si="73"/>
        <v>2114</v>
      </c>
      <c r="Q674" s="5">
        <f t="shared" si="74"/>
        <v>2038</v>
      </c>
      <c r="R674" s="5">
        <f t="shared" si="75"/>
        <v>76</v>
      </c>
      <c r="S674" s="6">
        <f t="shared" si="76"/>
        <v>3.5950804162724691E-2</v>
      </c>
    </row>
    <row r="675" spans="1:19" x14ac:dyDescent="0.2">
      <c r="A675" s="54" t="s">
        <v>444</v>
      </c>
      <c r="B675" s="41" t="s">
        <v>238</v>
      </c>
      <c r="C675" s="51" t="s">
        <v>241</v>
      </c>
      <c r="D675" s="37">
        <v>2</v>
      </c>
      <c r="E675" s="38">
        <v>2</v>
      </c>
      <c r="F675" s="38"/>
      <c r="G675" s="38"/>
      <c r="H675" s="50">
        <f t="shared" si="70"/>
        <v>0</v>
      </c>
      <c r="I675" s="35">
        <v>2102</v>
      </c>
      <c r="J675" s="36">
        <v>2080</v>
      </c>
      <c r="K675" s="36">
        <v>592</v>
      </c>
      <c r="L675" s="3">
        <f t="shared" si="71"/>
        <v>0.2846153846153846</v>
      </c>
      <c r="M675" s="39">
        <v>3</v>
      </c>
      <c r="N675" s="36">
        <v>19</v>
      </c>
      <c r="O675" s="64">
        <f t="shared" si="72"/>
        <v>9.0390104662226457E-3</v>
      </c>
      <c r="P675" s="4">
        <f t="shared" si="73"/>
        <v>2104</v>
      </c>
      <c r="Q675" s="5">
        <f t="shared" si="74"/>
        <v>2085</v>
      </c>
      <c r="R675" s="5">
        <f t="shared" si="75"/>
        <v>19</v>
      </c>
      <c r="S675" s="6">
        <f t="shared" si="76"/>
        <v>9.0304182509505695E-3</v>
      </c>
    </row>
    <row r="676" spans="1:19" ht="29" x14ac:dyDescent="0.2">
      <c r="A676" s="54" t="s">
        <v>444</v>
      </c>
      <c r="B676" s="41" t="s">
        <v>238</v>
      </c>
      <c r="C676" s="51" t="s">
        <v>240</v>
      </c>
      <c r="D676" s="37">
        <v>4</v>
      </c>
      <c r="E676" s="38">
        <v>4</v>
      </c>
      <c r="F676" s="38"/>
      <c r="G676" s="38"/>
      <c r="H676" s="50">
        <f t="shared" si="70"/>
        <v>0</v>
      </c>
      <c r="I676" s="35">
        <v>2096</v>
      </c>
      <c r="J676" s="36">
        <v>2088</v>
      </c>
      <c r="K676" s="36">
        <v>580</v>
      </c>
      <c r="L676" s="3">
        <f t="shared" si="71"/>
        <v>0.27777777777777779</v>
      </c>
      <c r="M676" s="39"/>
      <c r="N676" s="36">
        <v>8</v>
      </c>
      <c r="O676" s="64">
        <f t="shared" si="72"/>
        <v>3.8167938931297708E-3</v>
      </c>
      <c r="P676" s="4">
        <f t="shared" si="73"/>
        <v>2100</v>
      </c>
      <c r="Q676" s="5">
        <f t="shared" si="74"/>
        <v>2092</v>
      </c>
      <c r="R676" s="5">
        <f t="shared" si="75"/>
        <v>8</v>
      </c>
      <c r="S676" s="6">
        <f t="shared" si="76"/>
        <v>3.8095238095238095E-3</v>
      </c>
    </row>
    <row r="677" spans="1:19" x14ac:dyDescent="0.2">
      <c r="A677" s="54" t="s">
        <v>444</v>
      </c>
      <c r="B677" s="41" t="s">
        <v>117</v>
      </c>
      <c r="C677" s="51" t="s">
        <v>118</v>
      </c>
      <c r="D677" s="37"/>
      <c r="E677" s="38"/>
      <c r="F677" s="38"/>
      <c r="G677" s="38"/>
      <c r="H677" s="50" t="str">
        <f t="shared" si="70"/>
        <v/>
      </c>
      <c r="I677" s="35">
        <v>2090</v>
      </c>
      <c r="J677" s="36">
        <v>2030</v>
      </c>
      <c r="K677" s="36">
        <v>120</v>
      </c>
      <c r="L677" s="3">
        <f t="shared" si="71"/>
        <v>5.9113300492610835E-2</v>
      </c>
      <c r="M677" s="39">
        <v>14</v>
      </c>
      <c r="N677" s="36">
        <v>46</v>
      </c>
      <c r="O677" s="64">
        <f t="shared" si="72"/>
        <v>2.200956937799043E-2</v>
      </c>
      <c r="P677" s="4">
        <f t="shared" si="73"/>
        <v>2090</v>
      </c>
      <c r="Q677" s="5">
        <f t="shared" si="74"/>
        <v>2044</v>
      </c>
      <c r="R677" s="5">
        <f t="shared" si="75"/>
        <v>46</v>
      </c>
      <c r="S677" s="6">
        <f t="shared" si="76"/>
        <v>2.200956937799043E-2</v>
      </c>
    </row>
    <row r="678" spans="1:19" x14ac:dyDescent="0.2">
      <c r="A678" s="54" t="s">
        <v>444</v>
      </c>
      <c r="B678" s="41" t="s">
        <v>72</v>
      </c>
      <c r="C678" s="51" t="s">
        <v>73</v>
      </c>
      <c r="D678" s="37">
        <v>12</v>
      </c>
      <c r="E678" s="38">
        <v>10</v>
      </c>
      <c r="F678" s="38"/>
      <c r="G678" s="38">
        <v>2</v>
      </c>
      <c r="H678" s="50">
        <f t="shared" si="70"/>
        <v>0.16666666666666666</v>
      </c>
      <c r="I678" s="35">
        <v>2060</v>
      </c>
      <c r="J678" s="36">
        <v>1806</v>
      </c>
      <c r="K678" s="36">
        <v>234</v>
      </c>
      <c r="L678" s="3">
        <f t="shared" si="71"/>
        <v>0.12956810631229235</v>
      </c>
      <c r="M678" s="39">
        <v>7</v>
      </c>
      <c r="N678" s="36">
        <v>247</v>
      </c>
      <c r="O678" s="64">
        <f t="shared" si="72"/>
        <v>0.11990291262135923</v>
      </c>
      <c r="P678" s="4">
        <f t="shared" si="73"/>
        <v>2072</v>
      </c>
      <c r="Q678" s="5">
        <f t="shared" si="74"/>
        <v>1823</v>
      </c>
      <c r="R678" s="5">
        <f t="shared" si="75"/>
        <v>249</v>
      </c>
      <c r="S678" s="6">
        <f t="shared" si="76"/>
        <v>0.12017374517374517</v>
      </c>
    </row>
    <row r="679" spans="1:19" x14ac:dyDescent="0.2">
      <c r="A679" s="54" t="s">
        <v>442</v>
      </c>
      <c r="B679" s="41" t="s">
        <v>233</v>
      </c>
      <c r="C679" s="51" t="s">
        <v>235</v>
      </c>
      <c r="D679" s="37"/>
      <c r="E679" s="38"/>
      <c r="F679" s="38"/>
      <c r="G679" s="38"/>
      <c r="H679" s="50" t="str">
        <f t="shared" si="70"/>
        <v/>
      </c>
      <c r="I679" s="35">
        <v>2058</v>
      </c>
      <c r="J679" s="36">
        <v>2013</v>
      </c>
      <c r="K679" s="36">
        <v>517</v>
      </c>
      <c r="L679" s="3">
        <f t="shared" si="71"/>
        <v>0.25683060109289618</v>
      </c>
      <c r="M679" s="39">
        <v>21</v>
      </c>
      <c r="N679" s="36">
        <v>24</v>
      </c>
      <c r="O679" s="64">
        <f t="shared" si="72"/>
        <v>1.1661807580174927E-2</v>
      </c>
      <c r="P679" s="4">
        <f t="shared" si="73"/>
        <v>2058</v>
      </c>
      <c r="Q679" s="5">
        <f t="shared" si="74"/>
        <v>2034</v>
      </c>
      <c r="R679" s="5">
        <f t="shared" si="75"/>
        <v>24</v>
      </c>
      <c r="S679" s="6">
        <f t="shared" si="76"/>
        <v>1.1661807580174927E-2</v>
      </c>
    </row>
    <row r="680" spans="1:19" x14ac:dyDescent="0.2">
      <c r="A680" s="55" t="s">
        <v>480</v>
      </c>
      <c r="B680" s="41" t="s">
        <v>174</v>
      </c>
      <c r="C680" s="56" t="s">
        <v>175</v>
      </c>
      <c r="D680" s="2">
        <v>0</v>
      </c>
      <c r="E680" s="1">
        <v>0</v>
      </c>
      <c r="F680" s="1">
        <v>0</v>
      </c>
      <c r="G680" s="1">
        <v>0</v>
      </c>
      <c r="H680" s="50" t="str">
        <f t="shared" si="70"/>
        <v/>
      </c>
      <c r="I680" s="35">
        <v>2052</v>
      </c>
      <c r="J680" s="36">
        <v>1990</v>
      </c>
      <c r="K680" s="36">
        <v>1598</v>
      </c>
      <c r="L680" s="3">
        <f t="shared" si="71"/>
        <v>0.80301507537688444</v>
      </c>
      <c r="M680" s="42">
        <v>0</v>
      </c>
      <c r="N680" s="36">
        <v>62</v>
      </c>
      <c r="O680" s="64">
        <f t="shared" si="72"/>
        <v>3.0214424951267055E-2</v>
      </c>
      <c r="P680" s="4">
        <f t="shared" si="73"/>
        <v>2052</v>
      </c>
      <c r="Q680" s="5">
        <f t="shared" si="74"/>
        <v>1990</v>
      </c>
      <c r="R680" s="5">
        <f t="shared" si="75"/>
        <v>62</v>
      </c>
      <c r="S680" s="6">
        <f t="shared" si="76"/>
        <v>3.0214424951267055E-2</v>
      </c>
    </row>
    <row r="681" spans="1:19" x14ac:dyDescent="0.2">
      <c r="A681" s="55" t="s">
        <v>497</v>
      </c>
      <c r="B681" s="41" t="s">
        <v>15</v>
      </c>
      <c r="C681" s="56" t="s">
        <v>16</v>
      </c>
      <c r="D681" s="2">
        <v>0</v>
      </c>
      <c r="E681" s="1">
        <v>0</v>
      </c>
      <c r="F681" s="1">
        <v>0</v>
      </c>
      <c r="G681" s="1">
        <v>0</v>
      </c>
      <c r="H681" s="50" t="str">
        <f t="shared" si="70"/>
        <v/>
      </c>
      <c r="I681" s="35">
        <v>2048</v>
      </c>
      <c r="J681" s="36">
        <v>1843</v>
      </c>
      <c r="K681" s="36">
        <v>332</v>
      </c>
      <c r="L681" s="3">
        <f t="shared" si="71"/>
        <v>0.18014107433532284</v>
      </c>
      <c r="M681" s="42">
        <v>0</v>
      </c>
      <c r="N681" s="36">
        <v>204.99999999999997</v>
      </c>
      <c r="O681" s="64">
        <f t="shared" si="72"/>
        <v>0.10009765624999999</v>
      </c>
      <c r="P681" s="4">
        <f t="shared" si="73"/>
        <v>2048</v>
      </c>
      <c r="Q681" s="5">
        <f t="shared" si="74"/>
        <v>1843</v>
      </c>
      <c r="R681" s="5">
        <f t="shared" si="75"/>
        <v>204.99999999999997</v>
      </c>
      <c r="S681" s="6">
        <f t="shared" si="76"/>
        <v>0.10009765624999999</v>
      </c>
    </row>
    <row r="682" spans="1:19" ht="29" x14ac:dyDescent="0.2">
      <c r="A682" s="55" t="s">
        <v>449</v>
      </c>
      <c r="B682" s="41" t="s">
        <v>144</v>
      </c>
      <c r="C682" s="57" t="s">
        <v>145</v>
      </c>
      <c r="D682" s="2">
        <v>0</v>
      </c>
      <c r="E682" s="1">
        <v>0</v>
      </c>
      <c r="F682" s="1"/>
      <c r="G682" s="1">
        <v>0</v>
      </c>
      <c r="H682" s="50" t="str">
        <f t="shared" si="70"/>
        <v/>
      </c>
      <c r="I682" s="35">
        <v>2047</v>
      </c>
      <c r="J682" s="36">
        <v>1996</v>
      </c>
      <c r="K682" s="36">
        <v>489</v>
      </c>
      <c r="L682" s="3">
        <f t="shared" si="71"/>
        <v>0.24498997995991983</v>
      </c>
      <c r="M682" s="39">
        <v>0</v>
      </c>
      <c r="N682" s="36">
        <v>51</v>
      </c>
      <c r="O682" s="64">
        <f t="shared" si="72"/>
        <v>2.4914509037616023E-2</v>
      </c>
      <c r="P682" s="4">
        <f t="shared" si="73"/>
        <v>2047</v>
      </c>
      <c r="Q682" s="5">
        <f t="shared" si="74"/>
        <v>1996</v>
      </c>
      <c r="R682" s="5">
        <f t="shared" si="75"/>
        <v>51</v>
      </c>
      <c r="S682" s="6">
        <f t="shared" si="76"/>
        <v>2.4914509037616023E-2</v>
      </c>
    </row>
    <row r="683" spans="1:19" x14ac:dyDescent="0.2">
      <c r="A683" s="55" t="s">
        <v>463</v>
      </c>
      <c r="B683" s="41" t="s">
        <v>79</v>
      </c>
      <c r="C683" s="56" t="s">
        <v>302</v>
      </c>
      <c r="D683" s="2">
        <v>0</v>
      </c>
      <c r="E683" s="1">
        <v>0</v>
      </c>
      <c r="F683" s="1">
        <v>0</v>
      </c>
      <c r="G683" s="1">
        <v>0</v>
      </c>
      <c r="H683" s="50" t="str">
        <f t="shared" si="70"/>
        <v/>
      </c>
      <c r="I683" s="35">
        <v>2037</v>
      </c>
      <c r="J683" s="36">
        <v>1757</v>
      </c>
      <c r="K683" s="36">
        <v>443</v>
      </c>
      <c r="L683" s="3">
        <f t="shared" si="71"/>
        <v>0.25213431986340351</v>
      </c>
      <c r="M683" s="42">
        <v>97</v>
      </c>
      <c r="N683" s="36">
        <v>183</v>
      </c>
      <c r="O683" s="64">
        <f t="shared" si="72"/>
        <v>8.98379970544919E-2</v>
      </c>
      <c r="P683" s="4">
        <f t="shared" si="73"/>
        <v>2037</v>
      </c>
      <c r="Q683" s="5">
        <f t="shared" si="74"/>
        <v>1854</v>
      </c>
      <c r="R683" s="5">
        <f t="shared" si="75"/>
        <v>183</v>
      </c>
      <c r="S683" s="6">
        <f t="shared" si="76"/>
        <v>8.98379970544919E-2</v>
      </c>
    </row>
    <row r="684" spans="1:19" x14ac:dyDescent="0.2">
      <c r="A684" s="55" t="s">
        <v>478</v>
      </c>
      <c r="B684" s="41" t="s">
        <v>174</v>
      </c>
      <c r="C684" s="56" t="s">
        <v>175</v>
      </c>
      <c r="D684" s="2">
        <v>0</v>
      </c>
      <c r="E684" s="1">
        <v>0</v>
      </c>
      <c r="F684" s="1">
        <v>0</v>
      </c>
      <c r="G684" s="1">
        <v>0</v>
      </c>
      <c r="H684" s="50" t="str">
        <f t="shared" si="70"/>
        <v/>
      </c>
      <c r="I684" s="35">
        <v>2008</v>
      </c>
      <c r="J684" s="36">
        <v>1901</v>
      </c>
      <c r="K684" s="36">
        <v>927</v>
      </c>
      <c r="L684" s="3">
        <f t="shared" si="71"/>
        <v>0.48763808521830615</v>
      </c>
      <c r="M684" s="42">
        <v>0</v>
      </c>
      <c r="N684" s="36">
        <v>107</v>
      </c>
      <c r="O684" s="64">
        <f t="shared" si="72"/>
        <v>5.3286852589641436E-2</v>
      </c>
      <c r="P684" s="4">
        <f t="shared" si="73"/>
        <v>2008</v>
      </c>
      <c r="Q684" s="5">
        <f t="shared" si="74"/>
        <v>1901</v>
      </c>
      <c r="R684" s="5">
        <f t="shared" si="75"/>
        <v>107</v>
      </c>
      <c r="S684" s="6">
        <f t="shared" si="76"/>
        <v>5.3286852589641436E-2</v>
      </c>
    </row>
    <row r="685" spans="1:19" ht="29" x14ac:dyDescent="0.2">
      <c r="A685" s="55" t="s">
        <v>497</v>
      </c>
      <c r="B685" s="41" t="s">
        <v>105</v>
      </c>
      <c r="C685" s="56" t="s">
        <v>106</v>
      </c>
      <c r="D685" s="2">
        <v>0</v>
      </c>
      <c r="E685" s="1">
        <v>0</v>
      </c>
      <c r="F685" s="1">
        <v>0</v>
      </c>
      <c r="G685" s="1">
        <v>0</v>
      </c>
      <c r="H685" s="50" t="str">
        <f t="shared" si="70"/>
        <v/>
      </c>
      <c r="I685" s="35">
        <v>2005</v>
      </c>
      <c r="J685" s="36">
        <v>1350.0000000000002</v>
      </c>
      <c r="K685" s="36">
        <v>62</v>
      </c>
      <c r="L685" s="3">
        <f t="shared" si="71"/>
        <v>4.5925925925925919E-2</v>
      </c>
      <c r="M685" s="42">
        <v>0</v>
      </c>
      <c r="N685" s="36">
        <v>655</v>
      </c>
      <c r="O685" s="64">
        <f t="shared" si="72"/>
        <v>0.32668329177057359</v>
      </c>
      <c r="P685" s="4">
        <f t="shared" si="73"/>
        <v>2005</v>
      </c>
      <c r="Q685" s="5">
        <f t="shared" si="74"/>
        <v>1350.0000000000002</v>
      </c>
      <c r="R685" s="5">
        <f t="shared" si="75"/>
        <v>655</v>
      </c>
      <c r="S685" s="6">
        <f t="shared" si="76"/>
        <v>0.32668329177057359</v>
      </c>
    </row>
    <row r="686" spans="1:19" x14ac:dyDescent="0.2">
      <c r="A686" s="55" t="s">
        <v>500</v>
      </c>
      <c r="B686" s="41" t="s">
        <v>245</v>
      </c>
      <c r="C686" s="56" t="s">
        <v>246</v>
      </c>
      <c r="D686" s="2"/>
      <c r="E686" s="1"/>
      <c r="F686" s="1"/>
      <c r="G686" s="1"/>
      <c r="H686" s="50" t="str">
        <f t="shared" si="70"/>
        <v/>
      </c>
      <c r="I686" s="35">
        <v>2004</v>
      </c>
      <c r="J686" s="36">
        <v>1893</v>
      </c>
      <c r="K686" s="36">
        <v>577</v>
      </c>
      <c r="L686" s="3">
        <f t="shared" si="71"/>
        <v>0.30480718436344428</v>
      </c>
      <c r="M686" s="42">
        <v>12</v>
      </c>
      <c r="N686" s="36">
        <v>99</v>
      </c>
      <c r="O686" s="64">
        <f t="shared" si="72"/>
        <v>4.940119760479042E-2</v>
      </c>
      <c r="P686" s="4">
        <f t="shared" si="73"/>
        <v>2004</v>
      </c>
      <c r="Q686" s="5">
        <f t="shared" si="74"/>
        <v>1905</v>
      </c>
      <c r="R686" s="5">
        <f t="shared" si="75"/>
        <v>99</v>
      </c>
      <c r="S686" s="6">
        <f t="shared" si="76"/>
        <v>4.940119760479042E-2</v>
      </c>
    </row>
    <row r="687" spans="1:19" x14ac:dyDescent="0.2">
      <c r="A687" s="54" t="s">
        <v>446</v>
      </c>
      <c r="B687" s="41" t="s">
        <v>195</v>
      </c>
      <c r="C687" s="51" t="s">
        <v>195</v>
      </c>
      <c r="D687" s="37"/>
      <c r="E687" s="38"/>
      <c r="F687" s="38"/>
      <c r="G687" s="38"/>
      <c r="H687" s="50" t="str">
        <f t="shared" si="70"/>
        <v/>
      </c>
      <c r="I687" s="35">
        <v>2000</v>
      </c>
      <c r="J687" s="36">
        <v>1995</v>
      </c>
      <c r="K687" s="36">
        <v>1995</v>
      </c>
      <c r="L687" s="3">
        <f t="shared" si="71"/>
        <v>1</v>
      </c>
      <c r="M687" s="39">
        <v>4</v>
      </c>
      <c r="N687" s="36">
        <v>1</v>
      </c>
      <c r="O687" s="64">
        <f t="shared" si="72"/>
        <v>5.0000000000000001E-4</v>
      </c>
      <c r="P687" s="4">
        <f t="shared" si="73"/>
        <v>2000</v>
      </c>
      <c r="Q687" s="5">
        <f t="shared" si="74"/>
        <v>1999</v>
      </c>
      <c r="R687" s="5">
        <f t="shared" si="75"/>
        <v>1</v>
      </c>
      <c r="S687" s="6">
        <f t="shared" si="76"/>
        <v>5.0000000000000001E-4</v>
      </c>
    </row>
    <row r="688" spans="1:19" x14ac:dyDescent="0.2">
      <c r="A688" s="55" t="s">
        <v>463</v>
      </c>
      <c r="B688" s="41" t="s">
        <v>469</v>
      </c>
      <c r="C688" s="56" t="s">
        <v>470</v>
      </c>
      <c r="D688" s="2">
        <v>6</v>
      </c>
      <c r="E688" s="1">
        <v>6</v>
      </c>
      <c r="F688" s="1">
        <v>5</v>
      </c>
      <c r="G688" s="1">
        <v>0</v>
      </c>
      <c r="H688" s="50">
        <f t="shared" si="70"/>
        <v>0</v>
      </c>
      <c r="I688" s="35">
        <v>1988</v>
      </c>
      <c r="J688" s="36">
        <v>1193</v>
      </c>
      <c r="K688" s="36">
        <v>241</v>
      </c>
      <c r="L688" s="3">
        <f t="shared" si="71"/>
        <v>0.20201173512154233</v>
      </c>
      <c r="M688" s="42">
        <v>32</v>
      </c>
      <c r="N688" s="36">
        <v>763</v>
      </c>
      <c r="O688" s="64">
        <f t="shared" si="72"/>
        <v>0.38380281690140844</v>
      </c>
      <c r="P688" s="4">
        <f t="shared" si="73"/>
        <v>1994</v>
      </c>
      <c r="Q688" s="5">
        <f t="shared" si="74"/>
        <v>1231</v>
      </c>
      <c r="R688" s="5">
        <f t="shared" si="75"/>
        <v>763</v>
      </c>
      <c r="S688" s="6">
        <f t="shared" si="76"/>
        <v>0.38264794383149447</v>
      </c>
    </row>
    <row r="689" spans="1:19" x14ac:dyDescent="0.2">
      <c r="A689" s="54" t="s">
        <v>444</v>
      </c>
      <c r="B689" s="41" t="s">
        <v>238</v>
      </c>
      <c r="C689" s="51" t="s">
        <v>337</v>
      </c>
      <c r="D689" s="37">
        <v>3</v>
      </c>
      <c r="E689" s="38">
        <v>3</v>
      </c>
      <c r="F689" s="38"/>
      <c r="G689" s="38"/>
      <c r="H689" s="50">
        <f t="shared" si="70"/>
        <v>0</v>
      </c>
      <c r="I689" s="35">
        <v>1987</v>
      </c>
      <c r="J689" s="36">
        <v>1979</v>
      </c>
      <c r="K689" s="36">
        <v>277</v>
      </c>
      <c r="L689" s="3">
        <f t="shared" si="71"/>
        <v>0.13996968165740273</v>
      </c>
      <c r="M689" s="39">
        <v>6</v>
      </c>
      <c r="N689" s="36">
        <v>2</v>
      </c>
      <c r="O689" s="64">
        <f t="shared" si="72"/>
        <v>1.0065425264217413E-3</v>
      </c>
      <c r="P689" s="4">
        <f t="shared" si="73"/>
        <v>1990</v>
      </c>
      <c r="Q689" s="5">
        <f t="shared" si="74"/>
        <v>1988</v>
      </c>
      <c r="R689" s="5">
        <f t="shared" si="75"/>
        <v>2</v>
      </c>
      <c r="S689" s="6">
        <f t="shared" si="76"/>
        <v>1.0050251256281408E-3</v>
      </c>
    </row>
    <row r="690" spans="1:19" ht="29" x14ac:dyDescent="0.2">
      <c r="A690" s="55" t="s">
        <v>451</v>
      </c>
      <c r="B690" s="41" t="s">
        <v>238</v>
      </c>
      <c r="C690" s="56" t="s">
        <v>243</v>
      </c>
      <c r="D690" s="2">
        <v>0</v>
      </c>
      <c r="E690" s="1">
        <v>0</v>
      </c>
      <c r="F690" s="1">
        <v>0</v>
      </c>
      <c r="G690" s="1">
        <v>0</v>
      </c>
      <c r="H690" s="50" t="str">
        <f t="shared" si="70"/>
        <v/>
      </c>
      <c r="I690" s="35">
        <v>1985</v>
      </c>
      <c r="J690" s="36">
        <v>1968</v>
      </c>
      <c r="K690" s="36">
        <v>1827</v>
      </c>
      <c r="L690" s="3">
        <f t="shared" si="71"/>
        <v>0.92835365853658536</v>
      </c>
      <c r="M690" s="42">
        <v>8</v>
      </c>
      <c r="N690" s="36">
        <v>9</v>
      </c>
      <c r="O690" s="64">
        <f t="shared" si="72"/>
        <v>4.5340050377833752E-3</v>
      </c>
      <c r="P690" s="4">
        <f t="shared" si="73"/>
        <v>1985</v>
      </c>
      <c r="Q690" s="5">
        <f t="shared" si="74"/>
        <v>1976</v>
      </c>
      <c r="R690" s="5">
        <f t="shared" si="75"/>
        <v>9</v>
      </c>
      <c r="S690" s="6">
        <f t="shared" si="76"/>
        <v>4.5340050377833752E-3</v>
      </c>
    </row>
    <row r="691" spans="1:19" ht="29" x14ac:dyDescent="0.2">
      <c r="A691" s="55" t="s">
        <v>483</v>
      </c>
      <c r="B691" s="41" t="s">
        <v>230</v>
      </c>
      <c r="C691" s="56" t="s">
        <v>232</v>
      </c>
      <c r="D691" s="2">
        <v>1</v>
      </c>
      <c r="E691" s="1"/>
      <c r="F691" s="1"/>
      <c r="G691" s="1"/>
      <c r="H691" s="50">
        <f t="shared" si="70"/>
        <v>0</v>
      </c>
      <c r="I691" s="35">
        <v>1977</v>
      </c>
      <c r="J691" s="36">
        <v>1743</v>
      </c>
      <c r="K691" s="36">
        <v>1226</v>
      </c>
      <c r="L691" s="3">
        <f t="shared" si="71"/>
        <v>0.70338496844520937</v>
      </c>
      <c r="M691" s="42">
        <v>13</v>
      </c>
      <c r="N691" s="36">
        <v>91</v>
      </c>
      <c r="O691" s="64">
        <f t="shared" si="72"/>
        <v>4.6029337379868487E-2</v>
      </c>
      <c r="P691" s="4">
        <f t="shared" si="73"/>
        <v>1978</v>
      </c>
      <c r="Q691" s="5">
        <f t="shared" si="74"/>
        <v>1756</v>
      </c>
      <c r="R691" s="5">
        <f t="shared" si="75"/>
        <v>91</v>
      </c>
      <c r="S691" s="6">
        <f t="shared" si="76"/>
        <v>4.600606673407482E-2</v>
      </c>
    </row>
    <row r="692" spans="1:19" ht="29" x14ac:dyDescent="0.2">
      <c r="A692" s="55" t="s">
        <v>500</v>
      </c>
      <c r="B692" s="41" t="s">
        <v>182</v>
      </c>
      <c r="C692" s="56" t="s">
        <v>502</v>
      </c>
      <c r="D692" s="2"/>
      <c r="E692" s="1"/>
      <c r="F692" s="1"/>
      <c r="G692" s="1"/>
      <c r="H692" s="50" t="str">
        <f t="shared" si="70"/>
        <v/>
      </c>
      <c r="I692" s="35">
        <v>1973</v>
      </c>
      <c r="J692" s="36">
        <v>1969</v>
      </c>
      <c r="K692" s="36">
        <v>519</v>
      </c>
      <c r="L692" s="3">
        <f t="shared" si="71"/>
        <v>0.26358557643473846</v>
      </c>
      <c r="M692" s="42">
        <v>0</v>
      </c>
      <c r="N692" s="36">
        <v>4</v>
      </c>
      <c r="O692" s="64">
        <f t="shared" si="72"/>
        <v>2.0273694880892043E-3</v>
      </c>
      <c r="P692" s="4">
        <f t="shared" si="73"/>
        <v>1973</v>
      </c>
      <c r="Q692" s="5">
        <f t="shared" si="74"/>
        <v>1969</v>
      </c>
      <c r="R692" s="5">
        <f t="shared" si="75"/>
        <v>4</v>
      </c>
      <c r="S692" s="6">
        <f t="shared" si="76"/>
        <v>2.0273694880892043E-3</v>
      </c>
    </row>
    <row r="693" spans="1:19" x14ac:dyDescent="0.2">
      <c r="A693" s="55" t="s">
        <v>447</v>
      </c>
      <c r="B693" s="41" t="s">
        <v>249</v>
      </c>
      <c r="C693" s="51" t="s">
        <v>251</v>
      </c>
      <c r="D693" s="2"/>
      <c r="E693" s="1"/>
      <c r="F693" s="1"/>
      <c r="G693" s="1"/>
      <c r="H693" s="50" t="str">
        <f t="shared" si="70"/>
        <v/>
      </c>
      <c r="I693" s="35">
        <v>1966</v>
      </c>
      <c r="J693" s="36">
        <v>1808</v>
      </c>
      <c r="K693" s="36">
        <v>1528</v>
      </c>
      <c r="L693" s="3">
        <f t="shared" si="71"/>
        <v>0.84513274336283184</v>
      </c>
      <c r="M693" s="42"/>
      <c r="N693" s="36">
        <v>115</v>
      </c>
      <c r="O693" s="64">
        <f t="shared" si="72"/>
        <v>5.8494404883011192E-2</v>
      </c>
      <c r="P693" s="4">
        <f t="shared" si="73"/>
        <v>1966</v>
      </c>
      <c r="Q693" s="5">
        <f t="shared" si="74"/>
        <v>1808</v>
      </c>
      <c r="R693" s="5">
        <f t="shared" si="75"/>
        <v>115</v>
      </c>
      <c r="S693" s="6">
        <f t="shared" si="76"/>
        <v>5.8494404883011192E-2</v>
      </c>
    </row>
    <row r="694" spans="1:19" x14ac:dyDescent="0.2">
      <c r="A694" s="54" t="s">
        <v>443</v>
      </c>
      <c r="B694" s="41" t="s">
        <v>110</v>
      </c>
      <c r="C694" s="51" t="s">
        <v>111</v>
      </c>
      <c r="D694" s="37">
        <v>0</v>
      </c>
      <c r="E694" s="38">
        <v>0</v>
      </c>
      <c r="F694" s="38">
        <v>0</v>
      </c>
      <c r="G694" s="38">
        <v>0</v>
      </c>
      <c r="H694" s="50" t="str">
        <f t="shared" si="70"/>
        <v/>
      </c>
      <c r="I694" s="35">
        <v>1965</v>
      </c>
      <c r="J694" s="36">
        <v>1853</v>
      </c>
      <c r="K694" s="36">
        <v>6</v>
      </c>
      <c r="L694" s="3">
        <f t="shared" si="71"/>
        <v>3.2379924446842958E-3</v>
      </c>
      <c r="M694" s="39">
        <v>7</v>
      </c>
      <c r="N694" s="36">
        <v>12</v>
      </c>
      <c r="O694" s="64">
        <f t="shared" si="72"/>
        <v>6.1068702290076335E-3</v>
      </c>
      <c r="P694" s="4">
        <f t="shared" si="73"/>
        <v>1965</v>
      </c>
      <c r="Q694" s="5">
        <f t="shared" si="74"/>
        <v>1860</v>
      </c>
      <c r="R694" s="5">
        <f t="shared" si="75"/>
        <v>12</v>
      </c>
      <c r="S694" s="6">
        <f t="shared" si="76"/>
        <v>6.1068702290076335E-3</v>
      </c>
    </row>
    <row r="695" spans="1:19" x14ac:dyDescent="0.2">
      <c r="A695" s="55" t="s">
        <v>449</v>
      </c>
      <c r="B695" s="41" t="s">
        <v>402</v>
      </c>
      <c r="C695" s="57" t="s">
        <v>403</v>
      </c>
      <c r="D695" s="2">
        <v>0</v>
      </c>
      <c r="E695" s="1">
        <v>0</v>
      </c>
      <c r="F695" s="1"/>
      <c r="G695" s="1">
        <v>0</v>
      </c>
      <c r="H695" s="50" t="str">
        <f t="shared" si="70"/>
        <v/>
      </c>
      <c r="I695" s="35">
        <v>1963</v>
      </c>
      <c r="J695" s="36">
        <v>1699</v>
      </c>
      <c r="K695" s="36">
        <v>367</v>
      </c>
      <c r="L695" s="3">
        <f t="shared" si="71"/>
        <v>0.21600941730429665</v>
      </c>
      <c r="M695" s="39">
        <v>119</v>
      </c>
      <c r="N695" s="36">
        <v>145</v>
      </c>
      <c r="O695" s="64">
        <f t="shared" si="72"/>
        <v>7.3866530820173207E-2</v>
      </c>
      <c r="P695" s="4">
        <f t="shared" si="73"/>
        <v>1963</v>
      </c>
      <c r="Q695" s="5">
        <f t="shared" si="74"/>
        <v>1818</v>
      </c>
      <c r="R695" s="5">
        <f t="shared" si="75"/>
        <v>145</v>
      </c>
      <c r="S695" s="6">
        <f t="shared" si="76"/>
        <v>7.3866530820173207E-2</v>
      </c>
    </row>
    <row r="696" spans="1:19" ht="29" x14ac:dyDescent="0.2">
      <c r="A696" s="54" t="s">
        <v>443</v>
      </c>
      <c r="B696" s="41" t="s">
        <v>238</v>
      </c>
      <c r="C696" s="51" t="s">
        <v>244</v>
      </c>
      <c r="D696" s="37">
        <v>0</v>
      </c>
      <c r="E696" s="38">
        <v>0</v>
      </c>
      <c r="F696" s="38">
        <v>0</v>
      </c>
      <c r="G696" s="38">
        <v>0</v>
      </c>
      <c r="H696" s="50" t="str">
        <f t="shared" si="70"/>
        <v/>
      </c>
      <c r="I696" s="35">
        <v>1954</v>
      </c>
      <c r="J696" s="36">
        <v>1861</v>
      </c>
      <c r="K696" s="36">
        <v>50</v>
      </c>
      <c r="L696" s="3">
        <f t="shared" si="71"/>
        <v>2.6867275658248254E-2</v>
      </c>
      <c r="M696" s="39">
        <v>4</v>
      </c>
      <c r="N696" s="36">
        <v>0</v>
      </c>
      <c r="O696" s="64">
        <f t="shared" si="72"/>
        <v>0</v>
      </c>
      <c r="P696" s="4">
        <f t="shared" si="73"/>
        <v>1954</v>
      </c>
      <c r="Q696" s="5">
        <f t="shared" si="74"/>
        <v>1865</v>
      </c>
      <c r="R696" s="5" t="str">
        <f t="shared" si="75"/>
        <v/>
      </c>
      <c r="S696" s="6" t="str">
        <f t="shared" si="76"/>
        <v/>
      </c>
    </row>
    <row r="697" spans="1:19" x14ac:dyDescent="0.2">
      <c r="A697" s="55" t="s">
        <v>493</v>
      </c>
      <c r="B697" s="41" t="s">
        <v>221</v>
      </c>
      <c r="C697" s="56" t="s">
        <v>222</v>
      </c>
      <c r="D697" s="2"/>
      <c r="E697" s="1"/>
      <c r="F697" s="1"/>
      <c r="G697" s="1"/>
      <c r="H697" s="50" t="str">
        <f t="shared" si="70"/>
        <v/>
      </c>
      <c r="I697" s="35">
        <v>1942</v>
      </c>
      <c r="J697" s="36">
        <v>1818</v>
      </c>
      <c r="K697" s="36">
        <v>976</v>
      </c>
      <c r="L697" s="3">
        <f t="shared" si="71"/>
        <v>0.53685368536853684</v>
      </c>
      <c r="M697" s="42">
        <v>23</v>
      </c>
      <c r="N697" s="36">
        <v>101</v>
      </c>
      <c r="O697" s="64">
        <f t="shared" si="72"/>
        <v>5.2008238928939236E-2</v>
      </c>
      <c r="P697" s="4">
        <f t="shared" si="73"/>
        <v>1942</v>
      </c>
      <c r="Q697" s="5">
        <f t="shared" si="74"/>
        <v>1841</v>
      </c>
      <c r="R697" s="5">
        <f t="shared" si="75"/>
        <v>101</v>
      </c>
      <c r="S697" s="6">
        <f t="shared" si="76"/>
        <v>5.2008238928939236E-2</v>
      </c>
    </row>
    <row r="698" spans="1:19" x14ac:dyDescent="0.2">
      <c r="A698" s="54" t="s">
        <v>444</v>
      </c>
      <c r="B698" s="41" t="s">
        <v>110</v>
      </c>
      <c r="C698" s="51" t="s">
        <v>111</v>
      </c>
      <c r="D698" s="37"/>
      <c r="E698" s="38"/>
      <c r="F698" s="38"/>
      <c r="G698" s="38"/>
      <c r="H698" s="50" t="str">
        <f t="shared" si="70"/>
        <v/>
      </c>
      <c r="I698" s="35">
        <v>1938</v>
      </c>
      <c r="J698" s="36">
        <v>1868</v>
      </c>
      <c r="K698" s="36">
        <v>15</v>
      </c>
      <c r="L698" s="3">
        <f t="shared" si="71"/>
        <v>8.0299785867237686E-3</v>
      </c>
      <c r="M698" s="39"/>
      <c r="N698" s="36">
        <v>70</v>
      </c>
      <c r="O698" s="64">
        <f t="shared" si="72"/>
        <v>3.611971104231166E-2</v>
      </c>
      <c r="P698" s="4">
        <f t="shared" si="73"/>
        <v>1938</v>
      </c>
      <c r="Q698" s="5">
        <f t="shared" si="74"/>
        <v>1868</v>
      </c>
      <c r="R698" s="5">
        <f t="shared" si="75"/>
        <v>70</v>
      </c>
      <c r="S698" s="6">
        <f t="shared" si="76"/>
        <v>3.611971104231166E-2</v>
      </c>
    </row>
    <row r="699" spans="1:19" x14ac:dyDescent="0.2">
      <c r="A699" s="55" t="s">
        <v>497</v>
      </c>
      <c r="B699" s="41" t="s">
        <v>197</v>
      </c>
      <c r="C699" s="56" t="s">
        <v>199</v>
      </c>
      <c r="D699" s="2">
        <v>0</v>
      </c>
      <c r="E699" s="1">
        <v>0</v>
      </c>
      <c r="F699" s="1">
        <v>0</v>
      </c>
      <c r="G699" s="1">
        <v>0</v>
      </c>
      <c r="H699" s="50" t="str">
        <f t="shared" si="70"/>
        <v/>
      </c>
      <c r="I699" s="35">
        <v>1915</v>
      </c>
      <c r="J699" s="36">
        <v>1826</v>
      </c>
      <c r="K699" s="36">
        <v>672</v>
      </c>
      <c r="L699" s="3">
        <f t="shared" si="71"/>
        <v>0.36801752464403065</v>
      </c>
      <c r="M699" s="42">
        <v>1</v>
      </c>
      <c r="N699" s="36">
        <v>88.000000000000014</v>
      </c>
      <c r="O699" s="64">
        <f t="shared" si="72"/>
        <v>4.5953002610966062E-2</v>
      </c>
      <c r="P699" s="4">
        <f t="shared" si="73"/>
        <v>1915</v>
      </c>
      <c r="Q699" s="5">
        <f t="shared" si="74"/>
        <v>1827</v>
      </c>
      <c r="R699" s="5">
        <f t="shared" si="75"/>
        <v>88.000000000000014</v>
      </c>
      <c r="S699" s="6">
        <f t="shared" si="76"/>
        <v>4.5953002610966062E-2</v>
      </c>
    </row>
    <row r="700" spans="1:19" x14ac:dyDescent="0.2">
      <c r="A700" s="54" t="s">
        <v>442</v>
      </c>
      <c r="B700" s="41" t="s">
        <v>172</v>
      </c>
      <c r="C700" s="51" t="s">
        <v>173</v>
      </c>
      <c r="D700" s="37"/>
      <c r="E700" s="38"/>
      <c r="F700" s="38"/>
      <c r="G700" s="38"/>
      <c r="H700" s="50" t="str">
        <f t="shared" si="70"/>
        <v/>
      </c>
      <c r="I700" s="35">
        <v>1906</v>
      </c>
      <c r="J700" s="36">
        <v>1722</v>
      </c>
      <c r="K700" s="36">
        <v>315</v>
      </c>
      <c r="L700" s="3">
        <f t="shared" si="71"/>
        <v>0.18292682926829268</v>
      </c>
      <c r="M700" s="39">
        <v>2</v>
      </c>
      <c r="N700" s="36">
        <v>182</v>
      </c>
      <c r="O700" s="64">
        <f t="shared" si="72"/>
        <v>9.5487932843651632E-2</v>
      </c>
      <c r="P700" s="4">
        <f t="shared" si="73"/>
        <v>1906</v>
      </c>
      <c r="Q700" s="5">
        <f t="shared" si="74"/>
        <v>1724</v>
      </c>
      <c r="R700" s="5">
        <f t="shared" si="75"/>
        <v>182</v>
      </c>
      <c r="S700" s="6">
        <f t="shared" si="76"/>
        <v>9.5487932843651632E-2</v>
      </c>
    </row>
    <row r="701" spans="1:19" x14ac:dyDescent="0.2">
      <c r="A701" s="55" t="s">
        <v>463</v>
      </c>
      <c r="B701" s="41" t="s">
        <v>112</v>
      </c>
      <c r="C701" s="56" t="s">
        <v>311</v>
      </c>
      <c r="D701" s="2">
        <v>0</v>
      </c>
      <c r="E701" s="1">
        <v>0</v>
      </c>
      <c r="F701" s="1">
        <v>0</v>
      </c>
      <c r="G701" s="1">
        <v>0</v>
      </c>
      <c r="H701" s="50" t="str">
        <f t="shared" si="70"/>
        <v/>
      </c>
      <c r="I701" s="35">
        <v>1903</v>
      </c>
      <c r="J701" s="36">
        <v>1137</v>
      </c>
      <c r="K701" s="36">
        <v>241</v>
      </c>
      <c r="L701" s="3">
        <f t="shared" si="71"/>
        <v>0.2119613016710642</v>
      </c>
      <c r="M701" s="42">
        <v>643</v>
      </c>
      <c r="N701" s="36">
        <v>123</v>
      </c>
      <c r="O701" s="64">
        <f t="shared" si="72"/>
        <v>6.463478717813978E-2</v>
      </c>
      <c r="P701" s="4">
        <f t="shared" si="73"/>
        <v>1903</v>
      </c>
      <c r="Q701" s="5">
        <f t="shared" si="74"/>
        <v>1780</v>
      </c>
      <c r="R701" s="5">
        <f t="shared" si="75"/>
        <v>123</v>
      </c>
      <c r="S701" s="6">
        <f t="shared" si="76"/>
        <v>6.463478717813978E-2</v>
      </c>
    </row>
    <row r="702" spans="1:19" x14ac:dyDescent="0.2">
      <c r="A702" s="55" t="s">
        <v>497</v>
      </c>
      <c r="B702" s="41" t="s">
        <v>202</v>
      </c>
      <c r="C702" s="56" t="s">
        <v>203</v>
      </c>
      <c r="D702" s="2">
        <v>0</v>
      </c>
      <c r="E702" s="1">
        <v>0</v>
      </c>
      <c r="F702" s="1">
        <v>0</v>
      </c>
      <c r="G702" s="1">
        <v>0</v>
      </c>
      <c r="H702" s="50" t="str">
        <f t="shared" si="70"/>
        <v/>
      </c>
      <c r="I702" s="35">
        <v>1901</v>
      </c>
      <c r="J702" s="36">
        <v>1375</v>
      </c>
      <c r="K702" s="36">
        <v>130</v>
      </c>
      <c r="L702" s="3">
        <f t="shared" si="71"/>
        <v>9.4545454545454544E-2</v>
      </c>
      <c r="M702" s="42">
        <v>1</v>
      </c>
      <c r="N702" s="36">
        <v>525</v>
      </c>
      <c r="O702" s="64">
        <f t="shared" si="72"/>
        <v>0.27617043661230933</v>
      </c>
      <c r="P702" s="4">
        <f t="shared" si="73"/>
        <v>1901</v>
      </c>
      <c r="Q702" s="5">
        <f t="shared" si="74"/>
        <v>1376</v>
      </c>
      <c r="R702" s="5">
        <f t="shared" si="75"/>
        <v>525</v>
      </c>
      <c r="S702" s="6">
        <f t="shared" si="76"/>
        <v>0.27617043661230933</v>
      </c>
    </row>
    <row r="703" spans="1:19" x14ac:dyDescent="0.2">
      <c r="A703" s="55" t="s">
        <v>483</v>
      </c>
      <c r="B703" s="41" t="s">
        <v>166</v>
      </c>
      <c r="C703" s="56" t="s">
        <v>167</v>
      </c>
      <c r="D703" s="2"/>
      <c r="E703" s="1"/>
      <c r="F703" s="1"/>
      <c r="G703" s="1"/>
      <c r="H703" s="50" t="str">
        <f t="shared" si="70"/>
        <v/>
      </c>
      <c r="I703" s="35">
        <v>1897</v>
      </c>
      <c r="J703" s="36">
        <v>1146</v>
      </c>
      <c r="K703" s="36">
        <v>354</v>
      </c>
      <c r="L703" s="3">
        <f t="shared" si="71"/>
        <v>0.30890052356020942</v>
      </c>
      <c r="M703" s="42">
        <v>10</v>
      </c>
      <c r="N703" s="36">
        <v>711</v>
      </c>
      <c r="O703" s="64">
        <f t="shared" si="72"/>
        <v>0.37480231945176595</v>
      </c>
      <c r="P703" s="4">
        <f t="shared" si="73"/>
        <v>1897</v>
      </c>
      <c r="Q703" s="5">
        <f t="shared" si="74"/>
        <v>1156</v>
      </c>
      <c r="R703" s="5">
        <f t="shared" si="75"/>
        <v>711</v>
      </c>
      <c r="S703" s="6">
        <f t="shared" si="76"/>
        <v>0.37480231945176595</v>
      </c>
    </row>
    <row r="704" spans="1:19" x14ac:dyDescent="0.2">
      <c r="A704" s="55" t="s">
        <v>496</v>
      </c>
      <c r="B704" s="41" t="s">
        <v>97</v>
      </c>
      <c r="C704" s="56" t="s">
        <v>98</v>
      </c>
      <c r="D704" s="2">
        <v>0</v>
      </c>
      <c r="E704" s="1">
        <v>0</v>
      </c>
      <c r="F704" s="1">
        <v>0</v>
      </c>
      <c r="G704" s="1">
        <v>0</v>
      </c>
      <c r="H704" s="50" t="str">
        <f t="shared" si="70"/>
        <v/>
      </c>
      <c r="I704" s="35">
        <v>1889</v>
      </c>
      <c r="J704" s="36">
        <v>1263</v>
      </c>
      <c r="K704" s="36">
        <v>138</v>
      </c>
      <c r="L704" s="3">
        <f t="shared" si="71"/>
        <v>0.10926365795724466</v>
      </c>
      <c r="M704" s="42">
        <v>166</v>
      </c>
      <c r="N704" s="36">
        <v>362</v>
      </c>
      <c r="O704" s="64">
        <f t="shared" si="72"/>
        <v>0.19163578613022764</v>
      </c>
      <c r="P704" s="4">
        <f t="shared" si="73"/>
        <v>1889</v>
      </c>
      <c r="Q704" s="5">
        <f t="shared" si="74"/>
        <v>1429</v>
      </c>
      <c r="R704" s="5">
        <f t="shared" si="75"/>
        <v>362</v>
      </c>
      <c r="S704" s="6">
        <f t="shared" si="76"/>
        <v>0.19163578613022764</v>
      </c>
    </row>
    <row r="705" spans="1:19" ht="29" x14ac:dyDescent="0.2">
      <c r="A705" s="55" t="s">
        <v>450</v>
      </c>
      <c r="B705" s="41" t="s">
        <v>230</v>
      </c>
      <c r="C705" s="56" t="s">
        <v>231</v>
      </c>
      <c r="D705" s="2"/>
      <c r="E705" s="1"/>
      <c r="F705" s="1"/>
      <c r="G705" s="1"/>
      <c r="H705" s="50" t="str">
        <f t="shared" si="70"/>
        <v/>
      </c>
      <c r="I705" s="35">
        <v>1889</v>
      </c>
      <c r="J705" s="36">
        <v>1649</v>
      </c>
      <c r="K705" s="36">
        <v>841</v>
      </c>
      <c r="L705" s="3">
        <f t="shared" si="71"/>
        <v>0.51000606428138262</v>
      </c>
      <c r="M705" s="39">
        <v>4</v>
      </c>
      <c r="N705" s="36">
        <v>236</v>
      </c>
      <c r="O705" s="64">
        <f t="shared" si="72"/>
        <v>0.12493382742191636</v>
      </c>
      <c r="P705" s="4">
        <f t="shared" si="73"/>
        <v>1889</v>
      </c>
      <c r="Q705" s="5">
        <f t="shared" si="74"/>
        <v>1653</v>
      </c>
      <c r="R705" s="5">
        <f t="shared" si="75"/>
        <v>236</v>
      </c>
      <c r="S705" s="6">
        <f t="shared" si="76"/>
        <v>0.12493382742191636</v>
      </c>
    </row>
    <row r="706" spans="1:19" x14ac:dyDescent="0.2">
      <c r="A706" s="54" t="s">
        <v>444</v>
      </c>
      <c r="B706" s="41" t="s">
        <v>204</v>
      </c>
      <c r="C706" s="51" t="s">
        <v>205</v>
      </c>
      <c r="D706" s="37">
        <v>1</v>
      </c>
      <c r="E706" s="38">
        <v>1</v>
      </c>
      <c r="F706" s="38"/>
      <c r="G706" s="38"/>
      <c r="H706" s="50">
        <f t="shared" ref="H706:H769" si="77">IF(D706&lt;&gt;0,G706/D706,"")</f>
        <v>0</v>
      </c>
      <c r="I706" s="35">
        <v>1881</v>
      </c>
      <c r="J706" s="36">
        <v>1092</v>
      </c>
      <c r="K706" s="36">
        <v>379</v>
      </c>
      <c r="L706" s="3">
        <f t="shared" ref="L706:L769" si="78">IF(J706&lt;&gt;0,K706/J706,"")</f>
        <v>0.34706959706959706</v>
      </c>
      <c r="M706" s="39">
        <v>10</v>
      </c>
      <c r="N706" s="36">
        <v>779</v>
      </c>
      <c r="O706" s="64">
        <f t="shared" ref="O706:O769" si="79">IF(I706&lt;&gt;0,N706/I706,"")</f>
        <v>0.41414141414141414</v>
      </c>
      <c r="P706" s="4">
        <f t="shared" ref="P706:P769" si="80">IF(SUM(D706,I706)&gt;0,SUM(D706,I706),"")</f>
        <v>1882</v>
      </c>
      <c r="Q706" s="5">
        <f t="shared" ref="Q706:Q769" si="81">IF(SUM(E706,J706, M706)&gt;0,SUM(E706,J706, M706),"")</f>
        <v>1103</v>
      </c>
      <c r="R706" s="5">
        <f t="shared" ref="R706:R769" si="82">IF(SUM(G706,N706)&gt;0,SUM(G706,N706),"")</f>
        <v>779</v>
      </c>
      <c r="S706" s="6">
        <f t="shared" ref="S706:S769" si="83">IFERROR(IF(P706&lt;&gt;0,R706/P706,""),"")</f>
        <v>0.41392136025504783</v>
      </c>
    </row>
    <row r="707" spans="1:19" x14ac:dyDescent="0.2">
      <c r="A707" s="54" t="s">
        <v>444</v>
      </c>
      <c r="B707" s="41" t="s">
        <v>0</v>
      </c>
      <c r="C707" s="51" t="s">
        <v>1</v>
      </c>
      <c r="D707" s="37">
        <v>2</v>
      </c>
      <c r="E707" s="38">
        <v>2</v>
      </c>
      <c r="F707" s="38">
        <v>0</v>
      </c>
      <c r="G707" s="38">
        <v>0</v>
      </c>
      <c r="H707" s="50">
        <f t="shared" si="77"/>
        <v>0</v>
      </c>
      <c r="I707" s="35">
        <v>1873</v>
      </c>
      <c r="J707" s="36">
        <v>1353</v>
      </c>
      <c r="K707" s="36">
        <v>401</v>
      </c>
      <c r="L707" s="3">
        <f t="shared" si="78"/>
        <v>0.29637841832963785</v>
      </c>
      <c r="M707" s="39">
        <v>9</v>
      </c>
      <c r="N707" s="36">
        <v>511</v>
      </c>
      <c r="O707" s="64">
        <f t="shared" si="79"/>
        <v>0.27282434596903365</v>
      </c>
      <c r="P707" s="4">
        <f t="shared" si="80"/>
        <v>1875</v>
      </c>
      <c r="Q707" s="5">
        <f t="shared" si="81"/>
        <v>1364</v>
      </c>
      <c r="R707" s="5">
        <f t="shared" si="82"/>
        <v>511</v>
      </c>
      <c r="S707" s="6">
        <f t="shared" si="83"/>
        <v>0.27253333333333335</v>
      </c>
    </row>
    <row r="708" spans="1:19" ht="43" x14ac:dyDescent="0.2">
      <c r="A708" s="54" t="s">
        <v>444</v>
      </c>
      <c r="B708" s="41" t="s">
        <v>372</v>
      </c>
      <c r="C708" s="51" t="s">
        <v>373</v>
      </c>
      <c r="D708" s="37">
        <v>1</v>
      </c>
      <c r="E708" s="38">
        <v>1</v>
      </c>
      <c r="F708" s="38"/>
      <c r="G708" s="38"/>
      <c r="H708" s="50">
        <f t="shared" si="77"/>
        <v>0</v>
      </c>
      <c r="I708" s="35">
        <v>1855</v>
      </c>
      <c r="J708" s="36">
        <v>1622</v>
      </c>
      <c r="K708" s="36">
        <v>106</v>
      </c>
      <c r="L708" s="3">
        <f t="shared" si="78"/>
        <v>6.5351418002466091E-2</v>
      </c>
      <c r="M708" s="39"/>
      <c r="N708" s="36">
        <v>233</v>
      </c>
      <c r="O708" s="64">
        <f t="shared" si="79"/>
        <v>0.12560646900269543</v>
      </c>
      <c r="P708" s="4">
        <f t="shared" si="80"/>
        <v>1856</v>
      </c>
      <c r="Q708" s="5">
        <f t="shared" si="81"/>
        <v>1623</v>
      </c>
      <c r="R708" s="5">
        <f t="shared" si="82"/>
        <v>233</v>
      </c>
      <c r="S708" s="6">
        <f t="shared" si="83"/>
        <v>0.12553879310344829</v>
      </c>
    </row>
    <row r="709" spans="1:19" x14ac:dyDescent="0.2">
      <c r="A709" s="55" t="s">
        <v>493</v>
      </c>
      <c r="B709" s="41" t="s">
        <v>121</v>
      </c>
      <c r="C709" s="56" t="s">
        <v>123</v>
      </c>
      <c r="D709" s="2"/>
      <c r="E709" s="1"/>
      <c r="F709" s="1"/>
      <c r="G709" s="1"/>
      <c r="H709" s="50" t="str">
        <f t="shared" si="77"/>
        <v/>
      </c>
      <c r="I709" s="35">
        <v>1852</v>
      </c>
      <c r="J709" s="36">
        <v>1832</v>
      </c>
      <c r="K709" s="36">
        <v>498</v>
      </c>
      <c r="L709" s="3">
        <f t="shared" si="78"/>
        <v>0.27183406113537117</v>
      </c>
      <c r="M709" s="42">
        <v>4</v>
      </c>
      <c r="N709" s="36">
        <v>16</v>
      </c>
      <c r="O709" s="64">
        <f t="shared" si="79"/>
        <v>8.6393088552915772E-3</v>
      </c>
      <c r="P709" s="4">
        <f t="shared" si="80"/>
        <v>1852</v>
      </c>
      <c r="Q709" s="5">
        <f t="shared" si="81"/>
        <v>1836</v>
      </c>
      <c r="R709" s="5">
        <f t="shared" si="82"/>
        <v>16</v>
      </c>
      <c r="S709" s="6">
        <f t="shared" si="83"/>
        <v>8.6393088552915772E-3</v>
      </c>
    </row>
    <row r="710" spans="1:19" x14ac:dyDescent="0.2">
      <c r="A710" s="54" t="s">
        <v>444</v>
      </c>
      <c r="B710" s="41" t="s">
        <v>37</v>
      </c>
      <c r="C710" s="51" t="s">
        <v>40</v>
      </c>
      <c r="D710" s="37"/>
      <c r="E710" s="38"/>
      <c r="F710" s="38"/>
      <c r="G710" s="38"/>
      <c r="H710" s="50" t="str">
        <f t="shared" si="77"/>
        <v/>
      </c>
      <c r="I710" s="35">
        <v>1849</v>
      </c>
      <c r="J710" s="36">
        <v>1838</v>
      </c>
      <c r="K710" s="36">
        <v>567</v>
      </c>
      <c r="L710" s="3">
        <f t="shared" si="78"/>
        <v>0.30848748639825896</v>
      </c>
      <c r="M710" s="39">
        <v>1</v>
      </c>
      <c r="N710" s="36">
        <v>10</v>
      </c>
      <c r="O710" s="64">
        <f t="shared" si="79"/>
        <v>5.4083288263926449E-3</v>
      </c>
      <c r="P710" s="4">
        <f t="shared" si="80"/>
        <v>1849</v>
      </c>
      <c r="Q710" s="5">
        <f t="shared" si="81"/>
        <v>1839</v>
      </c>
      <c r="R710" s="5">
        <f t="shared" si="82"/>
        <v>10</v>
      </c>
      <c r="S710" s="6">
        <f t="shared" si="83"/>
        <v>5.4083288263926449E-3</v>
      </c>
    </row>
    <row r="711" spans="1:19" x14ac:dyDescent="0.2">
      <c r="A711" s="55" t="s">
        <v>463</v>
      </c>
      <c r="B711" s="41" t="s">
        <v>224</v>
      </c>
      <c r="C711" s="56" t="s">
        <v>225</v>
      </c>
      <c r="D711" s="2">
        <v>0</v>
      </c>
      <c r="E711" s="1">
        <v>0</v>
      </c>
      <c r="F711" s="1">
        <v>0</v>
      </c>
      <c r="G711" s="1">
        <v>0</v>
      </c>
      <c r="H711" s="50" t="str">
        <f t="shared" si="77"/>
        <v/>
      </c>
      <c r="I711" s="35">
        <v>1845</v>
      </c>
      <c r="J711" s="36">
        <v>1592</v>
      </c>
      <c r="K711" s="36">
        <v>1526</v>
      </c>
      <c r="L711" s="3">
        <f t="shared" si="78"/>
        <v>0.95854271356783916</v>
      </c>
      <c r="M711" s="42">
        <v>38</v>
      </c>
      <c r="N711" s="36">
        <v>215</v>
      </c>
      <c r="O711" s="64">
        <f t="shared" si="79"/>
        <v>0.11653116531165311</v>
      </c>
      <c r="P711" s="4">
        <f t="shared" si="80"/>
        <v>1845</v>
      </c>
      <c r="Q711" s="5">
        <f t="shared" si="81"/>
        <v>1630</v>
      </c>
      <c r="R711" s="5">
        <f t="shared" si="82"/>
        <v>215</v>
      </c>
      <c r="S711" s="6">
        <f t="shared" si="83"/>
        <v>0.11653116531165311</v>
      </c>
    </row>
    <row r="712" spans="1:19" x14ac:dyDescent="0.2">
      <c r="A712" s="55" t="s">
        <v>447</v>
      </c>
      <c r="B712" s="41" t="s">
        <v>6</v>
      </c>
      <c r="C712" s="51" t="s">
        <v>7</v>
      </c>
      <c r="D712" s="2">
        <v>55</v>
      </c>
      <c r="E712" s="1">
        <v>52</v>
      </c>
      <c r="F712" s="1"/>
      <c r="G712" s="1">
        <v>1</v>
      </c>
      <c r="H712" s="50">
        <f t="shared" si="77"/>
        <v>1.8181818181818181E-2</v>
      </c>
      <c r="I712" s="35">
        <v>1830</v>
      </c>
      <c r="J712" s="36">
        <v>1008</v>
      </c>
      <c r="K712" s="36">
        <v>278</v>
      </c>
      <c r="L712" s="3">
        <f t="shared" si="78"/>
        <v>0.27579365079365081</v>
      </c>
      <c r="M712" s="42"/>
      <c r="N712" s="44">
        <v>693</v>
      </c>
      <c r="O712" s="64">
        <f t="shared" si="79"/>
        <v>0.37868852459016394</v>
      </c>
      <c r="P712" s="4">
        <f t="shared" si="80"/>
        <v>1885</v>
      </c>
      <c r="Q712" s="5">
        <f t="shared" si="81"/>
        <v>1060</v>
      </c>
      <c r="R712" s="5">
        <f t="shared" si="82"/>
        <v>694</v>
      </c>
      <c r="S712" s="6">
        <f t="shared" si="83"/>
        <v>0.36816976127320955</v>
      </c>
    </row>
    <row r="713" spans="1:19" x14ac:dyDescent="0.2">
      <c r="A713" s="55" t="s">
        <v>497</v>
      </c>
      <c r="B713" s="41" t="s">
        <v>221</v>
      </c>
      <c r="C713" s="56" t="s">
        <v>222</v>
      </c>
      <c r="D713" s="2">
        <v>0</v>
      </c>
      <c r="E713" s="1">
        <v>0</v>
      </c>
      <c r="F713" s="1">
        <v>0</v>
      </c>
      <c r="G713" s="1">
        <v>0</v>
      </c>
      <c r="H713" s="50" t="str">
        <f t="shared" si="77"/>
        <v/>
      </c>
      <c r="I713" s="35">
        <v>1821</v>
      </c>
      <c r="J713" s="36">
        <v>1339</v>
      </c>
      <c r="K713" s="36">
        <v>508</v>
      </c>
      <c r="L713" s="3">
        <f t="shared" si="78"/>
        <v>0.37938760268857358</v>
      </c>
      <c r="M713" s="42">
        <v>0</v>
      </c>
      <c r="N713" s="36">
        <v>482</v>
      </c>
      <c r="O713" s="64">
        <f t="shared" si="79"/>
        <v>0.26468973091707854</v>
      </c>
      <c r="P713" s="4">
        <f t="shared" si="80"/>
        <v>1821</v>
      </c>
      <c r="Q713" s="5">
        <f t="shared" si="81"/>
        <v>1339</v>
      </c>
      <c r="R713" s="5">
        <f t="shared" si="82"/>
        <v>482</v>
      </c>
      <c r="S713" s="6">
        <f t="shared" si="83"/>
        <v>0.26468973091707854</v>
      </c>
    </row>
    <row r="714" spans="1:19" x14ac:dyDescent="0.2">
      <c r="A714" s="55" t="s">
        <v>480</v>
      </c>
      <c r="B714" s="41" t="s">
        <v>233</v>
      </c>
      <c r="C714" s="56" t="s">
        <v>235</v>
      </c>
      <c r="D714" s="2">
        <v>0</v>
      </c>
      <c r="E714" s="1">
        <v>0</v>
      </c>
      <c r="F714" s="1">
        <v>0</v>
      </c>
      <c r="G714" s="1">
        <v>0</v>
      </c>
      <c r="H714" s="50" t="str">
        <f t="shared" si="77"/>
        <v/>
      </c>
      <c r="I714" s="35">
        <v>1802</v>
      </c>
      <c r="J714" s="36">
        <v>1701</v>
      </c>
      <c r="K714" s="36">
        <v>400</v>
      </c>
      <c r="L714" s="3">
        <f t="shared" si="78"/>
        <v>0.23515579071134626</v>
      </c>
      <c r="M714" s="42">
        <v>43</v>
      </c>
      <c r="N714" s="36">
        <v>58</v>
      </c>
      <c r="O714" s="64">
        <f t="shared" si="79"/>
        <v>3.2186459489456157E-2</v>
      </c>
      <c r="P714" s="4">
        <f t="shared" si="80"/>
        <v>1802</v>
      </c>
      <c r="Q714" s="5">
        <f t="shared" si="81"/>
        <v>1744</v>
      </c>
      <c r="R714" s="5">
        <f t="shared" si="82"/>
        <v>58</v>
      </c>
      <c r="S714" s="6">
        <f t="shared" si="83"/>
        <v>3.2186459489456157E-2</v>
      </c>
    </row>
    <row r="715" spans="1:19" x14ac:dyDescent="0.2">
      <c r="A715" s="54" t="s">
        <v>446</v>
      </c>
      <c r="B715" s="41" t="s">
        <v>202</v>
      </c>
      <c r="C715" s="51" t="s">
        <v>203</v>
      </c>
      <c r="D715" s="37">
        <v>16</v>
      </c>
      <c r="E715" s="38">
        <v>16</v>
      </c>
      <c r="F715" s="38">
        <v>16</v>
      </c>
      <c r="G715" s="38"/>
      <c r="H715" s="50">
        <f t="shared" si="77"/>
        <v>0</v>
      </c>
      <c r="I715" s="35">
        <v>1792</v>
      </c>
      <c r="J715" s="36">
        <v>1529</v>
      </c>
      <c r="K715" s="36">
        <v>1213</v>
      </c>
      <c r="L715" s="3">
        <f t="shared" si="78"/>
        <v>0.79332897318508833</v>
      </c>
      <c r="M715" s="39"/>
      <c r="N715" s="36">
        <v>262</v>
      </c>
      <c r="O715" s="64">
        <f t="shared" si="79"/>
        <v>0.14620535714285715</v>
      </c>
      <c r="P715" s="4">
        <f t="shared" si="80"/>
        <v>1808</v>
      </c>
      <c r="Q715" s="5">
        <f t="shared" si="81"/>
        <v>1545</v>
      </c>
      <c r="R715" s="5">
        <f t="shared" si="82"/>
        <v>262</v>
      </c>
      <c r="S715" s="6">
        <f t="shared" si="83"/>
        <v>0.14491150442477876</v>
      </c>
    </row>
    <row r="716" spans="1:19" x14ac:dyDescent="0.2">
      <c r="A716" s="55" t="s">
        <v>483</v>
      </c>
      <c r="B716" s="41" t="s">
        <v>249</v>
      </c>
      <c r="C716" s="56" t="s">
        <v>250</v>
      </c>
      <c r="D716" s="2"/>
      <c r="E716" s="1"/>
      <c r="F716" s="1"/>
      <c r="G716" s="1"/>
      <c r="H716" s="50" t="str">
        <f t="shared" si="77"/>
        <v/>
      </c>
      <c r="I716" s="35">
        <v>1789</v>
      </c>
      <c r="J716" s="36">
        <v>1608</v>
      </c>
      <c r="K716" s="36">
        <v>302</v>
      </c>
      <c r="L716" s="3">
        <f t="shared" si="78"/>
        <v>0.18781094527363185</v>
      </c>
      <c r="M716" s="42">
        <v>1</v>
      </c>
      <c r="N716" s="36">
        <v>140</v>
      </c>
      <c r="O716" s="64">
        <f t="shared" si="79"/>
        <v>7.8256008943543884E-2</v>
      </c>
      <c r="P716" s="4">
        <f t="shared" si="80"/>
        <v>1789</v>
      </c>
      <c r="Q716" s="5">
        <f t="shared" si="81"/>
        <v>1609</v>
      </c>
      <c r="R716" s="5">
        <f t="shared" si="82"/>
        <v>140</v>
      </c>
      <c r="S716" s="6">
        <f t="shared" si="83"/>
        <v>7.8256008943543884E-2</v>
      </c>
    </row>
    <row r="717" spans="1:19" x14ac:dyDescent="0.2">
      <c r="A717" s="54" t="s">
        <v>443</v>
      </c>
      <c r="B717" s="41" t="s">
        <v>55</v>
      </c>
      <c r="C717" s="51" t="s">
        <v>290</v>
      </c>
      <c r="D717" s="37">
        <v>4</v>
      </c>
      <c r="E717" s="38">
        <v>4</v>
      </c>
      <c r="F717" s="38">
        <v>0</v>
      </c>
      <c r="G717" s="38">
        <v>0</v>
      </c>
      <c r="H717" s="50">
        <f t="shared" si="77"/>
        <v>0</v>
      </c>
      <c r="I717" s="35">
        <v>1783</v>
      </c>
      <c r="J717" s="36">
        <v>940</v>
      </c>
      <c r="K717" s="36">
        <v>107</v>
      </c>
      <c r="L717" s="3">
        <f t="shared" si="78"/>
        <v>0.11382978723404255</v>
      </c>
      <c r="M717" s="39">
        <v>110</v>
      </c>
      <c r="N717" s="36">
        <v>514</v>
      </c>
      <c r="O717" s="64">
        <f t="shared" si="79"/>
        <v>0.28827818283791362</v>
      </c>
      <c r="P717" s="4">
        <f t="shared" si="80"/>
        <v>1787</v>
      </c>
      <c r="Q717" s="5">
        <f t="shared" si="81"/>
        <v>1054</v>
      </c>
      <c r="R717" s="5">
        <f t="shared" si="82"/>
        <v>514</v>
      </c>
      <c r="S717" s="6">
        <f t="shared" si="83"/>
        <v>0.2876329043088976</v>
      </c>
    </row>
    <row r="718" spans="1:19" x14ac:dyDescent="0.2">
      <c r="A718" s="54" t="s">
        <v>443</v>
      </c>
      <c r="B718" s="41" t="s">
        <v>112</v>
      </c>
      <c r="C718" s="51" t="s">
        <v>311</v>
      </c>
      <c r="D718" s="37">
        <v>4</v>
      </c>
      <c r="E718" s="38">
        <v>3</v>
      </c>
      <c r="F718" s="38">
        <v>0</v>
      </c>
      <c r="G718" s="38">
        <v>0</v>
      </c>
      <c r="H718" s="50">
        <f t="shared" si="77"/>
        <v>0</v>
      </c>
      <c r="I718" s="35">
        <v>1777</v>
      </c>
      <c r="J718" s="36">
        <v>1401</v>
      </c>
      <c r="K718" s="36">
        <v>192</v>
      </c>
      <c r="L718" s="3">
        <f t="shared" si="78"/>
        <v>0.13704496788008566</v>
      </c>
      <c r="M718" s="39">
        <v>49</v>
      </c>
      <c r="N718" s="36">
        <v>85</v>
      </c>
      <c r="O718" s="64">
        <f t="shared" si="79"/>
        <v>4.783342712436691E-2</v>
      </c>
      <c r="P718" s="4">
        <f t="shared" si="80"/>
        <v>1781</v>
      </c>
      <c r="Q718" s="5">
        <f t="shared" si="81"/>
        <v>1453</v>
      </c>
      <c r="R718" s="5">
        <f t="shared" si="82"/>
        <v>85</v>
      </c>
      <c r="S718" s="6">
        <f t="shared" si="83"/>
        <v>4.7725996631106118E-2</v>
      </c>
    </row>
    <row r="719" spans="1:19" x14ac:dyDescent="0.2">
      <c r="A719" s="55" t="s">
        <v>500</v>
      </c>
      <c r="B719" s="41" t="s">
        <v>121</v>
      </c>
      <c r="C719" s="56" t="s">
        <v>123</v>
      </c>
      <c r="D719" s="2"/>
      <c r="E719" s="1"/>
      <c r="F719" s="1"/>
      <c r="G719" s="1"/>
      <c r="H719" s="50" t="str">
        <f t="shared" si="77"/>
        <v/>
      </c>
      <c r="I719" s="35">
        <v>1772</v>
      </c>
      <c r="J719" s="36">
        <v>1744</v>
      </c>
      <c r="K719" s="36">
        <v>396</v>
      </c>
      <c r="L719" s="3">
        <f t="shared" si="78"/>
        <v>0.22706422018348624</v>
      </c>
      <c r="M719" s="42">
        <v>8</v>
      </c>
      <c r="N719" s="36">
        <v>20</v>
      </c>
      <c r="O719" s="64">
        <f t="shared" si="79"/>
        <v>1.1286681715575621E-2</v>
      </c>
      <c r="P719" s="4">
        <f t="shared" si="80"/>
        <v>1772</v>
      </c>
      <c r="Q719" s="5">
        <f t="shared" si="81"/>
        <v>1752</v>
      </c>
      <c r="R719" s="5">
        <f t="shared" si="82"/>
        <v>20</v>
      </c>
      <c r="S719" s="6">
        <f t="shared" si="83"/>
        <v>1.1286681715575621E-2</v>
      </c>
    </row>
    <row r="720" spans="1:19" x14ac:dyDescent="0.2">
      <c r="A720" s="55" t="s">
        <v>451</v>
      </c>
      <c r="B720" s="41" t="s">
        <v>55</v>
      </c>
      <c r="C720" s="56" t="s">
        <v>452</v>
      </c>
      <c r="D720" s="2">
        <v>0</v>
      </c>
      <c r="E720" s="1">
        <v>0</v>
      </c>
      <c r="F720" s="1">
        <v>0</v>
      </c>
      <c r="G720" s="1">
        <v>0</v>
      </c>
      <c r="H720" s="50" t="str">
        <f t="shared" si="77"/>
        <v/>
      </c>
      <c r="I720" s="35">
        <v>1761</v>
      </c>
      <c r="J720" s="36">
        <v>1269</v>
      </c>
      <c r="K720" s="36">
        <v>384</v>
      </c>
      <c r="L720" s="3">
        <f t="shared" si="78"/>
        <v>0.30260047281323876</v>
      </c>
      <c r="M720" s="42">
        <v>132</v>
      </c>
      <c r="N720" s="36">
        <v>360</v>
      </c>
      <c r="O720" s="64">
        <f t="shared" si="79"/>
        <v>0.20442930153321975</v>
      </c>
      <c r="P720" s="4">
        <f t="shared" si="80"/>
        <v>1761</v>
      </c>
      <c r="Q720" s="5">
        <f t="shared" si="81"/>
        <v>1401</v>
      </c>
      <c r="R720" s="5">
        <f t="shared" si="82"/>
        <v>360</v>
      </c>
      <c r="S720" s="6">
        <f t="shared" si="83"/>
        <v>0.20442930153321975</v>
      </c>
    </row>
    <row r="721" spans="1:19" x14ac:dyDescent="0.2">
      <c r="A721" s="55" t="s">
        <v>451</v>
      </c>
      <c r="B721" s="41" t="s">
        <v>249</v>
      </c>
      <c r="C721" s="56" t="s">
        <v>250</v>
      </c>
      <c r="D721" s="2">
        <v>0</v>
      </c>
      <c r="E721" s="1">
        <v>0</v>
      </c>
      <c r="F721" s="1">
        <v>0</v>
      </c>
      <c r="G721" s="1">
        <v>0</v>
      </c>
      <c r="H721" s="50" t="str">
        <f t="shared" si="77"/>
        <v/>
      </c>
      <c r="I721" s="35">
        <v>1734</v>
      </c>
      <c r="J721" s="36">
        <v>1621</v>
      </c>
      <c r="K721" s="36">
        <v>958</v>
      </c>
      <c r="L721" s="3">
        <f t="shared" si="78"/>
        <v>0.59099321406539174</v>
      </c>
      <c r="M721" s="42">
        <v>2</v>
      </c>
      <c r="N721" s="36">
        <v>111</v>
      </c>
      <c r="O721" s="64">
        <f t="shared" si="79"/>
        <v>6.4013840830449822E-2</v>
      </c>
      <c r="P721" s="4">
        <f t="shared" si="80"/>
        <v>1734</v>
      </c>
      <c r="Q721" s="5">
        <f t="shared" si="81"/>
        <v>1623</v>
      </c>
      <c r="R721" s="5">
        <f t="shared" si="82"/>
        <v>111</v>
      </c>
      <c r="S721" s="6">
        <f t="shared" si="83"/>
        <v>6.4013840830449822E-2</v>
      </c>
    </row>
    <row r="722" spans="1:19" x14ac:dyDescent="0.2">
      <c r="A722" s="55" t="s">
        <v>463</v>
      </c>
      <c r="B722" s="41" t="s">
        <v>197</v>
      </c>
      <c r="C722" s="56" t="s">
        <v>199</v>
      </c>
      <c r="D722" s="2">
        <v>0</v>
      </c>
      <c r="E722" s="1">
        <v>0</v>
      </c>
      <c r="F722" s="1">
        <v>0</v>
      </c>
      <c r="G722" s="1">
        <v>0</v>
      </c>
      <c r="H722" s="50" t="str">
        <f t="shared" si="77"/>
        <v/>
      </c>
      <c r="I722" s="35">
        <v>1727</v>
      </c>
      <c r="J722" s="36">
        <v>1708</v>
      </c>
      <c r="K722" s="36">
        <v>1708</v>
      </c>
      <c r="L722" s="3">
        <f t="shared" si="78"/>
        <v>1</v>
      </c>
      <c r="M722" s="42">
        <v>15</v>
      </c>
      <c r="N722" s="36">
        <v>4</v>
      </c>
      <c r="O722" s="64">
        <f t="shared" si="79"/>
        <v>2.3161551823972205E-3</v>
      </c>
      <c r="P722" s="4">
        <f t="shared" si="80"/>
        <v>1727</v>
      </c>
      <c r="Q722" s="5">
        <f t="shared" si="81"/>
        <v>1723</v>
      </c>
      <c r="R722" s="5">
        <f t="shared" si="82"/>
        <v>4</v>
      </c>
      <c r="S722" s="6">
        <f t="shared" si="83"/>
        <v>2.3161551823972205E-3</v>
      </c>
    </row>
    <row r="723" spans="1:19" x14ac:dyDescent="0.2">
      <c r="A723" s="55" t="s">
        <v>483</v>
      </c>
      <c r="B723" s="41" t="s">
        <v>68</v>
      </c>
      <c r="C723" s="56" t="s">
        <v>69</v>
      </c>
      <c r="D723" s="2"/>
      <c r="E723" s="1"/>
      <c r="F723" s="1"/>
      <c r="G723" s="1"/>
      <c r="H723" s="50" t="str">
        <f t="shared" si="77"/>
        <v/>
      </c>
      <c r="I723" s="35">
        <v>1722</v>
      </c>
      <c r="J723" s="36">
        <v>1506</v>
      </c>
      <c r="K723" s="36">
        <v>769</v>
      </c>
      <c r="L723" s="3">
        <f t="shared" si="78"/>
        <v>0.51062416998671978</v>
      </c>
      <c r="M723" s="42">
        <v>4</v>
      </c>
      <c r="N723" s="36">
        <v>135</v>
      </c>
      <c r="O723" s="64">
        <f t="shared" si="79"/>
        <v>7.8397212543554001E-2</v>
      </c>
      <c r="P723" s="4">
        <f t="shared" si="80"/>
        <v>1722</v>
      </c>
      <c r="Q723" s="5">
        <f t="shared" si="81"/>
        <v>1510</v>
      </c>
      <c r="R723" s="5">
        <f t="shared" si="82"/>
        <v>135</v>
      </c>
      <c r="S723" s="6">
        <f t="shared" si="83"/>
        <v>7.8397212543554001E-2</v>
      </c>
    </row>
    <row r="724" spans="1:19" x14ac:dyDescent="0.2">
      <c r="A724" s="54" t="s">
        <v>446</v>
      </c>
      <c r="B724" s="41" t="s">
        <v>249</v>
      </c>
      <c r="C724" s="51" t="s">
        <v>250</v>
      </c>
      <c r="D724" s="37"/>
      <c r="E724" s="38"/>
      <c r="F724" s="38"/>
      <c r="G724" s="38"/>
      <c r="H724" s="50" t="str">
        <f t="shared" si="77"/>
        <v/>
      </c>
      <c r="I724" s="35">
        <v>1721</v>
      </c>
      <c r="J724" s="36">
        <v>1560</v>
      </c>
      <c r="K724" s="36">
        <v>1560</v>
      </c>
      <c r="L724" s="3">
        <f t="shared" si="78"/>
        <v>1</v>
      </c>
      <c r="M724" s="39">
        <v>39</v>
      </c>
      <c r="N724" s="36">
        <v>115</v>
      </c>
      <c r="O724" s="64">
        <f t="shared" si="79"/>
        <v>6.682161533991865E-2</v>
      </c>
      <c r="P724" s="4">
        <f t="shared" si="80"/>
        <v>1721</v>
      </c>
      <c r="Q724" s="5">
        <f t="shared" si="81"/>
        <v>1599</v>
      </c>
      <c r="R724" s="5">
        <f t="shared" si="82"/>
        <v>115</v>
      </c>
      <c r="S724" s="6">
        <f t="shared" si="83"/>
        <v>6.682161533991865E-2</v>
      </c>
    </row>
    <row r="725" spans="1:19" x14ac:dyDescent="0.2">
      <c r="A725" s="55" t="s">
        <v>497</v>
      </c>
      <c r="B725" s="41" t="s">
        <v>128</v>
      </c>
      <c r="C725" s="56" t="s">
        <v>129</v>
      </c>
      <c r="D725" s="2">
        <v>0</v>
      </c>
      <c r="E725" s="1">
        <v>0</v>
      </c>
      <c r="F725" s="1">
        <v>0</v>
      </c>
      <c r="G725" s="1">
        <v>0</v>
      </c>
      <c r="H725" s="50" t="str">
        <f t="shared" si="77"/>
        <v/>
      </c>
      <c r="I725" s="35">
        <v>1720</v>
      </c>
      <c r="J725" s="36">
        <v>11</v>
      </c>
      <c r="K725" s="36">
        <v>6</v>
      </c>
      <c r="L725" s="3">
        <f t="shared" si="78"/>
        <v>0.54545454545454541</v>
      </c>
      <c r="M725" s="42">
        <v>297</v>
      </c>
      <c r="N725" s="36">
        <v>1412</v>
      </c>
      <c r="O725" s="64">
        <f t="shared" si="79"/>
        <v>0.82093023255813957</v>
      </c>
      <c r="P725" s="4">
        <f t="shared" si="80"/>
        <v>1720</v>
      </c>
      <c r="Q725" s="5">
        <f t="shared" si="81"/>
        <v>308</v>
      </c>
      <c r="R725" s="5">
        <f t="shared" si="82"/>
        <v>1412</v>
      </c>
      <c r="S725" s="6">
        <f t="shared" si="83"/>
        <v>0.82093023255813957</v>
      </c>
    </row>
    <row r="726" spans="1:19" x14ac:dyDescent="0.2">
      <c r="A726" s="54" t="s">
        <v>444</v>
      </c>
      <c r="B726" s="41" t="s">
        <v>37</v>
      </c>
      <c r="C726" s="51" t="s">
        <v>39</v>
      </c>
      <c r="D726" s="37"/>
      <c r="E726" s="38"/>
      <c r="F726" s="38"/>
      <c r="G726" s="38"/>
      <c r="H726" s="50" t="str">
        <f t="shared" si="77"/>
        <v/>
      </c>
      <c r="I726" s="35">
        <v>1715</v>
      </c>
      <c r="J726" s="36">
        <v>1681</v>
      </c>
      <c r="K726" s="36">
        <v>87</v>
      </c>
      <c r="L726" s="3">
        <f t="shared" si="78"/>
        <v>5.1754907792980372E-2</v>
      </c>
      <c r="M726" s="39">
        <v>1</v>
      </c>
      <c r="N726" s="36">
        <v>33</v>
      </c>
      <c r="O726" s="64">
        <f t="shared" si="79"/>
        <v>1.9241982507288629E-2</v>
      </c>
      <c r="P726" s="4">
        <f t="shared" si="80"/>
        <v>1715</v>
      </c>
      <c r="Q726" s="5">
        <f t="shared" si="81"/>
        <v>1682</v>
      </c>
      <c r="R726" s="5">
        <f t="shared" si="82"/>
        <v>33</v>
      </c>
      <c r="S726" s="6">
        <f t="shared" si="83"/>
        <v>1.9241982507288629E-2</v>
      </c>
    </row>
    <row r="727" spans="1:19" ht="29" x14ac:dyDescent="0.2">
      <c r="A727" s="55" t="s">
        <v>449</v>
      </c>
      <c r="B727" s="41" t="s">
        <v>238</v>
      </c>
      <c r="C727" s="57" t="s">
        <v>240</v>
      </c>
      <c r="D727" s="2">
        <v>38</v>
      </c>
      <c r="E727" s="1">
        <v>38</v>
      </c>
      <c r="F727" s="1"/>
      <c r="G727" s="1">
        <v>0</v>
      </c>
      <c r="H727" s="50">
        <f t="shared" si="77"/>
        <v>0</v>
      </c>
      <c r="I727" s="35">
        <v>1714</v>
      </c>
      <c r="J727" s="36">
        <v>1681</v>
      </c>
      <c r="K727" s="36">
        <v>428</v>
      </c>
      <c r="L727" s="3">
        <f t="shared" si="78"/>
        <v>0.2546103509815586</v>
      </c>
      <c r="M727" s="39">
        <v>2</v>
      </c>
      <c r="N727" s="36">
        <v>31</v>
      </c>
      <c r="O727" s="64">
        <f t="shared" si="79"/>
        <v>1.8086347724620769E-2</v>
      </c>
      <c r="P727" s="4">
        <f t="shared" si="80"/>
        <v>1752</v>
      </c>
      <c r="Q727" s="5">
        <f t="shared" si="81"/>
        <v>1721</v>
      </c>
      <c r="R727" s="5">
        <f t="shared" si="82"/>
        <v>31</v>
      </c>
      <c r="S727" s="6">
        <f t="shared" si="83"/>
        <v>1.7694063926940638E-2</v>
      </c>
    </row>
    <row r="728" spans="1:19" x14ac:dyDescent="0.2">
      <c r="A728" s="55" t="s">
        <v>478</v>
      </c>
      <c r="B728" s="41" t="s">
        <v>10</v>
      </c>
      <c r="C728" s="56" t="s">
        <v>11</v>
      </c>
      <c r="D728" s="2">
        <v>0</v>
      </c>
      <c r="E728" s="1">
        <v>0</v>
      </c>
      <c r="F728" s="1">
        <v>0</v>
      </c>
      <c r="G728" s="1">
        <v>0</v>
      </c>
      <c r="H728" s="50" t="str">
        <f t="shared" si="77"/>
        <v/>
      </c>
      <c r="I728" s="35">
        <v>1691</v>
      </c>
      <c r="J728" s="36">
        <v>1655</v>
      </c>
      <c r="K728" s="36">
        <v>928</v>
      </c>
      <c r="L728" s="3">
        <f t="shared" si="78"/>
        <v>0.56072507552870088</v>
      </c>
      <c r="M728" s="42">
        <v>0</v>
      </c>
      <c r="N728" s="36">
        <v>36</v>
      </c>
      <c r="O728" s="64">
        <f t="shared" si="79"/>
        <v>2.1289178001182733E-2</v>
      </c>
      <c r="P728" s="4">
        <f t="shared" si="80"/>
        <v>1691</v>
      </c>
      <c r="Q728" s="5">
        <f t="shared" si="81"/>
        <v>1655</v>
      </c>
      <c r="R728" s="5">
        <f t="shared" si="82"/>
        <v>36</v>
      </c>
      <c r="S728" s="6">
        <f t="shared" si="83"/>
        <v>2.1289178001182733E-2</v>
      </c>
    </row>
    <row r="729" spans="1:19" x14ac:dyDescent="0.2">
      <c r="A729" s="55" t="s">
        <v>485</v>
      </c>
      <c r="B729" s="41" t="s">
        <v>112</v>
      </c>
      <c r="C729" s="56" t="s">
        <v>311</v>
      </c>
      <c r="D729" s="2"/>
      <c r="E729" s="1"/>
      <c r="F729" s="1"/>
      <c r="G729" s="1"/>
      <c r="H729" s="50" t="str">
        <f t="shared" si="77"/>
        <v/>
      </c>
      <c r="I729" s="35">
        <v>1691</v>
      </c>
      <c r="J729" s="36">
        <v>1367</v>
      </c>
      <c r="K729" s="36">
        <v>292</v>
      </c>
      <c r="L729" s="3">
        <f t="shared" si="78"/>
        <v>0.21360643745427946</v>
      </c>
      <c r="M729" s="42">
        <v>9</v>
      </c>
      <c r="N729" s="36">
        <v>315</v>
      </c>
      <c r="O729" s="64">
        <f t="shared" si="79"/>
        <v>0.18628030751034891</v>
      </c>
      <c r="P729" s="4">
        <f t="shared" si="80"/>
        <v>1691</v>
      </c>
      <c r="Q729" s="5">
        <f t="shared" si="81"/>
        <v>1376</v>
      </c>
      <c r="R729" s="5">
        <f t="shared" si="82"/>
        <v>315</v>
      </c>
      <c r="S729" s="6">
        <f t="shared" si="83"/>
        <v>0.18628030751034891</v>
      </c>
    </row>
    <row r="730" spans="1:19" x14ac:dyDescent="0.2">
      <c r="A730" s="55" t="s">
        <v>483</v>
      </c>
      <c r="B730" s="41" t="s">
        <v>131</v>
      </c>
      <c r="C730" s="56" t="s">
        <v>132</v>
      </c>
      <c r="D730" s="2"/>
      <c r="E730" s="1"/>
      <c r="F730" s="1"/>
      <c r="G730" s="1"/>
      <c r="H730" s="50" t="str">
        <f t="shared" si="77"/>
        <v/>
      </c>
      <c r="I730" s="35">
        <v>1681</v>
      </c>
      <c r="J730" s="36">
        <v>933</v>
      </c>
      <c r="K730" s="36">
        <v>418</v>
      </c>
      <c r="L730" s="3">
        <f t="shared" si="78"/>
        <v>0.44801714898177919</v>
      </c>
      <c r="M730" s="42">
        <v>105</v>
      </c>
      <c r="N730" s="36">
        <v>409</v>
      </c>
      <c r="O730" s="64">
        <f t="shared" si="79"/>
        <v>0.24330755502676979</v>
      </c>
      <c r="P730" s="4">
        <f t="shared" si="80"/>
        <v>1681</v>
      </c>
      <c r="Q730" s="5">
        <f t="shared" si="81"/>
        <v>1038</v>
      </c>
      <c r="R730" s="5">
        <f t="shared" si="82"/>
        <v>409</v>
      </c>
      <c r="S730" s="6">
        <f t="shared" si="83"/>
        <v>0.24330755502676979</v>
      </c>
    </row>
    <row r="731" spans="1:19" x14ac:dyDescent="0.2">
      <c r="A731" s="54" t="s">
        <v>442</v>
      </c>
      <c r="B731" s="41" t="s">
        <v>219</v>
      </c>
      <c r="C731" s="51" t="s">
        <v>220</v>
      </c>
      <c r="D731" s="37"/>
      <c r="E731" s="38"/>
      <c r="F731" s="38"/>
      <c r="G731" s="38"/>
      <c r="H731" s="50" t="str">
        <f t="shared" si="77"/>
        <v/>
      </c>
      <c r="I731" s="35">
        <v>1675</v>
      </c>
      <c r="J731" s="36">
        <v>1256</v>
      </c>
      <c r="K731" s="36">
        <v>262</v>
      </c>
      <c r="L731" s="3">
        <f t="shared" si="78"/>
        <v>0.20859872611464969</v>
      </c>
      <c r="M731" s="39">
        <v>12</v>
      </c>
      <c r="N731" s="36">
        <v>407</v>
      </c>
      <c r="O731" s="64">
        <f t="shared" si="79"/>
        <v>0.24298507462686567</v>
      </c>
      <c r="P731" s="4">
        <f t="shared" si="80"/>
        <v>1675</v>
      </c>
      <c r="Q731" s="5">
        <f t="shared" si="81"/>
        <v>1268</v>
      </c>
      <c r="R731" s="5">
        <f t="shared" si="82"/>
        <v>407</v>
      </c>
      <c r="S731" s="6">
        <f t="shared" si="83"/>
        <v>0.24298507462686567</v>
      </c>
    </row>
    <row r="732" spans="1:19" x14ac:dyDescent="0.2">
      <c r="A732" s="55" t="s">
        <v>478</v>
      </c>
      <c r="B732" s="41" t="s">
        <v>166</v>
      </c>
      <c r="C732" s="56" t="s">
        <v>167</v>
      </c>
      <c r="D732" s="2">
        <v>0</v>
      </c>
      <c r="E732" s="1">
        <v>0</v>
      </c>
      <c r="F732" s="1">
        <v>0</v>
      </c>
      <c r="G732" s="1">
        <v>0</v>
      </c>
      <c r="H732" s="50" t="str">
        <f t="shared" si="77"/>
        <v/>
      </c>
      <c r="I732" s="35">
        <v>1673</v>
      </c>
      <c r="J732" s="36">
        <v>1343</v>
      </c>
      <c r="K732" s="36">
        <v>371</v>
      </c>
      <c r="L732" s="3">
        <f t="shared" si="78"/>
        <v>0.27624720774385703</v>
      </c>
      <c r="M732" s="42">
        <v>21</v>
      </c>
      <c r="N732" s="36">
        <v>309</v>
      </c>
      <c r="O732" s="64">
        <f t="shared" si="79"/>
        <v>0.18469814704124327</v>
      </c>
      <c r="P732" s="4">
        <f t="shared" si="80"/>
        <v>1673</v>
      </c>
      <c r="Q732" s="5">
        <f t="shared" si="81"/>
        <v>1364</v>
      </c>
      <c r="R732" s="5">
        <f t="shared" si="82"/>
        <v>309</v>
      </c>
      <c r="S732" s="6">
        <f t="shared" si="83"/>
        <v>0.18469814704124327</v>
      </c>
    </row>
    <row r="733" spans="1:19" x14ac:dyDescent="0.2">
      <c r="A733" s="55" t="s">
        <v>500</v>
      </c>
      <c r="B733" s="41" t="s">
        <v>15</v>
      </c>
      <c r="C733" s="56" t="s">
        <v>16</v>
      </c>
      <c r="D733" s="2"/>
      <c r="E733" s="1"/>
      <c r="F733" s="1"/>
      <c r="G733" s="1"/>
      <c r="H733" s="50" t="str">
        <f t="shared" si="77"/>
        <v/>
      </c>
      <c r="I733" s="35">
        <v>1666</v>
      </c>
      <c r="J733" s="36">
        <v>1612</v>
      </c>
      <c r="K733" s="36">
        <v>384</v>
      </c>
      <c r="L733" s="3">
        <f t="shared" si="78"/>
        <v>0.23821339950372208</v>
      </c>
      <c r="M733" s="42">
        <v>0</v>
      </c>
      <c r="N733" s="36">
        <v>54</v>
      </c>
      <c r="O733" s="64">
        <f t="shared" si="79"/>
        <v>3.2412965186074429E-2</v>
      </c>
      <c r="P733" s="4">
        <f t="shared" si="80"/>
        <v>1666</v>
      </c>
      <c r="Q733" s="5">
        <f t="shared" si="81"/>
        <v>1612</v>
      </c>
      <c r="R733" s="5">
        <f t="shared" si="82"/>
        <v>54</v>
      </c>
      <c r="S733" s="6">
        <f t="shared" si="83"/>
        <v>3.2412965186074429E-2</v>
      </c>
    </row>
    <row r="734" spans="1:19" x14ac:dyDescent="0.2">
      <c r="A734" s="54" t="s">
        <v>443</v>
      </c>
      <c r="B734" s="41" t="s">
        <v>195</v>
      </c>
      <c r="C734" s="51" t="s">
        <v>195</v>
      </c>
      <c r="D734" s="37">
        <v>4</v>
      </c>
      <c r="E734" s="38">
        <v>4</v>
      </c>
      <c r="F734" s="38">
        <v>0</v>
      </c>
      <c r="G734" s="38">
        <v>0</v>
      </c>
      <c r="H734" s="50">
        <f t="shared" si="77"/>
        <v>0</v>
      </c>
      <c r="I734" s="35">
        <v>1661</v>
      </c>
      <c r="J734" s="36">
        <v>1632</v>
      </c>
      <c r="K734" s="36">
        <v>350</v>
      </c>
      <c r="L734" s="3">
        <f t="shared" si="78"/>
        <v>0.21446078431372548</v>
      </c>
      <c r="M734" s="39">
        <v>0</v>
      </c>
      <c r="N734" s="36">
        <v>0</v>
      </c>
      <c r="O734" s="64">
        <f t="shared" si="79"/>
        <v>0</v>
      </c>
      <c r="P734" s="4">
        <f t="shared" si="80"/>
        <v>1665</v>
      </c>
      <c r="Q734" s="5">
        <f t="shared" si="81"/>
        <v>1636</v>
      </c>
      <c r="R734" s="5" t="str">
        <f t="shared" si="82"/>
        <v/>
      </c>
      <c r="S734" s="6" t="str">
        <f t="shared" si="83"/>
        <v/>
      </c>
    </row>
    <row r="735" spans="1:19" x14ac:dyDescent="0.2">
      <c r="A735" s="55" t="s">
        <v>512</v>
      </c>
      <c r="B735" s="41" t="s">
        <v>80</v>
      </c>
      <c r="C735" s="56" t="s">
        <v>81</v>
      </c>
      <c r="D735" s="2"/>
      <c r="E735" s="1"/>
      <c r="F735" s="1"/>
      <c r="G735" s="1"/>
      <c r="H735" s="50" t="str">
        <f t="shared" si="77"/>
        <v/>
      </c>
      <c r="I735" s="35">
        <v>1651</v>
      </c>
      <c r="J735" s="36">
        <v>1535</v>
      </c>
      <c r="K735" s="36">
        <v>588</v>
      </c>
      <c r="L735" s="3">
        <f t="shared" si="78"/>
        <v>0.38306188925081436</v>
      </c>
      <c r="M735" s="42">
        <v>0</v>
      </c>
      <c r="N735" s="36">
        <v>104</v>
      </c>
      <c r="O735" s="64">
        <f t="shared" si="79"/>
        <v>6.2992125984251968E-2</v>
      </c>
      <c r="P735" s="4">
        <f t="shared" si="80"/>
        <v>1651</v>
      </c>
      <c r="Q735" s="5">
        <f t="shared" si="81"/>
        <v>1535</v>
      </c>
      <c r="R735" s="5">
        <f t="shared" si="82"/>
        <v>104</v>
      </c>
      <c r="S735" s="6">
        <f t="shared" si="83"/>
        <v>6.2992125984251968E-2</v>
      </c>
    </row>
    <row r="736" spans="1:19" ht="43" x14ac:dyDescent="0.2">
      <c r="A736" s="55" t="s">
        <v>447</v>
      </c>
      <c r="B736" s="41" t="s">
        <v>51</v>
      </c>
      <c r="C736" s="51" t="s">
        <v>411</v>
      </c>
      <c r="D736" s="2">
        <v>12</v>
      </c>
      <c r="E736" s="1">
        <v>9</v>
      </c>
      <c r="F736" s="1">
        <v>1</v>
      </c>
      <c r="G736" s="1">
        <v>2</v>
      </c>
      <c r="H736" s="50">
        <f t="shared" si="77"/>
        <v>0.16666666666666666</v>
      </c>
      <c r="I736" s="35">
        <v>1650</v>
      </c>
      <c r="J736" s="36">
        <v>1048</v>
      </c>
      <c r="K736" s="36">
        <v>262</v>
      </c>
      <c r="L736" s="3">
        <f t="shared" si="78"/>
        <v>0.25</v>
      </c>
      <c r="M736" s="42"/>
      <c r="N736" s="36">
        <v>563</v>
      </c>
      <c r="O736" s="64">
        <f t="shared" si="79"/>
        <v>0.34121212121212119</v>
      </c>
      <c r="P736" s="4">
        <f t="shared" si="80"/>
        <v>1662</v>
      </c>
      <c r="Q736" s="5">
        <f t="shared" si="81"/>
        <v>1057</v>
      </c>
      <c r="R736" s="5">
        <f t="shared" si="82"/>
        <v>565</v>
      </c>
      <c r="S736" s="6">
        <f t="shared" si="83"/>
        <v>0.33995186522262333</v>
      </c>
    </row>
    <row r="737" spans="1:19" x14ac:dyDescent="0.2">
      <c r="A737" s="54" t="s">
        <v>444</v>
      </c>
      <c r="B737" s="41" t="s">
        <v>116</v>
      </c>
      <c r="C737" s="51" t="s">
        <v>314</v>
      </c>
      <c r="D737" s="37"/>
      <c r="E737" s="38"/>
      <c r="F737" s="38"/>
      <c r="G737" s="38"/>
      <c r="H737" s="50" t="str">
        <f t="shared" si="77"/>
        <v/>
      </c>
      <c r="I737" s="35">
        <v>1629</v>
      </c>
      <c r="J737" s="36">
        <v>1570</v>
      </c>
      <c r="K737" s="36">
        <v>250</v>
      </c>
      <c r="L737" s="3">
        <f t="shared" si="78"/>
        <v>0.15923566878980891</v>
      </c>
      <c r="M737" s="39">
        <v>2</v>
      </c>
      <c r="N737" s="36">
        <v>57</v>
      </c>
      <c r="O737" s="64">
        <f t="shared" si="79"/>
        <v>3.4990791896869246E-2</v>
      </c>
      <c r="P737" s="4">
        <f t="shared" si="80"/>
        <v>1629</v>
      </c>
      <c r="Q737" s="5">
        <f t="shared" si="81"/>
        <v>1572</v>
      </c>
      <c r="R737" s="5">
        <f t="shared" si="82"/>
        <v>57</v>
      </c>
      <c r="S737" s="6">
        <f t="shared" si="83"/>
        <v>3.4990791896869246E-2</v>
      </c>
    </row>
    <row r="738" spans="1:19" x14ac:dyDescent="0.2">
      <c r="A738" s="55" t="s">
        <v>485</v>
      </c>
      <c r="B738" s="41" t="s">
        <v>178</v>
      </c>
      <c r="C738" s="56" t="s">
        <v>179</v>
      </c>
      <c r="D738" s="2"/>
      <c r="E738" s="1"/>
      <c r="F738" s="1"/>
      <c r="G738" s="1"/>
      <c r="H738" s="50" t="str">
        <f t="shared" si="77"/>
        <v/>
      </c>
      <c r="I738" s="35">
        <v>1627</v>
      </c>
      <c r="J738" s="36">
        <v>1416</v>
      </c>
      <c r="K738" s="36">
        <v>866</v>
      </c>
      <c r="L738" s="3">
        <f t="shared" si="78"/>
        <v>0.6115819209039548</v>
      </c>
      <c r="M738" s="42">
        <v>55</v>
      </c>
      <c r="N738" s="36">
        <v>144</v>
      </c>
      <c r="O738" s="64">
        <f t="shared" si="79"/>
        <v>8.8506453595574672E-2</v>
      </c>
      <c r="P738" s="4">
        <f t="shared" si="80"/>
        <v>1627</v>
      </c>
      <c r="Q738" s="5">
        <f t="shared" si="81"/>
        <v>1471</v>
      </c>
      <c r="R738" s="5">
        <f t="shared" si="82"/>
        <v>144</v>
      </c>
      <c r="S738" s="6">
        <f t="shared" si="83"/>
        <v>8.8506453595574672E-2</v>
      </c>
    </row>
    <row r="739" spans="1:19" x14ac:dyDescent="0.2">
      <c r="A739" s="55" t="s">
        <v>449</v>
      </c>
      <c r="B739" s="41" t="s">
        <v>238</v>
      </c>
      <c r="C739" s="57" t="s">
        <v>338</v>
      </c>
      <c r="D739" s="2">
        <v>114</v>
      </c>
      <c r="E739" s="1">
        <v>114</v>
      </c>
      <c r="F739" s="1"/>
      <c r="G739" s="1">
        <v>0</v>
      </c>
      <c r="H739" s="50">
        <f t="shared" si="77"/>
        <v>0</v>
      </c>
      <c r="I739" s="35">
        <v>1623</v>
      </c>
      <c r="J739" s="36">
        <v>1582</v>
      </c>
      <c r="K739" s="36">
        <v>150</v>
      </c>
      <c r="L739" s="3">
        <f t="shared" si="78"/>
        <v>9.4816687737041716E-2</v>
      </c>
      <c r="M739" s="39">
        <v>3</v>
      </c>
      <c r="N739" s="36">
        <v>38</v>
      </c>
      <c r="O739" s="64">
        <f t="shared" si="79"/>
        <v>2.3413431916204559E-2</v>
      </c>
      <c r="P739" s="4">
        <f t="shared" si="80"/>
        <v>1737</v>
      </c>
      <c r="Q739" s="5">
        <f t="shared" si="81"/>
        <v>1699</v>
      </c>
      <c r="R739" s="5">
        <f t="shared" si="82"/>
        <v>38</v>
      </c>
      <c r="S739" s="6">
        <f t="shared" si="83"/>
        <v>2.1876799078871616E-2</v>
      </c>
    </row>
    <row r="740" spans="1:19" x14ac:dyDescent="0.2">
      <c r="A740" s="54" t="s">
        <v>446</v>
      </c>
      <c r="B740" s="41" t="s">
        <v>178</v>
      </c>
      <c r="C740" s="51" t="s">
        <v>179</v>
      </c>
      <c r="D740" s="37"/>
      <c r="E740" s="38"/>
      <c r="F740" s="38"/>
      <c r="G740" s="38"/>
      <c r="H740" s="50" t="str">
        <f t="shared" si="77"/>
        <v/>
      </c>
      <c r="I740" s="35">
        <v>1622</v>
      </c>
      <c r="J740" s="36">
        <v>1439</v>
      </c>
      <c r="K740" s="36">
        <v>1174</v>
      </c>
      <c r="L740" s="3">
        <f t="shared" si="78"/>
        <v>0.81584433634468378</v>
      </c>
      <c r="M740" s="39">
        <v>35</v>
      </c>
      <c r="N740" s="36">
        <v>139</v>
      </c>
      <c r="O740" s="64">
        <f t="shared" si="79"/>
        <v>8.5696670776818737E-2</v>
      </c>
      <c r="P740" s="4">
        <f t="shared" si="80"/>
        <v>1622</v>
      </c>
      <c r="Q740" s="5">
        <f t="shared" si="81"/>
        <v>1474</v>
      </c>
      <c r="R740" s="5">
        <f t="shared" si="82"/>
        <v>139</v>
      </c>
      <c r="S740" s="6">
        <f t="shared" si="83"/>
        <v>8.5696670776818737E-2</v>
      </c>
    </row>
    <row r="741" spans="1:19" x14ac:dyDescent="0.2">
      <c r="A741" s="55" t="s">
        <v>449</v>
      </c>
      <c r="B741" s="41" t="s">
        <v>192</v>
      </c>
      <c r="C741" s="57" t="s">
        <v>193</v>
      </c>
      <c r="D741" s="2">
        <v>17</v>
      </c>
      <c r="E741" s="1">
        <v>16</v>
      </c>
      <c r="F741" s="1"/>
      <c r="G741" s="1">
        <v>1</v>
      </c>
      <c r="H741" s="50">
        <f t="shared" si="77"/>
        <v>5.8823529411764705E-2</v>
      </c>
      <c r="I741" s="35">
        <v>1620</v>
      </c>
      <c r="J741" s="36">
        <v>1550</v>
      </c>
      <c r="K741" s="36">
        <v>19</v>
      </c>
      <c r="L741" s="3">
        <f t="shared" si="78"/>
        <v>1.2258064516129033E-2</v>
      </c>
      <c r="M741" s="39">
        <v>11</v>
      </c>
      <c r="N741" s="36">
        <v>59</v>
      </c>
      <c r="O741" s="64">
        <f t="shared" si="79"/>
        <v>3.6419753086419752E-2</v>
      </c>
      <c r="P741" s="4">
        <f t="shared" si="80"/>
        <v>1637</v>
      </c>
      <c r="Q741" s="5">
        <f t="shared" si="81"/>
        <v>1577</v>
      </c>
      <c r="R741" s="5">
        <f t="shared" si="82"/>
        <v>60</v>
      </c>
      <c r="S741" s="6">
        <f t="shared" si="83"/>
        <v>3.6652412950519242E-2</v>
      </c>
    </row>
    <row r="742" spans="1:19" x14ac:dyDescent="0.2">
      <c r="A742" s="55" t="s">
        <v>449</v>
      </c>
      <c r="B742" s="41" t="s">
        <v>352</v>
      </c>
      <c r="C742" s="57" t="s">
        <v>353</v>
      </c>
      <c r="D742" s="2">
        <v>0</v>
      </c>
      <c r="E742" s="1">
        <v>0</v>
      </c>
      <c r="F742" s="1"/>
      <c r="G742" s="1">
        <v>0</v>
      </c>
      <c r="H742" s="50" t="str">
        <f t="shared" si="77"/>
        <v/>
      </c>
      <c r="I742" s="35">
        <v>1617</v>
      </c>
      <c r="J742" s="36">
        <v>1548</v>
      </c>
      <c r="K742" s="36">
        <v>55</v>
      </c>
      <c r="L742" s="3">
        <f t="shared" si="78"/>
        <v>3.55297157622739E-2</v>
      </c>
      <c r="M742" s="39">
        <v>0</v>
      </c>
      <c r="N742" s="36">
        <v>69</v>
      </c>
      <c r="O742" s="64">
        <f t="shared" si="79"/>
        <v>4.267161410018553E-2</v>
      </c>
      <c r="P742" s="4">
        <f t="shared" si="80"/>
        <v>1617</v>
      </c>
      <c r="Q742" s="5">
        <f t="shared" si="81"/>
        <v>1548</v>
      </c>
      <c r="R742" s="5">
        <f t="shared" si="82"/>
        <v>69</v>
      </c>
      <c r="S742" s="6">
        <f t="shared" si="83"/>
        <v>4.267161410018553E-2</v>
      </c>
    </row>
    <row r="743" spans="1:19" x14ac:dyDescent="0.2">
      <c r="A743" s="55" t="s">
        <v>500</v>
      </c>
      <c r="B743" s="41" t="s">
        <v>4</v>
      </c>
      <c r="C743" s="56" t="s">
        <v>5</v>
      </c>
      <c r="D743" s="2"/>
      <c r="E743" s="1"/>
      <c r="F743" s="1"/>
      <c r="G743" s="1"/>
      <c r="H743" s="50" t="str">
        <f t="shared" si="77"/>
        <v/>
      </c>
      <c r="I743" s="35">
        <v>1613</v>
      </c>
      <c r="J743" s="36">
        <v>1189</v>
      </c>
      <c r="K743" s="36">
        <v>508</v>
      </c>
      <c r="L743" s="3">
        <f t="shared" si="78"/>
        <v>0.42724978973927669</v>
      </c>
      <c r="M743" s="42">
        <v>2</v>
      </c>
      <c r="N743" s="36">
        <v>422</v>
      </c>
      <c r="O743" s="64">
        <f t="shared" si="79"/>
        <v>0.26162430254184749</v>
      </c>
      <c r="P743" s="4">
        <f t="shared" si="80"/>
        <v>1613</v>
      </c>
      <c r="Q743" s="5">
        <f t="shared" si="81"/>
        <v>1191</v>
      </c>
      <c r="R743" s="5">
        <f t="shared" si="82"/>
        <v>422</v>
      </c>
      <c r="S743" s="6">
        <f t="shared" si="83"/>
        <v>0.26162430254184749</v>
      </c>
    </row>
    <row r="744" spans="1:19" x14ac:dyDescent="0.2">
      <c r="A744" s="55" t="s">
        <v>447</v>
      </c>
      <c r="B744" s="41" t="s">
        <v>119</v>
      </c>
      <c r="C744" s="51" t="s">
        <v>120</v>
      </c>
      <c r="D744" s="2"/>
      <c r="E744" s="1"/>
      <c r="F744" s="1"/>
      <c r="G744" s="1"/>
      <c r="H744" s="50" t="str">
        <f t="shared" si="77"/>
        <v/>
      </c>
      <c r="I744" s="35">
        <v>1612</v>
      </c>
      <c r="J744" s="36">
        <v>1319</v>
      </c>
      <c r="K744" s="36">
        <v>445</v>
      </c>
      <c r="L744" s="3">
        <f t="shared" si="78"/>
        <v>0.33737680060652009</v>
      </c>
      <c r="M744" s="42">
        <v>42</v>
      </c>
      <c r="N744" s="36">
        <v>212</v>
      </c>
      <c r="O744" s="64">
        <f t="shared" si="79"/>
        <v>0.13151364764267989</v>
      </c>
      <c r="P744" s="4">
        <f t="shared" si="80"/>
        <v>1612</v>
      </c>
      <c r="Q744" s="5">
        <f t="shared" si="81"/>
        <v>1361</v>
      </c>
      <c r="R744" s="5">
        <f t="shared" si="82"/>
        <v>212</v>
      </c>
      <c r="S744" s="6">
        <f t="shared" si="83"/>
        <v>0.13151364764267989</v>
      </c>
    </row>
    <row r="745" spans="1:19" x14ac:dyDescent="0.2">
      <c r="A745" s="54" t="s">
        <v>443</v>
      </c>
      <c r="B745" s="41" t="s">
        <v>249</v>
      </c>
      <c r="C745" s="51" t="s">
        <v>250</v>
      </c>
      <c r="D745" s="37">
        <v>0</v>
      </c>
      <c r="E745" s="38">
        <v>0</v>
      </c>
      <c r="F745" s="38">
        <v>0</v>
      </c>
      <c r="G745" s="38">
        <v>0</v>
      </c>
      <c r="H745" s="50" t="str">
        <f t="shared" si="77"/>
        <v/>
      </c>
      <c r="I745" s="35">
        <v>1605</v>
      </c>
      <c r="J745" s="36">
        <v>1344</v>
      </c>
      <c r="K745" s="36">
        <v>58</v>
      </c>
      <c r="L745" s="3">
        <f t="shared" si="78"/>
        <v>4.3154761904761904E-2</v>
      </c>
      <c r="M745" s="39">
        <v>12</v>
      </c>
      <c r="N745" s="36">
        <v>180</v>
      </c>
      <c r="O745" s="64">
        <f t="shared" si="79"/>
        <v>0.11214953271028037</v>
      </c>
      <c r="P745" s="4">
        <f t="shared" si="80"/>
        <v>1605</v>
      </c>
      <c r="Q745" s="5">
        <f t="shared" si="81"/>
        <v>1356</v>
      </c>
      <c r="R745" s="5">
        <f t="shared" si="82"/>
        <v>180</v>
      </c>
      <c r="S745" s="6">
        <f t="shared" si="83"/>
        <v>0.11214953271028037</v>
      </c>
    </row>
    <row r="746" spans="1:19" x14ac:dyDescent="0.2">
      <c r="A746" s="55" t="s">
        <v>508</v>
      </c>
      <c r="B746" s="41" t="s">
        <v>103</v>
      </c>
      <c r="C746" s="56" t="s">
        <v>104</v>
      </c>
      <c r="D746" s="2"/>
      <c r="E746" s="1"/>
      <c r="F746" s="1"/>
      <c r="G746" s="1"/>
      <c r="H746" s="50" t="str">
        <f t="shared" si="77"/>
        <v/>
      </c>
      <c r="I746" s="35">
        <v>1604</v>
      </c>
      <c r="J746" s="36">
        <v>1476</v>
      </c>
      <c r="K746" s="36">
        <v>276</v>
      </c>
      <c r="L746" s="3">
        <f t="shared" si="78"/>
        <v>0.18699186991869918</v>
      </c>
      <c r="M746" s="42"/>
      <c r="N746" s="36">
        <v>12</v>
      </c>
      <c r="O746" s="64">
        <f t="shared" si="79"/>
        <v>7.481296758104738E-3</v>
      </c>
      <c r="P746" s="4">
        <f t="shared" si="80"/>
        <v>1604</v>
      </c>
      <c r="Q746" s="5">
        <f t="shared" si="81"/>
        <v>1476</v>
      </c>
      <c r="R746" s="5">
        <f t="shared" si="82"/>
        <v>12</v>
      </c>
      <c r="S746" s="6">
        <f t="shared" si="83"/>
        <v>7.481296758104738E-3</v>
      </c>
    </row>
    <row r="747" spans="1:19" x14ac:dyDescent="0.2">
      <c r="A747" s="55" t="s">
        <v>451</v>
      </c>
      <c r="B747" s="41" t="s">
        <v>190</v>
      </c>
      <c r="C747" s="56" t="s">
        <v>191</v>
      </c>
      <c r="D747" s="2">
        <v>1</v>
      </c>
      <c r="E747" s="1">
        <v>0</v>
      </c>
      <c r="F747" s="1">
        <v>0</v>
      </c>
      <c r="G747" s="1">
        <v>1</v>
      </c>
      <c r="H747" s="50">
        <f t="shared" si="77"/>
        <v>1</v>
      </c>
      <c r="I747" s="35">
        <v>1604</v>
      </c>
      <c r="J747" s="36">
        <v>1207</v>
      </c>
      <c r="K747" s="36">
        <v>476</v>
      </c>
      <c r="L747" s="3">
        <f t="shared" si="78"/>
        <v>0.39436619718309857</v>
      </c>
      <c r="M747" s="42">
        <v>69</v>
      </c>
      <c r="N747" s="36">
        <v>328</v>
      </c>
      <c r="O747" s="64">
        <f t="shared" si="79"/>
        <v>0.20448877805486285</v>
      </c>
      <c r="P747" s="4">
        <f t="shared" si="80"/>
        <v>1605</v>
      </c>
      <c r="Q747" s="5">
        <f t="shared" si="81"/>
        <v>1276</v>
      </c>
      <c r="R747" s="5">
        <f t="shared" si="82"/>
        <v>329</v>
      </c>
      <c r="S747" s="6">
        <f t="shared" si="83"/>
        <v>0.20498442367601247</v>
      </c>
    </row>
    <row r="748" spans="1:19" x14ac:dyDescent="0.2">
      <c r="A748" s="55" t="s">
        <v>500</v>
      </c>
      <c r="B748" s="41" t="s">
        <v>197</v>
      </c>
      <c r="C748" s="56" t="s">
        <v>199</v>
      </c>
      <c r="D748" s="2"/>
      <c r="E748" s="1"/>
      <c r="F748" s="1"/>
      <c r="G748" s="1"/>
      <c r="H748" s="50" t="str">
        <f t="shared" si="77"/>
        <v/>
      </c>
      <c r="I748" s="35">
        <v>1597</v>
      </c>
      <c r="J748" s="36">
        <v>1552</v>
      </c>
      <c r="K748" s="36">
        <v>900</v>
      </c>
      <c r="L748" s="3">
        <f t="shared" si="78"/>
        <v>0.57989690721649489</v>
      </c>
      <c r="M748" s="42">
        <v>0</v>
      </c>
      <c r="N748" s="36">
        <v>45</v>
      </c>
      <c r="O748" s="64">
        <f t="shared" si="79"/>
        <v>2.8177833437695678E-2</v>
      </c>
      <c r="P748" s="4">
        <f t="shared" si="80"/>
        <v>1597</v>
      </c>
      <c r="Q748" s="5">
        <f t="shared" si="81"/>
        <v>1552</v>
      </c>
      <c r="R748" s="5">
        <f t="shared" si="82"/>
        <v>45</v>
      </c>
      <c r="S748" s="6">
        <f t="shared" si="83"/>
        <v>2.8177833437695678E-2</v>
      </c>
    </row>
    <row r="749" spans="1:19" x14ac:dyDescent="0.2">
      <c r="A749" s="55" t="s">
        <v>463</v>
      </c>
      <c r="B749" s="41" t="s">
        <v>204</v>
      </c>
      <c r="C749" s="56" t="s">
        <v>205</v>
      </c>
      <c r="D749" s="2">
        <v>0</v>
      </c>
      <c r="E749" s="1">
        <v>0</v>
      </c>
      <c r="F749" s="1">
        <v>0</v>
      </c>
      <c r="G749" s="1">
        <v>0</v>
      </c>
      <c r="H749" s="50" t="str">
        <f t="shared" si="77"/>
        <v/>
      </c>
      <c r="I749" s="35">
        <v>1596</v>
      </c>
      <c r="J749" s="36">
        <v>681</v>
      </c>
      <c r="K749" s="36">
        <v>289</v>
      </c>
      <c r="L749" s="3">
        <f t="shared" si="78"/>
        <v>0.42437591776798828</v>
      </c>
      <c r="M749" s="42">
        <v>697</v>
      </c>
      <c r="N749" s="36">
        <v>218</v>
      </c>
      <c r="O749" s="64">
        <f t="shared" si="79"/>
        <v>0.13659147869674185</v>
      </c>
      <c r="P749" s="4">
        <f t="shared" si="80"/>
        <v>1596</v>
      </c>
      <c r="Q749" s="5">
        <f t="shared" si="81"/>
        <v>1378</v>
      </c>
      <c r="R749" s="5">
        <f t="shared" si="82"/>
        <v>218</v>
      </c>
      <c r="S749" s="6">
        <f t="shared" si="83"/>
        <v>0.13659147869674185</v>
      </c>
    </row>
    <row r="750" spans="1:19" x14ac:dyDescent="0.2">
      <c r="A750" s="54" t="s">
        <v>444</v>
      </c>
      <c r="B750" s="41" t="s">
        <v>344</v>
      </c>
      <c r="C750" s="51" t="s">
        <v>345</v>
      </c>
      <c r="D750" s="37">
        <v>14</v>
      </c>
      <c r="E750" s="38">
        <v>14</v>
      </c>
      <c r="F750" s="38"/>
      <c r="G750" s="38"/>
      <c r="H750" s="50">
        <f t="shared" si="77"/>
        <v>0</v>
      </c>
      <c r="I750" s="35">
        <v>1589</v>
      </c>
      <c r="J750" s="36">
        <v>1579</v>
      </c>
      <c r="K750" s="36">
        <v>163</v>
      </c>
      <c r="L750" s="3">
        <f t="shared" si="78"/>
        <v>0.1032298923369221</v>
      </c>
      <c r="M750" s="39">
        <v>1</v>
      </c>
      <c r="N750" s="36">
        <v>9</v>
      </c>
      <c r="O750" s="64">
        <f t="shared" si="79"/>
        <v>5.6639395846444307E-3</v>
      </c>
      <c r="P750" s="4">
        <f t="shared" si="80"/>
        <v>1603</v>
      </c>
      <c r="Q750" s="5">
        <f t="shared" si="81"/>
        <v>1594</v>
      </c>
      <c r="R750" s="5">
        <f t="shared" si="82"/>
        <v>9</v>
      </c>
      <c r="S750" s="6">
        <f t="shared" si="83"/>
        <v>5.6144728633811605E-3</v>
      </c>
    </row>
    <row r="751" spans="1:19" x14ac:dyDescent="0.2">
      <c r="A751" s="55" t="s">
        <v>508</v>
      </c>
      <c r="B751" s="41" t="s">
        <v>124</v>
      </c>
      <c r="C751" s="56" t="s">
        <v>125</v>
      </c>
      <c r="D751" s="2"/>
      <c r="E751" s="1"/>
      <c r="F751" s="1"/>
      <c r="G751" s="1"/>
      <c r="H751" s="50" t="str">
        <f t="shared" si="77"/>
        <v/>
      </c>
      <c r="I751" s="35">
        <v>1586</v>
      </c>
      <c r="J751" s="36">
        <v>1190</v>
      </c>
      <c r="K751" s="36">
        <v>143</v>
      </c>
      <c r="L751" s="3">
        <f t="shared" si="78"/>
        <v>0.12016806722689076</v>
      </c>
      <c r="M751" s="42">
        <v>2</v>
      </c>
      <c r="N751" s="36">
        <v>244</v>
      </c>
      <c r="O751" s="64">
        <f t="shared" si="79"/>
        <v>0.15384615384615385</v>
      </c>
      <c r="P751" s="4">
        <f t="shared" si="80"/>
        <v>1586</v>
      </c>
      <c r="Q751" s="5">
        <f t="shared" si="81"/>
        <v>1192</v>
      </c>
      <c r="R751" s="5">
        <f t="shared" si="82"/>
        <v>244</v>
      </c>
      <c r="S751" s="6">
        <f t="shared" si="83"/>
        <v>0.15384615384615385</v>
      </c>
    </row>
    <row r="752" spans="1:19" x14ac:dyDescent="0.2">
      <c r="A752" s="55" t="s">
        <v>463</v>
      </c>
      <c r="B752" s="41" t="s">
        <v>117</v>
      </c>
      <c r="C752" s="56" t="s">
        <v>118</v>
      </c>
      <c r="D752" s="2">
        <v>0</v>
      </c>
      <c r="E752" s="1">
        <v>0</v>
      </c>
      <c r="F752" s="1">
        <v>0</v>
      </c>
      <c r="G752" s="1">
        <v>0</v>
      </c>
      <c r="H752" s="50" t="str">
        <f t="shared" si="77"/>
        <v/>
      </c>
      <c r="I752" s="35">
        <v>1581</v>
      </c>
      <c r="J752" s="36">
        <v>1576</v>
      </c>
      <c r="K752" s="36">
        <v>1574</v>
      </c>
      <c r="L752" s="3">
        <f t="shared" si="78"/>
        <v>0.99873096446700504</v>
      </c>
      <c r="M752" s="42">
        <v>4</v>
      </c>
      <c r="N752" s="36">
        <v>1</v>
      </c>
      <c r="O752" s="64">
        <f t="shared" si="79"/>
        <v>6.3251106894370653E-4</v>
      </c>
      <c r="P752" s="4">
        <f t="shared" si="80"/>
        <v>1581</v>
      </c>
      <c r="Q752" s="5">
        <f t="shared" si="81"/>
        <v>1580</v>
      </c>
      <c r="R752" s="5">
        <f t="shared" si="82"/>
        <v>1</v>
      </c>
      <c r="S752" s="6">
        <f t="shared" si="83"/>
        <v>6.3251106894370653E-4</v>
      </c>
    </row>
    <row r="753" spans="1:19" ht="29" x14ac:dyDescent="0.2">
      <c r="A753" s="55" t="s">
        <v>451</v>
      </c>
      <c r="B753" s="41" t="s">
        <v>65</v>
      </c>
      <c r="C753" s="56" t="s">
        <v>66</v>
      </c>
      <c r="D753" s="2">
        <v>0</v>
      </c>
      <c r="E753" s="1">
        <v>0</v>
      </c>
      <c r="F753" s="1">
        <v>0</v>
      </c>
      <c r="G753" s="1">
        <v>0</v>
      </c>
      <c r="H753" s="50" t="str">
        <f t="shared" si="77"/>
        <v/>
      </c>
      <c r="I753" s="35">
        <v>1577</v>
      </c>
      <c r="J753" s="36">
        <v>520</v>
      </c>
      <c r="K753" s="36">
        <v>93</v>
      </c>
      <c r="L753" s="3">
        <f t="shared" si="78"/>
        <v>0.17884615384615385</v>
      </c>
      <c r="M753" s="42">
        <v>551</v>
      </c>
      <c r="N753" s="36">
        <v>506</v>
      </c>
      <c r="O753" s="64">
        <f t="shared" si="79"/>
        <v>0.32086239695624602</v>
      </c>
      <c r="P753" s="4">
        <f t="shared" si="80"/>
        <v>1577</v>
      </c>
      <c r="Q753" s="5">
        <f t="shared" si="81"/>
        <v>1071</v>
      </c>
      <c r="R753" s="5">
        <f t="shared" si="82"/>
        <v>506</v>
      </c>
      <c r="S753" s="6">
        <f t="shared" si="83"/>
        <v>0.32086239695624602</v>
      </c>
    </row>
    <row r="754" spans="1:19" x14ac:dyDescent="0.2">
      <c r="A754" s="54" t="s">
        <v>443</v>
      </c>
      <c r="B754" s="41" t="s">
        <v>36</v>
      </c>
      <c r="C754" s="51" t="s">
        <v>287</v>
      </c>
      <c r="D754" s="37">
        <v>0</v>
      </c>
      <c r="E754" s="38">
        <v>0</v>
      </c>
      <c r="F754" s="38">
        <v>0</v>
      </c>
      <c r="G754" s="38">
        <v>0</v>
      </c>
      <c r="H754" s="50" t="str">
        <f t="shared" si="77"/>
        <v/>
      </c>
      <c r="I754" s="35">
        <v>1571</v>
      </c>
      <c r="J754" s="36">
        <v>921</v>
      </c>
      <c r="K754" s="36">
        <v>60</v>
      </c>
      <c r="L754" s="3">
        <f t="shared" si="78"/>
        <v>6.5146579804560262E-2</v>
      </c>
      <c r="M754" s="39">
        <v>2</v>
      </c>
      <c r="N754" s="36">
        <v>594</v>
      </c>
      <c r="O754" s="64">
        <f t="shared" si="79"/>
        <v>0.37810311903246341</v>
      </c>
      <c r="P754" s="4">
        <f t="shared" si="80"/>
        <v>1571</v>
      </c>
      <c r="Q754" s="5">
        <f t="shared" si="81"/>
        <v>923</v>
      </c>
      <c r="R754" s="5">
        <f t="shared" si="82"/>
        <v>594</v>
      </c>
      <c r="S754" s="6">
        <f t="shared" si="83"/>
        <v>0.37810311903246341</v>
      </c>
    </row>
    <row r="755" spans="1:19" x14ac:dyDescent="0.2">
      <c r="A755" s="54" t="s">
        <v>448</v>
      </c>
      <c r="B755" s="41" t="s">
        <v>197</v>
      </c>
      <c r="C755" s="51" t="s">
        <v>199</v>
      </c>
      <c r="D755" s="37">
        <v>0</v>
      </c>
      <c r="E755" s="38">
        <v>0</v>
      </c>
      <c r="F755" s="38">
        <v>0</v>
      </c>
      <c r="G755" s="38">
        <v>0</v>
      </c>
      <c r="H755" s="50" t="str">
        <f t="shared" si="77"/>
        <v/>
      </c>
      <c r="I755" s="35">
        <v>1566</v>
      </c>
      <c r="J755" s="36">
        <v>1472</v>
      </c>
      <c r="K755" s="36">
        <v>1184</v>
      </c>
      <c r="L755" s="3">
        <f t="shared" si="78"/>
        <v>0.80434782608695654</v>
      </c>
      <c r="M755" s="39">
        <v>1</v>
      </c>
      <c r="N755" s="36">
        <v>93</v>
      </c>
      <c r="O755" s="64">
        <f t="shared" si="79"/>
        <v>5.938697318007663E-2</v>
      </c>
      <c r="P755" s="4">
        <f t="shared" si="80"/>
        <v>1566</v>
      </c>
      <c r="Q755" s="5">
        <f t="shared" si="81"/>
        <v>1473</v>
      </c>
      <c r="R755" s="5">
        <f t="shared" si="82"/>
        <v>93</v>
      </c>
      <c r="S755" s="6">
        <f t="shared" si="83"/>
        <v>5.938697318007663E-2</v>
      </c>
    </row>
    <row r="756" spans="1:19" x14ac:dyDescent="0.2">
      <c r="A756" s="55" t="s">
        <v>451</v>
      </c>
      <c r="B756" s="41" t="s">
        <v>67</v>
      </c>
      <c r="C756" s="56" t="s">
        <v>292</v>
      </c>
      <c r="D756" s="2">
        <v>0</v>
      </c>
      <c r="E756" s="1">
        <v>0</v>
      </c>
      <c r="F756" s="1">
        <v>0</v>
      </c>
      <c r="G756" s="1">
        <v>0</v>
      </c>
      <c r="H756" s="50" t="str">
        <f t="shared" si="77"/>
        <v/>
      </c>
      <c r="I756" s="35">
        <v>1566</v>
      </c>
      <c r="J756" s="36">
        <v>1494</v>
      </c>
      <c r="K756" s="36">
        <v>675</v>
      </c>
      <c r="L756" s="3">
        <f t="shared" si="78"/>
        <v>0.45180722891566266</v>
      </c>
      <c r="M756" s="42">
        <v>0</v>
      </c>
      <c r="N756" s="36">
        <v>72</v>
      </c>
      <c r="O756" s="64">
        <f t="shared" si="79"/>
        <v>4.5977011494252873E-2</v>
      </c>
      <c r="P756" s="4">
        <f t="shared" si="80"/>
        <v>1566</v>
      </c>
      <c r="Q756" s="5">
        <f t="shared" si="81"/>
        <v>1494</v>
      </c>
      <c r="R756" s="5">
        <f t="shared" si="82"/>
        <v>72</v>
      </c>
      <c r="S756" s="6">
        <f t="shared" si="83"/>
        <v>4.5977011494252873E-2</v>
      </c>
    </row>
    <row r="757" spans="1:19" x14ac:dyDescent="0.2">
      <c r="A757" s="55" t="s">
        <v>449</v>
      </c>
      <c r="B757" s="41" t="s">
        <v>37</v>
      </c>
      <c r="C757" s="57" t="s">
        <v>39</v>
      </c>
      <c r="D757" s="2">
        <v>19</v>
      </c>
      <c r="E757" s="1">
        <v>19</v>
      </c>
      <c r="F757" s="1"/>
      <c r="G757" s="1">
        <v>0</v>
      </c>
      <c r="H757" s="50">
        <f t="shared" si="77"/>
        <v>0</v>
      </c>
      <c r="I757" s="35">
        <v>1559</v>
      </c>
      <c r="J757" s="36">
        <v>1475</v>
      </c>
      <c r="K757" s="36">
        <v>125</v>
      </c>
      <c r="L757" s="3">
        <f t="shared" si="78"/>
        <v>8.4745762711864403E-2</v>
      </c>
      <c r="M757" s="39">
        <v>27</v>
      </c>
      <c r="N757" s="36">
        <v>57</v>
      </c>
      <c r="O757" s="64">
        <f t="shared" si="79"/>
        <v>3.6561898652982684E-2</v>
      </c>
      <c r="P757" s="4">
        <f t="shared" si="80"/>
        <v>1578</v>
      </c>
      <c r="Q757" s="5">
        <f t="shared" si="81"/>
        <v>1521</v>
      </c>
      <c r="R757" s="5">
        <f t="shared" si="82"/>
        <v>57</v>
      </c>
      <c r="S757" s="6">
        <f t="shared" si="83"/>
        <v>3.6121673003802278E-2</v>
      </c>
    </row>
    <row r="758" spans="1:19" ht="43" x14ac:dyDescent="0.2">
      <c r="A758" s="55" t="s">
        <v>485</v>
      </c>
      <c r="B758" s="41" t="s">
        <v>51</v>
      </c>
      <c r="C758" s="56" t="s">
        <v>52</v>
      </c>
      <c r="D758" s="2"/>
      <c r="E758" s="1"/>
      <c r="F758" s="1"/>
      <c r="G758" s="1"/>
      <c r="H758" s="50" t="str">
        <f t="shared" si="77"/>
        <v/>
      </c>
      <c r="I758" s="35">
        <v>1559</v>
      </c>
      <c r="J758" s="36">
        <v>697</v>
      </c>
      <c r="K758" s="36">
        <v>215</v>
      </c>
      <c r="L758" s="3">
        <f t="shared" si="78"/>
        <v>0.3084648493543759</v>
      </c>
      <c r="M758" s="42">
        <v>26</v>
      </c>
      <c r="N758" s="36">
        <v>653</v>
      </c>
      <c r="O758" s="64">
        <f t="shared" si="79"/>
        <v>0.41885824246311737</v>
      </c>
      <c r="P758" s="4">
        <f t="shared" si="80"/>
        <v>1559</v>
      </c>
      <c r="Q758" s="5">
        <f t="shared" si="81"/>
        <v>723</v>
      </c>
      <c r="R758" s="5">
        <f t="shared" si="82"/>
        <v>653</v>
      </c>
      <c r="S758" s="6">
        <f t="shared" si="83"/>
        <v>0.41885824246311737</v>
      </c>
    </row>
    <row r="759" spans="1:19" ht="29" x14ac:dyDescent="0.2">
      <c r="A759" s="54" t="s">
        <v>442</v>
      </c>
      <c r="B759" s="41" t="s">
        <v>105</v>
      </c>
      <c r="C759" s="51" t="s">
        <v>106</v>
      </c>
      <c r="D759" s="37"/>
      <c r="E759" s="38"/>
      <c r="F759" s="38"/>
      <c r="G759" s="38"/>
      <c r="H759" s="50" t="str">
        <f t="shared" si="77"/>
        <v/>
      </c>
      <c r="I759" s="35">
        <v>1557</v>
      </c>
      <c r="J759" s="36">
        <v>1001</v>
      </c>
      <c r="K759" s="36">
        <v>144</v>
      </c>
      <c r="L759" s="3">
        <f t="shared" si="78"/>
        <v>0.14385614385614387</v>
      </c>
      <c r="M759" s="39">
        <v>13</v>
      </c>
      <c r="N759" s="36">
        <v>543</v>
      </c>
      <c r="O759" s="64">
        <f t="shared" si="79"/>
        <v>0.34874759152215801</v>
      </c>
      <c r="P759" s="4">
        <f t="shared" si="80"/>
        <v>1557</v>
      </c>
      <c r="Q759" s="5">
        <f t="shared" si="81"/>
        <v>1014</v>
      </c>
      <c r="R759" s="5">
        <f t="shared" si="82"/>
        <v>543</v>
      </c>
      <c r="S759" s="6">
        <f t="shared" si="83"/>
        <v>0.34874759152215801</v>
      </c>
    </row>
    <row r="760" spans="1:19" x14ac:dyDescent="0.2">
      <c r="A760" s="54" t="s">
        <v>444</v>
      </c>
      <c r="B760" s="41" t="s">
        <v>224</v>
      </c>
      <c r="C760" s="51" t="s">
        <v>225</v>
      </c>
      <c r="D760" s="37"/>
      <c r="E760" s="38"/>
      <c r="F760" s="38"/>
      <c r="G760" s="38"/>
      <c r="H760" s="50" t="str">
        <f t="shared" si="77"/>
        <v/>
      </c>
      <c r="I760" s="35">
        <v>1557</v>
      </c>
      <c r="J760" s="36">
        <v>1366</v>
      </c>
      <c r="K760" s="36">
        <v>235</v>
      </c>
      <c r="L760" s="3">
        <f t="shared" si="78"/>
        <v>0.17203513909224011</v>
      </c>
      <c r="M760" s="39"/>
      <c r="N760" s="36">
        <v>191</v>
      </c>
      <c r="O760" s="64">
        <f t="shared" si="79"/>
        <v>0.12267180475272961</v>
      </c>
      <c r="P760" s="4">
        <f t="shared" si="80"/>
        <v>1557</v>
      </c>
      <c r="Q760" s="5">
        <f t="shared" si="81"/>
        <v>1366</v>
      </c>
      <c r="R760" s="5">
        <f t="shared" si="82"/>
        <v>191</v>
      </c>
      <c r="S760" s="6">
        <f t="shared" si="83"/>
        <v>0.12267180475272961</v>
      </c>
    </row>
    <row r="761" spans="1:19" x14ac:dyDescent="0.2">
      <c r="A761" s="55" t="s">
        <v>447</v>
      </c>
      <c r="B761" s="41" t="s">
        <v>49</v>
      </c>
      <c r="C761" s="51" t="s">
        <v>50</v>
      </c>
      <c r="D761" s="2"/>
      <c r="E761" s="1"/>
      <c r="F761" s="1"/>
      <c r="G761" s="1"/>
      <c r="H761" s="50" t="str">
        <f t="shared" si="77"/>
        <v/>
      </c>
      <c r="I761" s="35">
        <v>1553</v>
      </c>
      <c r="J761" s="36">
        <v>1389</v>
      </c>
      <c r="K761" s="36">
        <v>748</v>
      </c>
      <c r="L761" s="3">
        <f t="shared" si="78"/>
        <v>0.5385169186465083</v>
      </c>
      <c r="M761" s="42"/>
      <c r="N761" s="36">
        <v>166</v>
      </c>
      <c r="O761" s="64">
        <f t="shared" si="79"/>
        <v>0.10688989053444946</v>
      </c>
      <c r="P761" s="4">
        <f t="shared" si="80"/>
        <v>1553</v>
      </c>
      <c r="Q761" s="5">
        <f t="shared" si="81"/>
        <v>1389</v>
      </c>
      <c r="R761" s="5">
        <f t="shared" si="82"/>
        <v>166</v>
      </c>
      <c r="S761" s="6">
        <f t="shared" si="83"/>
        <v>0.10688989053444946</v>
      </c>
    </row>
    <row r="762" spans="1:19" x14ac:dyDescent="0.2">
      <c r="A762" s="55" t="s">
        <v>449</v>
      </c>
      <c r="B762" s="41" t="s">
        <v>60</v>
      </c>
      <c r="C762" s="57" t="s">
        <v>61</v>
      </c>
      <c r="D762" s="2">
        <v>4</v>
      </c>
      <c r="E762" s="1">
        <v>4</v>
      </c>
      <c r="F762" s="1"/>
      <c r="G762" s="1">
        <v>0</v>
      </c>
      <c r="H762" s="50">
        <f t="shared" si="77"/>
        <v>0</v>
      </c>
      <c r="I762" s="35">
        <v>1536</v>
      </c>
      <c r="J762" s="36">
        <v>1216</v>
      </c>
      <c r="K762" s="36">
        <v>200</v>
      </c>
      <c r="L762" s="3">
        <f t="shared" si="78"/>
        <v>0.16447368421052633</v>
      </c>
      <c r="M762" s="39">
        <v>191</v>
      </c>
      <c r="N762" s="36">
        <v>129</v>
      </c>
      <c r="O762" s="64">
        <f t="shared" si="79"/>
        <v>8.3984375E-2</v>
      </c>
      <c r="P762" s="4">
        <f t="shared" si="80"/>
        <v>1540</v>
      </c>
      <c r="Q762" s="5">
        <f t="shared" si="81"/>
        <v>1411</v>
      </c>
      <c r="R762" s="5">
        <f t="shared" si="82"/>
        <v>129</v>
      </c>
      <c r="S762" s="6">
        <f t="shared" si="83"/>
        <v>8.3766233766233766E-2</v>
      </c>
    </row>
    <row r="763" spans="1:19" ht="29" x14ac:dyDescent="0.2">
      <c r="A763" s="54" t="s">
        <v>444</v>
      </c>
      <c r="B763" s="41" t="s">
        <v>213</v>
      </c>
      <c r="C763" s="51" t="s">
        <v>214</v>
      </c>
      <c r="D763" s="37"/>
      <c r="E763" s="38"/>
      <c r="F763" s="38"/>
      <c r="G763" s="38"/>
      <c r="H763" s="50" t="str">
        <f t="shared" si="77"/>
        <v/>
      </c>
      <c r="I763" s="35">
        <v>1531</v>
      </c>
      <c r="J763" s="36">
        <v>1352</v>
      </c>
      <c r="K763" s="36">
        <v>179</v>
      </c>
      <c r="L763" s="3">
        <f t="shared" si="78"/>
        <v>0.13239644970414202</v>
      </c>
      <c r="M763" s="39">
        <v>4</v>
      </c>
      <c r="N763" s="36">
        <v>175</v>
      </c>
      <c r="O763" s="64">
        <f t="shared" si="79"/>
        <v>0.11430437622468975</v>
      </c>
      <c r="P763" s="4">
        <f t="shared" si="80"/>
        <v>1531</v>
      </c>
      <c r="Q763" s="5">
        <f t="shared" si="81"/>
        <v>1356</v>
      </c>
      <c r="R763" s="5">
        <f t="shared" si="82"/>
        <v>175</v>
      </c>
      <c r="S763" s="6">
        <f t="shared" si="83"/>
        <v>0.11430437622468975</v>
      </c>
    </row>
    <row r="764" spans="1:19" x14ac:dyDescent="0.2">
      <c r="A764" s="54" t="s">
        <v>448</v>
      </c>
      <c r="B764" s="41" t="s">
        <v>192</v>
      </c>
      <c r="C764" s="51" t="s">
        <v>193</v>
      </c>
      <c r="D764" s="37">
        <v>0</v>
      </c>
      <c r="E764" s="38">
        <v>0</v>
      </c>
      <c r="F764" s="38">
        <v>0</v>
      </c>
      <c r="G764" s="38">
        <v>0</v>
      </c>
      <c r="H764" s="50" t="str">
        <f t="shared" si="77"/>
        <v/>
      </c>
      <c r="I764" s="35">
        <v>1518</v>
      </c>
      <c r="J764" s="36">
        <v>1487</v>
      </c>
      <c r="K764" s="36">
        <v>904</v>
      </c>
      <c r="L764" s="3">
        <f t="shared" si="78"/>
        <v>0.60793544048419634</v>
      </c>
      <c r="M764" s="39">
        <v>2</v>
      </c>
      <c r="N764" s="36">
        <v>29</v>
      </c>
      <c r="O764" s="64">
        <f t="shared" si="79"/>
        <v>1.9104084321475624E-2</v>
      </c>
      <c r="P764" s="4">
        <f t="shared" si="80"/>
        <v>1518</v>
      </c>
      <c r="Q764" s="5">
        <f t="shared" si="81"/>
        <v>1489</v>
      </c>
      <c r="R764" s="5">
        <f t="shared" si="82"/>
        <v>29</v>
      </c>
      <c r="S764" s="6">
        <f t="shared" si="83"/>
        <v>1.9104084321475624E-2</v>
      </c>
    </row>
    <row r="765" spans="1:19" x14ac:dyDescent="0.2">
      <c r="A765" s="54" t="s">
        <v>444</v>
      </c>
      <c r="B765" s="41" t="s">
        <v>253</v>
      </c>
      <c r="C765" s="51" t="s">
        <v>254</v>
      </c>
      <c r="D765" s="37"/>
      <c r="E765" s="38"/>
      <c r="F765" s="38"/>
      <c r="G765" s="38"/>
      <c r="H765" s="50" t="str">
        <f t="shared" si="77"/>
        <v/>
      </c>
      <c r="I765" s="35">
        <v>1499</v>
      </c>
      <c r="J765" s="36">
        <v>1495</v>
      </c>
      <c r="K765" s="36">
        <v>156</v>
      </c>
      <c r="L765" s="3">
        <f t="shared" si="78"/>
        <v>0.10434782608695652</v>
      </c>
      <c r="M765" s="39"/>
      <c r="N765" s="36">
        <v>4</v>
      </c>
      <c r="O765" s="64">
        <f t="shared" si="79"/>
        <v>2.66844563042028E-3</v>
      </c>
      <c r="P765" s="4">
        <f t="shared" si="80"/>
        <v>1499</v>
      </c>
      <c r="Q765" s="5">
        <f t="shared" si="81"/>
        <v>1495</v>
      </c>
      <c r="R765" s="5">
        <f t="shared" si="82"/>
        <v>4</v>
      </c>
      <c r="S765" s="6">
        <f t="shared" si="83"/>
        <v>2.66844563042028E-3</v>
      </c>
    </row>
    <row r="766" spans="1:19" x14ac:dyDescent="0.2">
      <c r="A766" s="55" t="s">
        <v>463</v>
      </c>
      <c r="B766" s="41" t="s">
        <v>233</v>
      </c>
      <c r="C766" s="56" t="s">
        <v>234</v>
      </c>
      <c r="D766" s="2">
        <v>0</v>
      </c>
      <c r="E766" s="1">
        <v>0</v>
      </c>
      <c r="F766" s="1">
        <v>0</v>
      </c>
      <c r="G766" s="1">
        <v>0</v>
      </c>
      <c r="H766" s="50" t="str">
        <f t="shared" si="77"/>
        <v/>
      </c>
      <c r="I766" s="35">
        <v>1489</v>
      </c>
      <c r="J766" s="36">
        <v>1480</v>
      </c>
      <c r="K766" s="36">
        <v>281</v>
      </c>
      <c r="L766" s="3">
        <f t="shared" si="78"/>
        <v>0.18986486486486487</v>
      </c>
      <c r="M766" s="42">
        <v>9</v>
      </c>
      <c r="N766" s="36">
        <v>0</v>
      </c>
      <c r="O766" s="64">
        <f t="shared" si="79"/>
        <v>0</v>
      </c>
      <c r="P766" s="4">
        <f t="shared" si="80"/>
        <v>1489</v>
      </c>
      <c r="Q766" s="5">
        <f t="shared" si="81"/>
        <v>1489</v>
      </c>
      <c r="R766" s="5" t="str">
        <f t="shared" si="82"/>
        <v/>
      </c>
      <c r="S766" s="6" t="str">
        <f t="shared" si="83"/>
        <v/>
      </c>
    </row>
    <row r="767" spans="1:19" x14ac:dyDescent="0.2">
      <c r="A767" s="55" t="s">
        <v>500</v>
      </c>
      <c r="B767" s="41" t="s">
        <v>188</v>
      </c>
      <c r="C767" s="56" t="s">
        <v>189</v>
      </c>
      <c r="D767" s="2"/>
      <c r="E767" s="1"/>
      <c r="F767" s="1"/>
      <c r="G767" s="1"/>
      <c r="H767" s="50" t="str">
        <f t="shared" si="77"/>
        <v/>
      </c>
      <c r="I767" s="35">
        <v>1486</v>
      </c>
      <c r="J767" s="36">
        <v>1431</v>
      </c>
      <c r="K767" s="36">
        <v>809</v>
      </c>
      <c r="L767" s="3">
        <f t="shared" si="78"/>
        <v>0.56533892382948991</v>
      </c>
      <c r="M767" s="42">
        <v>27</v>
      </c>
      <c r="N767" s="36">
        <v>28</v>
      </c>
      <c r="O767" s="64">
        <f t="shared" si="79"/>
        <v>1.8842530282637954E-2</v>
      </c>
      <c r="P767" s="4">
        <f t="shared" si="80"/>
        <v>1486</v>
      </c>
      <c r="Q767" s="5">
        <f t="shared" si="81"/>
        <v>1458</v>
      </c>
      <c r="R767" s="5">
        <f t="shared" si="82"/>
        <v>28</v>
      </c>
      <c r="S767" s="6">
        <f t="shared" si="83"/>
        <v>1.8842530282637954E-2</v>
      </c>
    </row>
    <row r="768" spans="1:19" x14ac:dyDescent="0.2">
      <c r="A768" s="55" t="s">
        <v>508</v>
      </c>
      <c r="B768" s="41" t="s">
        <v>72</v>
      </c>
      <c r="C768" s="56" t="s">
        <v>73</v>
      </c>
      <c r="D768" s="2"/>
      <c r="E768" s="1"/>
      <c r="F768" s="1"/>
      <c r="G768" s="1"/>
      <c r="H768" s="50" t="str">
        <f t="shared" si="77"/>
        <v/>
      </c>
      <c r="I768" s="35">
        <v>1484</v>
      </c>
      <c r="J768" s="36">
        <v>927</v>
      </c>
      <c r="K768" s="36">
        <v>77</v>
      </c>
      <c r="L768" s="3">
        <f t="shared" si="78"/>
        <v>8.306364617044229E-2</v>
      </c>
      <c r="M768" s="42">
        <v>5</v>
      </c>
      <c r="N768" s="36">
        <v>318</v>
      </c>
      <c r="O768" s="64">
        <f t="shared" si="79"/>
        <v>0.21428571428571427</v>
      </c>
      <c r="P768" s="4">
        <f t="shared" si="80"/>
        <v>1484</v>
      </c>
      <c r="Q768" s="5">
        <f t="shared" si="81"/>
        <v>932</v>
      </c>
      <c r="R768" s="5">
        <f t="shared" si="82"/>
        <v>318</v>
      </c>
      <c r="S768" s="6">
        <f t="shared" si="83"/>
        <v>0.21428571428571427</v>
      </c>
    </row>
    <row r="769" spans="1:19" ht="29" x14ac:dyDescent="0.2">
      <c r="A769" s="55" t="s">
        <v>508</v>
      </c>
      <c r="B769" s="41" t="s">
        <v>238</v>
      </c>
      <c r="C769" s="56" t="s">
        <v>244</v>
      </c>
      <c r="D769" s="2"/>
      <c r="E769" s="1"/>
      <c r="F769" s="1"/>
      <c r="G769" s="1"/>
      <c r="H769" s="50" t="str">
        <f t="shared" si="77"/>
        <v/>
      </c>
      <c r="I769" s="35">
        <v>1482</v>
      </c>
      <c r="J769" s="36">
        <v>1303</v>
      </c>
      <c r="K769" s="36">
        <v>439</v>
      </c>
      <c r="L769" s="3">
        <f t="shared" si="78"/>
        <v>0.33691481197237144</v>
      </c>
      <c r="M769" s="42">
        <v>11</v>
      </c>
      <c r="N769" s="36">
        <v>69</v>
      </c>
      <c r="O769" s="64">
        <f t="shared" si="79"/>
        <v>4.6558704453441298E-2</v>
      </c>
      <c r="P769" s="4">
        <f t="shared" si="80"/>
        <v>1482</v>
      </c>
      <c r="Q769" s="5">
        <f t="shared" si="81"/>
        <v>1314</v>
      </c>
      <c r="R769" s="5">
        <f t="shared" si="82"/>
        <v>69</v>
      </c>
      <c r="S769" s="6">
        <f t="shared" si="83"/>
        <v>4.6558704453441298E-2</v>
      </c>
    </row>
    <row r="770" spans="1:19" x14ac:dyDescent="0.2">
      <c r="A770" s="55" t="s">
        <v>463</v>
      </c>
      <c r="B770" s="41" t="s">
        <v>383</v>
      </c>
      <c r="C770" s="56" t="s">
        <v>384</v>
      </c>
      <c r="D770" s="2">
        <v>0</v>
      </c>
      <c r="E770" s="1">
        <v>0</v>
      </c>
      <c r="F770" s="1">
        <v>0</v>
      </c>
      <c r="G770" s="1">
        <v>0</v>
      </c>
      <c r="H770" s="50" t="str">
        <f t="shared" ref="H770:H833" si="84">IF(D770&lt;&gt;0,G770/D770,"")</f>
        <v/>
      </c>
      <c r="I770" s="35">
        <v>1474</v>
      </c>
      <c r="J770" s="36">
        <v>1455</v>
      </c>
      <c r="K770" s="36">
        <v>922</v>
      </c>
      <c r="L770" s="3">
        <f t="shared" ref="L770:L833" si="85">IF(J770&lt;&gt;0,K770/J770,"")</f>
        <v>0.63367697594501715</v>
      </c>
      <c r="M770" s="42">
        <v>1</v>
      </c>
      <c r="N770" s="36">
        <v>18</v>
      </c>
      <c r="O770" s="64">
        <f t="shared" ref="O770:O833" si="86">IF(I770&lt;&gt;0,N770/I770,"")</f>
        <v>1.2211668928086838E-2</v>
      </c>
      <c r="P770" s="4">
        <f t="shared" ref="P770:P833" si="87">IF(SUM(D770,I770)&gt;0,SUM(D770,I770),"")</f>
        <v>1474</v>
      </c>
      <c r="Q770" s="5">
        <f t="shared" ref="Q770:Q833" si="88">IF(SUM(E770,J770, M770)&gt;0,SUM(E770,J770, M770),"")</f>
        <v>1456</v>
      </c>
      <c r="R770" s="5">
        <f t="shared" ref="R770:R833" si="89">IF(SUM(G770,N770)&gt;0,SUM(G770,N770),"")</f>
        <v>18</v>
      </c>
      <c r="S770" s="6">
        <f t="shared" ref="S770:S833" si="90">IFERROR(IF(P770&lt;&gt;0,R770/P770,""),"")</f>
        <v>1.2211668928086838E-2</v>
      </c>
    </row>
    <row r="771" spans="1:19" ht="29" x14ac:dyDescent="0.2">
      <c r="A771" s="54" t="s">
        <v>443</v>
      </c>
      <c r="B771" s="41" t="s">
        <v>217</v>
      </c>
      <c r="C771" s="51" t="s">
        <v>218</v>
      </c>
      <c r="D771" s="37">
        <v>1</v>
      </c>
      <c r="E771" s="38">
        <v>1</v>
      </c>
      <c r="F771" s="38">
        <v>0</v>
      </c>
      <c r="G771" s="38">
        <v>0</v>
      </c>
      <c r="H771" s="50">
        <f t="shared" si="84"/>
        <v>0</v>
      </c>
      <c r="I771" s="35">
        <v>1463</v>
      </c>
      <c r="J771" s="36">
        <v>1465</v>
      </c>
      <c r="K771" s="36">
        <v>716</v>
      </c>
      <c r="L771" s="3">
        <f t="shared" si="85"/>
        <v>0.48873720136518772</v>
      </c>
      <c r="M771" s="39">
        <v>0</v>
      </c>
      <c r="N771" s="36">
        <v>0</v>
      </c>
      <c r="O771" s="64">
        <f t="shared" si="86"/>
        <v>0</v>
      </c>
      <c r="P771" s="4">
        <f t="shared" si="87"/>
        <v>1464</v>
      </c>
      <c r="Q771" s="5">
        <f t="shared" si="88"/>
        <v>1466</v>
      </c>
      <c r="R771" s="5" t="str">
        <f t="shared" si="89"/>
        <v/>
      </c>
      <c r="S771" s="6" t="str">
        <f t="shared" si="90"/>
        <v/>
      </c>
    </row>
    <row r="772" spans="1:19" x14ac:dyDescent="0.2">
      <c r="A772" s="54" t="s">
        <v>446</v>
      </c>
      <c r="B772" s="41" t="s">
        <v>219</v>
      </c>
      <c r="C772" s="51" t="s">
        <v>220</v>
      </c>
      <c r="D772" s="37">
        <v>2</v>
      </c>
      <c r="E772" s="38">
        <v>2</v>
      </c>
      <c r="F772" s="38">
        <v>2</v>
      </c>
      <c r="G772" s="38"/>
      <c r="H772" s="50">
        <f t="shared" si="84"/>
        <v>0</v>
      </c>
      <c r="I772" s="35">
        <v>1462</v>
      </c>
      <c r="J772" s="36">
        <v>1083</v>
      </c>
      <c r="K772" s="36">
        <v>751</v>
      </c>
      <c r="L772" s="3">
        <f t="shared" si="85"/>
        <v>0.6934441366574331</v>
      </c>
      <c r="M772" s="39">
        <v>8</v>
      </c>
      <c r="N772" s="36">
        <v>367</v>
      </c>
      <c r="O772" s="64">
        <f t="shared" si="86"/>
        <v>0.25102599179206564</v>
      </c>
      <c r="P772" s="4">
        <f t="shared" si="87"/>
        <v>1464</v>
      </c>
      <c r="Q772" s="5">
        <f t="shared" si="88"/>
        <v>1093</v>
      </c>
      <c r="R772" s="5">
        <f t="shared" si="89"/>
        <v>367</v>
      </c>
      <c r="S772" s="6">
        <f t="shared" si="90"/>
        <v>0.25068306010928959</v>
      </c>
    </row>
    <row r="773" spans="1:19" x14ac:dyDescent="0.2">
      <c r="A773" s="54" t="s">
        <v>444</v>
      </c>
      <c r="B773" s="41" t="s">
        <v>151</v>
      </c>
      <c r="C773" s="51" t="s">
        <v>152</v>
      </c>
      <c r="D773" s="37"/>
      <c r="E773" s="38"/>
      <c r="F773" s="38"/>
      <c r="G773" s="38"/>
      <c r="H773" s="50" t="str">
        <f t="shared" si="84"/>
        <v/>
      </c>
      <c r="I773" s="35">
        <v>1460</v>
      </c>
      <c r="J773" s="36">
        <v>1217</v>
      </c>
      <c r="K773" s="36">
        <v>182</v>
      </c>
      <c r="L773" s="3">
        <f t="shared" si="85"/>
        <v>0.1495480690221857</v>
      </c>
      <c r="M773" s="39"/>
      <c r="N773" s="36">
        <v>243</v>
      </c>
      <c r="O773" s="64">
        <f t="shared" si="86"/>
        <v>0.16643835616438357</v>
      </c>
      <c r="P773" s="4">
        <f t="shared" si="87"/>
        <v>1460</v>
      </c>
      <c r="Q773" s="5">
        <f t="shared" si="88"/>
        <v>1217</v>
      </c>
      <c r="R773" s="5">
        <f t="shared" si="89"/>
        <v>243</v>
      </c>
      <c r="S773" s="6">
        <f t="shared" si="90"/>
        <v>0.16643835616438357</v>
      </c>
    </row>
    <row r="774" spans="1:19" ht="29" x14ac:dyDescent="0.2">
      <c r="A774" s="55" t="s">
        <v>478</v>
      </c>
      <c r="B774" s="41" t="s">
        <v>133</v>
      </c>
      <c r="C774" s="56" t="s">
        <v>134</v>
      </c>
      <c r="D774" s="2">
        <v>0</v>
      </c>
      <c r="E774" s="1">
        <v>0</v>
      </c>
      <c r="F774" s="1">
        <v>0</v>
      </c>
      <c r="G774" s="1">
        <v>0</v>
      </c>
      <c r="H774" s="50" t="str">
        <f t="shared" si="84"/>
        <v/>
      </c>
      <c r="I774" s="35">
        <v>1456</v>
      </c>
      <c r="J774" s="36">
        <v>1359</v>
      </c>
      <c r="K774" s="36">
        <v>1263</v>
      </c>
      <c r="L774" s="3">
        <f t="shared" si="85"/>
        <v>0.92935982339955847</v>
      </c>
      <c r="M774" s="42">
        <v>83</v>
      </c>
      <c r="N774" s="36">
        <v>14</v>
      </c>
      <c r="O774" s="64">
        <f t="shared" si="86"/>
        <v>9.6153846153846159E-3</v>
      </c>
      <c r="P774" s="4">
        <f t="shared" si="87"/>
        <v>1456</v>
      </c>
      <c r="Q774" s="5">
        <f t="shared" si="88"/>
        <v>1442</v>
      </c>
      <c r="R774" s="5">
        <f t="shared" si="89"/>
        <v>14</v>
      </c>
      <c r="S774" s="6">
        <f t="shared" si="90"/>
        <v>9.6153846153846159E-3</v>
      </c>
    </row>
    <row r="775" spans="1:19" x14ac:dyDescent="0.2">
      <c r="A775" s="54" t="s">
        <v>446</v>
      </c>
      <c r="B775" s="41" t="s">
        <v>238</v>
      </c>
      <c r="C775" s="51" t="s">
        <v>242</v>
      </c>
      <c r="D775" s="37">
        <v>2</v>
      </c>
      <c r="E775" s="38">
        <v>2</v>
      </c>
      <c r="F775" s="38">
        <v>1</v>
      </c>
      <c r="G775" s="38"/>
      <c r="H775" s="50">
        <f t="shared" si="84"/>
        <v>0</v>
      </c>
      <c r="I775" s="35">
        <v>1454</v>
      </c>
      <c r="J775" s="36">
        <v>1421</v>
      </c>
      <c r="K775" s="36">
        <v>1333</v>
      </c>
      <c r="L775" s="3">
        <f t="shared" si="85"/>
        <v>0.93807178043631245</v>
      </c>
      <c r="M775" s="39">
        <v>6</v>
      </c>
      <c r="N775" s="36">
        <v>20</v>
      </c>
      <c r="O775" s="64">
        <f t="shared" si="86"/>
        <v>1.3755158184319119E-2</v>
      </c>
      <c r="P775" s="4">
        <f t="shared" si="87"/>
        <v>1456</v>
      </c>
      <c r="Q775" s="5">
        <f t="shared" si="88"/>
        <v>1429</v>
      </c>
      <c r="R775" s="5">
        <f t="shared" si="89"/>
        <v>20</v>
      </c>
      <c r="S775" s="6">
        <f t="shared" si="90"/>
        <v>1.3736263736263736E-2</v>
      </c>
    </row>
    <row r="776" spans="1:19" x14ac:dyDescent="0.2">
      <c r="A776" s="55" t="s">
        <v>480</v>
      </c>
      <c r="B776" s="41" t="s">
        <v>107</v>
      </c>
      <c r="C776" s="56" t="s">
        <v>108</v>
      </c>
      <c r="D776" s="2">
        <v>0</v>
      </c>
      <c r="E776" s="1">
        <v>0</v>
      </c>
      <c r="F776" s="1">
        <v>0</v>
      </c>
      <c r="G776" s="1">
        <v>0</v>
      </c>
      <c r="H776" s="50" t="str">
        <f t="shared" si="84"/>
        <v/>
      </c>
      <c r="I776" s="35">
        <v>1449</v>
      </c>
      <c r="J776" s="36">
        <v>1329</v>
      </c>
      <c r="K776" s="36">
        <v>197</v>
      </c>
      <c r="L776" s="3">
        <f t="shared" si="85"/>
        <v>0.14823175319789314</v>
      </c>
      <c r="M776" s="42">
        <v>30</v>
      </c>
      <c r="N776" s="36">
        <v>90</v>
      </c>
      <c r="O776" s="64">
        <f t="shared" si="86"/>
        <v>6.2111801242236024E-2</v>
      </c>
      <c r="P776" s="4">
        <f t="shared" si="87"/>
        <v>1449</v>
      </c>
      <c r="Q776" s="5">
        <f t="shared" si="88"/>
        <v>1359</v>
      </c>
      <c r="R776" s="5">
        <f t="shared" si="89"/>
        <v>90</v>
      </c>
      <c r="S776" s="6">
        <f t="shared" si="90"/>
        <v>6.2111801242236024E-2</v>
      </c>
    </row>
    <row r="777" spans="1:19" ht="29" x14ac:dyDescent="0.2">
      <c r="A777" s="54" t="s">
        <v>443</v>
      </c>
      <c r="B777" s="41" t="s">
        <v>238</v>
      </c>
      <c r="C777" s="51" t="s">
        <v>243</v>
      </c>
      <c r="D777" s="37">
        <v>1</v>
      </c>
      <c r="E777" s="38">
        <v>1</v>
      </c>
      <c r="F777" s="38">
        <v>0</v>
      </c>
      <c r="G777" s="38">
        <v>0</v>
      </c>
      <c r="H777" s="50">
        <f t="shared" si="84"/>
        <v>0</v>
      </c>
      <c r="I777" s="35">
        <v>1447</v>
      </c>
      <c r="J777" s="36">
        <v>1424</v>
      </c>
      <c r="K777" s="36">
        <v>48</v>
      </c>
      <c r="L777" s="3">
        <f t="shared" si="85"/>
        <v>3.3707865168539325E-2</v>
      </c>
      <c r="M777" s="39">
        <v>3</v>
      </c>
      <c r="N777" s="36">
        <v>0</v>
      </c>
      <c r="O777" s="64">
        <f t="shared" si="86"/>
        <v>0</v>
      </c>
      <c r="P777" s="4">
        <f t="shared" si="87"/>
        <v>1448</v>
      </c>
      <c r="Q777" s="5">
        <f t="shared" si="88"/>
        <v>1428</v>
      </c>
      <c r="R777" s="5" t="str">
        <f t="shared" si="89"/>
        <v/>
      </c>
      <c r="S777" s="6" t="str">
        <f t="shared" si="90"/>
        <v/>
      </c>
    </row>
    <row r="778" spans="1:19" x14ac:dyDescent="0.2">
      <c r="A778" s="55" t="s">
        <v>463</v>
      </c>
      <c r="B778" s="41" t="s">
        <v>365</v>
      </c>
      <c r="C778" s="56" t="s">
        <v>366</v>
      </c>
      <c r="D778" s="2">
        <v>0</v>
      </c>
      <c r="E778" s="1">
        <v>0</v>
      </c>
      <c r="F778" s="1">
        <v>0</v>
      </c>
      <c r="G778" s="1">
        <v>0</v>
      </c>
      <c r="H778" s="50" t="str">
        <f t="shared" si="84"/>
        <v/>
      </c>
      <c r="I778" s="35">
        <v>1442</v>
      </c>
      <c r="J778" s="36">
        <v>858</v>
      </c>
      <c r="K778" s="36">
        <v>125</v>
      </c>
      <c r="L778" s="3">
        <f t="shared" si="85"/>
        <v>0.14568764568764569</v>
      </c>
      <c r="M778" s="42">
        <v>146</v>
      </c>
      <c r="N778" s="36">
        <v>438</v>
      </c>
      <c r="O778" s="64">
        <f t="shared" si="86"/>
        <v>0.30374479889042993</v>
      </c>
      <c r="P778" s="4">
        <f t="shared" si="87"/>
        <v>1442</v>
      </c>
      <c r="Q778" s="5">
        <f t="shared" si="88"/>
        <v>1004</v>
      </c>
      <c r="R778" s="5">
        <f t="shared" si="89"/>
        <v>438</v>
      </c>
      <c r="S778" s="6">
        <f t="shared" si="90"/>
        <v>0.30374479889042993</v>
      </c>
    </row>
    <row r="779" spans="1:19" x14ac:dyDescent="0.2">
      <c r="A779" s="55" t="s">
        <v>451</v>
      </c>
      <c r="B779" s="41" t="s">
        <v>188</v>
      </c>
      <c r="C779" s="56" t="s">
        <v>389</v>
      </c>
      <c r="D779" s="2">
        <v>0</v>
      </c>
      <c r="E779" s="1">
        <v>0</v>
      </c>
      <c r="F779" s="1">
        <v>0</v>
      </c>
      <c r="G779" s="1">
        <v>0</v>
      </c>
      <c r="H779" s="50" t="str">
        <f t="shared" si="84"/>
        <v/>
      </c>
      <c r="I779" s="35">
        <v>1440</v>
      </c>
      <c r="J779" s="36">
        <v>1406</v>
      </c>
      <c r="K779" s="36">
        <v>1268</v>
      </c>
      <c r="L779" s="3">
        <f t="shared" si="85"/>
        <v>0.9018492176386913</v>
      </c>
      <c r="M779" s="42">
        <v>17</v>
      </c>
      <c r="N779" s="36">
        <v>17</v>
      </c>
      <c r="O779" s="64">
        <f t="shared" si="86"/>
        <v>1.1805555555555555E-2</v>
      </c>
      <c r="P779" s="4">
        <f t="shared" si="87"/>
        <v>1440</v>
      </c>
      <c r="Q779" s="5">
        <f t="shared" si="88"/>
        <v>1423</v>
      </c>
      <c r="R779" s="5">
        <f t="shared" si="89"/>
        <v>17</v>
      </c>
      <c r="S779" s="6">
        <f t="shared" si="90"/>
        <v>1.1805555555555555E-2</v>
      </c>
    </row>
    <row r="780" spans="1:19" x14ac:dyDescent="0.2">
      <c r="A780" s="54" t="s">
        <v>446</v>
      </c>
      <c r="B780" s="41" t="s">
        <v>72</v>
      </c>
      <c r="C780" s="51" t="s">
        <v>73</v>
      </c>
      <c r="D780" s="37">
        <v>12</v>
      </c>
      <c r="E780" s="38">
        <v>10</v>
      </c>
      <c r="F780" s="38">
        <v>9</v>
      </c>
      <c r="G780" s="38">
        <v>1</v>
      </c>
      <c r="H780" s="50">
        <f t="shared" si="84"/>
        <v>8.3333333333333329E-2</v>
      </c>
      <c r="I780" s="35">
        <v>1432</v>
      </c>
      <c r="J780" s="36">
        <v>1234</v>
      </c>
      <c r="K780" s="36">
        <v>368</v>
      </c>
      <c r="L780" s="3">
        <f t="shared" si="85"/>
        <v>0.29821717990275526</v>
      </c>
      <c r="M780" s="39">
        <v>3</v>
      </c>
      <c r="N780" s="36">
        <v>173</v>
      </c>
      <c r="O780" s="64">
        <f t="shared" si="86"/>
        <v>0.12081005586592179</v>
      </c>
      <c r="P780" s="4">
        <f t="shared" si="87"/>
        <v>1444</v>
      </c>
      <c r="Q780" s="5">
        <f t="shared" si="88"/>
        <v>1247</v>
      </c>
      <c r="R780" s="5">
        <f t="shared" si="89"/>
        <v>174</v>
      </c>
      <c r="S780" s="6">
        <f t="shared" si="90"/>
        <v>0.12049861495844875</v>
      </c>
    </row>
    <row r="781" spans="1:19" x14ac:dyDescent="0.2">
      <c r="A781" s="55" t="s">
        <v>450</v>
      </c>
      <c r="B781" s="41" t="s">
        <v>103</v>
      </c>
      <c r="C781" s="56" t="s">
        <v>104</v>
      </c>
      <c r="D781" s="2"/>
      <c r="E781" s="1"/>
      <c r="F781" s="1"/>
      <c r="G781" s="1"/>
      <c r="H781" s="50" t="str">
        <f t="shared" si="84"/>
        <v/>
      </c>
      <c r="I781" s="35">
        <v>1424</v>
      </c>
      <c r="J781" s="36">
        <v>1321</v>
      </c>
      <c r="K781" s="36">
        <v>589</v>
      </c>
      <c r="L781" s="3">
        <f t="shared" si="85"/>
        <v>0.44587433762301287</v>
      </c>
      <c r="M781" s="39"/>
      <c r="N781" s="36">
        <v>103</v>
      </c>
      <c r="O781" s="64">
        <f t="shared" si="86"/>
        <v>7.23314606741573E-2</v>
      </c>
      <c r="P781" s="4">
        <f t="shared" si="87"/>
        <v>1424</v>
      </c>
      <c r="Q781" s="5">
        <f t="shared" si="88"/>
        <v>1321</v>
      </c>
      <c r="R781" s="5">
        <f t="shared" si="89"/>
        <v>103</v>
      </c>
      <c r="S781" s="6">
        <f t="shared" si="90"/>
        <v>7.23314606741573E-2</v>
      </c>
    </row>
    <row r="782" spans="1:19" x14ac:dyDescent="0.2">
      <c r="A782" s="55" t="s">
        <v>447</v>
      </c>
      <c r="B782" s="41" t="s">
        <v>124</v>
      </c>
      <c r="C782" s="51" t="s">
        <v>125</v>
      </c>
      <c r="D782" s="2"/>
      <c r="E782" s="1"/>
      <c r="F782" s="1"/>
      <c r="G782" s="1"/>
      <c r="H782" s="50" t="str">
        <f t="shared" si="84"/>
        <v/>
      </c>
      <c r="I782" s="35">
        <v>1422</v>
      </c>
      <c r="J782" s="36">
        <v>1262</v>
      </c>
      <c r="K782" s="36">
        <v>494</v>
      </c>
      <c r="L782" s="3">
        <f t="shared" si="85"/>
        <v>0.39144215530903326</v>
      </c>
      <c r="M782" s="42">
        <v>1</v>
      </c>
      <c r="N782" s="36">
        <v>139</v>
      </c>
      <c r="O782" s="64">
        <f t="shared" si="86"/>
        <v>9.774964838255977E-2</v>
      </c>
      <c r="P782" s="4">
        <f t="shared" si="87"/>
        <v>1422</v>
      </c>
      <c r="Q782" s="5">
        <f t="shared" si="88"/>
        <v>1263</v>
      </c>
      <c r="R782" s="5">
        <f t="shared" si="89"/>
        <v>139</v>
      </c>
      <c r="S782" s="6">
        <f t="shared" si="90"/>
        <v>9.774964838255977E-2</v>
      </c>
    </row>
    <row r="783" spans="1:19" x14ac:dyDescent="0.2">
      <c r="A783" s="55" t="s">
        <v>463</v>
      </c>
      <c r="B783" s="41" t="s">
        <v>110</v>
      </c>
      <c r="C783" s="56" t="s">
        <v>111</v>
      </c>
      <c r="D783" s="2">
        <v>0</v>
      </c>
      <c r="E783" s="1">
        <v>0</v>
      </c>
      <c r="F783" s="1">
        <v>0</v>
      </c>
      <c r="G783" s="1">
        <v>0</v>
      </c>
      <c r="H783" s="50" t="str">
        <f t="shared" si="84"/>
        <v/>
      </c>
      <c r="I783" s="35">
        <v>1412</v>
      </c>
      <c r="J783" s="36">
        <v>1390</v>
      </c>
      <c r="K783" s="36">
        <v>1241</v>
      </c>
      <c r="L783" s="3">
        <f t="shared" si="85"/>
        <v>0.89280575539568341</v>
      </c>
      <c r="M783" s="42">
        <v>18</v>
      </c>
      <c r="N783" s="36">
        <v>4</v>
      </c>
      <c r="O783" s="64">
        <f t="shared" si="86"/>
        <v>2.8328611898016999E-3</v>
      </c>
      <c r="P783" s="4">
        <f t="shared" si="87"/>
        <v>1412</v>
      </c>
      <c r="Q783" s="5">
        <f t="shared" si="88"/>
        <v>1408</v>
      </c>
      <c r="R783" s="5">
        <f t="shared" si="89"/>
        <v>4</v>
      </c>
      <c r="S783" s="6">
        <f t="shared" si="90"/>
        <v>2.8328611898016999E-3</v>
      </c>
    </row>
    <row r="784" spans="1:19" x14ac:dyDescent="0.2">
      <c r="A784" s="55" t="s">
        <v>497</v>
      </c>
      <c r="B784" s="41" t="s">
        <v>121</v>
      </c>
      <c r="C784" s="56" t="s">
        <v>123</v>
      </c>
      <c r="D784" s="2">
        <v>0</v>
      </c>
      <c r="E784" s="1">
        <v>0</v>
      </c>
      <c r="F784" s="1">
        <v>0</v>
      </c>
      <c r="G784" s="1">
        <v>0</v>
      </c>
      <c r="H784" s="50" t="str">
        <f t="shared" si="84"/>
        <v/>
      </c>
      <c r="I784" s="35">
        <v>1409</v>
      </c>
      <c r="J784" s="36">
        <v>1327</v>
      </c>
      <c r="K784" s="36">
        <v>265</v>
      </c>
      <c r="L784" s="3">
        <f t="shared" si="85"/>
        <v>0.19969856819894499</v>
      </c>
      <c r="M784" s="42">
        <v>0</v>
      </c>
      <c r="N784" s="36">
        <v>81.999999999999986</v>
      </c>
      <c r="O784" s="64">
        <f t="shared" si="86"/>
        <v>5.8197303051809784E-2</v>
      </c>
      <c r="P784" s="4">
        <f t="shared" si="87"/>
        <v>1409</v>
      </c>
      <c r="Q784" s="5">
        <f t="shared" si="88"/>
        <v>1327</v>
      </c>
      <c r="R784" s="5">
        <f t="shared" si="89"/>
        <v>81.999999999999986</v>
      </c>
      <c r="S784" s="6">
        <f t="shared" si="90"/>
        <v>5.8197303051809784E-2</v>
      </c>
    </row>
    <row r="785" spans="1:19" x14ac:dyDescent="0.2">
      <c r="A785" s="55" t="s">
        <v>463</v>
      </c>
      <c r="B785" s="41" t="s">
        <v>93</v>
      </c>
      <c r="C785" s="56" t="s">
        <v>94</v>
      </c>
      <c r="D785" s="2">
        <v>0</v>
      </c>
      <c r="E785" s="1">
        <v>0</v>
      </c>
      <c r="F785" s="1">
        <v>0</v>
      </c>
      <c r="G785" s="1">
        <v>0</v>
      </c>
      <c r="H785" s="50" t="str">
        <f t="shared" si="84"/>
        <v/>
      </c>
      <c r="I785" s="35">
        <v>1400</v>
      </c>
      <c r="J785" s="36">
        <v>1396</v>
      </c>
      <c r="K785" s="36">
        <v>247</v>
      </c>
      <c r="L785" s="3">
        <f t="shared" si="85"/>
        <v>0.17693409742120345</v>
      </c>
      <c r="M785" s="42">
        <v>4</v>
      </c>
      <c r="N785" s="36">
        <v>0</v>
      </c>
      <c r="O785" s="64">
        <f t="shared" si="86"/>
        <v>0</v>
      </c>
      <c r="P785" s="4">
        <f t="shared" si="87"/>
        <v>1400</v>
      </c>
      <c r="Q785" s="5">
        <f t="shared" si="88"/>
        <v>1400</v>
      </c>
      <c r="R785" s="5" t="str">
        <f t="shared" si="89"/>
        <v/>
      </c>
      <c r="S785" s="6" t="str">
        <f t="shared" si="90"/>
        <v/>
      </c>
    </row>
    <row r="786" spans="1:19" x14ac:dyDescent="0.2">
      <c r="A786" s="55" t="s">
        <v>447</v>
      </c>
      <c r="B786" s="41" t="s">
        <v>166</v>
      </c>
      <c r="C786" s="51" t="s">
        <v>167</v>
      </c>
      <c r="D786" s="2"/>
      <c r="E786" s="1"/>
      <c r="F786" s="1"/>
      <c r="G786" s="1"/>
      <c r="H786" s="50" t="str">
        <f t="shared" si="84"/>
        <v/>
      </c>
      <c r="I786" s="35">
        <v>1397</v>
      </c>
      <c r="J786" s="36">
        <v>647</v>
      </c>
      <c r="K786" s="36">
        <v>95</v>
      </c>
      <c r="L786" s="3">
        <f t="shared" si="85"/>
        <v>0.14683153013910355</v>
      </c>
      <c r="M786" s="42">
        <v>11</v>
      </c>
      <c r="N786" s="36">
        <v>660</v>
      </c>
      <c r="O786" s="64">
        <f t="shared" si="86"/>
        <v>0.47244094488188976</v>
      </c>
      <c r="P786" s="4">
        <f t="shared" si="87"/>
        <v>1397</v>
      </c>
      <c r="Q786" s="5">
        <f t="shared" si="88"/>
        <v>658</v>
      </c>
      <c r="R786" s="5">
        <f t="shared" si="89"/>
        <v>660</v>
      </c>
      <c r="S786" s="6">
        <f t="shared" si="90"/>
        <v>0.47244094488188976</v>
      </c>
    </row>
    <row r="787" spans="1:19" x14ac:dyDescent="0.2">
      <c r="A787" s="55" t="s">
        <v>447</v>
      </c>
      <c r="B787" s="41" t="s">
        <v>197</v>
      </c>
      <c r="C787" s="51" t="s">
        <v>198</v>
      </c>
      <c r="D787" s="2"/>
      <c r="E787" s="1"/>
      <c r="F787" s="1"/>
      <c r="G787" s="1"/>
      <c r="H787" s="50" t="str">
        <f t="shared" si="84"/>
        <v/>
      </c>
      <c r="I787" s="35">
        <v>1392</v>
      </c>
      <c r="J787" s="36">
        <v>1328</v>
      </c>
      <c r="K787" s="36">
        <v>1307</v>
      </c>
      <c r="L787" s="3">
        <f t="shared" si="85"/>
        <v>0.98418674698795183</v>
      </c>
      <c r="M787" s="42"/>
      <c r="N787" s="36">
        <v>37</v>
      </c>
      <c r="O787" s="64">
        <f t="shared" si="86"/>
        <v>2.6580459770114941E-2</v>
      </c>
      <c r="P787" s="4">
        <f t="shared" si="87"/>
        <v>1392</v>
      </c>
      <c r="Q787" s="5">
        <f t="shared" si="88"/>
        <v>1328</v>
      </c>
      <c r="R787" s="5">
        <f t="shared" si="89"/>
        <v>37</v>
      </c>
      <c r="S787" s="6">
        <f t="shared" si="90"/>
        <v>2.6580459770114941E-2</v>
      </c>
    </row>
    <row r="788" spans="1:19" x14ac:dyDescent="0.2">
      <c r="A788" s="54" t="s">
        <v>446</v>
      </c>
      <c r="B788" s="41" t="s">
        <v>224</v>
      </c>
      <c r="C788" s="51" t="s">
        <v>225</v>
      </c>
      <c r="D788" s="37">
        <v>2</v>
      </c>
      <c r="E788" s="38"/>
      <c r="F788" s="38"/>
      <c r="G788" s="38">
        <v>2</v>
      </c>
      <c r="H788" s="50">
        <f t="shared" si="84"/>
        <v>1</v>
      </c>
      <c r="I788" s="35">
        <v>1391</v>
      </c>
      <c r="J788" s="36">
        <v>1077</v>
      </c>
      <c r="K788" s="36">
        <v>1060</v>
      </c>
      <c r="L788" s="3">
        <f t="shared" si="85"/>
        <v>0.98421541318477257</v>
      </c>
      <c r="M788" s="39">
        <v>3</v>
      </c>
      <c r="N788" s="36">
        <v>311</v>
      </c>
      <c r="O788" s="64">
        <f t="shared" si="86"/>
        <v>0.22358015815959742</v>
      </c>
      <c r="P788" s="4">
        <f t="shared" si="87"/>
        <v>1393</v>
      </c>
      <c r="Q788" s="5">
        <f t="shared" si="88"/>
        <v>1080</v>
      </c>
      <c r="R788" s="5">
        <f t="shared" si="89"/>
        <v>313</v>
      </c>
      <c r="S788" s="6">
        <f t="shared" si="90"/>
        <v>0.22469490308686288</v>
      </c>
    </row>
    <row r="789" spans="1:19" x14ac:dyDescent="0.2">
      <c r="A789" s="55" t="s">
        <v>449</v>
      </c>
      <c r="B789" s="41" t="s">
        <v>27</v>
      </c>
      <c r="C789" s="57" t="s">
        <v>283</v>
      </c>
      <c r="D789" s="2">
        <v>0</v>
      </c>
      <c r="E789" s="1">
        <v>0</v>
      </c>
      <c r="F789" s="1"/>
      <c r="G789" s="1">
        <v>0</v>
      </c>
      <c r="H789" s="50" t="str">
        <f t="shared" si="84"/>
        <v/>
      </c>
      <c r="I789" s="35">
        <v>1388</v>
      </c>
      <c r="J789" s="36">
        <v>1364</v>
      </c>
      <c r="K789" s="36">
        <v>163</v>
      </c>
      <c r="L789" s="3">
        <f t="shared" si="85"/>
        <v>0.11950146627565983</v>
      </c>
      <c r="M789" s="39">
        <v>0</v>
      </c>
      <c r="N789" s="36">
        <v>24</v>
      </c>
      <c r="O789" s="64">
        <f t="shared" si="86"/>
        <v>1.7291066282420751E-2</v>
      </c>
      <c r="P789" s="4">
        <f t="shared" si="87"/>
        <v>1388</v>
      </c>
      <c r="Q789" s="5">
        <f t="shared" si="88"/>
        <v>1364</v>
      </c>
      <c r="R789" s="5">
        <f t="shared" si="89"/>
        <v>24</v>
      </c>
      <c r="S789" s="6">
        <f t="shared" si="90"/>
        <v>1.7291066282420751E-2</v>
      </c>
    </row>
    <row r="790" spans="1:19" ht="29" x14ac:dyDescent="0.2">
      <c r="A790" s="55" t="s">
        <v>497</v>
      </c>
      <c r="B790" s="41" t="s">
        <v>230</v>
      </c>
      <c r="C790" s="56" t="s">
        <v>231</v>
      </c>
      <c r="D790" s="2">
        <v>0</v>
      </c>
      <c r="E790" s="1">
        <v>0</v>
      </c>
      <c r="F790" s="1">
        <v>0</v>
      </c>
      <c r="G790" s="1">
        <v>0</v>
      </c>
      <c r="H790" s="50" t="str">
        <f t="shared" si="84"/>
        <v/>
      </c>
      <c r="I790" s="35">
        <v>1385.9999999999998</v>
      </c>
      <c r="J790" s="36">
        <v>1186</v>
      </c>
      <c r="K790" s="36">
        <v>473.00000000000006</v>
      </c>
      <c r="L790" s="3">
        <f t="shared" si="85"/>
        <v>0.39881956155143344</v>
      </c>
      <c r="M790" s="42">
        <v>4</v>
      </c>
      <c r="N790" s="36">
        <v>196</v>
      </c>
      <c r="O790" s="64">
        <f t="shared" si="86"/>
        <v>0.14141414141414144</v>
      </c>
      <c r="P790" s="4">
        <f t="shared" si="87"/>
        <v>1385.9999999999998</v>
      </c>
      <c r="Q790" s="5">
        <f t="shared" si="88"/>
        <v>1190</v>
      </c>
      <c r="R790" s="5">
        <f t="shared" si="89"/>
        <v>196</v>
      </c>
      <c r="S790" s="6">
        <f t="shared" si="90"/>
        <v>0.14141414141414144</v>
      </c>
    </row>
    <row r="791" spans="1:19" x14ac:dyDescent="0.2">
      <c r="A791" s="54" t="s">
        <v>443</v>
      </c>
      <c r="B791" s="41" t="s">
        <v>90</v>
      </c>
      <c r="C791" s="51" t="s">
        <v>307</v>
      </c>
      <c r="D791" s="37">
        <v>5</v>
      </c>
      <c r="E791" s="38">
        <v>4</v>
      </c>
      <c r="F791" s="38">
        <v>0</v>
      </c>
      <c r="G791" s="38">
        <v>1</v>
      </c>
      <c r="H791" s="50">
        <f t="shared" si="84"/>
        <v>0.2</v>
      </c>
      <c r="I791" s="35">
        <v>1384</v>
      </c>
      <c r="J791" s="36">
        <v>616</v>
      </c>
      <c r="K791" s="36">
        <v>14</v>
      </c>
      <c r="L791" s="3">
        <f t="shared" si="85"/>
        <v>2.2727272727272728E-2</v>
      </c>
      <c r="M791" s="39">
        <v>2</v>
      </c>
      <c r="N791" s="36">
        <v>714</v>
      </c>
      <c r="O791" s="64">
        <f t="shared" si="86"/>
        <v>0.51589595375722541</v>
      </c>
      <c r="P791" s="4">
        <f t="shared" si="87"/>
        <v>1389</v>
      </c>
      <c r="Q791" s="5">
        <f t="shared" si="88"/>
        <v>622</v>
      </c>
      <c r="R791" s="5">
        <f t="shared" si="89"/>
        <v>715</v>
      </c>
      <c r="S791" s="6">
        <f t="shared" si="90"/>
        <v>0.51475881929445644</v>
      </c>
    </row>
    <row r="792" spans="1:19" x14ac:dyDescent="0.2">
      <c r="A792" s="55" t="s">
        <v>451</v>
      </c>
      <c r="B792" s="41" t="s">
        <v>17</v>
      </c>
      <c r="C792" s="56" t="s">
        <v>18</v>
      </c>
      <c r="D792" s="2">
        <v>0</v>
      </c>
      <c r="E792" s="1">
        <v>0</v>
      </c>
      <c r="F792" s="1">
        <v>0</v>
      </c>
      <c r="G792" s="1">
        <v>0</v>
      </c>
      <c r="H792" s="50" t="str">
        <f t="shared" si="84"/>
        <v/>
      </c>
      <c r="I792" s="35">
        <v>1384</v>
      </c>
      <c r="J792" s="36">
        <v>1133</v>
      </c>
      <c r="K792" s="36">
        <v>301</v>
      </c>
      <c r="L792" s="3">
        <f t="shared" si="85"/>
        <v>0.26566637246248898</v>
      </c>
      <c r="M792" s="42">
        <v>1</v>
      </c>
      <c r="N792" s="36">
        <v>250</v>
      </c>
      <c r="O792" s="64">
        <f t="shared" si="86"/>
        <v>0.18063583815028902</v>
      </c>
      <c r="P792" s="4">
        <f t="shared" si="87"/>
        <v>1384</v>
      </c>
      <c r="Q792" s="5">
        <f t="shared" si="88"/>
        <v>1134</v>
      </c>
      <c r="R792" s="5">
        <f t="shared" si="89"/>
        <v>250</v>
      </c>
      <c r="S792" s="6">
        <f t="shared" si="90"/>
        <v>0.18063583815028902</v>
      </c>
    </row>
    <row r="793" spans="1:19" x14ac:dyDescent="0.2">
      <c r="A793" s="55" t="s">
        <v>496</v>
      </c>
      <c r="B793" s="41" t="s">
        <v>68</v>
      </c>
      <c r="C793" s="56" t="s">
        <v>69</v>
      </c>
      <c r="D793" s="2">
        <v>0</v>
      </c>
      <c r="E793" s="1">
        <v>0</v>
      </c>
      <c r="F793" s="1">
        <v>0</v>
      </c>
      <c r="G793" s="1">
        <v>0</v>
      </c>
      <c r="H793" s="50" t="str">
        <f t="shared" si="84"/>
        <v/>
      </c>
      <c r="I793" s="35">
        <v>1383</v>
      </c>
      <c r="J793" s="36">
        <v>1061</v>
      </c>
      <c r="K793" s="36">
        <v>465</v>
      </c>
      <c r="L793" s="3">
        <f t="shared" si="85"/>
        <v>0.43826578699340246</v>
      </c>
      <c r="M793" s="42">
        <v>136</v>
      </c>
      <c r="N793" s="36">
        <v>138</v>
      </c>
      <c r="O793" s="64">
        <f t="shared" si="86"/>
        <v>9.9783080260303691E-2</v>
      </c>
      <c r="P793" s="4">
        <f t="shared" si="87"/>
        <v>1383</v>
      </c>
      <c r="Q793" s="5">
        <f t="shared" si="88"/>
        <v>1197</v>
      </c>
      <c r="R793" s="5">
        <f t="shared" si="89"/>
        <v>138</v>
      </c>
      <c r="S793" s="6">
        <f t="shared" si="90"/>
        <v>9.9783080260303691E-2</v>
      </c>
    </row>
    <row r="794" spans="1:19" x14ac:dyDescent="0.2">
      <c r="A794" s="55" t="s">
        <v>463</v>
      </c>
      <c r="B794" s="41" t="s">
        <v>37</v>
      </c>
      <c r="C794" s="56" t="s">
        <v>39</v>
      </c>
      <c r="D794" s="2">
        <v>1</v>
      </c>
      <c r="E794" s="1">
        <v>1</v>
      </c>
      <c r="F794" s="1">
        <v>1</v>
      </c>
      <c r="G794" s="1">
        <v>0</v>
      </c>
      <c r="H794" s="50">
        <f t="shared" si="84"/>
        <v>0</v>
      </c>
      <c r="I794" s="35">
        <v>1380</v>
      </c>
      <c r="J794" s="36">
        <v>1351</v>
      </c>
      <c r="K794" s="36">
        <v>1145</v>
      </c>
      <c r="L794" s="3">
        <f t="shared" si="85"/>
        <v>0.84752035529237602</v>
      </c>
      <c r="M794" s="42">
        <v>21</v>
      </c>
      <c r="N794" s="36">
        <v>8</v>
      </c>
      <c r="O794" s="64">
        <f t="shared" si="86"/>
        <v>5.7971014492753624E-3</v>
      </c>
      <c r="P794" s="4">
        <f t="shared" si="87"/>
        <v>1381</v>
      </c>
      <c r="Q794" s="5">
        <f t="shared" si="88"/>
        <v>1373</v>
      </c>
      <c r="R794" s="5">
        <f t="shared" si="89"/>
        <v>8</v>
      </c>
      <c r="S794" s="6">
        <f t="shared" si="90"/>
        <v>5.7929036929761039E-3</v>
      </c>
    </row>
    <row r="795" spans="1:19" x14ac:dyDescent="0.2">
      <c r="A795" s="55" t="s">
        <v>500</v>
      </c>
      <c r="B795" s="41" t="s">
        <v>107</v>
      </c>
      <c r="C795" s="56" t="s">
        <v>109</v>
      </c>
      <c r="D795" s="2"/>
      <c r="E795" s="1"/>
      <c r="F795" s="1"/>
      <c r="G795" s="1"/>
      <c r="H795" s="50" t="str">
        <f t="shared" si="84"/>
        <v/>
      </c>
      <c r="I795" s="35">
        <v>1380</v>
      </c>
      <c r="J795" s="36">
        <v>907</v>
      </c>
      <c r="K795" s="36">
        <v>367</v>
      </c>
      <c r="L795" s="3">
        <f t="shared" si="85"/>
        <v>0.40463065049614111</v>
      </c>
      <c r="M795" s="42">
        <v>44</v>
      </c>
      <c r="N795" s="36">
        <v>429</v>
      </c>
      <c r="O795" s="64">
        <f t="shared" si="86"/>
        <v>0.31086956521739129</v>
      </c>
      <c r="P795" s="4">
        <f t="shared" si="87"/>
        <v>1380</v>
      </c>
      <c r="Q795" s="5">
        <f t="shared" si="88"/>
        <v>951</v>
      </c>
      <c r="R795" s="5">
        <f t="shared" si="89"/>
        <v>429</v>
      </c>
      <c r="S795" s="6">
        <f t="shared" si="90"/>
        <v>0.31086956521739129</v>
      </c>
    </row>
    <row r="796" spans="1:19" ht="29" x14ac:dyDescent="0.2">
      <c r="A796" s="55" t="s">
        <v>508</v>
      </c>
      <c r="B796" s="41" t="s">
        <v>213</v>
      </c>
      <c r="C796" s="56" t="s">
        <v>214</v>
      </c>
      <c r="D796" s="2"/>
      <c r="E796" s="1"/>
      <c r="F796" s="1"/>
      <c r="G796" s="1"/>
      <c r="H796" s="50" t="str">
        <f t="shared" si="84"/>
        <v/>
      </c>
      <c r="I796" s="35">
        <v>1379</v>
      </c>
      <c r="J796" s="36">
        <v>1224</v>
      </c>
      <c r="K796" s="36">
        <v>77</v>
      </c>
      <c r="L796" s="3">
        <f t="shared" si="85"/>
        <v>6.2908496732026142E-2</v>
      </c>
      <c r="M796" s="42">
        <v>2</v>
      </c>
      <c r="N796" s="36">
        <v>79</v>
      </c>
      <c r="O796" s="64">
        <f t="shared" si="86"/>
        <v>5.728788977519942E-2</v>
      </c>
      <c r="P796" s="4">
        <f t="shared" si="87"/>
        <v>1379</v>
      </c>
      <c r="Q796" s="5">
        <f t="shared" si="88"/>
        <v>1226</v>
      </c>
      <c r="R796" s="5">
        <f t="shared" si="89"/>
        <v>79</v>
      </c>
      <c r="S796" s="6">
        <f t="shared" si="90"/>
        <v>5.728788977519942E-2</v>
      </c>
    </row>
    <row r="797" spans="1:19" x14ac:dyDescent="0.2">
      <c r="A797" s="55" t="s">
        <v>508</v>
      </c>
      <c r="B797" s="41" t="s">
        <v>58</v>
      </c>
      <c r="C797" s="56" t="s">
        <v>59</v>
      </c>
      <c r="D797" s="2"/>
      <c r="E797" s="1"/>
      <c r="F797" s="1"/>
      <c r="G797" s="1"/>
      <c r="H797" s="50" t="str">
        <f t="shared" si="84"/>
        <v/>
      </c>
      <c r="I797" s="35">
        <v>1363</v>
      </c>
      <c r="J797" s="36">
        <v>1046</v>
      </c>
      <c r="K797" s="36">
        <v>29</v>
      </c>
      <c r="L797" s="3">
        <f t="shared" si="85"/>
        <v>2.7724665391969407E-2</v>
      </c>
      <c r="M797" s="42"/>
      <c r="N797" s="36">
        <v>223</v>
      </c>
      <c r="O797" s="64">
        <f t="shared" si="86"/>
        <v>0.16360968451944241</v>
      </c>
      <c r="P797" s="4">
        <f t="shared" si="87"/>
        <v>1363</v>
      </c>
      <c r="Q797" s="5">
        <f t="shared" si="88"/>
        <v>1046</v>
      </c>
      <c r="R797" s="5">
        <f t="shared" si="89"/>
        <v>223</v>
      </c>
      <c r="S797" s="6">
        <f t="shared" si="90"/>
        <v>0.16360968451944241</v>
      </c>
    </row>
    <row r="798" spans="1:19" x14ac:dyDescent="0.2">
      <c r="A798" s="54" t="s">
        <v>448</v>
      </c>
      <c r="B798" s="41" t="s">
        <v>188</v>
      </c>
      <c r="C798" s="51" t="s">
        <v>189</v>
      </c>
      <c r="D798" s="37">
        <v>0</v>
      </c>
      <c r="E798" s="38">
        <v>0</v>
      </c>
      <c r="F798" s="38">
        <v>0</v>
      </c>
      <c r="G798" s="38">
        <v>0</v>
      </c>
      <c r="H798" s="50" t="str">
        <f t="shared" si="84"/>
        <v/>
      </c>
      <c r="I798" s="35">
        <v>1361</v>
      </c>
      <c r="J798" s="36">
        <v>1298</v>
      </c>
      <c r="K798" s="36">
        <v>1042</v>
      </c>
      <c r="L798" s="3">
        <f t="shared" si="85"/>
        <v>0.80277349768875195</v>
      </c>
      <c r="M798" s="39">
        <v>2</v>
      </c>
      <c r="N798" s="36">
        <v>61</v>
      </c>
      <c r="O798" s="64">
        <f t="shared" si="86"/>
        <v>4.4819985304922851E-2</v>
      </c>
      <c r="P798" s="4">
        <f t="shared" si="87"/>
        <v>1361</v>
      </c>
      <c r="Q798" s="5">
        <f t="shared" si="88"/>
        <v>1300</v>
      </c>
      <c r="R798" s="5">
        <f t="shared" si="89"/>
        <v>61</v>
      </c>
      <c r="S798" s="6">
        <f t="shared" si="90"/>
        <v>4.4819985304922851E-2</v>
      </c>
    </row>
    <row r="799" spans="1:19" x14ac:dyDescent="0.2">
      <c r="A799" s="54" t="s">
        <v>442</v>
      </c>
      <c r="B799" s="41" t="s">
        <v>128</v>
      </c>
      <c r="C799" s="51" t="s">
        <v>129</v>
      </c>
      <c r="D799" s="37"/>
      <c r="E799" s="38"/>
      <c r="F799" s="38"/>
      <c r="G799" s="38"/>
      <c r="H799" s="50" t="str">
        <f t="shared" si="84"/>
        <v/>
      </c>
      <c r="I799" s="35">
        <v>1360</v>
      </c>
      <c r="J799" s="36">
        <v>11</v>
      </c>
      <c r="K799" s="36">
        <v>2</v>
      </c>
      <c r="L799" s="3">
        <f t="shared" si="85"/>
        <v>0.18181818181818182</v>
      </c>
      <c r="M799" s="39">
        <v>1170</v>
      </c>
      <c r="N799" s="36">
        <v>179</v>
      </c>
      <c r="O799" s="64">
        <f t="shared" si="86"/>
        <v>0.13161764705882353</v>
      </c>
      <c r="P799" s="4">
        <f t="shared" si="87"/>
        <v>1360</v>
      </c>
      <c r="Q799" s="5">
        <f t="shared" si="88"/>
        <v>1181</v>
      </c>
      <c r="R799" s="5">
        <f t="shared" si="89"/>
        <v>179</v>
      </c>
      <c r="S799" s="6">
        <f t="shared" si="90"/>
        <v>0.13161764705882353</v>
      </c>
    </row>
    <row r="800" spans="1:19" x14ac:dyDescent="0.2">
      <c r="A800" s="55" t="s">
        <v>500</v>
      </c>
      <c r="B800" s="41" t="s">
        <v>103</v>
      </c>
      <c r="C800" s="56" t="s">
        <v>104</v>
      </c>
      <c r="D800" s="2"/>
      <c r="E800" s="1"/>
      <c r="F800" s="1"/>
      <c r="G800" s="1"/>
      <c r="H800" s="50" t="str">
        <f t="shared" si="84"/>
        <v/>
      </c>
      <c r="I800" s="35">
        <v>1357</v>
      </c>
      <c r="J800" s="36">
        <v>1272</v>
      </c>
      <c r="K800" s="36">
        <v>698</v>
      </c>
      <c r="L800" s="3">
        <f t="shared" si="85"/>
        <v>0.54874213836477992</v>
      </c>
      <c r="M800" s="42">
        <v>82</v>
      </c>
      <c r="N800" s="36">
        <v>3</v>
      </c>
      <c r="O800" s="64">
        <f t="shared" si="86"/>
        <v>2.2107590272660281E-3</v>
      </c>
      <c r="P800" s="4">
        <f t="shared" si="87"/>
        <v>1357</v>
      </c>
      <c r="Q800" s="5">
        <f t="shared" si="88"/>
        <v>1354</v>
      </c>
      <c r="R800" s="5">
        <f t="shared" si="89"/>
        <v>3</v>
      </c>
      <c r="S800" s="6">
        <f t="shared" si="90"/>
        <v>2.2107590272660281E-3</v>
      </c>
    </row>
    <row r="801" spans="1:19" ht="29" x14ac:dyDescent="0.2">
      <c r="A801" s="55" t="s">
        <v>450</v>
      </c>
      <c r="B801" s="41" t="s">
        <v>105</v>
      </c>
      <c r="C801" s="56" t="s">
        <v>106</v>
      </c>
      <c r="D801" s="2"/>
      <c r="E801" s="1"/>
      <c r="F801" s="1"/>
      <c r="G801" s="1"/>
      <c r="H801" s="50" t="str">
        <f t="shared" si="84"/>
        <v/>
      </c>
      <c r="I801" s="35">
        <v>1356</v>
      </c>
      <c r="J801" s="36">
        <v>1015</v>
      </c>
      <c r="K801" s="36">
        <v>161</v>
      </c>
      <c r="L801" s="3">
        <f t="shared" si="85"/>
        <v>0.15862068965517243</v>
      </c>
      <c r="M801" s="39">
        <v>189</v>
      </c>
      <c r="N801" s="36">
        <v>152</v>
      </c>
      <c r="O801" s="64">
        <f t="shared" si="86"/>
        <v>0.11209439528023599</v>
      </c>
      <c r="P801" s="4">
        <f t="shared" si="87"/>
        <v>1356</v>
      </c>
      <c r="Q801" s="5">
        <f t="shared" si="88"/>
        <v>1204</v>
      </c>
      <c r="R801" s="5">
        <f t="shared" si="89"/>
        <v>152</v>
      </c>
      <c r="S801" s="6">
        <f t="shared" si="90"/>
        <v>0.11209439528023599</v>
      </c>
    </row>
    <row r="802" spans="1:19" ht="57" x14ac:dyDescent="0.2">
      <c r="A802" s="55" t="s">
        <v>478</v>
      </c>
      <c r="B802" s="41" t="s">
        <v>76</v>
      </c>
      <c r="C802" s="56" t="s">
        <v>77</v>
      </c>
      <c r="D802" s="2">
        <v>0</v>
      </c>
      <c r="E802" s="1">
        <v>0</v>
      </c>
      <c r="F802" s="1">
        <v>0</v>
      </c>
      <c r="G802" s="1">
        <v>0</v>
      </c>
      <c r="H802" s="50" t="str">
        <f t="shared" si="84"/>
        <v/>
      </c>
      <c r="I802" s="35">
        <v>1354</v>
      </c>
      <c r="J802" s="36">
        <v>1258</v>
      </c>
      <c r="K802" s="36">
        <v>1212</v>
      </c>
      <c r="L802" s="3">
        <f t="shared" si="85"/>
        <v>0.9634340222575517</v>
      </c>
      <c r="M802" s="42">
        <v>2</v>
      </c>
      <c r="N802" s="36">
        <v>94</v>
      </c>
      <c r="O802" s="64">
        <f t="shared" si="86"/>
        <v>6.9423929098966025E-2</v>
      </c>
      <c r="P802" s="4">
        <f t="shared" si="87"/>
        <v>1354</v>
      </c>
      <c r="Q802" s="5">
        <f t="shared" si="88"/>
        <v>1260</v>
      </c>
      <c r="R802" s="5">
        <f t="shared" si="89"/>
        <v>94</v>
      </c>
      <c r="S802" s="6">
        <f t="shared" si="90"/>
        <v>6.9423929098966025E-2</v>
      </c>
    </row>
    <row r="803" spans="1:19" x14ac:dyDescent="0.2">
      <c r="A803" s="55" t="s">
        <v>447</v>
      </c>
      <c r="B803" s="41" t="s">
        <v>238</v>
      </c>
      <c r="C803" s="51" t="s">
        <v>242</v>
      </c>
      <c r="D803" s="2">
        <v>1</v>
      </c>
      <c r="E803" s="1">
        <v>1</v>
      </c>
      <c r="F803" s="1"/>
      <c r="G803" s="1"/>
      <c r="H803" s="50">
        <f t="shared" si="84"/>
        <v>0</v>
      </c>
      <c r="I803" s="35">
        <v>1347</v>
      </c>
      <c r="J803" s="36">
        <v>1290</v>
      </c>
      <c r="K803" s="36">
        <v>1235</v>
      </c>
      <c r="L803" s="3">
        <f t="shared" si="85"/>
        <v>0.95736434108527135</v>
      </c>
      <c r="M803" s="42">
        <v>7</v>
      </c>
      <c r="N803" s="36">
        <v>138</v>
      </c>
      <c r="O803" s="64">
        <f t="shared" si="86"/>
        <v>0.10244988864142539</v>
      </c>
      <c r="P803" s="4">
        <f t="shared" si="87"/>
        <v>1348</v>
      </c>
      <c r="Q803" s="5">
        <f t="shared" si="88"/>
        <v>1298</v>
      </c>
      <c r="R803" s="5">
        <f t="shared" si="89"/>
        <v>138</v>
      </c>
      <c r="S803" s="6">
        <f t="shared" si="90"/>
        <v>0.10237388724035608</v>
      </c>
    </row>
    <row r="804" spans="1:19" ht="29" x14ac:dyDescent="0.2">
      <c r="A804" s="54" t="s">
        <v>446</v>
      </c>
      <c r="B804" s="41" t="s">
        <v>65</v>
      </c>
      <c r="C804" s="51" t="s">
        <v>66</v>
      </c>
      <c r="D804" s="37">
        <v>2</v>
      </c>
      <c r="E804" s="38">
        <v>2</v>
      </c>
      <c r="F804" s="38">
        <v>2</v>
      </c>
      <c r="G804" s="38"/>
      <c r="H804" s="50">
        <f t="shared" si="84"/>
        <v>0</v>
      </c>
      <c r="I804" s="35">
        <v>1327</v>
      </c>
      <c r="J804" s="36">
        <v>942</v>
      </c>
      <c r="K804" s="36">
        <v>351</v>
      </c>
      <c r="L804" s="3">
        <f t="shared" si="85"/>
        <v>0.37261146496815284</v>
      </c>
      <c r="M804" s="39">
        <v>1</v>
      </c>
      <c r="N804" s="36">
        <v>357</v>
      </c>
      <c r="O804" s="64">
        <f t="shared" si="86"/>
        <v>0.26902788244159759</v>
      </c>
      <c r="P804" s="4">
        <f t="shared" si="87"/>
        <v>1329</v>
      </c>
      <c r="Q804" s="5">
        <f t="shared" si="88"/>
        <v>945</v>
      </c>
      <c r="R804" s="5">
        <f t="shared" si="89"/>
        <v>357</v>
      </c>
      <c r="S804" s="6">
        <f t="shared" si="90"/>
        <v>0.26862302483069977</v>
      </c>
    </row>
    <row r="805" spans="1:19" ht="43" x14ac:dyDescent="0.2">
      <c r="A805" s="55" t="s">
        <v>451</v>
      </c>
      <c r="B805" s="41" t="s">
        <v>51</v>
      </c>
      <c r="C805" s="56" t="s">
        <v>52</v>
      </c>
      <c r="D805" s="2">
        <v>0</v>
      </c>
      <c r="E805" s="1">
        <v>0</v>
      </c>
      <c r="F805" s="1">
        <v>0</v>
      </c>
      <c r="G805" s="1">
        <v>0</v>
      </c>
      <c r="H805" s="50" t="str">
        <f t="shared" si="84"/>
        <v/>
      </c>
      <c r="I805" s="35">
        <v>1324</v>
      </c>
      <c r="J805" s="36">
        <v>581</v>
      </c>
      <c r="K805" s="36">
        <v>92</v>
      </c>
      <c r="L805" s="3">
        <f t="shared" si="85"/>
        <v>0.15834767641996558</v>
      </c>
      <c r="M805" s="42">
        <v>255</v>
      </c>
      <c r="N805" s="36">
        <v>488</v>
      </c>
      <c r="O805" s="64">
        <f t="shared" si="86"/>
        <v>0.36858006042296071</v>
      </c>
      <c r="P805" s="4">
        <f t="shared" si="87"/>
        <v>1324</v>
      </c>
      <c r="Q805" s="5">
        <f t="shared" si="88"/>
        <v>836</v>
      </c>
      <c r="R805" s="5">
        <f t="shared" si="89"/>
        <v>488</v>
      </c>
      <c r="S805" s="6">
        <f t="shared" si="90"/>
        <v>0.36858006042296071</v>
      </c>
    </row>
    <row r="806" spans="1:19" x14ac:dyDescent="0.2">
      <c r="A806" s="54" t="s">
        <v>446</v>
      </c>
      <c r="B806" s="41" t="s">
        <v>4</v>
      </c>
      <c r="C806" s="51" t="s">
        <v>5</v>
      </c>
      <c r="D806" s="37"/>
      <c r="E806" s="38"/>
      <c r="F806" s="38"/>
      <c r="G806" s="38"/>
      <c r="H806" s="50" t="str">
        <f t="shared" si="84"/>
        <v/>
      </c>
      <c r="I806" s="35">
        <v>1318</v>
      </c>
      <c r="J806" s="36">
        <v>1183</v>
      </c>
      <c r="K806" s="36">
        <v>892</v>
      </c>
      <c r="L806" s="3">
        <f t="shared" si="85"/>
        <v>0.75401521555367712</v>
      </c>
      <c r="M806" s="39">
        <v>2</v>
      </c>
      <c r="N806" s="36">
        <v>126</v>
      </c>
      <c r="O806" s="64">
        <f t="shared" si="86"/>
        <v>9.5599393019726864E-2</v>
      </c>
      <c r="P806" s="4">
        <f t="shared" si="87"/>
        <v>1318</v>
      </c>
      <c r="Q806" s="5">
        <f t="shared" si="88"/>
        <v>1185</v>
      </c>
      <c r="R806" s="5">
        <f t="shared" si="89"/>
        <v>126</v>
      </c>
      <c r="S806" s="6">
        <f t="shared" si="90"/>
        <v>9.5599393019726864E-2</v>
      </c>
    </row>
    <row r="807" spans="1:19" x14ac:dyDescent="0.2">
      <c r="A807" s="55" t="s">
        <v>449</v>
      </c>
      <c r="B807" s="41" t="s">
        <v>348</v>
      </c>
      <c r="C807" s="57" t="s">
        <v>349</v>
      </c>
      <c r="D807" s="2">
        <v>3</v>
      </c>
      <c r="E807" s="1">
        <v>1</v>
      </c>
      <c r="F807" s="1"/>
      <c r="G807" s="1">
        <v>2</v>
      </c>
      <c r="H807" s="50">
        <f t="shared" si="84"/>
        <v>0.66666666666666663</v>
      </c>
      <c r="I807" s="35">
        <v>1316</v>
      </c>
      <c r="J807" s="36">
        <v>1084</v>
      </c>
      <c r="K807" s="36">
        <v>195</v>
      </c>
      <c r="L807" s="3">
        <f t="shared" si="85"/>
        <v>0.17988929889298894</v>
      </c>
      <c r="M807" s="39">
        <v>0</v>
      </c>
      <c r="N807" s="36">
        <v>232</v>
      </c>
      <c r="O807" s="64">
        <f t="shared" si="86"/>
        <v>0.17629179331306991</v>
      </c>
      <c r="P807" s="4">
        <f t="shared" si="87"/>
        <v>1319</v>
      </c>
      <c r="Q807" s="5">
        <f t="shared" si="88"/>
        <v>1085</v>
      </c>
      <c r="R807" s="5">
        <f t="shared" si="89"/>
        <v>234</v>
      </c>
      <c r="S807" s="6">
        <f t="shared" si="90"/>
        <v>0.177407126611069</v>
      </c>
    </row>
    <row r="808" spans="1:19" x14ac:dyDescent="0.2">
      <c r="A808" s="54" t="s">
        <v>446</v>
      </c>
      <c r="B808" s="41" t="s">
        <v>139</v>
      </c>
      <c r="C808" s="51" t="s">
        <v>140</v>
      </c>
      <c r="D808" s="37">
        <v>1</v>
      </c>
      <c r="E808" s="38"/>
      <c r="F808" s="38"/>
      <c r="G808" s="38">
        <v>1</v>
      </c>
      <c r="H808" s="50">
        <f t="shared" si="84"/>
        <v>1</v>
      </c>
      <c r="I808" s="35">
        <v>1314</v>
      </c>
      <c r="J808" s="36">
        <v>621</v>
      </c>
      <c r="K808" s="36">
        <v>366</v>
      </c>
      <c r="L808" s="3">
        <f t="shared" si="85"/>
        <v>0.58937198067632846</v>
      </c>
      <c r="M808" s="39">
        <v>19</v>
      </c>
      <c r="N808" s="36">
        <v>639</v>
      </c>
      <c r="O808" s="64">
        <f t="shared" si="86"/>
        <v>0.4863013698630137</v>
      </c>
      <c r="P808" s="4">
        <f t="shared" si="87"/>
        <v>1315</v>
      </c>
      <c r="Q808" s="5">
        <f t="shared" si="88"/>
        <v>640</v>
      </c>
      <c r="R808" s="5">
        <f t="shared" si="89"/>
        <v>640</v>
      </c>
      <c r="S808" s="6">
        <f t="shared" si="90"/>
        <v>0.48669201520912547</v>
      </c>
    </row>
    <row r="809" spans="1:19" x14ac:dyDescent="0.2">
      <c r="A809" s="54" t="s">
        <v>448</v>
      </c>
      <c r="B809" s="41" t="s">
        <v>166</v>
      </c>
      <c r="C809" s="51" t="s">
        <v>167</v>
      </c>
      <c r="D809" s="37">
        <v>0</v>
      </c>
      <c r="E809" s="38">
        <v>0</v>
      </c>
      <c r="F809" s="38">
        <v>0</v>
      </c>
      <c r="G809" s="38">
        <v>0</v>
      </c>
      <c r="H809" s="50" t="str">
        <f t="shared" si="84"/>
        <v/>
      </c>
      <c r="I809" s="35">
        <v>1309</v>
      </c>
      <c r="J809" s="36">
        <v>902</v>
      </c>
      <c r="K809" s="36">
        <v>165</v>
      </c>
      <c r="L809" s="3">
        <f t="shared" si="85"/>
        <v>0.18292682926829268</v>
      </c>
      <c r="M809" s="39">
        <v>10</v>
      </c>
      <c r="N809" s="36">
        <v>397</v>
      </c>
      <c r="O809" s="64">
        <f t="shared" si="86"/>
        <v>0.3032849503437739</v>
      </c>
      <c r="P809" s="4">
        <f t="shared" si="87"/>
        <v>1309</v>
      </c>
      <c r="Q809" s="5">
        <f t="shared" si="88"/>
        <v>912</v>
      </c>
      <c r="R809" s="5">
        <f t="shared" si="89"/>
        <v>397</v>
      </c>
      <c r="S809" s="6">
        <f t="shared" si="90"/>
        <v>0.3032849503437739</v>
      </c>
    </row>
    <row r="810" spans="1:19" x14ac:dyDescent="0.2">
      <c r="A810" s="54" t="s">
        <v>444</v>
      </c>
      <c r="B810" s="41" t="s">
        <v>397</v>
      </c>
      <c r="C810" s="51" t="s">
        <v>398</v>
      </c>
      <c r="D810" s="37"/>
      <c r="E810" s="38"/>
      <c r="F810" s="38"/>
      <c r="G810" s="38"/>
      <c r="H810" s="50" t="str">
        <f t="shared" si="84"/>
        <v/>
      </c>
      <c r="I810" s="35">
        <v>1302</v>
      </c>
      <c r="J810" s="36">
        <v>1294</v>
      </c>
      <c r="K810" s="36">
        <v>157</v>
      </c>
      <c r="L810" s="3">
        <f t="shared" si="85"/>
        <v>0.12132921174652241</v>
      </c>
      <c r="M810" s="39">
        <v>1</v>
      </c>
      <c r="N810" s="36">
        <v>7</v>
      </c>
      <c r="O810" s="64">
        <f t="shared" si="86"/>
        <v>5.3763440860215058E-3</v>
      </c>
      <c r="P810" s="4">
        <f t="shared" si="87"/>
        <v>1302</v>
      </c>
      <c r="Q810" s="5">
        <f t="shared" si="88"/>
        <v>1295</v>
      </c>
      <c r="R810" s="5">
        <f t="shared" si="89"/>
        <v>7</v>
      </c>
      <c r="S810" s="6">
        <f t="shared" si="90"/>
        <v>5.3763440860215058E-3</v>
      </c>
    </row>
    <row r="811" spans="1:19" x14ac:dyDescent="0.2">
      <c r="A811" s="55" t="s">
        <v>485</v>
      </c>
      <c r="B811" s="41" t="s">
        <v>166</v>
      </c>
      <c r="C811" s="56" t="s">
        <v>167</v>
      </c>
      <c r="D811" s="2">
        <v>0</v>
      </c>
      <c r="E811" s="1">
        <v>0</v>
      </c>
      <c r="F811" s="1">
        <v>0</v>
      </c>
      <c r="G811" s="1">
        <v>0</v>
      </c>
      <c r="H811" s="50" t="str">
        <f t="shared" si="84"/>
        <v/>
      </c>
      <c r="I811" s="35">
        <v>1302</v>
      </c>
      <c r="J811" s="36">
        <v>887</v>
      </c>
      <c r="K811" s="36">
        <v>111</v>
      </c>
      <c r="L811" s="3">
        <f t="shared" si="85"/>
        <v>0.12514092446448705</v>
      </c>
      <c r="M811" s="42">
        <v>1</v>
      </c>
      <c r="N811" s="36">
        <v>414</v>
      </c>
      <c r="O811" s="64">
        <f t="shared" si="86"/>
        <v>0.31797235023041476</v>
      </c>
      <c r="P811" s="4">
        <f t="shared" si="87"/>
        <v>1302</v>
      </c>
      <c r="Q811" s="5">
        <f t="shared" si="88"/>
        <v>888</v>
      </c>
      <c r="R811" s="5">
        <f t="shared" si="89"/>
        <v>414</v>
      </c>
      <c r="S811" s="6">
        <f t="shared" si="90"/>
        <v>0.31797235023041476</v>
      </c>
    </row>
    <row r="812" spans="1:19" x14ac:dyDescent="0.2">
      <c r="A812" s="55" t="s">
        <v>449</v>
      </c>
      <c r="B812" s="41" t="s">
        <v>204</v>
      </c>
      <c r="C812" s="57" t="s">
        <v>205</v>
      </c>
      <c r="D812" s="2">
        <v>2</v>
      </c>
      <c r="E812" s="1">
        <v>2</v>
      </c>
      <c r="F812" s="1"/>
      <c r="G812" s="1">
        <v>0</v>
      </c>
      <c r="H812" s="50">
        <f t="shared" si="84"/>
        <v>0</v>
      </c>
      <c r="I812" s="35">
        <v>1298</v>
      </c>
      <c r="J812" s="36">
        <v>193</v>
      </c>
      <c r="K812" s="36">
        <v>26</v>
      </c>
      <c r="L812" s="3">
        <f t="shared" si="85"/>
        <v>0.13471502590673576</v>
      </c>
      <c r="M812" s="39">
        <v>858</v>
      </c>
      <c r="N812" s="36">
        <v>247</v>
      </c>
      <c r="O812" s="64">
        <f t="shared" si="86"/>
        <v>0.19029275808936827</v>
      </c>
      <c r="P812" s="4">
        <f t="shared" si="87"/>
        <v>1300</v>
      </c>
      <c r="Q812" s="5">
        <f t="shared" si="88"/>
        <v>1053</v>
      </c>
      <c r="R812" s="5">
        <f t="shared" si="89"/>
        <v>247</v>
      </c>
      <c r="S812" s="6">
        <f t="shared" si="90"/>
        <v>0.19</v>
      </c>
    </row>
    <row r="813" spans="1:19" ht="29" x14ac:dyDescent="0.2">
      <c r="A813" s="55" t="s">
        <v>451</v>
      </c>
      <c r="B813" s="41" t="s">
        <v>133</v>
      </c>
      <c r="C813" s="56" t="s">
        <v>134</v>
      </c>
      <c r="D813" s="2">
        <v>0</v>
      </c>
      <c r="E813" s="1">
        <v>0</v>
      </c>
      <c r="F813" s="1">
        <v>0</v>
      </c>
      <c r="G813" s="1">
        <v>0</v>
      </c>
      <c r="H813" s="50" t="str">
        <f t="shared" si="84"/>
        <v/>
      </c>
      <c r="I813" s="35">
        <v>1298</v>
      </c>
      <c r="J813" s="36">
        <v>1146</v>
      </c>
      <c r="K813" s="36">
        <v>815</v>
      </c>
      <c r="L813" s="3">
        <f t="shared" si="85"/>
        <v>0.71116928446771377</v>
      </c>
      <c r="M813" s="42">
        <v>99</v>
      </c>
      <c r="N813" s="36">
        <v>53</v>
      </c>
      <c r="O813" s="64">
        <f t="shared" si="86"/>
        <v>4.0832049306625574E-2</v>
      </c>
      <c r="P813" s="4">
        <f t="shared" si="87"/>
        <v>1298</v>
      </c>
      <c r="Q813" s="5">
        <f t="shared" si="88"/>
        <v>1245</v>
      </c>
      <c r="R813" s="5">
        <f t="shared" si="89"/>
        <v>53</v>
      </c>
      <c r="S813" s="6">
        <f t="shared" si="90"/>
        <v>4.0832049306625574E-2</v>
      </c>
    </row>
    <row r="814" spans="1:19" x14ac:dyDescent="0.2">
      <c r="A814" s="54" t="s">
        <v>443</v>
      </c>
      <c r="B814" s="41" t="s">
        <v>204</v>
      </c>
      <c r="C814" s="51" t="s">
        <v>205</v>
      </c>
      <c r="D814" s="37">
        <v>0</v>
      </c>
      <c r="E814" s="38">
        <v>0</v>
      </c>
      <c r="F814" s="38">
        <v>0</v>
      </c>
      <c r="G814" s="38">
        <v>0</v>
      </c>
      <c r="H814" s="50" t="str">
        <f t="shared" si="84"/>
        <v/>
      </c>
      <c r="I814" s="35">
        <v>1296</v>
      </c>
      <c r="J814" s="36">
        <v>749</v>
      </c>
      <c r="K814" s="36">
        <v>81</v>
      </c>
      <c r="L814" s="3">
        <f t="shared" si="85"/>
        <v>0.1081441922563418</v>
      </c>
      <c r="M814" s="39">
        <v>80</v>
      </c>
      <c r="N814" s="36">
        <v>349</v>
      </c>
      <c r="O814" s="64">
        <f t="shared" si="86"/>
        <v>0.2692901234567901</v>
      </c>
      <c r="P814" s="4">
        <f t="shared" si="87"/>
        <v>1296</v>
      </c>
      <c r="Q814" s="5">
        <f t="shared" si="88"/>
        <v>829</v>
      </c>
      <c r="R814" s="5">
        <f t="shared" si="89"/>
        <v>349</v>
      </c>
      <c r="S814" s="6">
        <f t="shared" si="90"/>
        <v>0.2692901234567901</v>
      </c>
    </row>
    <row r="815" spans="1:19" x14ac:dyDescent="0.2">
      <c r="A815" s="55" t="s">
        <v>450</v>
      </c>
      <c r="B815" s="41" t="s">
        <v>221</v>
      </c>
      <c r="C815" s="56" t="s">
        <v>222</v>
      </c>
      <c r="D815" s="2"/>
      <c r="E815" s="1"/>
      <c r="F815" s="1"/>
      <c r="G815" s="1"/>
      <c r="H815" s="50" t="str">
        <f t="shared" si="84"/>
        <v/>
      </c>
      <c r="I815" s="35">
        <v>1293</v>
      </c>
      <c r="J815" s="36">
        <v>1218</v>
      </c>
      <c r="K815" s="36">
        <v>493</v>
      </c>
      <c r="L815" s="3">
        <f t="shared" si="85"/>
        <v>0.40476190476190477</v>
      </c>
      <c r="M815" s="39">
        <v>3</v>
      </c>
      <c r="N815" s="36">
        <v>72</v>
      </c>
      <c r="O815" s="64">
        <f t="shared" si="86"/>
        <v>5.5684454756380508E-2</v>
      </c>
      <c r="P815" s="4">
        <f t="shared" si="87"/>
        <v>1293</v>
      </c>
      <c r="Q815" s="5">
        <f t="shared" si="88"/>
        <v>1221</v>
      </c>
      <c r="R815" s="5">
        <f t="shared" si="89"/>
        <v>72</v>
      </c>
      <c r="S815" s="6">
        <f t="shared" si="90"/>
        <v>5.5684454756380508E-2</v>
      </c>
    </row>
    <row r="816" spans="1:19" x14ac:dyDescent="0.2">
      <c r="A816" s="55" t="s">
        <v>451</v>
      </c>
      <c r="B816" s="41" t="s">
        <v>36</v>
      </c>
      <c r="C816" s="56" t="s">
        <v>287</v>
      </c>
      <c r="D816" s="2">
        <v>0</v>
      </c>
      <c r="E816" s="1">
        <v>0</v>
      </c>
      <c r="F816" s="1">
        <v>0</v>
      </c>
      <c r="G816" s="1">
        <v>0</v>
      </c>
      <c r="H816" s="50" t="str">
        <f t="shared" si="84"/>
        <v/>
      </c>
      <c r="I816" s="35">
        <v>1291</v>
      </c>
      <c r="J816" s="36">
        <v>919</v>
      </c>
      <c r="K816" s="36">
        <v>323</v>
      </c>
      <c r="L816" s="3">
        <f t="shared" si="85"/>
        <v>0.35146898803046789</v>
      </c>
      <c r="M816" s="42">
        <v>2</v>
      </c>
      <c r="N816" s="36">
        <v>370</v>
      </c>
      <c r="O816" s="64">
        <f t="shared" si="86"/>
        <v>0.28659953524399689</v>
      </c>
      <c r="P816" s="4">
        <f t="shared" si="87"/>
        <v>1291</v>
      </c>
      <c r="Q816" s="5">
        <f t="shared" si="88"/>
        <v>921</v>
      </c>
      <c r="R816" s="5">
        <f t="shared" si="89"/>
        <v>370</v>
      </c>
      <c r="S816" s="6">
        <f t="shared" si="90"/>
        <v>0.28659953524399689</v>
      </c>
    </row>
    <row r="817" spans="1:19" x14ac:dyDescent="0.2">
      <c r="A817" s="54" t="s">
        <v>442</v>
      </c>
      <c r="B817" s="41" t="s">
        <v>103</v>
      </c>
      <c r="C817" s="51" t="s">
        <v>104</v>
      </c>
      <c r="D817" s="37"/>
      <c r="E817" s="38"/>
      <c r="F817" s="38"/>
      <c r="G817" s="38"/>
      <c r="H817" s="50" t="str">
        <f t="shared" si="84"/>
        <v/>
      </c>
      <c r="I817" s="35">
        <v>1287</v>
      </c>
      <c r="J817" s="36">
        <v>1250</v>
      </c>
      <c r="K817" s="36">
        <v>236</v>
      </c>
      <c r="L817" s="3">
        <f t="shared" si="85"/>
        <v>0.1888</v>
      </c>
      <c r="M817" s="39"/>
      <c r="N817" s="36">
        <v>37</v>
      </c>
      <c r="O817" s="64">
        <f t="shared" si="86"/>
        <v>2.8749028749028748E-2</v>
      </c>
      <c r="P817" s="4">
        <f t="shared" si="87"/>
        <v>1287</v>
      </c>
      <c r="Q817" s="5">
        <f t="shared" si="88"/>
        <v>1250</v>
      </c>
      <c r="R817" s="5">
        <f t="shared" si="89"/>
        <v>37</v>
      </c>
      <c r="S817" s="6">
        <f t="shared" si="90"/>
        <v>2.8749028749028748E-2</v>
      </c>
    </row>
    <row r="818" spans="1:19" x14ac:dyDescent="0.2">
      <c r="A818" s="55" t="s">
        <v>483</v>
      </c>
      <c r="B818" s="41" t="s">
        <v>37</v>
      </c>
      <c r="C818" s="56" t="s">
        <v>38</v>
      </c>
      <c r="D818" s="2"/>
      <c r="E818" s="1"/>
      <c r="F818" s="1"/>
      <c r="G818" s="1"/>
      <c r="H818" s="50" t="str">
        <f t="shared" si="84"/>
        <v/>
      </c>
      <c r="I818" s="35">
        <v>1286</v>
      </c>
      <c r="J818" s="36">
        <v>1013</v>
      </c>
      <c r="K818" s="36">
        <v>218</v>
      </c>
      <c r="L818" s="3">
        <f t="shared" si="85"/>
        <v>0.21520236920039487</v>
      </c>
      <c r="M818" s="42"/>
      <c r="N818" s="36">
        <v>2</v>
      </c>
      <c r="O818" s="64">
        <f t="shared" si="86"/>
        <v>1.5552099533437014E-3</v>
      </c>
      <c r="P818" s="4">
        <f t="shared" si="87"/>
        <v>1286</v>
      </c>
      <c r="Q818" s="5">
        <f t="shared" si="88"/>
        <v>1013</v>
      </c>
      <c r="R818" s="5">
        <f t="shared" si="89"/>
        <v>2</v>
      </c>
      <c r="S818" s="6">
        <f t="shared" si="90"/>
        <v>1.5552099533437014E-3</v>
      </c>
    </row>
    <row r="819" spans="1:19" x14ac:dyDescent="0.2">
      <c r="A819" s="55" t="s">
        <v>441</v>
      </c>
      <c r="B819" s="41" t="s">
        <v>44</v>
      </c>
      <c r="C819" s="56" t="s">
        <v>45</v>
      </c>
      <c r="D819" s="2"/>
      <c r="E819" s="1"/>
      <c r="F819" s="1"/>
      <c r="G819" s="1"/>
      <c r="H819" s="50" t="str">
        <f t="shared" si="84"/>
        <v/>
      </c>
      <c r="I819" s="35">
        <v>1284</v>
      </c>
      <c r="J819" s="36">
        <v>1274</v>
      </c>
      <c r="K819" s="36">
        <v>190</v>
      </c>
      <c r="L819" s="3">
        <f t="shared" si="85"/>
        <v>0.14913657770800628</v>
      </c>
      <c r="M819" s="42">
        <v>0</v>
      </c>
      <c r="N819" s="36">
        <v>10</v>
      </c>
      <c r="O819" s="64">
        <f t="shared" si="86"/>
        <v>7.7881619937694704E-3</v>
      </c>
      <c r="P819" s="4">
        <f t="shared" si="87"/>
        <v>1284</v>
      </c>
      <c r="Q819" s="5">
        <f t="shared" si="88"/>
        <v>1274</v>
      </c>
      <c r="R819" s="5">
        <f t="shared" si="89"/>
        <v>10</v>
      </c>
      <c r="S819" s="6">
        <f t="shared" si="90"/>
        <v>7.7881619937694704E-3</v>
      </c>
    </row>
    <row r="820" spans="1:19" x14ac:dyDescent="0.2">
      <c r="A820" s="55" t="s">
        <v>492</v>
      </c>
      <c r="B820" s="41" t="s">
        <v>97</v>
      </c>
      <c r="C820" s="56" t="s">
        <v>98</v>
      </c>
      <c r="D820" s="2"/>
      <c r="E820" s="1"/>
      <c r="F820" s="1"/>
      <c r="G820" s="1"/>
      <c r="H820" s="50" t="str">
        <f t="shared" si="84"/>
        <v/>
      </c>
      <c r="I820" s="35">
        <v>1282</v>
      </c>
      <c r="J820" s="36">
        <v>1214</v>
      </c>
      <c r="K820" s="36">
        <v>1148</v>
      </c>
      <c r="L820" s="3">
        <f t="shared" si="85"/>
        <v>0.94563426688632624</v>
      </c>
      <c r="M820" s="42"/>
      <c r="N820" s="36">
        <v>68</v>
      </c>
      <c r="O820" s="64">
        <f t="shared" si="86"/>
        <v>5.3042121684867397E-2</v>
      </c>
      <c r="P820" s="4">
        <f t="shared" si="87"/>
        <v>1282</v>
      </c>
      <c r="Q820" s="5">
        <f t="shared" si="88"/>
        <v>1214</v>
      </c>
      <c r="R820" s="5">
        <f t="shared" si="89"/>
        <v>68</v>
      </c>
      <c r="S820" s="6">
        <f t="shared" si="90"/>
        <v>5.3042121684867397E-2</v>
      </c>
    </row>
    <row r="821" spans="1:19" x14ac:dyDescent="0.2">
      <c r="A821" s="55" t="s">
        <v>449</v>
      </c>
      <c r="B821" s="41" t="s">
        <v>160</v>
      </c>
      <c r="C821" s="57" t="s">
        <v>161</v>
      </c>
      <c r="D821" s="2">
        <v>246</v>
      </c>
      <c r="E821" s="1">
        <v>232</v>
      </c>
      <c r="F821" s="1"/>
      <c r="G821" s="1">
        <v>14</v>
      </c>
      <c r="H821" s="50">
        <f t="shared" si="84"/>
        <v>5.6910569105691054E-2</v>
      </c>
      <c r="I821" s="35">
        <v>1274</v>
      </c>
      <c r="J821" s="36">
        <v>1054</v>
      </c>
      <c r="K821" s="36">
        <v>588</v>
      </c>
      <c r="L821" s="3">
        <f t="shared" si="85"/>
        <v>0.55787476280834913</v>
      </c>
      <c r="M821" s="39">
        <v>156</v>
      </c>
      <c r="N821" s="36">
        <v>64</v>
      </c>
      <c r="O821" s="64">
        <f t="shared" si="86"/>
        <v>5.0235478806907381E-2</v>
      </c>
      <c r="P821" s="4">
        <f t="shared" si="87"/>
        <v>1520</v>
      </c>
      <c r="Q821" s="5">
        <f t="shared" si="88"/>
        <v>1442</v>
      </c>
      <c r="R821" s="5">
        <f t="shared" si="89"/>
        <v>78</v>
      </c>
      <c r="S821" s="6">
        <f t="shared" si="90"/>
        <v>5.131578947368421E-2</v>
      </c>
    </row>
    <row r="822" spans="1:19" x14ac:dyDescent="0.2">
      <c r="A822" s="54" t="s">
        <v>443</v>
      </c>
      <c r="B822" s="41" t="s">
        <v>93</v>
      </c>
      <c r="C822" s="51" t="s">
        <v>94</v>
      </c>
      <c r="D822" s="37">
        <v>0</v>
      </c>
      <c r="E822" s="38">
        <v>0</v>
      </c>
      <c r="F822" s="38">
        <v>0</v>
      </c>
      <c r="G822" s="38">
        <v>0</v>
      </c>
      <c r="H822" s="50" t="str">
        <f t="shared" si="84"/>
        <v/>
      </c>
      <c r="I822" s="35">
        <v>1274</v>
      </c>
      <c r="J822" s="36">
        <v>1262</v>
      </c>
      <c r="K822" s="36">
        <v>42</v>
      </c>
      <c r="L822" s="3">
        <f t="shared" si="85"/>
        <v>3.328050713153724E-2</v>
      </c>
      <c r="M822" s="39">
        <v>2</v>
      </c>
      <c r="N822" s="36">
        <v>0</v>
      </c>
      <c r="O822" s="64">
        <f t="shared" si="86"/>
        <v>0</v>
      </c>
      <c r="P822" s="4">
        <f t="shared" si="87"/>
        <v>1274</v>
      </c>
      <c r="Q822" s="5">
        <f t="shared" si="88"/>
        <v>1264</v>
      </c>
      <c r="R822" s="5" t="str">
        <f t="shared" si="89"/>
        <v/>
      </c>
      <c r="S822" s="6" t="str">
        <f t="shared" si="90"/>
        <v/>
      </c>
    </row>
    <row r="823" spans="1:19" x14ac:dyDescent="0.2">
      <c r="A823" s="55" t="s">
        <v>500</v>
      </c>
      <c r="B823" s="41" t="s">
        <v>215</v>
      </c>
      <c r="C823" s="56" t="s">
        <v>216</v>
      </c>
      <c r="D823" s="2"/>
      <c r="E823" s="1"/>
      <c r="F823" s="1"/>
      <c r="G823" s="1"/>
      <c r="H823" s="50" t="str">
        <f t="shared" si="84"/>
        <v/>
      </c>
      <c r="I823" s="35">
        <v>1273</v>
      </c>
      <c r="J823" s="36">
        <v>1248</v>
      </c>
      <c r="K823" s="36">
        <v>25</v>
      </c>
      <c r="L823" s="3">
        <f t="shared" si="85"/>
        <v>2.0032051282051284E-2</v>
      </c>
      <c r="M823" s="42">
        <v>0</v>
      </c>
      <c r="N823" s="36">
        <v>25</v>
      </c>
      <c r="O823" s="64">
        <f t="shared" si="86"/>
        <v>1.9638648860958365E-2</v>
      </c>
      <c r="P823" s="4">
        <f t="shared" si="87"/>
        <v>1273</v>
      </c>
      <c r="Q823" s="5">
        <f t="shared" si="88"/>
        <v>1248</v>
      </c>
      <c r="R823" s="5">
        <f t="shared" si="89"/>
        <v>25</v>
      </c>
      <c r="S823" s="6">
        <f t="shared" si="90"/>
        <v>1.9638648860958365E-2</v>
      </c>
    </row>
    <row r="824" spans="1:19" x14ac:dyDescent="0.2">
      <c r="A824" s="55" t="s">
        <v>449</v>
      </c>
      <c r="B824" s="41" t="s">
        <v>23</v>
      </c>
      <c r="C824" s="57" t="s">
        <v>24</v>
      </c>
      <c r="D824" s="2">
        <v>0</v>
      </c>
      <c r="E824" s="1">
        <v>0</v>
      </c>
      <c r="F824" s="1"/>
      <c r="G824" s="1">
        <v>0</v>
      </c>
      <c r="H824" s="50" t="str">
        <f t="shared" si="84"/>
        <v/>
      </c>
      <c r="I824" s="35">
        <v>1272</v>
      </c>
      <c r="J824" s="36">
        <v>1038</v>
      </c>
      <c r="K824" s="36">
        <v>50</v>
      </c>
      <c r="L824" s="3">
        <f t="shared" si="85"/>
        <v>4.8169556840077073E-2</v>
      </c>
      <c r="M824" s="39">
        <v>0</v>
      </c>
      <c r="N824" s="36">
        <v>234</v>
      </c>
      <c r="O824" s="64">
        <f t="shared" si="86"/>
        <v>0.18396226415094338</v>
      </c>
      <c r="P824" s="4">
        <f t="shared" si="87"/>
        <v>1272</v>
      </c>
      <c r="Q824" s="5">
        <f t="shared" si="88"/>
        <v>1038</v>
      </c>
      <c r="R824" s="5">
        <f t="shared" si="89"/>
        <v>234</v>
      </c>
      <c r="S824" s="6">
        <f t="shared" si="90"/>
        <v>0.18396226415094338</v>
      </c>
    </row>
    <row r="825" spans="1:19" x14ac:dyDescent="0.2">
      <c r="A825" s="55" t="s">
        <v>449</v>
      </c>
      <c r="B825" s="41" t="s">
        <v>116</v>
      </c>
      <c r="C825" s="57" t="s">
        <v>314</v>
      </c>
      <c r="D825" s="2">
        <v>57</v>
      </c>
      <c r="E825" s="1">
        <v>56</v>
      </c>
      <c r="F825" s="1"/>
      <c r="G825" s="1">
        <v>1</v>
      </c>
      <c r="H825" s="50">
        <f t="shared" si="84"/>
        <v>1.7543859649122806E-2</v>
      </c>
      <c r="I825" s="35">
        <v>1268</v>
      </c>
      <c r="J825" s="36">
        <v>1138</v>
      </c>
      <c r="K825" s="36">
        <v>43</v>
      </c>
      <c r="L825" s="3">
        <f t="shared" si="85"/>
        <v>3.7785588752196834E-2</v>
      </c>
      <c r="M825" s="39">
        <v>0</v>
      </c>
      <c r="N825" s="36">
        <v>130</v>
      </c>
      <c r="O825" s="64">
        <f t="shared" si="86"/>
        <v>0.10252365930599369</v>
      </c>
      <c r="P825" s="4">
        <f t="shared" si="87"/>
        <v>1325</v>
      </c>
      <c r="Q825" s="5">
        <f t="shared" si="88"/>
        <v>1194</v>
      </c>
      <c r="R825" s="5">
        <f t="shared" si="89"/>
        <v>131</v>
      </c>
      <c r="S825" s="6">
        <f t="shared" si="90"/>
        <v>9.8867924528301884E-2</v>
      </c>
    </row>
    <row r="826" spans="1:19" x14ac:dyDescent="0.2">
      <c r="A826" s="55" t="s">
        <v>447</v>
      </c>
      <c r="B826" s="41" t="s">
        <v>23</v>
      </c>
      <c r="C826" s="51" t="s">
        <v>24</v>
      </c>
      <c r="D826" s="2">
        <v>1</v>
      </c>
      <c r="E826" s="1">
        <v>1</v>
      </c>
      <c r="F826" s="1"/>
      <c r="G826" s="1"/>
      <c r="H826" s="50">
        <f t="shared" si="84"/>
        <v>0</v>
      </c>
      <c r="I826" s="35">
        <v>1256</v>
      </c>
      <c r="J826" s="36">
        <v>892</v>
      </c>
      <c r="K826" s="36">
        <v>255</v>
      </c>
      <c r="L826" s="3">
        <f t="shared" si="85"/>
        <v>0.2858744394618834</v>
      </c>
      <c r="M826" s="42"/>
      <c r="N826" s="36">
        <v>346</v>
      </c>
      <c r="O826" s="64">
        <f t="shared" si="86"/>
        <v>0.27547770700636942</v>
      </c>
      <c r="P826" s="4">
        <f t="shared" si="87"/>
        <v>1257</v>
      </c>
      <c r="Q826" s="5">
        <f t="shared" si="88"/>
        <v>893</v>
      </c>
      <c r="R826" s="5">
        <f t="shared" si="89"/>
        <v>346</v>
      </c>
      <c r="S826" s="6">
        <f t="shared" si="90"/>
        <v>0.27525855210819411</v>
      </c>
    </row>
    <row r="827" spans="1:19" x14ac:dyDescent="0.2">
      <c r="A827" s="55" t="s">
        <v>449</v>
      </c>
      <c r="B827" s="41" t="s">
        <v>55</v>
      </c>
      <c r="C827" s="57" t="s">
        <v>290</v>
      </c>
      <c r="D827" s="2">
        <v>1</v>
      </c>
      <c r="E827" s="1">
        <v>0</v>
      </c>
      <c r="F827" s="1"/>
      <c r="G827" s="1">
        <v>1</v>
      </c>
      <c r="H827" s="50">
        <f t="shared" si="84"/>
        <v>1</v>
      </c>
      <c r="I827" s="35">
        <v>1255</v>
      </c>
      <c r="J827" s="36">
        <v>957</v>
      </c>
      <c r="K827" s="36">
        <v>124</v>
      </c>
      <c r="L827" s="3">
        <f t="shared" si="85"/>
        <v>0.12957157784743992</v>
      </c>
      <c r="M827" s="39">
        <v>1</v>
      </c>
      <c r="N827" s="36">
        <v>297</v>
      </c>
      <c r="O827" s="64">
        <f t="shared" si="86"/>
        <v>0.23665338645418327</v>
      </c>
      <c r="P827" s="4">
        <f t="shared" si="87"/>
        <v>1256</v>
      </c>
      <c r="Q827" s="5">
        <f t="shared" si="88"/>
        <v>958</v>
      </c>
      <c r="R827" s="5">
        <f t="shared" si="89"/>
        <v>298</v>
      </c>
      <c r="S827" s="6">
        <f t="shared" si="90"/>
        <v>0.23726114649681529</v>
      </c>
    </row>
    <row r="828" spans="1:19" x14ac:dyDescent="0.2">
      <c r="A828" s="55" t="s">
        <v>497</v>
      </c>
      <c r="B828" s="41" t="s">
        <v>249</v>
      </c>
      <c r="C828" s="56" t="s">
        <v>250</v>
      </c>
      <c r="D828" s="2">
        <v>0</v>
      </c>
      <c r="E828" s="1">
        <v>0</v>
      </c>
      <c r="F828" s="1">
        <v>0</v>
      </c>
      <c r="G828" s="1">
        <v>0</v>
      </c>
      <c r="H828" s="50" t="str">
        <f t="shared" si="84"/>
        <v/>
      </c>
      <c r="I828" s="35">
        <v>1254</v>
      </c>
      <c r="J828" s="36">
        <v>1129</v>
      </c>
      <c r="K828" s="36">
        <v>44.000000000000007</v>
      </c>
      <c r="L828" s="3">
        <f t="shared" si="85"/>
        <v>3.897254207263065E-2</v>
      </c>
      <c r="M828" s="42">
        <v>0</v>
      </c>
      <c r="N828" s="36">
        <v>125</v>
      </c>
      <c r="O828" s="64">
        <f t="shared" si="86"/>
        <v>9.9681020733652315E-2</v>
      </c>
      <c r="P828" s="4">
        <f t="shared" si="87"/>
        <v>1254</v>
      </c>
      <c r="Q828" s="5">
        <f t="shared" si="88"/>
        <v>1129</v>
      </c>
      <c r="R828" s="5">
        <f t="shared" si="89"/>
        <v>125</v>
      </c>
      <c r="S828" s="6">
        <f t="shared" si="90"/>
        <v>9.9681020733652315E-2</v>
      </c>
    </row>
    <row r="829" spans="1:19" x14ac:dyDescent="0.2">
      <c r="A829" s="55" t="s">
        <v>447</v>
      </c>
      <c r="B829" s="41" t="s">
        <v>172</v>
      </c>
      <c r="C829" s="51" t="s">
        <v>173</v>
      </c>
      <c r="D829" s="2"/>
      <c r="E829" s="1"/>
      <c r="F829" s="1"/>
      <c r="G829" s="1"/>
      <c r="H829" s="50" t="str">
        <f t="shared" si="84"/>
        <v/>
      </c>
      <c r="I829" s="35">
        <v>1246</v>
      </c>
      <c r="J829" s="36">
        <v>1113</v>
      </c>
      <c r="K829" s="36">
        <v>478</v>
      </c>
      <c r="L829" s="3">
        <f t="shared" si="85"/>
        <v>0.42946990116801437</v>
      </c>
      <c r="M829" s="42"/>
      <c r="N829" s="36">
        <v>121</v>
      </c>
      <c r="O829" s="64">
        <f t="shared" si="86"/>
        <v>9.71107544141252E-2</v>
      </c>
      <c r="P829" s="4">
        <f t="shared" si="87"/>
        <v>1246</v>
      </c>
      <c r="Q829" s="5">
        <f t="shared" si="88"/>
        <v>1113</v>
      </c>
      <c r="R829" s="5">
        <f t="shared" si="89"/>
        <v>121</v>
      </c>
      <c r="S829" s="6">
        <f t="shared" si="90"/>
        <v>9.71107544141252E-2</v>
      </c>
    </row>
    <row r="830" spans="1:19" x14ac:dyDescent="0.2">
      <c r="A830" s="55" t="s">
        <v>485</v>
      </c>
      <c r="B830" s="41" t="s">
        <v>238</v>
      </c>
      <c r="C830" s="56" t="s">
        <v>242</v>
      </c>
      <c r="D830" s="2"/>
      <c r="E830" s="1"/>
      <c r="F830" s="1"/>
      <c r="G830" s="1"/>
      <c r="H830" s="50" t="str">
        <f t="shared" si="84"/>
        <v/>
      </c>
      <c r="I830" s="35">
        <v>1245</v>
      </c>
      <c r="J830" s="36">
        <v>1200</v>
      </c>
      <c r="K830" s="36">
        <v>806</v>
      </c>
      <c r="L830" s="3">
        <f t="shared" si="85"/>
        <v>0.67166666666666663</v>
      </c>
      <c r="M830" s="42">
        <v>3</v>
      </c>
      <c r="N830" s="36">
        <v>42</v>
      </c>
      <c r="O830" s="64">
        <f t="shared" si="86"/>
        <v>3.3734939759036145E-2</v>
      </c>
      <c r="P830" s="4">
        <f t="shared" si="87"/>
        <v>1245</v>
      </c>
      <c r="Q830" s="5">
        <f t="shared" si="88"/>
        <v>1203</v>
      </c>
      <c r="R830" s="5">
        <f t="shared" si="89"/>
        <v>42</v>
      </c>
      <c r="S830" s="6">
        <f t="shared" si="90"/>
        <v>3.3734939759036145E-2</v>
      </c>
    </row>
    <row r="831" spans="1:19" x14ac:dyDescent="0.2">
      <c r="A831" s="55" t="s">
        <v>450</v>
      </c>
      <c r="B831" s="41" t="s">
        <v>68</v>
      </c>
      <c r="C831" s="56" t="s">
        <v>69</v>
      </c>
      <c r="D831" s="2"/>
      <c r="E831" s="1"/>
      <c r="F831" s="1"/>
      <c r="G831" s="1"/>
      <c r="H831" s="50" t="str">
        <f t="shared" si="84"/>
        <v/>
      </c>
      <c r="I831" s="35">
        <v>1245</v>
      </c>
      <c r="J831" s="36">
        <v>1161</v>
      </c>
      <c r="K831" s="36">
        <v>193</v>
      </c>
      <c r="L831" s="3">
        <f t="shared" si="85"/>
        <v>0.16623600344530576</v>
      </c>
      <c r="M831" s="39">
        <v>20</v>
      </c>
      <c r="N831" s="36">
        <v>64</v>
      </c>
      <c r="O831" s="64">
        <f t="shared" si="86"/>
        <v>5.1405622489959842E-2</v>
      </c>
      <c r="P831" s="4">
        <f t="shared" si="87"/>
        <v>1245</v>
      </c>
      <c r="Q831" s="5">
        <f t="shared" si="88"/>
        <v>1181</v>
      </c>
      <c r="R831" s="5">
        <f t="shared" si="89"/>
        <v>64</v>
      </c>
      <c r="S831" s="6">
        <f t="shared" si="90"/>
        <v>5.1405622489959842E-2</v>
      </c>
    </row>
    <row r="832" spans="1:19" x14ac:dyDescent="0.2">
      <c r="A832" s="55" t="s">
        <v>500</v>
      </c>
      <c r="B832" s="41" t="s">
        <v>226</v>
      </c>
      <c r="C832" s="56" t="s">
        <v>481</v>
      </c>
      <c r="D832" s="2"/>
      <c r="E832" s="1"/>
      <c r="F832" s="1"/>
      <c r="G832" s="1"/>
      <c r="H832" s="50" t="str">
        <f t="shared" si="84"/>
        <v/>
      </c>
      <c r="I832" s="35">
        <v>1243</v>
      </c>
      <c r="J832" s="36">
        <v>1210</v>
      </c>
      <c r="K832" s="36">
        <v>654</v>
      </c>
      <c r="L832" s="3">
        <f t="shared" si="85"/>
        <v>0.54049586776859504</v>
      </c>
      <c r="M832" s="42">
        <v>2</v>
      </c>
      <c r="N832" s="36">
        <v>31</v>
      </c>
      <c r="O832" s="64">
        <f t="shared" si="86"/>
        <v>2.4939662107803701E-2</v>
      </c>
      <c r="P832" s="4">
        <f t="shared" si="87"/>
        <v>1243</v>
      </c>
      <c r="Q832" s="5">
        <f t="shared" si="88"/>
        <v>1212</v>
      </c>
      <c r="R832" s="5">
        <f t="shared" si="89"/>
        <v>31</v>
      </c>
      <c r="S832" s="6">
        <f t="shared" si="90"/>
        <v>2.4939662107803701E-2</v>
      </c>
    </row>
    <row r="833" spans="1:19" x14ac:dyDescent="0.2">
      <c r="A833" s="55" t="s">
        <v>449</v>
      </c>
      <c r="B833" s="41" t="s">
        <v>117</v>
      </c>
      <c r="C833" s="57" t="s">
        <v>118</v>
      </c>
      <c r="D833" s="2">
        <v>0</v>
      </c>
      <c r="E833" s="1">
        <v>0</v>
      </c>
      <c r="F833" s="1"/>
      <c r="G833" s="1">
        <v>0</v>
      </c>
      <c r="H833" s="50" t="str">
        <f t="shared" si="84"/>
        <v/>
      </c>
      <c r="I833" s="35">
        <v>1231</v>
      </c>
      <c r="J833" s="36">
        <v>1229</v>
      </c>
      <c r="K833" s="36">
        <v>108</v>
      </c>
      <c r="L833" s="3">
        <f t="shared" si="85"/>
        <v>8.7876322213181451E-2</v>
      </c>
      <c r="M833" s="39">
        <v>1</v>
      </c>
      <c r="N833" s="36">
        <v>1</v>
      </c>
      <c r="O833" s="64">
        <f t="shared" si="86"/>
        <v>8.1234768480909826E-4</v>
      </c>
      <c r="P833" s="4">
        <f t="shared" si="87"/>
        <v>1231</v>
      </c>
      <c r="Q833" s="5">
        <f t="shared" si="88"/>
        <v>1230</v>
      </c>
      <c r="R833" s="5">
        <f t="shared" si="89"/>
        <v>1</v>
      </c>
      <c r="S833" s="6">
        <f t="shared" si="90"/>
        <v>8.1234768480909826E-4</v>
      </c>
    </row>
    <row r="834" spans="1:19" x14ac:dyDescent="0.2">
      <c r="A834" s="54" t="s">
        <v>443</v>
      </c>
      <c r="B834" s="41" t="s">
        <v>238</v>
      </c>
      <c r="C834" s="51" t="s">
        <v>239</v>
      </c>
      <c r="D834" s="37">
        <v>0</v>
      </c>
      <c r="E834" s="38">
        <v>0</v>
      </c>
      <c r="F834" s="38">
        <v>0</v>
      </c>
      <c r="G834" s="38">
        <v>0</v>
      </c>
      <c r="H834" s="50" t="str">
        <f t="shared" ref="H834:H897" si="91">IF(D834&lt;&gt;0,G834/D834,"")</f>
        <v/>
      </c>
      <c r="I834" s="35">
        <v>1225</v>
      </c>
      <c r="J834" s="36">
        <v>1211</v>
      </c>
      <c r="K834" s="36">
        <v>157</v>
      </c>
      <c r="L834" s="3">
        <f t="shared" ref="L834:L897" si="92">IF(J834&lt;&gt;0,K834/J834,"")</f>
        <v>0.12964492155243601</v>
      </c>
      <c r="M834" s="39">
        <v>3</v>
      </c>
      <c r="N834" s="36">
        <v>0</v>
      </c>
      <c r="O834" s="64">
        <f t="shared" ref="O834:O897" si="93">IF(I834&lt;&gt;0,N834/I834,"")</f>
        <v>0</v>
      </c>
      <c r="P834" s="4">
        <f t="shared" ref="P834:P897" si="94">IF(SUM(D834,I834)&gt;0,SUM(D834,I834),"")</f>
        <v>1225</v>
      </c>
      <c r="Q834" s="5">
        <f t="shared" ref="Q834:Q897" si="95">IF(SUM(E834,J834, M834)&gt;0,SUM(E834,J834, M834),"")</f>
        <v>1214</v>
      </c>
      <c r="R834" s="5" t="str">
        <f t="shared" ref="R834:R897" si="96">IF(SUM(G834,N834)&gt;0,SUM(G834,N834),"")</f>
        <v/>
      </c>
      <c r="S834" s="6" t="str">
        <f t="shared" ref="S834:S897" si="97">IFERROR(IF(P834&lt;&gt;0,R834/P834,""),"")</f>
        <v/>
      </c>
    </row>
    <row r="835" spans="1:19" x14ac:dyDescent="0.2">
      <c r="A835" s="55" t="s">
        <v>483</v>
      </c>
      <c r="B835" s="41" t="s">
        <v>151</v>
      </c>
      <c r="C835" s="56" t="s">
        <v>152</v>
      </c>
      <c r="D835" s="2"/>
      <c r="E835" s="1"/>
      <c r="F835" s="1"/>
      <c r="G835" s="1"/>
      <c r="H835" s="50" t="str">
        <f t="shared" si="91"/>
        <v/>
      </c>
      <c r="I835" s="35">
        <v>1224</v>
      </c>
      <c r="J835" s="36">
        <v>1019</v>
      </c>
      <c r="K835" s="36">
        <v>134</v>
      </c>
      <c r="L835" s="3">
        <f t="shared" si="92"/>
        <v>0.13150147203140333</v>
      </c>
      <c r="M835" s="42"/>
      <c r="N835" s="36">
        <v>91</v>
      </c>
      <c r="O835" s="64">
        <f t="shared" si="93"/>
        <v>7.4346405228758169E-2</v>
      </c>
      <c r="P835" s="4">
        <f t="shared" si="94"/>
        <v>1224</v>
      </c>
      <c r="Q835" s="5">
        <f t="shared" si="95"/>
        <v>1019</v>
      </c>
      <c r="R835" s="5">
        <f t="shared" si="96"/>
        <v>91</v>
      </c>
      <c r="S835" s="6">
        <f t="shared" si="97"/>
        <v>7.4346405228758169E-2</v>
      </c>
    </row>
    <row r="836" spans="1:19" ht="29" x14ac:dyDescent="0.2">
      <c r="A836" s="55" t="s">
        <v>463</v>
      </c>
      <c r="B836" s="41" t="s">
        <v>238</v>
      </c>
      <c r="C836" s="56" t="s">
        <v>240</v>
      </c>
      <c r="D836" s="2">
        <v>0</v>
      </c>
      <c r="E836" s="1">
        <v>0</v>
      </c>
      <c r="F836" s="1">
        <v>0</v>
      </c>
      <c r="G836" s="1">
        <v>0</v>
      </c>
      <c r="H836" s="50" t="str">
        <f t="shared" si="91"/>
        <v/>
      </c>
      <c r="I836" s="35">
        <v>1222</v>
      </c>
      <c r="J836" s="36">
        <v>1201</v>
      </c>
      <c r="K836" s="36">
        <v>830</v>
      </c>
      <c r="L836" s="3">
        <f t="shared" si="92"/>
        <v>0.69109075770191508</v>
      </c>
      <c r="M836" s="42">
        <v>20</v>
      </c>
      <c r="N836" s="36">
        <v>1</v>
      </c>
      <c r="O836" s="64">
        <f t="shared" si="93"/>
        <v>8.1833060556464816E-4</v>
      </c>
      <c r="P836" s="4">
        <f t="shared" si="94"/>
        <v>1222</v>
      </c>
      <c r="Q836" s="5">
        <f t="shared" si="95"/>
        <v>1221</v>
      </c>
      <c r="R836" s="5">
        <f t="shared" si="96"/>
        <v>1</v>
      </c>
      <c r="S836" s="6">
        <f t="shared" si="97"/>
        <v>8.1833060556464816E-4</v>
      </c>
    </row>
    <row r="837" spans="1:19" ht="29" x14ac:dyDescent="0.2">
      <c r="A837" s="55" t="s">
        <v>500</v>
      </c>
      <c r="B837" s="41" t="s">
        <v>230</v>
      </c>
      <c r="C837" s="56" t="s">
        <v>231</v>
      </c>
      <c r="D837" s="2"/>
      <c r="E837" s="1"/>
      <c r="F837" s="1"/>
      <c r="G837" s="1"/>
      <c r="H837" s="50" t="str">
        <f t="shared" si="91"/>
        <v/>
      </c>
      <c r="I837" s="35">
        <v>1222</v>
      </c>
      <c r="J837" s="36">
        <v>1135</v>
      </c>
      <c r="K837" s="36">
        <v>786</v>
      </c>
      <c r="L837" s="3">
        <f t="shared" si="92"/>
        <v>0.69251101321585906</v>
      </c>
      <c r="M837" s="42">
        <v>18</v>
      </c>
      <c r="N837" s="36">
        <v>69</v>
      </c>
      <c r="O837" s="64">
        <f t="shared" si="93"/>
        <v>5.6464811783960719E-2</v>
      </c>
      <c r="P837" s="4">
        <f t="shared" si="94"/>
        <v>1222</v>
      </c>
      <c r="Q837" s="5">
        <f t="shared" si="95"/>
        <v>1153</v>
      </c>
      <c r="R837" s="5">
        <f t="shared" si="96"/>
        <v>69</v>
      </c>
      <c r="S837" s="6">
        <f t="shared" si="97"/>
        <v>5.6464811783960719E-2</v>
      </c>
    </row>
    <row r="838" spans="1:19" x14ac:dyDescent="0.2">
      <c r="A838" s="55" t="s">
        <v>463</v>
      </c>
      <c r="B838" s="41" t="s">
        <v>27</v>
      </c>
      <c r="C838" s="56" t="s">
        <v>283</v>
      </c>
      <c r="D838" s="2">
        <v>0</v>
      </c>
      <c r="E838" s="1">
        <v>0</v>
      </c>
      <c r="F838" s="1">
        <v>0</v>
      </c>
      <c r="G838" s="1">
        <v>0</v>
      </c>
      <c r="H838" s="50" t="str">
        <f t="shared" si="91"/>
        <v/>
      </c>
      <c r="I838" s="35">
        <v>1220</v>
      </c>
      <c r="J838" s="36">
        <v>1153</v>
      </c>
      <c r="K838" s="36">
        <v>257</v>
      </c>
      <c r="L838" s="3">
        <f t="shared" si="92"/>
        <v>0.22289679098005205</v>
      </c>
      <c r="M838" s="42">
        <v>1</v>
      </c>
      <c r="N838" s="36">
        <v>66</v>
      </c>
      <c r="O838" s="64">
        <f t="shared" si="93"/>
        <v>5.4098360655737705E-2</v>
      </c>
      <c r="P838" s="4">
        <f t="shared" si="94"/>
        <v>1220</v>
      </c>
      <c r="Q838" s="5">
        <f t="shared" si="95"/>
        <v>1154</v>
      </c>
      <c r="R838" s="5">
        <f t="shared" si="96"/>
        <v>66</v>
      </c>
      <c r="S838" s="6">
        <f t="shared" si="97"/>
        <v>5.4098360655737705E-2</v>
      </c>
    </row>
    <row r="839" spans="1:19" x14ac:dyDescent="0.2">
      <c r="A839" s="55" t="s">
        <v>478</v>
      </c>
      <c r="B839" s="41" t="s">
        <v>160</v>
      </c>
      <c r="C839" s="56" t="s">
        <v>161</v>
      </c>
      <c r="D839" s="2">
        <v>0</v>
      </c>
      <c r="E839" s="1">
        <v>0</v>
      </c>
      <c r="F839" s="1">
        <v>0</v>
      </c>
      <c r="G839" s="1">
        <v>0</v>
      </c>
      <c r="H839" s="50" t="str">
        <f t="shared" si="91"/>
        <v/>
      </c>
      <c r="I839" s="35">
        <v>1218</v>
      </c>
      <c r="J839" s="36">
        <v>907</v>
      </c>
      <c r="K839" s="36">
        <v>213</v>
      </c>
      <c r="L839" s="3">
        <f t="shared" si="92"/>
        <v>0.2348401323042999</v>
      </c>
      <c r="M839" s="42">
        <v>39</v>
      </c>
      <c r="N839" s="36">
        <v>272</v>
      </c>
      <c r="O839" s="64">
        <f t="shared" si="93"/>
        <v>0.22331691297208539</v>
      </c>
      <c r="P839" s="4">
        <f t="shared" si="94"/>
        <v>1218</v>
      </c>
      <c r="Q839" s="5">
        <f t="shared" si="95"/>
        <v>946</v>
      </c>
      <c r="R839" s="5">
        <f t="shared" si="96"/>
        <v>272</v>
      </c>
      <c r="S839" s="6">
        <f t="shared" si="97"/>
        <v>0.22331691297208539</v>
      </c>
    </row>
    <row r="840" spans="1:19" ht="29" x14ac:dyDescent="0.2">
      <c r="A840" s="55" t="s">
        <v>500</v>
      </c>
      <c r="B840" s="41" t="s">
        <v>133</v>
      </c>
      <c r="C840" s="56" t="s">
        <v>134</v>
      </c>
      <c r="D840" s="2"/>
      <c r="E840" s="1"/>
      <c r="F840" s="1"/>
      <c r="G840" s="1"/>
      <c r="H840" s="50" t="str">
        <f t="shared" si="91"/>
        <v/>
      </c>
      <c r="I840" s="35">
        <v>1215</v>
      </c>
      <c r="J840" s="36">
        <v>1060</v>
      </c>
      <c r="K840" s="36">
        <v>861</v>
      </c>
      <c r="L840" s="3">
        <f t="shared" si="92"/>
        <v>0.81226415094339621</v>
      </c>
      <c r="M840" s="42">
        <v>9</v>
      </c>
      <c r="N840" s="36">
        <v>146</v>
      </c>
      <c r="O840" s="64">
        <f t="shared" si="93"/>
        <v>0.12016460905349795</v>
      </c>
      <c r="P840" s="4">
        <f t="shared" si="94"/>
        <v>1215</v>
      </c>
      <c r="Q840" s="5">
        <f t="shared" si="95"/>
        <v>1069</v>
      </c>
      <c r="R840" s="5">
        <f t="shared" si="96"/>
        <v>146</v>
      </c>
      <c r="S840" s="6">
        <f t="shared" si="97"/>
        <v>0.12016460905349795</v>
      </c>
    </row>
    <row r="841" spans="1:19" x14ac:dyDescent="0.2">
      <c r="A841" s="55" t="s">
        <v>492</v>
      </c>
      <c r="B841" s="41" t="s">
        <v>221</v>
      </c>
      <c r="C841" s="56" t="s">
        <v>222</v>
      </c>
      <c r="D841" s="2"/>
      <c r="E841" s="1"/>
      <c r="F841" s="1"/>
      <c r="G841" s="1"/>
      <c r="H841" s="50" t="str">
        <f t="shared" si="91"/>
        <v/>
      </c>
      <c r="I841" s="35">
        <v>1214</v>
      </c>
      <c r="J841" s="36">
        <v>1142</v>
      </c>
      <c r="K841" s="36">
        <v>960</v>
      </c>
      <c r="L841" s="3">
        <f t="shared" si="92"/>
        <v>0.84063047285464099</v>
      </c>
      <c r="M841" s="42"/>
      <c r="N841" s="36">
        <v>72</v>
      </c>
      <c r="O841" s="64">
        <f t="shared" si="93"/>
        <v>5.9308072487644151E-2</v>
      </c>
      <c r="P841" s="4">
        <f t="shared" si="94"/>
        <v>1214</v>
      </c>
      <c r="Q841" s="5">
        <f t="shared" si="95"/>
        <v>1142</v>
      </c>
      <c r="R841" s="5">
        <f t="shared" si="96"/>
        <v>72</v>
      </c>
      <c r="S841" s="6">
        <f t="shared" si="97"/>
        <v>5.9308072487644151E-2</v>
      </c>
    </row>
    <row r="842" spans="1:19" x14ac:dyDescent="0.2">
      <c r="A842" s="55" t="s">
        <v>507</v>
      </c>
      <c r="B842" s="41" t="s">
        <v>107</v>
      </c>
      <c r="C842" s="56" t="s">
        <v>108</v>
      </c>
      <c r="D842" s="2"/>
      <c r="E842" s="1"/>
      <c r="F842" s="1"/>
      <c r="G842" s="1"/>
      <c r="H842" s="50" t="str">
        <f t="shared" si="91"/>
        <v/>
      </c>
      <c r="I842" s="35">
        <v>1213</v>
      </c>
      <c r="J842" s="36">
        <v>844</v>
      </c>
      <c r="K842" s="36">
        <v>177</v>
      </c>
      <c r="L842" s="3">
        <f t="shared" si="92"/>
        <v>0.20971563981042654</v>
      </c>
      <c r="M842" s="48">
        <v>69</v>
      </c>
      <c r="N842" s="36">
        <v>315</v>
      </c>
      <c r="O842" s="64">
        <f t="shared" si="93"/>
        <v>0.25968672712283597</v>
      </c>
      <c r="P842" s="4">
        <f t="shared" si="94"/>
        <v>1213</v>
      </c>
      <c r="Q842" s="5">
        <f t="shared" si="95"/>
        <v>913</v>
      </c>
      <c r="R842" s="5">
        <f t="shared" si="96"/>
        <v>315</v>
      </c>
      <c r="S842" s="6">
        <f t="shared" si="97"/>
        <v>0.25968672712283597</v>
      </c>
    </row>
    <row r="843" spans="1:19" x14ac:dyDescent="0.2">
      <c r="A843" s="55" t="s">
        <v>483</v>
      </c>
      <c r="B843" s="41" t="s">
        <v>124</v>
      </c>
      <c r="C843" s="56" t="s">
        <v>125</v>
      </c>
      <c r="D843" s="2"/>
      <c r="E843" s="1"/>
      <c r="F843" s="1"/>
      <c r="G843" s="1"/>
      <c r="H843" s="50" t="str">
        <f t="shared" si="91"/>
        <v/>
      </c>
      <c r="I843" s="35">
        <v>1211</v>
      </c>
      <c r="J843" s="36">
        <v>1054</v>
      </c>
      <c r="K843" s="36">
        <v>183</v>
      </c>
      <c r="L843" s="3">
        <f t="shared" si="92"/>
        <v>0.17362428842504743</v>
      </c>
      <c r="M843" s="42">
        <v>36</v>
      </c>
      <c r="N843" s="36">
        <v>75</v>
      </c>
      <c r="O843" s="64">
        <f t="shared" si="93"/>
        <v>6.1932287365813375E-2</v>
      </c>
      <c r="P843" s="4">
        <f t="shared" si="94"/>
        <v>1211</v>
      </c>
      <c r="Q843" s="5">
        <f t="shared" si="95"/>
        <v>1090</v>
      </c>
      <c r="R843" s="5">
        <f t="shared" si="96"/>
        <v>75</v>
      </c>
      <c r="S843" s="6">
        <f t="shared" si="97"/>
        <v>6.1932287365813375E-2</v>
      </c>
    </row>
    <row r="844" spans="1:19" x14ac:dyDescent="0.2">
      <c r="A844" s="55" t="s">
        <v>497</v>
      </c>
      <c r="B844" s="41" t="s">
        <v>498</v>
      </c>
      <c r="C844" s="56" t="s">
        <v>499</v>
      </c>
      <c r="D844" s="2">
        <v>0</v>
      </c>
      <c r="E844" s="1">
        <v>0</v>
      </c>
      <c r="F844" s="1">
        <v>0</v>
      </c>
      <c r="G844" s="1">
        <v>0</v>
      </c>
      <c r="H844" s="50" t="str">
        <f t="shared" si="91"/>
        <v/>
      </c>
      <c r="I844" s="35">
        <v>1211</v>
      </c>
      <c r="J844" s="36">
        <v>1059</v>
      </c>
      <c r="K844" s="36">
        <v>324</v>
      </c>
      <c r="L844" s="3">
        <f t="shared" si="92"/>
        <v>0.30594900849858359</v>
      </c>
      <c r="M844" s="42">
        <v>57</v>
      </c>
      <c r="N844" s="36">
        <v>95</v>
      </c>
      <c r="O844" s="64">
        <f t="shared" si="93"/>
        <v>7.8447563996696945E-2</v>
      </c>
      <c r="P844" s="4">
        <f t="shared" si="94"/>
        <v>1211</v>
      </c>
      <c r="Q844" s="5">
        <f t="shared" si="95"/>
        <v>1116</v>
      </c>
      <c r="R844" s="5">
        <f t="shared" si="96"/>
        <v>95</v>
      </c>
      <c r="S844" s="6">
        <f t="shared" si="97"/>
        <v>7.8447563996696945E-2</v>
      </c>
    </row>
    <row r="845" spans="1:19" x14ac:dyDescent="0.2">
      <c r="A845" s="54" t="s">
        <v>444</v>
      </c>
      <c r="B845" s="41" t="s">
        <v>137</v>
      </c>
      <c r="C845" s="51" t="s">
        <v>138</v>
      </c>
      <c r="D845" s="37">
        <v>5</v>
      </c>
      <c r="E845" s="38">
        <v>2</v>
      </c>
      <c r="F845" s="38"/>
      <c r="G845" s="38">
        <v>3</v>
      </c>
      <c r="H845" s="50">
        <f t="shared" si="91"/>
        <v>0.6</v>
      </c>
      <c r="I845" s="35">
        <v>1208</v>
      </c>
      <c r="J845" s="36">
        <v>1073</v>
      </c>
      <c r="K845" s="36">
        <v>68</v>
      </c>
      <c r="L845" s="3">
        <f t="shared" si="92"/>
        <v>6.3373718546132343E-2</v>
      </c>
      <c r="M845" s="39">
        <v>4</v>
      </c>
      <c r="N845" s="36">
        <v>131</v>
      </c>
      <c r="O845" s="64">
        <f t="shared" si="93"/>
        <v>0.10844370860927152</v>
      </c>
      <c r="P845" s="4">
        <f t="shared" si="94"/>
        <v>1213</v>
      </c>
      <c r="Q845" s="5">
        <f t="shared" si="95"/>
        <v>1079</v>
      </c>
      <c r="R845" s="5">
        <f t="shared" si="96"/>
        <v>134</v>
      </c>
      <c r="S845" s="6">
        <f t="shared" si="97"/>
        <v>0.11046990931574609</v>
      </c>
    </row>
    <row r="846" spans="1:19" x14ac:dyDescent="0.2">
      <c r="A846" s="55" t="s">
        <v>449</v>
      </c>
      <c r="B846" s="41" t="s">
        <v>90</v>
      </c>
      <c r="C846" s="57" t="s">
        <v>307</v>
      </c>
      <c r="D846" s="2">
        <v>2</v>
      </c>
      <c r="E846" s="1">
        <v>1</v>
      </c>
      <c r="F846" s="1"/>
      <c r="G846" s="1">
        <v>1</v>
      </c>
      <c r="H846" s="50">
        <f t="shared" si="91"/>
        <v>0.5</v>
      </c>
      <c r="I846" s="35">
        <v>1208</v>
      </c>
      <c r="J846" s="36">
        <v>576</v>
      </c>
      <c r="K846" s="36">
        <v>50</v>
      </c>
      <c r="L846" s="3">
        <f t="shared" si="92"/>
        <v>8.6805555555555552E-2</v>
      </c>
      <c r="M846" s="39">
        <v>0</v>
      </c>
      <c r="N846" s="36">
        <v>632</v>
      </c>
      <c r="O846" s="64">
        <f t="shared" si="93"/>
        <v>0.52317880794701987</v>
      </c>
      <c r="P846" s="4">
        <f t="shared" si="94"/>
        <v>1210</v>
      </c>
      <c r="Q846" s="5">
        <f t="shared" si="95"/>
        <v>577</v>
      </c>
      <c r="R846" s="5">
        <f t="shared" si="96"/>
        <v>633</v>
      </c>
      <c r="S846" s="6">
        <f t="shared" si="97"/>
        <v>0.52314049586776856</v>
      </c>
    </row>
    <row r="847" spans="1:19" ht="29" x14ac:dyDescent="0.2">
      <c r="A847" s="55" t="s">
        <v>463</v>
      </c>
      <c r="B847" s="41" t="s">
        <v>238</v>
      </c>
      <c r="C847" s="56" t="s">
        <v>476</v>
      </c>
      <c r="D847" s="2">
        <v>0</v>
      </c>
      <c r="E847" s="1">
        <v>0</v>
      </c>
      <c r="F847" s="1">
        <v>0</v>
      </c>
      <c r="G847" s="1">
        <v>0</v>
      </c>
      <c r="H847" s="50" t="str">
        <f t="shared" si="91"/>
        <v/>
      </c>
      <c r="I847" s="35">
        <v>1208</v>
      </c>
      <c r="J847" s="36">
        <v>1189</v>
      </c>
      <c r="K847" s="36">
        <v>1181</v>
      </c>
      <c r="L847" s="3">
        <f t="shared" si="92"/>
        <v>0.99327165685449958</v>
      </c>
      <c r="M847" s="42">
        <v>19</v>
      </c>
      <c r="N847" s="36">
        <v>0</v>
      </c>
      <c r="O847" s="64">
        <f t="shared" si="93"/>
        <v>0</v>
      </c>
      <c r="P847" s="4">
        <f t="shared" si="94"/>
        <v>1208</v>
      </c>
      <c r="Q847" s="5">
        <f t="shared" si="95"/>
        <v>1208</v>
      </c>
      <c r="R847" s="5" t="str">
        <f t="shared" si="96"/>
        <v/>
      </c>
      <c r="S847" s="6" t="str">
        <f t="shared" si="97"/>
        <v/>
      </c>
    </row>
    <row r="848" spans="1:19" ht="29" x14ac:dyDescent="0.2">
      <c r="A848" s="55" t="s">
        <v>463</v>
      </c>
      <c r="B848" s="41" t="s">
        <v>238</v>
      </c>
      <c r="C848" s="56" t="s">
        <v>243</v>
      </c>
      <c r="D848" s="2">
        <v>0</v>
      </c>
      <c r="E848" s="1">
        <v>0</v>
      </c>
      <c r="F848" s="1">
        <v>0</v>
      </c>
      <c r="G848" s="1">
        <v>0</v>
      </c>
      <c r="H848" s="50" t="str">
        <f t="shared" si="91"/>
        <v/>
      </c>
      <c r="I848" s="35">
        <v>1208</v>
      </c>
      <c r="J848" s="36">
        <v>1186</v>
      </c>
      <c r="K848" s="36">
        <v>530</v>
      </c>
      <c r="L848" s="3">
        <f t="shared" si="92"/>
        <v>0.44688026981450252</v>
      </c>
      <c r="M848" s="42">
        <v>6</v>
      </c>
      <c r="N848" s="36">
        <v>16</v>
      </c>
      <c r="O848" s="64">
        <f t="shared" si="93"/>
        <v>1.3245033112582781E-2</v>
      </c>
      <c r="P848" s="4">
        <f t="shared" si="94"/>
        <v>1208</v>
      </c>
      <c r="Q848" s="5">
        <f t="shared" si="95"/>
        <v>1192</v>
      </c>
      <c r="R848" s="5">
        <f t="shared" si="96"/>
        <v>16</v>
      </c>
      <c r="S848" s="6">
        <f t="shared" si="97"/>
        <v>1.3245033112582781E-2</v>
      </c>
    </row>
    <row r="849" spans="1:19" x14ac:dyDescent="0.2">
      <c r="A849" s="54" t="s">
        <v>444</v>
      </c>
      <c r="B849" s="41" t="s">
        <v>238</v>
      </c>
      <c r="C849" s="51" t="s">
        <v>399</v>
      </c>
      <c r="D849" s="37">
        <v>6</v>
      </c>
      <c r="E849" s="38">
        <v>6</v>
      </c>
      <c r="F849" s="38"/>
      <c r="G849" s="38"/>
      <c r="H849" s="50">
        <f t="shared" si="91"/>
        <v>0</v>
      </c>
      <c r="I849" s="35">
        <v>1207</v>
      </c>
      <c r="J849" s="36">
        <v>1193</v>
      </c>
      <c r="K849" s="36">
        <v>179</v>
      </c>
      <c r="L849" s="3">
        <f t="shared" si="92"/>
        <v>0.15004191114836546</v>
      </c>
      <c r="M849" s="39">
        <v>3</v>
      </c>
      <c r="N849" s="36">
        <v>11</v>
      </c>
      <c r="O849" s="64">
        <f t="shared" si="93"/>
        <v>9.1135045567522777E-3</v>
      </c>
      <c r="P849" s="4">
        <f t="shared" si="94"/>
        <v>1213</v>
      </c>
      <c r="Q849" s="5">
        <f t="shared" si="95"/>
        <v>1202</v>
      </c>
      <c r="R849" s="5">
        <f t="shared" si="96"/>
        <v>11</v>
      </c>
      <c r="S849" s="6">
        <f t="shared" si="97"/>
        <v>9.0684253915910961E-3</v>
      </c>
    </row>
    <row r="850" spans="1:19" x14ac:dyDescent="0.2">
      <c r="A850" s="54" t="s">
        <v>448</v>
      </c>
      <c r="B850" s="41" t="s">
        <v>233</v>
      </c>
      <c r="C850" s="51" t="s">
        <v>235</v>
      </c>
      <c r="D850" s="37">
        <v>0</v>
      </c>
      <c r="E850" s="38">
        <v>0</v>
      </c>
      <c r="F850" s="38">
        <v>0</v>
      </c>
      <c r="G850" s="38">
        <v>0</v>
      </c>
      <c r="H850" s="50" t="str">
        <f t="shared" si="91"/>
        <v/>
      </c>
      <c r="I850" s="35">
        <v>1194</v>
      </c>
      <c r="J850" s="36">
        <v>1162</v>
      </c>
      <c r="K850" s="36">
        <v>284</v>
      </c>
      <c r="L850" s="3">
        <f t="shared" si="92"/>
        <v>0.24440619621342513</v>
      </c>
      <c r="M850" s="39">
        <v>8</v>
      </c>
      <c r="N850" s="36">
        <v>24</v>
      </c>
      <c r="O850" s="64">
        <f t="shared" si="93"/>
        <v>2.0100502512562814E-2</v>
      </c>
      <c r="P850" s="4">
        <f t="shared" si="94"/>
        <v>1194</v>
      </c>
      <c r="Q850" s="5">
        <f t="shared" si="95"/>
        <v>1170</v>
      </c>
      <c r="R850" s="5">
        <f t="shared" si="96"/>
        <v>24</v>
      </c>
      <c r="S850" s="6">
        <f t="shared" si="97"/>
        <v>2.0100502512562814E-2</v>
      </c>
    </row>
    <row r="851" spans="1:19" x14ac:dyDescent="0.2">
      <c r="A851" s="55" t="s">
        <v>463</v>
      </c>
      <c r="B851" s="41" t="s">
        <v>148</v>
      </c>
      <c r="C851" s="56" t="s">
        <v>149</v>
      </c>
      <c r="D851" s="2">
        <v>0</v>
      </c>
      <c r="E851" s="1">
        <v>0</v>
      </c>
      <c r="F851" s="1">
        <v>0</v>
      </c>
      <c r="G851" s="1">
        <v>0</v>
      </c>
      <c r="H851" s="50" t="str">
        <f t="shared" si="91"/>
        <v/>
      </c>
      <c r="I851" s="35">
        <v>1193</v>
      </c>
      <c r="J851" s="36">
        <v>1096</v>
      </c>
      <c r="K851" s="36">
        <v>139</v>
      </c>
      <c r="L851" s="3">
        <f t="shared" si="92"/>
        <v>0.12682481751824817</v>
      </c>
      <c r="M851" s="42">
        <v>88</v>
      </c>
      <c r="N851" s="36">
        <v>9</v>
      </c>
      <c r="O851" s="64">
        <f t="shared" si="93"/>
        <v>7.5440067057837385E-3</v>
      </c>
      <c r="P851" s="4">
        <f t="shared" si="94"/>
        <v>1193</v>
      </c>
      <c r="Q851" s="5">
        <f t="shared" si="95"/>
        <v>1184</v>
      </c>
      <c r="R851" s="5">
        <f t="shared" si="96"/>
        <v>9</v>
      </c>
      <c r="S851" s="6">
        <f t="shared" si="97"/>
        <v>7.5440067057837385E-3</v>
      </c>
    </row>
    <row r="852" spans="1:19" ht="29" x14ac:dyDescent="0.2">
      <c r="A852" s="54" t="s">
        <v>446</v>
      </c>
      <c r="B852" s="41" t="s">
        <v>213</v>
      </c>
      <c r="C852" s="51" t="s">
        <v>214</v>
      </c>
      <c r="D852" s="37"/>
      <c r="E852" s="38"/>
      <c r="F852" s="38"/>
      <c r="G852" s="38"/>
      <c r="H852" s="50" t="str">
        <f t="shared" si="91"/>
        <v/>
      </c>
      <c r="I852" s="35">
        <v>1190</v>
      </c>
      <c r="J852" s="36">
        <v>1110</v>
      </c>
      <c r="K852" s="36">
        <v>1105</v>
      </c>
      <c r="L852" s="3">
        <f t="shared" si="92"/>
        <v>0.99549549549549554</v>
      </c>
      <c r="M852" s="39">
        <v>13</v>
      </c>
      <c r="N852" s="36">
        <v>67</v>
      </c>
      <c r="O852" s="64">
        <f t="shared" si="93"/>
        <v>5.6302521008403363E-2</v>
      </c>
      <c r="P852" s="4">
        <f t="shared" si="94"/>
        <v>1190</v>
      </c>
      <c r="Q852" s="5">
        <f t="shared" si="95"/>
        <v>1123</v>
      </c>
      <c r="R852" s="5">
        <f t="shared" si="96"/>
        <v>67</v>
      </c>
      <c r="S852" s="6">
        <f t="shared" si="97"/>
        <v>5.6302521008403363E-2</v>
      </c>
    </row>
    <row r="853" spans="1:19" x14ac:dyDescent="0.2">
      <c r="A853" s="55" t="s">
        <v>449</v>
      </c>
      <c r="B853" s="41" t="s">
        <v>238</v>
      </c>
      <c r="C853" s="57" t="s">
        <v>337</v>
      </c>
      <c r="D853" s="2">
        <v>101</v>
      </c>
      <c r="E853" s="1">
        <v>101</v>
      </c>
      <c r="F853" s="1"/>
      <c r="G853" s="1">
        <v>0</v>
      </c>
      <c r="H853" s="50">
        <f t="shared" si="91"/>
        <v>0</v>
      </c>
      <c r="I853" s="35">
        <v>1183</v>
      </c>
      <c r="J853" s="36">
        <v>1169</v>
      </c>
      <c r="K853" s="36">
        <v>240</v>
      </c>
      <c r="L853" s="3">
        <f t="shared" si="92"/>
        <v>0.20530367835757057</v>
      </c>
      <c r="M853" s="39">
        <v>7</v>
      </c>
      <c r="N853" s="36">
        <v>7</v>
      </c>
      <c r="O853" s="64">
        <f t="shared" si="93"/>
        <v>5.9171597633136093E-3</v>
      </c>
      <c r="P853" s="4">
        <f t="shared" si="94"/>
        <v>1284</v>
      </c>
      <c r="Q853" s="5">
        <f t="shared" si="95"/>
        <v>1277</v>
      </c>
      <c r="R853" s="5">
        <f t="shared" si="96"/>
        <v>7</v>
      </c>
      <c r="S853" s="6">
        <f t="shared" si="97"/>
        <v>5.451713395638629E-3</v>
      </c>
    </row>
    <row r="854" spans="1:19" x14ac:dyDescent="0.2">
      <c r="A854" s="55" t="s">
        <v>450</v>
      </c>
      <c r="B854" s="41" t="s">
        <v>197</v>
      </c>
      <c r="C854" s="56" t="s">
        <v>198</v>
      </c>
      <c r="D854" s="2"/>
      <c r="E854" s="1"/>
      <c r="F854" s="1"/>
      <c r="G854" s="1"/>
      <c r="H854" s="50" t="str">
        <f t="shared" si="91"/>
        <v/>
      </c>
      <c r="I854" s="35">
        <v>1183</v>
      </c>
      <c r="J854" s="36">
        <v>1161</v>
      </c>
      <c r="K854" s="36">
        <v>414</v>
      </c>
      <c r="L854" s="3">
        <f t="shared" si="92"/>
        <v>0.35658914728682173</v>
      </c>
      <c r="M854" s="39">
        <v>2</v>
      </c>
      <c r="N854" s="36">
        <v>20</v>
      </c>
      <c r="O854" s="64">
        <f t="shared" si="93"/>
        <v>1.69061707523246E-2</v>
      </c>
      <c r="P854" s="4">
        <f t="shared" si="94"/>
        <v>1183</v>
      </c>
      <c r="Q854" s="5">
        <f t="shared" si="95"/>
        <v>1163</v>
      </c>
      <c r="R854" s="5">
        <f t="shared" si="96"/>
        <v>20</v>
      </c>
      <c r="S854" s="6">
        <f t="shared" si="97"/>
        <v>1.69061707523246E-2</v>
      </c>
    </row>
    <row r="855" spans="1:19" x14ac:dyDescent="0.2">
      <c r="A855" s="55" t="s">
        <v>451</v>
      </c>
      <c r="B855" s="41" t="s">
        <v>204</v>
      </c>
      <c r="C855" s="56" t="s">
        <v>205</v>
      </c>
      <c r="D855" s="2">
        <v>0</v>
      </c>
      <c r="E855" s="1">
        <v>0</v>
      </c>
      <c r="F855" s="1">
        <v>0</v>
      </c>
      <c r="G855" s="1">
        <v>0</v>
      </c>
      <c r="H855" s="50" t="str">
        <f t="shared" si="91"/>
        <v/>
      </c>
      <c r="I855" s="35">
        <v>1181</v>
      </c>
      <c r="J855" s="36">
        <v>532</v>
      </c>
      <c r="K855" s="36">
        <v>130</v>
      </c>
      <c r="L855" s="3">
        <f t="shared" si="92"/>
        <v>0.24436090225563908</v>
      </c>
      <c r="M855" s="42">
        <v>433</v>
      </c>
      <c r="N855" s="36">
        <v>216</v>
      </c>
      <c r="O855" s="64">
        <f t="shared" si="93"/>
        <v>0.18289585097375105</v>
      </c>
      <c r="P855" s="4">
        <f t="shared" si="94"/>
        <v>1181</v>
      </c>
      <c r="Q855" s="5">
        <f t="shared" si="95"/>
        <v>965</v>
      </c>
      <c r="R855" s="5">
        <f t="shared" si="96"/>
        <v>216</v>
      </c>
      <c r="S855" s="6">
        <f t="shared" si="97"/>
        <v>0.18289585097375105</v>
      </c>
    </row>
    <row r="856" spans="1:19" x14ac:dyDescent="0.2">
      <c r="A856" s="54" t="s">
        <v>446</v>
      </c>
      <c r="B856" s="41" t="s">
        <v>190</v>
      </c>
      <c r="C856" s="51" t="s">
        <v>191</v>
      </c>
      <c r="D856" s="37"/>
      <c r="E856" s="38"/>
      <c r="F856" s="38"/>
      <c r="G856" s="38"/>
      <c r="H856" s="50" t="str">
        <f t="shared" si="91"/>
        <v/>
      </c>
      <c r="I856" s="35">
        <v>1174</v>
      </c>
      <c r="J856" s="36">
        <v>81</v>
      </c>
      <c r="K856" s="36">
        <v>45</v>
      </c>
      <c r="L856" s="3">
        <f t="shared" si="92"/>
        <v>0.55555555555555558</v>
      </c>
      <c r="M856" s="39">
        <v>470</v>
      </c>
      <c r="N856" s="36">
        <v>612</v>
      </c>
      <c r="O856" s="64">
        <f t="shared" si="93"/>
        <v>0.52129471890971035</v>
      </c>
      <c r="P856" s="4">
        <f t="shared" si="94"/>
        <v>1174</v>
      </c>
      <c r="Q856" s="5">
        <f t="shared" si="95"/>
        <v>551</v>
      </c>
      <c r="R856" s="5">
        <f t="shared" si="96"/>
        <v>612</v>
      </c>
      <c r="S856" s="6">
        <f t="shared" si="97"/>
        <v>0.52129471890971035</v>
      </c>
    </row>
    <row r="857" spans="1:19" x14ac:dyDescent="0.2">
      <c r="A857" s="55" t="s">
        <v>463</v>
      </c>
      <c r="B857" s="41" t="s">
        <v>238</v>
      </c>
      <c r="C857" s="56" t="s">
        <v>338</v>
      </c>
      <c r="D857" s="2">
        <v>0</v>
      </c>
      <c r="E857" s="1">
        <v>0</v>
      </c>
      <c r="F857" s="1">
        <v>0</v>
      </c>
      <c r="G857" s="1">
        <v>0</v>
      </c>
      <c r="H857" s="50" t="str">
        <f t="shared" si="91"/>
        <v/>
      </c>
      <c r="I857" s="35">
        <v>1172</v>
      </c>
      <c r="J857" s="36">
        <v>1156</v>
      </c>
      <c r="K857" s="36">
        <v>311</v>
      </c>
      <c r="L857" s="3">
        <f t="shared" si="92"/>
        <v>0.26903114186851212</v>
      </c>
      <c r="M857" s="42">
        <v>15</v>
      </c>
      <c r="N857" s="36">
        <v>1</v>
      </c>
      <c r="O857" s="64">
        <f t="shared" si="93"/>
        <v>8.5324232081911264E-4</v>
      </c>
      <c r="P857" s="4">
        <f t="shared" si="94"/>
        <v>1172</v>
      </c>
      <c r="Q857" s="5">
        <f t="shared" si="95"/>
        <v>1171</v>
      </c>
      <c r="R857" s="5">
        <f t="shared" si="96"/>
        <v>1</v>
      </c>
      <c r="S857" s="6">
        <f t="shared" si="97"/>
        <v>8.5324232081911264E-4</v>
      </c>
    </row>
    <row r="858" spans="1:19" x14ac:dyDescent="0.2">
      <c r="A858" s="55" t="s">
        <v>449</v>
      </c>
      <c r="B858" s="41" t="s">
        <v>110</v>
      </c>
      <c r="C858" s="57" t="s">
        <v>111</v>
      </c>
      <c r="D858" s="2">
        <v>0</v>
      </c>
      <c r="E858" s="1">
        <v>0</v>
      </c>
      <c r="F858" s="1"/>
      <c r="G858" s="1">
        <v>0</v>
      </c>
      <c r="H858" s="50" t="str">
        <f t="shared" si="91"/>
        <v/>
      </c>
      <c r="I858" s="35">
        <v>1170</v>
      </c>
      <c r="J858" s="36">
        <v>1045</v>
      </c>
      <c r="K858" s="36">
        <v>18</v>
      </c>
      <c r="L858" s="3">
        <f t="shared" si="92"/>
        <v>1.7224880382775119E-2</v>
      </c>
      <c r="M858" s="39">
        <v>4</v>
      </c>
      <c r="N858" s="36">
        <v>121</v>
      </c>
      <c r="O858" s="64">
        <f t="shared" si="93"/>
        <v>0.10341880341880341</v>
      </c>
      <c r="P858" s="4">
        <f t="shared" si="94"/>
        <v>1170</v>
      </c>
      <c r="Q858" s="5">
        <f t="shared" si="95"/>
        <v>1049</v>
      </c>
      <c r="R858" s="5">
        <f t="shared" si="96"/>
        <v>121</v>
      </c>
      <c r="S858" s="6">
        <f t="shared" si="97"/>
        <v>0.10341880341880341</v>
      </c>
    </row>
    <row r="859" spans="1:19" x14ac:dyDescent="0.2">
      <c r="A859" s="54" t="s">
        <v>444</v>
      </c>
      <c r="B859" s="41" t="s">
        <v>148</v>
      </c>
      <c r="C859" s="51" t="s">
        <v>149</v>
      </c>
      <c r="D859" s="37">
        <v>35</v>
      </c>
      <c r="E859" s="38">
        <v>34</v>
      </c>
      <c r="F859" s="38"/>
      <c r="G859" s="38">
        <v>1</v>
      </c>
      <c r="H859" s="50">
        <f t="shared" si="91"/>
        <v>2.8571428571428571E-2</v>
      </c>
      <c r="I859" s="35">
        <v>1168</v>
      </c>
      <c r="J859" s="36">
        <v>1148</v>
      </c>
      <c r="K859" s="36">
        <v>209</v>
      </c>
      <c r="L859" s="3">
        <f t="shared" si="92"/>
        <v>0.18205574912891986</v>
      </c>
      <c r="M859" s="39">
        <v>3</v>
      </c>
      <c r="N859" s="36">
        <v>17</v>
      </c>
      <c r="O859" s="64">
        <f t="shared" si="93"/>
        <v>1.4554794520547944E-2</v>
      </c>
      <c r="P859" s="4">
        <f t="shared" si="94"/>
        <v>1203</v>
      </c>
      <c r="Q859" s="5">
        <f t="shared" si="95"/>
        <v>1185</v>
      </c>
      <c r="R859" s="5">
        <f t="shared" si="96"/>
        <v>18</v>
      </c>
      <c r="S859" s="6">
        <f t="shared" si="97"/>
        <v>1.4962593516209476E-2</v>
      </c>
    </row>
    <row r="860" spans="1:19" ht="29" x14ac:dyDescent="0.2">
      <c r="A860" s="55" t="s">
        <v>480</v>
      </c>
      <c r="B860" s="41" t="s">
        <v>105</v>
      </c>
      <c r="C860" s="56" t="s">
        <v>106</v>
      </c>
      <c r="D860" s="2">
        <v>0</v>
      </c>
      <c r="E860" s="1">
        <v>0</v>
      </c>
      <c r="F860" s="1">
        <v>0</v>
      </c>
      <c r="G860" s="1">
        <v>0</v>
      </c>
      <c r="H860" s="50" t="str">
        <f t="shared" si="91"/>
        <v/>
      </c>
      <c r="I860" s="35">
        <v>1165</v>
      </c>
      <c r="J860" s="36">
        <v>988</v>
      </c>
      <c r="K860" s="36">
        <v>73</v>
      </c>
      <c r="L860" s="3">
        <f t="shared" si="92"/>
        <v>7.3886639676113364E-2</v>
      </c>
      <c r="M860" s="42">
        <v>19</v>
      </c>
      <c r="N860" s="36">
        <v>158</v>
      </c>
      <c r="O860" s="64">
        <f t="shared" si="93"/>
        <v>0.13562231759656651</v>
      </c>
      <c r="P860" s="4">
        <f t="shared" si="94"/>
        <v>1165</v>
      </c>
      <c r="Q860" s="5">
        <f t="shared" si="95"/>
        <v>1007</v>
      </c>
      <c r="R860" s="5">
        <f t="shared" si="96"/>
        <v>158</v>
      </c>
      <c r="S860" s="6">
        <f t="shared" si="97"/>
        <v>0.13562231759656651</v>
      </c>
    </row>
    <row r="861" spans="1:19" x14ac:dyDescent="0.2">
      <c r="A861" s="55" t="s">
        <v>496</v>
      </c>
      <c r="B861" s="41" t="s">
        <v>233</v>
      </c>
      <c r="C861" s="56" t="s">
        <v>235</v>
      </c>
      <c r="D861" s="2">
        <v>0</v>
      </c>
      <c r="E861" s="1">
        <v>0</v>
      </c>
      <c r="F861" s="1">
        <v>0</v>
      </c>
      <c r="G861" s="1">
        <v>0</v>
      </c>
      <c r="H861" s="50" t="str">
        <f t="shared" si="91"/>
        <v/>
      </c>
      <c r="I861" s="35">
        <v>1165</v>
      </c>
      <c r="J861" s="36">
        <v>1118</v>
      </c>
      <c r="K861" s="36">
        <v>438</v>
      </c>
      <c r="L861" s="3">
        <f t="shared" si="92"/>
        <v>0.39177101967799643</v>
      </c>
      <c r="M861" s="42">
        <v>10</v>
      </c>
      <c r="N861" s="36">
        <v>15</v>
      </c>
      <c r="O861" s="64">
        <f t="shared" si="93"/>
        <v>1.2875536480686695E-2</v>
      </c>
      <c r="P861" s="4">
        <f t="shared" si="94"/>
        <v>1165</v>
      </c>
      <c r="Q861" s="5">
        <f t="shared" si="95"/>
        <v>1128</v>
      </c>
      <c r="R861" s="5">
        <f t="shared" si="96"/>
        <v>15</v>
      </c>
      <c r="S861" s="6">
        <f t="shared" si="97"/>
        <v>1.2875536480686695E-2</v>
      </c>
    </row>
    <row r="862" spans="1:19" x14ac:dyDescent="0.2">
      <c r="A862" s="55" t="s">
        <v>508</v>
      </c>
      <c r="B862" s="41" t="s">
        <v>249</v>
      </c>
      <c r="C862" s="56" t="s">
        <v>250</v>
      </c>
      <c r="D862" s="2"/>
      <c r="E862" s="1"/>
      <c r="F862" s="1"/>
      <c r="G862" s="1"/>
      <c r="H862" s="50" t="str">
        <f t="shared" si="91"/>
        <v/>
      </c>
      <c r="I862" s="35">
        <v>1161</v>
      </c>
      <c r="J862" s="36">
        <v>926</v>
      </c>
      <c r="K862" s="36">
        <v>99</v>
      </c>
      <c r="L862" s="3">
        <f t="shared" si="92"/>
        <v>0.10691144708423327</v>
      </c>
      <c r="M862" s="42"/>
      <c r="N862" s="36">
        <v>187</v>
      </c>
      <c r="O862" s="64">
        <f t="shared" si="93"/>
        <v>0.16106804478897502</v>
      </c>
      <c r="P862" s="4">
        <f t="shared" si="94"/>
        <v>1161</v>
      </c>
      <c r="Q862" s="5">
        <f t="shared" si="95"/>
        <v>926</v>
      </c>
      <c r="R862" s="5">
        <f t="shared" si="96"/>
        <v>187</v>
      </c>
      <c r="S862" s="6">
        <f t="shared" si="97"/>
        <v>0.16106804478897502</v>
      </c>
    </row>
    <row r="863" spans="1:19" x14ac:dyDescent="0.2">
      <c r="A863" s="54" t="s">
        <v>444</v>
      </c>
      <c r="B863" s="41" t="s">
        <v>387</v>
      </c>
      <c r="C863" s="51" t="s">
        <v>388</v>
      </c>
      <c r="D863" s="37">
        <v>72</v>
      </c>
      <c r="E863" s="38">
        <v>72</v>
      </c>
      <c r="F863" s="38"/>
      <c r="G863" s="38"/>
      <c r="H863" s="50">
        <f t="shared" si="91"/>
        <v>0</v>
      </c>
      <c r="I863" s="35">
        <v>1154</v>
      </c>
      <c r="J863" s="36">
        <v>1147</v>
      </c>
      <c r="K863" s="36">
        <v>303</v>
      </c>
      <c r="L863" s="3">
        <f t="shared" si="92"/>
        <v>0.26416739319965127</v>
      </c>
      <c r="M863" s="39"/>
      <c r="N863" s="36">
        <v>7</v>
      </c>
      <c r="O863" s="64">
        <f t="shared" si="93"/>
        <v>6.0658578856152513E-3</v>
      </c>
      <c r="P863" s="4">
        <f t="shared" si="94"/>
        <v>1226</v>
      </c>
      <c r="Q863" s="5">
        <f t="shared" si="95"/>
        <v>1219</v>
      </c>
      <c r="R863" s="5">
        <f t="shared" si="96"/>
        <v>7</v>
      </c>
      <c r="S863" s="6">
        <f t="shared" si="97"/>
        <v>5.7096247960848291E-3</v>
      </c>
    </row>
    <row r="864" spans="1:19" x14ac:dyDescent="0.2">
      <c r="A864" s="54" t="s">
        <v>446</v>
      </c>
      <c r="B864" s="41" t="s">
        <v>233</v>
      </c>
      <c r="C864" s="51" t="s">
        <v>234</v>
      </c>
      <c r="D864" s="37"/>
      <c r="E864" s="38"/>
      <c r="F864" s="38"/>
      <c r="G864" s="38"/>
      <c r="H864" s="50" t="str">
        <f t="shared" si="91"/>
        <v/>
      </c>
      <c r="I864" s="35">
        <v>1138</v>
      </c>
      <c r="J864" s="36">
        <v>1090</v>
      </c>
      <c r="K864" s="36">
        <v>674</v>
      </c>
      <c r="L864" s="3">
        <f t="shared" si="92"/>
        <v>0.61834862385321099</v>
      </c>
      <c r="M864" s="39">
        <v>12</v>
      </c>
      <c r="N864" s="36">
        <v>33</v>
      </c>
      <c r="O864" s="64">
        <f t="shared" si="93"/>
        <v>2.8998242530755711E-2</v>
      </c>
      <c r="P864" s="4">
        <f t="shared" si="94"/>
        <v>1138</v>
      </c>
      <c r="Q864" s="5">
        <f t="shared" si="95"/>
        <v>1102</v>
      </c>
      <c r="R864" s="5">
        <f t="shared" si="96"/>
        <v>33</v>
      </c>
      <c r="S864" s="6">
        <f t="shared" si="97"/>
        <v>2.8998242530755711E-2</v>
      </c>
    </row>
    <row r="865" spans="1:19" x14ac:dyDescent="0.2">
      <c r="A865" s="55" t="s">
        <v>450</v>
      </c>
      <c r="B865" s="41" t="s">
        <v>146</v>
      </c>
      <c r="C865" s="56" t="s">
        <v>147</v>
      </c>
      <c r="D865" s="2"/>
      <c r="E865" s="1"/>
      <c r="F865" s="1"/>
      <c r="G865" s="1"/>
      <c r="H865" s="50" t="str">
        <f t="shared" si="91"/>
        <v/>
      </c>
      <c r="I865" s="35">
        <v>1134</v>
      </c>
      <c r="J865" s="36">
        <v>1047</v>
      </c>
      <c r="K865" s="36">
        <v>389</v>
      </c>
      <c r="L865" s="3">
        <f t="shared" si="92"/>
        <v>0.37153772683858644</v>
      </c>
      <c r="M865" s="39">
        <v>7</v>
      </c>
      <c r="N865" s="36">
        <v>80</v>
      </c>
      <c r="O865" s="64">
        <f t="shared" si="93"/>
        <v>7.0546737213403876E-2</v>
      </c>
      <c r="P865" s="4">
        <f t="shared" si="94"/>
        <v>1134</v>
      </c>
      <c r="Q865" s="5">
        <f t="shared" si="95"/>
        <v>1054</v>
      </c>
      <c r="R865" s="5">
        <f t="shared" si="96"/>
        <v>80</v>
      </c>
      <c r="S865" s="6">
        <f t="shared" si="97"/>
        <v>7.0546737213403876E-2</v>
      </c>
    </row>
    <row r="866" spans="1:19" ht="29" x14ac:dyDescent="0.2">
      <c r="A866" s="55" t="s">
        <v>496</v>
      </c>
      <c r="B866" s="41" t="s">
        <v>230</v>
      </c>
      <c r="C866" s="56" t="s">
        <v>232</v>
      </c>
      <c r="D866" s="2">
        <v>0</v>
      </c>
      <c r="E866" s="1">
        <v>0</v>
      </c>
      <c r="F866" s="1">
        <v>0</v>
      </c>
      <c r="G866" s="1">
        <v>0</v>
      </c>
      <c r="H866" s="50" t="str">
        <f t="shared" si="91"/>
        <v/>
      </c>
      <c r="I866" s="35">
        <v>1126</v>
      </c>
      <c r="J866" s="36">
        <v>925</v>
      </c>
      <c r="K866" s="36">
        <v>523</v>
      </c>
      <c r="L866" s="3">
        <f t="shared" si="92"/>
        <v>0.5654054054054054</v>
      </c>
      <c r="M866" s="42">
        <v>119</v>
      </c>
      <c r="N866" s="36">
        <v>26</v>
      </c>
      <c r="O866" s="64">
        <f t="shared" si="93"/>
        <v>2.3090586145648313E-2</v>
      </c>
      <c r="P866" s="4">
        <f t="shared" si="94"/>
        <v>1126</v>
      </c>
      <c r="Q866" s="5">
        <f t="shared" si="95"/>
        <v>1044</v>
      </c>
      <c r="R866" s="5">
        <f t="shared" si="96"/>
        <v>26</v>
      </c>
      <c r="S866" s="6">
        <f t="shared" si="97"/>
        <v>2.3090586145648313E-2</v>
      </c>
    </row>
    <row r="867" spans="1:19" x14ac:dyDescent="0.2">
      <c r="A867" s="55" t="s">
        <v>478</v>
      </c>
      <c r="B867" s="41" t="s">
        <v>219</v>
      </c>
      <c r="C867" s="56" t="s">
        <v>220</v>
      </c>
      <c r="D867" s="2">
        <v>0</v>
      </c>
      <c r="E867" s="1">
        <v>0</v>
      </c>
      <c r="F867" s="1">
        <v>0</v>
      </c>
      <c r="G867" s="1">
        <v>0</v>
      </c>
      <c r="H867" s="50" t="str">
        <f t="shared" si="91"/>
        <v/>
      </c>
      <c r="I867" s="35">
        <v>1125</v>
      </c>
      <c r="J867" s="36">
        <v>1064</v>
      </c>
      <c r="K867" s="36">
        <v>247</v>
      </c>
      <c r="L867" s="3">
        <f t="shared" si="92"/>
        <v>0.23214285714285715</v>
      </c>
      <c r="M867" s="42">
        <v>2</v>
      </c>
      <c r="N867" s="36">
        <v>59</v>
      </c>
      <c r="O867" s="64">
        <f t="shared" si="93"/>
        <v>5.2444444444444446E-2</v>
      </c>
      <c r="P867" s="4">
        <f t="shared" si="94"/>
        <v>1125</v>
      </c>
      <c r="Q867" s="5">
        <f t="shared" si="95"/>
        <v>1066</v>
      </c>
      <c r="R867" s="5">
        <f t="shared" si="96"/>
        <v>59</v>
      </c>
      <c r="S867" s="6">
        <f t="shared" si="97"/>
        <v>5.2444444444444446E-2</v>
      </c>
    </row>
    <row r="868" spans="1:19" x14ac:dyDescent="0.2">
      <c r="A868" s="55" t="s">
        <v>451</v>
      </c>
      <c r="B868" s="41" t="s">
        <v>430</v>
      </c>
      <c r="C868" s="56" t="s">
        <v>431</v>
      </c>
      <c r="D868" s="2">
        <v>0</v>
      </c>
      <c r="E868" s="1">
        <v>0</v>
      </c>
      <c r="F868" s="1">
        <v>0</v>
      </c>
      <c r="G868" s="1">
        <v>0</v>
      </c>
      <c r="H868" s="50" t="str">
        <f t="shared" si="91"/>
        <v/>
      </c>
      <c r="I868" s="35">
        <v>1115</v>
      </c>
      <c r="J868" s="36">
        <v>1070</v>
      </c>
      <c r="K868" s="36">
        <v>89</v>
      </c>
      <c r="L868" s="3">
        <f t="shared" si="92"/>
        <v>8.3177570093457942E-2</v>
      </c>
      <c r="M868" s="42">
        <v>3</v>
      </c>
      <c r="N868" s="36">
        <v>42</v>
      </c>
      <c r="O868" s="64">
        <f t="shared" si="93"/>
        <v>3.766816143497758E-2</v>
      </c>
      <c r="P868" s="4">
        <f t="shared" si="94"/>
        <v>1115</v>
      </c>
      <c r="Q868" s="5">
        <f t="shared" si="95"/>
        <v>1073</v>
      </c>
      <c r="R868" s="5">
        <f t="shared" si="96"/>
        <v>42</v>
      </c>
      <c r="S868" s="6">
        <f t="shared" si="97"/>
        <v>3.766816143497758E-2</v>
      </c>
    </row>
    <row r="869" spans="1:19" ht="57" x14ac:dyDescent="0.2">
      <c r="A869" s="55" t="s">
        <v>485</v>
      </c>
      <c r="B869" s="41" t="s">
        <v>76</v>
      </c>
      <c r="C869" s="56" t="s">
        <v>77</v>
      </c>
      <c r="D869" s="2"/>
      <c r="E869" s="1"/>
      <c r="F869" s="1"/>
      <c r="G869" s="1"/>
      <c r="H869" s="50" t="str">
        <f t="shared" si="91"/>
        <v/>
      </c>
      <c r="I869" s="35">
        <v>1107</v>
      </c>
      <c r="J869" s="36">
        <v>992</v>
      </c>
      <c r="K869" s="36">
        <v>643</v>
      </c>
      <c r="L869" s="3">
        <f t="shared" si="92"/>
        <v>0.64818548387096775</v>
      </c>
      <c r="M869" s="42">
        <v>102</v>
      </c>
      <c r="N869" s="36">
        <v>13</v>
      </c>
      <c r="O869" s="64">
        <f t="shared" si="93"/>
        <v>1.1743450767841012E-2</v>
      </c>
      <c r="P869" s="4">
        <f t="shared" si="94"/>
        <v>1107</v>
      </c>
      <c r="Q869" s="5">
        <f t="shared" si="95"/>
        <v>1094</v>
      </c>
      <c r="R869" s="5">
        <f t="shared" si="96"/>
        <v>13</v>
      </c>
      <c r="S869" s="6">
        <f t="shared" si="97"/>
        <v>1.1743450767841012E-2</v>
      </c>
    </row>
    <row r="870" spans="1:19" ht="29" x14ac:dyDescent="0.2">
      <c r="A870" s="55" t="s">
        <v>463</v>
      </c>
      <c r="B870" s="41" t="s">
        <v>213</v>
      </c>
      <c r="C870" s="56" t="s">
        <v>214</v>
      </c>
      <c r="D870" s="2">
        <v>0</v>
      </c>
      <c r="E870" s="1">
        <v>0</v>
      </c>
      <c r="F870" s="1">
        <v>0</v>
      </c>
      <c r="G870" s="1">
        <v>0</v>
      </c>
      <c r="H870" s="50" t="str">
        <f t="shared" si="91"/>
        <v/>
      </c>
      <c r="I870" s="35">
        <v>1107</v>
      </c>
      <c r="J870" s="36">
        <v>1006</v>
      </c>
      <c r="K870" s="36">
        <v>217</v>
      </c>
      <c r="L870" s="3">
        <f t="shared" si="92"/>
        <v>0.21570576540755468</v>
      </c>
      <c r="M870" s="42">
        <v>3</v>
      </c>
      <c r="N870" s="36">
        <v>98</v>
      </c>
      <c r="O870" s="64">
        <f t="shared" si="93"/>
        <v>8.8527551942186089E-2</v>
      </c>
      <c r="P870" s="4">
        <f t="shared" si="94"/>
        <v>1107</v>
      </c>
      <c r="Q870" s="5">
        <f t="shared" si="95"/>
        <v>1009</v>
      </c>
      <c r="R870" s="5">
        <f t="shared" si="96"/>
        <v>98</v>
      </c>
      <c r="S870" s="6">
        <f t="shared" si="97"/>
        <v>8.8527551942186089E-2</v>
      </c>
    </row>
    <row r="871" spans="1:19" ht="29" x14ac:dyDescent="0.2">
      <c r="A871" s="55" t="s">
        <v>480</v>
      </c>
      <c r="B871" s="41" t="s">
        <v>144</v>
      </c>
      <c r="C871" s="56" t="s">
        <v>145</v>
      </c>
      <c r="D871" s="2">
        <v>0</v>
      </c>
      <c r="E871" s="1">
        <v>0</v>
      </c>
      <c r="F871" s="1">
        <v>0</v>
      </c>
      <c r="G871" s="1">
        <v>0</v>
      </c>
      <c r="H871" s="50" t="str">
        <f t="shared" si="91"/>
        <v/>
      </c>
      <c r="I871" s="35">
        <v>1105</v>
      </c>
      <c r="J871" s="36">
        <v>1086</v>
      </c>
      <c r="K871" s="36">
        <v>103</v>
      </c>
      <c r="L871" s="3">
        <f t="shared" si="92"/>
        <v>9.4843462246777158E-2</v>
      </c>
      <c r="M871" s="42">
        <v>0</v>
      </c>
      <c r="N871" s="36">
        <v>19</v>
      </c>
      <c r="O871" s="64">
        <f t="shared" si="93"/>
        <v>1.7194570135746608E-2</v>
      </c>
      <c r="P871" s="4">
        <f t="shared" si="94"/>
        <v>1105</v>
      </c>
      <c r="Q871" s="5">
        <f t="shared" si="95"/>
        <v>1086</v>
      </c>
      <c r="R871" s="5">
        <f t="shared" si="96"/>
        <v>19</v>
      </c>
      <c r="S871" s="6">
        <f t="shared" si="97"/>
        <v>1.7194570135746608E-2</v>
      </c>
    </row>
    <row r="872" spans="1:19" x14ac:dyDescent="0.2">
      <c r="A872" s="55" t="s">
        <v>449</v>
      </c>
      <c r="B872" s="41" t="s">
        <v>253</v>
      </c>
      <c r="C872" s="57" t="s">
        <v>254</v>
      </c>
      <c r="D872" s="2">
        <v>8</v>
      </c>
      <c r="E872" s="1">
        <v>8</v>
      </c>
      <c r="F872" s="1"/>
      <c r="G872" s="1">
        <v>0</v>
      </c>
      <c r="H872" s="50">
        <f t="shared" si="91"/>
        <v>0</v>
      </c>
      <c r="I872" s="35">
        <v>1103</v>
      </c>
      <c r="J872" s="36">
        <v>1000</v>
      </c>
      <c r="K872" s="36">
        <v>36</v>
      </c>
      <c r="L872" s="3">
        <f t="shared" si="92"/>
        <v>3.5999999999999997E-2</v>
      </c>
      <c r="M872" s="39">
        <v>48</v>
      </c>
      <c r="N872" s="36">
        <v>55</v>
      </c>
      <c r="O872" s="64">
        <f t="shared" si="93"/>
        <v>4.9864007252946513E-2</v>
      </c>
      <c r="P872" s="4">
        <f t="shared" si="94"/>
        <v>1111</v>
      </c>
      <c r="Q872" s="5">
        <f t="shared" si="95"/>
        <v>1056</v>
      </c>
      <c r="R872" s="5">
        <f t="shared" si="96"/>
        <v>55</v>
      </c>
      <c r="S872" s="6">
        <f t="shared" si="97"/>
        <v>4.9504950495049507E-2</v>
      </c>
    </row>
    <row r="873" spans="1:19" x14ac:dyDescent="0.2">
      <c r="A873" s="55" t="s">
        <v>485</v>
      </c>
      <c r="B873" s="41" t="s">
        <v>4</v>
      </c>
      <c r="C873" s="56" t="s">
        <v>5</v>
      </c>
      <c r="D873" s="2"/>
      <c r="E873" s="1"/>
      <c r="F873" s="1"/>
      <c r="G873" s="1"/>
      <c r="H873" s="50" t="str">
        <f t="shared" si="91"/>
        <v/>
      </c>
      <c r="I873" s="35">
        <v>1099</v>
      </c>
      <c r="J873" s="36">
        <v>718</v>
      </c>
      <c r="K873" s="36">
        <v>172</v>
      </c>
      <c r="L873" s="3">
        <f t="shared" si="92"/>
        <v>0.23955431754874651</v>
      </c>
      <c r="M873" s="42"/>
      <c r="N873" s="36">
        <v>381</v>
      </c>
      <c r="O873" s="64">
        <f t="shared" si="93"/>
        <v>0.34667879890809827</v>
      </c>
      <c r="P873" s="4">
        <f t="shared" si="94"/>
        <v>1099</v>
      </c>
      <c r="Q873" s="5">
        <f t="shared" si="95"/>
        <v>718</v>
      </c>
      <c r="R873" s="5">
        <f t="shared" si="96"/>
        <v>381</v>
      </c>
      <c r="S873" s="6">
        <f t="shared" si="97"/>
        <v>0.34667879890809827</v>
      </c>
    </row>
    <row r="874" spans="1:19" x14ac:dyDescent="0.2">
      <c r="A874" s="55" t="s">
        <v>450</v>
      </c>
      <c r="B874" s="41" t="s">
        <v>233</v>
      </c>
      <c r="C874" s="56" t="s">
        <v>236</v>
      </c>
      <c r="D874" s="2">
        <v>1</v>
      </c>
      <c r="E874" s="1">
        <v>1</v>
      </c>
      <c r="F874" s="1">
        <v>1</v>
      </c>
      <c r="G874" s="1"/>
      <c r="H874" s="50">
        <f t="shared" si="91"/>
        <v>0</v>
      </c>
      <c r="I874" s="35">
        <v>1098</v>
      </c>
      <c r="J874" s="36">
        <v>1045</v>
      </c>
      <c r="K874" s="36">
        <v>323</v>
      </c>
      <c r="L874" s="3">
        <f t="shared" si="92"/>
        <v>0.30909090909090908</v>
      </c>
      <c r="M874" s="39">
        <v>4</v>
      </c>
      <c r="N874" s="36">
        <v>49</v>
      </c>
      <c r="O874" s="64">
        <f t="shared" si="93"/>
        <v>4.4626593806921674E-2</v>
      </c>
      <c r="P874" s="4">
        <f t="shared" si="94"/>
        <v>1099</v>
      </c>
      <c r="Q874" s="5">
        <f t="shared" si="95"/>
        <v>1050</v>
      </c>
      <c r="R874" s="5">
        <f t="shared" si="96"/>
        <v>49</v>
      </c>
      <c r="S874" s="6">
        <f t="shared" si="97"/>
        <v>4.4585987261146494E-2</v>
      </c>
    </row>
    <row r="875" spans="1:19" x14ac:dyDescent="0.2">
      <c r="A875" s="55" t="s">
        <v>459</v>
      </c>
      <c r="B875" s="41" t="s">
        <v>97</v>
      </c>
      <c r="C875" s="56" t="s">
        <v>98</v>
      </c>
      <c r="D875" s="2"/>
      <c r="E875" s="1"/>
      <c r="F875" s="1"/>
      <c r="G875" s="1"/>
      <c r="H875" s="50" t="str">
        <f t="shared" si="91"/>
        <v/>
      </c>
      <c r="I875" s="35">
        <v>1097</v>
      </c>
      <c r="J875" s="36">
        <v>981</v>
      </c>
      <c r="K875" s="36">
        <v>929</v>
      </c>
      <c r="L875" s="3">
        <f t="shared" si="92"/>
        <v>0.94699286442405706</v>
      </c>
      <c r="M875" s="42"/>
      <c r="N875" s="36">
        <v>116</v>
      </c>
      <c r="O875" s="64">
        <f t="shared" si="93"/>
        <v>0.105742935278031</v>
      </c>
      <c r="P875" s="4">
        <f t="shared" si="94"/>
        <v>1097</v>
      </c>
      <c r="Q875" s="5">
        <f t="shared" si="95"/>
        <v>981</v>
      </c>
      <c r="R875" s="5">
        <f t="shared" si="96"/>
        <v>116</v>
      </c>
      <c r="S875" s="6">
        <f t="shared" si="97"/>
        <v>0.105742935278031</v>
      </c>
    </row>
    <row r="876" spans="1:19" x14ac:dyDescent="0.2">
      <c r="A876" s="55" t="s">
        <v>480</v>
      </c>
      <c r="B876" s="41" t="s">
        <v>249</v>
      </c>
      <c r="C876" s="56" t="s">
        <v>250</v>
      </c>
      <c r="D876" s="2">
        <v>0</v>
      </c>
      <c r="E876" s="1">
        <v>0</v>
      </c>
      <c r="F876" s="1">
        <v>0</v>
      </c>
      <c r="G876" s="1">
        <v>0</v>
      </c>
      <c r="H876" s="50" t="str">
        <f t="shared" si="91"/>
        <v/>
      </c>
      <c r="I876" s="35">
        <v>1090</v>
      </c>
      <c r="J876" s="36">
        <v>727</v>
      </c>
      <c r="K876" s="36">
        <v>19</v>
      </c>
      <c r="L876" s="3">
        <f t="shared" si="92"/>
        <v>2.6134800550206328E-2</v>
      </c>
      <c r="M876" s="42">
        <v>0</v>
      </c>
      <c r="N876" s="36">
        <v>363</v>
      </c>
      <c r="O876" s="64">
        <f t="shared" si="93"/>
        <v>0.33302752293577981</v>
      </c>
      <c r="P876" s="4">
        <f t="shared" si="94"/>
        <v>1090</v>
      </c>
      <c r="Q876" s="5">
        <f t="shared" si="95"/>
        <v>727</v>
      </c>
      <c r="R876" s="5">
        <f t="shared" si="96"/>
        <v>363</v>
      </c>
      <c r="S876" s="6">
        <f t="shared" si="97"/>
        <v>0.33302752293577981</v>
      </c>
    </row>
    <row r="877" spans="1:19" ht="29" x14ac:dyDescent="0.2">
      <c r="A877" s="54" t="s">
        <v>443</v>
      </c>
      <c r="B877" s="41" t="s">
        <v>238</v>
      </c>
      <c r="C877" s="51" t="s">
        <v>240</v>
      </c>
      <c r="D877" s="37">
        <v>0</v>
      </c>
      <c r="E877" s="38">
        <v>0</v>
      </c>
      <c r="F877" s="38">
        <v>0</v>
      </c>
      <c r="G877" s="38">
        <v>0</v>
      </c>
      <c r="H877" s="50" t="str">
        <f t="shared" si="91"/>
        <v/>
      </c>
      <c r="I877" s="35">
        <v>1089</v>
      </c>
      <c r="J877" s="36">
        <v>1058</v>
      </c>
      <c r="K877" s="36">
        <v>14</v>
      </c>
      <c r="L877" s="3">
        <f t="shared" si="92"/>
        <v>1.3232514177693762E-2</v>
      </c>
      <c r="M877" s="39">
        <v>1</v>
      </c>
      <c r="N877" s="36">
        <v>2</v>
      </c>
      <c r="O877" s="64">
        <f t="shared" si="93"/>
        <v>1.8365472910927456E-3</v>
      </c>
      <c r="P877" s="4">
        <f t="shared" si="94"/>
        <v>1089</v>
      </c>
      <c r="Q877" s="5">
        <f t="shared" si="95"/>
        <v>1059</v>
      </c>
      <c r="R877" s="5">
        <f t="shared" si="96"/>
        <v>2</v>
      </c>
      <c r="S877" s="6">
        <f t="shared" si="97"/>
        <v>1.8365472910927456E-3</v>
      </c>
    </row>
    <row r="878" spans="1:19" x14ac:dyDescent="0.2">
      <c r="A878" s="55" t="s">
        <v>451</v>
      </c>
      <c r="B878" s="41" t="s">
        <v>151</v>
      </c>
      <c r="C878" s="56" t="s">
        <v>152</v>
      </c>
      <c r="D878" s="2">
        <v>0</v>
      </c>
      <c r="E878" s="1">
        <v>0</v>
      </c>
      <c r="F878" s="1">
        <v>0</v>
      </c>
      <c r="G878" s="1">
        <v>0</v>
      </c>
      <c r="H878" s="50" t="str">
        <f t="shared" si="91"/>
        <v/>
      </c>
      <c r="I878" s="35">
        <v>1089</v>
      </c>
      <c r="J878" s="36">
        <v>916</v>
      </c>
      <c r="K878" s="36">
        <v>120</v>
      </c>
      <c r="L878" s="3">
        <f t="shared" si="92"/>
        <v>0.13100436681222707</v>
      </c>
      <c r="M878" s="42">
        <v>5</v>
      </c>
      <c r="N878" s="36">
        <v>168</v>
      </c>
      <c r="O878" s="64">
        <f t="shared" si="93"/>
        <v>0.15426997245179064</v>
      </c>
      <c r="P878" s="4">
        <f t="shared" si="94"/>
        <v>1089</v>
      </c>
      <c r="Q878" s="5">
        <f t="shared" si="95"/>
        <v>921</v>
      </c>
      <c r="R878" s="5">
        <f t="shared" si="96"/>
        <v>168</v>
      </c>
      <c r="S878" s="6">
        <f t="shared" si="97"/>
        <v>0.15426997245179064</v>
      </c>
    </row>
    <row r="879" spans="1:19" x14ac:dyDescent="0.2">
      <c r="A879" s="55" t="s">
        <v>451</v>
      </c>
      <c r="B879" s="41" t="s">
        <v>72</v>
      </c>
      <c r="C879" s="56" t="s">
        <v>73</v>
      </c>
      <c r="D879" s="2">
        <v>0</v>
      </c>
      <c r="E879" s="1">
        <v>0</v>
      </c>
      <c r="F879" s="1">
        <v>0</v>
      </c>
      <c r="G879" s="1">
        <v>0</v>
      </c>
      <c r="H879" s="50" t="str">
        <f t="shared" si="91"/>
        <v/>
      </c>
      <c r="I879" s="35">
        <v>1088</v>
      </c>
      <c r="J879" s="36">
        <v>814</v>
      </c>
      <c r="K879" s="36">
        <v>181</v>
      </c>
      <c r="L879" s="3">
        <f t="shared" si="92"/>
        <v>0.22235872235872237</v>
      </c>
      <c r="M879" s="42">
        <v>98</v>
      </c>
      <c r="N879" s="36">
        <v>176</v>
      </c>
      <c r="O879" s="64">
        <f t="shared" si="93"/>
        <v>0.16176470588235295</v>
      </c>
      <c r="P879" s="4">
        <f t="shared" si="94"/>
        <v>1088</v>
      </c>
      <c r="Q879" s="5">
        <f t="shared" si="95"/>
        <v>912</v>
      </c>
      <c r="R879" s="5">
        <f t="shared" si="96"/>
        <v>176</v>
      </c>
      <c r="S879" s="6">
        <f t="shared" si="97"/>
        <v>0.16176470588235295</v>
      </c>
    </row>
    <row r="880" spans="1:19" x14ac:dyDescent="0.2">
      <c r="A880" s="55" t="s">
        <v>463</v>
      </c>
      <c r="B880" s="41" t="s">
        <v>402</v>
      </c>
      <c r="C880" s="56" t="s">
        <v>403</v>
      </c>
      <c r="D880" s="2">
        <v>3</v>
      </c>
      <c r="E880" s="1">
        <v>3</v>
      </c>
      <c r="F880" s="1">
        <v>3</v>
      </c>
      <c r="G880" s="1">
        <v>0</v>
      </c>
      <c r="H880" s="50">
        <f t="shared" si="91"/>
        <v>0</v>
      </c>
      <c r="I880" s="35">
        <v>1086</v>
      </c>
      <c r="J880" s="36">
        <v>837</v>
      </c>
      <c r="K880" s="36">
        <v>360</v>
      </c>
      <c r="L880" s="3">
        <f t="shared" si="92"/>
        <v>0.43010752688172044</v>
      </c>
      <c r="M880" s="42">
        <v>121</v>
      </c>
      <c r="N880" s="36">
        <v>128</v>
      </c>
      <c r="O880" s="64">
        <f t="shared" si="93"/>
        <v>0.11786372007366483</v>
      </c>
      <c r="P880" s="4">
        <f t="shared" si="94"/>
        <v>1089</v>
      </c>
      <c r="Q880" s="5">
        <f t="shared" si="95"/>
        <v>961</v>
      </c>
      <c r="R880" s="5">
        <f t="shared" si="96"/>
        <v>128</v>
      </c>
      <c r="S880" s="6">
        <f t="shared" si="97"/>
        <v>0.11753902662993572</v>
      </c>
    </row>
    <row r="881" spans="1:19" x14ac:dyDescent="0.2">
      <c r="A881" s="55" t="s">
        <v>492</v>
      </c>
      <c r="B881" s="41" t="s">
        <v>44</v>
      </c>
      <c r="C881" s="56" t="s">
        <v>48</v>
      </c>
      <c r="D881" s="2"/>
      <c r="E881" s="1"/>
      <c r="F881" s="1"/>
      <c r="G881" s="1"/>
      <c r="H881" s="50" t="str">
        <f t="shared" si="91"/>
        <v/>
      </c>
      <c r="I881" s="35">
        <v>1081</v>
      </c>
      <c r="J881" s="36">
        <v>1073</v>
      </c>
      <c r="K881" s="36">
        <v>406</v>
      </c>
      <c r="L881" s="3">
        <f t="shared" si="92"/>
        <v>0.3783783783783784</v>
      </c>
      <c r="M881" s="42"/>
      <c r="N881" s="36">
        <v>8</v>
      </c>
      <c r="O881" s="64">
        <f t="shared" si="93"/>
        <v>7.4005550416281225E-3</v>
      </c>
      <c r="P881" s="4">
        <f t="shared" si="94"/>
        <v>1081</v>
      </c>
      <c r="Q881" s="5">
        <f t="shared" si="95"/>
        <v>1073</v>
      </c>
      <c r="R881" s="5">
        <f t="shared" si="96"/>
        <v>8</v>
      </c>
      <c r="S881" s="6">
        <f t="shared" si="97"/>
        <v>7.4005550416281225E-3</v>
      </c>
    </row>
    <row r="882" spans="1:19" ht="57" x14ac:dyDescent="0.2">
      <c r="A882" s="55" t="s">
        <v>480</v>
      </c>
      <c r="B882" s="41" t="s">
        <v>76</v>
      </c>
      <c r="C882" s="56" t="s">
        <v>77</v>
      </c>
      <c r="D882" s="2">
        <v>0</v>
      </c>
      <c r="E882" s="1">
        <v>0</v>
      </c>
      <c r="F882" s="1">
        <v>0</v>
      </c>
      <c r="G882" s="1">
        <v>0</v>
      </c>
      <c r="H882" s="50" t="str">
        <f t="shared" si="91"/>
        <v/>
      </c>
      <c r="I882" s="35">
        <v>1075</v>
      </c>
      <c r="J882" s="36">
        <v>22</v>
      </c>
      <c r="K882" s="36">
        <v>8</v>
      </c>
      <c r="L882" s="3">
        <f t="shared" si="92"/>
        <v>0.36363636363636365</v>
      </c>
      <c r="M882" s="42">
        <v>684</v>
      </c>
      <c r="N882" s="36">
        <v>369</v>
      </c>
      <c r="O882" s="64">
        <f t="shared" si="93"/>
        <v>0.34325581395348836</v>
      </c>
      <c r="P882" s="4">
        <f t="shared" si="94"/>
        <v>1075</v>
      </c>
      <c r="Q882" s="5">
        <f t="shared" si="95"/>
        <v>706</v>
      </c>
      <c r="R882" s="5">
        <f t="shared" si="96"/>
        <v>369</v>
      </c>
      <c r="S882" s="6">
        <f t="shared" si="97"/>
        <v>0.34325581395348836</v>
      </c>
    </row>
    <row r="883" spans="1:19" ht="29" x14ac:dyDescent="0.2">
      <c r="A883" s="54" t="s">
        <v>446</v>
      </c>
      <c r="B883" s="41" t="s">
        <v>230</v>
      </c>
      <c r="C883" s="51" t="s">
        <v>231</v>
      </c>
      <c r="D883" s="37">
        <v>7</v>
      </c>
      <c r="E883" s="38"/>
      <c r="F883" s="38"/>
      <c r="G883" s="38">
        <v>7</v>
      </c>
      <c r="H883" s="50">
        <f t="shared" si="91"/>
        <v>1</v>
      </c>
      <c r="I883" s="35">
        <v>1075</v>
      </c>
      <c r="J883" s="36">
        <v>1049</v>
      </c>
      <c r="K883" s="36">
        <v>1019</v>
      </c>
      <c r="L883" s="3">
        <f t="shared" si="92"/>
        <v>0.97140133460438516</v>
      </c>
      <c r="M883" s="39">
        <v>14</v>
      </c>
      <c r="N883" s="36">
        <v>9</v>
      </c>
      <c r="O883" s="64">
        <f t="shared" si="93"/>
        <v>8.3720930232558145E-3</v>
      </c>
      <c r="P883" s="4">
        <f t="shared" si="94"/>
        <v>1082</v>
      </c>
      <c r="Q883" s="5">
        <f t="shared" si="95"/>
        <v>1063</v>
      </c>
      <c r="R883" s="5">
        <f t="shared" si="96"/>
        <v>16</v>
      </c>
      <c r="S883" s="6">
        <f t="shared" si="97"/>
        <v>1.4787430683918669E-2</v>
      </c>
    </row>
    <row r="884" spans="1:19" x14ac:dyDescent="0.2">
      <c r="A884" s="55" t="s">
        <v>450</v>
      </c>
      <c r="B884" s="41" t="s">
        <v>219</v>
      </c>
      <c r="C884" s="56" t="s">
        <v>220</v>
      </c>
      <c r="D884" s="2"/>
      <c r="E884" s="1"/>
      <c r="F884" s="1"/>
      <c r="G884" s="1"/>
      <c r="H884" s="50" t="str">
        <f t="shared" si="91"/>
        <v/>
      </c>
      <c r="I884" s="35">
        <v>1069</v>
      </c>
      <c r="J884" s="36">
        <v>939</v>
      </c>
      <c r="K884" s="36">
        <v>259</v>
      </c>
      <c r="L884" s="3">
        <f t="shared" si="92"/>
        <v>0.27582534611288606</v>
      </c>
      <c r="M884" s="39">
        <v>2</v>
      </c>
      <c r="N884" s="36">
        <v>128</v>
      </c>
      <c r="O884" s="64">
        <f t="shared" si="93"/>
        <v>0.11973807296538821</v>
      </c>
      <c r="P884" s="4">
        <f t="shared" si="94"/>
        <v>1069</v>
      </c>
      <c r="Q884" s="5">
        <f t="shared" si="95"/>
        <v>941</v>
      </c>
      <c r="R884" s="5">
        <f t="shared" si="96"/>
        <v>128</v>
      </c>
      <c r="S884" s="6">
        <f t="shared" si="97"/>
        <v>0.11973807296538821</v>
      </c>
    </row>
    <row r="885" spans="1:19" ht="29" x14ac:dyDescent="0.2">
      <c r="A885" s="55" t="s">
        <v>451</v>
      </c>
      <c r="B885" s="41" t="s">
        <v>213</v>
      </c>
      <c r="C885" s="56" t="s">
        <v>214</v>
      </c>
      <c r="D885" s="2">
        <v>0</v>
      </c>
      <c r="E885" s="1">
        <v>0</v>
      </c>
      <c r="F885" s="1">
        <v>0</v>
      </c>
      <c r="G885" s="1">
        <v>0</v>
      </c>
      <c r="H885" s="50" t="str">
        <f t="shared" si="91"/>
        <v/>
      </c>
      <c r="I885" s="35">
        <v>1069</v>
      </c>
      <c r="J885" s="36">
        <v>1046</v>
      </c>
      <c r="K885" s="36">
        <v>405</v>
      </c>
      <c r="L885" s="3">
        <f t="shared" si="92"/>
        <v>0.38718929254302104</v>
      </c>
      <c r="M885" s="42">
        <v>1</v>
      </c>
      <c r="N885" s="36">
        <v>22</v>
      </c>
      <c r="O885" s="64">
        <f t="shared" si="93"/>
        <v>2.05799812909261E-2</v>
      </c>
      <c r="P885" s="4">
        <f t="shared" si="94"/>
        <v>1069</v>
      </c>
      <c r="Q885" s="5">
        <f t="shared" si="95"/>
        <v>1047</v>
      </c>
      <c r="R885" s="5">
        <f t="shared" si="96"/>
        <v>22</v>
      </c>
      <c r="S885" s="6">
        <f t="shared" si="97"/>
        <v>2.05799812909261E-2</v>
      </c>
    </row>
    <row r="886" spans="1:19" x14ac:dyDescent="0.2">
      <c r="A886" s="55" t="s">
        <v>463</v>
      </c>
      <c r="B886" s="41" t="s">
        <v>60</v>
      </c>
      <c r="C886" s="56" t="s">
        <v>61</v>
      </c>
      <c r="D886" s="2">
        <v>0</v>
      </c>
      <c r="E886" s="1">
        <v>0</v>
      </c>
      <c r="F886" s="1">
        <v>0</v>
      </c>
      <c r="G886" s="1">
        <v>0</v>
      </c>
      <c r="H886" s="50" t="str">
        <f t="shared" si="91"/>
        <v/>
      </c>
      <c r="I886" s="35">
        <v>1067</v>
      </c>
      <c r="J886" s="36">
        <v>1049</v>
      </c>
      <c r="K886" s="36">
        <v>319</v>
      </c>
      <c r="L886" s="3">
        <f t="shared" si="92"/>
        <v>0.30409914204003813</v>
      </c>
      <c r="M886" s="42">
        <v>4</v>
      </c>
      <c r="N886" s="36">
        <v>14</v>
      </c>
      <c r="O886" s="64">
        <f t="shared" si="93"/>
        <v>1.3120899718837863E-2</v>
      </c>
      <c r="P886" s="4">
        <f t="shared" si="94"/>
        <v>1067</v>
      </c>
      <c r="Q886" s="5">
        <f t="shared" si="95"/>
        <v>1053</v>
      </c>
      <c r="R886" s="5">
        <f t="shared" si="96"/>
        <v>14</v>
      </c>
      <c r="S886" s="6">
        <f t="shared" si="97"/>
        <v>1.3120899718837863E-2</v>
      </c>
    </row>
    <row r="887" spans="1:19" x14ac:dyDescent="0.2">
      <c r="A887" s="54" t="s">
        <v>444</v>
      </c>
      <c r="B887" s="41" t="s">
        <v>369</v>
      </c>
      <c r="C887" s="51" t="s">
        <v>370</v>
      </c>
      <c r="D887" s="37"/>
      <c r="E887" s="38"/>
      <c r="F887" s="38"/>
      <c r="G887" s="38"/>
      <c r="H887" s="50" t="str">
        <f t="shared" si="91"/>
        <v/>
      </c>
      <c r="I887" s="35">
        <v>1066</v>
      </c>
      <c r="J887" s="36">
        <v>1052</v>
      </c>
      <c r="K887" s="36">
        <v>60</v>
      </c>
      <c r="L887" s="3">
        <f t="shared" si="92"/>
        <v>5.7034220532319393E-2</v>
      </c>
      <c r="M887" s="39">
        <v>1</v>
      </c>
      <c r="N887" s="36">
        <v>13</v>
      </c>
      <c r="O887" s="64">
        <f t="shared" si="93"/>
        <v>1.2195121951219513E-2</v>
      </c>
      <c r="P887" s="4">
        <f t="shared" si="94"/>
        <v>1066</v>
      </c>
      <c r="Q887" s="5">
        <f t="shared" si="95"/>
        <v>1053</v>
      </c>
      <c r="R887" s="5">
        <f t="shared" si="96"/>
        <v>13</v>
      </c>
      <c r="S887" s="6">
        <f t="shared" si="97"/>
        <v>1.2195121951219513E-2</v>
      </c>
    </row>
    <row r="888" spans="1:19" x14ac:dyDescent="0.2">
      <c r="A888" s="55" t="s">
        <v>450</v>
      </c>
      <c r="B888" s="41" t="s">
        <v>197</v>
      </c>
      <c r="C888" s="56" t="s">
        <v>199</v>
      </c>
      <c r="D888" s="2"/>
      <c r="E888" s="1"/>
      <c r="F888" s="1"/>
      <c r="G888" s="1"/>
      <c r="H888" s="50" t="str">
        <f t="shared" si="91"/>
        <v/>
      </c>
      <c r="I888" s="35">
        <v>1058</v>
      </c>
      <c r="J888" s="36">
        <v>1001</v>
      </c>
      <c r="K888" s="36">
        <v>903</v>
      </c>
      <c r="L888" s="3">
        <f t="shared" si="92"/>
        <v>0.90209790209790208</v>
      </c>
      <c r="M888" s="39"/>
      <c r="N888" s="36">
        <v>57</v>
      </c>
      <c r="O888" s="64">
        <f t="shared" si="93"/>
        <v>5.3875236294896031E-2</v>
      </c>
      <c r="P888" s="4">
        <f t="shared" si="94"/>
        <v>1058</v>
      </c>
      <c r="Q888" s="5">
        <f t="shared" si="95"/>
        <v>1001</v>
      </c>
      <c r="R888" s="5">
        <f t="shared" si="96"/>
        <v>57</v>
      </c>
      <c r="S888" s="6">
        <f t="shared" si="97"/>
        <v>5.3875236294896031E-2</v>
      </c>
    </row>
    <row r="889" spans="1:19" x14ac:dyDescent="0.2">
      <c r="A889" s="55" t="s">
        <v>447</v>
      </c>
      <c r="B889" s="41" t="s">
        <v>178</v>
      </c>
      <c r="C889" s="51" t="s">
        <v>179</v>
      </c>
      <c r="D889" s="2">
        <v>1</v>
      </c>
      <c r="E889" s="1"/>
      <c r="F889" s="1"/>
      <c r="G889" s="1">
        <v>1</v>
      </c>
      <c r="H889" s="50">
        <f t="shared" si="91"/>
        <v>1</v>
      </c>
      <c r="I889" s="35">
        <v>1056</v>
      </c>
      <c r="J889" s="36">
        <v>931</v>
      </c>
      <c r="K889" s="36">
        <v>597</v>
      </c>
      <c r="L889" s="3">
        <f t="shared" si="92"/>
        <v>0.64124597207303979</v>
      </c>
      <c r="M889" s="42">
        <v>1</v>
      </c>
      <c r="N889" s="36">
        <v>144</v>
      </c>
      <c r="O889" s="64">
        <f t="shared" si="93"/>
        <v>0.13636363636363635</v>
      </c>
      <c r="P889" s="4">
        <f t="shared" si="94"/>
        <v>1057</v>
      </c>
      <c r="Q889" s="5">
        <f t="shared" si="95"/>
        <v>932</v>
      </c>
      <c r="R889" s="5">
        <f t="shared" si="96"/>
        <v>145</v>
      </c>
      <c r="S889" s="6">
        <f t="shared" si="97"/>
        <v>0.13718070009460737</v>
      </c>
    </row>
    <row r="890" spans="1:19" x14ac:dyDescent="0.2">
      <c r="A890" s="55" t="s">
        <v>449</v>
      </c>
      <c r="B890" s="41" t="s">
        <v>238</v>
      </c>
      <c r="C890" s="57" t="s">
        <v>399</v>
      </c>
      <c r="D890" s="2">
        <v>238</v>
      </c>
      <c r="E890" s="1">
        <v>238</v>
      </c>
      <c r="F890" s="1"/>
      <c r="G890" s="1">
        <v>0</v>
      </c>
      <c r="H890" s="50">
        <f t="shared" si="91"/>
        <v>0</v>
      </c>
      <c r="I890" s="35">
        <v>1045</v>
      </c>
      <c r="J890" s="36">
        <v>1032</v>
      </c>
      <c r="K890" s="36">
        <v>305</v>
      </c>
      <c r="L890" s="3">
        <f t="shared" si="92"/>
        <v>0.29554263565891475</v>
      </c>
      <c r="M890" s="39">
        <v>5</v>
      </c>
      <c r="N890" s="36">
        <v>8</v>
      </c>
      <c r="O890" s="64">
        <f t="shared" si="93"/>
        <v>7.6555023923444978E-3</v>
      </c>
      <c r="P890" s="4">
        <f t="shared" si="94"/>
        <v>1283</v>
      </c>
      <c r="Q890" s="5">
        <f t="shared" si="95"/>
        <v>1275</v>
      </c>
      <c r="R890" s="5">
        <f t="shared" si="96"/>
        <v>8</v>
      </c>
      <c r="S890" s="6">
        <f t="shared" si="97"/>
        <v>6.2353858144972721E-3</v>
      </c>
    </row>
    <row r="891" spans="1:19" x14ac:dyDescent="0.2">
      <c r="A891" s="54" t="s">
        <v>446</v>
      </c>
      <c r="B891" s="41" t="s">
        <v>204</v>
      </c>
      <c r="C891" s="51" t="s">
        <v>205</v>
      </c>
      <c r="D891" s="37">
        <v>3</v>
      </c>
      <c r="E891" s="38">
        <v>2</v>
      </c>
      <c r="F891" s="38">
        <v>2</v>
      </c>
      <c r="G891" s="38"/>
      <c r="H891" s="50">
        <f t="shared" si="91"/>
        <v>0</v>
      </c>
      <c r="I891" s="35">
        <v>1042</v>
      </c>
      <c r="J891" s="36">
        <v>468</v>
      </c>
      <c r="K891" s="36">
        <v>251</v>
      </c>
      <c r="L891" s="3">
        <f t="shared" si="92"/>
        <v>0.53632478632478631</v>
      </c>
      <c r="M891" s="39">
        <v>291</v>
      </c>
      <c r="N891" s="36">
        <v>242</v>
      </c>
      <c r="O891" s="64">
        <f t="shared" si="93"/>
        <v>0.23224568138195778</v>
      </c>
      <c r="P891" s="4">
        <f t="shared" si="94"/>
        <v>1045</v>
      </c>
      <c r="Q891" s="5">
        <f t="shared" si="95"/>
        <v>761</v>
      </c>
      <c r="R891" s="5">
        <f t="shared" si="96"/>
        <v>242</v>
      </c>
      <c r="S891" s="6">
        <f t="shared" si="97"/>
        <v>0.23157894736842105</v>
      </c>
    </row>
    <row r="892" spans="1:19" x14ac:dyDescent="0.2">
      <c r="A892" s="55" t="s">
        <v>463</v>
      </c>
      <c r="B892" s="41" t="s">
        <v>238</v>
      </c>
      <c r="C892" s="56" t="s">
        <v>239</v>
      </c>
      <c r="D892" s="2">
        <v>0</v>
      </c>
      <c r="E892" s="1">
        <v>0</v>
      </c>
      <c r="F892" s="1">
        <v>0</v>
      </c>
      <c r="G892" s="1">
        <v>0</v>
      </c>
      <c r="H892" s="50" t="str">
        <f t="shared" si="91"/>
        <v/>
      </c>
      <c r="I892" s="35">
        <v>1039</v>
      </c>
      <c r="J892" s="36">
        <v>1032</v>
      </c>
      <c r="K892" s="36">
        <v>293</v>
      </c>
      <c r="L892" s="3">
        <f t="shared" si="92"/>
        <v>0.28391472868217055</v>
      </c>
      <c r="M892" s="42">
        <v>7</v>
      </c>
      <c r="N892" s="36">
        <v>0</v>
      </c>
      <c r="O892" s="64">
        <f t="shared" si="93"/>
        <v>0</v>
      </c>
      <c r="P892" s="4">
        <f t="shared" si="94"/>
        <v>1039</v>
      </c>
      <c r="Q892" s="5">
        <f t="shared" si="95"/>
        <v>1039</v>
      </c>
      <c r="R892" s="5" t="str">
        <f t="shared" si="96"/>
        <v/>
      </c>
      <c r="S892" s="6" t="str">
        <f t="shared" si="97"/>
        <v/>
      </c>
    </row>
    <row r="893" spans="1:19" x14ac:dyDescent="0.2">
      <c r="A893" s="55" t="s">
        <v>450</v>
      </c>
      <c r="B893" s="41" t="s">
        <v>166</v>
      </c>
      <c r="C893" s="56" t="s">
        <v>167</v>
      </c>
      <c r="D893" s="2"/>
      <c r="E893" s="1"/>
      <c r="F893" s="1"/>
      <c r="G893" s="1"/>
      <c r="H893" s="50" t="str">
        <f t="shared" si="91"/>
        <v/>
      </c>
      <c r="I893" s="35">
        <v>1038</v>
      </c>
      <c r="J893" s="36">
        <v>602</v>
      </c>
      <c r="K893" s="36">
        <v>113</v>
      </c>
      <c r="L893" s="3">
        <f t="shared" si="92"/>
        <v>0.1877076411960133</v>
      </c>
      <c r="M893" s="39">
        <v>1</v>
      </c>
      <c r="N893" s="36">
        <v>435</v>
      </c>
      <c r="O893" s="64">
        <f t="shared" si="93"/>
        <v>0.41907514450867051</v>
      </c>
      <c r="P893" s="4">
        <f t="shared" si="94"/>
        <v>1038</v>
      </c>
      <c r="Q893" s="5">
        <f t="shared" si="95"/>
        <v>603</v>
      </c>
      <c r="R893" s="5">
        <f t="shared" si="96"/>
        <v>435</v>
      </c>
      <c r="S893" s="6">
        <f t="shared" si="97"/>
        <v>0.41907514450867051</v>
      </c>
    </row>
    <row r="894" spans="1:19" x14ac:dyDescent="0.2">
      <c r="A894" s="54" t="s">
        <v>443</v>
      </c>
      <c r="B894" s="41" t="s">
        <v>238</v>
      </c>
      <c r="C894" s="51" t="s">
        <v>338</v>
      </c>
      <c r="D894" s="37">
        <v>4</v>
      </c>
      <c r="E894" s="38">
        <v>4</v>
      </c>
      <c r="F894" s="38">
        <v>0</v>
      </c>
      <c r="G894" s="38">
        <v>0</v>
      </c>
      <c r="H894" s="50">
        <f t="shared" si="91"/>
        <v>0</v>
      </c>
      <c r="I894" s="35">
        <v>1033</v>
      </c>
      <c r="J894" s="36">
        <v>1018</v>
      </c>
      <c r="K894" s="36">
        <v>84</v>
      </c>
      <c r="L894" s="3">
        <f t="shared" si="92"/>
        <v>8.2514734774066803E-2</v>
      </c>
      <c r="M894" s="39">
        <v>0</v>
      </c>
      <c r="N894" s="36">
        <v>0</v>
      </c>
      <c r="O894" s="64">
        <f t="shared" si="93"/>
        <v>0</v>
      </c>
      <c r="P894" s="4">
        <f t="shared" si="94"/>
        <v>1037</v>
      </c>
      <c r="Q894" s="5">
        <f t="shared" si="95"/>
        <v>1022</v>
      </c>
      <c r="R894" s="5" t="str">
        <f t="shared" si="96"/>
        <v/>
      </c>
      <c r="S894" s="6" t="str">
        <f t="shared" si="97"/>
        <v/>
      </c>
    </row>
    <row r="895" spans="1:19" x14ac:dyDescent="0.2">
      <c r="A895" s="54" t="s">
        <v>442</v>
      </c>
      <c r="B895" s="41" t="s">
        <v>197</v>
      </c>
      <c r="C895" s="51" t="s">
        <v>199</v>
      </c>
      <c r="D895" s="37"/>
      <c r="E895" s="38"/>
      <c r="F895" s="38"/>
      <c r="G895" s="38"/>
      <c r="H895" s="50" t="str">
        <f t="shared" si="91"/>
        <v/>
      </c>
      <c r="I895" s="35">
        <v>1032</v>
      </c>
      <c r="J895" s="36">
        <v>981</v>
      </c>
      <c r="K895" s="36">
        <v>344</v>
      </c>
      <c r="L895" s="3">
        <f t="shared" si="92"/>
        <v>0.35066258919469928</v>
      </c>
      <c r="M895" s="39"/>
      <c r="N895" s="36">
        <v>51</v>
      </c>
      <c r="O895" s="64">
        <f t="shared" si="93"/>
        <v>4.9418604651162788E-2</v>
      </c>
      <c r="P895" s="4">
        <f t="shared" si="94"/>
        <v>1032</v>
      </c>
      <c r="Q895" s="5">
        <f t="shared" si="95"/>
        <v>981</v>
      </c>
      <c r="R895" s="5">
        <f t="shared" si="96"/>
        <v>51</v>
      </c>
      <c r="S895" s="6">
        <f t="shared" si="97"/>
        <v>4.9418604651162788E-2</v>
      </c>
    </row>
    <row r="896" spans="1:19" x14ac:dyDescent="0.2">
      <c r="A896" s="54" t="s">
        <v>443</v>
      </c>
      <c r="B896" s="41" t="s">
        <v>37</v>
      </c>
      <c r="C896" s="51" t="s">
        <v>39</v>
      </c>
      <c r="D896" s="37">
        <v>2</v>
      </c>
      <c r="E896" s="38">
        <v>2</v>
      </c>
      <c r="F896" s="38">
        <v>0</v>
      </c>
      <c r="G896" s="38">
        <v>0</v>
      </c>
      <c r="H896" s="50">
        <f t="shared" si="91"/>
        <v>0</v>
      </c>
      <c r="I896" s="35">
        <v>1032</v>
      </c>
      <c r="J896" s="36">
        <v>963</v>
      </c>
      <c r="K896" s="36">
        <v>7</v>
      </c>
      <c r="L896" s="3">
        <f t="shared" si="92"/>
        <v>7.2689511941848393E-3</v>
      </c>
      <c r="M896" s="39">
        <v>3</v>
      </c>
      <c r="N896" s="36">
        <v>0</v>
      </c>
      <c r="O896" s="64">
        <f t="shared" si="93"/>
        <v>0</v>
      </c>
      <c r="P896" s="4">
        <f t="shared" si="94"/>
        <v>1034</v>
      </c>
      <c r="Q896" s="5">
        <f t="shared" si="95"/>
        <v>968</v>
      </c>
      <c r="R896" s="5" t="str">
        <f t="shared" si="96"/>
        <v/>
      </c>
      <c r="S896" s="6" t="str">
        <f t="shared" si="97"/>
        <v/>
      </c>
    </row>
    <row r="897" spans="1:19" x14ac:dyDescent="0.2">
      <c r="A897" s="54" t="s">
        <v>443</v>
      </c>
      <c r="B897" s="41" t="s">
        <v>72</v>
      </c>
      <c r="C897" s="51" t="s">
        <v>73</v>
      </c>
      <c r="D897" s="37">
        <v>3</v>
      </c>
      <c r="E897" s="38">
        <v>3</v>
      </c>
      <c r="F897" s="38">
        <v>0</v>
      </c>
      <c r="G897" s="38">
        <v>0</v>
      </c>
      <c r="H897" s="50">
        <f t="shared" si="91"/>
        <v>0</v>
      </c>
      <c r="I897" s="35">
        <v>1031</v>
      </c>
      <c r="J897" s="36">
        <v>452</v>
      </c>
      <c r="K897" s="36">
        <v>24</v>
      </c>
      <c r="L897" s="3">
        <f t="shared" si="92"/>
        <v>5.3097345132743362E-2</v>
      </c>
      <c r="M897" s="39">
        <v>195</v>
      </c>
      <c r="N897" s="36">
        <v>97</v>
      </c>
      <c r="O897" s="64">
        <f t="shared" si="93"/>
        <v>9.4083414161008724E-2</v>
      </c>
      <c r="P897" s="4">
        <f t="shared" si="94"/>
        <v>1034</v>
      </c>
      <c r="Q897" s="5">
        <f t="shared" si="95"/>
        <v>650</v>
      </c>
      <c r="R897" s="5">
        <f t="shared" si="96"/>
        <v>97</v>
      </c>
      <c r="S897" s="6">
        <f t="shared" si="97"/>
        <v>9.3810444874274659E-2</v>
      </c>
    </row>
    <row r="898" spans="1:19" ht="29" x14ac:dyDescent="0.2">
      <c r="A898" s="55" t="s">
        <v>497</v>
      </c>
      <c r="B898" s="41" t="s">
        <v>238</v>
      </c>
      <c r="C898" s="56" t="s">
        <v>243</v>
      </c>
      <c r="D898" s="2">
        <v>1</v>
      </c>
      <c r="E898" s="1">
        <v>1</v>
      </c>
      <c r="F898" s="1">
        <v>0</v>
      </c>
      <c r="G898" s="1">
        <v>0</v>
      </c>
      <c r="H898" s="50">
        <f t="shared" ref="H898:H961" si="98">IF(D898&lt;&gt;0,G898/D898,"")</f>
        <v>0</v>
      </c>
      <c r="I898" s="35">
        <v>1028.9999999999998</v>
      </c>
      <c r="J898" s="36">
        <v>885</v>
      </c>
      <c r="K898" s="36">
        <v>200.99999999999997</v>
      </c>
      <c r="L898" s="3">
        <f t="shared" ref="L898:L961" si="99">IF(J898&lt;&gt;0,K898/J898,"")</f>
        <v>0.22711864406779658</v>
      </c>
      <c r="M898" s="42">
        <v>0</v>
      </c>
      <c r="N898" s="36">
        <v>144</v>
      </c>
      <c r="O898" s="64">
        <f t="shared" ref="O898:O961" si="100">IF(I898&lt;&gt;0,N898/I898,"")</f>
        <v>0.13994169096209916</v>
      </c>
      <c r="P898" s="4">
        <f t="shared" ref="P898:P961" si="101">IF(SUM(D898,I898)&gt;0,SUM(D898,I898),"")</f>
        <v>1029.9999999999998</v>
      </c>
      <c r="Q898" s="5">
        <f t="shared" ref="Q898:Q961" si="102">IF(SUM(E898,J898, M898)&gt;0,SUM(E898,J898, M898),"")</f>
        <v>886</v>
      </c>
      <c r="R898" s="5">
        <f t="shared" ref="R898:R961" si="103">IF(SUM(G898,N898)&gt;0,SUM(G898,N898),"")</f>
        <v>144</v>
      </c>
      <c r="S898" s="6">
        <f t="shared" ref="S898:S961" si="104">IFERROR(IF(P898&lt;&gt;0,R898/P898,""),"")</f>
        <v>0.13980582524271848</v>
      </c>
    </row>
    <row r="899" spans="1:19" x14ac:dyDescent="0.2">
      <c r="A899" s="55" t="s">
        <v>485</v>
      </c>
      <c r="B899" s="41" t="s">
        <v>219</v>
      </c>
      <c r="C899" s="56" t="s">
        <v>220</v>
      </c>
      <c r="D899" s="2"/>
      <c r="E899" s="1"/>
      <c r="F899" s="1"/>
      <c r="G899" s="1"/>
      <c r="H899" s="50" t="str">
        <f t="shared" si="98"/>
        <v/>
      </c>
      <c r="I899" s="35">
        <v>1007</v>
      </c>
      <c r="J899" s="36">
        <v>804</v>
      </c>
      <c r="K899" s="36">
        <v>468</v>
      </c>
      <c r="L899" s="3">
        <f t="shared" si="99"/>
        <v>0.58208955223880599</v>
      </c>
      <c r="M899" s="42">
        <v>1</v>
      </c>
      <c r="N899" s="36">
        <v>200</v>
      </c>
      <c r="O899" s="64">
        <f t="shared" si="100"/>
        <v>0.19860973187686196</v>
      </c>
      <c r="P899" s="4">
        <f t="shared" si="101"/>
        <v>1007</v>
      </c>
      <c r="Q899" s="5">
        <f t="shared" si="102"/>
        <v>805</v>
      </c>
      <c r="R899" s="5">
        <f t="shared" si="103"/>
        <v>200</v>
      </c>
      <c r="S899" s="6">
        <f t="shared" si="104"/>
        <v>0.19860973187686196</v>
      </c>
    </row>
    <row r="900" spans="1:19" x14ac:dyDescent="0.2">
      <c r="A900" s="55" t="s">
        <v>480</v>
      </c>
      <c r="B900" s="41" t="s">
        <v>4</v>
      </c>
      <c r="C900" s="56" t="s">
        <v>5</v>
      </c>
      <c r="D900" s="2">
        <v>0</v>
      </c>
      <c r="E900" s="1">
        <v>0</v>
      </c>
      <c r="F900" s="1">
        <v>0</v>
      </c>
      <c r="G900" s="1">
        <v>0</v>
      </c>
      <c r="H900" s="50" t="str">
        <f t="shared" si="98"/>
        <v/>
      </c>
      <c r="I900" s="35">
        <v>1006</v>
      </c>
      <c r="J900" s="36">
        <v>666</v>
      </c>
      <c r="K900" s="36">
        <v>205</v>
      </c>
      <c r="L900" s="3">
        <f t="shared" si="99"/>
        <v>0.30780780780780781</v>
      </c>
      <c r="M900" s="42">
        <v>7</v>
      </c>
      <c r="N900" s="36">
        <v>333</v>
      </c>
      <c r="O900" s="64">
        <f t="shared" si="100"/>
        <v>0.33101391650099404</v>
      </c>
      <c r="P900" s="4">
        <f t="shared" si="101"/>
        <v>1006</v>
      </c>
      <c r="Q900" s="5">
        <f t="shared" si="102"/>
        <v>673</v>
      </c>
      <c r="R900" s="5">
        <f t="shared" si="103"/>
        <v>333</v>
      </c>
      <c r="S900" s="6">
        <f t="shared" si="104"/>
        <v>0.33101391650099404</v>
      </c>
    </row>
    <row r="901" spans="1:19" ht="29" x14ac:dyDescent="0.2">
      <c r="A901" s="54" t="s">
        <v>442</v>
      </c>
      <c r="B901" s="41" t="s">
        <v>230</v>
      </c>
      <c r="C901" s="51" t="s">
        <v>231</v>
      </c>
      <c r="D901" s="37"/>
      <c r="E901" s="38"/>
      <c r="F901" s="38"/>
      <c r="G901" s="38"/>
      <c r="H901" s="50" t="str">
        <f t="shared" si="98"/>
        <v/>
      </c>
      <c r="I901" s="35">
        <v>1006</v>
      </c>
      <c r="J901" s="36">
        <v>903</v>
      </c>
      <c r="K901" s="36">
        <v>590</v>
      </c>
      <c r="L901" s="3">
        <f t="shared" si="99"/>
        <v>0.65337763012181616</v>
      </c>
      <c r="M901" s="39">
        <v>2</v>
      </c>
      <c r="N901" s="36">
        <v>101</v>
      </c>
      <c r="O901" s="64">
        <f t="shared" si="100"/>
        <v>0.10039761431411531</v>
      </c>
      <c r="P901" s="4">
        <f t="shared" si="101"/>
        <v>1006</v>
      </c>
      <c r="Q901" s="5">
        <f t="shared" si="102"/>
        <v>905</v>
      </c>
      <c r="R901" s="5">
        <f t="shared" si="103"/>
        <v>101</v>
      </c>
      <c r="S901" s="6">
        <f t="shared" si="104"/>
        <v>0.10039761431411531</v>
      </c>
    </row>
    <row r="902" spans="1:19" ht="29" x14ac:dyDescent="0.2">
      <c r="A902" s="55" t="s">
        <v>451</v>
      </c>
      <c r="B902" s="41" t="s">
        <v>238</v>
      </c>
      <c r="C902" s="56" t="s">
        <v>244</v>
      </c>
      <c r="D902" s="2">
        <v>2</v>
      </c>
      <c r="E902" s="1">
        <v>2</v>
      </c>
      <c r="F902" s="1">
        <v>0</v>
      </c>
      <c r="G902" s="1">
        <v>0</v>
      </c>
      <c r="H902" s="50">
        <f t="shared" si="98"/>
        <v>0</v>
      </c>
      <c r="I902" s="35">
        <v>991</v>
      </c>
      <c r="J902" s="36">
        <v>917</v>
      </c>
      <c r="K902" s="36">
        <v>413</v>
      </c>
      <c r="L902" s="3">
        <f t="shared" si="99"/>
        <v>0.45038167938931295</v>
      </c>
      <c r="M902" s="42">
        <v>56</v>
      </c>
      <c r="N902" s="36">
        <v>18</v>
      </c>
      <c r="O902" s="64">
        <f t="shared" si="100"/>
        <v>1.8163471241170535E-2</v>
      </c>
      <c r="P902" s="4">
        <f t="shared" si="101"/>
        <v>993</v>
      </c>
      <c r="Q902" s="5">
        <f t="shared" si="102"/>
        <v>975</v>
      </c>
      <c r="R902" s="5">
        <f t="shared" si="103"/>
        <v>18</v>
      </c>
      <c r="S902" s="6">
        <f t="shared" si="104"/>
        <v>1.812688821752266E-2</v>
      </c>
    </row>
    <row r="903" spans="1:19" x14ac:dyDescent="0.2">
      <c r="A903" s="55" t="s">
        <v>451</v>
      </c>
      <c r="B903" s="41" t="s">
        <v>238</v>
      </c>
      <c r="C903" s="56" t="s">
        <v>399</v>
      </c>
      <c r="D903" s="2">
        <v>0</v>
      </c>
      <c r="E903" s="1">
        <v>0</v>
      </c>
      <c r="F903" s="1">
        <v>0</v>
      </c>
      <c r="G903" s="1">
        <v>0</v>
      </c>
      <c r="H903" s="50" t="str">
        <f t="shared" si="98"/>
        <v/>
      </c>
      <c r="I903" s="35">
        <v>988</v>
      </c>
      <c r="J903" s="36">
        <v>984</v>
      </c>
      <c r="K903" s="36">
        <v>970</v>
      </c>
      <c r="L903" s="3">
        <f t="shared" si="99"/>
        <v>0.98577235772357719</v>
      </c>
      <c r="M903" s="42">
        <v>4</v>
      </c>
      <c r="N903" s="36">
        <v>0</v>
      </c>
      <c r="O903" s="64">
        <f t="shared" si="100"/>
        <v>0</v>
      </c>
      <c r="P903" s="4">
        <f t="shared" si="101"/>
        <v>988</v>
      </c>
      <c r="Q903" s="5">
        <f t="shared" si="102"/>
        <v>988</v>
      </c>
      <c r="R903" s="5" t="str">
        <f t="shared" si="103"/>
        <v/>
      </c>
      <c r="S903" s="6" t="str">
        <f t="shared" si="104"/>
        <v/>
      </c>
    </row>
    <row r="904" spans="1:19" x14ac:dyDescent="0.2">
      <c r="A904" s="55" t="s">
        <v>497</v>
      </c>
      <c r="B904" s="41" t="s">
        <v>119</v>
      </c>
      <c r="C904" s="56" t="s">
        <v>120</v>
      </c>
      <c r="D904" s="2">
        <v>0</v>
      </c>
      <c r="E904" s="1">
        <v>0</v>
      </c>
      <c r="F904" s="1">
        <v>0</v>
      </c>
      <c r="G904" s="1">
        <v>0</v>
      </c>
      <c r="H904" s="50" t="str">
        <f t="shared" si="98"/>
        <v/>
      </c>
      <c r="I904" s="35">
        <v>986.99999999999989</v>
      </c>
      <c r="J904" s="36">
        <v>513</v>
      </c>
      <c r="K904" s="36">
        <v>73</v>
      </c>
      <c r="L904" s="3">
        <f t="shared" si="99"/>
        <v>0.14230019493177387</v>
      </c>
      <c r="M904" s="42">
        <v>0</v>
      </c>
      <c r="N904" s="36">
        <v>474</v>
      </c>
      <c r="O904" s="64">
        <f t="shared" si="100"/>
        <v>0.48024316109422499</v>
      </c>
      <c r="P904" s="4">
        <f t="shared" si="101"/>
        <v>986.99999999999989</v>
      </c>
      <c r="Q904" s="5">
        <f t="shared" si="102"/>
        <v>513</v>
      </c>
      <c r="R904" s="5">
        <f t="shared" si="103"/>
        <v>474</v>
      </c>
      <c r="S904" s="6">
        <f t="shared" si="104"/>
        <v>0.48024316109422499</v>
      </c>
    </row>
    <row r="905" spans="1:19" x14ac:dyDescent="0.2">
      <c r="A905" s="55" t="s">
        <v>449</v>
      </c>
      <c r="B905" s="41" t="s">
        <v>344</v>
      </c>
      <c r="C905" s="57" t="s">
        <v>345</v>
      </c>
      <c r="D905" s="2">
        <v>1</v>
      </c>
      <c r="E905" s="1">
        <v>1</v>
      </c>
      <c r="F905" s="1"/>
      <c r="G905" s="1">
        <v>0</v>
      </c>
      <c r="H905" s="50">
        <f t="shared" si="98"/>
        <v>0</v>
      </c>
      <c r="I905" s="35">
        <v>980</v>
      </c>
      <c r="J905" s="36">
        <v>954</v>
      </c>
      <c r="K905" s="36">
        <v>125</v>
      </c>
      <c r="L905" s="3">
        <f t="shared" si="99"/>
        <v>0.13102725366876311</v>
      </c>
      <c r="M905" s="39">
        <v>3</v>
      </c>
      <c r="N905" s="36">
        <v>23</v>
      </c>
      <c r="O905" s="64">
        <f t="shared" si="100"/>
        <v>2.3469387755102041E-2</v>
      </c>
      <c r="P905" s="4">
        <f t="shared" si="101"/>
        <v>981</v>
      </c>
      <c r="Q905" s="5">
        <f t="shared" si="102"/>
        <v>958</v>
      </c>
      <c r="R905" s="5">
        <f t="shared" si="103"/>
        <v>23</v>
      </c>
      <c r="S905" s="6">
        <f t="shared" si="104"/>
        <v>2.3445463812436288E-2</v>
      </c>
    </row>
    <row r="906" spans="1:19" ht="43" x14ac:dyDescent="0.2">
      <c r="A906" s="55" t="s">
        <v>449</v>
      </c>
      <c r="B906" s="41" t="s">
        <v>372</v>
      </c>
      <c r="C906" s="57" t="s">
        <v>373</v>
      </c>
      <c r="D906" s="2">
        <v>2</v>
      </c>
      <c r="E906" s="1">
        <v>2</v>
      </c>
      <c r="F906" s="1"/>
      <c r="G906" s="1">
        <v>0</v>
      </c>
      <c r="H906" s="50">
        <f t="shared" si="98"/>
        <v>0</v>
      </c>
      <c r="I906" s="35">
        <v>979</v>
      </c>
      <c r="J906" s="36">
        <v>950</v>
      </c>
      <c r="K906" s="36">
        <v>32</v>
      </c>
      <c r="L906" s="3">
        <f t="shared" si="99"/>
        <v>3.3684210526315789E-2</v>
      </c>
      <c r="M906" s="39">
        <v>0</v>
      </c>
      <c r="N906" s="36">
        <v>29</v>
      </c>
      <c r="O906" s="64">
        <f t="shared" si="100"/>
        <v>2.9622063329928498E-2</v>
      </c>
      <c r="P906" s="4">
        <f t="shared" si="101"/>
        <v>981</v>
      </c>
      <c r="Q906" s="5">
        <f t="shared" si="102"/>
        <v>952</v>
      </c>
      <c r="R906" s="5">
        <f t="shared" si="103"/>
        <v>29</v>
      </c>
      <c r="S906" s="6">
        <f t="shared" si="104"/>
        <v>2.9561671763506627E-2</v>
      </c>
    </row>
    <row r="907" spans="1:19" ht="29" x14ac:dyDescent="0.2">
      <c r="A907" s="55" t="s">
        <v>485</v>
      </c>
      <c r="B907" s="41" t="s">
        <v>238</v>
      </c>
      <c r="C907" s="56" t="s">
        <v>244</v>
      </c>
      <c r="D907" s="2"/>
      <c r="E907" s="1"/>
      <c r="F907" s="1"/>
      <c r="G907" s="1"/>
      <c r="H907" s="50" t="str">
        <f t="shared" si="98"/>
        <v/>
      </c>
      <c r="I907" s="35">
        <v>976</v>
      </c>
      <c r="J907" s="36">
        <v>970</v>
      </c>
      <c r="K907" s="36">
        <v>970</v>
      </c>
      <c r="L907" s="3">
        <f t="shared" si="99"/>
        <v>1</v>
      </c>
      <c r="M907" s="42"/>
      <c r="N907" s="36">
        <v>6</v>
      </c>
      <c r="O907" s="64">
        <f t="shared" si="100"/>
        <v>6.1475409836065573E-3</v>
      </c>
      <c r="P907" s="4">
        <f t="shared" si="101"/>
        <v>976</v>
      </c>
      <c r="Q907" s="5">
        <f t="shared" si="102"/>
        <v>970</v>
      </c>
      <c r="R907" s="5">
        <f t="shared" si="103"/>
        <v>6</v>
      </c>
      <c r="S907" s="6">
        <f t="shared" si="104"/>
        <v>6.1475409836065573E-3</v>
      </c>
    </row>
    <row r="908" spans="1:19" ht="29" x14ac:dyDescent="0.2">
      <c r="A908" s="54" t="s">
        <v>446</v>
      </c>
      <c r="B908" s="41" t="s">
        <v>217</v>
      </c>
      <c r="C908" s="51" t="s">
        <v>218</v>
      </c>
      <c r="D908" s="37">
        <v>60</v>
      </c>
      <c r="E908" s="38">
        <v>60</v>
      </c>
      <c r="F908" s="38">
        <v>12</v>
      </c>
      <c r="G908" s="38"/>
      <c r="H908" s="50">
        <f t="shared" si="98"/>
        <v>0</v>
      </c>
      <c r="I908" s="35">
        <v>971</v>
      </c>
      <c r="J908" s="36">
        <v>921</v>
      </c>
      <c r="K908" s="36">
        <v>906</v>
      </c>
      <c r="L908" s="3">
        <f t="shared" si="99"/>
        <v>0.98371335504885993</v>
      </c>
      <c r="M908" s="39">
        <v>34</v>
      </c>
      <c r="N908" s="36">
        <v>15</v>
      </c>
      <c r="O908" s="64">
        <f t="shared" si="100"/>
        <v>1.5447991761071062E-2</v>
      </c>
      <c r="P908" s="4">
        <f t="shared" si="101"/>
        <v>1031</v>
      </c>
      <c r="Q908" s="5">
        <f t="shared" si="102"/>
        <v>1015</v>
      </c>
      <c r="R908" s="5">
        <f t="shared" si="103"/>
        <v>15</v>
      </c>
      <c r="S908" s="6">
        <f t="shared" si="104"/>
        <v>1.4548981571290009E-2</v>
      </c>
    </row>
    <row r="909" spans="1:19" ht="29" x14ac:dyDescent="0.2">
      <c r="A909" s="54" t="s">
        <v>446</v>
      </c>
      <c r="B909" s="41" t="s">
        <v>133</v>
      </c>
      <c r="C909" s="51" t="s">
        <v>134</v>
      </c>
      <c r="D909" s="37"/>
      <c r="E909" s="38"/>
      <c r="F909" s="38"/>
      <c r="G909" s="38"/>
      <c r="H909" s="50" t="str">
        <f t="shared" si="98"/>
        <v/>
      </c>
      <c r="I909" s="35">
        <v>970</v>
      </c>
      <c r="J909" s="36">
        <v>878</v>
      </c>
      <c r="K909" s="36">
        <v>583</v>
      </c>
      <c r="L909" s="3">
        <f t="shared" si="99"/>
        <v>0.66400911161731202</v>
      </c>
      <c r="M909" s="39">
        <v>22</v>
      </c>
      <c r="N909" s="36">
        <v>69</v>
      </c>
      <c r="O909" s="64">
        <f t="shared" si="100"/>
        <v>7.1134020618556698E-2</v>
      </c>
      <c r="P909" s="4">
        <f t="shared" si="101"/>
        <v>970</v>
      </c>
      <c r="Q909" s="5">
        <f t="shared" si="102"/>
        <v>900</v>
      </c>
      <c r="R909" s="5">
        <f t="shared" si="103"/>
        <v>69</v>
      </c>
      <c r="S909" s="6">
        <f t="shared" si="104"/>
        <v>7.1134020618556698E-2</v>
      </c>
    </row>
    <row r="910" spans="1:19" x14ac:dyDescent="0.2">
      <c r="A910" s="55" t="s">
        <v>500</v>
      </c>
      <c r="B910" s="41" t="s">
        <v>119</v>
      </c>
      <c r="C910" s="56" t="s">
        <v>120</v>
      </c>
      <c r="D910" s="2"/>
      <c r="E910" s="1"/>
      <c r="F910" s="1"/>
      <c r="G910" s="1"/>
      <c r="H910" s="50" t="str">
        <f t="shared" si="98"/>
        <v/>
      </c>
      <c r="I910" s="35">
        <v>964</v>
      </c>
      <c r="J910" s="36">
        <v>803</v>
      </c>
      <c r="K910" s="36">
        <v>495</v>
      </c>
      <c r="L910" s="3">
        <f t="shared" si="99"/>
        <v>0.61643835616438358</v>
      </c>
      <c r="M910" s="42">
        <v>41</v>
      </c>
      <c r="N910" s="36">
        <v>120</v>
      </c>
      <c r="O910" s="64">
        <f t="shared" si="100"/>
        <v>0.12448132780082988</v>
      </c>
      <c r="P910" s="4">
        <f t="shared" si="101"/>
        <v>964</v>
      </c>
      <c r="Q910" s="5">
        <f t="shared" si="102"/>
        <v>844</v>
      </c>
      <c r="R910" s="5">
        <f t="shared" si="103"/>
        <v>120</v>
      </c>
      <c r="S910" s="6">
        <f t="shared" si="104"/>
        <v>0.12448132780082988</v>
      </c>
    </row>
    <row r="911" spans="1:19" x14ac:dyDescent="0.2">
      <c r="A911" s="54" t="s">
        <v>448</v>
      </c>
      <c r="B911" s="41" t="s">
        <v>178</v>
      </c>
      <c r="C911" s="51" t="s">
        <v>179</v>
      </c>
      <c r="D911" s="37">
        <v>0</v>
      </c>
      <c r="E911" s="38">
        <v>0</v>
      </c>
      <c r="F911" s="38">
        <v>0</v>
      </c>
      <c r="G911" s="38">
        <v>0</v>
      </c>
      <c r="H911" s="50" t="str">
        <f t="shared" si="98"/>
        <v/>
      </c>
      <c r="I911" s="35">
        <v>960</v>
      </c>
      <c r="J911" s="36">
        <v>893</v>
      </c>
      <c r="K911" s="36">
        <v>633</v>
      </c>
      <c r="L911" s="3">
        <f t="shared" si="99"/>
        <v>0.70884658454647254</v>
      </c>
      <c r="M911" s="39">
        <v>1</v>
      </c>
      <c r="N911" s="36">
        <v>66</v>
      </c>
      <c r="O911" s="64">
        <f t="shared" si="100"/>
        <v>6.8750000000000006E-2</v>
      </c>
      <c r="P911" s="4">
        <f t="shared" si="101"/>
        <v>960</v>
      </c>
      <c r="Q911" s="5">
        <f t="shared" si="102"/>
        <v>894</v>
      </c>
      <c r="R911" s="5">
        <f t="shared" si="103"/>
        <v>66</v>
      </c>
      <c r="S911" s="6">
        <f t="shared" si="104"/>
        <v>6.8750000000000006E-2</v>
      </c>
    </row>
    <row r="912" spans="1:19" x14ac:dyDescent="0.2">
      <c r="A912" s="55" t="s">
        <v>463</v>
      </c>
      <c r="B912" s="41" t="s">
        <v>253</v>
      </c>
      <c r="C912" s="56" t="s">
        <v>254</v>
      </c>
      <c r="D912" s="2">
        <v>0</v>
      </c>
      <c r="E912" s="1">
        <v>0</v>
      </c>
      <c r="F912" s="1">
        <v>0</v>
      </c>
      <c r="G912" s="1">
        <v>0</v>
      </c>
      <c r="H912" s="50" t="str">
        <f t="shared" si="98"/>
        <v/>
      </c>
      <c r="I912" s="35">
        <v>957</v>
      </c>
      <c r="J912" s="36">
        <v>952</v>
      </c>
      <c r="K912" s="36">
        <v>821</v>
      </c>
      <c r="L912" s="3">
        <f t="shared" si="99"/>
        <v>0.86239495798319332</v>
      </c>
      <c r="M912" s="42">
        <v>5</v>
      </c>
      <c r="N912" s="36">
        <v>0</v>
      </c>
      <c r="O912" s="64">
        <f t="shared" si="100"/>
        <v>0</v>
      </c>
      <c r="P912" s="4">
        <f t="shared" si="101"/>
        <v>957</v>
      </c>
      <c r="Q912" s="5">
        <f t="shared" si="102"/>
        <v>957</v>
      </c>
      <c r="R912" s="5" t="str">
        <f t="shared" si="103"/>
        <v/>
      </c>
      <c r="S912" s="6" t="str">
        <f t="shared" si="104"/>
        <v/>
      </c>
    </row>
    <row r="913" spans="1:19" x14ac:dyDescent="0.2">
      <c r="A913" s="55" t="s">
        <v>478</v>
      </c>
      <c r="B913" s="41" t="s">
        <v>124</v>
      </c>
      <c r="C913" s="56" t="s">
        <v>125</v>
      </c>
      <c r="D913" s="2">
        <v>0</v>
      </c>
      <c r="E913" s="1">
        <v>0</v>
      </c>
      <c r="F913" s="1">
        <v>0</v>
      </c>
      <c r="G913" s="1">
        <v>0</v>
      </c>
      <c r="H913" s="50" t="str">
        <f t="shared" si="98"/>
        <v/>
      </c>
      <c r="I913" s="35">
        <v>954</v>
      </c>
      <c r="J913" s="36">
        <v>866</v>
      </c>
      <c r="K913" s="36">
        <v>157</v>
      </c>
      <c r="L913" s="3">
        <f t="shared" si="99"/>
        <v>0.1812933025404157</v>
      </c>
      <c r="M913" s="42">
        <v>0</v>
      </c>
      <c r="N913" s="36">
        <v>88</v>
      </c>
      <c r="O913" s="64">
        <f t="shared" si="100"/>
        <v>9.2243186582809222E-2</v>
      </c>
      <c r="P913" s="4">
        <f t="shared" si="101"/>
        <v>954</v>
      </c>
      <c r="Q913" s="5">
        <f t="shared" si="102"/>
        <v>866</v>
      </c>
      <c r="R913" s="5">
        <f t="shared" si="103"/>
        <v>88</v>
      </c>
      <c r="S913" s="6">
        <f t="shared" si="104"/>
        <v>9.2243186582809222E-2</v>
      </c>
    </row>
    <row r="914" spans="1:19" x14ac:dyDescent="0.2">
      <c r="A914" s="55" t="s">
        <v>445</v>
      </c>
      <c r="B914" s="41" t="s">
        <v>221</v>
      </c>
      <c r="C914" s="51" t="s">
        <v>222</v>
      </c>
      <c r="D914" s="2"/>
      <c r="E914" s="1"/>
      <c r="F914" s="1"/>
      <c r="G914" s="1"/>
      <c r="H914" s="50" t="str">
        <f t="shared" si="98"/>
        <v/>
      </c>
      <c r="I914" s="35">
        <v>949</v>
      </c>
      <c r="J914" s="36">
        <v>823</v>
      </c>
      <c r="K914" s="36">
        <v>461</v>
      </c>
      <c r="L914" s="3">
        <f t="shared" si="99"/>
        <v>0.56014580801944103</v>
      </c>
      <c r="M914" s="42"/>
      <c r="N914" s="36">
        <v>87</v>
      </c>
      <c r="O914" s="64">
        <f t="shared" si="100"/>
        <v>9.1675447839831406E-2</v>
      </c>
      <c r="P914" s="4">
        <f t="shared" si="101"/>
        <v>949</v>
      </c>
      <c r="Q914" s="5">
        <f t="shared" si="102"/>
        <v>823</v>
      </c>
      <c r="R914" s="5">
        <f t="shared" si="103"/>
        <v>87</v>
      </c>
      <c r="S914" s="6">
        <f t="shared" si="104"/>
        <v>9.1675447839831406E-2</v>
      </c>
    </row>
    <row r="915" spans="1:19" x14ac:dyDescent="0.2">
      <c r="A915" s="55" t="s">
        <v>497</v>
      </c>
      <c r="B915" s="41" t="s">
        <v>160</v>
      </c>
      <c r="C915" s="56" t="s">
        <v>161</v>
      </c>
      <c r="D915" s="2">
        <v>0</v>
      </c>
      <c r="E915" s="1">
        <v>0</v>
      </c>
      <c r="F915" s="1">
        <v>0</v>
      </c>
      <c r="G915" s="1">
        <v>0</v>
      </c>
      <c r="H915" s="50" t="str">
        <f t="shared" si="98"/>
        <v/>
      </c>
      <c r="I915" s="35">
        <v>949</v>
      </c>
      <c r="J915" s="36">
        <v>511</v>
      </c>
      <c r="K915" s="36">
        <v>114</v>
      </c>
      <c r="L915" s="3">
        <f t="shared" si="99"/>
        <v>0.22309197651663404</v>
      </c>
      <c r="M915" s="42">
        <v>3</v>
      </c>
      <c r="N915" s="36">
        <v>434.99999999999994</v>
      </c>
      <c r="O915" s="64">
        <f t="shared" si="100"/>
        <v>0.45837723919915696</v>
      </c>
      <c r="P915" s="4">
        <f t="shared" si="101"/>
        <v>949</v>
      </c>
      <c r="Q915" s="5">
        <f t="shared" si="102"/>
        <v>514</v>
      </c>
      <c r="R915" s="5">
        <f t="shared" si="103"/>
        <v>434.99999999999994</v>
      </c>
      <c r="S915" s="6">
        <f t="shared" si="104"/>
        <v>0.45837723919915696</v>
      </c>
    </row>
    <row r="916" spans="1:19" x14ac:dyDescent="0.2">
      <c r="A916" s="55" t="s">
        <v>449</v>
      </c>
      <c r="B916" s="41" t="s">
        <v>238</v>
      </c>
      <c r="C916" s="57" t="s">
        <v>241</v>
      </c>
      <c r="D916" s="2">
        <v>28</v>
      </c>
      <c r="E916" s="1">
        <v>28</v>
      </c>
      <c r="F916" s="1"/>
      <c r="G916" s="1">
        <v>0</v>
      </c>
      <c r="H916" s="50">
        <f t="shared" si="98"/>
        <v>0</v>
      </c>
      <c r="I916" s="35">
        <v>944</v>
      </c>
      <c r="J916" s="36">
        <v>930</v>
      </c>
      <c r="K916" s="36">
        <v>318</v>
      </c>
      <c r="L916" s="3">
        <f t="shared" si="99"/>
        <v>0.34193548387096773</v>
      </c>
      <c r="M916" s="39">
        <v>3</v>
      </c>
      <c r="N916" s="36">
        <v>11</v>
      </c>
      <c r="O916" s="64">
        <f t="shared" si="100"/>
        <v>1.1652542372881356E-2</v>
      </c>
      <c r="P916" s="4">
        <f t="shared" si="101"/>
        <v>972</v>
      </c>
      <c r="Q916" s="5">
        <f t="shared" si="102"/>
        <v>961</v>
      </c>
      <c r="R916" s="5">
        <f t="shared" si="103"/>
        <v>11</v>
      </c>
      <c r="S916" s="6">
        <f t="shared" si="104"/>
        <v>1.131687242798354E-2</v>
      </c>
    </row>
    <row r="917" spans="1:19" x14ac:dyDescent="0.2">
      <c r="A917" s="55" t="s">
        <v>492</v>
      </c>
      <c r="B917" s="41" t="s">
        <v>44</v>
      </c>
      <c r="C917" s="56" t="s">
        <v>45</v>
      </c>
      <c r="D917" s="2"/>
      <c r="E917" s="1"/>
      <c r="F917" s="1"/>
      <c r="G917" s="1"/>
      <c r="H917" s="50" t="str">
        <f t="shared" si="98"/>
        <v/>
      </c>
      <c r="I917" s="35">
        <v>943</v>
      </c>
      <c r="J917" s="36">
        <v>933</v>
      </c>
      <c r="K917" s="36">
        <v>234</v>
      </c>
      <c r="L917" s="3">
        <f t="shared" si="99"/>
        <v>0.25080385852090031</v>
      </c>
      <c r="M917" s="42"/>
      <c r="N917" s="36">
        <v>10</v>
      </c>
      <c r="O917" s="64">
        <f t="shared" si="100"/>
        <v>1.0604453870625663E-2</v>
      </c>
      <c r="P917" s="4">
        <f t="shared" si="101"/>
        <v>943</v>
      </c>
      <c r="Q917" s="5">
        <f t="shared" si="102"/>
        <v>933</v>
      </c>
      <c r="R917" s="5">
        <f t="shared" si="103"/>
        <v>10</v>
      </c>
      <c r="S917" s="6">
        <f t="shared" si="104"/>
        <v>1.0604453870625663E-2</v>
      </c>
    </row>
    <row r="918" spans="1:19" ht="29" x14ac:dyDescent="0.2">
      <c r="A918" s="55" t="s">
        <v>449</v>
      </c>
      <c r="B918" s="41" t="s">
        <v>238</v>
      </c>
      <c r="C918" s="57" t="s">
        <v>244</v>
      </c>
      <c r="D918" s="2">
        <v>31</v>
      </c>
      <c r="E918" s="1">
        <v>31</v>
      </c>
      <c r="F918" s="1"/>
      <c r="G918" s="1">
        <v>0</v>
      </c>
      <c r="H918" s="50">
        <f t="shared" si="98"/>
        <v>0</v>
      </c>
      <c r="I918" s="35">
        <v>935</v>
      </c>
      <c r="J918" s="36">
        <v>917</v>
      </c>
      <c r="K918" s="36">
        <v>177</v>
      </c>
      <c r="L918" s="3">
        <f t="shared" si="99"/>
        <v>0.193020719738277</v>
      </c>
      <c r="M918" s="39">
        <v>8</v>
      </c>
      <c r="N918" s="36">
        <v>10</v>
      </c>
      <c r="O918" s="64">
        <f t="shared" si="100"/>
        <v>1.06951871657754E-2</v>
      </c>
      <c r="P918" s="4">
        <f t="shared" si="101"/>
        <v>966</v>
      </c>
      <c r="Q918" s="5">
        <f t="shared" si="102"/>
        <v>956</v>
      </c>
      <c r="R918" s="5">
        <f t="shared" si="103"/>
        <v>10</v>
      </c>
      <c r="S918" s="6">
        <f t="shared" si="104"/>
        <v>1.0351966873706004E-2</v>
      </c>
    </row>
    <row r="919" spans="1:19" x14ac:dyDescent="0.2">
      <c r="A919" s="55" t="s">
        <v>480</v>
      </c>
      <c r="B919" s="41" t="s">
        <v>166</v>
      </c>
      <c r="C919" s="56" t="s">
        <v>167</v>
      </c>
      <c r="D919" s="2">
        <v>0</v>
      </c>
      <c r="E919" s="1">
        <v>0</v>
      </c>
      <c r="F919" s="1">
        <v>0</v>
      </c>
      <c r="G919" s="1">
        <v>0</v>
      </c>
      <c r="H919" s="50" t="str">
        <f t="shared" si="98"/>
        <v/>
      </c>
      <c r="I919" s="35">
        <v>927</v>
      </c>
      <c r="J919" s="36">
        <v>553</v>
      </c>
      <c r="K919" s="36">
        <v>139</v>
      </c>
      <c r="L919" s="3">
        <f t="shared" si="99"/>
        <v>0.25135623869801083</v>
      </c>
      <c r="M919" s="42">
        <v>17</v>
      </c>
      <c r="N919" s="36">
        <v>357</v>
      </c>
      <c r="O919" s="64">
        <f t="shared" si="100"/>
        <v>0.38511326860841422</v>
      </c>
      <c r="P919" s="4">
        <f t="shared" si="101"/>
        <v>927</v>
      </c>
      <c r="Q919" s="5">
        <f t="shared" si="102"/>
        <v>570</v>
      </c>
      <c r="R919" s="5">
        <f t="shared" si="103"/>
        <v>357</v>
      </c>
      <c r="S919" s="6">
        <f t="shared" si="104"/>
        <v>0.38511326860841422</v>
      </c>
    </row>
    <row r="920" spans="1:19" x14ac:dyDescent="0.2">
      <c r="A920" s="55" t="s">
        <v>450</v>
      </c>
      <c r="B920" s="41" t="s">
        <v>215</v>
      </c>
      <c r="C920" s="56" t="s">
        <v>216</v>
      </c>
      <c r="D920" s="2"/>
      <c r="E920" s="1"/>
      <c r="F920" s="1"/>
      <c r="G920" s="1"/>
      <c r="H920" s="50" t="str">
        <f t="shared" si="98"/>
        <v/>
      </c>
      <c r="I920" s="35">
        <v>926</v>
      </c>
      <c r="J920" s="36">
        <v>894</v>
      </c>
      <c r="K920" s="36">
        <v>561</v>
      </c>
      <c r="L920" s="3">
        <f t="shared" si="99"/>
        <v>0.62751677852348997</v>
      </c>
      <c r="M920" s="39"/>
      <c r="N920" s="36">
        <f>9+10+13</f>
        <v>32</v>
      </c>
      <c r="O920" s="64">
        <f t="shared" si="100"/>
        <v>3.4557235421166309E-2</v>
      </c>
      <c r="P920" s="4">
        <f t="shared" si="101"/>
        <v>926</v>
      </c>
      <c r="Q920" s="5">
        <f t="shared" si="102"/>
        <v>894</v>
      </c>
      <c r="R920" s="5">
        <f t="shared" si="103"/>
        <v>32</v>
      </c>
      <c r="S920" s="6">
        <f t="shared" si="104"/>
        <v>3.4557235421166309E-2</v>
      </c>
    </row>
    <row r="921" spans="1:19" x14ac:dyDescent="0.2">
      <c r="A921" s="55" t="s">
        <v>480</v>
      </c>
      <c r="B921" s="41" t="s">
        <v>103</v>
      </c>
      <c r="C921" s="56" t="s">
        <v>104</v>
      </c>
      <c r="D921" s="2">
        <v>0</v>
      </c>
      <c r="E921" s="1">
        <v>0</v>
      </c>
      <c r="F921" s="1">
        <v>0</v>
      </c>
      <c r="G921" s="1">
        <v>0</v>
      </c>
      <c r="H921" s="50" t="str">
        <f t="shared" si="98"/>
        <v/>
      </c>
      <c r="I921" s="35">
        <v>923</v>
      </c>
      <c r="J921" s="36">
        <v>896</v>
      </c>
      <c r="K921" s="36">
        <v>118</v>
      </c>
      <c r="L921" s="3">
        <f t="shared" si="99"/>
        <v>0.13169642857142858</v>
      </c>
      <c r="M921" s="42">
        <v>18</v>
      </c>
      <c r="N921" s="36">
        <v>9</v>
      </c>
      <c r="O921" s="64">
        <f t="shared" si="100"/>
        <v>9.7508125677139759E-3</v>
      </c>
      <c r="P921" s="4">
        <f t="shared" si="101"/>
        <v>923</v>
      </c>
      <c r="Q921" s="5">
        <f t="shared" si="102"/>
        <v>914</v>
      </c>
      <c r="R921" s="5">
        <f t="shared" si="103"/>
        <v>9</v>
      </c>
      <c r="S921" s="6">
        <f t="shared" si="104"/>
        <v>9.7508125677139759E-3</v>
      </c>
    </row>
    <row r="922" spans="1:19" x14ac:dyDescent="0.2">
      <c r="A922" s="55" t="s">
        <v>507</v>
      </c>
      <c r="B922" s="41" t="s">
        <v>44</v>
      </c>
      <c r="C922" s="56" t="s">
        <v>45</v>
      </c>
      <c r="D922" s="2"/>
      <c r="E922" s="1"/>
      <c r="F922" s="1"/>
      <c r="G922" s="1"/>
      <c r="H922" s="50" t="str">
        <f t="shared" si="98"/>
        <v/>
      </c>
      <c r="I922" s="35">
        <v>921</v>
      </c>
      <c r="J922" s="36">
        <v>889</v>
      </c>
      <c r="K922" s="36">
        <v>113</v>
      </c>
      <c r="L922" s="3">
        <f t="shared" si="99"/>
        <v>0.12710911136107986</v>
      </c>
      <c r="M922" s="48"/>
      <c r="N922" s="36">
        <v>17</v>
      </c>
      <c r="O922" s="64">
        <f t="shared" si="100"/>
        <v>1.8458197611292075E-2</v>
      </c>
      <c r="P922" s="4">
        <f t="shared" si="101"/>
        <v>921</v>
      </c>
      <c r="Q922" s="5">
        <f t="shared" si="102"/>
        <v>889</v>
      </c>
      <c r="R922" s="5">
        <f t="shared" si="103"/>
        <v>17</v>
      </c>
      <c r="S922" s="6">
        <f t="shared" si="104"/>
        <v>1.8458197611292075E-2</v>
      </c>
    </row>
    <row r="923" spans="1:19" x14ac:dyDescent="0.2">
      <c r="A923" s="55" t="s">
        <v>447</v>
      </c>
      <c r="B923" s="41" t="s">
        <v>58</v>
      </c>
      <c r="C923" s="51" t="s">
        <v>59</v>
      </c>
      <c r="D923" s="2"/>
      <c r="E923" s="1"/>
      <c r="F923" s="1"/>
      <c r="G923" s="1"/>
      <c r="H923" s="50" t="str">
        <f t="shared" si="98"/>
        <v/>
      </c>
      <c r="I923" s="35">
        <v>917</v>
      </c>
      <c r="J923" s="36">
        <v>765</v>
      </c>
      <c r="K923" s="36">
        <v>47</v>
      </c>
      <c r="L923" s="3">
        <f t="shared" si="99"/>
        <v>6.1437908496732023E-2</v>
      </c>
      <c r="M923" s="42"/>
      <c r="N923" s="36">
        <v>109</v>
      </c>
      <c r="O923" s="64">
        <f t="shared" si="100"/>
        <v>0.11886586695747001</v>
      </c>
      <c r="P923" s="4">
        <f t="shared" si="101"/>
        <v>917</v>
      </c>
      <c r="Q923" s="5">
        <f t="shared" si="102"/>
        <v>765</v>
      </c>
      <c r="R923" s="5">
        <f t="shared" si="103"/>
        <v>109</v>
      </c>
      <c r="S923" s="6">
        <f t="shared" si="104"/>
        <v>0.11886586695747001</v>
      </c>
    </row>
    <row r="924" spans="1:19" x14ac:dyDescent="0.2">
      <c r="A924" s="55" t="s">
        <v>497</v>
      </c>
      <c r="B924" s="41" t="s">
        <v>124</v>
      </c>
      <c r="C924" s="56" t="s">
        <v>125</v>
      </c>
      <c r="D924" s="2">
        <v>0</v>
      </c>
      <c r="E924" s="1">
        <v>0</v>
      </c>
      <c r="F924" s="1">
        <v>0</v>
      </c>
      <c r="G924" s="1">
        <v>0</v>
      </c>
      <c r="H924" s="50" t="str">
        <f t="shared" si="98"/>
        <v/>
      </c>
      <c r="I924" s="35">
        <v>909</v>
      </c>
      <c r="J924" s="36">
        <v>711</v>
      </c>
      <c r="K924" s="36">
        <v>45.999999999999993</v>
      </c>
      <c r="L924" s="3">
        <f t="shared" si="99"/>
        <v>6.4697609001406461E-2</v>
      </c>
      <c r="M924" s="42">
        <v>0</v>
      </c>
      <c r="N924" s="36">
        <v>198</v>
      </c>
      <c r="O924" s="64">
        <f t="shared" si="100"/>
        <v>0.21782178217821782</v>
      </c>
      <c r="P924" s="4">
        <f t="shared" si="101"/>
        <v>909</v>
      </c>
      <c r="Q924" s="5">
        <f t="shared" si="102"/>
        <v>711</v>
      </c>
      <c r="R924" s="5">
        <f t="shared" si="103"/>
        <v>198</v>
      </c>
      <c r="S924" s="6">
        <f t="shared" si="104"/>
        <v>0.21782178217821782</v>
      </c>
    </row>
    <row r="925" spans="1:19" x14ac:dyDescent="0.2">
      <c r="A925" s="55" t="s">
        <v>478</v>
      </c>
      <c r="B925" s="41" t="s">
        <v>249</v>
      </c>
      <c r="C925" s="56" t="s">
        <v>250</v>
      </c>
      <c r="D925" s="2">
        <v>0</v>
      </c>
      <c r="E925" s="1">
        <v>0</v>
      </c>
      <c r="F925" s="1">
        <v>0</v>
      </c>
      <c r="G925" s="1">
        <v>0</v>
      </c>
      <c r="H925" s="50" t="str">
        <f t="shared" si="98"/>
        <v/>
      </c>
      <c r="I925" s="35">
        <v>901</v>
      </c>
      <c r="J925" s="36">
        <v>857</v>
      </c>
      <c r="K925" s="36">
        <v>259</v>
      </c>
      <c r="L925" s="3">
        <f t="shared" si="99"/>
        <v>0.30221703617269546</v>
      </c>
      <c r="M925" s="42">
        <v>1</v>
      </c>
      <c r="N925" s="36">
        <v>43</v>
      </c>
      <c r="O925" s="64">
        <f t="shared" si="100"/>
        <v>4.7724750277469481E-2</v>
      </c>
      <c r="P925" s="4">
        <f t="shared" si="101"/>
        <v>901</v>
      </c>
      <c r="Q925" s="5">
        <f t="shared" si="102"/>
        <v>858</v>
      </c>
      <c r="R925" s="5">
        <f t="shared" si="103"/>
        <v>43</v>
      </c>
      <c r="S925" s="6">
        <f t="shared" si="104"/>
        <v>4.7724750277469481E-2</v>
      </c>
    </row>
    <row r="926" spans="1:19" ht="29" x14ac:dyDescent="0.2">
      <c r="A926" s="54" t="s">
        <v>444</v>
      </c>
      <c r="B926" s="41" t="s">
        <v>144</v>
      </c>
      <c r="C926" s="51" t="s">
        <v>145</v>
      </c>
      <c r="D926" s="37"/>
      <c r="E926" s="38"/>
      <c r="F926" s="38"/>
      <c r="G926" s="38"/>
      <c r="H926" s="50" t="str">
        <f t="shared" si="98"/>
        <v/>
      </c>
      <c r="I926" s="35">
        <v>899</v>
      </c>
      <c r="J926" s="36">
        <v>834</v>
      </c>
      <c r="K926" s="36">
        <v>194</v>
      </c>
      <c r="L926" s="3">
        <f t="shared" si="99"/>
        <v>0.23261390887290168</v>
      </c>
      <c r="M926" s="39"/>
      <c r="N926" s="36">
        <v>65</v>
      </c>
      <c r="O926" s="64">
        <f t="shared" si="100"/>
        <v>7.2302558398220251E-2</v>
      </c>
      <c r="P926" s="4">
        <f t="shared" si="101"/>
        <v>899</v>
      </c>
      <c r="Q926" s="5">
        <f t="shared" si="102"/>
        <v>834</v>
      </c>
      <c r="R926" s="5">
        <f t="shared" si="103"/>
        <v>65</v>
      </c>
      <c r="S926" s="6">
        <f t="shared" si="104"/>
        <v>7.2302558398220251E-2</v>
      </c>
    </row>
    <row r="927" spans="1:19" x14ac:dyDescent="0.2">
      <c r="A927" s="54" t="s">
        <v>446</v>
      </c>
      <c r="B927" s="41" t="s">
        <v>97</v>
      </c>
      <c r="C927" s="51" t="s">
        <v>99</v>
      </c>
      <c r="D927" s="37">
        <v>2</v>
      </c>
      <c r="E927" s="38"/>
      <c r="F927" s="38"/>
      <c r="G927" s="38">
        <v>2</v>
      </c>
      <c r="H927" s="50">
        <f t="shared" si="98"/>
        <v>1</v>
      </c>
      <c r="I927" s="35">
        <v>899</v>
      </c>
      <c r="J927" s="36">
        <v>862</v>
      </c>
      <c r="K927" s="36">
        <v>764</v>
      </c>
      <c r="L927" s="3">
        <f t="shared" si="99"/>
        <v>0.88631090487238984</v>
      </c>
      <c r="M927" s="39"/>
      <c r="N927" s="36">
        <v>34</v>
      </c>
      <c r="O927" s="64">
        <f t="shared" si="100"/>
        <v>3.781979977753059E-2</v>
      </c>
      <c r="P927" s="4">
        <f t="shared" si="101"/>
        <v>901</v>
      </c>
      <c r="Q927" s="5">
        <f t="shared" si="102"/>
        <v>862</v>
      </c>
      <c r="R927" s="5">
        <f t="shared" si="103"/>
        <v>36</v>
      </c>
      <c r="S927" s="6">
        <f t="shared" si="104"/>
        <v>3.9955604883462822E-2</v>
      </c>
    </row>
    <row r="928" spans="1:19" x14ac:dyDescent="0.2">
      <c r="A928" s="55" t="s">
        <v>449</v>
      </c>
      <c r="B928" s="41" t="s">
        <v>252</v>
      </c>
      <c r="C928" s="57" t="s">
        <v>275</v>
      </c>
      <c r="D928" s="2">
        <v>0</v>
      </c>
      <c r="E928" s="1">
        <v>0</v>
      </c>
      <c r="F928" s="1"/>
      <c r="G928" s="1">
        <v>0</v>
      </c>
      <c r="H928" s="50" t="str">
        <f t="shared" si="98"/>
        <v/>
      </c>
      <c r="I928" s="35">
        <v>894</v>
      </c>
      <c r="J928" s="36">
        <v>832</v>
      </c>
      <c r="K928" s="36">
        <v>55</v>
      </c>
      <c r="L928" s="3">
        <f t="shared" si="99"/>
        <v>6.6105769230769232E-2</v>
      </c>
      <c r="M928" s="39">
        <v>1</v>
      </c>
      <c r="N928" s="36">
        <v>61</v>
      </c>
      <c r="O928" s="64">
        <f t="shared" si="100"/>
        <v>6.8232662192393739E-2</v>
      </c>
      <c r="P928" s="4">
        <f t="shared" si="101"/>
        <v>894</v>
      </c>
      <c r="Q928" s="5">
        <f t="shared" si="102"/>
        <v>833</v>
      </c>
      <c r="R928" s="5">
        <f t="shared" si="103"/>
        <v>61</v>
      </c>
      <c r="S928" s="6">
        <f t="shared" si="104"/>
        <v>6.8232662192393739E-2</v>
      </c>
    </row>
    <row r="929" spans="1:19" x14ac:dyDescent="0.2">
      <c r="A929" s="55" t="s">
        <v>463</v>
      </c>
      <c r="B929" s="41" t="s">
        <v>238</v>
      </c>
      <c r="C929" s="56" t="s">
        <v>337</v>
      </c>
      <c r="D929" s="2">
        <v>0</v>
      </c>
      <c r="E929" s="1">
        <v>0</v>
      </c>
      <c r="F929" s="1">
        <v>0</v>
      </c>
      <c r="G929" s="1">
        <v>0</v>
      </c>
      <c r="H929" s="50" t="str">
        <f t="shared" si="98"/>
        <v/>
      </c>
      <c r="I929" s="35">
        <v>881</v>
      </c>
      <c r="J929" s="36">
        <v>876</v>
      </c>
      <c r="K929" s="36">
        <v>255</v>
      </c>
      <c r="L929" s="3">
        <f t="shared" si="99"/>
        <v>0.2910958904109589</v>
      </c>
      <c r="M929" s="42">
        <v>5</v>
      </c>
      <c r="N929" s="36">
        <v>0</v>
      </c>
      <c r="O929" s="64">
        <f t="shared" si="100"/>
        <v>0</v>
      </c>
      <c r="P929" s="4">
        <f t="shared" si="101"/>
        <v>881</v>
      </c>
      <c r="Q929" s="5">
        <f t="shared" si="102"/>
        <v>881</v>
      </c>
      <c r="R929" s="5" t="str">
        <f t="shared" si="103"/>
        <v/>
      </c>
      <c r="S929" s="6" t="str">
        <f t="shared" si="104"/>
        <v/>
      </c>
    </row>
    <row r="930" spans="1:19" x14ac:dyDescent="0.2">
      <c r="A930" s="55" t="s">
        <v>497</v>
      </c>
      <c r="B930" s="41" t="s">
        <v>6</v>
      </c>
      <c r="C930" s="56" t="s">
        <v>7</v>
      </c>
      <c r="D930" s="2">
        <v>0</v>
      </c>
      <c r="E930" s="1">
        <v>0</v>
      </c>
      <c r="F930" s="1">
        <v>0</v>
      </c>
      <c r="G930" s="1">
        <v>0</v>
      </c>
      <c r="H930" s="50" t="str">
        <f t="shared" si="98"/>
        <v/>
      </c>
      <c r="I930" s="35">
        <v>878</v>
      </c>
      <c r="J930" s="36">
        <v>735</v>
      </c>
      <c r="K930" s="36">
        <v>217</v>
      </c>
      <c r="L930" s="3">
        <f t="shared" si="99"/>
        <v>0.29523809523809524</v>
      </c>
      <c r="M930" s="42">
        <v>0</v>
      </c>
      <c r="N930" s="36">
        <v>143</v>
      </c>
      <c r="O930" s="64">
        <f t="shared" si="100"/>
        <v>0.16287015945330297</v>
      </c>
      <c r="P930" s="4">
        <f t="shared" si="101"/>
        <v>878</v>
      </c>
      <c r="Q930" s="5">
        <f t="shared" si="102"/>
        <v>735</v>
      </c>
      <c r="R930" s="5">
        <f t="shared" si="103"/>
        <v>143</v>
      </c>
      <c r="S930" s="6">
        <f t="shared" si="104"/>
        <v>0.16287015945330297</v>
      </c>
    </row>
    <row r="931" spans="1:19" ht="29" x14ac:dyDescent="0.2">
      <c r="A931" s="54" t="s">
        <v>446</v>
      </c>
      <c r="B931" s="41" t="s">
        <v>238</v>
      </c>
      <c r="C931" s="51" t="s">
        <v>243</v>
      </c>
      <c r="D931" s="37"/>
      <c r="E931" s="38"/>
      <c r="F931" s="38"/>
      <c r="G931" s="38"/>
      <c r="H931" s="50" t="str">
        <f t="shared" si="98"/>
        <v/>
      </c>
      <c r="I931" s="35">
        <v>877</v>
      </c>
      <c r="J931" s="36">
        <v>865</v>
      </c>
      <c r="K931" s="36">
        <v>800</v>
      </c>
      <c r="L931" s="3">
        <f t="shared" si="99"/>
        <v>0.92485549132947975</v>
      </c>
      <c r="M931" s="39">
        <v>1</v>
      </c>
      <c r="N931" s="36">
        <v>7</v>
      </c>
      <c r="O931" s="64">
        <f t="shared" si="100"/>
        <v>7.98175598631699E-3</v>
      </c>
      <c r="P931" s="4">
        <f t="shared" si="101"/>
        <v>877</v>
      </c>
      <c r="Q931" s="5">
        <f t="shared" si="102"/>
        <v>866</v>
      </c>
      <c r="R931" s="5">
        <f t="shared" si="103"/>
        <v>7</v>
      </c>
      <c r="S931" s="6">
        <f t="shared" si="104"/>
        <v>7.98175598631699E-3</v>
      </c>
    </row>
    <row r="932" spans="1:19" x14ac:dyDescent="0.2">
      <c r="A932" s="55" t="s">
        <v>451</v>
      </c>
      <c r="B932" s="41" t="s">
        <v>37</v>
      </c>
      <c r="C932" s="56" t="s">
        <v>288</v>
      </c>
      <c r="D932" s="2">
        <v>0</v>
      </c>
      <c r="E932" s="1">
        <v>0</v>
      </c>
      <c r="F932" s="1">
        <v>0</v>
      </c>
      <c r="G932" s="1">
        <v>0</v>
      </c>
      <c r="H932" s="50" t="str">
        <f t="shared" si="98"/>
        <v/>
      </c>
      <c r="I932" s="35">
        <v>871</v>
      </c>
      <c r="J932" s="36">
        <v>816</v>
      </c>
      <c r="K932" s="36">
        <v>603</v>
      </c>
      <c r="L932" s="3">
        <f t="shared" si="99"/>
        <v>0.73897058823529416</v>
      </c>
      <c r="M932" s="42">
        <v>44</v>
      </c>
      <c r="N932" s="36">
        <v>11</v>
      </c>
      <c r="O932" s="64">
        <f t="shared" si="100"/>
        <v>1.2629161882893225E-2</v>
      </c>
      <c r="P932" s="4">
        <f t="shared" si="101"/>
        <v>871</v>
      </c>
      <c r="Q932" s="5">
        <f t="shared" si="102"/>
        <v>860</v>
      </c>
      <c r="R932" s="5">
        <f t="shared" si="103"/>
        <v>11</v>
      </c>
      <c r="S932" s="6">
        <f t="shared" si="104"/>
        <v>1.2629161882893225E-2</v>
      </c>
    </row>
    <row r="933" spans="1:19" x14ac:dyDescent="0.2">
      <c r="A933" s="55" t="s">
        <v>500</v>
      </c>
      <c r="B933" s="41" t="s">
        <v>249</v>
      </c>
      <c r="C933" s="56" t="s">
        <v>250</v>
      </c>
      <c r="D933" s="2"/>
      <c r="E933" s="1"/>
      <c r="F933" s="1"/>
      <c r="G933" s="1"/>
      <c r="H933" s="50" t="str">
        <f t="shared" si="98"/>
        <v/>
      </c>
      <c r="I933" s="35">
        <v>868</v>
      </c>
      <c r="J933" s="36">
        <v>804</v>
      </c>
      <c r="K933" s="36">
        <v>89</v>
      </c>
      <c r="L933" s="3">
        <f t="shared" si="99"/>
        <v>0.11069651741293532</v>
      </c>
      <c r="M933" s="42">
        <v>0</v>
      </c>
      <c r="N933" s="36">
        <v>64</v>
      </c>
      <c r="O933" s="64">
        <f t="shared" si="100"/>
        <v>7.3732718894009217E-2</v>
      </c>
      <c r="P933" s="4">
        <f t="shared" si="101"/>
        <v>868</v>
      </c>
      <c r="Q933" s="5">
        <f t="shared" si="102"/>
        <v>804</v>
      </c>
      <c r="R933" s="5">
        <f t="shared" si="103"/>
        <v>64</v>
      </c>
      <c r="S933" s="6">
        <f t="shared" si="104"/>
        <v>7.3732718894009217E-2</v>
      </c>
    </row>
    <row r="934" spans="1:19" ht="29" x14ac:dyDescent="0.2">
      <c r="A934" s="55" t="s">
        <v>450</v>
      </c>
      <c r="B934" s="41" t="s">
        <v>238</v>
      </c>
      <c r="C934" s="56" t="s">
        <v>244</v>
      </c>
      <c r="D934" s="2"/>
      <c r="E934" s="1"/>
      <c r="F934" s="1"/>
      <c r="G934" s="1"/>
      <c r="H934" s="50" t="str">
        <f t="shared" si="98"/>
        <v/>
      </c>
      <c r="I934" s="35">
        <v>868</v>
      </c>
      <c r="J934" s="36">
        <v>854</v>
      </c>
      <c r="K934" s="36">
        <v>525</v>
      </c>
      <c r="L934" s="3">
        <f t="shared" si="99"/>
        <v>0.61475409836065575</v>
      </c>
      <c r="M934" s="39">
        <v>1</v>
      </c>
      <c r="N934" s="36">
        <v>13</v>
      </c>
      <c r="O934" s="64">
        <f t="shared" si="100"/>
        <v>1.4976958525345621E-2</v>
      </c>
      <c r="P934" s="4">
        <f t="shared" si="101"/>
        <v>868</v>
      </c>
      <c r="Q934" s="5">
        <f t="shared" si="102"/>
        <v>855</v>
      </c>
      <c r="R934" s="5">
        <f t="shared" si="103"/>
        <v>13</v>
      </c>
      <c r="S934" s="6">
        <f t="shared" si="104"/>
        <v>1.4976958525345621E-2</v>
      </c>
    </row>
    <row r="935" spans="1:19" x14ac:dyDescent="0.2">
      <c r="A935" s="55" t="s">
        <v>447</v>
      </c>
      <c r="B935" s="41" t="s">
        <v>72</v>
      </c>
      <c r="C935" s="51" t="s">
        <v>73</v>
      </c>
      <c r="D935" s="2"/>
      <c r="E935" s="1"/>
      <c r="F935" s="1"/>
      <c r="G935" s="1"/>
      <c r="H935" s="50" t="str">
        <f t="shared" si="98"/>
        <v/>
      </c>
      <c r="I935" s="35">
        <v>866</v>
      </c>
      <c r="J935" s="36">
        <v>717</v>
      </c>
      <c r="K935" s="36">
        <v>435</v>
      </c>
      <c r="L935" s="3">
        <f t="shared" si="99"/>
        <v>0.60669456066945604</v>
      </c>
      <c r="M935" s="42">
        <v>25</v>
      </c>
      <c r="N935" s="36">
        <v>120</v>
      </c>
      <c r="O935" s="64">
        <f t="shared" si="100"/>
        <v>0.13856812933025403</v>
      </c>
      <c r="P935" s="4">
        <f t="shared" si="101"/>
        <v>866</v>
      </c>
      <c r="Q935" s="5">
        <f t="shared" si="102"/>
        <v>742</v>
      </c>
      <c r="R935" s="5">
        <f t="shared" si="103"/>
        <v>120</v>
      </c>
      <c r="S935" s="6">
        <f t="shared" si="104"/>
        <v>0.13856812933025403</v>
      </c>
    </row>
    <row r="936" spans="1:19" x14ac:dyDescent="0.2">
      <c r="A936" s="54" t="s">
        <v>446</v>
      </c>
      <c r="B936" s="41" t="s">
        <v>107</v>
      </c>
      <c r="C936" s="51" t="s">
        <v>108</v>
      </c>
      <c r="D936" s="37"/>
      <c r="E936" s="38"/>
      <c r="F936" s="38"/>
      <c r="G936" s="38"/>
      <c r="H936" s="50" t="str">
        <f t="shared" si="98"/>
        <v/>
      </c>
      <c r="I936" s="35">
        <v>865</v>
      </c>
      <c r="J936" s="36">
        <v>374</v>
      </c>
      <c r="K936" s="36">
        <v>247</v>
      </c>
      <c r="L936" s="3">
        <f t="shared" si="99"/>
        <v>0.66042780748663099</v>
      </c>
      <c r="M936" s="39">
        <v>420</v>
      </c>
      <c r="N936" s="36">
        <v>48</v>
      </c>
      <c r="O936" s="64">
        <f t="shared" si="100"/>
        <v>5.5491329479768786E-2</v>
      </c>
      <c r="P936" s="4">
        <f t="shared" si="101"/>
        <v>865</v>
      </c>
      <c r="Q936" s="5">
        <f t="shared" si="102"/>
        <v>794</v>
      </c>
      <c r="R936" s="5">
        <f t="shared" si="103"/>
        <v>48</v>
      </c>
      <c r="S936" s="6">
        <f t="shared" si="104"/>
        <v>5.5491329479768786E-2</v>
      </c>
    </row>
    <row r="937" spans="1:19" x14ac:dyDescent="0.2">
      <c r="A937" s="54" t="s">
        <v>442</v>
      </c>
      <c r="B937" s="41" t="s">
        <v>68</v>
      </c>
      <c r="C937" s="51" t="s">
        <v>69</v>
      </c>
      <c r="D937" s="37"/>
      <c r="E937" s="38"/>
      <c r="F937" s="38"/>
      <c r="G937" s="38"/>
      <c r="H937" s="50" t="str">
        <f t="shared" si="98"/>
        <v/>
      </c>
      <c r="I937" s="35">
        <v>863</v>
      </c>
      <c r="J937" s="36">
        <v>785</v>
      </c>
      <c r="K937" s="36">
        <v>298</v>
      </c>
      <c r="L937" s="3">
        <f t="shared" si="99"/>
        <v>0.37961783439490449</v>
      </c>
      <c r="M937" s="39">
        <v>10</v>
      </c>
      <c r="N937" s="36">
        <v>68</v>
      </c>
      <c r="O937" s="64">
        <f t="shared" si="100"/>
        <v>7.8794901506373111E-2</v>
      </c>
      <c r="P937" s="4">
        <f t="shared" si="101"/>
        <v>863</v>
      </c>
      <c r="Q937" s="5">
        <f t="shared" si="102"/>
        <v>795</v>
      </c>
      <c r="R937" s="5">
        <f t="shared" si="103"/>
        <v>68</v>
      </c>
      <c r="S937" s="6">
        <f t="shared" si="104"/>
        <v>7.8794901506373111E-2</v>
      </c>
    </row>
    <row r="938" spans="1:19" ht="29" x14ac:dyDescent="0.2">
      <c r="A938" s="55" t="s">
        <v>463</v>
      </c>
      <c r="B938" s="41" t="s">
        <v>238</v>
      </c>
      <c r="C938" s="56" t="s">
        <v>244</v>
      </c>
      <c r="D938" s="2">
        <v>0</v>
      </c>
      <c r="E938" s="1">
        <v>0</v>
      </c>
      <c r="F938" s="1">
        <v>0</v>
      </c>
      <c r="G938" s="1">
        <v>0</v>
      </c>
      <c r="H938" s="50" t="str">
        <f t="shared" si="98"/>
        <v/>
      </c>
      <c r="I938" s="35">
        <v>860</v>
      </c>
      <c r="J938" s="36">
        <v>839</v>
      </c>
      <c r="K938" s="36">
        <v>835</v>
      </c>
      <c r="L938" s="3">
        <f t="shared" si="99"/>
        <v>0.99523241954707986</v>
      </c>
      <c r="M938" s="42">
        <v>21</v>
      </c>
      <c r="N938" s="36">
        <v>0</v>
      </c>
      <c r="O938" s="64">
        <f t="shared" si="100"/>
        <v>0</v>
      </c>
      <c r="P938" s="4">
        <f t="shared" si="101"/>
        <v>860</v>
      </c>
      <c r="Q938" s="5">
        <f t="shared" si="102"/>
        <v>860</v>
      </c>
      <c r="R938" s="5" t="str">
        <f t="shared" si="103"/>
        <v/>
      </c>
      <c r="S938" s="6" t="str">
        <f t="shared" si="104"/>
        <v/>
      </c>
    </row>
    <row r="939" spans="1:19" x14ac:dyDescent="0.2">
      <c r="A939" s="55" t="s">
        <v>450</v>
      </c>
      <c r="B939" s="41" t="s">
        <v>148</v>
      </c>
      <c r="C939" s="56" t="s">
        <v>416</v>
      </c>
      <c r="D939" s="2"/>
      <c r="E939" s="1"/>
      <c r="F939" s="1"/>
      <c r="G939" s="1"/>
      <c r="H939" s="50" t="str">
        <f t="shared" si="98"/>
        <v/>
      </c>
      <c r="I939" s="35">
        <v>858</v>
      </c>
      <c r="J939" s="36">
        <v>843</v>
      </c>
      <c r="K939" s="36">
        <v>228</v>
      </c>
      <c r="L939" s="3">
        <f t="shared" si="99"/>
        <v>0.27046263345195731</v>
      </c>
      <c r="M939" s="39">
        <v>7</v>
      </c>
      <c r="N939" s="36">
        <v>8</v>
      </c>
      <c r="O939" s="64">
        <f t="shared" si="100"/>
        <v>9.324009324009324E-3</v>
      </c>
      <c r="P939" s="4">
        <f t="shared" si="101"/>
        <v>858</v>
      </c>
      <c r="Q939" s="5">
        <f t="shared" si="102"/>
        <v>850</v>
      </c>
      <c r="R939" s="5">
        <f t="shared" si="103"/>
        <v>8</v>
      </c>
      <c r="S939" s="6">
        <f t="shared" si="104"/>
        <v>9.324009324009324E-3</v>
      </c>
    </row>
    <row r="940" spans="1:19" x14ac:dyDescent="0.2">
      <c r="A940" s="54" t="s">
        <v>443</v>
      </c>
      <c r="B940" s="41" t="s">
        <v>139</v>
      </c>
      <c r="C940" s="51" t="s">
        <v>140</v>
      </c>
      <c r="D940" s="37">
        <v>5</v>
      </c>
      <c r="E940" s="38">
        <v>1</v>
      </c>
      <c r="F940" s="38">
        <v>0</v>
      </c>
      <c r="G940" s="38">
        <v>4</v>
      </c>
      <c r="H940" s="50">
        <f t="shared" si="98"/>
        <v>0.8</v>
      </c>
      <c r="I940" s="35">
        <v>857</v>
      </c>
      <c r="J940" s="36">
        <v>554</v>
      </c>
      <c r="K940" s="36">
        <v>78</v>
      </c>
      <c r="L940" s="3">
        <f t="shared" si="99"/>
        <v>0.1407942238267148</v>
      </c>
      <c r="M940" s="39">
        <v>2</v>
      </c>
      <c r="N940" s="36">
        <v>276</v>
      </c>
      <c r="O940" s="64">
        <f t="shared" si="100"/>
        <v>0.32205367561260212</v>
      </c>
      <c r="P940" s="4">
        <f t="shared" si="101"/>
        <v>862</v>
      </c>
      <c r="Q940" s="5">
        <f t="shared" si="102"/>
        <v>557</v>
      </c>
      <c r="R940" s="5">
        <f t="shared" si="103"/>
        <v>280</v>
      </c>
      <c r="S940" s="6">
        <f t="shared" si="104"/>
        <v>0.3248259860788863</v>
      </c>
    </row>
    <row r="941" spans="1:19" ht="29" x14ac:dyDescent="0.2">
      <c r="A941" s="55" t="s">
        <v>447</v>
      </c>
      <c r="B941" s="41" t="s">
        <v>213</v>
      </c>
      <c r="C941" s="51" t="s">
        <v>214</v>
      </c>
      <c r="D941" s="2"/>
      <c r="E941" s="1"/>
      <c r="F941" s="1"/>
      <c r="G941" s="1"/>
      <c r="H941" s="50" t="str">
        <f t="shared" si="98"/>
        <v/>
      </c>
      <c r="I941" s="35">
        <v>856</v>
      </c>
      <c r="J941" s="36">
        <v>797</v>
      </c>
      <c r="K941" s="36">
        <v>191</v>
      </c>
      <c r="L941" s="3">
        <f t="shared" si="99"/>
        <v>0.23964868255959851</v>
      </c>
      <c r="M941" s="42"/>
      <c r="N941" s="36">
        <v>43</v>
      </c>
      <c r="O941" s="64">
        <f t="shared" si="100"/>
        <v>5.0233644859813083E-2</v>
      </c>
      <c r="P941" s="4">
        <f t="shared" si="101"/>
        <v>856</v>
      </c>
      <c r="Q941" s="5">
        <f t="shared" si="102"/>
        <v>797</v>
      </c>
      <c r="R941" s="5">
        <f t="shared" si="103"/>
        <v>43</v>
      </c>
      <c r="S941" s="6">
        <f t="shared" si="104"/>
        <v>5.0233644859813083E-2</v>
      </c>
    </row>
    <row r="942" spans="1:19" ht="29" x14ac:dyDescent="0.2">
      <c r="A942" s="54" t="s">
        <v>443</v>
      </c>
      <c r="B942" s="41" t="s">
        <v>213</v>
      </c>
      <c r="C942" s="51" t="s">
        <v>214</v>
      </c>
      <c r="D942" s="37">
        <v>0</v>
      </c>
      <c r="E942" s="38">
        <v>0</v>
      </c>
      <c r="F942" s="38">
        <v>0</v>
      </c>
      <c r="G942" s="38">
        <v>0</v>
      </c>
      <c r="H942" s="50" t="str">
        <f t="shared" si="98"/>
        <v/>
      </c>
      <c r="I942" s="35">
        <v>855</v>
      </c>
      <c r="J942" s="36">
        <v>696</v>
      </c>
      <c r="K942" s="36">
        <v>15</v>
      </c>
      <c r="L942" s="3">
        <f t="shared" si="99"/>
        <v>2.1551724137931036E-2</v>
      </c>
      <c r="M942" s="39">
        <v>0</v>
      </c>
      <c r="N942" s="36">
        <v>122</v>
      </c>
      <c r="O942" s="64">
        <f t="shared" si="100"/>
        <v>0.14269005847953217</v>
      </c>
      <c r="P942" s="4">
        <f t="shared" si="101"/>
        <v>855</v>
      </c>
      <c r="Q942" s="5">
        <f t="shared" si="102"/>
        <v>696</v>
      </c>
      <c r="R942" s="5">
        <f t="shared" si="103"/>
        <v>122</v>
      </c>
      <c r="S942" s="6">
        <f t="shared" si="104"/>
        <v>0.14269005847953217</v>
      </c>
    </row>
    <row r="943" spans="1:19" x14ac:dyDescent="0.2">
      <c r="A943" s="54" t="s">
        <v>444</v>
      </c>
      <c r="B943" s="41" t="s">
        <v>91</v>
      </c>
      <c r="C943" s="51" t="s">
        <v>308</v>
      </c>
      <c r="D943" s="37">
        <v>8</v>
      </c>
      <c r="E943" s="38">
        <v>8</v>
      </c>
      <c r="F943" s="38"/>
      <c r="G943" s="38"/>
      <c r="H943" s="50">
        <f t="shared" si="98"/>
        <v>0</v>
      </c>
      <c r="I943" s="35">
        <v>849</v>
      </c>
      <c r="J943" s="36">
        <v>695</v>
      </c>
      <c r="K943" s="36">
        <v>147</v>
      </c>
      <c r="L943" s="3">
        <f t="shared" si="99"/>
        <v>0.21151079136690648</v>
      </c>
      <c r="M943" s="39"/>
      <c r="N943" s="36">
        <v>154</v>
      </c>
      <c r="O943" s="64">
        <f t="shared" si="100"/>
        <v>0.18138987043580684</v>
      </c>
      <c r="P943" s="4">
        <f t="shared" si="101"/>
        <v>857</v>
      </c>
      <c r="Q943" s="5">
        <f t="shared" si="102"/>
        <v>703</v>
      </c>
      <c r="R943" s="5">
        <f t="shared" si="103"/>
        <v>154</v>
      </c>
      <c r="S943" s="6">
        <f t="shared" si="104"/>
        <v>0.17969661610268378</v>
      </c>
    </row>
    <row r="944" spans="1:19" x14ac:dyDescent="0.2">
      <c r="A944" s="55" t="s">
        <v>451</v>
      </c>
      <c r="B944" s="41" t="s">
        <v>58</v>
      </c>
      <c r="C944" s="56" t="s">
        <v>59</v>
      </c>
      <c r="D944" s="2">
        <v>0</v>
      </c>
      <c r="E944" s="1">
        <v>0</v>
      </c>
      <c r="F944" s="1">
        <v>0</v>
      </c>
      <c r="G944" s="1">
        <v>0</v>
      </c>
      <c r="H944" s="50" t="str">
        <f t="shared" si="98"/>
        <v/>
      </c>
      <c r="I944" s="35">
        <v>849</v>
      </c>
      <c r="J944" s="36">
        <v>614</v>
      </c>
      <c r="K944" s="36">
        <v>88</v>
      </c>
      <c r="L944" s="3">
        <f t="shared" si="99"/>
        <v>0.14332247557003258</v>
      </c>
      <c r="M944" s="42">
        <v>0</v>
      </c>
      <c r="N944" s="36">
        <v>235</v>
      </c>
      <c r="O944" s="64">
        <f t="shared" si="100"/>
        <v>0.27679623085983512</v>
      </c>
      <c r="P944" s="4">
        <f t="shared" si="101"/>
        <v>849</v>
      </c>
      <c r="Q944" s="5">
        <f t="shared" si="102"/>
        <v>614</v>
      </c>
      <c r="R944" s="5">
        <f t="shared" si="103"/>
        <v>235</v>
      </c>
      <c r="S944" s="6">
        <f t="shared" si="104"/>
        <v>0.27679623085983512</v>
      </c>
    </row>
    <row r="945" spans="1:19" x14ac:dyDescent="0.2">
      <c r="A945" s="54" t="s">
        <v>448</v>
      </c>
      <c r="B945" s="41" t="s">
        <v>119</v>
      </c>
      <c r="C945" s="51" t="s">
        <v>120</v>
      </c>
      <c r="D945" s="37">
        <v>0</v>
      </c>
      <c r="E945" s="38">
        <v>0</v>
      </c>
      <c r="F945" s="38">
        <v>0</v>
      </c>
      <c r="G945" s="38">
        <v>0</v>
      </c>
      <c r="H945" s="50" t="str">
        <f t="shared" si="98"/>
        <v/>
      </c>
      <c r="I945" s="35">
        <v>847</v>
      </c>
      <c r="J945" s="36">
        <v>682</v>
      </c>
      <c r="K945" s="36">
        <v>275</v>
      </c>
      <c r="L945" s="3">
        <f t="shared" si="99"/>
        <v>0.40322580645161288</v>
      </c>
      <c r="M945" s="39">
        <v>12</v>
      </c>
      <c r="N945" s="36">
        <v>153</v>
      </c>
      <c r="O945" s="64">
        <f t="shared" si="100"/>
        <v>0.18063754427390791</v>
      </c>
      <c r="P945" s="4">
        <f t="shared" si="101"/>
        <v>847</v>
      </c>
      <c r="Q945" s="5">
        <f t="shared" si="102"/>
        <v>694</v>
      </c>
      <c r="R945" s="5">
        <f t="shared" si="103"/>
        <v>153</v>
      </c>
      <c r="S945" s="6">
        <f t="shared" si="104"/>
        <v>0.18063754427390791</v>
      </c>
    </row>
    <row r="946" spans="1:19" x14ac:dyDescent="0.2">
      <c r="A946" s="54" t="s">
        <v>446</v>
      </c>
      <c r="B946" s="41" t="s">
        <v>58</v>
      </c>
      <c r="C946" s="51" t="s">
        <v>59</v>
      </c>
      <c r="D946" s="37">
        <v>47</v>
      </c>
      <c r="E946" s="38">
        <v>45</v>
      </c>
      <c r="F946" s="38">
        <v>22</v>
      </c>
      <c r="G946" s="38">
        <v>2</v>
      </c>
      <c r="H946" s="50">
        <f t="shared" si="98"/>
        <v>4.2553191489361701E-2</v>
      </c>
      <c r="I946" s="35">
        <v>846</v>
      </c>
      <c r="J946" s="36">
        <v>666</v>
      </c>
      <c r="K946" s="36">
        <v>138</v>
      </c>
      <c r="L946" s="3">
        <f t="shared" si="99"/>
        <v>0.2072072072072072</v>
      </c>
      <c r="M946" s="39"/>
      <c r="N946" s="36">
        <v>172</v>
      </c>
      <c r="O946" s="64">
        <f t="shared" si="100"/>
        <v>0.20330969267139479</v>
      </c>
      <c r="P946" s="4">
        <f t="shared" si="101"/>
        <v>893</v>
      </c>
      <c r="Q946" s="5">
        <f t="shared" si="102"/>
        <v>711</v>
      </c>
      <c r="R946" s="5">
        <f t="shared" si="103"/>
        <v>174</v>
      </c>
      <c r="S946" s="6">
        <f t="shared" si="104"/>
        <v>0.1948488241881299</v>
      </c>
    </row>
    <row r="947" spans="1:19" x14ac:dyDescent="0.2">
      <c r="A947" s="54" t="s">
        <v>443</v>
      </c>
      <c r="B947" s="41" t="s">
        <v>117</v>
      </c>
      <c r="C947" s="51" t="s">
        <v>118</v>
      </c>
      <c r="D947" s="37">
        <v>0</v>
      </c>
      <c r="E947" s="38">
        <v>0</v>
      </c>
      <c r="F947" s="38">
        <v>0</v>
      </c>
      <c r="G947" s="38">
        <v>0</v>
      </c>
      <c r="H947" s="50" t="str">
        <f t="shared" si="98"/>
        <v/>
      </c>
      <c r="I947" s="35">
        <v>846</v>
      </c>
      <c r="J947" s="36">
        <v>818</v>
      </c>
      <c r="K947" s="36">
        <v>11</v>
      </c>
      <c r="L947" s="3">
        <f t="shared" si="99"/>
        <v>1.3447432762836185E-2</v>
      </c>
      <c r="M947" s="39">
        <v>2</v>
      </c>
      <c r="N947" s="36">
        <v>12</v>
      </c>
      <c r="O947" s="64">
        <f t="shared" si="100"/>
        <v>1.4184397163120567E-2</v>
      </c>
      <c r="P947" s="4">
        <f t="shared" si="101"/>
        <v>846</v>
      </c>
      <c r="Q947" s="5">
        <f t="shared" si="102"/>
        <v>820</v>
      </c>
      <c r="R947" s="5">
        <f t="shared" si="103"/>
        <v>12</v>
      </c>
      <c r="S947" s="6">
        <f t="shared" si="104"/>
        <v>1.4184397163120567E-2</v>
      </c>
    </row>
    <row r="948" spans="1:19" ht="29" x14ac:dyDescent="0.2">
      <c r="A948" s="54" t="s">
        <v>443</v>
      </c>
      <c r="B948" s="41" t="s">
        <v>41</v>
      </c>
      <c r="C948" s="51" t="s">
        <v>289</v>
      </c>
      <c r="D948" s="37">
        <v>0</v>
      </c>
      <c r="E948" s="38">
        <v>0</v>
      </c>
      <c r="F948" s="38">
        <v>0</v>
      </c>
      <c r="G948" s="38">
        <v>0</v>
      </c>
      <c r="H948" s="50" t="str">
        <f t="shared" si="98"/>
        <v/>
      </c>
      <c r="I948" s="35">
        <v>844</v>
      </c>
      <c r="J948" s="36">
        <v>628</v>
      </c>
      <c r="K948" s="36">
        <v>68</v>
      </c>
      <c r="L948" s="3">
        <f t="shared" si="99"/>
        <v>0.10828025477707007</v>
      </c>
      <c r="M948" s="39">
        <v>0</v>
      </c>
      <c r="N948" s="36">
        <v>192</v>
      </c>
      <c r="O948" s="64">
        <f t="shared" si="100"/>
        <v>0.22748815165876776</v>
      </c>
      <c r="P948" s="4">
        <f t="shared" si="101"/>
        <v>844</v>
      </c>
      <c r="Q948" s="5">
        <f t="shared" si="102"/>
        <v>628</v>
      </c>
      <c r="R948" s="5">
        <f t="shared" si="103"/>
        <v>192</v>
      </c>
      <c r="S948" s="6">
        <f t="shared" si="104"/>
        <v>0.22748815165876776</v>
      </c>
    </row>
    <row r="949" spans="1:19" x14ac:dyDescent="0.2">
      <c r="A949" s="55" t="s">
        <v>449</v>
      </c>
      <c r="B949" s="41" t="s">
        <v>148</v>
      </c>
      <c r="C949" s="57" t="s">
        <v>149</v>
      </c>
      <c r="D949" s="2">
        <v>0</v>
      </c>
      <c r="E949" s="1">
        <v>0</v>
      </c>
      <c r="F949" s="1"/>
      <c r="G949" s="1">
        <v>0</v>
      </c>
      <c r="H949" s="50" t="str">
        <f t="shared" si="98"/>
        <v/>
      </c>
      <c r="I949" s="35">
        <v>843</v>
      </c>
      <c r="J949" s="36">
        <v>711</v>
      </c>
      <c r="K949" s="36">
        <v>19</v>
      </c>
      <c r="L949" s="3">
        <f t="shared" si="99"/>
        <v>2.6722925457102673E-2</v>
      </c>
      <c r="M949" s="39">
        <v>15</v>
      </c>
      <c r="N949" s="36">
        <v>117</v>
      </c>
      <c r="O949" s="64">
        <f t="shared" si="100"/>
        <v>0.13879003558718861</v>
      </c>
      <c r="P949" s="4">
        <f t="shared" si="101"/>
        <v>843</v>
      </c>
      <c r="Q949" s="5">
        <f t="shared" si="102"/>
        <v>726</v>
      </c>
      <c r="R949" s="5">
        <f t="shared" si="103"/>
        <v>117</v>
      </c>
      <c r="S949" s="6">
        <f t="shared" si="104"/>
        <v>0.13879003558718861</v>
      </c>
    </row>
    <row r="950" spans="1:19" x14ac:dyDescent="0.2">
      <c r="A950" s="55" t="s">
        <v>451</v>
      </c>
      <c r="B950" s="41" t="s">
        <v>245</v>
      </c>
      <c r="C950" s="56" t="s">
        <v>246</v>
      </c>
      <c r="D950" s="2">
        <v>0</v>
      </c>
      <c r="E950" s="1">
        <v>0</v>
      </c>
      <c r="F950" s="1">
        <v>0</v>
      </c>
      <c r="G950" s="1">
        <v>0</v>
      </c>
      <c r="H950" s="50" t="str">
        <f t="shared" si="98"/>
        <v/>
      </c>
      <c r="I950" s="35">
        <v>843</v>
      </c>
      <c r="J950" s="36">
        <v>828</v>
      </c>
      <c r="K950" s="36">
        <v>167</v>
      </c>
      <c r="L950" s="3">
        <f t="shared" si="99"/>
        <v>0.20169082125603865</v>
      </c>
      <c r="M950" s="42">
        <v>2</v>
      </c>
      <c r="N950" s="36">
        <v>13</v>
      </c>
      <c r="O950" s="64">
        <f t="shared" si="100"/>
        <v>1.542111506524318E-2</v>
      </c>
      <c r="P950" s="4">
        <f t="shared" si="101"/>
        <v>843</v>
      </c>
      <c r="Q950" s="5">
        <f t="shared" si="102"/>
        <v>830</v>
      </c>
      <c r="R950" s="5">
        <f t="shared" si="103"/>
        <v>13</v>
      </c>
      <c r="S950" s="6">
        <f t="shared" si="104"/>
        <v>1.542111506524318E-2</v>
      </c>
    </row>
    <row r="951" spans="1:19" x14ac:dyDescent="0.2">
      <c r="A951" s="55" t="s">
        <v>449</v>
      </c>
      <c r="B951" s="41" t="s">
        <v>37</v>
      </c>
      <c r="C951" s="57" t="s">
        <v>40</v>
      </c>
      <c r="D951" s="2">
        <v>37</v>
      </c>
      <c r="E951" s="1">
        <v>37</v>
      </c>
      <c r="F951" s="1"/>
      <c r="G951" s="1">
        <v>0</v>
      </c>
      <c r="H951" s="50">
        <f t="shared" si="98"/>
        <v>0</v>
      </c>
      <c r="I951" s="35">
        <v>837</v>
      </c>
      <c r="J951" s="36">
        <v>820</v>
      </c>
      <c r="K951" s="36">
        <v>62</v>
      </c>
      <c r="L951" s="3">
        <f t="shared" si="99"/>
        <v>7.5609756097560973E-2</v>
      </c>
      <c r="M951" s="39">
        <v>6</v>
      </c>
      <c r="N951" s="36">
        <v>11</v>
      </c>
      <c r="O951" s="64">
        <f t="shared" si="100"/>
        <v>1.3142174432497013E-2</v>
      </c>
      <c r="P951" s="4">
        <f t="shared" si="101"/>
        <v>874</v>
      </c>
      <c r="Q951" s="5">
        <f t="shared" si="102"/>
        <v>863</v>
      </c>
      <c r="R951" s="5">
        <f t="shared" si="103"/>
        <v>11</v>
      </c>
      <c r="S951" s="6">
        <f t="shared" si="104"/>
        <v>1.2585812356979404E-2</v>
      </c>
    </row>
    <row r="952" spans="1:19" x14ac:dyDescent="0.2">
      <c r="A952" s="55" t="s">
        <v>463</v>
      </c>
      <c r="B952" s="41" t="s">
        <v>10</v>
      </c>
      <c r="C952" s="56" t="s">
        <v>12</v>
      </c>
      <c r="D952" s="2">
        <v>0</v>
      </c>
      <c r="E952" s="1">
        <v>0</v>
      </c>
      <c r="F952" s="1">
        <v>0</v>
      </c>
      <c r="G952" s="1">
        <v>0</v>
      </c>
      <c r="H952" s="50" t="str">
        <f t="shared" si="98"/>
        <v/>
      </c>
      <c r="I952" s="35">
        <v>836</v>
      </c>
      <c r="J952" s="36">
        <v>826</v>
      </c>
      <c r="K952" s="36">
        <v>504</v>
      </c>
      <c r="L952" s="3">
        <f t="shared" si="99"/>
        <v>0.61016949152542377</v>
      </c>
      <c r="M952" s="42">
        <v>9</v>
      </c>
      <c r="N952" s="36">
        <v>1</v>
      </c>
      <c r="O952" s="64">
        <f t="shared" si="100"/>
        <v>1.1961722488038277E-3</v>
      </c>
      <c r="P952" s="4">
        <f t="shared" si="101"/>
        <v>836</v>
      </c>
      <c r="Q952" s="5">
        <f t="shared" si="102"/>
        <v>835</v>
      </c>
      <c r="R952" s="5">
        <f t="shared" si="103"/>
        <v>1</v>
      </c>
      <c r="S952" s="6">
        <f t="shared" si="104"/>
        <v>1.1961722488038277E-3</v>
      </c>
    </row>
    <row r="953" spans="1:19" x14ac:dyDescent="0.2">
      <c r="A953" s="54" t="s">
        <v>443</v>
      </c>
      <c r="B953" s="41" t="s">
        <v>170</v>
      </c>
      <c r="C953" s="51" t="s">
        <v>329</v>
      </c>
      <c r="D953" s="37">
        <v>5</v>
      </c>
      <c r="E953" s="38">
        <v>3</v>
      </c>
      <c r="F953" s="38">
        <v>0</v>
      </c>
      <c r="G953" s="38">
        <v>0</v>
      </c>
      <c r="H953" s="50">
        <f t="shared" si="98"/>
        <v>0</v>
      </c>
      <c r="I953" s="35">
        <v>833</v>
      </c>
      <c r="J953" s="36">
        <v>816</v>
      </c>
      <c r="K953" s="36">
        <v>219</v>
      </c>
      <c r="L953" s="3">
        <f t="shared" si="99"/>
        <v>0.26838235294117646</v>
      </c>
      <c r="M953" s="39">
        <v>1</v>
      </c>
      <c r="N953" s="36">
        <v>0</v>
      </c>
      <c r="O953" s="64">
        <f t="shared" si="100"/>
        <v>0</v>
      </c>
      <c r="P953" s="4">
        <f t="shared" si="101"/>
        <v>838</v>
      </c>
      <c r="Q953" s="5">
        <f t="shared" si="102"/>
        <v>820</v>
      </c>
      <c r="R953" s="5" t="str">
        <f t="shared" si="103"/>
        <v/>
      </c>
      <c r="S953" s="6" t="str">
        <f t="shared" si="104"/>
        <v/>
      </c>
    </row>
    <row r="954" spans="1:19" x14ac:dyDescent="0.2">
      <c r="A954" s="55" t="s">
        <v>485</v>
      </c>
      <c r="B954" s="41" t="s">
        <v>124</v>
      </c>
      <c r="C954" s="56" t="s">
        <v>125</v>
      </c>
      <c r="D954" s="2"/>
      <c r="E954" s="1"/>
      <c r="F954" s="1"/>
      <c r="G954" s="1"/>
      <c r="H954" s="50" t="str">
        <f t="shared" si="98"/>
        <v/>
      </c>
      <c r="I954" s="35">
        <v>832</v>
      </c>
      <c r="J954" s="36">
        <v>692</v>
      </c>
      <c r="K954" s="36">
        <v>153</v>
      </c>
      <c r="L954" s="3">
        <f t="shared" si="99"/>
        <v>0.22109826589595374</v>
      </c>
      <c r="M954" s="42">
        <v>2</v>
      </c>
      <c r="N954" s="36">
        <v>120</v>
      </c>
      <c r="O954" s="64">
        <f t="shared" si="100"/>
        <v>0.14423076923076922</v>
      </c>
      <c r="P954" s="4">
        <f t="shared" si="101"/>
        <v>832</v>
      </c>
      <c r="Q954" s="5">
        <f t="shared" si="102"/>
        <v>694</v>
      </c>
      <c r="R954" s="5">
        <f t="shared" si="103"/>
        <v>120</v>
      </c>
      <c r="S954" s="6">
        <f t="shared" si="104"/>
        <v>0.14423076923076922</v>
      </c>
    </row>
    <row r="955" spans="1:19" x14ac:dyDescent="0.2">
      <c r="A955" s="55" t="s">
        <v>507</v>
      </c>
      <c r="B955" s="41" t="s">
        <v>68</v>
      </c>
      <c r="C955" s="56" t="s">
        <v>69</v>
      </c>
      <c r="D955" s="2"/>
      <c r="E955" s="1"/>
      <c r="F955" s="1"/>
      <c r="G955" s="1"/>
      <c r="H955" s="50" t="str">
        <f t="shared" si="98"/>
        <v/>
      </c>
      <c r="I955" s="35">
        <v>832</v>
      </c>
      <c r="J955" s="36">
        <v>759</v>
      </c>
      <c r="K955" s="36">
        <v>284</v>
      </c>
      <c r="L955" s="3">
        <f t="shared" si="99"/>
        <v>0.37417654808959155</v>
      </c>
      <c r="M955" s="48">
        <v>3</v>
      </c>
      <c r="N955" s="36">
        <v>59</v>
      </c>
      <c r="O955" s="64">
        <f t="shared" si="100"/>
        <v>7.0913461538461536E-2</v>
      </c>
      <c r="P955" s="4">
        <f t="shared" si="101"/>
        <v>832</v>
      </c>
      <c r="Q955" s="5">
        <f t="shared" si="102"/>
        <v>762</v>
      </c>
      <c r="R955" s="5">
        <f t="shared" si="103"/>
        <v>59</v>
      </c>
      <c r="S955" s="6">
        <f t="shared" si="104"/>
        <v>7.0913461538461536E-2</v>
      </c>
    </row>
    <row r="956" spans="1:19" x14ac:dyDescent="0.2">
      <c r="A956" s="55" t="s">
        <v>485</v>
      </c>
      <c r="B956" s="41" t="s">
        <v>172</v>
      </c>
      <c r="C956" s="56" t="s">
        <v>173</v>
      </c>
      <c r="D956" s="2"/>
      <c r="E956" s="1"/>
      <c r="F956" s="1"/>
      <c r="G956" s="1"/>
      <c r="H956" s="50" t="str">
        <f t="shared" si="98"/>
        <v/>
      </c>
      <c r="I956" s="35">
        <v>830</v>
      </c>
      <c r="J956" s="36">
        <v>797</v>
      </c>
      <c r="K956" s="36">
        <v>462</v>
      </c>
      <c r="L956" s="3">
        <f t="shared" si="99"/>
        <v>0.57967377666248432</v>
      </c>
      <c r="M956" s="42"/>
      <c r="N956" s="36">
        <v>33</v>
      </c>
      <c r="O956" s="64">
        <f t="shared" si="100"/>
        <v>3.9759036144578312E-2</v>
      </c>
      <c r="P956" s="4">
        <f t="shared" si="101"/>
        <v>830</v>
      </c>
      <c r="Q956" s="5">
        <f t="shared" si="102"/>
        <v>797</v>
      </c>
      <c r="R956" s="5">
        <f t="shared" si="103"/>
        <v>33</v>
      </c>
      <c r="S956" s="6">
        <f t="shared" si="104"/>
        <v>3.9759036144578312E-2</v>
      </c>
    </row>
    <row r="957" spans="1:19" x14ac:dyDescent="0.2">
      <c r="A957" s="55" t="s">
        <v>463</v>
      </c>
      <c r="B957" s="41" t="s">
        <v>0</v>
      </c>
      <c r="C957" s="56" t="s">
        <v>1</v>
      </c>
      <c r="D957" s="2">
        <v>0</v>
      </c>
      <c r="E957" s="1">
        <v>0</v>
      </c>
      <c r="F957" s="1">
        <v>0</v>
      </c>
      <c r="G957" s="1">
        <v>0</v>
      </c>
      <c r="H957" s="50" t="str">
        <f t="shared" si="98"/>
        <v/>
      </c>
      <c r="I957" s="35">
        <v>810</v>
      </c>
      <c r="J957" s="36">
        <v>439</v>
      </c>
      <c r="K957" s="36">
        <v>120</v>
      </c>
      <c r="L957" s="3">
        <f t="shared" si="99"/>
        <v>0.27334851936218679</v>
      </c>
      <c r="M957" s="42">
        <v>124</v>
      </c>
      <c r="N957" s="36">
        <v>247</v>
      </c>
      <c r="O957" s="64">
        <f t="shared" si="100"/>
        <v>0.30493827160493825</v>
      </c>
      <c r="P957" s="4">
        <f t="shared" si="101"/>
        <v>810</v>
      </c>
      <c r="Q957" s="5">
        <f t="shared" si="102"/>
        <v>563</v>
      </c>
      <c r="R957" s="5">
        <f t="shared" si="103"/>
        <v>247</v>
      </c>
      <c r="S957" s="6">
        <f t="shared" si="104"/>
        <v>0.30493827160493825</v>
      </c>
    </row>
    <row r="958" spans="1:19" x14ac:dyDescent="0.2">
      <c r="A958" s="55" t="s">
        <v>485</v>
      </c>
      <c r="B958" s="41" t="s">
        <v>34</v>
      </c>
      <c r="C958" s="56" t="s">
        <v>35</v>
      </c>
      <c r="D958" s="2"/>
      <c r="E958" s="1"/>
      <c r="F958" s="1"/>
      <c r="G958" s="1"/>
      <c r="H958" s="50" t="str">
        <f t="shared" si="98"/>
        <v/>
      </c>
      <c r="I958" s="35">
        <v>809</v>
      </c>
      <c r="J958" s="36">
        <v>808</v>
      </c>
      <c r="K958" s="36">
        <v>526</v>
      </c>
      <c r="L958" s="3">
        <f t="shared" si="99"/>
        <v>0.65099009900990101</v>
      </c>
      <c r="M958" s="42"/>
      <c r="N958" s="36">
        <v>1</v>
      </c>
      <c r="O958" s="64">
        <f t="shared" si="100"/>
        <v>1.2360939431396785E-3</v>
      </c>
      <c r="P958" s="4">
        <f t="shared" si="101"/>
        <v>809</v>
      </c>
      <c r="Q958" s="5">
        <f t="shared" si="102"/>
        <v>808</v>
      </c>
      <c r="R958" s="5">
        <f t="shared" si="103"/>
        <v>1</v>
      </c>
      <c r="S958" s="6">
        <f t="shared" si="104"/>
        <v>1.2360939431396785E-3</v>
      </c>
    </row>
    <row r="959" spans="1:19" x14ac:dyDescent="0.2">
      <c r="A959" s="55" t="s">
        <v>478</v>
      </c>
      <c r="B959" s="41" t="s">
        <v>238</v>
      </c>
      <c r="C959" s="56" t="s">
        <v>242</v>
      </c>
      <c r="D959" s="2">
        <v>0</v>
      </c>
      <c r="E959" s="1">
        <v>0</v>
      </c>
      <c r="F959" s="1">
        <v>0</v>
      </c>
      <c r="G959" s="1">
        <v>0</v>
      </c>
      <c r="H959" s="50" t="str">
        <f t="shared" si="98"/>
        <v/>
      </c>
      <c r="I959" s="35">
        <v>808</v>
      </c>
      <c r="J959" s="36">
        <v>808</v>
      </c>
      <c r="K959" s="36">
        <v>381</v>
      </c>
      <c r="L959" s="3">
        <f t="shared" si="99"/>
        <v>0.47153465346534651</v>
      </c>
      <c r="M959" s="42">
        <v>0</v>
      </c>
      <c r="N959" s="36">
        <v>0</v>
      </c>
      <c r="O959" s="64">
        <f t="shared" si="100"/>
        <v>0</v>
      </c>
      <c r="P959" s="4">
        <f t="shared" si="101"/>
        <v>808</v>
      </c>
      <c r="Q959" s="5">
        <f t="shared" si="102"/>
        <v>808</v>
      </c>
      <c r="R959" s="5" t="str">
        <f t="shared" si="103"/>
        <v/>
      </c>
      <c r="S959" s="6" t="str">
        <f t="shared" si="104"/>
        <v/>
      </c>
    </row>
    <row r="960" spans="1:19" x14ac:dyDescent="0.2">
      <c r="A960" s="55" t="s">
        <v>480</v>
      </c>
      <c r="B960" s="41" t="s">
        <v>119</v>
      </c>
      <c r="C960" s="56" t="s">
        <v>120</v>
      </c>
      <c r="D960" s="2">
        <v>0</v>
      </c>
      <c r="E960" s="1">
        <v>0</v>
      </c>
      <c r="F960" s="1">
        <v>0</v>
      </c>
      <c r="G960" s="1">
        <v>0</v>
      </c>
      <c r="H960" s="50" t="str">
        <f t="shared" si="98"/>
        <v/>
      </c>
      <c r="I960" s="35">
        <v>808</v>
      </c>
      <c r="J960" s="36">
        <v>760</v>
      </c>
      <c r="K960" s="36">
        <v>239</v>
      </c>
      <c r="L960" s="3">
        <f t="shared" si="99"/>
        <v>0.31447368421052629</v>
      </c>
      <c r="M960" s="42">
        <v>17</v>
      </c>
      <c r="N960" s="36">
        <v>31</v>
      </c>
      <c r="O960" s="64">
        <f t="shared" si="100"/>
        <v>3.8366336633663366E-2</v>
      </c>
      <c r="P960" s="4">
        <f t="shared" si="101"/>
        <v>808</v>
      </c>
      <c r="Q960" s="5">
        <f t="shared" si="102"/>
        <v>777</v>
      </c>
      <c r="R960" s="5">
        <f t="shared" si="103"/>
        <v>31</v>
      </c>
      <c r="S960" s="6">
        <f t="shared" si="104"/>
        <v>3.8366336633663366E-2</v>
      </c>
    </row>
    <row r="961" spans="1:19" x14ac:dyDescent="0.2">
      <c r="A961" s="55" t="s">
        <v>497</v>
      </c>
      <c r="B961" s="41" t="s">
        <v>4</v>
      </c>
      <c r="C961" s="56" t="s">
        <v>5</v>
      </c>
      <c r="D961" s="2">
        <v>0</v>
      </c>
      <c r="E961" s="1">
        <v>0</v>
      </c>
      <c r="F961" s="1">
        <v>0</v>
      </c>
      <c r="G961" s="1">
        <v>0</v>
      </c>
      <c r="H961" s="50" t="str">
        <f t="shared" si="98"/>
        <v/>
      </c>
      <c r="I961" s="35">
        <v>806</v>
      </c>
      <c r="J961" s="36">
        <v>636</v>
      </c>
      <c r="K961" s="36">
        <v>364</v>
      </c>
      <c r="L961" s="3">
        <f t="shared" si="99"/>
        <v>0.57232704402515722</v>
      </c>
      <c r="M961" s="42">
        <v>0</v>
      </c>
      <c r="N961" s="36">
        <v>170</v>
      </c>
      <c r="O961" s="64">
        <f t="shared" si="100"/>
        <v>0.21091811414392059</v>
      </c>
      <c r="P961" s="4">
        <f t="shared" si="101"/>
        <v>806</v>
      </c>
      <c r="Q961" s="5">
        <f t="shared" si="102"/>
        <v>636</v>
      </c>
      <c r="R961" s="5">
        <f t="shared" si="103"/>
        <v>170</v>
      </c>
      <c r="S961" s="6">
        <f t="shared" si="104"/>
        <v>0.21091811414392059</v>
      </c>
    </row>
    <row r="962" spans="1:19" x14ac:dyDescent="0.2">
      <c r="A962" s="55" t="s">
        <v>497</v>
      </c>
      <c r="B962" s="41" t="s">
        <v>85</v>
      </c>
      <c r="C962" s="56" t="s">
        <v>86</v>
      </c>
      <c r="D962" s="2">
        <v>0</v>
      </c>
      <c r="E962" s="1">
        <v>0</v>
      </c>
      <c r="F962" s="1">
        <v>0</v>
      </c>
      <c r="G962" s="1">
        <v>0</v>
      </c>
      <c r="H962" s="50" t="str">
        <f t="shared" ref="H962:H1025" si="105">IF(D962&lt;&gt;0,G962/D962,"")</f>
        <v/>
      </c>
      <c r="I962" s="35">
        <v>805.00000000000011</v>
      </c>
      <c r="J962" s="36">
        <v>495</v>
      </c>
      <c r="K962" s="36">
        <v>47</v>
      </c>
      <c r="L962" s="3">
        <f t="shared" ref="L962:L1025" si="106">IF(J962&lt;&gt;0,K962/J962,"")</f>
        <v>9.494949494949495E-2</v>
      </c>
      <c r="M962" s="42">
        <v>1</v>
      </c>
      <c r="N962" s="36">
        <v>309</v>
      </c>
      <c r="O962" s="64">
        <f t="shared" ref="O962:O1025" si="107">IF(I962&lt;&gt;0,N962/I962,"")</f>
        <v>0.38385093167701856</v>
      </c>
      <c r="P962" s="4">
        <f t="shared" ref="P962:P1025" si="108">IF(SUM(D962,I962)&gt;0,SUM(D962,I962),"")</f>
        <v>805.00000000000011</v>
      </c>
      <c r="Q962" s="5">
        <f t="shared" ref="Q962:Q1025" si="109">IF(SUM(E962,J962, M962)&gt;0,SUM(E962,J962, M962),"")</f>
        <v>496</v>
      </c>
      <c r="R962" s="5">
        <f t="shared" ref="R962:R1025" si="110">IF(SUM(G962,N962)&gt;0,SUM(G962,N962),"")</f>
        <v>309</v>
      </c>
      <c r="S962" s="6">
        <f t="shared" ref="S962:S1025" si="111">IFERROR(IF(P962&lt;&gt;0,R962/P962,""),"")</f>
        <v>0.38385093167701856</v>
      </c>
    </row>
    <row r="963" spans="1:19" x14ac:dyDescent="0.2">
      <c r="A963" s="54" t="s">
        <v>442</v>
      </c>
      <c r="B963" s="41" t="s">
        <v>93</v>
      </c>
      <c r="C963" s="51" t="s">
        <v>94</v>
      </c>
      <c r="D963" s="37"/>
      <c r="E963" s="38"/>
      <c r="F963" s="38"/>
      <c r="G963" s="38"/>
      <c r="H963" s="50" t="str">
        <f t="shared" si="105"/>
        <v/>
      </c>
      <c r="I963" s="35">
        <v>803</v>
      </c>
      <c r="J963" s="36">
        <v>786</v>
      </c>
      <c r="K963" s="36">
        <v>67</v>
      </c>
      <c r="L963" s="3">
        <f t="shared" si="106"/>
        <v>8.5241730279898217E-2</v>
      </c>
      <c r="M963" s="39">
        <v>1</v>
      </c>
      <c r="N963" s="36">
        <v>16</v>
      </c>
      <c r="O963" s="64">
        <f t="shared" si="107"/>
        <v>1.9925280199252802E-2</v>
      </c>
      <c r="P963" s="4">
        <f t="shared" si="108"/>
        <v>803</v>
      </c>
      <c r="Q963" s="5">
        <f t="shared" si="109"/>
        <v>787</v>
      </c>
      <c r="R963" s="5">
        <f t="shared" si="110"/>
        <v>16</v>
      </c>
      <c r="S963" s="6">
        <f t="shared" si="111"/>
        <v>1.9925280199252802E-2</v>
      </c>
    </row>
    <row r="964" spans="1:19" x14ac:dyDescent="0.2">
      <c r="A964" s="55" t="s">
        <v>463</v>
      </c>
      <c r="B964" s="41" t="s">
        <v>37</v>
      </c>
      <c r="C964" s="56" t="s">
        <v>40</v>
      </c>
      <c r="D964" s="2">
        <v>0</v>
      </c>
      <c r="E964" s="1">
        <v>0</v>
      </c>
      <c r="F964" s="1">
        <v>0</v>
      </c>
      <c r="G964" s="1">
        <v>0</v>
      </c>
      <c r="H964" s="50" t="str">
        <f t="shared" si="105"/>
        <v/>
      </c>
      <c r="I964" s="35">
        <v>801</v>
      </c>
      <c r="J964" s="36">
        <v>798</v>
      </c>
      <c r="K964" s="36">
        <v>160</v>
      </c>
      <c r="L964" s="3">
        <f t="shared" si="106"/>
        <v>0.20050125313283207</v>
      </c>
      <c r="M964" s="42">
        <v>3</v>
      </c>
      <c r="N964" s="36">
        <v>0</v>
      </c>
      <c r="O964" s="64">
        <f t="shared" si="107"/>
        <v>0</v>
      </c>
      <c r="P964" s="4">
        <f t="shared" si="108"/>
        <v>801</v>
      </c>
      <c r="Q964" s="5">
        <f t="shared" si="109"/>
        <v>801</v>
      </c>
      <c r="R964" s="5" t="str">
        <f t="shared" si="110"/>
        <v/>
      </c>
      <c r="S964" s="6" t="str">
        <f t="shared" si="111"/>
        <v/>
      </c>
    </row>
    <row r="965" spans="1:19" ht="29" x14ac:dyDescent="0.2">
      <c r="A965" s="55" t="s">
        <v>450</v>
      </c>
      <c r="B965" s="41" t="s">
        <v>133</v>
      </c>
      <c r="C965" s="56" t="s">
        <v>134</v>
      </c>
      <c r="D965" s="2"/>
      <c r="E965" s="1"/>
      <c r="F965" s="1"/>
      <c r="G965" s="1"/>
      <c r="H965" s="50" t="str">
        <f t="shared" si="105"/>
        <v/>
      </c>
      <c r="I965" s="35">
        <v>799</v>
      </c>
      <c r="J965" s="36">
        <v>529</v>
      </c>
      <c r="K965" s="36">
        <v>418</v>
      </c>
      <c r="L965" s="3">
        <f t="shared" si="106"/>
        <v>0.79017013232514177</v>
      </c>
      <c r="M965" s="39">
        <v>117</v>
      </c>
      <c r="N965" s="36">
        <v>153</v>
      </c>
      <c r="O965" s="64">
        <f t="shared" si="107"/>
        <v>0.19148936170212766</v>
      </c>
      <c r="P965" s="4">
        <f t="shared" si="108"/>
        <v>799</v>
      </c>
      <c r="Q965" s="5">
        <f t="shared" si="109"/>
        <v>646</v>
      </c>
      <c r="R965" s="5">
        <f t="shared" si="110"/>
        <v>153</v>
      </c>
      <c r="S965" s="6">
        <f t="shared" si="111"/>
        <v>0.19148936170212766</v>
      </c>
    </row>
    <row r="966" spans="1:19" x14ac:dyDescent="0.2">
      <c r="A966" s="55" t="s">
        <v>485</v>
      </c>
      <c r="B966" s="41" t="s">
        <v>34</v>
      </c>
      <c r="C966" s="56" t="s">
        <v>488</v>
      </c>
      <c r="D966" s="2">
        <v>1</v>
      </c>
      <c r="E966" s="1">
        <v>1</v>
      </c>
      <c r="F966" s="1"/>
      <c r="G966" s="1"/>
      <c r="H966" s="50">
        <f t="shared" si="105"/>
        <v>0</v>
      </c>
      <c r="I966" s="35">
        <v>797</v>
      </c>
      <c r="J966" s="36">
        <v>797</v>
      </c>
      <c r="K966" s="36">
        <v>564</v>
      </c>
      <c r="L966" s="3">
        <f t="shared" si="106"/>
        <v>0.70765370138017569</v>
      </c>
      <c r="M966" s="42"/>
      <c r="N966" s="36"/>
      <c r="O966" s="64">
        <f t="shared" si="107"/>
        <v>0</v>
      </c>
      <c r="P966" s="4">
        <f t="shared" si="108"/>
        <v>798</v>
      </c>
      <c r="Q966" s="5">
        <f t="shared" si="109"/>
        <v>798</v>
      </c>
      <c r="R966" s="5" t="str">
        <f t="shared" si="110"/>
        <v/>
      </c>
      <c r="S966" s="6" t="str">
        <f t="shared" si="111"/>
        <v/>
      </c>
    </row>
    <row r="967" spans="1:19" x14ac:dyDescent="0.2">
      <c r="A967" s="55" t="s">
        <v>478</v>
      </c>
      <c r="B967" s="41" t="s">
        <v>190</v>
      </c>
      <c r="C967" s="56" t="s">
        <v>191</v>
      </c>
      <c r="D967" s="2">
        <v>0</v>
      </c>
      <c r="E967" s="1">
        <v>0</v>
      </c>
      <c r="F967" s="1">
        <v>0</v>
      </c>
      <c r="G967" s="1">
        <v>0</v>
      </c>
      <c r="H967" s="50" t="str">
        <f t="shared" si="105"/>
        <v/>
      </c>
      <c r="I967" s="35">
        <v>794</v>
      </c>
      <c r="J967" s="36">
        <v>472</v>
      </c>
      <c r="K967" s="36">
        <v>294</v>
      </c>
      <c r="L967" s="3">
        <f t="shared" si="106"/>
        <v>0.6228813559322034</v>
      </c>
      <c r="M967" s="42">
        <v>0</v>
      </c>
      <c r="N967" s="36">
        <v>322</v>
      </c>
      <c r="O967" s="64">
        <f t="shared" si="107"/>
        <v>0.40554156171284633</v>
      </c>
      <c r="P967" s="4">
        <f t="shared" si="108"/>
        <v>794</v>
      </c>
      <c r="Q967" s="5">
        <f t="shared" si="109"/>
        <v>472</v>
      </c>
      <c r="R967" s="5">
        <f t="shared" si="110"/>
        <v>322</v>
      </c>
      <c r="S967" s="6">
        <f t="shared" si="111"/>
        <v>0.40554156171284633</v>
      </c>
    </row>
    <row r="968" spans="1:19" x14ac:dyDescent="0.2">
      <c r="A968" s="55" t="s">
        <v>463</v>
      </c>
      <c r="B968" s="41" t="s">
        <v>238</v>
      </c>
      <c r="C968" s="56" t="s">
        <v>475</v>
      </c>
      <c r="D968" s="2">
        <v>0</v>
      </c>
      <c r="E968" s="1">
        <v>0</v>
      </c>
      <c r="F968" s="1">
        <v>0</v>
      </c>
      <c r="G968" s="1">
        <v>0</v>
      </c>
      <c r="H968" s="50" t="str">
        <f t="shared" si="105"/>
        <v/>
      </c>
      <c r="I968" s="35">
        <v>792</v>
      </c>
      <c r="J968" s="36">
        <v>776</v>
      </c>
      <c r="K968" s="36">
        <v>446</v>
      </c>
      <c r="L968" s="3">
        <f t="shared" si="106"/>
        <v>0.57474226804123707</v>
      </c>
      <c r="M968" s="42">
        <v>16</v>
      </c>
      <c r="N968" s="36">
        <v>0</v>
      </c>
      <c r="O968" s="64">
        <f t="shared" si="107"/>
        <v>0</v>
      </c>
      <c r="P968" s="4">
        <f t="shared" si="108"/>
        <v>792</v>
      </c>
      <c r="Q968" s="5">
        <f t="shared" si="109"/>
        <v>792</v>
      </c>
      <c r="R968" s="5" t="str">
        <f t="shared" si="110"/>
        <v/>
      </c>
      <c r="S968" s="6" t="str">
        <f t="shared" si="111"/>
        <v/>
      </c>
    </row>
    <row r="969" spans="1:19" x14ac:dyDescent="0.2">
      <c r="A969" s="55" t="s">
        <v>447</v>
      </c>
      <c r="B969" s="41" t="s">
        <v>224</v>
      </c>
      <c r="C969" s="51" t="s">
        <v>225</v>
      </c>
      <c r="D969" s="2"/>
      <c r="E969" s="1"/>
      <c r="F969" s="1"/>
      <c r="G969" s="1"/>
      <c r="H969" s="50" t="str">
        <f t="shared" si="105"/>
        <v/>
      </c>
      <c r="I969" s="35">
        <v>790</v>
      </c>
      <c r="J969" s="36">
        <v>707</v>
      </c>
      <c r="K969" s="36">
        <v>317</v>
      </c>
      <c r="L969" s="3">
        <f t="shared" si="106"/>
        <v>0.44837340876944837</v>
      </c>
      <c r="M969" s="42"/>
      <c r="N969" s="36">
        <v>58</v>
      </c>
      <c r="O969" s="64">
        <f t="shared" si="107"/>
        <v>7.3417721518987344E-2</v>
      </c>
      <c r="P969" s="4">
        <f t="shared" si="108"/>
        <v>790</v>
      </c>
      <c r="Q969" s="5">
        <f t="shared" si="109"/>
        <v>707</v>
      </c>
      <c r="R969" s="5">
        <f t="shared" si="110"/>
        <v>58</v>
      </c>
      <c r="S969" s="6">
        <f t="shared" si="111"/>
        <v>7.3417721518987344E-2</v>
      </c>
    </row>
    <row r="970" spans="1:19" x14ac:dyDescent="0.2">
      <c r="A970" s="55" t="s">
        <v>507</v>
      </c>
      <c r="B970" s="41" t="s">
        <v>130</v>
      </c>
      <c r="C970" s="56" t="s">
        <v>130</v>
      </c>
      <c r="D970" s="2"/>
      <c r="E970" s="1"/>
      <c r="F970" s="1"/>
      <c r="G970" s="1"/>
      <c r="H970" s="50" t="str">
        <f t="shared" si="105"/>
        <v/>
      </c>
      <c r="I970" s="35">
        <v>788</v>
      </c>
      <c r="J970" s="36">
        <v>788</v>
      </c>
      <c r="K970" s="36">
        <v>688</v>
      </c>
      <c r="L970" s="3">
        <f t="shared" si="106"/>
        <v>0.87309644670050757</v>
      </c>
      <c r="M970" s="48">
        <v>86</v>
      </c>
      <c r="N970" s="36">
        <v>3</v>
      </c>
      <c r="O970" s="64">
        <f t="shared" si="107"/>
        <v>3.8071065989847717E-3</v>
      </c>
      <c r="P970" s="4">
        <f t="shared" si="108"/>
        <v>788</v>
      </c>
      <c r="Q970" s="5">
        <f t="shared" si="109"/>
        <v>874</v>
      </c>
      <c r="R970" s="5">
        <f t="shared" si="110"/>
        <v>3</v>
      </c>
      <c r="S970" s="6">
        <f t="shared" si="111"/>
        <v>3.8071065989847717E-3</v>
      </c>
    </row>
    <row r="971" spans="1:19" x14ac:dyDescent="0.2">
      <c r="A971" s="55" t="s">
        <v>483</v>
      </c>
      <c r="B971" s="41" t="s">
        <v>146</v>
      </c>
      <c r="C971" s="56" t="s">
        <v>147</v>
      </c>
      <c r="D971" s="2"/>
      <c r="E971" s="1"/>
      <c r="F971" s="1"/>
      <c r="G971" s="1"/>
      <c r="H971" s="50" t="str">
        <f t="shared" si="105"/>
        <v/>
      </c>
      <c r="I971" s="35">
        <v>783</v>
      </c>
      <c r="J971" s="36">
        <v>673</v>
      </c>
      <c r="K971" s="36">
        <v>289</v>
      </c>
      <c r="L971" s="3">
        <f t="shared" si="106"/>
        <v>0.42942050520059433</v>
      </c>
      <c r="M971" s="42">
        <v>3</v>
      </c>
      <c r="N971" s="36">
        <v>77</v>
      </c>
      <c r="O971" s="64">
        <f t="shared" si="107"/>
        <v>9.8339719029374204E-2</v>
      </c>
      <c r="P971" s="4">
        <f t="shared" si="108"/>
        <v>783</v>
      </c>
      <c r="Q971" s="5">
        <f t="shared" si="109"/>
        <v>676</v>
      </c>
      <c r="R971" s="5">
        <f t="shared" si="110"/>
        <v>77</v>
      </c>
      <c r="S971" s="6">
        <f t="shared" si="111"/>
        <v>9.8339719029374204E-2</v>
      </c>
    </row>
    <row r="972" spans="1:19" ht="57" x14ac:dyDescent="0.2">
      <c r="A972" s="55" t="s">
        <v>500</v>
      </c>
      <c r="B972" s="41" t="s">
        <v>76</v>
      </c>
      <c r="C972" s="56" t="s">
        <v>77</v>
      </c>
      <c r="D972" s="2"/>
      <c r="E972" s="1"/>
      <c r="F972" s="1"/>
      <c r="G972" s="1"/>
      <c r="H972" s="50" t="str">
        <f t="shared" si="105"/>
        <v/>
      </c>
      <c r="I972" s="35">
        <v>782</v>
      </c>
      <c r="J972" s="36">
        <v>365</v>
      </c>
      <c r="K972" s="36">
        <v>80</v>
      </c>
      <c r="L972" s="3">
        <f t="shared" si="106"/>
        <v>0.21917808219178081</v>
      </c>
      <c r="M972" s="42">
        <v>364</v>
      </c>
      <c r="N972" s="36">
        <v>53</v>
      </c>
      <c r="O972" s="64">
        <f t="shared" si="107"/>
        <v>6.7774936061381075E-2</v>
      </c>
      <c r="P972" s="4">
        <f t="shared" si="108"/>
        <v>782</v>
      </c>
      <c r="Q972" s="5">
        <f t="shared" si="109"/>
        <v>729</v>
      </c>
      <c r="R972" s="5">
        <f t="shared" si="110"/>
        <v>53</v>
      </c>
      <c r="S972" s="6">
        <f t="shared" si="111"/>
        <v>6.7774936061381075E-2</v>
      </c>
    </row>
    <row r="973" spans="1:19" x14ac:dyDescent="0.2">
      <c r="A973" s="55" t="s">
        <v>451</v>
      </c>
      <c r="B973" s="41" t="s">
        <v>374</v>
      </c>
      <c r="C973" s="56" t="s">
        <v>375</v>
      </c>
      <c r="D973" s="2">
        <v>0</v>
      </c>
      <c r="E973" s="1">
        <v>0</v>
      </c>
      <c r="F973" s="1">
        <v>0</v>
      </c>
      <c r="G973" s="1">
        <v>0</v>
      </c>
      <c r="H973" s="50" t="str">
        <f t="shared" si="105"/>
        <v/>
      </c>
      <c r="I973" s="35">
        <v>777</v>
      </c>
      <c r="J973" s="36">
        <v>46</v>
      </c>
      <c r="K973" s="36">
        <v>9</v>
      </c>
      <c r="L973" s="3">
        <f t="shared" si="106"/>
        <v>0.19565217391304349</v>
      </c>
      <c r="M973" s="42">
        <v>642</v>
      </c>
      <c r="N973" s="36">
        <v>89</v>
      </c>
      <c r="O973" s="64">
        <f t="shared" si="107"/>
        <v>0.11454311454311454</v>
      </c>
      <c r="P973" s="4">
        <f t="shared" si="108"/>
        <v>777</v>
      </c>
      <c r="Q973" s="5">
        <f t="shared" si="109"/>
        <v>688</v>
      </c>
      <c r="R973" s="5">
        <f t="shared" si="110"/>
        <v>89</v>
      </c>
      <c r="S973" s="6">
        <f t="shared" si="111"/>
        <v>0.11454311454311454</v>
      </c>
    </row>
    <row r="974" spans="1:19" x14ac:dyDescent="0.2">
      <c r="A974" s="55" t="s">
        <v>449</v>
      </c>
      <c r="B974" s="41" t="s">
        <v>395</v>
      </c>
      <c r="C974" s="57" t="s">
        <v>396</v>
      </c>
      <c r="D974" s="2">
        <v>0</v>
      </c>
      <c r="E974" s="1">
        <v>0</v>
      </c>
      <c r="F974" s="1"/>
      <c r="G974" s="1">
        <v>0</v>
      </c>
      <c r="H974" s="50" t="str">
        <f t="shared" si="105"/>
        <v/>
      </c>
      <c r="I974" s="35">
        <v>776</v>
      </c>
      <c r="J974" s="36">
        <v>708</v>
      </c>
      <c r="K974" s="36">
        <v>89</v>
      </c>
      <c r="L974" s="3">
        <f t="shared" si="106"/>
        <v>0.12570621468926554</v>
      </c>
      <c r="M974" s="39">
        <v>0</v>
      </c>
      <c r="N974" s="36">
        <v>68</v>
      </c>
      <c r="O974" s="64">
        <f t="shared" si="107"/>
        <v>8.7628865979381437E-2</v>
      </c>
      <c r="P974" s="4">
        <f t="shared" si="108"/>
        <v>776</v>
      </c>
      <c r="Q974" s="5">
        <f t="shared" si="109"/>
        <v>708</v>
      </c>
      <c r="R974" s="5">
        <f t="shared" si="110"/>
        <v>68</v>
      </c>
      <c r="S974" s="6">
        <f t="shared" si="111"/>
        <v>8.7628865979381437E-2</v>
      </c>
    </row>
    <row r="975" spans="1:19" x14ac:dyDescent="0.2">
      <c r="A975" s="54" t="s">
        <v>444</v>
      </c>
      <c r="B975" s="41" t="s">
        <v>180</v>
      </c>
      <c r="C975" s="51" t="s">
        <v>181</v>
      </c>
      <c r="D975" s="37">
        <v>1</v>
      </c>
      <c r="E975" s="38">
        <v>1</v>
      </c>
      <c r="F975" s="38"/>
      <c r="G975" s="38"/>
      <c r="H975" s="50">
        <f t="shared" si="105"/>
        <v>0</v>
      </c>
      <c r="I975" s="35">
        <v>773</v>
      </c>
      <c r="J975" s="36">
        <v>761</v>
      </c>
      <c r="K975" s="36">
        <v>78</v>
      </c>
      <c r="L975" s="3">
        <f t="shared" si="106"/>
        <v>0.10249671484888305</v>
      </c>
      <c r="M975" s="39">
        <v>1</v>
      </c>
      <c r="N975" s="36">
        <v>11</v>
      </c>
      <c r="O975" s="64">
        <f t="shared" si="107"/>
        <v>1.4230271668822769E-2</v>
      </c>
      <c r="P975" s="4">
        <f t="shared" si="108"/>
        <v>774</v>
      </c>
      <c r="Q975" s="5">
        <f t="shared" si="109"/>
        <v>763</v>
      </c>
      <c r="R975" s="5">
        <f t="shared" si="110"/>
        <v>11</v>
      </c>
      <c r="S975" s="6">
        <f t="shared" si="111"/>
        <v>1.4211886304909561E-2</v>
      </c>
    </row>
    <row r="976" spans="1:19" x14ac:dyDescent="0.2">
      <c r="A976" s="55" t="s">
        <v>450</v>
      </c>
      <c r="B976" s="41" t="s">
        <v>420</v>
      </c>
      <c r="C976" s="56" t="s">
        <v>421</v>
      </c>
      <c r="D976" s="2"/>
      <c r="E976" s="1"/>
      <c r="F976" s="1"/>
      <c r="G976" s="1"/>
      <c r="H976" s="50" t="str">
        <f t="shared" si="105"/>
        <v/>
      </c>
      <c r="I976" s="35">
        <v>773</v>
      </c>
      <c r="J976" s="36">
        <v>730</v>
      </c>
      <c r="K976" s="36">
        <v>15</v>
      </c>
      <c r="L976" s="3">
        <f t="shared" si="106"/>
        <v>2.0547945205479451E-2</v>
      </c>
      <c r="M976" s="39">
        <v>8</v>
      </c>
      <c r="N976" s="36">
        <f>15+20</f>
        <v>35</v>
      </c>
      <c r="O976" s="64">
        <f t="shared" si="107"/>
        <v>4.5278137128072445E-2</v>
      </c>
      <c r="P976" s="4">
        <f t="shared" si="108"/>
        <v>773</v>
      </c>
      <c r="Q976" s="5">
        <f t="shared" si="109"/>
        <v>738</v>
      </c>
      <c r="R976" s="5">
        <f t="shared" si="110"/>
        <v>35</v>
      </c>
      <c r="S976" s="6">
        <f t="shared" si="111"/>
        <v>4.5278137128072445E-2</v>
      </c>
    </row>
    <row r="977" spans="1:19" x14ac:dyDescent="0.2">
      <c r="A977" s="55" t="s">
        <v>478</v>
      </c>
      <c r="B977" s="41" t="s">
        <v>37</v>
      </c>
      <c r="C977" s="56" t="s">
        <v>38</v>
      </c>
      <c r="D977" s="2">
        <v>0</v>
      </c>
      <c r="E977" s="1">
        <v>0</v>
      </c>
      <c r="F977" s="1">
        <v>0</v>
      </c>
      <c r="G977" s="1">
        <v>0</v>
      </c>
      <c r="H977" s="50" t="str">
        <f t="shared" si="105"/>
        <v/>
      </c>
      <c r="I977" s="35">
        <v>772</v>
      </c>
      <c r="J977" s="36">
        <v>760</v>
      </c>
      <c r="K977" s="36">
        <v>356</v>
      </c>
      <c r="L977" s="3">
        <f t="shared" si="106"/>
        <v>0.46842105263157896</v>
      </c>
      <c r="M977" s="42">
        <v>3</v>
      </c>
      <c r="N977" s="36">
        <v>9</v>
      </c>
      <c r="O977" s="64">
        <f t="shared" si="107"/>
        <v>1.1658031088082901E-2</v>
      </c>
      <c r="P977" s="4">
        <f t="shared" si="108"/>
        <v>772</v>
      </c>
      <c r="Q977" s="5">
        <f t="shared" si="109"/>
        <v>763</v>
      </c>
      <c r="R977" s="5">
        <f t="shared" si="110"/>
        <v>9</v>
      </c>
      <c r="S977" s="6">
        <f t="shared" si="111"/>
        <v>1.1658031088082901E-2</v>
      </c>
    </row>
    <row r="978" spans="1:19" x14ac:dyDescent="0.2">
      <c r="A978" s="55" t="s">
        <v>449</v>
      </c>
      <c r="B978" s="41" t="s">
        <v>34</v>
      </c>
      <c r="C978" s="57" t="s">
        <v>35</v>
      </c>
      <c r="D978" s="2">
        <v>6</v>
      </c>
      <c r="E978" s="1">
        <v>6</v>
      </c>
      <c r="F978" s="1"/>
      <c r="G978" s="1">
        <v>0</v>
      </c>
      <c r="H978" s="50">
        <f t="shared" si="105"/>
        <v>0</v>
      </c>
      <c r="I978" s="35">
        <v>769</v>
      </c>
      <c r="J978" s="36">
        <v>721</v>
      </c>
      <c r="K978" s="36">
        <v>216</v>
      </c>
      <c r="L978" s="3">
        <f t="shared" si="106"/>
        <v>0.29958391123439665</v>
      </c>
      <c r="M978" s="39">
        <v>12</v>
      </c>
      <c r="N978" s="36">
        <v>36</v>
      </c>
      <c r="O978" s="64">
        <f t="shared" si="107"/>
        <v>4.6814044213263982E-2</v>
      </c>
      <c r="P978" s="4">
        <f t="shared" si="108"/>
        <v>775</v>
      </c>
      <c r="Q978" s="5">
        <f t="shared" si="109"/>
        <v>739</v>
      </c>
      <c r="R978" s="5">
        <f t="shared" si="110"/>
        <v>36</v>
      </c>
      <c r="S978" s="6">
        <f t="shared" si="111"/>
        <v>4.645161290322581E-2</v>
      </c>
    </row>
    <row r="979" spans="1:19" x14ac:dyDescent="0.2">
      <c r="A979" s="55" t="s">
        <v>463</v>
      </c>
      <c r="B979" s="41" t="s">
        <v>10</v>
      </c>
      <c r="C979" s="56" t="s">
        <v>282</v>
      </c>
      <c r="D979" s="2">
        <v>0</v>
      </c>
      <c r="E979" s="1">
        <v>0</v>
      </c>
      <c r="F979" s="1">
        <v>0</v>
      </c>
      <c r="G979" s="1">
        <v>0</v>
      </c>
      <c r="H979" s="50" t="str">
        <f t="shared" si="105"/>
        <v/>
      </c>
      <c r="I979" s="35">
        <v>768</v>
      </c>
      <c r="J979" s="36">
        <v>766</v>
      </c>
      <c r="K979" s="36">
        <v>104</v>
      </c>
      <c r="L979" s="3">
        <f t="shared" si="106"/>
        <v>0.13577023498694518</v>
      </c>
      <c r="M979" s="42">
        <v>2</v>
      </c>
      <c r="N979" s="36">
        <v>0</v>
      </c>
      <c r="O979" s="64">
        <f t="shared" si="107"/>
        <v>0</v>
      </c>
      <c r="P979" s="4">
        <f t="shared" si="108"/>
        <v>768</v>
      </c>
      <c r="Q979" s="5">
        <f t="shared" si="109"/>
        <v>768</v>
      </c>
      <c r="R979" s="5" t="str">
        <f t="shared" si="110"/>
        <v/>
      </c>
      <c r="S979" s="6" t="str">
        <f t="shared" si="111"/>
        <v/>
      </c>
    </row>
    <row r="980" spans="1:19" x14ac:dyDescent="0.2">
      <c r="A980" s="55" t="s">
        <v>500</v>
      </c>
      <c r="B980" s="41" t="s">
        <v>160</v>
      </c>
      <c r="C980" s="56" t="s">
        <v>161</v>
      </c>
      <c r="D980" s="2"/>
      <c r="E980" s="1"/>
      <c r="F980" s="1"/>
      <c r="G980" s="1"/>
      <c r="H980" s="50" t="str">
        <f t="shared" si="105"/>
        <v/>
      </c>
      <c r="I980" s="35">
        <v>768</v>
      </c>
      <c r="J980" s="36">
        <v>457</v>
      </c>
      <c r="K980" s="36">
        <v>233</v>
      </c>
      <c r="L980" s="3">
        <f t="shared" si="106"/>
        <v>0.50984682713347917</v>
      </c>
      <c r="M980" s="42">
        <v>24</v>
      </c>
      <c r="N980" s="36">
        <v>287</v>
      </c>
      <c r="O980" s="64">
        <f t="shared" si="107"/>
        <v>0.37369791666666669</v>
      </c>
      <c r="P980" s="4">
        <f t="shared" si="108"/>
        <v>768</v>
      </c>
      <c r="Q980" s="5">
        <f t="shared" si="109"/>
        <v>481</v>
      </c>
      <c r="R980" s="5">
        <f t="shared" si="110"/>
        <v>287</v>
      </c>
      <c r="S980" s="6">
        <f t="shared" si="111"/>
        <v>0.37369791666666669</v>
      </c>
    </row>
    <row r="981" spans="1:19" x14ac:dyDescent="0.2">
      <c r="A981" s="55" t="s">
        <v>480</v>
      </c>
      <c r="B981" s="41" t="s">
        <v>107</v>
      </c>
      <c r="C981" s="56" t="s">
        <v>109</v>
      </c>
      <c r="D981" s="2">
        <v>0</v>
      </c>
      <c r="E981" s="1">
        <v>0</v>
      </c>
      <c r="F981" s="1">
        <v>0</v>
      </c>
      <c r="G981" s="1">
        <v>0</v>
      </c>
      <c r="H981" s="50" t="str">
        <f t="shared" si="105"/>
        <v/>
      </c>
      <c r="I981" s="35">
        <v>767</v>
      </c>
      <c r="J981" s="36">
        <v>513</v>
      </c>
      <c r="K981" s="36">
        <v>125</v>
      </c>
      <c r="L981" s="3">
        <f t="shared" si="106"/>
        <v>0.24366471734892786</v>
      </c>
      <c r="M981" s="42">
        <v>1</v>
      </c>
      <c r="N981" s="36">
        <v>253</v>
      </c>
      <c r="O981" s="64">
        <f t="shared" si="107"/>
        <v>0.32985658409387225</v>
      </c>
      <c r="P981" s="4">
        <f t="shared" si="108"/>
        <v>767</v>
      </c>
      <c r="Q981" s="5">
        <f t="shared" si="109"/>
        <v>514</v>
      </c>
      <c r="R981" s="5">
        <f t="shared" si="110"/>
        <v>253</v>
      </c>
      <c r="S981" s="6">
        <f t="shared" si="111"/>
        <v>0.32985658409387225</v>
      </c>
    </row>
    <row r="982" spans="1:19" x14ac:dyDescent="0.2">
      <c r="A982" s="54" t="s">
        <v>443</v>
      </c>
      <c r="B982" s="41" t="s">
        <v>238</v>
      </c>
      <c r="C982" s="51" t="s">
        <v>337</v>
      </c>
      <c r="D982" s="37">
        <v>0</v>
      </c>
      <c r="E982" s="38">
        <v>0</v>
      </c>
      <c r="F982" s="38">
        <v>0</v>
      </c>
      <c r="G982" s="38">
        <v>0</v>
      </c>
      <c r="H982" s="50" t="str">
        <f t="shared" si="105"/>
        <v/>
      </c>
      <c r="I982" s="35">
        <v>766</v>
      </c>
      <c r="J982" s="36">
        <v>751</v>
      </c>
      <c r="K982" s="36">
        <v>5</v>
      </c>
      <c r="L982" s="3">
        <f t="shared" si="106"/>
        <v>6.6577896138482022E-3</v>
      </c>
      <c r="M982" s="39">
        <v>3</v>
      </c>
      <c r="N982" s="36">
        <v>0</v>
      </c>
      <c r="O982" s="64">
        <f t="shared" si="107"/>
        <v>0</v>
      </c>
      <c r="P982" s="4">
        <f t="shared" si="108"/>
        <v>766</v>
      </c>
      <c r="Q982" s="5">
        <f t="shared" si="109"/>
        <v>754</v>
      </c>
      <c r="R982" s="5" t="str">
        <f t="shared" si="110"/>
        <v/>
      </c>
      <c r="S982" s="6" t="str">
        <f t="shared" si="111"/>
        <v/>
      </c>
    </row>
    <row r="983" spans="1:19" x14ac:dyDescent="0.2">
      <c r="A983" s="54" t="s">
        <v>446</v>
      </c>
      <c r="B983" s="41" t="s">
        <v>10</v>
      </c>
      <c r="C983" s="51" t="s">
        <v>12</v>
      </c>
      <c r="D983" s="37">
        <v>2</v>
      </c>
      <c r="E983" s="38">
        <v>2</v>
      </c>
      <c r="F983" s="38">
        <v>2</v>
      </c>
      <c r="G983" s="38"/>
      <c r="H983" s="50">
        <f t="shared" si="105"/>
        <v>0</v>
      </c>
      <c r="I983" s="35">
        <v>765</v>
      </c>
      <c r="J983" s="36">
        <v>744</v>
      </c>
      <c r="K983" s="36">
        <v>744</v>
      </c>
      <c r="L983" s="3">
        <f t="shared" si="106"/>
        <v>1</v>
      </c>
      <c r="M983" s="39">
        <v>7</v>
      </c>
      <c r="N983" s="36">
        <v>14</v>
      </c>
      <c r="O983" s="64">
        <f t="shared" si="107"/>
        <v>1.8300653594771243E-2</v>
      </c>
      <c r="P983" s="4">
        <f t="shared" si="108"/>
        <v>767</v>
      </c>
      <c r="Q983" s="5">
        <f t="shared" si="109"/>
        <v>753</v>
      </c>
      <c r="R983" s="5">
        <f t="shared" si="110"/>
        <v>14</v>
      </c>
      <c r="S983" s="6">
        <f t="shared" si="111"/>
        <v>1.8252933507170794E-2</v>
      </c>
    </row>
    <row r="984" spans="1:19" x14ac:dyDescent="0.2">
      <c r="A984" s="55" t="s">
        <v>445</v>
      </c>
      <c r="B984" s="41" t="s">
        <v>44</v>
      </c>
      <c r="C984" s="51" t="s">
        <v>45</v>
      </c>
      <c r="D984" s="2"/>
      <c r="E984" s="1"/>
      <c r="F984" s="1"/>
      <c r="G984" s="1"/>
      <c r="H984" s="50" t="str">
        <f t="shared" si="105"/>
        <v/>
      </c>
      <c r="I984" s="35">
        <v>760</v>
      </c>
      <c r="J984" s="36">
        <v>670</v>
      </c>
      <c r="K984" s="36">
        <v>137</v>
      </c>
      <c r="L984" s="3">
        <f t="shared" si="106"/>
        <v>0.20447761194029851</v>
      </c>
      <c r="M984" s="42"/>
      <c r="N984" s="36">
        <v>30</v>
      </c>
      <c r="O984" s="64">
        <f t="shared" si="107"/>
        <v>3.9473684210526314E-2</v>
      </c>
      <c r="P984" s="4">
        <f t="shared" si="108"/>
        <v>760</v>
      </c>
      <c r="Q984" s="5">
        <f t="shared" si="109"/>
        <v>670</v>
      </c>
      <c r="R984" s="5">
        <f t="shared" si="110"/>
        <v>30</v>
      </c>
      <c r="S984" s="6">
        <f t="shared" si="111"/>
        <v>3.9473684210526314E-2</v>
      </c>
    </row>
    <row r="985" spans="1:19" x14ac:dyDescent="0.2">
      <c r="A985" s="55" t="s">
        <v>483</v>
      </c>
      <c r="B985" s="41" t="s">
        <v>188</v>
      </c>
      <c r="C985" s="56" t="s">
        <v>189</v>
      </c>
      <c r="D985" s="2"/>
      <c r="E985" s="1"/>
      <c r="F985" s="1"/>
      <c r="G985" s="1"/>
      <c r="H985" s="50" t="str">
        <f t="shared" si="105"/>
        <v/>
      </c>
      <c r="I985" s="35">
        <v>755</v>
      </c>
      <c r="J985" s="36">
        <v>656</v>
      </c>
      <c r="K985" s="36">
        <v>420</v>
      </c>
      <c r="L985" s="3">
        <f t="shared" si="106"/>
        <v>0.6402439024390244</v>
      </c>
      <c r="M985" s="42">
        <v>4</v>
      </c>
      <c r="N985" s="36">
        <v>51</v>
      </c>
      <c r="O985" s="64">
        <f t="shared" si="107"/>
        <v>6.7549668874172186E-2</v>
      </c>
      <c r="P985" s="4">
        <f t="shared" si="108"/>
        <v>755</v>
      </c>
      <c r="Q985" s="5">
        <f t="shared" si="109"/>
        <v>660</v>
      </c>
      <c r="R985" s="5">
        <f t="shared" si="110"/>
        <v>51</v>
      </c>
      <c r="S985" s="6">
        <f t="shared" si="111"/>
        <v>6.7549668874172186E-2</v>
      </c>
    </row>
    <row r="986" spans="1:19" x14ac:dyDescent="0.2">
      <c r="A986" s="55" t="s">
        <v>497</v>
      </c>
      <c r="B986" s="41" t="s">
        <v>204</v>
      </c>
      <c r="C986" s="56" t="s">
        <v>205</v>
      </c>
      <c r="D986" s="2">
        <v>0</v>
      </c>
      <c r="E986" s="1">
        <v>0</v>
      </c>
      <c r="F986" s="1">
        <v>0</v>
      </c>
      <c r="G986" s="1">
        <v>0</v>
      </c>
      <c r="H986" s="50" t="str">
        <f t="shared" si="105"/>
        <v/>
      </c>
      <c r="I986" s="35">
        <v>753</v>
      </c>
      <c r="J986" s="36">
        <v>457</v>
      </c>
      <c r="K986" s="36">
        <v>27.999999999999996</v>
      </c>
      <c r="L986" s="3">
        <f t="shared" si="106"/>
        <v>6.1269146608315089E-2</v>
      </c>
      <c r="M986" s="42">
        <v>14</v>
      </c>
      <c r="N986" s="36">
        <v>282</v>
      </c>
      <c r="O986" s="64">
        <f t="shared" si="107"/>
        <v>0.37450199203187251</v>
      </c>
      <c r="P986" s="4">
        <f t="shared" si="108"/>
        <v>753</v>
      </c>
      <c r="Q986" s="5">
        <f t="shared" si="109"/>
        <v>471</v>
      </c>
      <c r="R986" s="5">
        <f t="shared" si="110"/>
        <v>282</v>
      </c>
      <c r="S986" s="6">
        <f t="shared" si="111"/>
        <v>0.37450199203187251</v>
      </c>
    </row>
    <row r="987" spans="1:19" x14ac:dyDescent="0.2">
      <c r="A987" s="55" t="s">
        <v>449</v>
      </c>
      <c r="B987" s="41" t="s">
        <v>112</v>
      </c>
      <c r="C987" s="57" t="s">
        <v>113</v>
      </c>
      <c r="D987" s="2">
        <v>9</v>
      </c>
      <c r="E987" s="1">
        <v>8</v>
      </c>
      <c r="F987" s="1"/>
      <c r="G987" s="1">
        <v>1</v>
      </c>
      <c r="H987" s="50">
        <f t="shared" si="105"/>
        <v>0.1111111111111111</v>
      </c>
      <c r="I987" s="35">
        <v>750</v>
      </c>
      <c r="J987" s="36">
        <v>407</v>
      </c>
      <c r="K987" s="36">
        <v>46</v>
      </c>
      <c r="L987" s="3">
        <f t="shared" si="106"/>
        <v>0.11302211302211303</v>
      </c>
      <c r="M987" s="39">
        <v>329</v>
      </c>
      <c r="N987" s="36">
        <v>14</v>
      </c>
      <c r="O987" s="64">
        <f t="shared" si="107"/>
        <v>1.8666666666666668E-2</v>
      </c>
      <c r="P987" s="4">
        <f t="shared" si="108"/>
        <v>759</v>
      </c>
      <c r="Q987" s="5">
        <f t="shared" si="109"/>
        <v>744</v>
      </c>
      <c r="R987" s="5">
        <f t="shared" si="110"/>
        <v>15</v>
      </c>
      <c r="S987" s="6">
        <f t="shared" si="111"/>
        <v>1.9762845849802372E-2</v>
      </c>
    </row>
    <row r="988" spans="1:19" x14ac:dyDescent="0.2">
      <c r="A988" s="55" t="s">
        <v>500</v>
      </c>
      <c r="B988" s="41" t="s">
        <v>6</v>
      </c>
      <c r="C988" s="56" t="s">
        <v>7</v>
      </c>
      <c r="D988" s="2"/>
      <c r="E988" s="1"/>
      <c r="F988" s="1"/>
      <c r="G988" s="1"/>
      <c r="H988" s="50" t="str">
        <f t="shared" si="105"/>
        <v/>
      </c>
      <c r="I988" s="35">
        <v>748</v>
      </c>
      <c r="J988" s="36">
        <v>509</v>
      </c>
      <c r="K988" s="36">
        <v>326</v>
      </c>
      <c r="L988" s="3">
        <f t="shared" si="106"/>
        <v>0.64047151277013747</v>
      </c>
      <c r="M988" s="42">
        <v>0</v>
      </c>
      <c r="N988" s="36">
        <v>239</v>
      </c>
      <c r="O988" s="64">
        <f t="shared" si="107"/>
        <v>0.31951871657754011</v>
      </c>
      <c r="P988" s="4">
        <f t="shared" si="108"/>
        <v>748</v>
      </c>
      <c r="Q988" s="5">
        <f t="shared" si="109"/>
        <v>509</v>
      </c>
      <c r="R988" s="5">
        <f t="shared" si="110"/>
        <v>239</v>
      </c>
      <c r="S988" s="6">
        <f t="shared" si="111"/>
        <v>0.31951871657754011</v>
      </c>
    </row>
    <row r="989" spans="1:19" x14ac:dyDescent="0.2">
      <c r="A989" s="55" t="s">
        <v>478</v>
      </c>
      <c r="B989" s="41" t="s">
        <v>172</v>
      </c>
      <c r="C989" s="56" t="s">
        <v>173</v>
      </c>
      <c r="D989" s="2">
        <v>0</v>
      </c>
      <c r="E989" s="1">
        <v>0</v>
      </c>
      <c r="F989" s="1">
        <v>0</v>
      </c>
      <c r="G989" s="1">
        <v>0</v>
      </c>
      <c r="H989" s="50" t="str">
        <f t="shared" si="105"/>
        <v/>
      </c>
      <c r="I989" s="35">
        <v>747</v>
      </c>
      <c r="J989" s="36">
        <v>741</v>
      </c>
      <c r="K989" s="36">
        <v>741</v>
      </c>
      <c r="L989" s="3">
        <f t="shared" si="106"/>
        <v>1</v>
      </c>
      <c r="M989" s="42">
        <v>0</v>
      </c>
      <c r="N989" s="36">
        <v>6</v>
      </c>
      <c r="O989" s="64">
        <f t="shared" si="107"/>
        <v>8.0321285140562242E-3</v>
      </c>
      <c r="P989" s="4">
        <f t="shared" si="108"/>
        <v>747</v>
      </c>
      <c r="Q989" s="5">
        <f t="shared" si="109"/>
        <v>741</v>
      </c>
      <c r="R989" s="5">
        <f t="shared" si="110"/>
        <v>6</v>
      </c>
      <c r="S989" s="6">
        <f t="shared" si="111"/>
        <v>8.0321285140562242E-3</v>
      </c>
    </row>
    <row r="990" spans="1:19" x14ac:dyDescent="0.2">
      <c r="A990" s="55" t="s">
        <v>451</v>
      </c>
      <c r="B990" s="41" t="s">
        <v>192</v>
      </c>
      <c r="C990" s="56" t="s">
        <v>193</v>
      </c>
      <c r="D990" s="2">
        <v>2</v>
      </c>
      <c r="E990" s="1">
        <v>2</v>
      </c>
      <c r="F990" s="1">
        <v>2</v>
      </c>
      <c r="G990" s="1">
        <v>0</v>
      </c>
      <c r="H990" s="50">
        <f t="shared" si="105"/>
        <v>0</v>
      </c>
      <c r="I990" s="35">
        <v>744</v>
      </c>
      <c r="J990" s="36">
        <v>742</v>
      </c>
      <c r="K990" s="36">
        <v>227</v>
      </c>
      <c r="L990" s="3">
        <f t="shared" si="106"/>
        <v>0.30592991913746631</v>
      </c>
      <c r="M990" s="42">
        <v>0</v>
      </c>
      <c r="N990" s="36">
        <v>2</v>
      </c>
      <c r="O990" s="64">
        <f t="shared" si="107"/>
        <v>2.6881720430107529E-3</v>
      </c>
      <c r="P990" s="4">
        <f t="shared" si="108"/>
        <v>746</v>
      </c>
      <c r="Q990" s="5">
        <f t="shared" si="109"/>
        <v>744</v>
      </c>
      <c r="R990" s="5">
        <f t="shared" si="110"/>
        <v>2</v>
      </c>
      <c r="S990" s="6">
        <f t="shared" si="111"/>
        <v>2.6809651474530832E-3</v>
      </c>
    </row>
    <row r="991" spans="1:19" x14ac:dyDescent="0.2">
      <c r="A991" s="55" t="s">
        <v>500</v>
      </c>
      <c r="B991" s="41" t="s">
        <v>180</v>
      </c>
      <c r="C991" s="56" t="s">
        <v>181</v>
      </c>
      <c r="D991" s="2"/>
      <c r="E991" s="1"/>
      <c r="F991" s="1"/>
      <c r="G991" s="1"/>
      <c r="H991" s="50" t="str">
        <f t="shared" si="105"/>
        <v/>
      </c>
      <c r="I991" s="35">
        <v>742</v>
      </c>
      <c r="J991" s="36">
        <v>735</v>
      </c>
      <c r="K991" s="36">
        <v>374</v>
      </c>
      <c r="L991" s="3">
        <f t="shared" si="106"/>
        <v>0.50884353741496602</v>
      </c>
      <c r="M991" s="42">
        <v>2</v>
      </c>
      <c r="N991" s="36">
        <v>5</v>
      </c>
      <c r="O991" s="64">
        <f t="shared" si="107"/>
        <v>6.7385444743935314E-3</v>
      </c>
      <c r="P991" s="4">
        <f t="shared" si="108"/>
        <v>742</v>
      </c>
      <c r="Q991" s="5">
        <f t="shared" si="109"/>
        <v>737</v>
      </c>
      <c r="R991" s="5">
        <f t="shared" si="110"/>
        <v>5</v>
      </c>
      <c r="S991" s="6">
        <f t="shared" si="111"/>
        <v>6.7385444743935314E-3</v>
      </c>
    </row>
    <row r="992" spans="1:19" x14ac:dyDescent="0.2">
      <c r="A992" s="55" t="s">
        <v>512</v>
      </c>
      <c r="B992" s="41" t="s">
        <v>121</v>
      </c>
      <c r="C992" s="56" t="s">
        <v>123</v>
      </c>
      <c r="D992" s="2"/>
      <c r="E992" s="1"/>
      <c r="F992" s="1"/>
      <c r="G992" s="1"/>
      <c r="H992" s="50" t="str">
        <f t="shared" si="105"/>
        <v/>
      </c>
      <c r="I992" s="35">
        <v>739</v>
      </c>
      <c r="J992" s="36">
        <v>687</v>
      </c>
      <c r="K992" s="36">
        <v>427</v>
      </c>
      <c r="L992" s="3">
        <f t="shared" si="106"/>
        <v>0.62154294032023294</v>
      </c>
      <c r="M992" s="42">
        <v>0</v>
      </c>
      <c r="N992" s="36">
        <v>39</v>
      </c>
      <c r="O992" s="64">
        <f t="shared" si="107"/>
        <v>5.2774018944519621E-2</v>
      </c>
      <c r="P992" s="4">
        <f t="shared" si="108"/>
        <v>739</v>
      </c>
      <c r="Q992" s="5">
        <f t="shared" si="109"/>
        <v>687</v>
      </c>
      <c r="R992" s="5">
        <f t="shared" si="110"/>
        <v>39</v>
      </c>
      <c r="S992" s="6">
        <f t="shared" si="111"/>
        <v>5.2774018944519621E-2</v>
      </c>
    </row>
    <row r="993" spans="1:19" x14ac:dyDescent="0.2">
      <c r="A993" s="54" t="s">
        <v>443</v>
      </c>
      <c r="B993" s="41" t="s">
        <v>79</v>
      </c>
      <c r="C993" s="51" t="s">
        <v>302</v>
      </c>
      <c r="D993" s="37">
        <v>0</v>
      </c>
      <c r="E993" s="38">
        <v>0</v>
      </c>
      <c r="F993" s="38">
        <v>0</v>
      </c>
      <c r="G993" s="38">
        <v>0</v>
      </c>
      <c r="H993" s="50" t="str">
        <f t="shared" si="105"/>
        <v/>
      </c>
      <c r="I993" s="35">
        <v>739</v>
      </c>
      <c r="J993" s="36">
        <v>634</v>
      </c>
      <c r="K993" s="36">
        <v>25</v>
      </c>
      <c r="L993" s="3">
        <f t="shared" si="106"/>
        <v>3.9432176656151417E-2</v>
      </c>
      <c r="M993" s="39">
        <v>0</v>
      </c>
      <c r="N993" s="36">
        <v>86</v>
      </c>
      <c r="O993" s="64">
        <f t="shared" si="107"/>
        <v>0.11637347767253045</v>
      </c>
      <c r="P993" s="4">
        <f t="shared" si="108"/>
        <v>739</v>
      </c>
      <c r="Q993" s="5">
        <f t="shared" si="109"/>
        <v>634</v>
      </c>
      <c r="R993" s="5">
        <f t="shared" si="110"/>
        <v>86</v>
      </c>
      <c r="S993" s="6">
        <f t="shared" si="111"/>
        <v>0.11637347767253045</v>
      </c>
    </row>
    <row r="994" spans="1:19" x14ac:dyDescent="0.2">
      <c r="A994" s="55" t="s">
        <v>447</v>
      </c>
      <c r="B994" s="41" t="s">
        <v>195</v>
      </c>
      <c r="C994" s="51" t="s">
        <v>195</v>
      </c>
      <c r="D994" s="2"/>
      <c r="E994" s="1"/>
      <c r="F994" s="1"/>
      <c r="G994" s="1"/>
      <c r="H994" s="50" t="str">
        <f t="shared" si="105"/>
        <v/>
      </c>
      <c r="I994" s="35">
        <v>738</v>
      </c>
      <c r="J994" s="36">
        <v>712</v>
      </c>
      <c r="K994" s="36">
        <v>398</v>
      </c>
      <c r="L994" s="3">
        <f t="shared" si="106"/>
        <v>0.5589887640449438</v>
      </c>
      <c r="M994" s="42"/>
      <c r="N994" s="36">
        <v>7</v>
      </c>
      <c r="O994" s="64">
        <f t="shared" si="107"/>
        <v>9.485094850948509E-3</v>
      </c>
      <c r="P994" s="4">
        <f t="shared" si="108"/>
        <v>738</v>
      </c>
      <c r="Q994" s="5">
        <f t="shared" si="109"/>
        <v>712</v>
      </c>
      <c r="R994" s="5">
        <f t="shared" si="110"/>
        <v>7</v>
      </c>
      <c r="S994" s="6">
        <f t="shared" si="111"/>
        <v>9.485094850948509E-3</v>
      </c>
    </row>
    <row r="995" spans="1:19" x14ac:dyDescent="0.2">
      <c r="A995" s="55" t="s">
        <v>500</v>
      </c>
      <c r="B995" s="41" t="s">
        <v>130</v>
      </c>
      <c r="C995" s="56" t="s">
        <v>130</v>
      </c>
      <c r="D995" s="2"/>
      <c r="E995" s="1"/>
      <c r="F995" s="1"/>
      <c r="G995" s="1"/>
      <c r="H995" s="50" t="str">
        <f t="shared" si="105"/>
        <v/>
      </c>
      <c r="I995" s="35">
        <v>736</v>
      </c>
      <c r="J995" s="36">
        <v>689</v>
      </c>
      <c r="K995" s="36">
        <v>555</v>
      </c>
      <c r="L995" s="3">
        <f t="shared" si="106"/>
        <v>0.80551523947750359</v>
      </c>
      <c r="M995" s="42">
        <v>20</v>
      </c>
      <c r="N995" s="36">
        <v>27</v>
      </c>
      <c r="O995" s="64">
        <f t="shared" si="107"/>
        <v>3.6684782608695655E-2</v>
      </c>
      <c r="P995" s="4">
        <f t="shared" si="108"/>
        <v>736</v>
      </c>
      <c r="Q995" s="5">
        <f t="shared" si="109"/>
        <v>709</v>
      </c>
      <c r="R995" s="5">
        <f t="shared" si="110"/>
        <v>27</v>
      </c>
      <c r="S995" s="6">
        <f t="shared" si="111"/>
        <v>3.6684782608695655E-2</v>
      </c>
    </row>
    <row r="996" spans="1:19" ht="29" x14ac:dyDescent="0.2">
      <c r="A996" s="54" t="s">
        <v>444</v>
      </c>
      <c r="B996" s="41" t="s">
        <v>217</v>
      </c>
      <c r="C996" s="51" t="s">
        <v>218</v>
      </c>
      <c r="D996" s="37">
        <v>1</v>
      </c>
      <c r="E996" s="38">
        <v>1</v>
      </c>
      <c r="F996" s="38"/>
      <c r="G996" s="38"/>
      <c r="H996" s="50">
        <f t="shared" si="105"/>
        <v>0</v>
      </c>
      <c r="I996" s="35">
        <v>735</v>
      </c>
      <c r="J996" s="36">
        <v>735</v>
      </c>
      <c r="K996" s="36">
        <v>53</v>
      </c>
      <c r="L996" s="3">
        <f t="shared" si="106"/>
        <v>7.2108843537414966E-2</v>
      </c>
      <c r="M996" s="39"/>
      <c r="N996" s="36"/>
      <c r="O996" s="64">
        <f t="shared" si="107"/>
        <v>0</v>
      </c>
      <c r="P996" s="4">
        <f t="shared" si="108"/>
        <v>736</v>
      </c>
      <c r="Q996" s="5">
        <f t="shared" si="109"/>
        <v>736</v>
      </c>
      <c r="R996" s="5" t="str">
        <f t="shared" si="110"/>
        <v/>
      </c>
      <c r="S996" s="6" t="str">
        <f t="shared" si="111"/>
        <v/>
      </c>
    </row>
    <row r="997" spans="1:19" x14ac:dyDescent="0.2">
      <c r="A997" s="55" t="s">
        <v>445</v>
      </c>
      <c r="B997" s="41" t="s">
        <v>233</v>
      </c>
      <c r="C997" s="51" t="s">
        <v>235</v>
      </c>
      <c r="D997" s="2"/>
      <c r="E997" s="1"/>
      <c r="F997" s="1"/>
      <c r="G997" s="1"/>
      <c r="H997" s="50" t="str">
        <f t="shared" si="105"/>
        <v/>
      </c>
      <c r="I997" s="35">
        <v>735</v>
      </c>
      <c r="J997" s="36">
        <v>682</v>
      </c>
      <c r="K997" s="36">
        <v>415</v>
      </c>
      <c r="L997" s="3">
        <f t="shared" si="106"/>
        <v>0.60850439882697949</v>
      </c>
      <c r="M997" s="42"/>
      <c r="N997" s="36">
        <v>25</v>
      </c>
      <c r="O997" s="64">
        <f t="shared" si="107"/>
        <v>3.4013605442176874E-2</v>
      </c>
      <c r="P997" s="4">
        <f t="shared" si="108"/>
        <v>735</v>
      </c>
      <c r="Q997" s="5">
        <f t="shared" si="109"/>
        <v>682</v>
      </c>
      <c r="R997" s="5">
        <f t="shared" si="110"/>
        <v>25</v>
      </c>
      <c r="S997" s="6">
        <f t="shared" si="111"/>
        <v>3.4013605442176874E-2</v>
      </c>
    </row>
    <row r="998" spans="1:19" x14ac:dyDescent="0.2">
      <c r="A998" s="54" t="s">
        <v>446</v>
      </c>
      <c r="B998" s="41" t="s">
        <v>238</v>
      </c>
      <c r="C998" s="51" t="s">
        <v>239</v>
      </c>
      <c r="D998" s="37"/>
      <c r="E998" s="38"/>
      <c r="F998" s="38"/>
      <c r="G998" s="38"/>
      <c r="H998" s="50" t="str">
        <f t="shared" si="105"/>
        <v/>
      </c>
      <c r="I998" s="35">
        <v>735</v>
      </c>
      <c r="J998" s="36">
        <v>716</v>
      </c>
      <c r="K998" s="36">
        <v>642</v>
      </c>
      <c r="L998" s="3">
        <f t="shared" si="106"/>
        <v>0.8966480446927374</v>
      </c>
      <c r="M998" s="39">
        <v>1</v>
      </c>
      <c r="N998" s="36">
        <v>16</v>
      </c>
      <c r="O998" s="64">
        <f t="shared" si="107"/>
        <v>2.1768707482993196E-2</v>
      </c>
      <c r="P998" s="4">
        <f t="shared" si="108"/>
        <v>735</v>
      </c>
      <c r="Q998" s="5">
        <f t="shared" si="109"/>
        <v>717</v>
      </c>
      <c r="R998" s="5">
        <f t="shared" si="110"/>
        <v>16</v>
      </c>
      <c r="S998" s="6">
        <f t="shared" si="111"/>
        <v>2.1768707482993196E-2</v>
      </c>
    </row>
    <row r="999" spans="1:19" x14ac:dyDescent="0.2">
      <c r="A999" s="55" t="s">
        <v>449</v>
      </c>
      <c r="B999" s="41" t="s">
        <v>139</v>
      </c>
      <c r="C999" s="57" t="s">
        <v>140</v>
      </c>
      <c r="D999" s="2">
        <v>0</v>
      </c>
      <c r="E999" s="1">
        <v>0</v>
      </c>
      <c r="F999" s="1"/>
      <c r="G999" s="1">
        <v>0</v>
      </c>
      <c r="H999" s="50" t="str">
        <f t="shared" si="105"/>
        <v/>
      </c>
      <c r="I999" s="35">
        <v>731</v>
      </c>
      <c r="J999" s="36">
        <v>523</v>
      </c>
      <c r="K999" s="36">
        <v>77</v>
      </c>
      <c r="L999" s="3">
        <f t="shared" si="106"/>
        <v>0.14722753346080306</v>
      </c>
      <c r="M999" s="39">
        <v>4</v>
      </c>
      <c r="N999" s="36">
        <v>204</v>
      </c>
      <c r="O999" s="64">
        <f t="shared" si="107"/>
        <v>0.27906976744186046</v>
      </c>
      <c r="P999" s="4">
        <f t="shared" si="108"/>
        <v>731</v>
      </c>
      <c r="Q999" s="5">
        <f t="shared" si="109"/>
        <v>527</v>
      </c>
      <c r="R999" s="5">
        <f t="shared" si="110"/>
        <v>204</v>
      </c>
      <c r="S999" s="6">
        <f t="shared" si="111"/>
        <v>0.27906976744186046</v>
      </c>
    </row>
    <row r="1000" spans="1:19" x14ac:dyDescent="0.2">
      <c r="A1000" s="55" t="s">
        <v>500</v>
      </c>
      <c r="B1000" s="41" t="s">
        <v>219</v>
      </c>
      <c r="C1000" s="56" t="s">
        <v>220</v>
      </c>
      <c r="D1000" s="2"/>
      <c r="E1000" s="1"/>
      <c r="F1000" s="1"/>
      <c r="G1000" s="1"/>
      <c r="H1000" s="50" t="str">
        <f t="shared" si="105"/>
        <v/>
      </c>
      <c r="I1000" s="35">
        <v>731</v>
      </c>
      <c r="J1000" s="36">
        <v>502</v>
      </c>
      <c r="K1000" s="36">
        <v>111</v>
      </c>
      <c r="L1000" s="3">
        <f t="shared" si="106"/>
        <v>0.22111553784860558</v>
      </c>
      <c r="M1000" s="42">
        <v>1</v>
      </c>
      <c r="N1000" s="36">
        <v>228</v>
      </c>
      <c r="O1000" s="64">
        <f t="shared" si="107"/>
        <v>0.31190150478796169</v>
      </c>
      <c r="P1000" s="4">
        <f t="shared" si="108"/>
        <v>731</v>
      </c>
      <c r="Q1000" s="5">
        <f t="shared" si="109"/>
        <v>503</v>
      </c>
      <c r="R1000" s="5">
        <f t="shared" si="110"/>
        <v>228</v>
      </c>
      <c r="S1000" s="6">
        <f t="shared" si="111"/>
        <v>0.31190150478796169</v>
      </c>
    </row>
    <row r="1001" spans="1:19" x14ac:dyDescent="0.2">
      <c r="A1001" s="54" t="s">
        <v>443</v>
      </c>
      <c r="B1001" s="41" t="s">
        <v>148</v>
      </c>
      <c r="C1001" s="51" t="s">
        <v>149</v>
      </c>
      <c r="D1001" s="37">
        <v>0</v>
      </c>
      <c r="E1001" s="38">
        <v>0</v>
      </c>
      <c r="F1001" s="38">
        <v>0</v>
      </c>
      <c r="G1001" s="38">
        <v>0</v>
      </c>
      <c r="H1001" s="50" t="str">
        <f t="shared" si="105"/>
        <v/>
      </c>
      <c r="I1001" s="35">
        <v>730</v>
      </c>
      <c r="J1001" s="36">
        <v>721</v>
      </c>
      <c r="K1001" s="36">
        <v>110</v>
      </c>
      <c r="L1001" s="3">
        <f t="shared" si="106"/>
        <v>0.15256588072122051</v>
      </c>
      <c r="M1001" s="39">
        <v>0</v>
      </c>
      <c r="N1001" s="36">
        <v>2</v>
      </c>
      <c r="O1001" s="64">
        <f t="shared" si="107"/>
        <v>2.7397260273972603E-3</v>
      </c>
      <c r="P1001" s="4">
        <f t="shared" si="108"/>
        <v>730</v>
      </c>
      <c r="Q1001" s="5">
        <f t="shared" si="109"/>
        <v>721</v>
      </c>
      <c r="R1001" s="5">
        <f t="shared" si="110"/>
        <v>2</v>
      </c>
      <c r="S1001" s="6">
        <f t="shared" si="111"/>
        <v>2.7397260273972603E-3</v>
      </c>
    </row>
    <row r="1002" spans="1:19" x14ac:dyDescent="0.2">
      <c r="A1002" s="54" t="s">
        <v>442</v>
      </c>
      <c r="B1002" s="41" t="s">
        <v>249</v>
      </c>
      <c r="C1002" s="51" t="s">
        <v>250</v>
      </c>
      <c r="D1002" s="37"/>
      <c r="E1002" s="38"/>
      <c r="F1002" s="38"/>
      <c r="G1002" s="38"/>
      <c r="H1002" s="50" t="str">
        <f t="shared" si="105"/>
        <v/>
      </c>
      <c r="I1002" s="35">
        <v>726</v>
      </c>
      <c r="J1002" s="36">
        <v>522</v>
      </c>
      <c r="K1002" s="36">
        <v>55</v>
      </c>
      <c r="L1002" s="3">
        <f t="shared" si="106"/>
        <v>0.1053639846743295</v>
      </c>
      <c r="M1002" s="39">
        <v>16</v>
      </c>
      <c r="N1002" s="36">
        <v>188</v>
      </c>
      <c r="O1002" s="64">
        <f t="shared" si="107"/>
        <v>0.25895316804407714</v>
      </c>
      <c r="P1002" s="4">
        <f t="shared" si="108"/>
        <v>726</v>
      </c>
      <c r="Q1002" s="5">
        <f t="shared" si="109"/>
        <v>538</v>
      </c>
      <c r="R1002" s="5">
        <f t="shared" si="110"/>
        <v>188</v>
      </c>
      <c r="S1002" s="6">
        <f t="shared" si="111"/>
        <v>0.25895316804407714</v>
      </c>
    </row>
    <row r="1003" spans="1:19" x14ac:dyDescent="0.2">
      <c r="A1003" s="55" t="s">
        <v>508</v>
      </c>
      <c r="B1003" s="41" t="s">
        <v>112</v>
      </c>
      <c r="C1003" s="56" t="s">
        <v>311</v>
      </c>
      <c r="D1003" s="2"/>
      <c r="E1003" s="1"/>
      <c r="F1003" s="1"/>
      <c r="G1003" s="1"/>
      <c r="H1003" s="50" t="str">
        <f t="shared" si="105"/>
        <v/>
      </c>
      <c r="I1003" s="35">
        <v>725</v>
      </c>
      <c r="J1003" s="36">
        <v>366</v>
      </c>
      <c r="K1003" s="36">
        <v>77</v>
      </c>
      <c r="L1003" s="3">
        <f t="shared" si="106"/>
        <v>0.2103825136612022</v>
      </c>
      <c r="M1003" s="42">
        <v>63</v>
      </c>
      <c r="N1003" s="36">
        <v>237</v>
      </c>
      <c r="O1003" s="64">
        <f t="shared" si="107"/>
        <v>0.32689655172413795</v>
      </c>
      <c r="P1003" s="4">
        <f t="shared" si="108"/>
        <v>725</v>
      </c>
      <c r="Q1003" s="5">
        <f t="shared" si="109"/>
        <v>429</v>
      </c>
      <c r="R1003" s="5">
        <f t="shared" si="110"/>
        <v>237</v>
      </c>
      <c r="S1003" s="6">
        <f t="shared" si="111"/>
        <v>0.32689655172413795</v>
      </c>
    </row>
    <row r="1004" spans="1:19" x14ac:dyDescent="0.2">
      <c r="A1004" s="55" t="s">
        <v>507</v>
      </c>
      <c r="B1004" s="41" t="s">
        <v>221</v>
      </c>
      <c r="C1004" s="56" t="s">
        <v>223</v>
      </c>
      <c r="D1004" s="2"/>
      <c r="E1004" s="1"/>
      <c r="F1004" s="1"/>
      <c r="G1004" s="1"/>
      <c r="H1004" s="50" t="str">
        <f t="shared" si="105"/>
        <v/>
      </c>
      <c r="I1004" s="35">
        <v>723</v>
      </c>
      <c r="J1004" s="36">
        <v>728</v>
      </c>
      <c r="K1004" s="36">
        <v>580</v>
      </c>
      <c r="L1004" s="3">
        <f t="shared" si="106"/>
        <v>0.79670329670329665</v>
      </c>
      <c r="M1004" s="48"/>
      <c r="N1004" s="36">
        <v>3</v>
      </c>
      <c r="O1004" s="64">
        <f t="shared" si="107"/>
        <v>4.1493775933609959E-3</v>
      </c>
      <c r="P1004" s="4">
        <f t="shared" si="108"/>
        <v>723</v>
      </c>
      <c r="Q1004" s="5">
        <f t="shared" si="109"/>
        <v>728</v>
      </c>
      <c r="R1004" s="5">
        <f t="shared" si="110"/>
        <v>3</v>
      </c>
      <c r="S1004" s="6">
        <f t="shared" si="111"/>
        <v>4.1493775933609959E-3</v>
      </c>
    </row>
    <row r="1005" spans="1:19" x14ac:dyDescent="0.2">
      <c r="A1005" s="54" t="s">
        <v>442</v>
      </c>
      <c r="B1005" s="41" t="s">
        <v>124</v>
      </c>
      <c r="C1005" s="51" t="s">
        <v>125</v>
      </c>
      <c r="D1005" s="37"/>
      <c r="E1005" s="38"/>
      <c r="F1005" s="38"/>
      <c r="G1005" s="38"/>
      <c r="H1005" s="50" t="str">
        <f t="shared" si="105"/>
        <v/>
      </c>
      <c r="I1005" s="35">
        <v>720</v>
      </c>
      <c r="J1005" s="36">
        <v>539</v>
      </c>
      <c r="K1005" s="36">
        <v>58</v>
      </c>
      <c r="L1005" s="3">
        <f t="shared" si="106"/>
        <v>0.10760667903525047</v>
      </c>
      <c r="M1005" s="39">
        <v>5</v>
      </c>
      <c r="N1005" s="36">
        <v>176</v>
      </c>
      <c r="O1005" s="64">
        <f t="shared" si="107"/>
        <v>0.24444444444444444</v>
      </c>
      <c r="P1005" s="4">
        <f t="shared" si="108"/>
        <v>720</v>
      </c>
      <c r="Q1005" s="5">
        <f t="shared" si="109"/>
        <v>544</v>
      </c>
      <c r="R1005" s="5">
        <f t="shared" si="110"/>
        <v>176</v>
      </c>
      <c r="S1005" s="6">
        <f t="shared" si="111"/>
        <v>0.24444444444444444</v>
      </c>
    </row>
    <row r="1006" spans="1:19" x14ac:dyDescent="0.2">
      <c r="A1006" s="55" t="s">
        <v>449</v>
      </c>
      <c r="B1006" s="41" t="s">
        <v>261</v>
      </c>
      <c r="C1006" s="57" t="s">
        <v>317</v>
      </c>
      <c r="D1006" s="2">
        <v>0</v>
      </c>
      <c r="E1006" s="1">
        <v>0</v>
      </c>
      <c r="F1006" s="1"/>
      <c r="G1006" s="1">
        <v>0</v>
      </c>
      <c r="H1006" s="50" t="str">
        <f t="shared" si="105"/>
        <v/>
      </c>
      <c r="I1006" s="35">
        <v>718</v>
      </c>
      <c r="J1006" s="36">
        <v>549</v>
      </c>
      <c r="K1006" s="36">
        <v>13</v>
      </c>
      <c r="L1006" s="3">
        <f t="shared" si="106"/>
        <v>2.3679417122040074E-2</v>
      </c>
      <c r="M1006" s="39">
        <v>2</v>
      </c>
      <c r="N1006" s="36">
        <v>167</v>
      </c>
      <c r="O1006" s="64">
        <f t="shared" si="107"/>
        <v>0.23259052924791088</v>
      </c>
      <c r="P1006" s="4">
        <f t="shared" si="108"/>
        <v>718</v>
      </c>
      <c r="Q1006" s="5">
        <f t="shared" si="109"/>
        <v>551</v>
      </c>
      <c r="R1006" s="5">
        <f t="shared" si="110"/>
        <v>167</v>
      </c>
      <c r="S1006" s="6">
        <f t="shared" si="111"/>
        <v>0.23259052924791088</v>
      </c>
    </row>
    <row r="1007" spans="1:19" x14ac:dyDescent="0.2">
      <c r="A1007" s="54" t="s">
        <v>448</v>
      </c>
      <c r="B1007" s="41" t="s">
        <v>131</v>
      </c>
      <c r="C1007" s="51" t="s">
        <v>132</v>
      </c>
      <c r="D1007" s="37">
        <v>0</v>
      </c>
      <c r="E1007" s="38">
        <v>0</v>
      </c>
      <c r="F1007" s="38">
        <v>0</v>
      </c>
      <c r="G1007" s="38">
        <v>0</v>
      </c>
      <c r="H1007" s="50" t="str">
        <f t="shared" si="105"/>
        <v/>
      </c>
      <c r="I1007" s="35">
        <v>715</v>
      </c>
      <c r="J1007" s="36">
        <v>517</v>
      </c>
      <c r="K1007" s="36">
        <v>93</v>
      </c>
      <c r="L1007" s="3">
        <f t="shared" si="106"/>
        <v>0.17988394584139264</v>
      </c>
      <c r="M1007" s="39">
        <v>10</v>
      </c>
      <c r="N1007" s="36">
        <v>188</v>
      </c>
      <c r="O1007" s="64">
        <f t="shared" si="107"/>
        <v>0.26293706293706293</v>
      </c>
      <c r="P1007" s="4">
        <f t="shared" si="108"/>
        <v>715</v>
      </c>
      <c r="Q1007" s="5">
        <f t="shared" si="109"/>
        <v>527</v>
      </c>
      <c r="R1007" s="5">
        <f t="shared" si="110"/>
        <v>188</v>
      </c>
      <c r="S1007" s="6">
        <f t="shared" si="111"/>
        <v>0.26293706293706293</v>
      </c>
    </row>
    <row r="1008" spans="1:19" x14ac:dyDescent="0.2">
      <c r="A1008" s="54" t="s">
        <v>446</v>
      </c>
      <c r="B1008" s="41" t="s">
        <v>93</v>
      </c>
      <c r="C1008" s="51" t="s">
        <v>94</v>
      </c>
      <c r="D1008" s="37"/>
      <c r="E1008" s="38"/>
      <c r="F1008" s="38"/>
      <c r="G1008" s="38"/>
      <c r="H1008" s="50" t="str">
        <f t="shared" si="105"/>
        <v/>
      </c>
      <c r="I1008" s="35">
        <v>713</v>
      </c>
      <c r="J1008" s="36">
        <v>712</v>
      </c>
      <c r="K1008" s="36">
        <v>712</v>
      </c>
      <c r="L1008" s="3">
        <f t="shared" si="106"/>
        <v>1</v>
      </c>
      <c r="M1008" s="39">
        <v>1</v>
      </c>
      <c r="N1008" s="36"/>
      <c r="O1008" s="64">
        <f t="shared" si="107"/>
        <v>0</v>
      </c>
      <c r="P1008" s="4">
        <f t="shared" si="108"/>
        <v>713</v>
      </c>
      <c r="Q1008" s="5">
        <f t="shared" si="109"/>
        <v>713</v>
      </c>
      <c r="R1008" s="5" t="str">
        <f t="shared" si="110"/>
        <v/>
      </c>
      <c r="S1008" s="6" t="str">
        <f t="shared" si="111"/>
        <v/>
      </c>
    </row>
    <row r="1009" spans="1:19" x14ac:dyDescent="0.2">
      <c r="A1009" s="55" t="s">
        <v>449</v>
      </c>
      <c r="B1009" s="41" t="s">
        <v>137</v>
      </c>
      <c r="C1009" s="57" t="s">
        <v>138</v>
      </c>
      <c r="D1009" s="2">
        <v>5</v>
      </c>
      <c r="E1009" s="1">
        <v>5</v>
      </c>
      <c r="F1009" s="1"/>
      <c r="G1009" s="1">
        <v>0</v>
      </c>
      <c r="H1009" s="50">
        <f t="shared" si="105"/>
        <v>0</v>
      </c>
      <c r="I1009" s="35">
        <v>711</v>
      </c>
      <c r="J1009" s="36">
        <v>625</v>
      </c>
      <c r="K1009" s="36">
        <v>111</v>
      </c>
      <c r="L1009" s="3">
        <f t="shared" si="106"/>
        <v>0.17760000000000001</v>
      </c>
      <c r="M1009" s="39">
        <v>7</v>
      </c>
      <c r="N1009" s="36">
        <v>79</v>
      </c>
      <c r="O1009" s="64">
        <f t="shared" si="107"/>
        <v>0.1111111111111111</v>
      </c>
      <c r="P1009" s="4">
        <f t="shared" si="108"/>
        <v>716</v>
      </c>
      <c r="Q1009" s="5">
        <f t="shared" si="109"/>
        <v>637</v>
      </c>
      <c r="R1009" s="5">
        <f t="shared" si="110"/>
        <v>79</v>
      </c>
      <c r="S1009" s="6">
        <f t="shared" si="111"/>
        <v>0.11033519553072625</v>
      </c>
    </row>
    <row r="1010" spans="1:19" x14ac:dyDescent="0.2">
      <c r="A1010" s="55" t="s">
        <v>445</v>
      </c>
      <c r="B1010" s="41" t="s">
        <v>97</v>
      </c>
      <c r="C1010" s="51" t="s">
        <v>98</v>
      </c>
      <c r="D1010" s="2"/>
      <c r="E1010" s="1"/>
      <c r="F1010" s="1"/>
      <c r="G1010" s="1"/>
      <c r="H1010" s="50" t="str">
        <f t="shared" si="105"/>
        <v/>
      </c>
      <c r="I1010" s="35">
        <v>702</v>
      </c>
      <c r="J1010" s="36">
        <v>502</v>
      </c>
      <c r="K1010" s="36">
        <v>323</v>
      </c>
      <c r="L1010" s="3">
        <f t="shared" si="106"/>
        <v>0.64342629482071712</v>
      </c>
      <c r="M1010" s="42">
        <v>1</v>
      </c>
      <c r="N1010" s="36">
        <v>95</v>
      </c>
      <c r="O1010" s="64">
        <f t="shared" si="107"/>
        <v>0.13532763532763534</v>
      </c>
      <c r="P1010" s="4">
        <f t="shared" si="108"/>
        <v>702</v>
      </c>
      <c r="Q1010" s="5">
        <f t="shared" si="109"/>
        <v>503</v>
      </c>
      <c r="R1010" s="5">
        <f t="shared" si="110"/>
        <v>95</v>
      </c>
      <c r="S1010" s="6">
        <f t="shared" si="111"/>
        <v>0.13532763532763534</v>
      </c>
    </row>
    <row r="1011" spans="1:19" x14ac:dyDescent="0.2">
      <c r="A1011" s="55" t="s">
        <v>497</v>
      </c>
      <c r="B1011" s="41" t="s">
        <v>68</v>
      </c>
      <c r="C1011" s="56" t="s">
        <v>69</v>
      </c>
      <c r="D1011" s="2">
        <v>0</v>
      </c>
      <c r="E1011" s="1">
        <v>0</v>
      </c>
      <c r="F1011" s="1">
        <v>0</v>
      </c>
      <c r="G1011" s="1">
        <v>0</v>
      </c>
      <c r="H1011" s="50" t="str">
        <f t="shared" si="105"/>
        <v/>
      </c>
      <c r="I1011" s="35">
        <v>698</v>
      </c>
      <c r="J1011" s="36">
        <v>559</v>
      </c>
      <c r="K1011" s="36">
        <v>108.00000000000001</v>
      </c>
      <c r="L1011" s="3">
        <f t="shared" si="106"/>
        <v>0.1932021466905188</v>
      </c>
      <c r="M1011" s="42">
        <v>2</v>
      </c>
      <c r="N1011" s="36">
        <v>137.00000000000003</v>
      </c>
      <c r="O1011" s="64">
        <f t="shared" si="107"/>
        <v>0.19627507163323787</v>
      </c>
      <c r="P1011" s="4">
        <f t="shared" si="108"/>
        <v>698</v>
      </c>
      <c r="Q1011" s="5">
        <f t="shared" si="109"/>
        <v>561</v>
      </c>
      <c r="R1011" s="5">
        <f t="shared" si="110"/>
        <v>137.00000000000003</v>
      </c>
      <c r="S1011" s="6">
        <f t="shared" si="111"/>
        <v>0.19627507163323787</v>
      </c>
    </row>
    <row r="1012" spans="1:19" x14ac:dyDescent="0.2">
      <c r="A1012" s="55" t="s">
        <v>459</v>
      </c>
      <c r="B1012" s="41" t="s">
        <v>44</v>
      </c>
      <c r="C1012" s="56" t="s">
        <v>45</v>
      </c>
      <c r="D1012" s="2"/>
      <c r="E1012" s="1"/>
      <c r="F1012" s="1"/>
      <c r="G1012" s="1"/>
      <c r="H1012" s="50" t="str">
        <f t="shared" si="105"/>
        <v/>
      </c>
      <c r="I1012" s="35">
        <v>690</v>
      </c>
      <c r="J1012" s="36">
        <v>656</v>
      </c>
      <c r="K1012" s="36">
        <v>549</v>
      </c>
      <c r="L1012" s="3">
        <f t="shared" si="106"/>
        <v>0.83689024390243905</v>
      </c>
      <c r="M1012" s="42"/>
      <c r="N1012" s="36">
        <v>34</v>
      </c>
      <c r="O1012" s="64">
        <f t="shared" si="107"/>
        <v>4.9275362318840582E-2</v>
      </c>
      <c r="P1012" s="4">
        <f t="shared" si="108"/>
        <v>690</v>
      </c>
      <c r="Q1012" s="5">
        <f t="shared" si="109"/>
        <v>656</v>
      </c>
      <c r="R1012" s="5">
        <f t="shared" si="110"/>
        <v>34</v>
      </c>
      <c r="S1012" s="6">
        <f t="shared" si="111"/>
        <v>4.9275362318840582E-2</v>
      </c>
    </row>
    <row r="1013" spans="1:19" x14ac:dyDescent="0.2">
      <c r="A1013" s="55" t="s">
        <v>500</v>
      </c>
      <c r="B1013" s="41" t="s">
        <v>131</v>
      </c>
      <c r="C1013" s="56" t="s">
        <v>132</v>
      </c>
      <c r="D1013" s="2"/>
      <c r="E1013" s="1"/>
      <c r="F1013" s="1"/>
      <c r="G1013" s="1"/>
      <c r="H1013" s="50" t="str">
        <f t="shared" si="105"/>
        <v/>
      </c>
      <c r="I1013" s="35">
        <v>689</v>
      </c>
      <c r="J1013" s="36">
        <v>574</v>
      </c>
      <c r="K1013" s="36">
        <v>189</v>
      </c>
      <c r="L1013" s="3">
        <f t="shared" si="106"/>
        <v>0.32926829268292684</v>
      </c>
      <c r="M1013" s="42">
        <v>38</v>
      </c>
      <c r="N1013" s="36">
        <v>77</v>
      </c>
      <c r="O1013" s="64">
        <f t="shared" si="107"/>
        <v>0.11175616835994194</v>
      </c>
      <c r="P1013" s="4">
        <f t="shared" si="108"/>
        <v>689</v>
      </c>
      <c r="Q1013" s="5">
        <f t="shared" si="109"/>
        <v>612</v>
      </c>
      <c r="R1013" s="5">
        <f t="shared" si="110"/>
        <v>77</v>
      </c>
      <c r="S1013" s="6">
        <f t="shared" si="111"/>
        <v>0.11175616835994194</v>
      </c>
    </row>
    <row r="1014" spans="1:19" x14ac:dyDescent="0.2">
      <c r="A1014" s="55" t="s">
        <v>463</v>
      </c>
      <c r="B1014" s="41" t="s">
        <v>473</v>
      </c>
      <c r="C1014" s="56" t="s">
        <v>473</v>
      </c>
      <c r="D1014" s="2">
        <v>0</v>
      </c>
      <c r="E1014" s="1">
        <v>0</v>
      </c>
      <c r="F1014" s="1">
        <v>0</v>
      </c>
      <c r="G1014" s="1">
        <v>0</v>
      </c>
      <c r="H1014" s="50" t="str">
        <f t="shared" si="105"/>
        <v/>
      </c>
      <c r="I1014" s="35">
        <v>685</v>
      </c>
      <c r="J1014" s="36">
        <v>683</v>
      </c>
      <c r="K1014" s="36">
        <v>600</v>
      </c>
      <c r="L1014" s="3">
        <f t="shared" si="106"/>
        <v>0.87847730600292828</v>
      </c>
      <c r="M1014" s="42">
        <v>2</v>
      </c>
      <c r="N1014" s="36">
        <v>0</v>
      </c>
      <c r="O1014" s="64">
        <f t="shared" si="107"/>
        <v>0</v>
      </c>
      <c r="P1014" s="4">
        <f t="shared" si="108"/>
        <v>685</v>
      </c>
      <c r="Q1014" s="5">
        <f t="shared" si="109"/>
        <v>685</v>
      </c>
      <c r="R1014" s="5" t="str">
        <f t="shared" si="110"/>
        <v/>
      </c>
      <c r="S1014" s="6" t="str">
        <f t="shared" si="111"/>
        <v/>
      </c>
    </row>
    <row r="1015" spans="1:19" x14ac:dyDescent="0.2">
      <c r="A1015" s="55" t="s">
        <v>508</v>
      </c>
      <c r="B1015" s="41" t="s">
        <v>107</v>
      </c>
      <c r="C1015" s="56" t="s">
        <v>108</v>
      </c>
      <c r="D1015" s="2"/>
      <c r="E1015" s="1"/>
      <c r="F1015" s="1"/>
      <c r="G1015" s="1"/>
      <c r="H1015" s="50" t="str">
        <f t="shared" si="105"/>
        <v/>
      </c>
      <c r="I1015" s="35">
        <v>685</v>
      </c>
      <c r="J1015" s="36">
        <v>362</v>
      </c>
      <c r="K1015" s="36">
        <v>181</v>
      </c>
      <c r="L1015" s="3">
        <f t="shared" si="106"/>
        <v>0.5</v>
      </c>
      <c r="M1015" s="42">
        <v>269</v>
      </c>
      <c r="N1015" s="36">
        <v>5</v>
      </c>
      <c r="O1015" s="64">
        <f t="shared" si="107"/>
        <v>7.2992700729927005E-3</v>
      </c>
      <c r="P1015" s="4">
        <f t="shared" si="108"/>
        <v>685</v>
      </c>
      <c r="Q1015" s="5">
        <f t="shared" si="109"/>
        <v>631</v>
      </c>
      <c r="R1015" s="5">
        <f t="shared" si="110"/>
        <v>5</v>
      </c>
      <c r="S1015" s="6">
        <f t="shared" si="111"/>
        <v>7.2992700729927005E-3</v>
      </c>
    </row>
    <row r="1016" spans="1:19" x14ac:dyDescent="0.2">
      <c r="A1016" s="55" t="s">
        <v>500</v>
      </c>
      <c r="B1016" s="41" t="s">
        <v>166</v>
      </c>
      <c r="C1016" s="56" t="s">
        <v>167</v>
      </c>
      <c r="D1016" s="2"/>
      <c r="E1016" s="1"/>
      <c r="F1016" s="1"/>
      <c r="G1016" s="1"/>
      <c r="H1016" s="50" t="str">
        <f t="shared" si="105"/>
        <v/>
      </c>
      <c r="I1016" s="35">
        <v>679</v>
      </c>
      <c r="J1016" s="36">
        <v>447</v>
      </c>
      <c r="K1016" s="36">
        <v>81</v>
      </c>
      <c r="L1016" s="3">
        <f t="shared" si="106"/>
        <v>0.18120805369127516</v>
      </c>
      <c r="M1016" s="42">
        <v>16</v>
      </c>
      <c r="N1016" s="36">
        <v>216</v>
      </c>
      <c r="O1016" s="64">
        <f t="shared" si="107"/>
        <v>0.31811487481590572</v>
      </c>
      <c r="P1016" s="4">
        <f t="shared" si="108"/>
        <v>679</v>
      </c>
      <c r="Q1016" s="5">
        <f t="shared" si="109"/>
        <v>463</v>
      </c>
      <c r="R1016" s="5">
        <f t="shared" si="110"/>
        <v>216</v>
      </c>
      <c r="S1016" s="6">
        <f t="shared" si="111"/>
        <v>0.31811487481590572</v>
      </c>
    </row>
    <row r="1017" spans="1:19" x14ac:dyDescent="0.2">
      <c r="A1017" s="55" t="s">
        <v>463</v>
      </c>
      <c r="B1017" s="41" t="s">
        <v>249</v>
      </c>
      <c r="C1017" s="56" t="s">
        <v>251</v>
      </c>
      <c r="D1017" s="2">
        <v>0</v>
      </c>
      <c r="E1017" s="1">
        <v>0</v>
      </c>
      <c r="F1017" s="1">
        <v>0</v>
      </c>
      <c r="G1017" s="1">
        <v>0</v>
      </c>
      <c r="H1017" s="50" t="str">
        <f t="shared" si="105"/>
        <v/>
      </c>
      <c r="I1017" s="35">
        <v>678</v>
      </c>
      <c r="J1017" s="36">
        <v>659</v>
      </c>
      <c r="K1017" s="36">
        <v>37</v>
      </c>
      <c r="L1017" s="3">
        <f t="shared" si="106"/>
        <v>5.614567526555387E-2</v>
      </c>
      <c r="M1017" s="42">
        <v>0</v>
      </c>
      <c r="N1017" s="36">
        <v>19</v>
      </c>
      <c r="O1017" s="64">
        <f t="shared" si="107"/>
        <v>2.8023598820058997E-2</v>
      </c>
      <c r="P1017" s="4">
        <f t="shared" si="108"/>
        <v>678</v>
      </c>
      <c r="Q1017" s="5">
        <f t="shared" si="109"/>
        <v>659</v>
      </c>
      <c r="R1017" s="5">
        <f t="shared" si="110"/>
        <v>19</v>
      </c>
      <c r="S1017" s="6">
        <f t="shared" si="111"/>
        <v>2.8023598820058997E-2</v>
      </c>
    </row>
    <row r="1018" spans="1:19" x14ac:dyDescent="0.2">
      <c r="A1018" s="55" t="s">
        <v>497</v>
      </c>
      <c r="B1018" s="41" t="s">
        <v>253</v>
      </c>
      <c r="C1018" s="56" t="s">
        <v>254</v>
      </c>
      <c r="D1018" s="2">
        <v>0</v>
      </c>
      <c r="E1018" s="1">
        <v>0</v>
      </c>
      <c r="F1018" s="1">
        <v>0</v>
      </c>
      <c r="G1018" s="1">
        <v>0</v>
      </c>
      <c r="H1018" s="50" t="str">
        <f t="shared" si="105"/>
        <v/>
      </c>
      <c r="I1018" s="35">
        <v>674</v>
      </c>
      <c r="J1018" s="36">
        <v>596</v>
      </c>
      <c r="K1018" s="36">
        <v>49.000000000000007</v>
      </c>
      <c r="L1018" s="3">
        <f t="shared" si="106"/>
        <v>8.2214765100671147E-2</v>
      </c>
      <c r="M1018" s="42">
        <v>0</v>
      </c>
      <c r="N1018" s="36">
        <v>78</v>
      </c>
      <c r="O1018" s="64">
        <f t="shared" si="107"/>
        <v>0.11572700296735905</v>
      </c>
      <c r="P1018" s="4">
        <f t="shared" si="108"/>
        <v>674</v>
      </c>
      <c r="Q1018" s="5">
        <f t="shared" si="109"/>
        <v>596</v>
      </c>
      <c r="R1018" s="5">
        <f t="shared" si="110"/>
        <v>78</v>
      </c>
      <c r="S1018" s="6">
        <f t="shared" si="111"/>
        <v>0.11572700296735905</v>
      </c>
    </row>
    <row r="1019" spans="1:19" x14ac:dyDescent="0.2">
      <c r="A1019" s="55" t="s">
        <v>500</v>
      </c>
      <c r="B1019" s="41" t="s">
        <v>226</v>
      </c>
      <c r="C1019" s="56" t="s">
        <v>506</v>
      </c>
      <c r="D1019" s="2"/>
      <c r="E1019" s="1"/>
      <c r="F1019" s="1"/>
      <c r="G1019" s="1"/>
      <c r="H1019" s="50" t="str">
        <f t="shared" si="105"/>
        <v/>
      </c>
      <c r="I1019" s="35">
        <v>674</v>
      </c>
      <c r="J1019" s="36">
        <v>659</v>
      </c>
      <c r="K1019" s="36">
        <v>344</v>
      </c>
      <c r="L1019" s="3">
        <f t="shared" si="106"/>
        <v>0.52200303490136568</v>
      </c>
      <c r="M1019" s="42">
        <v>2</v>
      </c>
      <c r="N1019" s="36">
        <v>13</v>
      </c>
      <c r="O1019" s="64">
        <f t="shared" si="107"/>
        <v>1.9287833827893175E-2</v>
      </c>
      <c r="P1019" s="4">
        <f t="shared" si="108"/>
        <v>674</v>
      </c>
      <c r="Q1019" s="5">
        <f t="shared" si="109"/>
        <v>661</v>
      </c>
      <c r="R1019" s="5">
        <f t="shared" si="110"/>
        <v>13</v>
      </c>
      <c r="S1019" s="6">
        <f t="shared" si="111"/>
        <v>1.9287833827893175E-2</v>
      </c>
    </row>
    <row r="1020" spans="1:19" x14ac:dyDescent="0.2">
      <c r="A1020" s="55" t="s">
        <v>451</v>
      </c>
      <c r="B1020" s="41" t="s">
        <v>93</v>
      </c>
      <c r="C1020" s="56" t="s">
        <v>94</v>
      </c>
      <c r="D1020" s="2">
        <v>0</v>
      </c>
      <c r="E1020" s="1">
        <v>0</v>
      </c>
      <c r="F1020" s="1">
        <v>0</v>
      </c>
      <c r="G1020" s="1">
        <v>0</v>
      </c>
      <c r="H1020" s="50" t="str">
        <f t="shared" si="105"/>
        <v/>
      </c>
      <c r="I1020" s="35">
        <v>667</v>
      </c>
      <c r="J1020" s="36">
        <v>643</v>
      </c>
      <c r="K1020" s="36">
        <v>208</v>
      </c>
      <c r="L1020" s="3">
        <f t="shared" si="106"/>
        <v>0.32348367029548991</v>
      </c>
      <c r="M1020" s="42">
        <v>0</v>
      </c>
      <c r="N1020" s="36">
        <v>24</v>
      </c>
      <c r="O1020" s="64">
        <f t="shared" si="107"/>
        <v>3.5982008995502246E-2</v>
      </c>
      <c r="P1020" s="4">
        <f t="shared" si="108"/>
        <v>667</v>
      </c>
      <c r="Q1020" s="5">
        <f t="shared" si="109"/>
        <v>643</v>
      </c>
      <c r="R1020" s="5">
        <f t="shared" si="110"/>
        <v>24</v>
      </c>
      <c r="S1020" s="6">
        <f t="shared" si="111"/>
        <v>3.5982008995502246E-2</v>
      </c>
    </row>
    <row r="1021" spans="1:19" x14ac:dyDescent="0.2">
      <c r="A1021" s="54" t="s">
        <v>442</v>
      </c>
      <c r="B1021" s="41" t="s">
        <v>150</v>
      </c>
      <c r="C1021" s="51" t="s">
        <v>269</v>
      </c>
      <c r="D1021" s="37"/>
      <c r="E1021" s="38"/>
      <c r="F1021" s="38"/>
      <c r="G1021" s="38"/>
      <c r="H1021" s="50" t="str">
        <f t="shared" si="105"/>
        <v/>
      </c>
      <c r="I1021" s="35">
        <v>665</v>
      </c>
      <c r="J1021" s="36">
        <v>647</v>
      </c>
      <c r="K1021" s="36">
        <v>342</v>
      </c>
      <c r="L1021" s="3">
        <f t="shared" si="106"/>
        <v>0.5285935085007728</v>
      </c>
      <c r="M1021" s="39">
        <v>7</v>
      </c>
      <c r="N1021" s="36">
        <v>11</v>
      </c>
      <c r="O1021" s="64">
        <f t="shared" si="107"/>
        <v>1.6541353383458645E-2</v>
      </c>
      <c r="P1021" s="4">
        <f t="shared" si="108"/>
        <v>665</v>
      </c>
      <c r="Q1021" s="5">
        <f t="shared" si="109"/>
        <v>654</v>
      </c>
      <c r="R1021" s="5">
        <f t="shared" si="110"/>
        <v>11</v>
      </c>
      <c r="S1021" s="6">
        <f t="shared" si="111"/>
        <v>1.6541353383458645E-2</v>
      </c>
    </row>
    <row r="1022" spans="1:19" x14ac:dyDescent="0.2">
      <c r="A1022" s="54" t="s">
        <v>444</v>
      </c>
      <c r="B1022" s="41" t="s">
        <v>252</v>
      </c>
      <c r="C1022" s="51" t="s">
        <v>275</v>
      </c>
      <c r="D1022" s="37"/>
      <c r="E1022" s="38"/>
      <c r="F1022" s="38"/>
      <c r="G1022" s="38"/>
      <c r="H1022" s="50" t="str">
        <f t="shared" si="105"/>
        <v/>
      </c>
      <c r="I1022" s="35">
        <v>664</v>
      </c>
      <c r="J1022" s="36">
        <v>655</v>
      </c>
      <c r="K1022" s="36">
        <v>96</v>
      </c>
      <c r="L1022" s="3">
        <f t="shared" si="106"/>
        <v>0.14656488549618321</v>
      </c>
      <c r="M1022" s="39">
        <v>1</v>
      </c>
      <c r="N1022" s="36">
        <v>8</v>
      </c>
      <c r="O1022" s="64">
        <f t="shared" si="107"/>
        <v>1.2048192771084338E-2</v>
      </c>
      <c r="P1022" s="4">
        <f t="shared" si="108"/>
        <v>664</v>
      </c>
      <c r="Q1022" s="5">
        <f t="shared" si="109"/>
        <v>656</v>
      </c>
      <c r="R1022" s="5">
        <f t="shared" si="110"/>
        <v>8</v>
      </c>
      <c r="S1022" s="6">
        <f t="shared" si="111"/>
        <v>1.2048192771084338E-2</v>
      </c>
    </row>
    <row r="1023" spans="1:19" x14ac:dyDescent="0.2">
      <c r="A1023" s="55" t="s">
        <v>463</v>
      </c>
      <c r="B1023" s="41" t="s">
        <v>37</v>
      </c>
      <c r="C1023" s="56" t="s">
        <v>288</v>
      </c>
      <c r="D1023" s="2">
        <v>0</v>
      </c>
      <c r="E1023" s="1">
        <v>0</v>
      </c>
      <c r="F1023" s="1">
        <v>0</v>
      </c>
      <c r="G1023" s="1">
        <v>0</v>
      </c>
      <c r="H1023" s="50" t="str">
        <f t="shared" si="105"/>
        <v/>
      </c>
      <c r="I1023" s="35">
        <v>664</v>
      </c>
      <c r="J1023" s="36">
        <v>651</v>
      </c>
      <c r="K1023" s="36">
        <v>650</v>
      </c>
      <c r="L1023" s="3">
        <f t="shared" si="106"/>
        <v>0.99846390168970811</v>
      </c>
      <c r="M1023" s="42">
        <v>8</v>
      </c>
      <c r="N1023" s="36">
        <v>5</v>
      </c>
      <c r="O1023" s="64">
        <f t="shared" si="107"/>
        <v>7.5301204819277108E-3</v>
      </c>
      <c r="P1023" s="4">
        <f t="shared" si="108"/>
        <v>664</v>
      </c>
      <c r="Q1023" s="5">
        <f t="shared" si="109"/>
        <v>659</v>
      </c>
      <c r="R1023" s="5">
        <f t="shared" si="110"/>
        <v>5</v>
      </c>
      <c r="S1023" s="6">
        <f t="shared" si="111"/>
        <v>7.5301204819277108E-3</v>
      </c>
    </row>
    <row r="1024" spans="1:19" x14ac:dyDescent="0.2">
      <c r="A1024" s="55" t="s">
        <v>459</v>
      </c>
      <c r="B1024" s="41" t="s">
        <v>221</v>
      </c>
      <c r="C1024" s="56" t="s">
        <v>222</v>
      </c>
      <c r="D1024" s="2"/>
      <c r="E1024" s="1"/>
      <c r="F1024" s="1"/>
      <c r="G1024" s="1"/>
      <c r="H1024" s="50" t="str">
        <f t="shared" si="105"/>
        <v/>
      </c>
      <c r="I1024" s="35">
        <v>662</v>
      </c>
      <c r="J1024" s="36">
        <v>603</v>
      </c>
      <c r="K1024" s="36">
        <v>487</v>
      </c>
      <c r="L1024" s="3">
        <f t="shared" si="106"/>
        <v>0.80762852404643448</v>
      </c>
      <c r="M1024" s="42"/>
      <c r="N1024" s="36">
        <v>59</v>
      </c>
      <c r="O1024" s="64">
        <f t="shared" si="107"/>
        <v>8.9123867069486398E-2</v>
      </c>
      <c r="P1024" s="4">
        <f t="shared" si="108"/>
        <v>662</v>
      </c>
      <c r="Q1024" s="5">
        <f t="shared" si="109"/>
        <v>603</v>
      </c>
      <c r="R1024" s="5">
        <f t="shared" si="110"/>
        <v>59</v>
      </c>
      <c r="S1024" s="6">
        <f t="shared" si="111"/>
        <v>8.9123867069486398E-2</v>
      </c>
    </row>
    <row r="1025" spans="1:19" x14ac:dyDescent="0.2">
      <c r="A1025" s="55" t="s">
        <v>451</v>
      </c>
      <c r="B1025" s="41" t="s">
        <v>10</v>
      </c>
      <c r="C1025" s="56" t="s">
        <v>12</v>
      </c>
      <c r="D1025" s="2">
        <v>0</v>
      </c>
      <c r="E1025" s="1">
        <v>0</v>
      </c>
      <c r="F1025" s="1">
        <v>0</v>
      </c>
      <c r="G1025" s="1">
        <v>0</v>
      </c>
      <c r="H1025" s="50" t="str">
        <f t="shared" si="105"/>
        <v/>
      </c>
      <c r="I1025" s="35">
        <v>660</v>
      </c>
      <c r="J1025" s="36">
        <v>656</v>
      </c>
      <c r="K1025" s="36">
        <v>356</v>
      </c>
      <c r="L1025" s="3">
        <f t="shared" si="106"/>
        <v>0.54268292682926833</v>
      </c>
      <c r="M1025" s="42">
        <v>0</v>
      </c>
      <c r="N1025" s="36">
        <v>4</v>
      </c>
      <c r="O1025" s="64">
        <f t="shared" si="107"/>
        <v>6.0606060606060606E-3</v>
      </c>
      <c r="P1025" s="4">
        <f t="shared" si="108"/>
        <v>660</v>
      </c>
      <c r="Q1025" s="5">
        <f t="shared" si="109"/>
        <v>656</v>
      </c>
      <c r="R1025" s="5">
        <f t="shared" si="110"/>
        <v>4</v>
      </c>
      <c r="S1025" s="6">
        <f t="shared" si="111"/>
        <v>6.0606060606060606E-3</v>
      </c>
    </row>
    <row r="1026" spans="1:19" x14ac:dyDescent="0.2">
      <c r="A1026" s="54" t="s">
        <v>443</v>
      </c>
      <c r="B1026" s="41" t="s">
        <v>150</v>
      </c>
      <c r="C1026" s="51" t="s">
        <v>269</v>
      </c>
      <c r="D1026" s="37">
        <v>0</v>
      </c>
      <c r="E1026" s="38">
        <v>0</v>
      </c>
      <c r="F1026" s="38">
        <v>0</v>
      </c>
      <c r="G1026" s="38">
        <v>0</v>
      </c>
      <c r="H1026" s="50" t="str">
        <f t="shared" ref="H1026:H1089" si="112">IF(D1026&lt;&gt;0,G1026/D1026,"")</f>
        <v/>
      </c>
      <c r="I1026" s="35">
        <v>659</v>
      </c>
      <c r="J1026" s="36">
        <v>615</v>
      </c>
      <c r="K1026" s="36">
        <v>164</v>
      </c>
      <c r="L1026" s="3">
        <f t="shared" ref="L1026:L1089" si="113">IF(J1026&lt;&gt;0,K1026/J1026,"")</f>
        <v>0.26666666666666666</v>
      </c>
      <c r="M1026" s="39">
        <v>0</v>
      </c>
      <c r="N1026" s="36">
        <v>12</v>
      </c>
      <c r="O1026" s="64">
        <f t="shared" ref="O1026:O1089" si="114">IF(I1026&lt;&gt;0,N1026/I1026,"")</f>
        <v>1.8209408194233688E-2</v>
      </c>
      <c r="P1026" s="4">
        <f t="shared" ref="P1026:P1089" si="115">IF(SUM(D1026,I1026)&gt;0,SUM(D1026,I1026),"")</f>
        <v>659</v>
      </c>
      <c r="Q1026" s="5">
        <f t="shared" ref="Q1026:Q1089" si="116">IF(SUM(E1026,J1026, M1026)&gt;0,SUM(E1026,J1026, M1026),"")</f>
        <v>615</v>
      </c>
      <c r="R1026" s="5">
        <f t="shared" ref="R1026:R1089" si="117">IF(SUM(G1026,N1026)&gt;0,SUM(G1026,N1026),"")</f>
        <v>12</v>
      </c>
      <c r="S1026" s="6">
        <f t="shared" ref="S1026:S1089" si="118">IFERROR(IF(P1026&lt;&gt;0,R1026/P1026,""),"")</f>
        <v>1.8209408194233688E-2</v>
      </c>
    </row>
    <row r="1027" spans="1:19" x14ac:dyDescent="0.2">
      <c r="A1027" s="55" t="s">
        <v>447</v>
      </c>
      <c r="B1027" s="41" t="s">
        <v>110</v>
      </c>
      <c r="C1027" s="51" t="s">
        <v>111</v>
      </c>
      <c r="D1027" s="2"/>
      <c r="E1027" s="1"/>
      <c r="F1027" s="1"/>
      <c r="G1027" s="1"/>
      <c r="H1027" s="50" t="str">
        <f t="shared" si="112"/>
        <v/>
      </c>
      <c r="I1027" s="35">
        <v>657</v>
      </c>
      <c r="J1027" s="36">
        <v>621</v>
      </c>
      <c r="K1027" s="36">
        <v>131</v>
      </c>
      <c r="L1027" s="3">
        <f t="shared" si="113"/>
        <v>0.2109500805152979</v>
      </c>
      <c r="M1027" s="42">
        <v>2</v>
      </c>
      <c r="N1027" s="36">
        <v>26</v>
      </c>
      <c r="O1027" s="64">
        <f t="shared" si="114"/>
        <v>3.9573820395738202E-2</v>
      </c>
      <c r="P1027" s="4">
        <f t="shared" si="115"/>
        <v>657</v>
      </c>
      <c r="Q1027" s="5">
        <f t="shared" si="116"/>
        <v>623</v>
      </c>
      <c r="R1027" s="5">
        <f t="shared" si="117"/>
        <v>26</v>
      </c>
      <c r="S1027" s="6">
        <f t="shared" si="118"/>
        <v>3.9573820395738202E-2</v>
      </c>
    </row>
    <row r="1028" spans="1:19" x14ac:dyDescent="0.2">
      <c r="A1028" s="55" t="s">
        <v>480</v>
      </c>
      <c r="B1028" s="41" t="s">
        <v>219</v>
      </c>
      <c r="C1028" s="56" t="s">
        <v>220</v>
      </c>
      <c r="D1028" s="2">
        <v>0</v>
      </c>
      <c r="E1028" s="1">
        <v>0</v>
      </c>
      <c r="F1028" s="1">
        <v>0</v>
      </c>
      <c r="G1028" s="1">
        <v>0</v>
      </c>
      <c r="H1028" s="50" t="str">
        <f t="shared" si="112"/>
        <v/>
      </c>
      <c r="I1028" s="35">
        <v>657</v>
      </c>
      <c r="J1028" s="36">
        <v>512</v>
      </c>
      <c r="K1028" s="36">
        <v>121</v>
      </c>
      <c r="L1028" s="3">
        <f t="shared" si="113"/>
        <v>0.236328125</v>
      </c>
      <c r="M1028" s="42">
        <v>0</v>
      </c>
      <c r="N1028" s="36">
        <v>145</v>
      </c>
      <c r="O1028" s="64">
        <f t="shared" si="114"/>
        <v>0.22070015220700151</v>
      </c>
      <c r="P1028" s="4">
        <f t="shared" si="115"/>
        <v>657</v>
      </c>
      <c r="Q1028" s="5">
        <f t="shared" si="116"/>
        <v>512</v>
      </c>
      <c r="R1028" s="5">
        <f t="shared" si="117"/>
        <v>145</v>
      </c>
      <c r="S1028" s="6">
        <f t="shared" si="118"/>
        <v>0.22070015220700151</v>
      </c>
    </row>
    <row r="1029" spans="1:19" x14ac:dyDescent="0.2">
      <c r="A1029" s="54" t="s">
        <v>442</v>
      </c>
      <c r="B1029" s="41" t="s">
        <v>160</v>
      </c>
      <c r="C1029" s="51" t="s">
        <v>161</v>
      </c>
      <c r="D1029" s="37"/>
      <c r="E1029" s="38"/>
      <c r="F1029" s="38"/>
      <c r="G1029" s="38"/>
      <c r="H1029" s="50" t="str">
        <f t="shared" si="112"/>
        <v/>
      </c>
      <c r="I1029" s="35">
        <v>655</v>
      </c>
      <c r="J1029" s="36">
        <v>251</v>
      </c>
      <c r="K1029" s="36">
        <v>47</v>
      </c>
      <c r="L1029" s="3">
        <f t="shared" si="113"/>
        <v>0.18725099601593626</v>
      </c>
      <c r="M1029" s="39">
        <v>4</v>
      </c>
      <c r="N1029" s="36">
        <v>400</v>
      </c>
      <c r="O1029" s="64">
        <f t="shared" si="114"/>
        <v>0.61068702290076338</v>
      </c>
      <c r="P1029" s="4">
        <f t="shared" si="115"/>
        <v>655</v>
      </c>
      <c r="Q1029" s="5">
        <f t="shared" si="116"/>
        <v>255</v>
      </c>
      <c r="R1029" s="5">
        <f t="shared" si="117"/>
        <v>400</v>
      </c>
      <c r="S1029" s="6">
        <f t="shared" si="118"/>
        <v>0.61068702290076338</v>
      </c>
    </row>
    <row r="1030" spans="1:19" x14ac:dyDescent="0.2">
      <c r="A1030" s="55" t="s">
        <v>463</v>
      </c>
      <c r="B1030" s="41" t="s">
        <v>252</v>
      </c>
      <c r="C1030" s="56" t="s">
        <v>275</v>
      </c>
      <c r="D1030" s="2">
        <v>0</v>
      </c>
      <c r="E1030" s="1">
        <v>0</v>
      </c>
      <c r="F1030" s="1">
        <v>0</v>
      </c>
      <c r="G1030" s="1">
        <v>0</v>
      </c>
      <c r="H1030" s="50" t="str">
        <f t="shared" si="112"/>
        <v/>
      </c>
      <c r="I1030" s="35">
        <v>654</v>
      </c>
      <c r="J1030" s="36">
        <v>636</v>
      </c>
      <c r="K1030" s="36">
        <v>149</v>
      </c>
      <c r="L1030" s="3">
        <f t="shared" si="113"/>
        <v>0.23427672955974843</v>
      </c>
      <c r="M1030" s="42">
        <v>3</v>
      </c>
      <c r="N1030" s="36">
        <v>15</v>
      </c>
      <c r="O1030" s="64">
        <f t="shared" si="114"/>
        <v>2.2935779816513763E-2</v>
      </c>
      <c r="P1030" s="4">
        <f t="shared" si="115"/>
        <v>654</v>
      </c>
      <c r="Q1030" s="5">
        <f t="shared" si="116"/>
        <v>639</v>
      </c>
      <c r="R1030" s="5">
        <f t="shared" si="117"/>
        <v>15</v>
      </c>
      <c r="S1030" s="6">
        <f t="shared" si="118"/>
        <v>2.2935779816513763E-2</v>
      </c>
    </row>
    <row r="1031" spans="1:19" x14ac:dyDescent="0.2">
      <c r="A1031" s="55" t="s">
        <v>447</v>
      </c>
      <c r="B1031" s="41" t="s">
        <v>37</v>
      </c>
      <c r="C1031" s="51" t="s">
        <v>288</v>
      </c>
      <c r="D1031" s="2"/>
      <c r="E1031" s="1"/>
      <c r="F1031" s="1"/>
      <c r="G1031" s="1"/>
      <c r="H1031" s="50" t="str">
        <f t="shared" si="112"/>
        <v/>
      </c>
      <c r="I1031" s="35">
        <v>646</v>
      </c>
      <c r="J1031" s="36">
        <v>570</v>
      </c>
      <c r="K1031" s="36">
        <v>328</v>
      </c>
      <c r="L1031" s="3">
        <f t="shared" si="113"/>
        <v>0.57543859649122808</v>
      </c>
      <c r="M1031" s="42">
        <v>1</v>
      </c>
      <c r="N1031" s="36">
        <v>38</v>
      </c>
      <c r="O1031" s="64">
        <f t="shared" si="114"/>
        <v>5.8823529411764705E-2</v>
      </c>
      <c r="P1031" s="4">
        <f t="shared" si="115"/>
        <v>646</v>
      </c>
      <c r="Q1031" s="5">
        <f t="shared" si="116"/>
        <v>571</v>
      </c>
      <c r="R1031" s="5">
        <f t="shared" si="117"/>
        <v>38</v>
      </c>
      <c r="S1031" s="6">
        <f t="shared" si="118"/>
        <v>5.8823529411764705E-2</v>
      </c>
    </row>
    <row r="1032" spans="1:19" x14ac:dyDescent="0.2">
      <c r="A1032" s="55" t="s">
        <v>496</v>
      </c>
      <c r="B1032" s="41" t="s">
        <v>188</v>
      </c>
      <c r="C1032" s="56" t="s">
        <v>189</v>
      </c>
      <c r="D1032" s="2">
        <v>0</v>
      </c>
      <c r="E1032" s="1">
        <v>0</v>
      </c>
      <c r="F1032" s="1">
        <v>0</v>
      </c>
      <c r="G1032" s="1">
        <v>0</v>
      </c>
      <c r="H1032" s="50" t="str">
        <f t="shared" si="112"/>
        <v/>
      </c>
      <c r="I1032" s="35">
        <v>645</v>
      </c>
      <c r="J1032" s="36">
        <v>473</v>
      </c>
      <c r="K1032" s="36">
        <v>453</v>
      </c>
      <c r="L1032" s="3">
        <f t="shared" si="113"/>
        <v>0.95771670190274838</v>
      </c>
      <c r="M1032" s="42">
        <v>104</v>
      </c>
      <c r="N1032" s="36">
        <v>49</v>
      </c>
      <c r="O1032" s="64">
        <f t="shared" si="114"/>
        <v>7.5968992248062014E-2</v>
      </c>
      <c r="P1032" s="4">
        <f t="shared" si="115"/>
        <v>645</v>
      </c>
      <c r="Q1032" s="5">
        <f t="shared" si="116"/>
        <v>577</v>
      </c>
      <c r="R1032" s="5">
        <f t="shared" si="117"/>
        <v>49</v>
      </c>
      <c r="S1032" s="6">
        <f t="shared" si="118"/>
        <v>7.5968992248062014E-2</v>
      </c>
    </row>
    <row r="1033" spans="1:19" x14ac:dyDescent="0.2">
      <c r="A1033" s="55" t="s">
        <v>478</v>
      </c>
      <c r="B1033" s="41" t="s">
        <v>72</v>
      </c>
      <c r="C1033" s="56" t="s">
        <v>73</v>
      </c>
      <c r="D1033" s="2">
        <v>0</v>
      </c>
      <c r="E1033" s="1">
        <v>0</v>
      </c>
      <c r="F1033" s="1">
        <v>0</v>
      </c>
      <c r="G1033" s="1">
        <v>0</v>
      </c>
      <c r="H1033" s="50" t="str">
        <f t="shared" si="112"/>
        <v/>
      </c>
      <c r="I1033" s="35">
        <v>642</v>
      </c>
      <c r="J1033" s="36">
        <v>542</v>
      </c>
      <c r="K1033" s="36">
        <v>68</v>
      </c>
      <c r="L1033" s="3">
        <f t="shared" si="113"/>
        <v>0.12546125461254612</v>
      </c>
      <c r="M1033" s="42">
        <v>4</v>
      </c>
      <c r="N1033" s="36">
        <v>96</v>
      </c>
      <c r="O1033" s="64">
        <f t="shared" si="114"/>
        <v>0.14953271028037382</v>
      </c>
      <c r="P1033" s="4">
        <f t="shared" si="115"/>
        <v>642</v>
      </c>
      <c r="Q1033" s="5">
        <f t="shared" si="116"/>
        <v>546</v>
      </c>
      <c r="R1033" s="5">
        <f t="shared" si="117"/>
        <v>96</v>
      </c>
      <c r="S1033" s="6">
        <f t="shared" si="118"/>
        <v>0.14953271028037382</v>
      </c>
    </row>
    <row r="1034" spans="1:19" x14ac:dyDescent="0.2">
      <c r="A1034" s="54" t="s">
        <v>444</v>
      </c>
      <c r="B1034" s="41" t="s">
        <v>10</v>
      </c>
      <c r="C1034" s="51" t="s">
        <v>12</v>
      </c>
      <c r="D1034" s="37"/>
      <c r="E1034" s="38"/>
      <c r="F1034" s="38"/>
      <c r="G1034" s="38"/>
      <c r="H1034" s="50" t="str">
        <f t="shared" si="112"/>
        <v/>
      </c>
      <c r="I1034" s="35">
        <v>642</v>
      </c>
      <c r="J1034" s="36">
        <v>627</v>
      </c>
      <c r="K1034" s="36">
        <v>46</v>
      </c>
      <c r="L1034" s="3">
        <f t="shared" si="113"/>
        <v>7.3365231259968106E-2</v>
      </c>
      <c r="M1034" s="39">
        <v>8</v>
      </c>
      <c r="N1034" s="36">
        <v>7</v>
      </c>
      <c r="O1034" s="64">
        <f t="shared" si="114"/>
        <v>1.0903426791277258E-2</v>
      </c>
      <c r="P1034" s="4">
        <f t="shared" si="115"/>
        <v>642</v>
      </c>
      <c r="Q1034" s="5">
        <f t="shared" si="116"/>
        <v>635</v>
      </c>
      <c r="R1034" s="5">
        <f t="shared" si="117"/>
        <v>7</v>
      </c>
      <c r="S1034" s="6">
        <f t="shared" si="118"/>
        <v>1.0903426791277258E-2</v>
      </c>
    </row>
    <row r="1035" spans="1:19" x14ac:dyDescent="0.2">
      <c r="A1035" s="55" t="s">
        <v>449</v>
      </c>
      <c r="B1035" s="41" t="s">
        <v>117</v>
      </c>
      <c r="C1035" s="57" t="s">
        <v>427</v>
      </c>
      <c r="D1035" s="2">
        <v>0</v>
      </c>
      <c r="E1035" s="1">
        <v>0</v>
      </c>
      <c r="F1035" s="1"/>
      <c r="G1035" s="1">
        <v>0</v>
      </c>
      <c r="H1035" s="50" t="str">
        <f t="shared" si="112"/>
        <v/>
      </c>
      <c r="I1035" s="35">
        <v>640</v>
      </c>
      <c r="J1035" s="36">
        <v>609</v>
      </c>
      <c r="K1035" s="36">
        <v>30</v>
      </c>
      <c r="L1035" s="3">
        <f t="shared" si="113"/>
        <v>4.9261083743842367E-2</v>
      </c>
      <c r="M1035" s="39">
        <v>3</v>
      </c>
      <c r="N1035" s="36">
        <v>28</v>
      </c>
      <c r="O1035" s="64">
        <f t="shared" si="114"/>
        <v>4.3749999999999997E-2</v>
      </c>
      <c r="P1035" s="4">
        <f t="shared" si="115"/>
        <v>640</v>
      </c>
      <c r="Q1035" s="5">
        <f t="shared" si="116"/>
        <v>612</v>
      </c>
      <c r="R1035" s="5">
        <f t="shared" si="117"/>
        <v>28</v>
      </c>
      <c r="S1035" s="6">
        <f t="shared" si="118"/>
        <v>4.3749999999999997E-2</v>
      </c>
    </row>
    <row r="1036" spans="1:19" x14ac:dyDescent="0.2">
      <c r="A1036" s="55" t="s">
        <v>500</v>
      </c>
      <c r="B1036" s="41" t="s">
        <v>146</v>
      </c>
      <c r="C1036" s="56" t="s">
        <v>147</v>
      </c>
      <c r="D1036" s="2"/>
      <c r="E1036" s="1"/>
      <c r="F1036" s="1"/>
      <c r="G1036" s="1"/>
      <c r="H1036" s="50" t="str">
        <f t="shared" si="112"/>
        <v/>
      </c>
      <c r="I1036" s="35">
        <v>640</v>
      </c>
      <c r="J1036" s="36">
        <v>446</v>
      </c>
      <c r="K1036" s="36">
        <v>100</v>
      </c>
      <c r="L1036" s="3">
        <f t="shared" si="113"/>
        <v>0.22421524663677131</v>
      </c>
      <c r="M1036" s="42">
        <v>5</v>
      </c>
      <c r="N1036" s="36">
        <v>189</v>
      </c>
      <c r="O1036" s="64">
        <f t="shared" si="114"/>
        <v>0.29531249999999998</v>
      </c>
      <c r="P1036" s="4">
        <f t="shared" si="115"/>
        <v>640</v>
      </c>
      <c r="Q1036" s="5">
        <f t="shared" si="116"/>
        <v>451</v>
      </c>
      <c r="R1036" s="5">
        <f t="shared" si="117"/>
        <v>189</v>
      </c>
      <c r="S1036" s="6">
        <f t="shared" si="118"/>
        <v>0.29531249999999998</v>
      </c>
    </row>
    <row r="1037" spans="1:19" x14ac:dyDescent="0.2">
      <c r="A1037" s="55" t="s">
        <v>480</v>
      </c>
      <c r="B1037" s="41" t="s">
        <v>160</v>
      </c>
      <c r="C1037" s="56" t="s">
        <v>161</v>
      </c>
      <c r="D1037" s="2">
        <v>0</v>
      </c>
      <c r="E1037" s="1">
        <v>0</v>
      </c>
      <c r="F1037" s="1">
        <v>0</v>
      </c>
      <c r="G1037" s="1">
        <v>0</v>
      </c>
      <c r="H1037" s="50" t="str">
        <f t="shared" si="112"/>
        <v/>
      </c>
      <c r="I1037" s="35">
        <v>633</v>
      </c>
      <c r="J1037" s="36">
        <v>444</v>
      </c>
      <c r="K1037" s="36">
        <v>77</v>
      </c>
      <c r="L1037" s="3">
        <f t="shared" si="113"/>
        <v>0.17342342342342343</v>
      </c>
      <c r="M1037" s="42">
        <v>1</v>
      </c>
      <c r="N1037" s="36">
        <v>188</v>
      </c>
      <c r="O1037" s="64">
        <f t="shared" si="114"/>
        <v>0.29699842022116901</v>
      </c>
      <c r="P1037" s="4">
        <f t="shared" si="115"/>
        <v>633</v>
      </c>
      <c r="Q1037" s="5">
        <f t="shared" si="116"/>
        <v>445</v>
      </c>
      <c r="R1037" s="5">
        <f t="shared" si="117"/>
        <v>188</v>
      </c>
      <c r="S1037" s="6">
        <f t="shared" si="118"/>
        <v>0.29699842022116901</v>
      </c>
    </row>
    <row r="1038" spans="1:19" x14ac:dyDescent="0.2">
      <c r="A1038" s="54" t="s">
        <v>443</v>
      </c>
      <c r="B1038" s="41" t="s">
        <v>116</v>
      </c>
      <c r="C1038" s="51" t="s">
        <v>314</v>
      </c>
      <c r="D1038" s="37">
        <v>6</v>
      </c>
      <c r="E1038" s="38">
        <v>4</v>
      </c>
      <c r="F1038" s="38">
        <v>0</v>
      </c>
      <c r="G1038" s="38">
        <v>0</v>
      </c>
      <c r="H1038" s="50">
        <f t="shared" si="112"/>
        <v>0</v>
      </c>
      <c r="I1038" s="35">
        <v>632</v>
      </c>
      <c r="J1038" s="36">
        <v>593</v>
      </c>
      <c r="K1038" s="36">
        <v>33</v>
      </c>
      <c r="L1038" s="3">
        <f t="shared" si="113"/>
        <v>5.5649241146711638E-2</v>
      </c>
      <c r="M1038" s="39">
        <v>1</v>
      </c>
      <c r="N1038" s="36">
        <v>11</v>
      </c>
      <c r="O1038" s="64">
        <f t="shared" si="114"/>
        <v>1.740506329113924E-2</v>
      </c>
      <c r="P1038" s="4">
        <f t="shared" si="115"/>
        <v>638</v>
      </c>
      <c r="Q1038" s="5">
        <f t="shared" si="116"/>
        <v>598</v>
      </c>
      <c r="R1038" s="5">
        <f t="shared" si="117"/>
        <v>11</v>
      </c>
      <c r="S1038" s="6">
        <f t="shared" si="118"/>
        <v>1.7241379310344827E-2</v>
      </c>
    </row>
    <row r="1039" spans="1:19" x14ac:dyDescent="0.2">
      <c r="A1039" s="55" t="s">
        <v>463</v>
      </c>
      <c r="B1039" s="41" t="s">
        <v>192</v>
      </c>
      <c r="C1039" s="56" t="s">
        <v>193</v>
      </c>
      <c r="D1039" s="2">
        <v>1</v>
      </c>
      <c r="E1039" s="1">
        <v>1</v>
      </c>
      <c r="F1039" s="1">
        <v>1</v>
      </c>
      <c r="G1039" s="1">
        <v>0</v>
      </c>
      <c r="H1039" s="50">
        <f t="shared" si="112"/>
        <v>0</v>
      </c>
      <c r="I1039" s="35">
        <v>630</v>
      </c>
      <c r="J1039" s="36">
        <v>629</v>
      </c>
      <c r="K1039" s="36">
        <v>593</v>
      </c>
      <c r="L1039" s="3">
        <f t="shared" si="113"/>
        <v>0.94276629570747217</v>
      </c>
      <c r="M1039" s="42">
        <v>0</v>
      </c>
      <c r="N1039" s="36">
        <v>1</v>
      </c>
      <c r="O1039" s="64">
        <f t="shared" si="114"/>
        <v>1.5873015873015873E-3</v>
      </c>
      <c r="P1039" s="4">
        <f t="shared" si="115"/>
        <v>631</v>
      </c>
      <c r="Q1039" s="5">
        <f t="shared" si="116"/>
        <v>630</v>
      </c>
      <c r="R1039" s="5">
        <f t="shared" si="117"/>
        <v>1</v>
      </c>
      <c r="S1039" s="6">
        <f t="shared" si="118"/>
        <v>1.5847860538827259E-3</v>
      </c>
    </row>
    <row r="1040" spans="1:19" ht="29" x14ac:dyDescent="0.2">
      <c r="A1040" s="55" t="s">
        <v>507</v>
      </c>
      <c r="B1040" s="41" t="s">
        <v>105</v>
      </c>
      <c r="C1040" s="56" t="s">
        <v>106</v>
      </c>
      <c r="D1040" s="2"/>
      <c r="E1040" s="1"/>
      <c r="F1040" s="1"/>
      <c r="G1040" s="1"/>
      <c r="H1040" s="50" t="str">
        <f t="shared" si="112"/>
        <v/>
      </c>
      <c r="I1040" s="35">
        <v>630</v>
      </c>
      <c r="J1040" s="36">
        <v>480</v>
      </c>
      <c r="K1040" s="36">
        <v>114</v>
      </c>
      <c r="L1040" s="3">
        <f t="shared" si="113"/>
        <v>0.23749999999999999</v>
      </c>
      <c r="M1040" s="48">
        <v>6</v>
      </c>
      <c r="N1040" s="36">
        <v>116</v>
      </c>
      <c r="O1040" s="64">
        <f t="shared" si="114"/>
        <v>0.18412698412698414</v>
      </c>
      <c r="P1040" s="4">
        <f t="shared" si="115"/>
        <v>630</v>
      </c>
      <c r="Q1040" s="5">
        <f t="shared" si="116"/>
        <v>486</v>
      </c>
      <c r="R1040" s="5">
        <f t="shared" si="117"/>
        <v>116</v>
      </c>
      <c r="S1040" s="6">
        <f t="shared" si="118"/>
        <v>0.18412698412698414</v>
      </c>
    </row>
    <row r="1041" spans="1:19" x14ac:dyDescent="0.2">
      <c r="A1041" s="54" t="s">
        <v>446</v>
      </c>
      <c r="B1041" s="41" t="s">
        <v>37</v>
      </c>
      <c r="C1041" s="51" t="s">
        <v>39</v>
      </c>
      <c r="D1041" s="37"/>
      <c r="E1041" s="38"/>
      <c r="F1041" s="38"/>
      <c r="G1041" s="38"/>
      <c r="H1041" s="50" t="str">
        <f t="shared" si="112"/>
        <v/>
      </c>
      <c r="I1041" s="35">
        <v>624</v>
      </c>
      <c r="J1041" s="36">
        <v>587</v>
      </c>
      <c r="K1041" s="36">
        <v>559</v>
      </c>
      <c r="L1041" s="3">
        <f t="shared" si="113"/>
        <v>0.95229982964224869</v>
      </c>
      <c r="M1041" s="39">
        <v>7</v>
      </c>
      <c r="N1041" s="36">
        <v>22</v>
      </c>
      <c r="O1041" s="64">
        <f t="shared" si="114"/>
        <v>3.5256410256410256E-2</v>
      </c>
      <c r="P1041" s="4">
        <f t="shared" si="115"/>
        <v>624</v>
      </c>
      <c r="Q1041" s="5">
        <f t="shared" si="116"/>
        <v>594</v>
      </c>
      <c r="R1041" s="5">
        <f t="shared" si="117"/>
        <v>22</v>
      </c>
      <c r="S1041" s="6">
        <f t="shared" si="118"/>
        <v>3.5256410256410256E-2</v>
      </c>
    </row>
    <row r="1042" spans="1:19" x14ac:dyDescent="0.2">
      <c r="A1042" s="55" t="s">
        <v>478</v>
      </c>
      <c r="B1042" s="41" t="s">
        <v>146</v>
      </c>
      <c r="C1042" s="56" t="s">
        <v>382</v>
      </c>
      <c r="D1042" s="2">
        <v>0</v>
      </c>
      <c r="E1042" s="1">
        <v>0</v>
      </c>
      <c r="F1042" s="1">
        <v>0</v>
      </c>
      <c r="G1042" s="1">
        <v>0</v>
      </c>
      <c r="H1042" s="50" t="str">
        <f t="shared" si="112"/>
        <v/>
      </c>
      <c r="I1042" s="35">
        <v>618</v>
      </c>
      <c r="J1042" s="36">
        <v>598</v>
      </c>
      <c r="K1042" s="36">
        <v>553</v>
      </c>
      <c r="L1042" s="3">
        <f t="shared" si="113"/>
        <v>0.92474916387959871</v>
      </c>
      <c r="M1042" s="42">
        <v>1</v>
      </c>
      <c r="N1042" s="36">
        <v>19</v>
      </c>
      <c r="O1042" s="64">
        <f t="shared" si="114"/>
        <v>3.0744336569579287E-2</v>
      </c>
      <c r="P1042" s="4">
        <f t="shared" si="115"/>
        <v>618</v>
      </c>
      <c r="Q1042" s="5">
        <f t="shared" si="116"/>
        <v>599</v>
      </c>
      <c r="R1042" s="5">
        <f t="shared" si="117"/>
        <v>19</v>
      </c>
      <c r="S1042" s="6">
        <f t="shared" si="118"/>
        <v>3.0744336569579287E-2</v>
      </c>
    </row>
    <row r="1043" spans="1:19" x14ac:dyDescent="0.2">
      <c r="A1043" s="55" t="s">
        <v>447</v>
      </c>
      <c r="B1043" s="41" t="s">
        <v>146</v>
      </c>
      <c r="C1043" s="51" t="s">
        <v>147</v>
      </c>
      <c r="D1043" s="2"/>
      <c r="E1043" s="1"/>
      <c r="F1043" s="1"/>
      <c r="G1043" s="1"/>
      <c r="H1043" s="50" t="str">
        <f t="shared" si="112"/>
        <v/>
      </c>
      <c r="I1043" s="35">
        <v>617</v>
      </c>
      <c r="J1043" s="36">
        <v>610</v>
      </c>
      <c r="K1043" s="36">
        <v>433</v>
      </c>
      <c r="L1043" s="3">
        <f t="shared" si="113"/>
        <v>0.70983606557377055</v>
      </c>
      <c r="M1043" s="42">
        <v>34</v>
      </c>
      <c r="N1043" s="36">
        <v>14</v>
      </c>
      <c r="O1043" s="64">
        <f t="shared" si="114"/>
        <v>2.2690437601296597E-2</v>
      </c>
      <c r="P1043" s="4">
        <f t="shared" si="115"/>
        <v>617</v>
      </c>
      <c r="Q1043" s="5">
        <f t="shared" si="116"/>
        <v>644</v>
      </c>
      <c r="R1043" s="5">
        <f t="shared" si="117"/>
        <v>14</v>
      </c>
      <c r="S1043" s="6">
        <f t="shared" si="118"/>
        <v>2.2690437601296597E-2</v>
      </c>
    </row>
    <row r="1044" spans="1:19" ht="29" x14ac:dyDescent="0.2">
      <c r="A1044" s="54" t="s">
        <v>443</v>
      </c>
      <c r="B1044" s="41" t="s">
        <v>260</v>
      </c>
      <c r="C1044" s="51" t="s">
        <v>309</v>
      </c>
      <c r="D1044" s="37">
        <v>0</v>
      </c>
      <c r="E1044" s="38">
        <v>0</v>
      </c>
      <c r="F1044" s="38">
        <v>0</v>
      </c>
      <c r="G1044" s="38">
        <v>0</v>
      </c>
      <c r="H1044" s="50" t="str">
        <f t="shared" si="112"/>
        <v/>
      </c>
      <c r="I1044" s="35">
        <v>616</v>
      </c>
      <c r="J1044" s="36">
        <v>452</v>
      </c>
      <c r="K1044" s="36">
        <v>94</v>
      </c>
      <c r="L1044" s="3">
        <f t="shared" si="113"/>
        <v>0.20796460176991149</v>
      </c>
      <c r="M1044" s="39">
        <v>0</v>
      </c>
      <c r="N1044" s="36">
        <v>141</v>
      </c>
      <c r="O1044" s="64">
        <f t="shared" si="114"/>
        <v>0.2288961038961039</v>
      </c>
      <c r="P1044" s="4">
        <f t="shared" si="115"/>
        <v>616</v>
      </c>
      <c r="Q1044" s="5">
        <f t="shared" si="116"/>
        <v>452</v>
      </c>
      <c r="R1044" s="5">
        <f t="shared" si="117"/>
        <v>141</v>
      </c>
      <c r="S1044" s="6">
        <f t="shared" si="118"/>
        <v>0.2288961038961039</v>
      </c>
    </row>
    <row r="1045" spans="1:19" x14ac:dyDescent="0.2">
      <c r="A1045" s="54" t="s">
        <v>446</v>
      </c>
      <c r="B1045" s="41" t="s">
        <v>148</v>
      </c>
      <c r="C1045" s="51" t="s">
        <v>149</v>
      </c>
      <c r="D1045" s="37">
        <v>1</v>
      </c>
      <c r="E1045" s="38">
        <v>1</v>
      </c>
      <c r="F1045" s="38">
        <v>1</v>
      </c>
      <c r="G1045" s="38"/>
      <c r="H1045" s="50">
        <f t="shared" si="112"/>
        <v>0</v>
      </c>
      <c r="I1045" s="35">
        <v>614</v>
      </c>
      <c r="J1045" s="36">
        <v>583</v>
      </c>
      <c r="K1045" s="36">
        <v>582</v>
      </c>
      <c r="L1045" s="3">
        <f t="shared" si="113"/>
        <v>0.99828473413379071</v>
      </c>
      <c r="M1045" s="39"/>
      <c r="N1045" s="36">
        <v>31</v>
      </c>
      <c r="O1045" s="64">
        <f t="shared" si="114"/>
        <v>5.0488599348534204E-2</v>
      </c>
      <c r="P1045" s="4">
        <f t="shared" si="115"/>
        <v>615</v>
      </c>
      <c r="Q1045" s="5">
        <f t="shared" si="116"/>
        <v>584</v>
      </c>
      <c r="R1045" s="5">
        <f t="shared" si="117"/>
        <v>31</v>
      </c>
      <c r="S1045" s="6">
        <f t="shared" si="118"/>
        <v>5.0406504065040651E-2</v>
      </c>
    </row>
    <row r="1046" spans="1:19" x14ac:dyDescent="0.2">
      <c r="A1046" s="54" t="s">
        <v>443</v>
      </c>
      <c r="B1046" s="41" t="s">
        <v>37</v>
      </c>
      <c r="C1046" s="51" t="s">
        <v>288</v>
      </c>
      <c r="D1046" s="2">
        <v>0</v>
      </c>
      <c r="E1046" s="1">
        <v>0</v>
      </c>
      <c r="F1046" s="1">
        <v>0</v>
      </c>
      <c r="G1046" s="1">
        <v>0</v>
      </c>
      <c r="H1046" s="50" t="str">
        <f t="shared" si="112"/>
        <v/>
      </c>
      <c r="I1046" s="35">
        <v>614</v>
      </c>
      <c r="J1046" s="36">
        <v>597</v>
      </c>
      <c r="K1046" s="36">
        <v>11</v>
      </c>
      <c r="L1046" s="3">
        <f t="shared" si="113"/>
        <v>1.8425460636515914E-2</v>
      </c>
      <c r="M1046" s="39">
        <v>0</v>
      </c>
      <c r="N1046" s="36">
        <v>5</v>
      </c>
      <c r="O1046" s="64">
        <f t="shared" si="114"/>
        <v>8.1433224755700327E-3</v>
      </c>
      <c r="P1046" s="4">
        <f t="shared" si="115"/>
        <v>614</v>
      </c>
      <c r="Q1046" s="5">
        <f t="shared" si="116"/>
        <v>597</v>
      </c>
      <c r="R1046" s="5">
        <f t="shared" si="117"/>
        <v>5</v>
      </c>
      <c r="S1046" s="6">
        <f t="shared" si="118"/>
        <v>8.1433224755700327E-3</v>
      </c>
    </row>
    <row r="1047" spans="1:19" x14ac:dyDescent="0.2">
      <c r="A1047" s="54" t="s">
        <v>443</v>
      </c>
      <c r="B1047" s="41" t="s">
        <v>262</v>
      </c>
      <c r="C1047" s="51" t="s">
        <v>327</v>
      </c>
      <c r="D1047" s="37">
        <v>0</v>
      </c>
      <c r="E1047" s="38">
        <v>0</v>
      </c>
      <c r="F1047" s="38">
        <v>0</v>
      </c>
      <c r="G1047" s="38">
        <v>0</v>
      </c>
      <c r="H1047" s="50" t="str">
        <f t="shared" si="112"/>
        <v/>
      </c>
      <c r="I1047" s="35">
        <v>612</v>
      </c>
      <c r="J1047" s="36">
        <v>502</v>
      </c>
      <c r="K1047" s="36">
        <v>135</v>
      </c>
      <c r="L1047" s="3">
        <f t="shared" si="113"/>
        <v>0.2689243027888446</v>
      </c>
      <c r="M1047" s="39">
        <v>19</v>
      </c>
      <c r="N1047" s="36">
        <v>43</v>
      </c>
      <c r="O1047" s="64">
        <f t="shared" si="114"/>
        <v>7.0261437908496732E-2</v>
      </c>
      <c r="P1047" s="4">
        <f t="shared" si="115"/>
        <v>612</v>
      </c>
      <c r="Q1047" s="5">
        <f t="shared" si="116"/>
        <v>521</v>
      </c>
      <c r="R1047" s="5">
        <f t="shared" si="117"/>
        <v>43</v>
      </c>
      <c r="S1047" s="6">
        <f t="shared" si="118"/>
        <v>7.0261437908496732E-2</v>
      </c>
    </row>
    <row r="1048" spans="1:19" x14ac:dyDescent="0.2">
      <c r="A1048" s="55" t="s">
        <v>507</v>
      </c>
      <c r="B1048" s="41" t="s">
        <v>97</v>
      </c>
      <c r="C1048" s="56" t="s">
        <v>98</v>
      </c>
      <c r="D1048" s="2"/>
      <c r="E1048" s="1"/>
      <c r="F1048" s="1"/>
      <c r="G1048" s="1"/>
      <c r="H1048" s="50" t="str">
        <f t="shared" si="112"/>
        <v/>
      </c>
      <c r="I1048" s="35">
        <v>608</v>
      </c>
      <c r="J1048" s="36">
        <v>559</v>
      </c>
      <c r="K1048" s="36">
        <v>188</v>
      </c>
      <c r="L1048" s="3">
        <f t="shared" si="113"/>
        <v>0.3363148479427549</v>
      </c>
      <c r="M1048" s="48"/>
      <c r="N1048" s="36">
        <v>44</v>
      </c>
      <c r="O1048" s="64">
        <f t="shared" si="114"/>
        <v>7.2368421052631582E-2</v>
      </c>
      <c r="P1048" s="4">
        <f t="shared" si="115"/>
        <v>608</v>
      </c>
      <c r="Q1048" s="5">
        <f t="shared" si="116"/>
        <v>559</v>
      </c>
      <c r="R1048" s="5">
        <f t="shared" si="117"/>
        <v>44</v>
      </c>
      <c r="S1048" s="6">
        <f t="shared" si="118"/>
        <v>7.2368421052631582E-2</v>
      </c>
    </row>
    <row r="1049" spans="1:19" x14ac:dyDescent="0.2">
      <c r="A1049" s="54" t="s">
        <v>448</v>
      </c>
      <c r="B1049" s="41" t="s">
        <v>130</v>
      </c>
      <c r="C1049" s="51" t="s">
        <v>130</v>
      </c>
      <c r="D1049" s="2">
        <v>0</v>
      </c>
      <c r="E1049" s="1">
        <v>0</v>
      </c>
      <c r="F1049" s="1">
        <v>0</v>
      </c>
      <c r="G1049" s="1">
        <v>0</v>
      </c>
      <c r="H1049" s="50" t="str">
        <f t="shared" si="112"/>
        <v/>
      </c>
      <c r="I1049" s="35">
        <v>607</v>
      </c>
      <c r="J1049" s="36">
        <v>558</v>
      </c>
      <c r="K1049" s="36">
        <v>469</v>
      </c>
      <c r="L1049" s="3">
        <f t="shared" si="113"/>
        <v>0.84050179211469533</v>
      </c>
      <c r="M1049" s="39">
        <v>4</v>
      </c>
      <c r="N1049" s="36">
        <v>45</v>
      </c>
      <c r="O1049" s="64">
        <f t="shared" si="114"/>
        <v>7.4135090609555185E-2</v>
      </c>
      <c r="P1049" s="4">
        <f t="shared" si="115"/>
        <v>607</v>
      </c>
      <c r="Q1049" s="5">
        <f t="shared" si="116"/>
        <v>562</v>
      </c>
      <c r="R1049" s="5">
        <f t="shared" si="117"/>
        <v>45</v>
      </c>
      <c r="S1049" s="6">
        <f t="shared" si="118"/>
        <v>7.4135090609555185E-2</v>
      </c>
    </row>
    <row r="1050" spans="1:19" x14ac:dyDescent="0.2">
      <c r="A1050" s="55" t="s">
        <v>463</v>
      </c>
      <c r="B1050" s="41" t="s">
        <v>180</v>
      </c>
      <c r="C1050" s="56" t="s">
        <v>181</v>
      </c>
      <c r="D1050" s="2">
        <v>0</v>
      </c>
      <c r="E1050" s="1">
        <v>0</v>
      </c>
      <c r="F1050" s="1">
        <v>0</v>
      </c>
      <c r="G1050" s="1">
        <v>0</v>
      </c>
      <c r="H1050" s="50" t="str">
        <f t="shared" si="112"/>
        <v/>
      </c>
      <c r="I1050" s="35">
        <v>603</v>
      </c>
      <c r="J1050" s="36">
        <v>589</v>
      </c>
      <c r="K1050" s="36">
        <v>206</v>
      </c>
      <c r="L1050" s="3">
        <f t="shared" si="113"/>
        <v>0.34974533106960953</v>
      </c>
      <c r="M1050" s="42">
        <v>13</v>
      </c>
      <c r="N1050" s="36">
        <v>1</v>
      </c>
      <c r="O1050" s="64">
        <f t="shared" si="114"/>
        <v>1.658374792703151E-3</v>
      </c>
      <c r="P1050" s="4">
        <f t="shared" si="115"/>
        <v>603</v>
      </c>
      <c r="Q1050" s="5">
        <f t="shared" si="116"/>
        <v>602</v>
      </c>
      <c r="R1050" s="5">
        <f t="shared" si="117"/>
        <v>1</v>
      </c>
      <c r="S1050" s="6">
        <f t="shared" si="118"/>
        <v>1.658374792703151E-3</v>
      </c>
    </row>
    <row r="1051" spans="1:19" x14ac:dyDescent="0.2">
      <c r="A1051" s="55" t="s">
        <v>451</v>
      </c>
      <c r="B1051" s="41" t="s">
        <v>37</v>
      </c>
      <c r="C1051" s="56" t="s">
        <v>40</v>
      </c>
      <c r="D1051" s="2">
        <v>10</v>
      </c>
      <c r="E1051" s="1">
        <v>10</v>
      </c>
      <c r="F1051" s="1">
        <v>1</v>
      </c>
      <c r="G1051" s="1">
        <v>0</v>
      </c>
      <c r="H1051" s="50">
        <f t="shared" si="112"/>
        <v>0</v>
      </c>
      <c r="I1051" s="35">
        <v>603</v>
      </c>
      <c r="J1051" s="36">
        <v>566</v>
      </c>
      <c r="K1051" s="36">
        <v>177</v>
      </c>
      <c r="L1051" s="3">
        <f t="shared" si="113"/>
        <v>0.3127208480565371</v>
      </c>
      <c r="M1051" s="42">
        <v>2</v>
      </c>
      <c r="N1051" s="36">
        <v>35</v>
      </c>
      <c r="O1051" s="64">
        <f t="shared" si="114"/>
        <v>5.8043117744610281E-2</v>
      </c>
      <c r="P1051" s="4">
        <f t="shared" si="115"/>
        <v>613</v>
      </c>
      <c r="Q1051" s="5">
        <f t="shared" si="116"/>
        <v>578</v>
      </c>
      <c r="R1051" s="5">
        <f t="shared" si="117"/>
        <v>35</v>
      </c>
      <c r="S1051" s="6">
        <f t="shared" si="118"/>
        <v>5.7096247960848286E-2</v>
      </c>
    </row>
    <row r="1052" spans="1:19" ht="29" x14ac:dyDescent="0.2">
      <c r="A1052" s="55" t="s">
        <v>447</v>
      </c>
      <c r="B1052" s="41" t="s">
        <v>133</v>
      </c>
      <c r="C1052" s="51" t="s">
        <v>134</v>
      </c>
      <c r="D1052" s="37"/>
      <c r="E1052" s="38"/>
      <c r="F1052" s="38"/>
      <c r="G1052" s="38"/>
      <c r="H1052" s="50" t="str">
        <f t="shared" si="112"/>
        <v/>
      </c>
      <c r="I1052" s="35">
        <v>602</v>
      </c>
      <c r="J1052" s="36">
        <v>611</v>
      </c>
      <c r="K1052" s="36">
        <v>373</v>
      </c>
      <c r="L1052" s="3">
        <f t="shared" si="113"/>
        <v>0.61047463175122751</v>
      </c>
      <c r="M1052" s="42">
        <v>46</v>
      </c>
      <c r="N1052" s="36">
        <v>252</v>
      </c>
      <c r="O1052" s="64">
        <f t="shared" si="114"/>
        <v>0.41860465116279072</v>
      </c>
      <c r="P1052" s="4">
        <f t="shared" si="115"/>
        <v>602</v>
      </c>
      <c r="Q1052" s="5">
        <f t="shared" si="116"/>
        <v>657</v>
      </c>
      <c r="R1052" s="5">
        <f t="shared" si="117"/>
        <v>252</v>
      </c>
      <c r="S1052" s="6">
        <f t="shared" si="118"/>
        <v>0.41860465116279072</v>
      </c>
    </row>
    <row r="1053" spans="1:19" x14ac:dyDescent="0.2">
      <c r="A1053" s="55" t="s">
        <v>447</v>
      </c>
      <c r="B1053" s="41" t="s">
        <v>112</v>
      </c>
      <c r="C1053" s="51" t="s">
        <v>311</v>
      </c>
      <c r="D1053" s="2"/>
      <c r="E1053" s="1"/>
      <c r="F1053" s="1"/>
      <c r="G1053" s="1"/>
      <c r="H1053" s="50" t="str">
        <f t="shared" si="112"/>
        <v/>
      </c>
      <c r="I1053" s="35">
        <v>601</v>
      </c>
      <c r="J1053" s="36">
        <v>472</v>
      </c>
      <c r="K1053" s="36">
        <v>179</v>
      </c>
      <c r="L1053" s="3">
        <f t="shared" si="113"/>
        <v>0.37923728813559321</v>
      </c>
      <c r="M1053" s="42"/>
      <c r="N1053" s="36">
        <v>83</v>
      </c>
      <c r="O1053" s="64">
        <f t="shared" si="114"/>
        <v>0.13810316139767054</v>
      </c>
      <c r="P1053" s="4">
        <f t="shared" si="115"/>
        <v>601</v>
      </c>
      <c r="Q1053" s="5">
        <f t="shared" si="116"/>
        <v>472</v>
      </c>
      <c r="R1053" s="5">
        <f t="shared" si="117"/>
        <v>83</v>
      </c>
      <c r="S1053" s="6">
        <f t="shared" si="118"/>
        <v>0.13810316139767054</v>
      </c>
    </row>
    <row r="1054" spans="1:19" x14ac:dyDescent="0.2">
      <c r="A1054" s="54" t="s">
        <v>446</v>
      </c>
      <c r="B1054" s="41" t="s">
        <v>137</v>
      </c>
      <c r="C1054" s="51" t="s">
        <v>138</v>
      </c>
      <c r="D1054" s="37">
        <v>4</v>
      </c>
      <c r="E1054" s="38">
        <v>4</v>
      </c>
      <c r="F1054" s="38">
        <v>4</v>
      </c>
      <c r="G1054" s="38"/>
      <c r="H1054" s="50">
        <f t="shared" si="112"/>
        <v>0</v>
      </c>
      <c r="I1054" s="35">
        <v>599</v>
      </c>
      <c r="J1054" s="36">
        <v>526</v>
      </c>
      <c r="K1054" s="36">
        <v>525</v>
      </c>
      <c r="L1054" s="3">
        <f t="shared" si="113"/>
        <v>0.99809885931558939</v>
      </c>
      <c r="M1054" s="39">
        <v>18</v>
      </c>
      <c r="N1054" s="36">
        <v>51</v>
      </c>
      <c r="O1054" s="64">
        <f t="shared" si="114"/>
        <v>8.5141903171953262E-2</v>
      </c>
      <c r="P1054" s="4">
        <f t="shared" si="115"/>
        <v>603</v>
      </c>
      <c r="Q1054" s="5">
        <f t="shared" si="116"/>
        <v>548</v>
      </c>
      <c r="R1054" s="5">
        <f t="shared" si="117"/>
        <v>51</v>
      </c>
      <c r="S1054" s="6">
        <f t="shared" si="118"/>
        <v>8.45771144278607E-2</v>
      </c>
    </row>
    <row r="1055" spans="1:19" x14ac:dyDescent="0.2">
      <c r="A1055" s="55" t="s">
        <v>500</v>
      </c>
      <c r="B1055" s="41" t="s">
        <v>178</v>
      </c>
      <c r="C1055" s="56" t="s">
        <v>179</v>
      </c>
      <c r="D1055" s="2"/>
      <c r="E1055" s="1"/>
      <c r="F1055" s="1"/>
      <c r="G1055" s="1"/>
      <c r="H1055" s="50" t="str">
        <f t="shared" si="112"/>
        <v/>
      </c>
      <c r="I1055" s="35">
        <v>597</v>
      </c>
      <c r="J1055" s="36">
        <v>508</v>
      </c>
      <c r="K1055" s="36">
        <v>252</v>
      </c>
      <c r="L1055" s="3">
        <f t="shared" si="113"/>
        <v>0.49606299212598426</v>
      </c>
      <c r="M1055" s="42">
        <v>6</v>
      </c>
      <c r="N1055" s="36">
        <v>83</v>
      </c>
      <c r="O1055" s="64">
        <f t="shared" si="114"/>
        <v>0.13902847571189281</v>
      </c>
      <c r="P1055" s="4">
        <f t="shared" si="115"/>
        <v>597</v>
      </c>
      <c r="Q1055" s="5">
        <f t="shared" si="116"/>
        <v>514</v>
      </c>
      <c r="R1055" s="5">
        <f t="shared" si="117"/>
        <v>83</v>
      </c>
      <c r="S1055" s="6">
        <f t="shared" si="118"/>
        <v>0.13902847571189281</v>
      </c>
    </row>
    <row r="1056" spans="1:19" x14ac:dyDescent="0.2">
      <c r="A1056" s="54" t="s">
        <v>448</v>
      </c>
      <c r="B1056" s="41" t="s">
        <v>34</v>
      </c>
      <c r="C1056" s="51" t="s">
        <v>35</v>
      </c>
      <c r="D1056" s="2">
        <v>0</v>
      </c>
      <c r="E1056" s="1">
        <v>0</v>
      </c>
      <c r="F1056" s="1">
        <v>0</v>
      </c>
      <c r="G1056" s="1">
        <v>0</v>
      </c>
      <c r="H1056" s="50" t="str">
        <f t="shared" si="112"/>
        <v/>
      </c>
      <c r="I1056" s="35">
        <v>596</v>
      </c>
      <c r="J1056" s="36">
        <v>547</v>
      </c>
      <c r="K1056" s="36">
        <v>387</v>
      </c>
      <c r="L1056" s="3">
        <f t="shared" si="113"/>
        <v>0.7074954296160878</v>
      </c>
      <c r="M1056" s="39">
        <v>1</v>
      </c>
      <c r="N1056" s="36">
        <v>48</v>
      </c>
      <c r="O1056" s="64">
        <f t="shared" si="114"/>
        <v>8.0536912751677847E-2</v>
      </c>
      <c r="P1056" s="4">
        <f t="shared" si="115"/>
        <v>596</v>
      </c>
      <c r="Q1056" s="5">
        <f t="shared" si="116"/>
        <v>548</v>
      </c>
      <c r="R1056" s="5">
        <f t="shared" si="117"/>
        <v>48</v>
      </c>
      <c r="S1056" s="6">
        <f t="shared" si="118"/>
        <v>8.0536912751677847E-2</v>
      </c>
    </row>
    <row r="1057" spans="1:19" x14ac:dyDescent="0.2">
      <c r="A1057" s="54" t="s">
        <v>448</v>
      </c>
      <c r="B1057" s="41" t="s">
        <v>249</v>
      </c>
      <c r="C1057" s="51" t="s">
        <v>250</v>
      </c>
      <c r="D1057" s="37">
        <v>0</v>
      </c>
      <c r="E1057" s="38">
        <v>0</v>
      </c>
      <c r="F1057" s="38">
        <v>0</v>
      </c>
      <c r="G1057" s="38">
        <v>0</v>
      </c>
      <c r="H1057" s="50" t="str">
        <f t="shared" si="112"/>
        <v/>
      </c>
      <c r="I1057" s="35">
        <v>593</v>
      </c>
      <c r="J1057" s="36">
        <v>535</v>
      </c>
      <c r="K1057" s="36">
        <v>71</v>
      </c>
      <c r="L1057" s="3">
        <f t="shared" si="113"/>
        <v>0.13271028037383178</v>
      </c>
      <c r="M1057" s="39">
        <v>0</v>
      </c>
      <c r="N1057" s="36">
        <v>58</v>
      </c>
      <c r="O1057" s="64">
        <f t="shared" si="114"/>
        <v>9.7807757166947729E-2</v>
      </c>
      <c r="P1057" s="4">
        <f t="shared" si="115"/>
        <v>593</v>
      </c>
      <c r="Q1057" s="5">
        <f t="shared" si="116"/>
        <v>535</v>
      </c>
      <c r="R1057" s="5">
        <f t="shared" si="117"/>
        <v>58</v>
      </c>
      <c r="S1057" s="6">
        <f t="shared" si="118"/>
        <v>9.7807757166947729E-2</v>
      </c>
    </row>
    <row r="1058" spans="1:19" x14ac:dyDescent="0.2">
      <c r="A1058" s="55" t="s">
        <v>480</v>
      </c>
      <c r="B1058" s="41" t="s">
        <v>238</v>
      </c>
      <c r="C1058" s="56" t="s">
        <v>242</v>
      </c>
      <c r="D1058" s="2">
        <v>0</v>
      </c>
      <c r="E1058" s="1">
        <v>0</v>
      </c>
      <c r="F1058" s="1">
        <v>0</v>
      </c>
      <c r="G1058" s="1">
        <v>0</v>
      </c>
      <c r="H1058" s="50" t="str">
        <f t="shared" si="112"/>
        <v/>
      </c>
      <c r="I1058" s="35">
        <v>589</v>
      </c>
      <c r="J1058" s="36">
        <v>584</v>
      </c>
      <c r="K1058" s="36">
        <v>178</v>
      </c>
      <c r="L1058" s="3">
        <f t="shared" si="113"/>
        <v>0.3047945205479452</v>
      </c>
      <c r="M1058" s="42">
        <v>4</v>
      </c>
      <c r="N1058" s="36">
        <v>1</v>
      </c>
      <c r="O1058" s="64">
        <f t="shared" si="114"/>
        <v>1.697792869269949E-3</v>
      </c>
      <c r="P1058" s="4">
        <f t="shared" si="115"/>
        <v>589</v>
      </c>
      <c r="Q1058" s="5">
        <f t="shared" si="116"/>
        <v>588</v>
      </c>
      <c r="R1058" s="5">
        <f t="shared" si="117"/>
        <v>1</v>
      </c>
      <c r="S1058" s="6">
        <f t="shared" si="118"/>
        <v>1.697792869269949E-3</v>
      </c>
    </row>
    <row r="1059" spans="1:19" x14ac:dyDescent="0.2">
      <c r="A1059" s="55" t="s">
        <v>485</v>
      </c>
      <c r="B1059" s="41" t="s">
        <v>72</v>
      </c>
      <c r="C1059" s="56" t="s">
        <v>73</v>
      </c>
      <c r="D1059" s="2"/>
      <c r="E1059" s="1"/>
      <c r="F1059" s="1"/>
      <c r="G1059" s="1"/>
      <c r="H1059" s="50" t="str">
        <f t="shared" si="112"/>
        <v/>
      </c>
      <c r="I1059" s="35">
        <v>586</v>
      </c>
      <c r="J1059" s="36">
        <v>536</v>
      </c>
      <c r="K1059" s="36">
        <v>241</v>
      </c>
      <c r="L1059" s="3">
        <f t="shared" si="113"/>
        <v>0.44962686567164178</v>
      </c>
      <c r="M1059" s="42"/>
      <c r="N1059" s="36">
        <v>50</v>
      </c>
      <c r="O1059" s="64">
        <f t="shared" si="114"/>
        <v>8.5324232081911269E-2</v>
      </c>
      <c r="P1059" s="4">
        <f t="shared" si="115"/>
        <v>586</v>
      </c>
      <c r="Q1059" s="5">
        <f t="shared" si="116"/>
        <v>536</v>
      </c>
      <c r="R1059" s="5">
        <f t="shared" si="117"/>
        <v>50</v>
      </c>
      <c r="S1059" s="6">
        <f t="shared" si="118"/>
        <v>8.5324232081911269E-2</v>
      </c>
    </row>
    <row r="1060" spans="1:19" x14ac:dyDescent="0.2">
      <c r="A1060" s="54" t="s">
        <v>446</v>
      </c>
      <c r="B1060" s="41" t="s">
        <v>6</v>
      </c>
      <c r="C1060" s="51" t="s">
        <v>7</v>
      </c>
      <c r="D1060" s="2">
        <v>15</v>
      </c>
      <c r="E1060" s="1">
        <v>9</v>
      </c>
      <c r="F1060" s="1">
        <v>8</v>
      </c>
      <c r="G1060" s="1">
        <v>5</v>
      </c>
      <c r="H1060" s="50">
        <f t="shared" si="112"/>
        <v>0.33333333333333331</v>
      </c>
      <c r="I1060" s="35">
        <v>585</v>
      </c>
      <c r="J1060" s="36">
        <v>392</v>
      </c>
      <c r="K1060" s="36">
        <v>382</v>
      </c>
      <c r="L1060" s="3">
        <f t="shared" si="113"/>
        <v>0.97448979591836737</v>
      </c>
      <c r="M1060" s="39">
        <v>1</v>
      </c>
      <c r="N1060" s="36">
        <v>188</v>
      </c>
      <c r="O1060" s="64">
        <f t="shared" si="114"/>
        <v>0.32136752136752139</v>
      </c>
      <c r="P1060" s="4">
        <f t="shared" si="115"/>
        <v>600</v>
      </c>
      <c r="Q1060" s="5">
        <f t="shared" si="116"/>
        <v>402</v>
      </c>
      <c r="R1060" s="5">
        <f t="shared" si="117"/>
        <v>193</v>
      </c>
      <c r="S1060" s="6">
        <f t="shared" si="118"/>
        <v>0.32166666666666666</v>
      </c>
    </row>
    <row r="1061" spans="1:19" x14ac:dyDescent="0.2">
      <c r="A1061" s="55" t="s">
        <v>497</v>
      </c>
      <c r="B1061" s="41" t="s">
        <v>238</v>
      </c>
      <c r="C1061" s="56" t="s">
        <v>242</v>
      </c>
      <c r="D1061" s="2">
        <v>0</v>
      </c>
      <c r="E1061" s="1">
        <v>0</v>
      </c>
      <c r="F1061" s="1">
        <v>0</v>
      </c>
      <c r="G1061" s="1">
        <v>0</v>
      </c>
      <c r="H1061" s="50" t="str">
        <f t="shared" si="112"/>
        <v/>
      </c>
      <c r="I1061" s="35">
        <v>581</v>
      </c>
      <c r="J1061" s="36">
        <v>489</v>
      </c>
      <c r="K1061" s="36">
        <v>155</v>
      </c>
      <c r="L1061" s="3">
        <f t="shared" si="113"/>
        <v>0.31697341513292432</v>
      </c>
      <c r="M1061" s="42">
        <v>0</v>
      </c>
      <c r="N1061" s="36">
        <v>91.999999999999986</v>
      </c>
      <c r="O1061" s="64">
        <f t="shared" si="114"/>
        <v>0.15834767641996556</v>
      </c>
      <c r="P1061" s="4">
        <f t="shared" si="115"/>
        <v>581</v>
      </c>
      <c r="Q1061" s="5">
        <f t="shared" si="116"/>
        <v>489</v>
      </c>
      <c r="R1061" s="5">
        <f t="shared" si="117"/>
        <v>91.999999999999986</v>
      </c>
      <c r="S1061" s="6">
        <f t="shared" si="118"/>
        <v>0.15834767641996556</v>
      </c>
    </row>
    <row r="1062" spans="1:19" x14ac:dyDescent="0.2">
      <c r="A1062" s="55" t="s">
        <v>450</v>
      </c>
      <c r="B1062" s="41" t="s">
        <v>415</v>
      </c>
      <c r="C1062" s="56" t="s">
        <v>415</v>
      </c>
      <c r="D1062" s="2"/>
      <c r="E1062" s="1"/>
      <c r="F1062" s="1"/>
      <c r="G1062" s="1"/>
      <c r="H1062" s="50" t="str">
        <f t="shared" si="112"/>
        <v/>
      </c>
      <c r="I1062" s="35">
        <v>580</v>
      </c>
      <c r="J1062" s="36">
        <v>563</v>
      </c>
      <c r="K1062" s="36">
        <v>46</v>
      </c>
      <c r="L1062" s="3">
        <f t="shared" si="113"/>
        <v>8.1705150976909419E-2</v>
      </c>
      <c r="M1062" s="39"/>
      <c r="N1062" s="36">
        <f>3+14</f>
        <v>17</v>
      </c>
      <c r="O1062" s="64">
        <f t="shared" si="114"/>
        <v>2.9310344827586206E-2</v>
      </c>
      <c r="P1062" s="4">
        <f t="shared" si="115"/>
        <v>580</v>
      </c>
      <c r="Q1062" s="5">
        <f t="shared" si="116"/>
        <v>563</v>
      </c>
      <c r="R1062" s="5">
        <f t="shared" si="117"/>
        <v>17</v>
      </c>
      <c r="S1062" s="6">
        <f t="shared" si="118"/>
        <v>2.9310344827586206E-2</v>
      </c>
    </row>
    <row r="1063" spans="1:19" x14ac:dyDescent="0.2">
      <c r="A1063" s="55" t="s">
        <v>485</v>
      </c>
      <c r="B1063" s="41" t="s">
        <v>204</v>
      </c>
      <c r="C1063" s="56" t="s">
        <v>205</v>
      </c>
      <c r="D1063" s="2"/>
      <c r="E1063" s="1"/>
      <c r="F1063" s="1"/>
      <c r="G1063" s="1"/>
      <c r="H1063" s="50" t="str">
        <f t="shared" si="112"/>
        <v/>
      </c>
      <c r="I1063" s="35">
        <v>578</v>
      </c>
      <c r="J1063" s="36">
        <v>403</v>
      </c>
      <c r="K1063" s="36">
        <v>194</v>
      </c>
      <c r="L1063" s="3">
        <f t="shared" si="113"/>
        <v>0.4813895781637717</v>
      </c>
      <c r="M1063" s="42"/>
      <c r="N1063" s="36">
        <v>174</v>
      </c>
      <c r="O1063" s="64">
        <f t="shared" si="114"/>
        <v>0.30103806228373703</v>
      </c>
      <c r="P1063" s="4">
        <f t="shared" si="115"/>
        <v>578</v>
      </c>
      <c r="Q1063" s="5">
        <f t="shared" si="116"/>
        <v>403</v>
      </c>
      <c r="R1063" s="5">
        <f t="shared" si="117"/>
        <v>174</v>
      </c>
      <c r="S1063" s="6">
        <f t="shared" si="118"/>
        <v>0.30103806228373703</v>
      </c>
    </row>
    <row r="1064" spans="1:19" x14ac:dyDescent="0.2">
      <c r="A1064" s="55" t="s">
        <v>500</v>
      </c>
      <c r="B1064" s="41" t="s">
        <v>49</v>
      </c>
      <c r="C1064" s="56" t="s">
        <v>50</v>
      </c>
      <c r="D1064" s="2"/>
      <c r="E1064" s="1"/>
      <c r="F1064" s="1"/>
      <c r="G1064" s="1"/>
      <c r="H1064" s="50" t="str">
        <f t="shared" si="112"/>
        <v/>
      </c>
      <c r="I1064" s="35">
        <v>577</v>
      </c>
      <c r="J1064" s="36">
        <v>565</v>
      </c>
      <c r="K1064" s="36">
        <v>353</v>
      </c>
      <c r="L1064" s="3">
        <f t="shared" si="113"/>
        <v>0.62477876106194685</v>
      </c>
      <c r="M1064" s="42">
        <v>0</v>
      </c>
      <c r="N1064" s="36">
        <v>12</v>
      </c>
      <c r="O1064" s="64">
        <f t="shared" si="114"/>
        <v>2.0797227036395149E-2</v>
      </c>
      <c r="P1064" s="4">
        <f t="shared" si="115"/>
        <v>577</v>
      </c>
      <c r="Q1064" s="5">
        <f t="shared" si="116"/>
        <v>565</v>
      </c>
      <c r="R1064" s="5">
        <f t="shared" si="117"/>
        <v>12</v>
      </c>
      <c r="S1064" s="6">
        <f t="shared" si="118"/>
        <v>2.0797227036395149E-2</v>
      </c>
    </row>
    <row r="1065" spans="1:19" x14ac:dyDescent="0.2">
      <c r="A1065" s="55" t="s">
        <v>478</v>
      </c>
      <c r="B1065" s="41" t="s">
        <v>112</v>
      </c>
      <c r="C1065" s="56" t="s">
        <v>113</v>
      </c>
      <c r="D1065" s="2">
        <v>0</v>
      </c>
      <c r="E1065" s="1">
        <v>0</v>
      </c>
      <c r="F1065" s="1">
        <v>0</v>
      </c>
      <c r="G1065" s="1">
        <v>0</v>
      </c>
      <c r="H1065" s="50" t="str">
        <f t="shared" si="112"/>
        <v/>
      </c>
      <c r="I1065" s="35">
        <v>575</v>
      </c>
      <c r="J1065" s="36">
        <v>554</v>
      </c>
      <c r="K1065" s="36">
        <v>340</v>
      </c>
      <c r="L1065" s="3">
        <f t="shared" si="113"/>
        <v>0.61371841155234652</v>
      </c>
      <c r="M1065" s="42">
        <v>5</v>
      </c>
      <c r="N1065" s="36">
        <v>16</v>
      </c>
      <c r="O1065" s="64">
        <f t="shared" si="114"/>
        <v>2.782608695652174E-2</v>
      </c>
      <c r="P1065" s="4">
        <f t="shared" si="115"/>
        <v>575</v>
      </c>
      <c r="Q1065" s="5">
        <f t="shared" si="116"/>
        <v>559</v>
      </c>
      <c r="R1065" s="5">
        <f t="shared" si="117"/>
        <v>16</v>
      </c>
      <c r="S1065" s="6">
        <f t="shared" si="118"/>
        <v>2.782608695652174E-2</v>
      </c>
    </row>
    <row r="1066" spans="1:19" x14ac:dyDescent="0.2">
      <c r="A1066" s="55" t="s">
        <v>483</v>
      </c>
      <c r="B1066" s="41" t="s">
        <v>27</v>
      </c>
      <c r="C1066" s="56" t="s">
        <v>283</v>
      </c>
      <c r="D1066" s="2"/>
      <c r="E1066" s="1"/>
      <c r="F1066" s="1"/>
      <c r="G1066" s="1"/>
      <c r="H1066" s="50" t="str">
        <f t="shared" si="112"/>
        <v/>
      </c>
      <c r="I1066" s="35">
        <v>571</v>
      </c>
      <c r="J1066" s="36">
        <v>490</v>
      </c>
      <c r="K1066" s="36">
        <v>83</v>
      </c>
      <c r="L1066" s="3">
        <f t="shared" si="113"/>
        <v>0.16938775510204082</v>
      </c>
      <c r="M1066" s="42"/>
      <c r="N1066" s="36">
        <v>1</v>
      </c>
      <c r="O1066" s="64">
        <f t="shared" si="114"/>
        <v>1.7513134851138354E-3</v>
      </c>
      <c r="P1066" s="4">
        <f t="shared" si="115"/>
        <v>571</v>
      </c>
      <c r="Q1066" s="5">
        <f t="shared" si="116"/>
        <v>490</v>
      </c>
      <c r="R1066" s="5">
        <f t="shared" si="117"/>
        <v>1</v>
      </c>
      <c r="S1066" s="6">
        <f t="shared" si="118"/>
        <v>1.7513134851138354E-3</v>
      </c>
    </row>
    <row r="1067" spans="1:19" ht="29" x14ac:dyDescent="0.2">
      <c r="A1067" s="55" t="s">
        <v>485</v>
      </c>
      <c r="B1067" s="41" t="s">
        <v>238</v>
      </c>
      <c r="C1067" s="56" t="s">
        <v>243</v>
      </c>
      <c r="D1067" s="2"/>
      <c r="E1067" s="1"/>
      <c r="F1067" s="1"/>
      <c r="G1067" s="1"/>
      <c r="H1067" s="50" t="str">
        <f t="shared" si="112"/>
        <v/>
      </c>
      <c r="I1067" s="35">
        <v>569</v>
      </c>
      <c r="J1067" s="36">
        <v>567</v>
      </c>
      <c r="K1067" s="36">
        <v>309</v>
      </c>
      <c r="L1067" s="3">
        <f t="shared" si="113"/>
        <v>0.544973544973545</v>
      </c>
      <c r="M1067" s="42">
        <v>1</v>
      </c>
      <c r="N1067" s="36">
        <v>1</v>
      </c>
      <c r="O1067" s="64">
        <f t="shared" si="114"/>
        <v>1.7574692442882249E-3</v>
      </c>
      <c r="P1067" s="4">
        <f t="shared" si="115"/>
        <v>569</v>
      </c>
      <c r="Q1067" s="5">
        <f t="shared" si="116"/>
        <v>568</v>
      </c>
      <c r="R1067" s="5">
        <f t="shared" si="117"/>
        <v>1</v>
      </c>
      <c r="S1067" s="6">
        <f t="shared" si="118"/>
        <v>1.7574692442882249E-3</v>
      </c>
    </row>
    <row r="1068" spans="1:19" x14ac:dyDescent="0.2">
      <c r="A1068" s="55" t="s">
        <v>497</v>
      </c>
      <c r="B1068" s="41" t="s">
        <v>238</v>
      </c>
      <c r="C1068" s="56" t="s">
        <v>338</v>
      </c>
      <c r="D1068" s="2">
        <v>0</v>
      </c>
      <c r="E1068" s="1">
        <v>0</v>
      </c>
      <c r="F1068" s="1">
        <v>0</v>
      </c>
      <c r="G1068" s="1">
        <v>0</v>
      </c>
      <c r="H1068" s="50" t="str">
        <f t="shared" si="112"/>
        <v/>
      </c>
      <c r="I1068" s="35">
        <v>568</v>
      </c>
      <c r="J1068" s="36">
        <v>478</v>
      </c>
      <c r="K1068" s="36">
        <v>132</v>
      </c>
      <c r="L1068" s="3">
        <f t="shared" si="113"/>
        <v>0.27615062761506276</v>
      </c>
      <c r="M1068" s="42">
        <v>5</v>
      </c>
      <c r="N1068" s="36">
        <v>85</v>
      </c>
      <c r="O1068" s="64">
        <f t="shared" si="114"/>
        <v>0.14964788732394366</v>
      </c>
      <c r="P1068" s="4">
        <f t="shared" si="115"/>
        <v>568</v>
      </c>
      <c r="Q1068" s="5">
        <f t="shared" si="116"/>
        <v>483</v>
      </c>
      <c r="R1068" s="5">
        <f t="shared" si="117"/>
        <v>85</v>
      </c>
      <c r="S1068" s="6">
        <f t="shared" si="118"/>
        <v>0.14964788732394366</v>
      </c>
    </row>
    <row r="1069" spans="1:19" x14ac:dyDescent="0.2">
      <c r="A1069" s="55" t="s">
        <v>459</v>
      </c>
      <c r="B1069" s="41" t="s">
        <v>432</v>
      </c>
      <c r="C1069" s="56" t="s">
        <v>433</v>
      </c>
      <c r="D1069" s="2"/>
      <c r="E1069" s="1"/>
      <c r="F1069" s="1"/>
      <c r="G1069" s="1"/>
      <c r="H1069" s="50" t="str">
        <f t="shared" si="112"/>
        <v/>
      </c>
      <c r="I1069" s="35">
        <v>567</v>
      </c>
      <c r="J1069" s="36">
        <v>564</v>
      </c>
      <c r="K1069" s="36">
        <v>561</v>
      </c>
      <c r="L1069" s="3">
        <f t="shared" si="113"/>
        <v>0.99468085106382975</v>
      </c>
      <c r="M1069" s="42"/>
      <c r="N1069" s="36">
        <v>3</v>
      </c>
      <c r="O1069" s="64">
        <f t="shared" si="114"/>
        <v>5.2910052910052907E-3</v>
      </c>
      <c r="P1069" s="4">
        <f t="shared" si="115"/>
        <v>567</v>
      </c>
      <c r="Q1069" s="5">
        <f t="shared" si="116"/>
        <v>564</v>
      </c>
      <c r="R1069" s="5">
        <f t="shared" si="117"/>
        <v>3</v>
      </c>
      <c r="S1069" s="6">
        <f t="shared" si="118"/>
        <v>5.2910052910052907E-3</v>
      </c>
    </row>
    <row r="1070" spans="1:19" x14ac:dyDescent="0.2">
      <c r="A1070" s="54" t="s">
        <v>446</v>
      </c>
      <c r="B1070" s="41" t="s">
        <v>110</v>
      </c>
      <c r="C1070" s="51" t="s">
        <v>111</v>
      </c>
      <c r="D1070" s="37"/>
      <c r="E1070" s="38"/>
      <c r="F1070" s="38"/>
      <c r="G1070" s="38"/>
      <c r="H1070" s="50" t="str">
        <f t="shared" si="112"/>
        <v/>
      </c>
      <c r="I1070" s="35">
        <v>564</v>
      </c>
      <c r="J1070" s="36">
        <v>544</v>
      </c>
      <c r="K1070" s="36">
        <v>372</v>
      </c>
      <c r="L1070" s="3">
        <f t="shared" si="113"/>
        <v>0.68382352941176472</v>
      </c>
      <c r="M1070" s="39"/>
      <c r="N1070" s="36">
        <v>18</v>
      </c>
      <c r="O1070" s="64">
        <f t="shared" si="114"/>
        <v>3.1914893617021274E-2</v>
      </c>
      <c r="P1070" s="4">
        <f t="shared" si="115"/>
        <v>564</v>
      </c>
      <c r="Q1070" s="5">
        <f t="shared" si="116"/>
        <v>544</v>
      </c>
      <c r="R1070" s="5">
        <f t="shared" si="117"/>
        <v>18</v>
      </c>
      <c r="S1070" s="6">
        <f t="shared" si="118"/>
        <v>3.1914893617021274E-2</v>
      </c>
    </row>
    <row r="1071" spans="1:19" ht="29" x14ac:dyDescent="0.2">
      <c r="A1071" s="55" t="s">
        <v>447</v>
      </c>
      <c r="B1071" s="41" t="s">
        <v>238</v>
      </c>
      <c r="C1071" s="51" t="s">
        <v>240</v>
      </c>
      <c r="D1071" s="2"/>
      <c r="E1071" s="1"/>
      <c r="F1071" s="1"/>
      <c r="G1071" s="1"/>
      <c r="H1071" s="50" t="str">
        <f t="shared" si="112"/>
        <v/>
      </c>
      <c r="I1071" s="35">
        <v>558</v>
      </c>
      <c r="J1071" s="36">
        <v>525</v>
      </c>
      <c r="K1071" s="36">
        <v>184</v>
      </c>
      <c r="L1071" s="3">
        <f t="shared" si="113"/>
        <v>0.3504761904761905</v>
      </c>
      <c r="M1071" s="42"/>
      <c r="N1071" s="36">
        <v>28</v>
      </c>
      <c r="O1071" s="64">
        <f t="shared" si="114"/>
        <v>5.0179211469534052E-2</v>
      </c>
      <c r="P1071" s="4">
        <f t="shared" si="115"/>
        <v>558</v>
      </c>
      <c r="Q1071" s="5">
        <f t="shared" si="116"/>
        <v>525</v>
      </c>
      <c r="R1071" s="5">
        <f t="shared" si="117"/>
        <v>28</v>
      </c>
      <c r="S1071" s="6">
        <f t="shared" si="118"/>
        <v>5.0179211469534052E-2</v>
      </c>
    </row>
    <row r="1072" spans="1:19" x14ac:dyDescent="0.2">
      <c r="A1072" s="55" t="s">
        <v>483</v>
      </c>
      <c r="B1072" s="41" t="s">
        <v>139</v>
      </c>
      <c r="C1072" s="56" t="s">
        <v>140</v>
      </c>
      <c r="D1072" s="2"/>
      <c r="E1072" s="1"/>
      <c r="F1072" s="1"/>
      <c r="G1072" s="1"/>
      <c r="H1072" s="50" t="str">
        <f t="shared" si="112"/>
        <v/>
      </c>
      <c r="I1072" s="35">
        <v>557</v>
      </c>
      <c r="J1072" s="36">
        <v>272</v>
      </c>
      <c r="K1072" s="36">
        <v>49</v>
      </c>
      <c r="L1072" s="3">
        <f t="shared" si="113"/>
        <v>0.18014705882352941</v>
      </c>
      <c r="M1072" s="42">
        <v>1</v>
      </c>
      <c r="N1072" s="36">
        <v>149</v>
      </c>
      <c r="O1072" s="64">
        <f t="shared" si="114"/>
        <v>0.26750448833034113</v>
      </c>
      <c r="P1072" s="4">
        <f t="shared" si="115"/>
        <v>557</v>
      </c>
      <c r="Q1072" s="5">
        <f t="shared" si="116"/>
        <v>273</v>
      </c>
      <c r="R1072" s="5">
        <f t="shared" si="117"/>
        <v>149</v>
      </c>
      <c r="S1072" s="6">
        <f t="shared" si="118"/>
        <v>0.26750448833034113</v>
      </c>
    </row>
    <row r="1073" spans="1:19" ht="29" x14ac:dyDescent="0.2">
      <c r="A1073" s="54" t="s">
        <v>443</v>
      </c>
      <c r="B1073" s="41" t="s">
        <v>42</v>
      </c>
      <c r="C1073" s="51" t="s">
        <v>43</v>
      </c>
      <c r="D1073" s="37">
        <v>2</v>
      </c>
      <c r="E1073" s="38">
        <v>2</v>
      </c>
      <c r="F1073" s="38">
        <v>0</v>
      </c>
      <c r="G1073" s="38">
        <v>0</v>
      </c>
      <c r="H1073" s="50">
        <f t="shared" si="112"/>
        <v>0</v>
      </c>
      <c r="I1073" s="35">
        <v>556</v>
      </c>
      <c r="J1073" s="36">
        <v>525</v>
      </c>
      <c r="K1073" s="36">
        <v>36</v>
      </c>
      <c r="L1073" s="3">
        <f t="shared" si="113"/>
        <v>6.8571428571428575E-2</v>
      </c>
      <c r="M1073" s="39">
        <v>1</v>
      </c>
      <c r="N1073" s="36">
        <v>12</v>
      </c>
      <c r="O1073" s="64">
        <f t="shared" si="114"/>
        <v>2.1582733812949641E-2</v>
      </c>
      <c r="P1073" s="4">
        <f t="shared" si="115"/>
        <v>558</v>
      </c>
      <c r="Q1073" s="5">
        <f t="shared" si="116"/>
        <v>528</v>
      </c>
      <c r="R1073" s="5">
        <f t="shared" si="117"/>
        <v>12</v>
      </c>
      <c r="S1073" s="6">
        <f t="shared" si="118"/>
        <v>2.1505376344086023E-2</v>
      </c>
    </row>
    <row r="1074" spans="1:19" x14ac:dyDescent="0.2">
      <c r="A1074" s="55" t="s">
        <v>500</v>
      </c>
      <c r="B1074" s="41" t="s">
        <v>238</v>
      </c>
      <c r="C1074" s="56" t="s">
        <v>242</v>
      </c>
      <c r="D1074" s="2"/>
      <c r="E1074" s="1"/>
      <c r="F1074" s="1"/>
      <c r="G1074" s="1"/>
      <c r="H1074" s="50" t="str">
        <f t="shared" si="112"/>
        <v/>
      </c>
      <c r="I1074" s="35">
        <v>551</v>
      </c>
      <c r="J1074" s="36">
        <v>547</v>
      </c>
      <c r="K1074" s="36">
        <v>298</v>
      </c>
      <c r="L1074" s="3">
        <f t="shared" si="113"/>
        <v>0.54478976234003651</v>
      </c>
      <c r="M1074" s="42">
        <v>3</v>
      </c>
      <c r="N1074" s="36">
        <v>1</v>
      </c>
      <c r="O1074" s="64">
        <f t="shared" si="114"/>
        <v>1.8148820326678765E-3</v>
      </c>
      <c r="P1074" s="4">
        <f t="shared" si="115"/>
        <v>551</v>
      </c>
      <c r="Q1074" s="5">
        <f t="shared" si="116"/>
        <v>550</v>
      </c>
      <c r="R1074" s="5">
        <f t="shared" si="117"/>
        <v>1</v>
      </c>
      <c r="S1074" s="6">
        <f t="shared" si="118"/>
        <v>1.8148820326678765E-3</v>
      </c>
    </row>
    <row r="1075" spans="1:19" x14ac:dyDescent="0.2">
      <c r="A1075" s="55" t="s">
        <v>500</v>
      </c>
      <c r="B1075" s="41" t="s">
        <v>0</v>
      </c>
      <c r="C1075" s="56" t="s">
        <v>1</v>
      </c>
      <c r="D1075" s="2"/>
      <c r="E1075" s="1"/>
      <c r="F1075" s="1"/>
      <c r="G1075" s="1"/>
      <c r="H1075" s="50" t="str">
        <f t="shared" si="112"/>
        <v/>
      </c>
      <c r="I1075" s="35">
        <v>549</v>
      </c>
      <c r="J1075" s="36">
        <v>282</v>
      </c>
      <c r="K1075" s="36">
        <v>27</v>
      </c>
      <c r="L1075" s="3">
        <f t="shared" si="113"/>
        <v>9.5744680851063829E-2</v>
      </c>
      <c r="M1075" s="42">
        <v>140</v>
      </c>
      <c r="N1075" s="36">
        <v>127</v>
      </c>
      <c r="O1075" s="64">
        <f t="shared" si="114"/>
        <v>0.23132969034608378</v>
      </c>
      <c r="P1075" s="4">
        <f t="shared" si="115"/>
        <v>549</v>
      </c>
      <c r="Q1075" s="5">
        <f t="shared" si="116"/>
        <v>422</v>
      </c>
      <c r="R1075" s="5">
        <f t="shared" si="117"/>
        <v>127</v>
      </c>
      <c r="S1075" s="6">
        <f t="shared" si="118"/>
        <v>0.23132969034608378</v>
      </c>
    </row>
    <row r="1076" spans="1:19" x14ac:dyDescent="0.2">
      <c r="A1076" s="54" t="s">
        <v>444</v>
      </c>
      <c r="B1076" s="41" t="s">
        <v>206</v>
      </c>
      <c r="C1076" s="51" t="s">
        <v>207</v>
      </c>
      <c r="D1076" s="37"/>
      <c r="E1076" s="38"/>
      <c r="F1076" s="38"/>
      <c r="G1076" s="38"/>
      <c r="H1076" s="50" t="str">
        <f t="shared" si="112"/>
        <v/>
      </c>
      <c r="I1076" s="35">
        <v>545</v>
      </c>
      <c r="J1076" s="36">
        <v>519</v>
      </c>
      <c r="K1076" s="36">
        <v>62</v>
      </c>
      <c r="L1076" s="3">
        <f t="shared" si="113"/>
        <v>0.11946050096339114</v>
      </c>
      <c r="M1076" s="39">
        <v>2</v>
      </c>
      <c r="N1076" s="36">
        <v>24</v>
      </c>
      <c r="O1076" s="64">
        <f t="shared" si="114"/>
        <v>4.4036697247706424E-2</v>
      </c>
      <c r="P1076" s="4">
        <f t="shared" si="115"/>
        <v>545</v>
      </c>
      <c r="Q1076" s="5">
        <f t="shared" si="116"/>
        <v>521</v>
      </c>
      <c r="R1076" s="5">
        <f t="shared" si="117"/>
        <v>24</v>
      </c>
      <c r="S1076" s="6">
        <f t="shared" si="118"/>
        <v>4.4036697247706424E-2</v>
      </c>
    </row>
    <row r="1077" spans="1:19" x14ac:dyDescent="0.2">
      <c r="A1077" s="54" t="s">
        <v>443</v>
      </c>
      <c r="B1077" s="41" t="s">
        <v>142</v>
      </c>
      <c r="C1077" s="51" t="s">
        <v>143</v>
      </c>
      <c r="D1077" s="37">
        <v>16</v>
      </c>
      <c r="E1077" s="38">
        <v>15</v>
      </c>
      <c r="F1077" s="38">
        <v>0</v>
      </c>
      <c r="G1077" s="38">
        <v>1</v>
      </c>
      <c r="H1077" s="50">
        <f t="shared" si="112"/>
        <v>6.25E-2</v>
      </c>
      <c r="I1077" s="35">
        <v>542</v>
      </c>
      <c r="J1077" s="36">
        <v>513</v>
      </c>
      <c r="K1077" s="36">
        <v>284</v>
      </c>
      <c r="L1077" s="3">
        <f t="shared" si="113"/>
        <v>0.5536062378167641</v>
      </c>
      <c r="M1077" s="39">
        <v>0</v>
      </c>
      <c r="N1077" s="36">
        <v>3</v>
      </c>
      <c r="O1077" s="64">
        <f t="shared" si="114"/>
        <v>5.5350553505535052E-3</v>
      </c>
      <c r="P1077" s="4">
        <f t="shared" si="115"/>
        <v>558</v>
      </c>
      <c r="Q1077" s="5">
        <f t="shared" si="116"/>
        <v>528</v>
      </c>
      <c r="R1077" s="5">
        <f t="shared" si="117"/>
        <v>4</v>
      </c>
      <c r="S1077" s="6">
        <f t="shared" si="118"/>
        <v>7.1684587813620072E-3</v>
      </c>
    </row>
    <row r="1078" spans="1:19" ht="29" x14ac:dyDescent="0.2">
      <c r="A1078" s="55" t="s">
        <v>497</v>
      </c>
      <c r="B1078" s="41" t="s">
        <v>213</v>
      </c>
      <c r="C1078" s="56" t="s">
        <v>214</v>
      </c>
      <c r="D1078" s="2">
        <v>0</v>
      </c>
      <c r="E1078" s="1">
        <v>0</v>
      </c>
      <c r="F1078" s="1">
        <v>0</v>
      </c>
      <c r="G1078" s="1">
        <v>0</v>
      </c>
      <c r="H1078" s="50" t="str">
        <f t="shared" si="112"/>
        <v/>
      </c>
      <c r="I1078" s="35">
        <v>538</v>
      </c>
      <c r="J1078" s="36">
        <v>457</v>
      </c>
      <c r="K1078" s="36">
        <v>37</v>
      </c>
      <c r="L1078" s="3">
        <f t="shared" si="113"/>
        <v>8.0962800875273522E-2</v>
      </c>
      <c r="M1078" s="42">
        <v>0</v>
      </c>
      <c r="N1078" s="36">
        <v>81</v>
      </c>
      <c r="O1078" s="64">
        <f t="shared" si="114"/>
        <v>0.15055762081784388</v>
      </c>
      <c r="P1078" s="4">
        <f t="shared" si="115"/>
        <v>538</v>
      </c>
      <c r="Q1078" s="5">
        <f t="shared" si="116"/>
        <v>457</v>
      </c>
      <c r="R1078" s="5">
        <f t="shared" si="117"/>
        <v>81</v>
      </c>
      <c r="S1078" s="6">
        <f t="shared" si="118"/>
        <v>0.15055762081784388</v>
      </c>
    </row>
    <row r="1079" spans="1:19" x14ac:dyDescent="0.2">
      <c r="A1079" s="55" t="s">
        <v>497</v>
      </c>
      <c r="B1079" s="41" t="s">
        <v>188</v>
      </c>
      <c r="C1079" s="56" t="s">
        <v>189</v>
      </c>
      <c r="D1079" s="2">
        <v>0</v>
      </c>
      <c r="E1079" s="1">
        <v>0</v>
      </c>
      <c r="F1079" s="1">
        <v>0</v>
      </c>
      <c r="G1079" s="1">
        <v>0</v>
      </c>
      <c r="H1079" s="50" t="str">
        <f t="shared" si="112"/>
        <v/>
      </c>
      <c r="I1079" s="35">
        <v>533</v>
      </c>
      <c r="J1079" s="36">
        <v>396</v>
      </c>
      <c r="K1079" s="36">
        <v>275.99999999999994</v>
      </c>
      <c r="L1079" s="3">
        <f t="shared" si="113"/>
        <v>0.69696969696969679</v>
      </c>
      <c r="M1079" s="42">
        <v>0</v>
      </c>
      <c r="N1079" s="36">
        <v>137.00000000000003</v>
      </c>
      <c r="O1079" s="64">
        <f t="shared" si="114"/>
        <v>0.25703564727954975</v>
      </c>
      <c r="P1079" s="4">
        <f t="shared" si="115"/>
        <v>533</v>
      </c>
      <c r="Q1079" s="5">
        <f t="shared" si="116"/>
        <v>396</v>
      </c>
      <c r="R1079" s="5">
        <f t="shared" si="117"/>
        <v>137.00000000000003</v>
      </c>
      <c r="S1079" s="6">
        <f t="shared" si="118"/>
        <v>0.25703564727954975</v>
      </c>
    </row>
    <row r="1080" spans="1:19" x14ac:dyDescent="0.2">
      <c r="A1080" s="55" t="s">
        <v>500</v>
      </c>
      <c r="B1080" s="41" t="s">
        <v>124</v>
      </c>
      <c r="C1080" s="56" t="s">
        <v>125</v>
      </c>
      <c r="D1080" s="2"/>
      <c r="E1080" s="1"/>
      <c r="F1080" s="1"/>
      <c r="G1080" s="1"/>
      <c r="H1080" s="50" t="str">
        <f t="shared" si="112"/>
        <v/>
      </c>
      <c r="I1080" s="35">
        <v>533</v>
      </c>
      <c r="J1080" s="36">
        <v>316</v>
      </c>
      <c r="K1080" s="36">
        <v>33</v>
      </c>
      <c r="L1080" s="3">
        <f t="shared" si="113"/>
        <v>0.10443037974683544</v>
      </c>
      <c r="M1080" s="42">
        <v>6</v>
      </c>
      <c r="N1080" s="36">
        <v>211</v>
      </c>
      <c r="O1080" s="64">
        <f t="shared" si="114"/>
        <v>0.39587242026266417</v>
      </c>
      <c r="P1080" s="4">
        <f t="shared" si="115"/>
        <v>533</v>
      </c>
      <c r="Q1080" s="5">
        <f t="shared" si="116"/>
        <v>322</v>
      </c>
      <c r="R1080" s="5">
        <f t="shared" si="117"/>
        <v>211</v>
      </c>
      <c r="S1080" s="6">
        <f t="shared" si="118"/>
        <v>0.39587242026266417</v>
      </c>
    </row>
    <row r="1081" spans="1:19" x14ac:dyDescent="0.2">
      <c r="A1081" s="54" t="s">
        <v>446</v>
      </c>
      <c r="B1081" s="41" t="s">
        <v>37</v>
      </c>
      <c r="C1081" s="51" t="s">
        <v>40</v>
      </c>
      <c r="D1081" s="37">
        <v>1</v>
      </c>
      <c r="E1081" s="38">
        <v>1</v>
      </c>
      <c r="F1081" s="38">
        <v>1</v>
      </c>
      <c r="G1081" s="38"/>
      <c r="H1081" s="50">
        <f t="shared" si="112"/>
        <v>0</v>
      </c>
      <c r="I1081" s="35">
        <v>532</v>
      </c>
      <c r="J1081" s="36">
        <v>519</v>
      </c>
      <c r="K1081" s="36">
        <v>494</v>
      </c>
      <c r="L1081" s="3">
        <f t="shared" si="113"/>
        <v>0.95183044315992293</v>
      </c>
      <c r="M1081" s="39">
        <v>4</v>
      </c>
      <c r="N1081" s="36">
        <v>7</v>
      </c>
      <c r="O1081" s="64">
        <f t="shared" si="114"/>
        <v>1.3157894736842105E-2</v>
      </c>
      <c r="P1081" s="4">
        <f t="shared" si="115"/>
        <v>533</v>
      </c>
      <c r="Q1081" s="5">
        <f t="shared" si="116"/>
        <v>524</v>
      </c>
      <c r="R1081" s="5">
        <f t="shared" si="117"/>
        <v>7</v>
      </c>
      <c r="S1081" s="6">
        <f t="shared" si="118"/>
        <v>1.3133208255159476E-2</v>
      </c>
    </row>
    <row r="1082" spans="1:19" ht="29" x14ac:dyDescent="0.2">
      <c r="A1082" s="55" t="s">
        <v>449</v>
      </c>
      <c r="B1082" s="41" t="s">
        <v>126</v>
      </c>
      <c r="C1082" s="57" t="s">
        <v>127</v>
      </c>
      <c r="D1082" s="2">
        <v>5</v>
      </c>
      <c r="E1082" s="1">
        <v>5</v>
      </c>
      <c r="F1082" s="1"/>
      <c r="G1082" s="1">
        <v>0</v>
      </c>
      <c r="H1082" s="50">
        <f t="shared" si="112"/>
        <v>0</v>
      </c>
      <c r="I1082" s="35">
        <v>531</v>
      </c>
      <c r="J1082" s="36">
        <v>511</v>
      </c>
      <c r="K1082" s="36">
        <v>40</v>
      </c>
      <c r="L1082" s="3">
        <f t="shared" si="113"/>
        <v>7.8277886497064575E-2</v>
      </c>
      <c r="M1082" s="39">
        <v>0</v>
      </c>
      <c r="N1082" s="36">
        <v>20</v>
      </c>
      <c r="O1082" s="64">
        <f t="shared" si="114"/>
        <v>3.7664783427495289E-2</v>
      </c>
      <c r="P1082" s="4">
        <f t="shared" si="115"/>
        <v>536</v>
      </c>
      <c r="Q1082" s="5">
        <f t="shared" si="116"/>
        <v>516</v>
      </c>
      <c r="R1082" s="5">
        <f t="shared" si="117"/>
        <v>20</v>
      </c>
      <c r="S1082" s="6">
        <f t="shared" si="118"/>
        <v>3.7313432835820892E-2</v>
      </c>
    </row>
    <row r="1083" spans="1:19" x14ac:dyDescent="0.2">
      <c r="A1083" s="54" t="s">
        <v>443</v>
      </c>
      <c r="B1083" s="41" t="s">
        <v>8</v>
      </c>
      <c r="C1083" s="51" t="s">
        <v>9</v>
      </c>
      <c r="D1083" s="37">
        <v>1</v>
      </c>
      <c r="E1083" s="38">
        <v>0</v>
      </c>
      <c r="F1083" s="38">
        <v>0</v>
      </c>
      <c r="G1083" s="38">
        <v>1</v>
      </c>
      <c r="H1083" s="50">
        <f t="shared" si="112"/>
        <v>1</v>
      </c>
      <c r="I1083" s="35">
        <v>529</v>
      </c>
      <c r="J1083" s="36">
        <v>493</v>
      </c>
      <c r="K1083" s="36">
        <v>91</v>
      </c>
      <c r="L1083" s="3">
        <f t="shared" si="113"/>
        <v>0.18458417849898581</v>
      </c>
      <c r="M1083" s="39">
        <v>3</v>
      </c>
      <c r="N1083" s="36">
        <v>20</v>
      </c>
      <c r="O1083" s="64">
        <f t="shared" si="114"/>
        <v>3.780718336483932E-2</v>
      </c>
      <c r="P1083" s="4">
        <f t="shared" si="115"/>
        <v>530</v>
      </c>
      <c r="Q1083" s="5">
        <f t="shared" si="116"/>
        <v>496</v>
      </c>
      <c r="R1083" s="5">
        <f t="shared" si="117"/>
        <v>21</v>
      </c>
      <c r="S1083" s="6">
        <f t="shared" si="118"/>
        <v>3.962264150943396E-2</v>
      </c>
    </row>
    <row r="1084" spans="1:19" ht="29" x14ac:dyDescent="0.2">
      <c r="A1084" s="54" t="s">
        <v>444</v>
      </c>
      <c r="B1084" s="41" t="s">
        <v>385</v>
      </c>
      <c r="C1084" s="51" t="s">
        <v>386</v>
      </c>
      <c r="D1084" s="37">
        <v>10</v>
      </c>
      <c r="E1084" s="38">
        <v>10</v>
      </c>
      <c r="F1084" s="38"/>
      <c r="G1084" s="38"/>
      <c r="H1084" s="50">
        <f t="shared" si="112"/>
        <v>0</v>
      </c>
      <c r="I1084" s="35">
        <v>528</v>
      </c>
      <c r="J1084" s="36">
        <v>528</v>
      </c>
      <c r="K1084" s="36">
        <v>108</v>
      </c>
      <c r="L1084" s="3">
        <f t="shared" si="113"/>
        <v>0.20454545454545456</v>
      </c>
      <c r="M1084" s="39"/>
      <c r="N1084" s="36"/>
      <c r="O1084" s="64">
        <f t="shared" si="114"/>
        <v>0</v>
      </c>
      <c r="P1084" s="4">
        <f t="shared" si="115"/>
        <v>538</v>
      </c>
      <c r="Q1084" s="5">
        <f t="shared" si="116"/>
        <v>538</v>
      </c>
      <c r="R1084" s="5" t="str">
        <f t="shared" si="117"/>
        <v/>
      </c>
      <c r="S1084" s="6" t="str">
        <f t="shared" si="118"/>
        <v/>
      </c>
    </row>
    <row r="1085" spans="1:19" x14ac:dyDescent="0.2">
      <c r="A1085" s="54" t="s">
        <v>444</v>
      </c>
      <c r="B1085" s="41" t="s">
        <v>60</v>
      </c>
      <c r="C1085" s="51" t="s">
        <v>61</v>
      </c>
      <c r="D1085" s="37"/>
      <c r="E1085" s="38"/>
      <c r="F1085" s="38"/>
      <c r="G1085" s="38"/>
      <c r="H1085" s="50" t="str">
        <f t="shared" si="112"/>
        <v/>
      </c>
      <c r="I1085" s="35">
        <v>526</v>
      </c>
      <c r="J1085" s="36">
        <v>485</v>
      </c>
      <c r="K1085" s="36">
        <v>35</v>
      </c>
      <c r="L1085" s="3">
        <f t="shared" si="113"/>
        <v>7.2164948453608241E-2</v>
      </c>
      <c r="M1085" s="39">
        <v>7</v>
      </c>
      <c r="N1085" s="36">
        <v>34</v>
      </c>
      <c r="O1085" s="64">
        <f t="shared" si="114"/>
        <v>6.4638783269961975E-2</v>
      </c>
      <c r="P1085" s="4">
        <f t="shared" si="115"/>
        <v>526</v>
      </c>
      <c r="Q1085" s="5">
        <f t="shared" si="116"/>
        <v>492</v>
      </c>
      <c r="R1085" s="5">
        <f t="shared" si="117"/>
        <v>34</v>
      </c>
      <c r="S1085" s="6">
        <f t="shared" si="118"/>
        <v>6.4638783269961975E-2</v>
      </c>
    </row>
    <row r="1086" spans="1:19" x14ac:dyDescent="0.2">
      <c r="A1086" s="55" t="s">
        <v>492</v>
      </c>
      <c r="B1086" s="41" t="s">
        <v>233</v>
      </c>
      <c r="C1086" s="56" t="s">
        <v>235</v>
      </c>
      <c r="D1086" s="2"/>
      <c r="E1086" s="1"/>
      <c r="F1086" s="1"/>
      <c r="G1086" s="1"/>
      <c r="H1086" s="50" t="str">
        <f t="shared" si="112"/>
        <v/>
      </c>
      <c r="I1086" s="35">
        <v>521</v>
      </c>
      <c r="J1086" s="36">
        <v>518</v>
      </c>
      <c r="K1086" s="36">
        <v>374</v>
      </c>
      <c r="L1086" s="3">
        <f t="shared" si="113"/>
        <v>0.72200772200772201</v>
      </c>
      <c r="M1086" s="42">
        <v>1</v>
      </c>
      <c r="N1086" s="36">
        <v>2</v>
      </c>
      <c r="O1086" s="64">
        <f t="shared" si="114"/>
        <v>3.838771593090211E-3</v>
      </c>
      <c r="P1086" s="4">
        <f t="shared" si="115"/>
        <v>521</v>
      </c>
      <c r="Q1086" s="5">
        <f t="shared" si="116"/>
        <v>519</v>
      </c>
      <c r="R1086" s="5">
        <f t="shared" si="117"/>
        <v>2</v>
      </c>
      <c r="S1086" s="6">
        <f t="shared" si="118"/>
        <v>3.838771593090211E-3</v>
      </c>
    </row>
    <row r="1087" spans="1:19" x14ac:dyDescent="0.2">
      <c r="A1087" s="54" t="s">
        <v>448</v>
      </c>
      <c r="B1087" s="41" t="s">
        <v>4</v>
      </c>
      <c r="C1087" s="51" t="s">
        <v>5</v>
      </c>
      <c r="D1087" s="37">
        <v>0</v>
      </c>
      <c r="E1087" s="38">
        <v>0</v>
      </c>
      <c r="F1087" s="38">
        <v>0</v>
      </c>
      <c r="G1087" s="38">
        <v>0</v>
      </c>
      <c r="H1087" s="50" t="str">
        <f t="shared" si="112"/>
        <v/>
      </c>
      <c r="I1087" s="35">
        <v>515</v>
      </c>
      <c r="J1087" s="36">
        <v>325</v>
      </c>
      <c r="K1087" s="36">
        <v>116</v>
      </c>
      <c r="L1087" s="3">
        <f t="shared" si="113"/>
        <v>0.3569230769230769</v>
      </c>
      <c r="M1087" s="39">
        <v>0</v>
      </c>
      <c r="N1087" s="36">
        <v>190</v>
      </c>
      <c r="O1087" s="64">
        <f t="shared" si="114"/>
        <v>0.36893203883495146</v>
      </c>
      <c r="P1087" s="4">
        <f t="shared" si="115"/>
        <v>515</v>
      </c>
      <c r="Q1087" s="5">
        <f t="shared" si="116"/>
        <v>325</v>
      </c>
      <c r="R1087" s="5">
        <f t="shared" si="117"/>
        <v>190</v>
      </c>
      <c r="S1087" s="6">
        <f t="shared" si="118"/>
        <v>0.36893203883495146</v>
      </c>
    </row>
    <row r="1088" spans="1:19" x14ac:dyDescent="0.2">
      <c r="A1088" s="55" t="s">
        <v>512</v>
      </c>
      <c r="B1088" s="41" t="s">
        <v>97</v>
      </c>
      <c r="C1088" s="56" t="s">
        <v>98</v>
      </c>
      <c r="D1088" s="2"/>
      <c r="E1088" s="1"/>
      <c r="F1088" s="1"/>
      <c r="G1088" s="1"/>
      <c r="H1088" s="50" t="str">
        <f t="shared" si="112"/>
        <v/>
      </c>
      <c r="I1088" s="35">
        <v>513</v>
      </c>
      <c r="J1088" s="36">
        <v>384</v>
      </c>
      <c r="K1088" s="36">
        <v>224</v>
      </c>
      <c r="L1088" s="3">
        <f t="shared" si="113"/>
        <v>0.58333333333333337</v>
      </c>
      <c r="M1088" s="42">
        <v>12</v>
      </c>
      <c r="N1088" s="36">
        <v>104</v>
      </c>
      <c r="O1088" s="64">
        <f t="shared" si="114"/>
        <v>0.20272904483430798</v>
      </c>
      <c r="P1088" s="4">
        <f t="shared" si="115"/>
        <v>513</v>
      </c>
      <c r="Q1088" s="5">
        <f t="shared" si="116"/>
        <v>396</v>
      </c>
      <c r="R1088" s="5">
        <f t="shared" si="117"/>
        <v>104</v>
      </c>
      <c r="S1088" s="6">
        <f t="shared" si="118"/>
        <v>0.20272904483430798</v>
      </c>
    </row>
    <row r="1089" spans="1:19" x14ac:dyDescent="0.2">
      <c r="A1089" s="54" t="s">
        <v>442</v>
      </c>
      <c r="B1089" s="41" t="s">
        <v>146</v>
      </c>
      <c r="C1089" s="51" t="s">
        <v>147</v>
      </c>
      <c r="D1089" s="37"/>
      <c r="E1089" s="38"/>
      <c r="F1089" s="38"/>
      <c r="G1089" s="38"/>
      <c r="H1089" s="50" t="str">
        <f t="shared" si="112"/>
        <v/>
      </c>
      <c r="I1089" s="35">
        <v>513</v>
      </c>
      <c r="J1089" s="36">
        <v>405</v>
      </c>
      <c r="K1089" s="36">
        <v>247</v>
      </c>
      <c r="L1089" s="3">
        <f t="shared" si="113"/>
        <v>0.6098765432098765</v>
      </c>
      <c r="M1089" s="39">
        <v>3</v>
      </c>
      <c r="N1089" s="36">
        <v>105</v>
      </c>
      <c r="O1089" s="64">
        <f t="shared" si="114"/>
        <v>0.2046783625730994</v>
      </c>
      <c r="P1089" s="4">
        <f t="shared" si="115"/>
        <v>513</v>
      </c>
      <c r="Q1089" s="5">
        <f t="shared" si="116"/>
        <v>408</v>
      </c>
      <c r="R1089" s="5">
        <f t="shared" si="117"/>
        <v>105</v>
      </c>
      <c r="S1089" s="6">
        <f t="shared" si="118"/>
        <v>0.2046783625730994</v>
      </c>
    </row>
    <row r="1090" spans="1:19" x14ac:dyDescent="0.2">
      <c r="A1090" s="55" t="s">
        <v>450</v>
      </c>
      <c r="B1090" s="41" t="s">
        <v>34</v>
      </c>
      <c r="C1090" s="56" t="s">
        <v>35</v>
      </c>
      <c r="D1090" s="2"/>
      <c r="E1090" s="1"/>
      <c r="F1090" s="1"/>
      <c r="G1090" s="1"/>
      <c r="H1090" s="50" t="str">
        <f t="shared" ref="H1090:H1153" si="119">IF(D1090&lt;&gt;0,G1090/D1090,"")</f>
        <v/>
      </c>
      <c r="I1090" s="35">
        <v>513</v>
      </c>
      <c r="J1090" s="36">
        <v>308</v>
      </c>
      <c r="K1090" s="36">
        <v>170</v>
      </c>
      <c r="L1090" s="3">
        <f t="shared" ref="L1090:L1153" si="120">IF(J1090&lt;&gt;0,K1090/J1090,"")</f>
        <v>0.55194805194805197</v>
      </c>
      <c r="M1090" s="39"/>
      <c r="N1090" s="36">
        <v>205</v>
      </c>
      <c r="O1090" s="64">
        <f t="shared" ref="O1090:O1153" si="121">IF(I1090&lt;&gt;0,N1090/I1090,"")</f>
        <v>0.39961013645224169</v>
      </c>
      <c r="P1090" s="4">
        <f t="shared" ref="P1090:P1153" si="122">IF(SUM(D1090,I1090)&gt;0,SUM(D1090,I1090),"")</f>
        <v>513</v>
      </c>
      <c r="Q1090" s="5">
        <f t="shared" ref="Q1090:Q1153" si="123">IF(SUM(E1090,J1090, M1090)&gt;0,SUM(E1090,J1090, M1090),"")</f>
        <v>308</v>
      </c>
      <c r="R1090" s="5">
        <f t="shared" ref="R1090:R1153" si="124">IF(SUM(G1090,N1090)&gt;0,SUM(G1090,N1090),"")</f>
        <v>205</v>
      </c>
      <c r="S1090" s="6">
        <f t="shared" ref="S1090:S1153" si="125">IFERROR(IF(P1090&lt;&gt;0,R1090/P1090,""),"")</f>
        <v>0.39961013645224169</v>
      </c>
    </row>
    <row r="1091" spans="1:19" x14ac:dyDescent="0.2">
      <c r="A1091" s="55" t="s">
        <v>485</v>
      </c>
      <c r="B1091" s="41" t="s">
        <v>2</v>
      </c>
      <c r="C1091" s="56" t="s">
        <v>3</v>
      </c>
      <c r="D1091" s="2"/>
      <c r="E1091" s="1"/>
      <c r="F1091" s="1"/>
      <c r="G1091" s="1"/>
      <c r="H1091" s="50" t="str">
        <f t="shared" si="119"/>
        <v/>
      </c>
      <c r="I1091" s="35">
        <v>512</v>
      </c>
      <c r="J1091" s="36">
        <v>498</v>
      </c>
      <c r="K1091" s="36">
        <v>408</v>
      </c>
      <c r="L1091" s="3">
        <f t="shared" si="120"/>
        <v>0.81927710843373491</v>
      </c>
      <c r="M1091" s="42">
        <v>9</v>
      </c>
      <c r="N1091" s="36">
        <v>5</v>
      </c>
      <c r="O1091" s="64">
        <f t="shared" si="121"/>
        <v>9.765625E-3</v>
      </c>
      <c r="P1091" s="4">
        <f t="shared" si="122"/>
        <v>512</v>
      </c>
      <c r="Q1091" s="5">
        <f t="shared" si="123"/>
        <v>507</v>
      </c>
      <c r="R1091" s="5">
        <f t="shared" si="124"/>
        <v>5</v>
      </c>
      <c r="S1091" s="6">
        <f t="shared" si="125"/>
        <v>9.765625E-3</v>
      </c>
    </row>
    <row r="1092" spans="1:19" x14ac:dyDescent="0.2">
      <c r="A1092" s="55" t="s">
        <v>463</v>
      </c>
      <c r="B1092" s="41" t="s">
        <v>117</v>
      </c>
      <c r="C1092" s="56" t="s">
        <v>427</v>
      </c>
      <c r="D1092" s="2">
        <v>0</v>
      </c>
      <c r="E1092" s="1">
        <v>0</v>
      </c>
      <c r="F1092" s="1">
        <v>0</v>
      </c>
      <c r="G1092" s="1">
        <v>0</v>
      </c>
      <c r="H1092" s="50" t="str">
        <f t="shared" si="119"/>
        <v/>
      </c>
      <c r="I1092" s="35">
        <v>510</v>
      </c>
      <c r="J1092" s="36">
        <v>508</v>
      </c>
      <c r="K1092" s="36">
        <v>508</v>
      </c>
      <c r="L1092" s="3">
        <f t="shared" si="120"/>
        <v>1</v>
      </c>
      <c r="M1092" s="42">
        <v>1</v>
      </c>
      <c r="N1092" s="36">
        <v>1</v>
      </c>
      <c r="O1092" s="64">
        <f t="shared" si="121"/>
        <v>1.9607843137254902E-3</v>
      </c>
      <c r="P1092" s="4">
        <f t="shared" si="122"/>
        <v>510</v>
      </c>
      <c r="Q1092" s="5">
        <f t="shared" si="123"/>
        <v>509</v>
      </c>
      <c r="R1092" s="5">
        <f t="shared" si="124"/>
        <v>1</v>
      </c>
      <c r="S1092" s="6">
        <f t="shared" si="125"/>
        <v>1.9607843137254902E-3</v>
      </c>
    </row>
    <row r="1093" spans="1:19" x14ac:dyDescent="0.2">
      <c r="A1093" s="54" t="s">
        <v>446</v>
      </c>
      <c r="B1093" s="41" t="s">
        <v>253</v>
      </c>
      <c r="C1093" s="51" t="s">
        <v>254</v>
      </c>
      <c r="D1093" s="37">
        <v>3</v>
      </c>
      <c r="E1093" s="38">
        <v>3</v>
      </c>
      <c r="F1093" s="38">
        <v>1</v>
      </c>
      <c r="G1093" s="38"/>
      <c r="H1093" s="50">
        <f t="shared" si="119"/>
        <v>0</v>
      </c>
      <c r="I1093" s="35">
        <v>499</v>
      </c>
      <c r="J1093" s="36">
        <v>480</v>
      </c>
      <c r="K1093" s="36">
        <v>479</v>
      </c>
      <c r="L1093" s="3">
        <f t="shared" si="120"/>
        <v>0.99791666666666667</v>
      </c>
      <c r="M1093" s="39">
        <v>1</v>
      </c>
      <c r="N1093" s="36">
        <v>18</v>
      </c>
      <c r="O1093" s="64">
        <f t="shared" si="121"/>
        <v>3.6072144288577156E-2</v>
      </c>
      <c r="P1093" s="4">
        <f t="shared" si="122"/>
        <v>502</v>
      </c>
      <c r="Q1093" s="5">
        <f t="shared" si="123"/>
        <v>484</v>
      </c>
      <c r="R1093" s="5">
        <f t="shared" si="124"/>
        <v>18</v>
      </c>
      <c r="S1093" s="6">
        <f t="shared" si="125"/>
        <v>3.5856573705179286E-2</v>
      </c>
    </row>
    <row r="1094" spans="1:19" ht="29" x14ac:dyDescent="0.2">
      <c r="A1094" s="55" t="s">
        <v>478</v>
      </c>
      <c r="B1094" s="41" t="s">
        <v>238</v>
      </c>
      <c r="C1094" s="56" t="s">
        <v>240</v>
      </c>
      <c r="D1094" s="2">
        <v>0</v>
      </c>
      <c r="E1094" s="1">
        <v>0</v>
      </c>
      <c r="F1094" s="1">
        <v>0</v>
      </c>
      <c r="G1094" s="1">
        <v>0</v>
      </c>
      <c r="H1094" s="50" t="str">
        <f t="shared" si="119"/>
        <v/>
      </c>
      <c r="I1094" s="35">
        <v>496</v>
      </c>
      <c r="J1094" s="36">
        <v>486</v>
      </c>
      <c r="K1094" s="36">
        <v>482</v>
      </c>
      <c r="L1094" s="3">
        <f t="shared" si="120"/>
        <v>0.99176954732510292</v>
      </c>
      <c r="M1094" s="42">
        <v>1</v>
      </c>
      <c r="N1094" s="36">
        <v>13</v>
      </c>
      <c r="O1094" s="64">
        <f t="shared" si="121"/>
        <v>2.620967741935484E-2</v>
      </c>
      <c r="P1094" s="4">
        <f t="shared" si="122"/>
        <v>496</v>
      </c>
      <c r="Q1094" s="5">
        <f t="shared" si="123"/>
        <v>487</v>
      </c>
      <c r="R1094" s="5">
        <f t="shared" si="124"/>
        <v>13</v>
      </c>
      <c r="S1094" s="6">
        <f t="shared" si="125"/>
        <v>2.620967741935484E-2</v>
      </c>
    </row>
    <row r="1095" spans="1:19" x14ac:dyDescent="0.2">
      <c r="A1095" s="55" t="s">
        <v>493</v>
      </c>
      <c r="B1095" s="41" t="s">
        <v>233</v>
      </c>
      <c r="C1095" s="56" t="s">
        <v>235</v>
      </c>
      <c r="D1095" s="2"/>
      <c r="E1095" s="1"/>
      <c r="F1095" s="1"/>
      <c r="G1095" s="1"/>
      <c r="H1095" s="50" t="str">
        <f t="shared" si="119"/>
        <v/>
      </c>
      <c r="I1095" s="35">
        <v>492</v>
      </c>
      <c r="J1095" s="36">
        <v>483</v>
      </c>
      <c r="K1095" s="36">
        <v>253</v>
      </c>
      <c r="L1095" s="3">
        <f t="shared" si="120"/>
        <v>0.52380952380952384</v>
      </c>
      <c r="M1095" s="42">
        <v>3</v>
      </c>
      <c r="N1095" s="36">
        <v>6</v>
      </c>
      <c r="O1095" s="64">
        <f t="shared" si="121"/>
        <v>1.2195121951219513E-2</v>
      </c>
      <c r="P1095" s="4">
        <f t="shared" si="122"/>
        <v>492</v>
      </c>
      <c r="Q1095" s="5">
        <f t="shared" si="123"/>
        <v>486</v>
      </c>
      <c r="R1095" s="5">
        <f t="shared" si="124"/>
        <v>6</v>
      </c>
      <c r="S1095" s="6">
        <f t="shared" si="125"/>
        <v>1.2195121951219513E-2</v>
      </c>
    </row>
    <row r="1096" spans="1:19" x14ac:dyDescent="0.2">
      <c r="A1096" s="55" t="s">
        <v>500</v>
      </c>
      <c r="B1096" s="41" t="s">
        <v>107</v>
      </c>
      <c r="C1096" s="56" t="s">
        <v>108</v>
      </c>
      <c r="D1096" s="2"/>
      <c r="E1096" s="1"/>
      <c r="F1096" s="1"/>
      <c r="G1096" s="1"/>
      <c r="H1096" s="50" t="str">
        <f t="shared" si="119"/>
        <v/>
      </c>
      <c r="I1096" s="35">
        <v>492</v>
      </c>
      <c r="J1096" s="36">
        <v>298</v>
      </c>
      <c r="K1096" s="36">
        <v>105</v>
      </c>
      <c r="L1096" s="3">
        <f t="shared" si="120"/>
        <v>0.3523489932885906</v>
      </c>
      <c r="M1096" s="42">
        <v>124</v>
      </c>
      <c r="N1096" s="36">
        <v>70</v>
      </c>
      <c r="O1096" s="64">
        <f t="shared" si="121"/>
        <v>0.14227642276422764</v>
      </c>
      <c r="P1096" s="4">
        <f t="shared" si="122"/>
        <v>492</v>
      </c>
      <c r="Q1096" s="5">
        <f t="shared" si="123"/>
        <v>422</v>
      </c>
      <c r="R1096" s="5">
        <f t="shared" si="124"/>
        <v>70</v>
      </c>
      <c r="S1096" s="6">
        <f t="shared" si="125"/>
        <v>0.14227642276422764</v>
      </c>
    </row>
    <row r="1097" spans="1:19" x14ac:dyDescent="0.2">
      <c r="A1097" s="55" t="s">
        <v>512</v>
      </c>
      <c r="B1097" s="41" t="s">
        <v>44</v>
      </c>
      <c r="C1097" s="56" t="s">
        <v>45</v>
      </c>
      <c r="D1097" s="2"/>
      <c r="E1097" s="1"/>
      <c r="F1097" s="1"/>
      <c r="G1097" s="1"/>
      <c r="H1097" s="50" t="str">
        <f t="shared" si="119"/>
        <v/>
      </c>
      <c r="I1097" s="35">
        <v>491</v>
      </c>
      <c r="J1097" s="36">
        <v>413</v>
      </c>
      <c r="K1097" s="36">
        <v>99</v>
      </c>
      <c r="L1097" s="3">
        <f t="shared" si="120"/>
        <v>0.23970944309927361</v>
      </c>
      <c r="M1097" s="42">
        <v>16</v>
      </c>
      <c r="N1097" s="36">
        <v>59</v>
      </c>
      <c r="O1097" s="64">
        <f t="shared" si="121"/>
        <v>0.12016293279022404</v>
      </c>
      <c r="P1097" s="4">
        <f t="shared" si="122"/>
        <v>491</v>
      </c>
      <c r="Q1097" s="5">
        <f t="shared" si="123"/>
        <v>429</v>
      </c>
      <c r="R1097" s="5">
        <f t="shared" si="124"/>
        <v>59</v>
      </c>
      <c r="S1097" s="6">
        <f t="shared" si="125"/>
        <v>0.12016293279022404</v>
      </c>
    </row>
    <row r="1098" spans="1:19" ht="29" x14ac:dyDescent="0.2">
      <c r="A1098" s="54" t="s">
        <v>444</v>
      </c>
      <c r="B1098" s="41" t="s">
        <v>41</v>
      </c>
      <c r="C1098" s="51" t="s">
        <v>289</v>
      </c>
      <c r="D1098" s="37"/>
      <c r="E1098" s="38"/>
      <c r="F1098" s="38"/>
      <c r="G1098" s="38"/>
      <c r="H1098" s="50" t="str">
        <f t="shared" si="119"/>
        <v/>
      </c>
      <c r="I1098" s="35">
        <v>490</v>
      </c>
      <c r="J1098" s="36">
        <v>357</v>
      </c>
      <c r="K1098" s="36">
        <v>121</v>
      </c>
      <c r="L1098" s="3">
        <f t="shared" si="120"/>
        <v>0.33893557422969189</v>
      </c>
      <c r="M1098" s="39">
        <v>1</v>
      </c>
      <c r="N1098" s="36">
        <v>132</v>
      </c>
      <c r="O1098" s="64">
        <f t="shared" si="121"/>
        <v>0.26938775510204083</v>
      </c>
      <c r="P1098" s="4">
        <f t="shared" si="122"/>
        <v>490</v>
      </c>
      <c r="Q1098" s="5">
        <f t="shared" si="123"/>
        <v>358</v>
      </c>
      <c r="R1098" s="5">
        <f t="shared" si="124"/>
        <v>132</v>
      </c>
      <c r="S1098" s="6">
        <f t="shared" si="125"/>
        <v>0.26938775510204083</v>
      </c>
    </row>
    <row r="1099" spans="1:19" x14ac:dyDescent="0.2">
      <c r="A1099" s="54" t="s">
        <v>443</v>
      </c>
      <c r="B1099" s="41" t="s">
        <v>10</v>
      </c>
      <c r="C1099" s="51" t="s">
        <v>282</v>
      </c>
      <c r="D1099" s="37">
        <v>0</v>
      </c>
      <c r="E1099" s="38">
        <v>0</v>
      </c>
      <c r="F1099" s="38">
        <v>0</v>
      </c>
      <c r="G1099" s="38">
        <v>0</v>
      </c>
      <c r="H1099" s="50" t="str">
        <f t="shared" si="119"/>
        <v/>
      </c>
      <c r="I1099" s="35">
        <v>488</v>
      </c>
      <c r="J1099" s="36">
        <v>484</v>
      </c>
      <c r="K1099" s="36">
        <v>6</v>
      </c>
      <c r="L1099" s="3">
        <f t="shared" si="120"/>
        <v>1.2396694214876033E-2</v>
      </c>
      <c r="M1099" s="39">
        <v>0</v>
      </c>
      <c r="N1099" s="36">
        <v>1</v>
      </c>
      <c r="O1099" s="64">
        <f t="shared" si="121"/>
        <v>2.0491803278688526E-3</v>
      </c>
      <c r="P1099" s="4">
        <f t="shared" si="122"/>
        <v>488</v>
      </c>
      <c r="Q1099" s="5">
        <f t="shared" si="123"/>
        <v>484</v>
      </c>
      <c r="R1099" s="5">
        <f t="shared" si="124"/>
        <v>1</v>
      </c>
      <c r="S1099" s="6">
        <f t="shared" si="125"/>
        <v>2.0491803278688526E-3</v>
      </c>
    </row>
    <row r="1100" spans="1:19" x14ac:dyDescent="0.2">
      <c r="A1100" s="55" t="s">
        <v>497</v>
      </c>
      <c r="B1100" s="41" t="s">
        <v>131</v>
      </c>
      <c r="C1100" s="56" t="s">
        <v>132</v>
      </c>
      <c r="D1100" s="2">
        <v>0</v>
      </c>
      <c r="E1100" s="1">
        <v>0</v>
      </c>
      <c r="F1100" s="1">
        <v>0</v>
      </c>
      <c r="G1100" s="1">
        <v>0</v>
      </c>
      <c r="H1100" s="50" t="str">
        <f t="shared" si="119"/>
        <v/>
      </c>
      <c r="I1100" s="35">
        <v>484.99999999999994</v>
      </c>
      <c r="J1100" s="36">
        <v>293</v>
      </c>
      <c r="K1100" s="36">
        <v>88.000000000000014</v>
      </c>
      <c r="L1100" s="3">
        <f t="shared" si="120"/>
        <v>0.30034129692832767</v>
      </c>
      <c r="M1100" s="42">
        <v>5</v>
      </c>
      <c r="N1100" s="36">
        <v>187</v>
      </c>
      <c r="O1100" s="64">
        <f t="shared" si="121"/>
        <v>0.38556701030927837</v>
      </c>
      <c r="P1100" s="4">
        <f t="shared" si="122"/>
        <v>484.99999999999994</v>
      </c>
      <c r="Q1100" s="5">
        <f t="shared" si="123"/>
        <v>298</v>
      </c>
      <c r="R1100" s="5">
        <f t="shared" si="124"/>
        <v>187</v>
      </c>
      <c r="S1100" s="6">
        <f t="shared" si="125"/>
        <v>0.38556701030927837</v>
      </c>
    </row>
    <row r="1101" spans="1:19" ht="29" x14ac:dyDescent="0.2">
      <c r="A1101" s="55" t="s">
        <v>447</v>
      </c>
      <c r="B1101" s="41" t="s">
        <v>238</v>
      </c>
      <c r="C1101" s="51" t="s">
        <v>244</v>
      </c>
      <c r="D1101" s="2">
        <v>2</v>
      </c>
      <c r="E1101" s="1">
        <v>1</v>
      </c>
      <c r="F1101" s="1"/>
      <c r="G1101" s="1"/>
      <c r="H1101" s="50">
        <f t="shared" si="119"/>
        <v>0</v>
      </c>
      <c r="I1101" s="35">
        <v>481</v>
      </c>
      <c r="J1101" s="36">
        <v>444</v>
      </c>
      <c r="K1101" s="36">
        <v>159</v>
      </c>
      <c r="L1101" s="3">
        <f t="shared" si="120"/>
        <v>0.35810810810810811</v>
      </c>
      <c r="M1101" s="42">
        <v>2</v>
      </c>
      <c r="N1101" s="36">
        <v>26</v>
      </c>
      <c r="O1101" s="64">
        <f t="shared" si="121"/>
        <v>5.4054054054054057E-2</v>
      </c>
      <c r="P1101" s="4">
        <f t="shared" si="122"/>
        <v>483</v>
      </c>
      <c r="Q1101" s="5">
        <f t="shared" si="123"/>
        <v>447</v>
      </c>
      <c r="R1101" s="5">
        <f t="shared" si="124"/>
        <v>26</v>
      </c>
      <c r="S1101" s="6">
        <f t="shared" si="125"/>
        <v>5.3830227743271224E-2</v>
      </c>
    </row>
    <row r="1102" spans="1:19" x14ac:dyDescent="0.2">
      <c r="A1102" s="55" t="s">
        <v>507</v>
      </c>
      <c r="B1102" s="41" t="s">
        <v>121</v>
      </c>
      <c r="C1102" s="56" t="s">
        <v>123</v>
      </c>
      <c r="D1102" s="2"/>
      <c r="E1102" s="1"/>
      <c r="F1102" s="1"/>
      <c r="G1102" s="1"/>
      <c r="H1102" s="50" t="str">
        <f t="shared" si="119"/>
        <v/>
      </c>
      <c r="I1102" s="35">
        <v>481</v>
      </c>
      <c r="J1102" s="36">
        <v>481</v>
      </c>
      <c r="K1102" s="36">
        <v>104</v>
      </c>
      <c r="L1102" s="3">
        <f t="shared" si="120"/>
        <v>0.21621621621621623</v>
      </c>
      <c r="M1102" s="48"/>
      <c r="N1102" s="36"/>
      <c r="O1102" s="64">
        <f t="shared" si="121"/>
        <v>0</v>
      </c>
      <c r="P1102" s="4">
        <f t="shared" si="122"/>
        <v>481</v>
      </c>
      <c r="Q1102" s="5">
        <f t="shared" si="123"/>
        <v>481</v>
      </c>
      <c r="R1102" s="5" t="str">
        <f t="shared" si="124"/>
        <v/>
      </c>
      <c r="S1102" s="6" t="str">
        <f t="shared" si="125"/>
        <v/>
      </c>
    </row>
    <row r="1103" spans="1:19" ht="29" x14ac:dyDescent="0.2">
      <c r="A1103" s="54" t="s">
        <v>444</v>
      </c>
      <c r="B1103" s="41" t="s">
        <v>126</v>
      </c>
      <c r="C1103" s="51" t="s">
        <v>127</v>
      </c>
      <c r="D1103" s="37">
        <v>1</v>
      </c>
      <c r="E1103" s="38">
        <v>1</v>
      </c>
      <c r="F1103" s="38"/>
      <c r="G1103" s="38"/>
      <c r="H1103" s="50">
        <f t="shared" si="119"/>
        <v>0</v>
      </c>
      <c r="I1103" s="35">
        <v>477</v>
      </c>
      <c r="J1103" s="36">
        <v>473</v>
      </c>
      <c r="K1103" s="36">
        <v>27</v>
      </c>
      <c r="L1103" s="3">
        <f t="shared" si="120"/>
        <v>5.7082452431289642E-2</v>
      </c>
      <c r="M1103" s="39">
        <v>4</v>
      </c>
      <c r="N1103" s="36"/>
      <c r="O1103" s="64">
        <f t="shared" si="121"/>
        <v>0</v>
      </c>
      <c r="P1103" s="4">
        <f t="shared" si="122"/>
        <v>478</v>
      </c>
      <c r="Q1103" s="5">
        <f t="shared" si="123"/>
        <v>478</v>
      </c>
      <c r="R1103" s="5" t="str">
        <f t="shared" si="124"/>
        <v/>
      </c>
      <c r="S1103" s="6" t="str">
        <f t="shared" si="125"/>
        <v/>
      </c>
    </row>
    <row r="1104" spans="1:19" x14ac:dyDescent="0.2">
      <c r="A1104" s="55" t="s">
        <v>478</v>
      </c>
      <c r="B1104" s="41" t="s">
        <v>60</v>
      </c>
      <c r="C1104" s="56" t="s">
        <v>61</v>
      </c>
      <c r="D1104" s="2">
        <v>0</v>
      </c>
      <c r="E1104" s="1">
        <v>0</v>
      </c>
      <c r="F1104" s="1">
        <v>0</v>
      </c>
      <c r="G1104" s="1">
        <v>0</v>
      </c>
      <c r="H1104" s="50" t="str">
        <f t="shared" si="119"/>
        <v/>
      </c>
      <c r="I1104" s="35">
        <v>475</v>
      </c>
      <c r="J1104" s="36">
        <v>465</v>
      </c>
      <c r="K1104" s="36">
        <v>306</v>
      </c>
      <c r="L1104" s="3">
        <f t="shared" si="120"/>
        <v>0.65806451612903227</v>
      </c>
      <c r="M1104" s="42">
        <v>0</v>
      </c>
      <c r="N1104" s="36">
        <v>10</v>
      </c>
      <c r="O1104" s="64">
        <f t="shared" si="121"/>
        <v>2.1052631578947368E-2</v>
      </c>
      <c r="P1104" s="4">
        <f t="shared" si="122"/>
        <v>475</v>
      </c>
      <c r="Q1104" s="5">
        <f t="shared" si="123"/>
        <v>465</v>
      </c>
      <c r="R1104" s="5">
        <f t="shared" si="124"/>
        <v>10</v>
      </c>
      <c r="S1104" s="6">
        <f t="shared" si="125"/>
        <v>2.1052631578947368E-2</v>
      </c>
    </row>
    <row r="1105" spans="1:19" ht="29" x14ac:dyDescent="0.2">
      <c r="A1105" s="55" t="s">
        <v>478</v>
      </c>
      <c r="B1105" s="41" t="s">
        <v>238</v>
      </c>
      <c r="C1105" s="56" t="s">
        <v>244</v>
      </c>
      <c r="D1105" s="2">
        <v>1</v>
      </c>
      <c r="E1105" s="1">
        <v>1</v>
      </c>
      <c r="F1105" s="1">
        <v>0</v>
      </c>
      <c r="G1105" s="1">
        <v>0</v>
      </c>
      <c r="H1105" s="50">
        <f t="shared" si="119"/>
        <v>0</v>
      </c>
      <c r="I1105" s="35">
        <v>473</v>
      </c>
      <c r="J1105" s="36">
        <v>471</v>
      </c>
      <c r="K1105" s="36">
        <v>302</v>
      </c>
      <c r="L1105" s="3">
        <f t="shared" si="120"/>
        <v>0.64118895966029721</v>
      </c>
      <c r="M1105" s="42">
        <v>0</v>
      </c>
      <c r="N1105" s="36">
        <v>2</v>
      </c>
      <c r="O1105" s="64">
        <f t="shared" si="121"/>
        <v>4.2283298097251587E-3</v>
      </c>
      <c r="P1105" s="4">
        <f t="shared" si="122"/>
        <v>474</v>
      </c>
      <c r="Q1105" s="5">
        <f t="shared" si="123"/>
        <v>472</v>
      </c>
      <c r="R1105" s="5">
        <f t="shared" si="124"/>
        <v>2</v>
      </c>
      <c r="S1105" s="6">
        <f t="shared" si="125"/>
        <v>4.2194092827004216E-3</v>
      </c>
    </row>
    <row r="1106" spans="1:19" x14ac:dyDescent="0.2">
      <c r="A1106" s="55" t="s">
        <v>485</v>
      </c>
      <c r="B1106" s="41" t="s">
        <v>112</v>
      </c>
      <c r="C1106" s="56" t="s">
        <v>113</v>
      </c>
      <c r="D1106" s="2"/>
      <c r="E1106" s="1"/>
      <c r="F1106" s="1"/>
      <c r="G1106" s="1"/>
      <c r="H1106" s="50" t="str">
        <f t="shared" si="119"/>
        <v/>
      </c>
      <c r="I1106" s="35">
        <v>471</v>
      </c>
      <c r="J1106" s="36">
        <v>464</v>
      </c>
      <c r="K1106" s="36">
        <v>101</v>
      </c>
      <c r="L1106" s="3">
        <f t="shared" si="120"/>
        <v>0.21767241379310345</v>
      </c>
      <c r="M1106" s="42"/>
      <c r="N1106" s="36">
        <v>7</v>
      </c>
      <c r="O1106" s="64">
        <f t="shared" si="121"/>
        <v>1.4861995753715499E-2</v>
      </c>
      <c r="P1106" s="4">
        <f t="shared" si="122"/>
        <v>471</v>
      </c>
      <c r="Q1106" s="5">
        <f t="shared" si="123"/>
        <v>464</v>
      </c>
      <c r="R1106" s="5">
        <f t="shared" si="124"/>
        <v>7</v>
      </c>
      <c r="S1106" s="6">
        <f t="shared" si="125"/>
        <v>1.4861995753715499E-2</v>
      </c>
    </row>
    <row r="1107" spans="1:19" x14ac:dyDescent="0.2">
      <c r="A1107" s="55" t="s">
        <v>497</v>
      </c>
      <c r="B1107" s="41" t="s">
        <v>168</v>
      </c>
      <c r="C1107" s="56" t="s">
        <v>169</v>
      </c>
      <c r="D1107" s="2">
        <v>0</v>
      </c>
      <c r="E1107" s="1">
        <v>0</v>
      </c>
      <c r="F1107" s="1">
        <v>0</v>
      </c>
      <c r="G1107" s="1">
        <v>0</v>
      </c>
      <c r="H1107" s="50" t="str">
        <f t="shared" si="119"/>
        <v/>
      </c>
      <c r="I1107" s="35">
        <v>468</v>
      </c>
      <c r="J1107" s="36">
        <v>326</v>
      </c>
      <c r="K1107" s="36">
        <v>24</v>
      </c>
      <c r="L1107" s="3">
        <f t="shared" si="120"/>
        <v>7.3619631901840496E-2</v>
      </c>
      <c r="M1107" s="42">
        <v>0</v>
      </c>
      <c r="N1107" s="36">
        <v>142</v>
      </c>
      <c r="O1107" s="64">
        <f t="shared" si="121"/>
        <v>0.3034188034188034</v>
      </c>
      <c r="P1107" s="4">
        <f t="shared" si="122"/>
        <v>468</v>
      </c>
      <c r="Q1107" s="5">
        <f t="shared" si="123"/>
        <v>326</v>
      </c>
      <c r="R1107" s="5">
        <f t="shared" si="124"/>
        <v>142</v>
      </c>
      <c r="S1107" s="6">
        <f t="shared" si="125"/>
        <v>0.3034188034188034</v>
      </c>
    </row>
    <row r="1108" spans="1:19" x14ac:dyDescent="0.2">
      <c r="A1108" s="54" t="s">
        <v>442</v>
      </c>
      <c r="B1108" s="41" t="s">
        <v>238</v>
      </c>
      <c r="C1108" s="51" t="s">
        <v>242</v>
      </c>
      <c r="D1108" s="37"/>
      <c r="E1108" s="38"/>
      <c r="F1108" s="38"/>
      <c r="G1108" s="38"/>
      <c r="H1108" s="50" t="str">
        <f t="shared" si="119"/>
        <v/>
      </c>
      <c r="I1108" s="35">
        <v>465</v>
      </c>
      <c r="J1108" s="36">
        <v>428</v>
      </c>
      <c r="K1108" s="36">
        <v>165</v>
      </c>
      <c r="L1108" s="3">
        <f t="shared" si="120"/>
        <v>0.3855140186915888</v>
      </c>
      <c r="M1108" s="39">
        <v>5</v>
      </c>
      <c r="N1108" s="36">
        <v>32</v>
      </c>
      <c r="O1108" s="64">
        <f t="shared" si="121"/>
        <v>6.8817204301075269E-2</v>
      </c>
      <c r="P1108" s="4">
        <f t="shared" si="122"/>
        <v>465</v>
      </c>
      <c r="Q1108" s="5">
        <f t="shared" si="123"/>
        <v>433</v>
      </c>
      <c r="R1108" s="5">
        <f t="shared" si="124"/>
        <v>32</v>
      </c>
      <c r="S1108" s="6">
        <f t="shared" si="125"/>
        <v>6.8817204301075269E-2</v>
      </c>
    </row>
    <row r="1109" spans="1:19" ht="57" x14ac:dyDescent="0.2">
      <c r="A1109" s="54" t="s">
        <v>444</v>
      </c>
      <c r="B1109" s="41" t="s">
        <v>76</v>
      </c>
      <c r="C1109" s="51" t="s">
        <v>77</v>
      </c>
      <c r="D1109" s="37"/>
      <c r="E1109" s="38"/>
      <c r="F1109" s="38"/>
      <c r="G1109" s="38"/>
      <c r="H1109" s="50" t="str">
        <f t="shared" si="119"/>
        <v/>
      </c>
      <c r="I1109" s="35">
        <v>465</v>
      </c>
      <c r="J1109" s="36">
        <v>371</v>
      </c>
      <c r="K1109" s="36">
        <v>52</v>
      </c>
      <c r="L1109" s="3">
        <f t="shared" si="120"/>
        <v>0.14016172506738545</v>
      </c>
      <c r="M1109" s="39">
        <v>6</v>
      </c>
      <c r="N1109" s="36">
        <v>88</v>
      </c>
      <c r="O1109" s="64">
        <f t="shared" si="121"/>
        <v>0.18924731182795698</v>
      </c>
      <c r="P1109" s="4">
        <f t="shared" si="122"/>
        <v>465</v>
      </c>
      <c r="Q1109" s="5">
        <f t="shared" si="123"/>
        <v>377</v>
      </c>
      <c r="R1109" s="5">
        <f t="shared" si="124"/>
        <v>88</v>
      </c>
      <c r="S1109" s="6">
        <f t="shared" si="125"/>
        <v>0.18924731182795698</v>
      </c>
    </row>
    <row r="1110" spans="1:19" x14ac:dyDescent="0.2">
      <c r="A1110" s="54" t="s">
        <v>446</v>
      </c>
      <c r="B1110" s="41" t="s">
        <v>23</v>
      </c>
      <c r="C1110" s="51" t="s">
        <v>24</v>
      </c>
      <c r="D1110" s="37">
        <v>6</v>
      </c>
      <c r="E1110" s="38">
        <v>1</v>
      </c>
      <c r="F1110" s="38"/>
      <c r="G1110" s="38">
        <v>5</v>
      </c>
      <c r="H1110" s="50">
        <f t="shared" si="119"/>
        <v>0.83333333333333337</v>
      </c>
      <c r="I1110" s="35">
        <v>465</v>
      </c>
      <c r="J1110" s="36">
        <v>322</v>
      </c>
      <c r="K1110" s="36">
        <v>198</v>
      </c>
      <c r="L1110" s="3">
        <f t="shared" si="120"/>
        <v>0.6149068322981367</v>
      </c>
      <c r="M1110" s="39">
        <v>7</v>
      </c>
      <c r="N1110" s="36">
        <v>132</v>
      </c>
      <c r="O1110" s="64">
        <f t="shared" si="121"/>
        <v>0.28387096774193549</v>
      </c>
      <c r="P1110" s="4">
        <f t="shared" si="122"/>
        <v>471</v>
      </c>
      <c r="Q1110" s="5">
        <f t="shared" si="123"/>
        <v>330</v>
      </c>
      <c r="R1110" s="5">
        <f t="shared" si="124"/>
        <v>137</v>
      </c>
      <c r="S1110" s="6">
        <f t="shared" si="125"/>
        <v>0.29087048832271761</v>
      </c>
    </row>
    <row r="1111" spans="1:19" x14ac:dyDescent="0.2">
      <c r="A1111" s="55" t="s">
        <v>480</v>
      </c>
      <c r="B1111" s="41" t="s">
        <v>34</v>
      </c>
      <c r="C1111" s="56" t="s">
        <v>35</v>
      </c>
      <c r="D1111" s="2">
        <v>0</v>
      </c>
      <c r="E1111" s="1">
        <v>0</v>
      </c>
      <c r="F1111" s="1">
        <v>0</v>
      </c>
      <c r="G1111" s="1">
        <v>0</v>
      </c>
      <c r="H1111" s="50" t="str">
        <f t="shared" si="119"/>
        <v/>
      </c>
      <c r="I1111" s="35">
        <v>461</v>
      </c>
      <c r="J1111" s="36">
        <v>283</v>
      </c>
      <c r="K1111" s="36">
        <v>119</v>
      </c>
      <c r="L1111" s="3">
        <f t="shared" si="120"/>
        <v>0.4204946996466431</v>
      </c>
      <c r="M1111" s="42">
        <v>31</v>
      </c>
      <c r="N1111" s="36">
        <v>147</v>
      </c>
      <c r="O1111" s="64">
        <f t="shared" si="121"/>
        <v>0.31887201735357917</v>
      </c>
      <c r="P1111" s="4">
        <f t="shared" si="122"/>
        <v>461</v>
      </c>
      <c r="Q1111" s="5">
        <f t="shared" si="123"/>
        <v>314</v>
      </c>
      <c r="R1111" s="5">
        <f t="shared" si="124"/>
        <v>147</v>
      </c>
      <c r="S1111" s="6">
        <f t="shared" si="125"/>
        <v>0.31887201735357917</v>
      </c>
    </row>
    <row r="1112" spans="1:19" x14ac:dyDescent="0.2">
      <c r="A1112" s="55" t="s">
        <v>450</v>
      </c>
      <c r="B1112" s="41" t="s">
        <v>110</v>
      </c>
      <c r="C1112" s="56" t="s">
        <v>111</v>
      </c>
      <c r="D1112" s="2"/>
      <c r="E1112" s="1"/>
      <c r="F1112" s="1"/>
      <c r="G1112" s="1"/>
      <c r="H1112" s="50" t="str">
        <f t="shared" si="119"/>
        <v/>
      </c>
      <c r="I1112" s="35">
        <v>461</v>
      </c>
      <c r="J1112" s="36">
        <v>456</v>
      </c>
      <c r="K1112" s="36">
        <v>135</v>
      </c>
      <c r="L1112" s="3">
        <f t="shared" si="120"/>
        <v>0.29605263157894735</v>
      </c>
      <c r="M1112" s="39"/>
      <c r="N1112" s="36">
        <v>5</v>
      </c>
      <c r="O1112" s="64">
        <f t="shared" si="121"/>
        <v>1.0845986984815618E-2</v>
      </c>
      <c r="P1112" s="4">
        <f t="shared" si="122"/>
        <v>461</v>
      </c>
      <c r="Q1112" s="5">
        <f t="shared" si="123"/>
        <v>456</v>
      </c>
      <c r="R1112" s="5">
        <f t="shared" si="124"/>
        <v>5</v>
      </c>
      <c r="S1112" s="6">
        <f t="shared" si="125"/>
        <v>1.0845986984815618E-2</v>
      </c>
    </row>
    <row r="1113" spans="1:19" x14ac:dyDescent="0.2">
      <c r="A1113" s="55" t="s">
        <v>497</v>
      </c>
      <c r="B1113" s="41" t="s">
        <v>146</v>
      </c>
      <c r="C1113" s="56" t="s">
        <v>147</v>
      </c>
      <c r="D1113" s="2">
        <v>0</v>
      </c>
      <c r="E1113" s="1">
        <v>0</v>
      </c>
      <c r="F1113" s="1">
        <v>0</v>
      </c>
      <c r="G1113" s="1">
        <v>0</v>
      </c>
      <c r="H1113" s="50" t="str">
        <f t="shared" si="119"/>
        <v/>
      </c>
      <c r="I1113" s="35">
        <v>459.99999999999994</v>
      </c>
      <c r="J1113" s="36">
        <v>355</v>
      </c>
      <c r="K1113" s="36">
        <v>70</v>
      </c>
      <c r="L1113" s="3">
        <f t="shared" si="120"/>
        <v>0.19718309859154928</v>
      </c>
      <c r="M1113" s="42">
        <v>0</v>
      </c>
      <c r="N1113" s="36">
        <v>105</v>
      </c>
      <c r="O1113" s="64">
        <f t="shared" si="121"/>
        <v>0.22826086956521741</v>
      </c>
      <c r="P1113" s="4">
        <f t="shared" si="122"/>
        <v>459.99999999999994</v>
      </c>
      <c r="Q1113" s="5">
        <f t="shared" si="123"/>
        <v>355</v>
      </c>
      <c r="R1113" s="5">
        <f t="shared" si="124"/>
        <v>105</v>
      </c>
      <c r="S1113" s="6">
        <f t="shared" si="125"/>
        <v>0.22826086956521741</v>
      </c>
    </row>
    <row r="1114" spans="1:19" x14ac:dyDescent="0.2">
      <c r="A1114" s="54" t="s">
        <v>443</v>
      </c>
      <c r="B1114" s="41" t="s">
        <v>10</v>
      </c>
      <c r="C1114" s="51" t="s">
        <v>12</v>
      </c>
      <c r="D1114" s="37">
        <v>0</v>
      </c>
      <c r="E1114" s="38">
        <v>0</v>
      </c>
      <c r="F1114" s="38">
        <v>0</v>
      </c>
      <c r="G1114" s="38">
        <v>0</v>
      </c>
      <c r="H1114" s="50" t="str">
        <f t="shared" si="119"/>
        <v/>
      </c>
      <c r="I1114" s="35">
        <v>458</v>
      </c>
      <c r="J1114" s="36">
        <v>459</v>
      </c>
      <c r="K1114" s="36">
        <v>4</v>
      </c>
      <c r="L1114" s="3">
        <f t="shared" si="120"/>
        <v>8.7145969498910684E-3</v>
      </c>
      <c r="M1114" s="39">
        <v>0</v>
      </c>
      <c r="N1114" s="36">
        <v>0</v>
      </c>
      <c r="O1114" s="64">
        <f t="shared" si="121"/>
        <v>0</v>
      </c>
      <c r="P1114" s="4">
        <f t="shared" si="122"/>
        <v>458</v>
      </c>
      <c r="Q1114" s="5">
        <f t="shared" si="123"/>
        <v>459</v>
      </c>
      <c r="R1114" s="5" t="str">
        <f t="shared" si="124"/>
        <v/>
      </c>
      <c r="S1114" s="6" t="str">
        <f t="shared" si="125"/>
        <v/>
      </c>
    </row>
    <row r="1115" spans="1:19" x14ac:dyDescent="0.2">
      <c r="A1115" s="55" t="s">
        <v>478</v>
      </c>
      <c r="B1115" s="41" t="s">
        <v>110</v>
      </c>
      <c r="C1115" s="56" t="s">
        <v>111</v>
      </c>
      <c r="D1115" s="2">
        <v>0</v>
      </c>
      <c r="E1115" s="1">
        <v>0</v>
      </c>
      <c r="F1115" s="1">
        <v>0</v>
      </c>
      <c r="G1115" s="1">
        <v>0</v>
      </c>
      <c r="H1115" s="50" t="str">
        <f t="shared" si="119"/>
        <v/>
      </c>
      <c r="I1115" s="35">
        <v>457</v>
      </c>
      <c r="J1115" s="36">
        <v>438</v>
      </c>
      <c r="K1115" s="36">
        <v>63</v>
      </c>
      <c r="L1115" s="3">
        <f t="shared" si="120"/>
        <v>0.14383561643835616</v>
      </c>
      <c r="M1115" s="42">
        <v>0</v>
      </c>
      <c r="N1115" s="36">
        <v>19</v>
      </c>
      <c r="O1115" s="64">
        <f t="shared" si="121"/>
        <v>4.1575492341356671E-2</v>
      </c>
      <c r="P1115" s="4">
        <f t="shared" si="122"/>
        <v>457</v>
      </c>
      <c r="Q1115" s="5">
        <f t="shared" si="123"/>
        <v>438</v>
      </c>
      <c r="R1115" s="5">
        <f t="shared" si="124"/>
        <v>19</v>
      </c>
      <c r="S1115" s="6">
        <f t="shared" si="125"/>
        <v>4.1575492341356671E-2</v>
      </c>
    </row>
    <row r="1116" spans="1:19" x14ac:dyDescent="0.2">
      <c r="A1116" s="54" t="s">
        <v>444</v>
      </c>
      <c r="B1116" s="41" t="s">
        <v>112</v>
      </c>
      <c r="C1116" s="51" t="s">
        <v>113</v>
      </c>
      <c r="D1116" s="37">
        <v>12</v>
      </c>
      <c r="E1116" s="38">
        <v>11</v>
      </c>
      <c r="F1116" s="38"/>
      <c r="G1116" s="38">
        <v>1</v>
      </c>
      <c r="H1116" s="50">
        <f t="shared" si="119"/>
        <v>8.3333333333333329E-2</v>
      </c>
      <c r="I1116" s="35">
        <v>456</v>
      </c>
      <c r="J1116" s="36">
        <v>426</v>
      </c>
      <c r="K1116" s="36">
        <v>35</v>
      </c>
      <c r="L1116" s="3">
        <f t="shared" si="120"/>
        <v>8.2159624413145546E-2</v>
      </c>
      <c r="M1116" s="39">
        <v>2</v>
      </c>
      <c r="N1116" s="36">
        <v>28</v>
      </c>
      <c r="O1116" s="64">
        <f t="shared" si="121"/>
        <v>6.1403508771929821E-2</v>
      </c>
      <c r="P1116" s="4">
        <f t="shared" si="122"/>
        <v>468</v>
      </c>
      <c r="Q1116" s="5">
        <f t="shared" si="123"/>
        <v>439</v>
      </c>
      <c r="R1116" s="5">
        <f t="shared" si="124"/>
        <v>29</v>
      </c>
      <c r="S1116" s="6">
        <f t="shared" si="125"/>
        <v>6.1965811965811968E-2</v>
      </c>
    </row>
    <row r="1117" spans="1:19" x14ac:dyDescent="0.2">
      <c r="A1117" s="54" t="s">
        <v>448</v>
      </c>
      <c r="B1117" s="41" t="s">
        <v>112</v>
      </c>
      <c r="C1117" s="51" t="s">
        <v>113</v>
      </c>
      <c r="D1117" s="37">
        <v>0</v>
      </c>
      <c r="E1117" s="38">
        <v>0</v>
      </c>
      <c r="F1117" s="38">
        <v>0</v>
      </c>
      <c r="G1117" s="38">
        <v>0</v>
      </c>
      <c r="H1117" s="50" t="str">
        <f t="shared" si="119"/>
        <v/>
      </c>
      <c r="I1117" s="35">
        <v>456</v>
      </c>
      <c r="J1117" s="36">
        <v>401</v>
      </c>
      <c r="K1117" s="36">
        <v>65</v>
      </c>
      <c r="L1117" s="3">
        <f t="shared" si="120"/>
        <v>0.16209476309226933</v>
      </c>
      <c r="M1117" s="39">
        <v>0</v>
      </c>
      <c r="N1117" s="36">
        <v>55</v>
      </c>
      <c r="O1117" s="64">
        <f t="shared" si="121"/>
        <v>0.1206140350877193</v>
      </c>
      <c r="P1117" s="4">
        <f t="shared" si="122"/>
        <v>456</v>
      </c>
      <c r="Q1117" s="5">
        <f t="shared" si="123"/>
        <v>401</v>
      </c>
      <c r="R1117" s="5">
        <f t="shared" si="124"/>
        <v>55</v>
      </c>
      <c r="S1117" s="6">
        <f t="shared" si="125"/>
        <v>0.1206140350877193</v>
      </c>
    </row>
    <row r="1118" spans="1:19" x14ac:dyDescent="0.2">
      <c r="A1118" s="55" t="s">
        <v>485</v>
      </c>
      <c r="B1118" s="41" t="s">
        <v>249</v>
      </c>
      <c r="C1118" s="56" t="s">
        <v>250</v>
      </c>
      <c r="D1118" s="2"/>
      <c r="E1118" s="1"/>
      <c r="F1118" s="1"/>
      <c r="G1118" s="1"/>
      <c r="H1118" s="50" t="str">
        <f t="shared" si="119"/>
        <v/>
      </c>
      <c r="I1118" s="35">
        <v>453</v>
      </c>
      <c r="J1118" s="36">
        <v>434</v>
      </c>
      <c r="K1118" s="36">
        <v>55</v>
      </c>
      <c r="L1118" s="3">
        <f t="shared" si="120"/>
        <v>0.12672811059907835</v>
      </c>
      <c r="M1118" s="42"/>
      <c r="N1118" s="36">
        <v>19</v>
      </c>
      <c r="O1118" s="64">
        <f t="shared" si="121"/>
        <v>4.194260485651214E-2</v>
      </c>
      <c r="P1118" s="4">
        <f t="shared" si="122"/>
        <v>453</v>
      </c>
      <c r="Q1118" s="5">
        <f t="shared" si="123"/>
        <v>434</v>
      </c>
      <c r="R1118" s="5">
        <f t="shared" si="124"/>
        <v>19</v>
      </c>
      <c r="S1118" s="6">
        <f t="shared" si="125"/>
        <v>4.194260485651214E-2</v>
      </c>
    </row>
    <row r="1119" spans="1:19" x14ac:dyDescent="0.2">
      <c r="A1119" s="55" t="s">
        <v>483</v>
      </c>
      <c r="B1119" s="41" t="s">
        <v>148</v>
      </c>
      <c r="C1119" s="56" t="s">
        <v>149</v>
      </c>
      <c r="D1119" s="2"/>
      <c r="E1119" s="1"/>
      <c r="F1119" s="1"/>
      <c r="G1119" s="1"/>
      <c r="H1119" s="50" t="str">
        <f t="shared" si="119"/>
        <v/>
      </c>
      <c r="I1119" s="35">
        <v>452</v>
      </c>
      <c r="J1119" s="36">
        <v>427</v>
      </c>
      <c r="K1119" s="36">
        <v>44</v>
      </c>
      <c r="L1119" s="3">
        <f t="shared" si="120"/>
        <v>0.10304449648711944</v>
      </c>
      <c r="M1119" s="42"/>
      <c r="N1119" s="36">
        <v>3</v>
      </c>
      <c r="O1119" s="64">
        <f t="shared" si="121"/>
        <v>6.6371681415929203E-3</v>
      </c>
      <c r="P1119" s="4">
        <f t="shared" si="122"/>
        <v>452</v>
      </c>
      <c r="Q1119" s="5">
        <f t="shared" si="123"/>
        <v>427</v>
      </c>
      <c r="R1119" s="5">
        <f t="shared" si="124"/>
        <v>3</v>
      </c>
      <c r="S1119" s="6">
        <f t="shared" si="125"/>
        <v>6.6371681415929203E-3</v>
      </c>
    </row>
    <row r="1120" spans="1:19" x14ac:dyDescent="0.2">
      <c r="A1120" s="55" t="s">
        <v>500</v>
      </c>
      <c r="B1120" s="41" t="s">
        <v>112</v>
      </c>
      <c r="C1120" s="56" t="s">
        <v>113</v>
      </c>
      <c r="D1120" s="2"/>
      <c r="E1120" s="1"/>
      <c r="F1120" s="1"/>
      <c r="G1120" s="1"/>
      <c r="H1120" s="50" t="str">
        <f t="shared" si="119"/>
        <v/>
      </c>
      <c r="I1120" s="35">
        <v>452</v>
      </c>
      <c r="J1120" s="36">
        <v>380</v>
      </c>
      <c r="K1120" s="36">
        <v>33</v>
      </c>
      <c r="L1120" s="3">
        <f t="shared" si="120"/>
        <v>8.6842105263157901E-2</v>
      </c>
      <c r="M1120" s="42">
        <v>64</v>
      </c>
      <c r="N1120" s="36">
        <v>8</v>
      </c>
      <c r="O1120" s="64">
        <f t="shared" si="121"/>
        <v>1.7699115044247787E-2</v>
      </c>
      <c r="P1120" s="4">
        <f t="shared" si="122"/>
        <v>452</v>
      </c>
      <c r="Q1120" s="5">
        <f t="shared" si="123"/>
        <v>444</v>
      </c>
      <c r="R1120" s="5">
        <f t="shared" si="124"/>
        <v>8</v>
      </c>
      <c r="S1120" s="6">
        <f t="shared" si="125"/>
        <v>1.7699115044247787E-2</v>
      </c>
    </row>
    <row r="1121" spans="1:19" x14ac:dyDescent="0.2">
      <c r="A1121" s="55" t="s">
        <v>483</v>
      </c>
      <c r="B1121" s="41" t="s">
        <v>110</v>
      </c>
      <c r="C1121" s="56" t="s">
        <v>111</v>
      </c>
      <c r="D1121" s="2"/>
      <c r="E1121" s="1"/>
      <c r="F1121" s="1"/>
      <c r="G1121" s="1"/>
      <c r="H1121" s="50" t="str">
        <f t="shared" si="119"/>
        <v/>
      </c>
      <c r="I1121" s="35">
        <v>451</v>
      </c>
      <c r="J1121" s="36">
        <v>392</v>
      </c>
      <c r="K1121" s="36">
        <v>67</v>
      </c>
      <c r="L1121" s="3">
        <f t="shared" si="120"/>
        <v>0.17091836734693877</v>
      </c>
      <c r="M1121" s="42"/>
      <c r="N1121" s="36">
        <v>1</v>
      </c>
      <c r="O1121" s="64">
        <f t="shared" si="121"/>
        <v>2.2172949002217295E-3</v>
      </c>
      <c r="P1121" s="4">
        <f t="shared" si="122"/>
        <v>451</v>
      </c>
      <c r="Q1121" s="5">
        <f t="shared" si="123"/>
        <v>392</v>
      </c>
      <c r="R1121" s="5">
        <f t="shared" si="124"/>
        <v>1</v>
      </c>
      <c r="S1121" s="6">
        <f t="shared" si="125"/>
        <v>2.2172949002217295E-3</v>
      </c>
    </row>
    <row r="1122" spans="1:19" x14ac:dyDescent="0.2">
      <c r="A1122" s="54" t="s">
        <v>443</v>
      </c>
      <c r="B1122" s="41" t="s">
        <v>247</v>
      </c>
      <c r="C1122" s="51" t="s">
        <v>248</v>
      </c>
      <c r="D1122" s="37">
        <v>36</v>
      </c>
      <c r="E1122" s="38">
        <v>34</v>
      </c>
      <c r="F1122" s="38">
        <v>0</v>
      </c>
      <c r="G1122" s="38">
        <v>0</v>
      </c>
      <c r="H1122" s="50">
        <f t="shared" si="119"/>
        <v>0</v>
      </c>
      <c r="I1122" s="35">
        <v>451</v>
      </c>
      <c r="J1122" s="36">
        <v>430</v>
      </c>
      <c r="K1122" s="36">
        <v>91</v>
      </c>
      <c r="L1122" s="3">
        <f t="shared" si="120"/>
        <v>0.21162790697674419</v>
      </c>
      <c r="M1122" s="39">
        <v>2</v>
      </c>
      <c r="N1122" s="36">
        <v>12</v>
      </c>
      <c r="O1122" s="64">
        <f t="shared" si="121"/>
        <v>2.6607538802660754E-2</v>
      </c>
      <c r="P1122" s="4">
        <f t="shared" si="122"/>
        <v>487</v>
      </c>
      <c r="Q1122" s="5">
        <f t="shared" si="123"/>
        <v>466</v>
      </c>
      <c r="R1122" s="5">
        <f t="shared" si="124"/>
        <v>12</v>
      </c>
      <c r="S1122" s="6">
        <f t="shared" si="125"/>
        <v>2.4640657084188913E-2</v>
      </c>
    </row>
    <row r="1123" spans="1:19" ht="43" x14ac:dyDescent="0.2">
      <c r="A1123" s="54" t="s">
        <v>444</v>
      </c>
      <c r="B1123" s="41" t="s">
        <v>51</v>
      </c>
      <c r="C1123" s="51" t="s">
        <v>52</v>
      </c>
      <c r="D1123" s="37"/>
      <c r="E1123" s="38"/>
      <c r="F1123" s="38"/>
      <c r="G1123" s="38"/>
      <c r="H1123" s="50" t="str">
        <f t="shared" si="119"/>
        <v/>
      </c>
      <c r="I1123" s="35">
        <v>446</v>
      </c>
      <c r="J1123" s="36">
        <v>291</v>
      </c>
      <c r="K1123" s="36">
        <v>120</v>
      </c>
      <c r="L1123" s="3">
        <f t="shared" si="120"/>
        <v>0.41237113402061853</v>
      </c>
      <c r="M1123" s="39">
        <v>152</v>
      </c>
      <c r="N1123" s="36">
        <v>3</v>
      </c>
      <c r="O1123" s="64">
        <f t="shared" si="121"/>
        <v>6.7264573991031393E-3</v>
      </c>
      <c r="P1123" s="4">
        <f t="shared" si="122"/>
        <v>446</v>
      </c>
      <c r="Q1123" s="5">
        <f t="shared" si="123"/>
        <v>443</v>
      </c>
      <c r="R1123" s="5">
        <f t="shared" si="124"/>
        <v>3</v>
      </c>
      <c r="S1123" s="6">
        <f t="shared" si="125"/>
        <v>6.7264573991031393E-3</v>
      </c>
    </row>
    <row r="1124" spans="1:19" ht="43" x14ac:dyDescent="0.2">
      <c r="A1124" s="55" t="s">
        <v>451</v>
      </c>
      <c r="B1124" s="41" t="s">
        <v>211</v>
      </c>
      <c r="C1124" s="56" t="s">
        <v>212</v>
      </c>
      <c r="D1124" s="2">
        <v>0</v>
      </c>
      <c r="E1124" s="1">
        <v>0</v>
      </c>
      <c r="F1124" s="1">
        <v>0</v>
      </c>
      <c r="G1124" s="1">
        <v>0</v>
      </c>
      <c r="H1124" s="50" t="str">
        <f t="shared" si="119"/>
        <v/>
      </c>
      <c r="I1124" s="35">
        <v>446</v>
      </c>
      <c r="J1124" s="36">
        <v>43</v>
      </c>
      <c r="K1124" s="36">
        <v>16</v>
      </c>
      <c r="L1124" s="3">
        <f t="shared" si="120"/>
        <v>0.37209302325581395</v>
      </c>
      <c r="M1124" s="42">
        <v>402</v>
      </c>
      <c r="N1124" s="36">
        <v>1</v>
      </c>
      <c r="O1124" s="64">
        <f t="shared" si="121"/>
        <v>2.242152466367713E-3</v>
      </c>
      <c r="P1124" s="4">
        <f t="shared" si="122"/>
        <v>446</v>
      </c>
      <c r="Q1124" s="5">
        <f t="shared" si="123"/>
        <v>445</v>
      </c>
      <c r="R1124" s="5">
        <f t="shared" si="124"/>
        <v>1</v>
      </c>
      <c r="S1124" s="6">
        <f t="shared" si="125"/>
        <v>2.242152466367713E-3</v>
      </c>
    </row>
    <row r="1125" spans="1:19" x14ac:dyDescent="0.2">
      <c r="A1125" s="55" t="s">
        <v>485</v>
      </c>
      <c r="B1125" s="41" t="s">
        <v>93</v>
      </c>
      <c r="C1125" s="56" t="s">
        <v>94</v>
      </c>
      <c r="D1125" s="2"/>
      <c r="E1125" s="1"/>
      <c r="F1125" s="1"/>
      <c r="G1125" s="1"/>
      <c r="H1125" s="50" t="str">
        <f t="shared" si="119"/>
        <v/>
      </c>
      <c r="I1125" s="35">
        <v>443</v>
      </c>
      <c r="J1125" s="36">
        <v>433</v>
      </c>
      <c r="K1125" s="36">
        <v>80</v>
      </c>
      <c r="L1125" s="3">
        <f t="shared" si="120"/>
        <v>0.18475750577367206</v>
      </c>
      <c r="M1125" s="42"/>
      <c r="N1125" s="36">
        <v>10</v>
      </c>
      <c r="O1125" s="64">
        <f t="shared" si="121"/>
        <v>2.2573363431151242E-2</v>
      </c>
      <c r="P1125" s="4">
        <f t="shared" si="122"/>
        <v>443</v>
      </c>
      <c r="Q1125" s="5">
        <f t="shared" si="123"/>
        <v>433</v>
      </c>
      <c r="R1125" s="5">
        <f t="shared" si="124"/>
        <v>10</v>
      </c>
      <c r="S1125" s="6">
        <f t="shared" si="125"/>
        <v>2.2573363431151242E-2</v>
      </c>
    </row>
    <row r="1126" spans="1:19" ht="29" x14ac:dyDescent="0.2">
      <c r="A1126" s="55" t="s">
        <v>445</v>
      </c>
      <c r="B1126" s="41" t="s">
        <v>144</v>
      </c>
      <c r="C1126" s="51" t="s">
        <v>145</v>
      </c>
      <c r="D1126" s="2"/>
      <c r="E1126" s="1"/>
      <c r="F1126" s="1"/>
      <c r="G1126" s="1"/>
      <c r="H1126" s="50" t="str">
        <f t="shared" si="119"/>
        <v/>
      </c>
      <c r="I1126" s="35">
        <v>443</v>
      </c>
      <c r="J1126" s="36">
        <v>438</v>
      </c>
      <c r="K1126" s="36">
        <v>278</v>
      </c>
      <c r="L1126" s="3">
        <f t="shared" si="120"/>
        <v>0.63470319634703198</v>
      </c>
      <c r="M1126" s="42"/>
      <c r="N1126" s="36">
        <v>5</v>
      </c>
      <c r="O1126" s="64">
        <f t="shared" si="121"/>
        <v>1.1286681715575621E-2</v>
      </c>
      <c r="P1126" s="4">
        <f t="shared" si="122"/>
        <v>443</v>
      </c>
      <c r="Q1126" s="5">
        <f t="shared" si="123"/>
        <v>438</v>
      </c>
      <c r="R1126" s="5">
        <f t="shared" si="124"/>
        <v>5</v>
      </c>
      <c r="S1126" s="6">
        <f t="shared" si="125"/>
        <v>1.1286681715575621E-2</v>
      </c>
    </row>
    <row r="1127" spans="1:19" x14ac:dyDescent="0.2">
      <c r="A1127" s="55" t="s">
        <v>512</v>
      </c>
      <c r="B1127" s="41" t="s">
        <v>44</v>
      </c>
      <c r="C1127" s="56" t="s">
        <v>48</v>
      </c>
      <c r="D1127" s="2"/>
      <c r="E1127" s="1"/>
      <c r="F1127" s="1"/>
      <c r="G1127" s="1"/>
      <c r="H1127" s="50" t="str">
        <f t="shared" si="119"/>
        <v/>
      </c>
      <c r="I1127" s="35">
        <v>438</v>
      </c>
      <c r="J1127" s="36">
        <v>418</v>
      </c>
      <c r="K1127" s="36">
        <v>39</v>
      </c>
      <c r="L1127" s="3">
        <f t="shared" si="120"/>
        <v>9.3301435406698566E-2</v>
      </c>
      <c r="M1127" s="42">
        <v>0</v>
      </c>
      <c r="N1127" s="36">
        <v>17</v>
      </c>
      <c r="O1127" s="64">
        <f t="shared" si="121"/>
        <v>3.8812785388127852E-2</v>
      </c>
      <c r="P1127" s="4">
        <f t="shared" si="122"/>
        <v>438</v>
      </c>
      <c r="Q1127" s="5">
        <f t="shared" si="123"/>
        <v>418</v>
      </c>
      <c r="R1127" s="5">
        <f t="shared" si="124"/>
        <v>17</v>
      </c>
      <c r="S1127" s="6">
        <f t="shared" si="125"/>
        <v>3.8812785388127852E-2</v>
      </c>
    </row>
    <row r="1128" spans="1:19" x14ac:dyDescent="0.2">
      <c r="A1128" s="55" t="s">
        <v>480</v>
      </c>
      <c r="B1128" s="41" t="s">
        <v>112</v>
      </c>
      <c r="C1128" s="56" t="s">
        <v>113</v>
      </c>
      <c r="D1128" s="2">
        <v>0</v>
      </c>
      <c r="E1128" s="1">
        <v>0</v>
      </c>
      <c r="F1128" s="1">
        <v>0</v>
      </c>
      <c r="G1128" s="1">
        <v>0</v>
      </c>
      <c r="H1128" s="50" t="str">
        <f t="shared" si="119"/>
        <v/>
      </c>
      <c r="I1128" s="35">
        <v>436</v>
      </c>
      <c r="J1128" s="36">
        <v>361</v>
      </c>
      <c r="K1128" s="36">
        <v>49</v>
      </c>
      <c r="L1128" s="3">
        <f t="shared" si="120"/>
        <v>0.13573407202216067</v>
      </c>
      <c r="M1128" s="42">
        <v>65</v>
      </c>
      <c r="N1128" s="36">
        <v>10</v>
      </c>
      <c r="O1128" s="64">
        <f t="shared" si="121"/>
        <v>2.2935779816513763E-2</v>
      </c>
      <c r="P1128" s="4">
        <f t="shared" si="122"/>
        <v>436</v>
      </c>
      <c r="Q1128" s="5">
        <f t="shared" si="123"/>
        <v>426</v>
      </c>
      <c r="R1128" s="5">
        <f t="shared" si="124"/>
        <v>10</v>
      </c>
      <c r="S1128" s="6">
        <f t="shared" si="125"/>
        <v>2.2935779816513763E-2</v>
      </c>
    </row>
    <row r="1129" spans="1:19" x14ac:dyDescent="0.2">
      <c r="A1129" s="55" t="s">
        <v>463</v>
      </c>
      <c r="B1129" s="41" t="s">
        <v>2</v>
      </c>
      <c r="C1129" s="56" t="s">
        <v>3</v>
      </c>
      <c r="D1129" s="2">
        <v>0</v>
      </c>
      <c r="E1129" s="1">
        <v>0</v>
      </c>
      <c r="F1129" s="1">
        <v>0</v>
      </c>
      <c r="G1129" s="1">
        <v>0</v>
      </c>
      <c r="H1129" s="50" t="str">
        <f t="shared" si="119"/>
        <v/>
      </c>
      <c r="I1129" s="35">
        <v>436</v>
      </c>
      <c r="J1129" s="36">
        <v>415</v>
      </c>
      <c r="K1129" s="36">
        <v>395</v>
      </c>
      <c r="L1129" s="3">
        <f t="shared" si="120"/>
        <v>0.95180722891566261</v>
      </c>
      <c r="M1129" s="42">
        <v>16</v>
      </c>
      <c r="N1129" s="36">
        <v>5</v>
      </c>
      <c r="O1129" s="64">
        <f t="shared" si="121"/>
        <v>1.1467889908256881E-2</v>
      </c>
      <c r="P1129" s="4">
        <f t="shared" si="122"/>
        <v>436</v>
      </c>
      <c r="Q1129" s="5">
        <f t="shared" si="123"/>
        <v>431</v>
      </c>
      <c r="R1129" s="5">
        <f t="shared" si="124"/>
        <v>5</v>
      </c>
      <c r="S1129" s="6">
        <f t="shared" si="125"/>
        <v>1.1467889908256881E-2</v>
      </c>
    </row>
    <row r="1130" spans="1:19" x14ac:dyDescent="0.2">
      <c r="A1130" s="55" t="s">
        <v>450</v>
      </c>
      <c r="B1130" s="41" t="s">
        <v>238</v>
      </c>
      <c r="C1130" s="56" t="s">
        <v>242</v>
      </c>
      <c r="D1130" s="2"/>
      <c r="E1130" s="1"/>
      <c r="F1130" s="1"/>
      <c r="G1130" s="1"/>
      <c r="H1130" s="50" t="str">
        <f t="shared" si="119"/>
        <v/>
      </c>
      <c r="I1130" s="35">
        <v>436</v>
      </c>
      <c r="J1130" s="36">
        <v>403</v>
      </c>
      <c r="K1130" s="36">
        <v>264</v>
      </c>
      <c r="L1130" s="3">
        <f t="shared" si="120"/>
        <v>0.6550868486352357</v>
      </c>
      <c r="M1130" s="39">
        <v>1</v>
      </c>
      <c r="N1130" s="36">
        <v>32</v>
      </c>
      <c r="O1130" s="64">
        <f t="shared" si="121"/>
        <v>7.3394495412844041E-2</v>
      </c>
      <c r="P1130" s="4">
        <f t="shared" si="122"/>
        <v>436</v>
      </c>
      <c r="Q1130" s="5">
        <f t="shared" si="123"/>
        <v>404</v>
      </c>
      <c r="R1130" s="5">
        <f t="shared" si="124"/>
        <v>32</v>
      </c>
      <c r="S1130" s="6">
        <f t="shared" si="125"/>
        <v>7.3394495412844041E-2</v>
      </c>
    </row>
    <row r="1131" spans="1:19" ht="29" x14ac:dyDescent="0.2">
      <c r="A1131" s="54" t="s">
        <v>442</v>
      </c>
      <c r="B1131" s="41" t="s">
        <v>213</v>
      </c>
      <c r="C1131" s="51" t="s">
        <v>214</v>
      </c>
      <c r="D1131" s="37"/>
      <c r="E1131" s="38"/>
      <c r="F1131" s="38"/>
      <c r="G1131" s="38"/>
      <c r="H1131" s="50" t="str">
        <f t="shared" si="119"/>
        <v/>
      </c>
      <c r="I1131" s="35">
        <v>435</v>
      </c>
      <c r="J1131" s="36">
        <v>374</v>
      </c>
      <c r="K1131" s="36">
        <v>15</v>
      </c>
      <c r="L1131" s="3">
        <f t="shared" si="120"/>
        <v>4.0106951871657755E-2</v>
      </c>
      <c r="M1131" s="39">
        <v>2</v>
      </c>
      <c r="N1131" s="36">
        <v>59</v>
      </c>
      <c r="O1131" s="64">
        <f t="shared" si="121"/>
        <v>0.13563218390804599</v>
      </c>
      <c r="P1131" s="4">
        <f t="shared" si="122"/>
        <v>435</v>
      </c>
      <c r="Q1131" s="5">
        <f t="shared" si="123"/>
        <v>376</v>
      </c>
      <c r="R1131" s="5">
        <f t="shared" si="124"/>
        <v>59</v>
      </c>
      <c r="S1131" s="6">
        <f t="shared" si="125"/>
        <v>0.13563218390804599</v>
      </c>
    </row>
    <row r="1132" spans="1:19" x14ac:dyDescent="0.2">
      <c r="A1132" s="54" t="s">
        <v>448</v>
      </c>
      <c r="B1132" s="41" t="s">
        <v>160</v>
      </c>
      <c r="C1132" s="51" t="s">
        <v>161</v>
      </c>
      <c r="D1132" s="37">
        <v>0</v>
      </c>
      <c r="E1132" s="38">
        <v>0</v>
      </c>
      <c r="F1132" s="38">
        <v>0</v>
      </c>
      <c r="G1132" s="38">
        <v>0</v>
      </c>
      <c r="H1132" s="50" t="str">
        <f t="shared" si="119"/>
        <v/>
      </c>
      <c r="I1132" s="35">
        <v>431</v>
      </c>
      <c r="J1132" s="36">
        <v>249</v>
      </c>
      <c r="K1132" s="36">
        <v>75</v>
      </c>
      <c r="L1132" s="3">
        <f t="shared" si="120"/>
        <v>0.30120481927710846</v>
      </c>
      <c r="M1132" s="39">
        <v>4</v>
      </c>
      <c r="N1132" s="36">
        <v>178</v>
      </c>
      <c r="O1132" s="64">
        <f t="shared" si="121"/>
        <v>0.41299303944315546</v>
      </c>
      <c r="P1132" s="4">
        <f t="shared" si="122"/>
        <v>431</v>
      </c>
      <c r="Q1132" s="5">
        <f t="shared" si="123"/>
        <v>253</v>
      </c>
      <c r="R1132" s="5">
        <f t="shared" si="124"/>
        <v>178</v>
      </c>
      <c r="S1132" s="6">
        <f t="shared" si="125"/>
        <v>0.41299303944315546</v>
      </c>
    </row>
    <row r="1133" spans="1:19" x14ac:dyDescent="0.2">
      <c r="A1133" s="55" t="s">
        <v>507</v>
      </c>
      <c r="B1133" s="41" t="s">
        <v>197</v>
      </c>
      <c r="C1133" s="56" t="s">
        <v>199</v>
      </c>
      <c r="D1133" s="2"/>
      <c r="E1133" s="1"/>
      <c r="F1133" s="1"/>
      <c r="G1133" s="1"/>
      <c r="H1133" s="50" t="str">
        <f t="shared" si="119"/>
        <v/>
      </c>
      <c r="I1133" s="35">
        <v>431</v>
      </c>
      <c r="J1133" s="36">
        <v>426</v>
      </c>
      <c r="K1133" s="36">
        <v>99</v>
      </c>
      <c r="L1133" s="3">
        <f t="shared" si="120"/>
        <v>0.23239436619718309</v>
      </c>
      <c r="M1133" s="48"/>
      <c r="N1133" s="36">
        <v>5</v>
      </c>
      <c r="O1133" s="64">
        <f t="shared" si="121"/>
        <v>1.1600928074245939E-2</v>
      </c>
      <c r="P1133" s="4">
        <f t="shared" si="122"/>
        <v>431</v>
      </c>
      <c r="Q1133" s="5">
        <f t="shared" si="123"/>
        <v>426</v>
      </c>
      <c r="R1133" s="5">
        <f t="shared" si="124"/>
        <v>5</v>
      </c>
      <c r="S1133" s="6">
        <f t="shared" si="125"/>
        <v>1.1600928074245939E-2</v>
      </c>
    </row>
    <row r="1134" spans="1:19" x14ac:dyDescent="0.2">
      <c r="A1134" s="55" t="s">
        <v>459</v>
      </c>
      <c r="B1134" s="41" t="s">
        <v>192</v>
      </c>
      <c r="C1134" s="56" t="s">
        <v>193</v>
      </c>
      <c r="D1134" s="2"/>
      <c r="E1134" s="1"/>
      <c r="F1134" s="1"/>
      <c r="G1134" s="1"/>
      <c r="H1134" s="50" t="str">
        <f t="shared" si="119"/>
        <v/>
      </c>
      <c r="I1134" s="35">
        <v>427</v>
      </c>
      <c r="J1134" s="36">
        <v>403</v>
      </c>
      <c r="K1134" s="36">
        <v>397</v>
      </c>
      <c r="L1134" s="3">
        <f t="shared" si="120"/>
        <v>0.98511166253101734</v>
      </c>
      <c r="M1134" s="42">
        <v>1</v>
      </c>
      <c r="N1134" s="36">
        <v>23</v>
      </c>
      <c r="O1134" s="64">
        <f t="shared" si="121"/>
        <v>5.3864168618266976E-2</v>
      </c>
      <c r="P1134" s="4">
        <f t="shared" si="122"/>
        <v>427</v>
      </c>
      <c r="Q1134" s="5">
        <f t="shared" si="123"/>
        <v>404</v>
      </c>
      <c r="R1134" s="5">
        <f t="shared" si="124"/>
        <v>23</v>
      </c>
      <c r="S1134" s="6">
        <f t="shared" si="125"/>
        <v>5.3864168618266976E-2</v>
      </c>
    </row>
    <row r="1135" spans="1:19" x14ac:dyDescent="0.2">
      <c r="A1135" s="54" t="s">
        <v>442</v>
      </c>
      <c r="B1135" s="41" t="s">
        <v>4</v>
      </c>
      <c r="C1135" s="51" t="s">
        <v>5</v>
      </c>
      <c r="D1135" s="37"/>
      <c r="E1135" s="38"/>
      <c r="F1135" s="38"/>
      <c r="G1135" s="38"/>
      <c r="H1135" s="50" t="str">
        <f t="shared" si="119"/>
        <v/>
      </c>
      <c r="I1135" s="35">
        <v>426</v>
      </c>
      <c r="J1135" s="36">
        <v>298</v>
      </c>
      <c r="K1135" s="36">
        <v>116</v>
      </c>
      <c r="L1135" s="3">
        <f t="shared" si="120"/>
        <v>0.38926174496644295</v>
      </c>
      <c r="M1135" s="39">
        <v>3</v>
      </c>
      <c r="N1135" s="36">
        <v>125</v>
      </c>
      <c r="O1135" s="64">
        <f t="shared" si="121"/>
        <v>0.29342723004694837</v>
      </c>
      <c r="P1135" s="4">
        <f t="shared" si="122"/>
        <v>426</v>
      </c>
      <c r="Q1135" s="5">
        <f t="shared" si="123"/>
        <v>301</v>
      </c>
      <c r="R1135" s="5">
        <f t="shared" si="124"/>
        <v>125</v>
      </c>
      <c r="S1135" s="6">
        <f t="shared" si="125"/>
        <v>0.29342723004694837</v>
      </c>
    </row>
    <row r="1136" spans="1:19" x14ac:dyDescent="0.2">
      <c r="A1136" s="55" t="s">
        <v>463</v>
      </c>
      <c r="B1136" s="41" t="s">
        <v>157</v>
      </c>
      <c r="C1136" s="56" t="s">
        <v>158</v>
      </c>
      <c r="D1136" s="2">
        <v>0</v>
      </c>
      <c r="E1136" s="1">
        <v>0</v>
      </c>
      <c r="F1136" s="1">
        <v>0</v>
      </c>
      <c r="G1136" s="1">
        <v>0</v>
      </c>
      <c r="H1136" s="50" t="str">
        <f t="shared" si="119"/>
        <v/>
      </c>
      <c r="I1136" s="35">
        <v>426</v>
      </c>
      <c r="J1136" s="36">
        <v>349</v>
      </c>
      <c r="K1136" s="36">
        <v>120</v>
      </c>
      <c r="L1136" s="3">
        <f t="shared" si="120"/>
        <v>0.34383954154727792</v>
      </c>
      <c r="M1136" s="42">
        <v>77</v>
      </c>
      <c r="N1136" s="36">
        <v>0</v>
      </c>
      <c r="O1136" s="64">
        <f t="shared" si="121"/>
        <v>0</v>
      </c>
      <c r="P1136" s="4">
        <f t="shared" si="122"/>
        <v>426</v>
      </c>
      <c r="Q1136" s="5">
        <f t="shared" si="123"/>
        <v>426</v>
      </c>
      <c r="R1136" s="5" t="str">
        <f t="shared" si="124"/>
        <v/>
      </c>
      <c r="S1136" s="6" t="str">
        <f t="shared" si="125"/>
        <v/>
      </c>
    </row>
    <row r="1137" spans="1:19" x14ac:dyDescent="0.2">
      <c r="A1137" s="55" t="s">
        <v>450</v>
      </c>
      <c r="B1137" s="41" t="s">
        <v>58</v>
      </c>
      <c r="C1137" s="56" t="s">
        <v>59</v>
      </c>
      <c r="D1137" s="2">
        <v>1</v>
      </c>
      <c r="E1137" s="1"/>
      <c r="F1137" s="1"/>
      <c r="G1137" s="1">
        <v>1</v>
      </c>
      <c r="H1137" s="50">
        <f t="shared" si="119"/>
        <v>1</v>
      </c>
      <c r="I1137" s="35">
        <v>426</v>
      </c>
      <c r="J1137" s="36">
        <v>327</v>
      </c>
      <c r="K1137" s="36">
        <v>19</v>
      </c>
      <c r="L1137" s="3">
        <f t="shared" si="120"/>
        <v>5.8103975535168197E-2</v>
      </c>
      <c r="M1137" s="39"/>
      <c r="N1137" s="36">
        <v>99</v>
      </c>
      <c r="O1137" s="64">
        <f t="shared" si="121"/>
        <v>0.23239436619718309</v>
      </c>
      <c r="P1137" s="4">
        <f t="shared" si="122"/>
        <v>427</v>
      </c>
      <c r="Q1137" s="5">
        <f t="shared" si="123"/>
        <v>327</v>
      </c>
      <c r="R1137" s="5">
        <f t="shared" si="124"/>
        <v>100</v>
      </c>
      <c r="S1137" s="6">
        <f t="shared" si="125"/>
        <v>0.23419203747072601</v>
      </c>
    </row>
    <row r="1138" spans="1:19" x14ac:dyDescent="0.2">
      <c r="A1138" s="55" t="s">
        <v>485</v>
      </c>
      <c r="B1138" s="41" t="s">
        <v>146</v>
      </c>
      <c r="C1138" s="56" t="s">
        <v>321</v>
      </c>
      <c r="D1138" s="2"/>
      <c r="E1138" s="1"/>
      <c r="F1138" s="1"/>
      <c r="G1138" s="1"/>
      <c r="H1138" s="50" t="str">
        <f t="shared" si="119"/>
        <v/>
      </c>
      <c r="I1138" s="35">
        <v>424</v>
      </c>
      <c r="J1138" s="36">
        <v>324</v>
      </c>
      <c r="K1138" s="36">
        <v>41</v>
      </c>
      <c r="L1138" s="3">
        <f t="shared" si="120"/>
        <v>0.12654320987654322</v>
      </c>
      <c r="M1138" s="42">
        <v>1</v>
      </c>
      <c r="N1138" s="36">
        <v>99</v>
      </c>
      <c r="O1138" s="64">
        <f t="shared" si="121"/>
        <v>0.23349056603773585</v>
      </c>
      <c r="P1138" s="4">
        <f t="shared" si="122"/>
        <v>424</v>
      </c>
      <c r="Q1138" s="5">
        <f t="shared" si="123"/>
        <v>325</v>
      </c>
      <c r="R1138" s="5">
        <f t="shared" si="124"/>
        <v>99</v>
      </c>
      <c r="S1138" s="6">
        <f t="shared" si="125"/>
        <v>0.23349056603773585</v>
      </c>
    </row>
    <row r="1139" spans="1:19" x14ac:dyDescent="0.2">
      <c r="A1139" s="54" t="s">
        <v>443</v>
      </c>
      <c r="B1139" s="41" t="s">
        <v>91</v>
      </c>
      <c r="C1139" s="51" t="s">
        <v>308</v>
      </c>
      <c r="D1139" s="37">
        <v>20</v>
      </c>
      <c r="E1139" s="38">
        <v>18</v>
      </c>
      <c r="F1139" s="38">
        <v>0</v>
      </c>
      <c r="G1139" s="38">
        <v>0</v>
      </c>
      <c r="H1139" s="50">
        <f t="shared" si="119"/>
        <v>0</v>
      </c>
      <c r="I1139" s="35">
        <v>424</v>
      </c>
      <c r="J1139" s="36">
        <v>336</v>
      </c>
      <c r="K1139" s="36">
        <v>5</v>
      </c>
      <c r="L1139" s="3">
        <f t="shared" si="120"/>
        <v>1.488095238095238E-2</v>
      </c>
      <c r="M1139" s="39">
        <v>3</v>
      </c>
      <c r="N1139" s="36">
        <v>42</v>
      </c>
      <c r="O1139" s="64">
        <f t="shared" si="121"/>
        <v>9.9056603773584911E-2</v>
      </c>
      <c r="P1139" s="4">
        <f t="shared" si="122"/>
        <v>444</v>
      </c>
      <c r="Q1139" s="5">
        <f t="shared" si="123"/>
        <v>357</v>
      </c>
      <c r="R1139" s="5">
        <f t="shared" si="124"/>
        <v>42</v>
      </c>
      <c r="S1139" s="6">
        <f t="shared" si="125"/>
        <v>9.45945945945946E-2</v>
      </c>
    </row>
    <row r="1140" spans="1:19" x14ac:dyDescent="0.2">
      <c r="A1140" s="55" t="s">
        <v>480</v>
      </c>
      <c r="B1140" s="41" t="s">
        <v>192</v>
      </c>
      <c r="C1140" s="56" t="s">
        <v>193</v>
      </c>
      <c r="D1140" s="2">
        <v>0</v>
      </c>
      <c r="E1140" s="1">
        <v>0</v>
      </c>
      <c r="F1140" s="1">
        <v>0</v>
      </c>
      <c r="G1140" s="1">
        <v>0</v>
      </c>
      <c r="H1140" s="50" t="str">
        <f t="shared" si="119"/>
        <v/>
      </c>
      <c r="I1140" s="35">
        <v>423</v>
      </c>
      <c r="J1140" s="36">
        <v>377</v>
      </c>
      <c r="K1140" s="36">
        <v>164</v>
      </c>
      <c r="L1140" s="3">
        <f t="shared" si="120"/>
        <v>0.43501326259946949</v>
      </c>
      <c r="M1140" s="42">
        <v>35</v>
      </c>
      <c r="N1140" s="36">
        <v>11</v>
      </c>
      <c r="O1140" s="64">
        <f t="shared" si="121"/>
        <v>2.6004728132387706E-2</v>
      </c>
      <c r="P1140" s="4">
        <f t="shared" si="122"/>
        <v>423</v>
      </c>
      <c r="Q1140" s="5">
        <f t="shared" si="123"/>
        <v>412</v>
      </c>
      <c r="R1140" s="5">
        <f t="shared" si="124"/>
        <v>11</v>
      </c>
      <c r="S1140" s="6">
        <f t="shared" si="125"/>
        <v>2.6004728132387706E-2</v>
      </c>
    </row>
    <row r="1141" spans="1:19" x14ac:dyDescent="0.2">
      <c r="A1141" s="55" t="s">
        <v>451</v>
      </c>
      <c r="B1141" s="41" t="s">
        <v>117</v>
      </c>
      <c r="C1141" s="56" t="s">
        <v>118</v>
      </c>
      <c r="D1141" s="2">
        <v>0</v>
      </c>
      <c r="E1141" s="1">
        <v>0</v>
      </c>
      <c r="F1141" s="1">
        <v>0</v>
      </c>
      <c r="G1141" s="1">
        <v>0</v>
      </c>
      <c r="H1141" s="50" t="str">
        <f t="shared" si="119"/>
        <v/>
      </c>
      <c r="I1141" s="35">
        <v>423</v>
      </c>
      <c r="J1141" s="36">
        <v>415</v>
      </c>
      <c r="K1141" s="36">
        <v>175</v>
      </c>
      <c r="L1141" s="3">
        <f t="shared" si="120"/>
        <v>0.42168674698795183</v>
      </c>
      <c r="M1141" s="42">
        <v>2</v>
      </c>
      <c r="N1141" s="36">
        <v>6</v>
      </c>
      <c r="O1141" s="64">
        <f t="shared" si="121"/>
        <v>1.4184397163120567E-2</v>
      </c>
      <c r="P1141" s="4">
        <f t="shared" si="122"/>
        <v>423</v>
      </c>
      <c r="Q1141" s="5">
        <f t="shared" si="123"/>
        <v>417</v>
      </c>
      <c r="R1141" s="5">
        <f t="shared" si="124"/>
        <v>6</v>
      </c>
      <c r="S1141" s="6">
        <f t="shared" si="125"/>
        <v>1.4184397163120567E-2</v>
      </c>
    </row>
    <row r="1142" spans="1:19" x14ac:dyDescent="0.2">
      <c r="A1142" s="55" t="s">
        <v>478</v>
      </c>
      <c r="B1142" s="41" t="s">
        <v>58</v>
      </c>
      <c r="C1142" s="56" t="s">
        <v>59</v>
      </c>
      <c r="D1142" s="2">
        <v>0</v>
      </c>
      <c r="E1142" s="1">
        <v>0</v>
      </c>
      <c r="F1142" s="1">
        <v>0</v>
      </c>
      <c r="G1142" s="1">
        <v>0</v>
      </c>
      <c r="H1142" s="50" t="str">
        <f t="shared" si="119"/>
        <v/>
      </c>
      <c r="I1142" s="35">
        <v>418</v>
      </c>
      <c r="J1142" s="36">
        <v>393</v>
      </c>
      <c r="K1142" s="36">
        <v>37</v>
      </c>
      <c r="L1142" s="3">
        <f t="shared" si="120"/>
        <v>9.4147582697201013E-2</v>
      </c>
      <c r="M1142" s="42">
        <v>25</v>
      </c>
      <c r="N1142" s="36">
        <v>0</v>
      </c>
      <c r="O1142" s="64">
        <f t="shared" si="121"/>
        <v>0</v>
      </c>
      <c r="P1142" s="4">
        <f t="shared" si="122"/>
        <v>418</v>
      </c>
      <c r="Q1142" s="5">
        <f t="shared" si="123"/>
        <v>418</v>
      </c>
      <c r="R1142" s="5" t="str">
        <f t="shared" si="124"/>
        <v/>
      </c>
      <c r="S1142" s="6" t="str">
        <f t="shared" si="125"/>
        <v/>
      </c>
    </row>
    <row r="1143" spans="1:19" x14ac:dyDescent="0.2">
      <c r="A1143" s="55" t="s">
        <v>478</v>
      </c>
      <c r="B1143" s="41" t="s">
        <v>137</v>
      </c>
      <c r="C1143" s="56" t="s">
        <v>138</v>
      </c>
      <c r="D1143" s="2">
        <v>0</v>
      </c>
      <c r="E1143" s="1">
        <v>0</v>
      </c>
      <c r="F1143" s="1">
        <v>0</v>
      </c>
      <c r="G1143" s="1">
        <v>0</v>
      </c>
      <c r="H1143" s="50" t="str">
        <f t="shared" si="119"/>
        <v/>
      </c>
      <c r="I1143" s="35">
        <v>418</v>
      </c>
      <c r="J1143" s="36">
        <v>382</v>
      </c>
      <c r="K1143" s="36">
        <v>266</v>
      </c>
      <c r="L1143" s="3">
        <f t="shared" si="120"/>
        <v>0.69633507853403143</v>
      </c>
      <c r="M1143" s="42">
        <v>0</v>
      </c>
      <c r="N1143" s="36">
        <v>36</v>
      </c>
      <c r="O1143" s="64">
        <f t="shared" si="121"/>
        <v>8.6124401913875603E-2</v>
      </c>
      <c r="P1143" s="4">
        <f t="shared" si="122"/>
        <v>418</v>
      </c>
      <c r="Q1143" s="5">
        <f t="shared" si="123"/>
        <v>382</v>
      </c>
      <c r="R1143" s="5">
        <f t="shared" si="124"/>
        <v>36</v>
      </c>
      <c r="S1143" s="6">
        <f t="shared" si="125"/>
        <v>8.6124401913875603E-2</v>
      </c>
    </row>
    <row r="1144" spans="1:19" x14ac:dyDescent="0.2">
      <c r="A1144" s="54" t="s">
        <v>443</v>
      </c>
      <c r="B1144" s="41" t="s">
        <v>112</v>
      </c>
      <c r="C1144" s="51" t="s">
        <v>113</v>
      </c>
      <c r="D1144" s="37">
        <v>9</v>
      </c>
      <c r="E1144" s="38">
        <v>7</v>
      </c>
      <c r="F1144" s="38">
        <v>0</v>
      </c>
      <c r="G1144" s="38">
        <v>2</v>
      </c>
      <c r="H1144" s="50">
        <f t="shared" si="119"/>
        <v>0.22222222222222221</v>
      </c>
      <c r="I1144" s="35">
        <v>415</v>
      </c>
      <c r="J1144" s="36">
        <v>399</v>
      </c>
      <c r="K1144" s="36">
        <v>36</v>
      </c>
      <c r="L1144" s="3">
        <f t="shared" si="120"/>
        <v>9.0225563909774431E-2</v>
      </c>
      <c r="M1144" s="39">
        <v>2</v>
      </c>
      <c r="N1144" s="36">
        <v>1</v>
      </c>
      <c r="O1144" s="64">
        <f t="shared" si="121"/>
        <v>2.4096385542168677E-3</v>
      </c>
      <c r="P1144" s="4">
        <f t="shared" si="122"/>
        <v>424</v>
      </c>
      <c r="Q1144" s="5">
        <f t="shared" si="123"/>
        <v>408</v>
      </c>
      <c r="R1144" s="5">
        <f t="shared" si="124"/>
        <v>3</v>
      </c>
      <c r="S1144" s="6">
        <f t="shared" si="125"/>
        <v>7.0754716981132077E-3</v>
      </c>
    </row>
    <row r="1145" spans="1:19" x14ac:dyDescent="0.2">
      <c r="A1145" s="55" t="s">
        <v>480</v>
      </c>
      <c r="B1145" s="41" t="s">
        <v>146</v>
      </c>
      <c r="C1145" s="56" t="s">
        <v>147</v>
      </c>
      <c r="D1145" s="2">
        <v>0</v>
      </c>
      <c r="E1145" s="1">
        <v>0</v>
      </c>
      <c r="F1145" s="1">
        <v>0</v>
      </c>
      <c r="G1145" s="1">
        <v>0</v>
      </c>
      <c r="H1145" s="50" t="str">
        <f t="shared" si="119"/>
        <v/>
      </c>
      <c r="I1145" s="35">
        <v>409</v>
      </c>
      <c r="J1145" s="36">
        <v>328</v>
      </c>
      <c r="K1145" s="36">
        <v>68</v>
      </c>
      <c r="L1145" s="3">
        <f t="shared" si="120"/>
        <v>0.2073170731707317</v>
      </c>
      <c r="M1145" s="42">
        <v>1</v>
      </c>
      <c r="N1145" s="36">
        <v>80</v>
      </c>
      <c r="O1145" s="64">
        <f t="shared" si="121"/>
        <v>0.19559902200488999</v>
      </c>
      <c r="P1145" s="4">
        <f t="shared" si="122"/>
        <v>409</v>
      </c>
      <c r="Q1145" s="5">
        <f t="shared" si="123"/>
        <v>329</v>
      </c>
      <c r="R1145" s="5">
        <f t="shared" si="124"/>
        <v>80</v>
      </c>
      <c r="S1145" s="6">
        <f t="shared" si="125"/>
        <v>0.19559902200488999</v>
      </c>
    </row>
    <row r="1146" spans="1:19" x14ac:dyDescent="0.2">
      <c r="A1146" s="54" t="s">
        <v>444</v>
      </c>
      <c r="B1146" s="41" t="s">
        <v>121</v>
      </c>
      <c r="C1146" s="51" t="s">
        <v>123</v>
      </c>
      <c r="D1146" s="37"/>
      <c r="E1146" s="38"/>
      <c r="F1146" s="38"/>
      <c r="G1146" s="38"/>
      <c r="H1146" s="50" t="str">
        <f t="shared" si="119"/>
        <v/>
      </c>
      <c r="I1146" s="35">
        <v>405</v>
      </c>
      <c r="J1146" s="36">
        <v>403</v>
      </c>
      <c r="K1146" s="36">
        <v>330</v>
      </c>
      <c r="L1146" s="3">
        <f t="shared" si="120"/>
        <v>0.81885856079404462</v>
      </c>
      <c r="M1146" s="39">
        <v>2</v>
      </c>
      <c r="N1146" s="36"/>
      <c r="O1146" s="64">
        <f t="shared" si="121"/>
        <v>0</v>
      </c>
      <c r="P1146" s="4">
        <f t="shared" si="122"/>
        <v>405</v>
      </c>
      <c r="Q1146" s="5">
        <f t="shared" si="123"/>
        <v>405</v>
      </c>
      <c r="R1146" s="5" t="str">
        <f t="shared" si="124"/>
        <v/>
      </c>
      <c r="S1146" s="6" t="str">
        <f t="shared" si="125"/>
        <v/>
      </c>
    </row>
    <row r="1147" spans="1:19" x14ac:dyDescent="0.2">
      <c r="A1147" s="54" t="s">
        <v>448</v>
      </c>
      <c r="B1147" s="41" t="s">
        <v>238</v>
      </c>
      <c r="C1147" s="51" t="s">
        <v>242</v>
      </c>
      <c r="D1147" s="37">
        <v>0</v>
      </c>
      <c r="E1147" s="38">
        <v>0</v>
      </c>
      <c r="F1147" s="38">
        <v>0</v>
      </c>
      <c r="G1147" s="38">
        <v>0</v>
      </c>
      <c r="H1147" s="50" t="str">
        <f t="shared" si="119"/>
        <v/>
      </c>
      <c r="I1147" s="35">
        <v>405</v>
      </c>
      <c r="J1147" s="36">
        <v>401</v>
      </c>
      <c r="K1147" s="36">
        <v>101</v>
      </c>
      <c r="L1147" s="3">
        <f t="shared" si="120"/>
        <v>0.25187032418952621</v>
      </c>
      <c r="M1147" s="39">
        <v>2</v>
      </c>
      <c r="N1147" s="36">
        <v>2</v>
      </c>
      <c r="O1147" s="64">
        <f t="shared" si="121"/>
        <v>4.9382716049382715E-3</v>
      </c>
      <c r="P1147" s="4">
        <f t="shared" si="122"/>
        <v>405</v>
      </c>
      <c r="Q1147" s="5">
        <f t="shared" si="123"/>
        <v>403</v>
      </c>
      <c r="R1147" s="5">
        <f t="shared" si="124"/>
        <v>2</v>
      </c>
      <c r="S1147" s="6">
        <f t="shared" si="125"/>
        <v>4.9382716049382715E-3</v>
      </c>
    </row>
    <row r="1148" spans="1:19" x14ac:dyDescent="0.2">
      <c r="A1148" s="54" t="s">
        <v>443</v>
      </c>
      <c r="B1148" s="41" t="s">
        <v>180</v>
      </c>
      <c r="C1148" s="51" t="s">
        <v>181</v>
      </c>
      <c r="D1148" s="37">
        <v>0</v>
      </c>
      <c r="E1148" s="38">
        <v>0</v>
      </c>
      <c r="F1148" s="38">
        <v>0</v>
      </c>
      <c r="G1148" s="38">
        <v>0</v>
      </c>
      <c r="H1148" s="50" t="str">
        <f t="shared" si="119"/>
        <v/>
      </c>
      <c r="I1148" s="35">
        <v>403</v>
      </c>
      <c r="J1148" s="36">
        <v>374</v>
      </c>
      <c r="K1148" s="36">
        <v>48</v>
      </c>
      <c r="L1148" s="3">
        <f t="shared" si="120"/>
        <v>0.12834224598930483</v>
      </c>
      <c r="M1148" s="39">
        <v>1</v>
      </c>
      <c r="N1148" s="36">
        <v>12</v>
      </c>
      <c r="O1148" s="64">
        <f t="shared" si="121"/>
        <v>2.9776674937965261E-2</v>
      </c>
      <c r="P1148" s="4">
        <f t="shared" si="122"/>
        <v>403</v>
      </c>
      <c r="Q1148" s="5">
        <f t="shared" si="123"/>
        <v>375</v>
      </c>
      <c r="R1148" s="5">
        <f t="shared" si="124"/>
        <v>12</v>
      </c>
      <c r="S1148" s="6">
        <f t="shared" si="125"/>
        <v>2.9776674937965261E-2</v>
      </c>
    </row>
    <row r="1149" spans="1:19" x14ac:dyDescent="0.2">
      <c r="A1149" s="55" t="s">
        <v>497</v>
      </c>
      <c r="B1149" s="41" t="s">
        <v>10</v>
      </c>
      <c r="C1149" s="56" t="s">
        <v>11</v>
      </c>
      <c r="D1149" s="2">
        <v>0</v>
      </c>
      <c r="E1149" s="1">
        <v>0</v>
      </c>
      <c r="F1149" s="1">
        <v>0</v>
      </c>
      <c r="G1149" s="1">
        <v>0</v>
      </c>
      <c r="H1149" s="50" t="str">
        <f t="shared" si="119"/>
        <v/>
      </c>
      <c r="I1149" s="35">
        <v>401.99999999999994</v>
      </c>
      <c r="J1149" s="36">
        <v>302</v>
      </c>
      <c r="K1149" s="36">
        <v>47</v>
      </c>
      <c r="L1149" s="3">
        <f t="shared" si="120"/>
        <v>0.15562913907284767</v>
      </c>
      <c r="M1149" s="42">
        <v>1</v>
      </c>
      <c r="N1149" s="36">
        <v>99</v>
      </c>
      <c r="O1149" s="64">
        <f t="shared" si="121"/>
        <v>0.24626865671641796</v>
      </c>
      <c r="P1149" s="4">
        <f t="shared" si="122"/>
        <v>401.99999999999994</v>
      </c>
      <c r="Q1149" s="5">
        <f t="shared" si="123"/>
        <v>303</v>
      </c>
      <c r="R1149" s="5">
        <f t="shared" si="124"/>
        <v>99</v>
      </c>
      <c r="S1149" s="6">
        <f t="shared" si="125"/>
        <v>0.24626865671641796</v>
      </c>
    </row>
    <row r="1150" spans="1:19" x14ac:dyDescent="0.2">
      <c r="A1150" s="55" t="s">
        <v>463</v>
      </c>
      <c r="B1150" s="41" t="s">
        <v>432</v>
      </c>
      <c r="C1150" s="56" t="s">
        <v>433</v>
      </c>
      <c r="D1150" s="2">
        <v>0</v>
      </c>
      <c r="E1150" s="1">
        <v>0</v>
      </c>
      <c r="F1150" s="1">
        <v>0</v>
      </c>
      <c r="G1150" s="1">
        <v>0</v>
      </c>
      <c r="H1150" s="50" t="str">
        <f t="shared" si="119"/>
        <v/>
      </c>
      <c r="I1150" s="35">
        <v>401</v>
      </c>
      <c r="J1150" s="36">
        <v>390</v>
      </c>
      <c r="K1150" s="36">
        <v>296</v>
      </c>
      <c r="L1150" s="3">
        <f t="shared" si="120"/>
        <v>0.75897435897435894</v>
      </c>
      <c r="M1150" s="42">
        <v>2</v>
      </c>
      <c r="N1150" s="36">
        <v>9</v>
      </c>
      <c r="O1150" s="64">
        <f t="shared" si="121"/>
        <v>2.2443890274314215E-2</v>
      </c>
      <c r="P1150" s="4">
        <f t="shared" si="122"/>
        <v>401</v>
      </c>
      <c r="Q1150" s="5">
        <f t="shared" si="123"/>
        <v>392</v>
      </c>
      <c r="R1150" s="5">
        <f t="shared" si="124"/>
        <v>9</v>
      </c>
      <c r="S1150" s="6">
        <f t="shared" si="125"/>
        <v>2.2443890274314215E-2</v>
      </c>
    </row>
    <row r="1151" spans="1:19" x14ac:dyDescent="0.2">
      <c r="A1151" s="54" t="s">
        <v>446</v>
      </c>
      <c r="B1151" s="41" t="s">
        <v>233</v>
      </c>
      <c r="C1151" s="51" t="s">
        <v>236</v>
      </c>
      <c r="D1151" s="37"/>
      <c r="E1151" s="38"/>
      <c r="F1151" s="38"/>
      <c r="G1151" s="38"/>
      <c r="H1151" s="50" t="str">
        <f t="shared" si="119"/>
        <v/>
      </c>
      <c r="I1151" s="35">
        <v>400</v>
      </c>
      <c r="J1151" s="36">
        <v>388</v>
      </c>
      <c r="K1151" s="36">
        <v>229</v>
      </c>
      <c r="L1151" s="3">
        <f t="shared" si="120"/>
        <v>0.59020618556701032</v>
      </c>
      <c r="M1151" s="39">
        <v>3</v>
      </c>
      <c r="N1151" s="36">
        <v>9</v>
      </c>
      <c r="O1151" s="64">
        <f t="shared" si="121"/>
        <v>2.2499999999999999E-2</v>
      </c>
      <c r="P1151" s="4">
        <f t="shared" si="122"/>
        <v>400</v>
      </c>
      <c r="Q1151" s="5">
        <f t="shared" si="123"/>
        <v>391</v>
      </c>
      <c r="R1151" s="5">
        <f t="shared" si="124"/>
        <v>9</v>
      </c>
      <c r="S1151" s="6">
        <f t="shared" si="125"/>
        <v>2.2499999999999999E-2</v>
      </c>
    </row>
    <row r="1152" spans="1:19" x14ac:dyDescent="0.2">
      <c r="A1152" s="54" t="s">
        <v>446</v>
      </c>
      <c r="B1152" s="41" t="s">
        <v>168</v>
      </c>
      <c r="C1152" s="51" t="s">
        <v>169</v>
      </c>
      <c r="D1152" s="37"/>
      <c r="E1152" s="38"/>
      <c r="F1152" s="38"/>
      <c r="G1152" s="38"/>
      <c r="H1152" s="50" t="str">
        <f t="shared" si="119"/>
        <v/>
      </c>
      <c r="I1152" s="35">
        <v>399</v>
      </c>
      <c r="J1152" s="36">
        <v>296</v>
      </c>
      <c r="K1152" s="36">
        <v>203</v>
      </c>
      <c r="L1152" s="3">
        <f t="shared" si="120"/>
        <v>0.68581081081081086</v>
      </c>
      <c r="M1152" s="39">
        <v>74</v>
      </c>
      <c r="N1152" s="36">
        <v>25</v>
      </c>
      <c r="O1152" s="64">
        <f t="shared" si="121"/>
        <v>6.2656641604010022E-2</v>
      </c>
      <c r="P1152" s="4">
        <f t="shared" si="122"/>
        <v>399</v>
      </c>
      <c r="Q1152" s="5">
        <f t="shared" si="123"/>
        <v>370</v>
      </c>
      <c r="R1152" s="5">
        <f t="shared" si="124"/>
        <v>25</v>
      </c>
      <c r="S1152" s="6">
        <f t="shared" si="125"/>
        <v>6.2656641604010022E-2</v>
      </c>
    </row>
    <row r="1153" spans="1:19" x14ac:dyDescent="0.2">
      <c r="A1153" s="55" t="s">
        <v>507</v>
      </c>
      <c r="B1153" s="41" t="s">
        <v>44</v>
      </c>
      <c r="C1153" s="56" t="s">
        <v>48</v>
      </c>
      <c r="D1153" s="2"/>
      <c r="E1153" s="1"/>
      <c r="F1153" s="1"/>
      <c r="G1153" s="1"/>
      <c r="H1153" s="50" t="str">
        <f t="shared" si="119"/>
        <v/>
      </c>
      <c r="I1153" s="35">
        <v>396</v>
      </c>
      <c r="J1153" s="36">
        <v>391</v>
      </c>
      <c r="K1153" s="36">
        <v>41</v>
      </c>
      <c r="L1153" s="3">
        <f t="shared" si="120"/>
        <v>0.10485933503836317</v>
      </c>
      <c r="M1153" s="48"/>
      <c r="N1153" s="36">
        <v>5</v>
      </c>
      <c r="O1153" s="64">
        <f t="shared" si="121"/>
        <v>1.2626262626262626E-2</v>
      </c>
      <c r="P1153" s="4">
        <f t="shared" si="122"/>
        <v>396</v>
      </c>
      <c r="Q1153" s="5">
        <f t="shared" si="123"/>
        <v>391</v>
      </c>
      <c r="R1153" s="5">
        <f t="shared" si="124"/>
        <v>5</v>
      </c>
      <c r="S1153" s="6">
        <f t="shared" si="125"/>
        <v>1.2626262626262626E-2</v>
      </c>
    </row>
    <row r="1154" spans="1:19" x14ac:dyDescent="0.2">
      <c r="A1154" s="55" t="s">
        <v>485</v>
      </c>
      <c r="B1154" s="41" t="s">
        <v>180</v>
      </c>
      <c r="C1154" s="56" t="s">
        <v>181</v>
      </c>
      <c r="D1154" s="2"/>
      <c r="E1154" s="1"/>
      <c r="F1154" s="1"/>
      <c r="G1154" s="1"/>
      <c r="H1154" s="50" t="str">
        <f t="shared" ref="H1154:H1217" si="126">IF(D1154&lt;&gt;0,G1154/D1154,"")</f>
        <v/>
      </c>
      <c r="I1154" s="35">
        <v>390</v>
      </c>
      <c r="J1154" s="36">
        <v>374</v>
      </c>
      <c r="K1154" s="36">
        <v>248</v>
      </c>
      <c r="L1154" s="3">
        <f t="shared" ref="L1154:L1217" si="127">IF(J1154&lt;&gt;0,K1154/J1154,"")</f>
        <v>0.66310160427807485</v>
      </c>
      <c r="M1154" s="42">
        <v>2</v>
      </c>
      <c r="N1154" s="36">
        <v>14</v>
      </c>
      <c r="O1154" s="64">
        <f t="shared" ref="O1154:O1217" si="128">IF(I1154&lt;&gt;0,N1154/I1154,"")</f>
        <v>3.5897435897435895E-2</v>
      </c>
      <c r="P1154" s="4">
        <f t="shared" ref="P1154:P1217" si="129">IF(SUM(D1154,I1154)&gt;0,SUM(D1154,I1154),"")</f>
        <v>390</v>
      </c>
      <c r="Q1154" s="5">
        <f t="shared" ref="Q1154:Q1217" si="130">IF(SUM(E1154,J1154, M1154)&gt;0,SUM(E1154,J1154, M1154),"")</f>
        <v>376</v>
      </c>
      <c r="R1154" s="5">
        <f t="shared" ref="R1154:R1217" si="131">IF(SUM(G1154,N1154)&gt;0,SUM(G1154,N1154),"")</f>
        <v>14</v>
      </c>
      <c r="S1154" s="6">
        <f t="shared" ref="S1154:S1217" si="132">IFERROR(IF(P1154&lt;&gt;0,R1154/P1154,""),"")</f>
        <v>3.5897435897435895E-2</v>
      </c>
    </row>
    <row r="1155" spans="1:19" x14ac:dyDescent="0.2">
      <c r="A1155" s="55" t="s">
        <v>459</v>
      </c>
      <c r="B1155" s="41" t="s">
        <v>68</v>
      </c>
      <c r="C1155" s="56" t="s">
        <v>69</v>
      </c>
      <c r="D1155" s="2"/>
      <c r="E1155" s="1"/>
      <c r="F1155" s="1"/>
      <c r="G1155" s="1"/>
      <c r="H1155" s="50" t="str">
        <f t="shared" si="126"/>
        <v/>
      </c>
      <c r="I1155" s="35">
        <v>389</v>
      </c>
      <c r="J1155" s="36">
        <v>299</v>
      </c>
      <c r="K1155" s="36">
        <v>242</v>
      </c>
      <c r="L1155" s="3">
        <f t="shared" si="127"/>
        <v>0.80936454849498329</v>
      </c>
      <c r="M1155" s="42">
        <v>5</v>
      </c>
      <c r="N1155" s="36">
        <v>85</v>
      </c>
      <c r="O1155" s="64">
        <f t="shared" si="128"/>
        <v>0.21850899742930591</v>
      </c>
      <c r="P1155" s="4">
        <f t="shared" si="129"/>
        <v>389</v>
      </c>
      <c r="Q1155" s="5">
        <f t="shared" si="130"/>
        <v>304</v>
      </c>
      <c r="R1155" s="5">
        <f t="shared" si="131"/>
        <v>85</v>
      </c>
      <c r="S1155" s="6">
        <f t="shared" si="132"/>
        <v>0.21850899742930591</v>
      </c>
    </row>
    <row r="1156" spans="1:19" x14ac:dyDescent="0.2">
      <c r="A1156" s="54" t="s">
        <v>448</v>
      </c>
      <c r="B1156" s="41" t="s">
        <v>195</v>
      </c>
      <c r="C1156" s="51" t="s">
        <v>195</v>
      </c>
      <c r="D1156" s="37">
        <v>0</v>
      </c>
      <c r="E1156" s="38">
        <v>0</v>
      </c>
      <c r="F1156" s="38">
        <v>0</v>
      </c>
      <c r="G1156" s="38">
        <v>0</v>
      </c>
      <c r="H1156" s="50" t="str">
        <f t="shared" si="126"/>
        <v/>
      </c>
      <c r="I1156" s="35">
        <v>385</v>
      </c>
      <c r="J1156" s="36">
        <v>383</v>
      </c>
      <c r="K1156" s="36">
        <v>163</v>
      </c>
      <c r="L1156" s="3">
        <f t="shared" si="127"/>
        <v>0.4255874673629243</v>
      </c>
      <c r="M1156" s="39">
        <v>0</v>
      </c>
      <c r="N1156" s="36">
        <v>2</v>
      </c>
      <c r="O1156" s="64">
        <f t="shared" si="128"/>
        <v>5.1948051948051948E-3</v>
      </c>
      <c r="P1156" s="4">
        <f t="shared" si="129"/>
        <v>385</v>
      </c>
      <c r="Q1156" s="5">
        <f t="shared" si="130"/>
        <v>383</v>
      </c>
      <c r="R1156" s="5">
        <f t="shared" si="131"/>
        <v>2</v>
      </c>
      <c r="S1156" s="6">
        <f t="shared" si="132"/>
        <v>5.1948051948051948E-3</v>
      </c>
    </row>
    <row r="1157" spans="1:19" x14ac:dyDescent="0.2">
      <c r="A1157" s="54" t="s">
        <v>442</v>
      </c>
      <c r="B1157" s="41" t="s">
        <v>151</v>
      </c>
      <c r="C1157" s="51" t="s">
        <v>152</v>
      </c>
      <c r="D1157" s="37"/>
      <c r="E1157" s="38"/>
      <c r="F1157" s="38"/>
      <c r="G1157" s="38"/>
      <c r="H1157" s="50" t="str">
        <f t="shared" si="126"/>
        <v/>
      </c>
      <c r="I1157" s="35">
        <v>381</v>
      </c>
      <c r="J1157" s="36">
        <v>313</v>
      </c>
      <c r="K1157" s="36">
        <v>5</v>
      </c>
      <c r="L1157" s="3">
        <f t="shared" si="127"/>
        <v>1.5974440894568689E-2</v>
      </c>
      <c r="M1157" s="39">
        <v>3</v>
      </c>
      <c r="N1157" s="36">
        <v>65</v>
      </c>
      <c r="O1157" s="64">
        <f t="shared" si="128"/>
        <v>0.17060367454068243</v>
      </c>
      <c r="P1157" s="4">
        <f t="shared" si="129"/>
        <v>381</v>
      </c>
      <c r="Q1157" s="5">
        <f t="shared" si="130"/>
        <v>316</v>
      </c>
      <c r="R1157" s="5">
        <f t="shared" si="131"/>
        <v>65</v>
      </c>
      <c r="S1157" s="6">
        <f t="shared" si="132"/>
        <v>0.17060367454068243</v>
      </c>
    </row>
    <row r="1158" spans="1:19" x14ac:dyDescent="0.2">
      <c r="A1158" s="55" t="s">
        <v>451</v>
      </c>
      <c r="B1158" s="41" t="s">
        <v>168</v>
      </c>
      <c r="C1158" s="56" t="s">
        <v>169</v>
      </c>
      <c r="D1158" s="2">
        <v>0</v>
      </c>
      <c r="E1158" s="1">
        <v>0</v>
      </c>
      <c r="F1158" s="1">
        <v>0</v>
      </c>
      <c r="G1158" s="1">
        <v>0</v>
      </c>
      <c r="H1158" s="50" t="str">
        <f t="shared" si="126"/>
        <v/>
      </c>
      <c r="I1158" s="35">
        <v>381</v>
      </c>
      <c r="J1158" s="36">
        <v>318</v>
      </c>
      <c r="K1158" s="36">
        <v>70</v>
      </c>
      <c r="L1158" s="3">
        <f t="shared" si="127"/>
        <v>0.22012578616352202</v>
      </c>
      <c r="M1158" s="42">
        <v>42</v>
      </c>
      <c r="N1158" s="36">
        <v>21</v>
      </c>
      <c r="O1158" s="64">
        <f t="shared" si="128"/>
        <v>5.5118110236220472E-2</v>
      </c>
      <c r="P1158" s="4">
        <f t="shared" si="129"/>
        <v>381</v>
      </c>
      <c r="Q1158" s="5">
        <f t="shared" si="130"/>
        <v>360</v>
      </c>
      <c r="R1158" s="5">
        <f t="shared" si="131"/>
        <v>21</v>
      </c>
      <c r="S1158" s="6">
        <f t="shared" si="132"/>
        <v>5.5118110236220472E-2</v>
      </c>
    </row>
    <row r="1159" spans="1:19" x14ac:dyDescent="0.2">
      <c r="A1159" s="55" t="s">
        <v>449</v>
      </c>
      <c r="B1159" s="41" t="s">
        <v>180</v>
      </c>
      <c r="C1159" s="57" t="s">
        <v>181</v>
      </c>
      <c r="D1159" s="2">
        <v>3</v>
      </c>
      <c r="E1159" s="1">
        <v>2</v>
      </c>
      <c r="F1159" s="1"/>
      <c r="G1159" s="1">
        <v>1</v>
      </c>
      <c r="H1159" s="50">
        <f t="shared" si="126"/>
        <v>0.33333333333333331</v>
      </c>
      <c r="I1159" s="35">
        <v>380</v>
      </c>
      <c r="J1159" s="36">
        <v>330</v>
      </c>
      <c r="K1159" s="36">
        <v>26</v>
      </c>
      <c r="L1159" s="3">
        <f t="shared" si="127"/>
        <v>7.8787878787878782E-2</v>
      </c>
      <c r="M1159" s="39">
        <v>3</v>
      </c>
      <c r="N1159" s="36">
        <v>47</v>
      </c>
      <c r="O1159" s="64">
        <f t="shared" si="128"/>
        <v>0.12368421052631579</v>
      </c>
      <c r="P1159" s="4">
        <f t="shared" si="129"/>
        <v>383</v>
      </c>
      <c r="Q1159" s="5">
        <f t="shared" si="130"/>
        <v>335</v>
      </c>
      <c r="R1159" s="5">
        <f t="shared" si="131"/>
        <v>48</v>
      </c>
      <c r="S1159" s="6">
        <f t="shared" si="132"/>
        <v>0.12532637075718014</v>
      </c>
    </row>
    <row r="1160" spans="1:19" x14ac:dyDescent="0.2">
      <c r="A1160" s="54" t="s">
        <v>446</v>
      </c>
      <c r="B1160" s="41" t="s">
        <v>117</v>
      </c>
      <c r="C1160" s="51" t="s">
        <v>118</v>
      </c>
      <c r="D1160" s="37"/>
      <c r="E1160" s="38"/>
      <c r="F1160" s="38"/>
      <c r="G1160" s="38"/>
      <c r="H1160" s="50" t="str">
        <f t="shared" si="126"/>
        <v/>
      </c>
      <c r="I1160" s="35">
        <v>380</v>
      </c>
      <c r="J1160" s="36">
        <v>374</v>
      </c>
      <c r="K1160" s="36">
        <v>374</v>
      </c>
      <c r="L1160" s="3">
        <f t="shared" si="127"/>
        <v>1</v>
      </c>
      <c r="M1160" s="39">
        <v>5</v>
      </c>
      <c r="N1160" s="36">
        <v>1</v>
      </c>
      <c r="O1160" s="64">
        <f t="shared" si="128"/>
        <v>2.631578947368421E-3</v>
      </c>
      <c r="P1160" s="4">
        <f t="shared" si="129"/>
        <v>380</v>
      </c>
      <c r="Q1160" s="5">
        <f t="shared" si="130"/>
        <v>379</v>
      </c>
      <c r="R1160" s="5">
        <f t="shared" si="131"/>
        <v>1</v>
      </c>
      <c r="S1160" s="6">
        <f t="shared" si="132"/>
        <v>2.631578947368421E-3</v>
      </c>
    </row>
    <row r="1161" spans="1:19" ht="29" x14ac:dyDescent="0.2">
      <c r="A1161" s="55" t="s">
        <v>480</v>
      </c>
      <c r="B1161" s="41" t="s">
        <v>238</v>
      </c>
      <c r="C1161" s="56" t="s">
        <v>240</v>
      </c>
      <c r="D1161" s="2">
        <v>0</v>
      </c>
      <c r="E1161" s="1">
        <v>0</v>
      </c>
      <c r="F1161" s="1">
        <v>0</v>
      </c>
      <c r="G1161" s="1">
        <v>0</v>
      </c>
      <c r="H1161" s="50" t="str">
        <f t="shared" si="126"/>
        <v/>
      </c>
      <c r="I1161" s="35">
        <v>375</v>
      </c>
      <c r="J1161" s="36">
        <v>360</v>
      </c>
      <c r="K1161" s="36">
        <v>92</v>
      </c>
      <c r="L1161" s="3">
        <f t="shared" si="127"/>
        <v>0.25555555555555554</v>
      </c>
      <c r="M1161" s="42">
        <v>15</v>
      </c>
      <c r="N1161" s="36">
        <v>0</v>
      </c>
      <c r="O1161" s="64">
        <f t="shared" si="128"/>
        <v>0</v>
      </c>
      <c r="P1161" s="4">
        <f t="shared" si="129"/>
        <v>375</v>
      </c>
      <c r="Q1161" s="5">
        <f t="shared" si="130"/>
        <v>375</v>
      </c>
      <c r="R1161" s="5" t="str">
        <f t="shared" si="131"/>
        <v/>
      </c>
      <c r="S1161" s="6" t="str">
        <f t="shared" si="132"/>
        <v/>
      </c>
    </row>
    <row r="1162" spans="1:19" x14ac:dyDescent="0.2">
      <c r="A1162" s="54" t="s">
        <v>443</v>
      </c>
      <c r="B1162" s="41" t="s">
        <v>192</v>
      </c>
      <c r="C1162" s="51" t="s">
        <v>193</v>
      </c>
      <c r="D1162" s="37">
        <v>0</v>
      </c>
      <c r="E1162" s="38">
        <v>0</v>
      </c>
      <c r="F1162" s="38">
        <v>0</v>
      </c>
      <c r="G1162" s="38">
        <v>0</v>
      </c>
      <c r="H1162" s="50" t="str">
        <f t="shared" si="126"/>
        <v/>
      </c>
      <c r="I1162" s="35">
        <v>375</v>
      </c>
      <c r="J1162" s="36">
        <v>333</v>
      </c>
      <c r="K1162" s="36">
        <v>31</v>
      </c>
      <c r="L1162" s="3">
        <f t="shared" si="127"/>
        <v>9.3093093093093091E-2</v>
      </c>
      <c r="M1162" s="39">
        <v>19</v>
      </c>
      <c r="N1162" s="36">
        <v>5</v>
      </c>
      <c r="O1162" s="64">
        <f t="shared" si="128"/>
        <v>1.3333333333333334E-2</v>
      </c>
      <c r="P1162" s="4">
        <f t="shared" si="129"/>
        <v>375</v>
      </c>
      <c r="Q1162" s="5">
        <f t="shared" si="130"/>
        <v>352</v>
      </c>
      <c r="R1162" s="5">
        <f t="shared" si="131"/>
        <v>5</v>
      </c>
      <c r="S1162" s="6">
        <f t="shared" si="132"/>
        <v>1.3333333333333334E-2</v>
      </c>
    </row>
    <row r="1163" spans="1:19" x14ac:dyDescent="0.2">
      <c r="A1163" s="55" t="s">
        <v>463</v>
      </c>
      <c r="B1163" s="41" t="s">
        <v>112</v>
      </c>
      <c r="C1163" s="56" t="s">
        <v>113</v>
      </c>
      <c r="D1163" s="2">
        <v>0</v>
      </c>
      <c r="E1163" s="1">
        <v>0</v>
      </c>
      <c r="F1163" s="1">
        <v>0</v>
      </c>
      <c r="G1163" s="1">
        <v>0</v>
      </c>
      <c r="H1163" s="50" t="str">
        <f t="shared" si="126"/>
        <v/>
      </c>
      <c r="I1163" s="35">
        <v>372</v>
      </c>
      <c r="J1163" s="36">
        <v>311</v>
      </c>
      <c r="K1163" s="36">
        <v>172</v>
      </c>
      <c r="L1163" s="3">
        <f t="shared" si="127"/>
        <v>0.55305466237942125</v>
      </c>
      <c r="M1163" s="42">
        <v>20</v>
      </c>
      <c r="N1163" s="36">
        <v>41</v>
      </c>
      <c r="O1163" s="64">
        <f t="shared" si="128"/>
        <v>0.11021505376344086</v>
      </c>
      <c r="P1163" s="4">
        <f t="shared" si="129"/>
        <v>372</v>
      </c>
      <c r="Q1163" s="5">
        <f t="shared" si="130"/>
        <v>331</v>
      </c>
      <c r="R1163" s="5">
        <f t="shared" si="131"/>
        <v>41</v>
      </c>
      <c r="S1163" s="6">
        <f t="shared" si="132"/>
        <v>0.11021505376344086</v>
      </c>
    </row>
    <row r="1164" spans="1:19" x14ac:dyDescent="0.2">
      <c r="A1164" s="55" t="s">
        <v>447</v>
      </c>
      <c r="B1164" s="41" t="s">
        <v>238</v>
      </c>
      <c r="C1164" s="51" t="s">
        <v>399</v>
      </c>
      <c r="D1164" s="2">
        <v>1</v>
      </c>
      <c r="E1164" s="1">
        <v>1</v>
      </c>
      <c r="F1164" s="1"/>
      <c r="G1164" s="1"/>
      <c r="H1164" s="50">
        <f t="shared" si="126"/>
        <v>0</v>
      </c>
      <c r="I1164" s="35">
        <v>370</v>
      </c>
      <c r="J1164" s="36">
        <v>348</v>
      </c>
      <c r="K1164" s="36">
        <v>150</v>
      </c>
      <c r="L1164" s="3">
        <f t="shared" si="127"/>
        <v>0.43103448275862066</v>
      </c>
      <c r="M1164" s="42">
        <v>1</v>
      </c>
      <c r="N1164" s="36">
        <v>3</v>
      </c>
      <c r="O1164" s="64">
        <f t="shared" si="128"/>
        <v>8.1081081081081086E-3</v>
      </c>
      <c r="P1164" s="4">
        <f t="shared" si="129"/>
        <v>371</v>
      </c>
      <c r="Q1164" s="5">
        <f t="shared" si="130"/>
        <v>350</v>
      </c>
      <c r="R1164" s="5">
        <f t="shared" si="131"/>
        <v>3</v>
      </c>
      <c r="S1164" s="6">
        <f t="shared" si="132"/>
        <v>8.0862533692722376E-3</v>
      </c>
    </row>
    <row r="1165" spans="1:19" x14ac:dyDescent="0.2">
      <c r="A1165" s="55" t="s">
        <v>447</v>
      </c>
      <c r="B1165" s="41" t="s">
        <v>93</v>
      </c>
      <c r="C1165" s="51" t="s">
        <v>94</v>
      </c>
      <c r="D1165" s="2"/>
      <c r="E1165" s="1"/>
      <c r="F1165" s="1"/>
      <c r="G1165" s="1"/>
      <c r="H1165" s="50" t="str">
        <f t="shared" si="126"/>
        <v/>
      </c>
      <c r="I1165" s="35">
        <v>369</v>
      </c>
      <c r="J1165" s="36">
        <v>348</v>
      </c>
      <c r="K1165" s="36">
        <v>178</v>
      </c>
      <c r="L1165" s="3">
        <f t="shared" si="127"/>
        <v>0.5114942528735632</v>
      </c>
      <c r="M1165" s="42"/>
      <c r="N1165" s="36">
        <v>18</v>
      </c>
      <c r="O1165" s="64">
        <f t="shared" si="128"/>
        <v>4.878048780487805E-2</v>
      </c>
      <c r="P1165" s="4">
        <f t="shared" si="129"/>
        <v>369</v>
      </c>
      <c r="Q1165" s="5">
        <f t="shared" si="130"/>
        <v>348</v>
      </c>
      <c r="R1165" s="5">
        <f t="shared" si="131"/>
        <v>18</v>
      </c>
      <c r="S1165" s="6">
        <f t="shared" si="132"/>
        <v>4.878048780487805E-2</v>
      </c>
    </row>
    <row r="1166" spans="1:19" x14ac:dyDescent="0.2">
      <c r="A1166" s="55" t="s">
        <v>485</v>
      </c>
      <c r="B1166" s="41" t="s">
        <v>238</v>
      </c>
      <c r="C1166" s="56" t="s">
        <v>239</v>
      </c>
      <c r="D1166" s="2"/>
      <c r="E1166" s="1"/>
      <c r="F1166" s="1"/>
      <c r="G1166" s="1"/>
      <c r="H1166" s="50" t="str">
        <f t="shared" si="126"/>
        <v/>
      </c>
      <c r="I1166" s="35">
        <v>368</v>
      </c>
      <c r="J1166" s="36">
        <v>364</v>
      </c>
      <c r="K1166" s="36">
        <v>237</v>
      </c>
      <c r="L1166" s="3">
        <f t="shared" si="127"/>
        <v>0.65109890109890112</v>
      </c>
      <c r="M1166" s="42"/>
      <c r="N1166" s="36">
        <v>3</v>
      </c>
      <c r="O1166" s="64">
        <f t="shared" si="128"/>
        <v>8.152173913043478E-3</v>
      </c>
      <c r="P1166" s="4">
        <f t="shared" si="129"/>
        <v>368</v>
      </c>
      <c r="Q1166" s="5">
        <f t="shared" si="130"/>
        <v>364</v>
      </c>
      <c r="R1166" s="5">
        <f t="shared" si="131"/>
        <v>3</v>
      </c>
      <c r="S1166" s="6">
        <f t="shared" si="132"/>
        <v>8.152173913043478E-3</v>
      </c>
    </row>
    <row r="1167" spans="1:19" x14ac:dyDescent="0.2">
      <c r="A1167" s="55" t="s">
        <v>450</v>
      </c>
      <c r="B1167" s="41" t="s">
        <v>172</v>
      </c>
      <c r="C1167" s="56" t="s">
        <v>173</v>
      </c>
      <c r="D1167" s="2"/>
      <c r="E1167" s="1"/>
      <c r="F1167" s="1"/>
      <c r="G1167" s="1"/>
      <c r="H1167" s="50" t="str">
        <f t="shared" si="126"/>
        <v/>
      </c>
      <c r="I1167" s="35">
        <v>368</v>
      </c>
      <c r="J1167" s="36">
        <v>337</v>
      </c>
      <c r="K1167" s="36">
        <v>72</v>
      </c>
      <c r="L1167" s="3">
        <f t="shared" si="127"/>
        <v>0.21364985163204747</v>
      </c>
      <c r="M1167" s="39"/>
      <c r="N1167" s="36">
        <v>31</v>
      </c>
      <c r="O1167" s="64">
        <f t="shared" si="128"/>
        <v>8.4239130434782608E-2</v>
      </c>
      <c r="P1167" s="4">
        <f t="shared" si="129"/>
        <v>368</v>
      </c>
      <c r="Q1167" s="5">
        <f t="shared" si="130"/>
        <v>337</v>
      </c>
      <c r="R1167" s="5">
        <f t="shared" si="131"/>
        <v>31</v>
      </c>
      <c r="S1167" s="6">
        <f t="shared" si="132"/>
        <v>8.4239130434782608E-2</v>
      </c>
    </row>
    <row r="1168" spans="1:19" x14ac:dyDescent="0.2">
      <c r="A1168" s="54" t="s">
        <v>444</v>
      </c>
      <c r="B1168" s="41" t="s">
        <v>142</v>
      </c>
      <c r="C1168" s="51" t="s">
        <v>143</v>
      </c>
      <c r="D1168" s="37">
        <v>35</v>
      </c>
      <c r="E1168" s="38">
        <v>35</v>
      </c>
      <c r="F1168" s="38"/>
      <c r="G1168" s="38"/>
      <c r="H1168" s="50">
        <f t="shared" si="126"/>
        <v>0</v>
      </c>
      <c r="I1168" s="35">
        <v>367</v>
      </c>
      <c r="J1168" s="36">
        <v>356</v>
      </c>
      <c r="K1168" s="36">
        <v>63</v>
      </c>
      <c r="L1168" s="3">
        <f t="shared" si="127"/>
        <v>0.17696629213483145</v>
      </c>
      <c r="M1168" s="39">
        <v>7</v>
      </c>
      <c r="N1168" s="36">
        <v>4</v>
      </c>
      <c r="O1168" s="64">
        <f t="shared" si="128"/>
        <v>1.0899182561307902E-2</v>
      </c>
      <c r="P1168" s="4">
        <f t="shared" si="129"/>
        <v>402</v>
      </c>
      <c r="Q1168" s="5">
        <f t="shared" si="130"/>
        <v>398</v>
      </c>
      <c r="R1168" s="5">
        <f t="shared" si="131"/>
        <v>4</v>
      </c>
      <c r="S1168" s="6">
        <f t="shared" si="132"/>
        <v>9.9502487562189053E-3</v>
      </c>
    </row>
    <row r="1169" spans="1:19" x14ac:dyDescent="0.2">
      <c r="A1169" s="55" t="s">
        <v>485</v>
      </c>
      <c r="B1169" s="41" t="s">
        <v>10</v>
      </c>
      <c r="C1169" s="56" t="s">
        <v>282</v>
      </c>
      <c r="D1169" s="2"/>
      <c r="E1169" s="1"/>
      <c r="F1169" s="1"/>
      <c r="G1169" s="1"/>
      <c r="H1169" s="50" t="str">
        <f t="shared" si="126"/>
        <v/>
      </c>
      <c r="I1169" s="35">
        <v>366</v>
      </c>
      <c r="J1169" s="36">
        <v>366</v>
      </c>
      <c r="K1169" s="36">
        <v>61</v>
      </c>
      <c r="L1169" s="3">
        <f t="shared" si="127"/>
        <v>0.16666666666666666</v>
      </c>
      <c r="M1169" s="42"/>
      <c r="N1169" s="36"/>
      <c r="O1169" s="64">
        <f t="shared" si="128"/>
        <v>0</v>
      </c>
      <c r="P1169" s="4">
        <f t="shared" si="129"/>
        <v>366</v>
      </c>
      <c r="Q1169" s="5">
        <f t="shared" si="130"/>
        <v>366</v>
      </c>
      <c r="R1169" s="5" t="str">
        <f t="shared" si="131"/>
        <v/>
      </c>
      <c r="S1169" s="6" t="str">
        <f t="shared" si="132"/>
        <v/>
      </c>
    </row>
    <row r="1170" spans="1:19" x14ac:dyDescent="0.2">
      <c r="A1170" s="54" t="s">
        <v>443</v>
      </c>
      <c r="B1170" s="41" t="s">
        <v>30</v>
      </c>
      <c r="C1170" s="51" t="s">
        <v>33</v>
      </c>
      <c r="D1170" s="37">
        <v>38</v>
      </c>
      <c r="E1170" s="38">
        <v>30</v>
      </c>
      <c r="F1170" s="38">
        <v>0</v>
      </c>
      <c r="G1170" s="38">
        <v>9</v>
      </c>
      <c r="H1170" s="50">
        <f t="shared" si="126"/>
        <v>0.23684210526315788</v>
      </c>
      <c r="I1170" s="35">
        <v>366</v>
      </c>
      <c r="J1170" s="36">
        <v>334</v>
      </c>
      <c r="K1170" s="36">
        <v>66</v>
      </c>
      <c r="L1170" s="3">
        <f t="shared" si="127"/>
        <v>0.19760479041916168</v>
      </c>
      <c r="M1170" s="39">
        <v>1</v>
      </c>
      <c r="N1170" s="36">
        <v>18</v>
      </c>
      <c r="O1170" s="64">
        <f t="shared" si="128"/>
        <v>4.9180327868852458E-2</v>
      </c>
      <c r="P1170" s="4">
        <f t="shared" si="129"/>
        <v>404</v>
      </c>
      <c r="Q1170" s="5">
        <f t="shared" si="130"/>
        <v>365</v>
      </c>
      <c r="R1170" s="5">
        <f t="shared" si="131"/>
        <v>27</v>
      </c>
      <c r="S1170" s="6">
        <f t="shared" si="132"/>
        <v>6.6831683168316836E-2</v>
      </c>
    </row>
    <row r="1171" spans="1:19" x14ac:dyDescent="0.2">
      <c r="A1171" s="54" t="s">
        <v>444</v>
      </c>
      <c r="B1171" s="41" t="s">
        <v>157</v>
      </c>
      <c r="C1171" s="51" t="s">
        <v>158</v>
      </c>
      <c r="D1171" s="37"/>
      <c r="E1171" s="38"/>
      <c r="F1171" s="38"/>
      <c r="G1171" s="38"/>
      <c r="H1171" s="50" t="str">
        <f t="shared" si="126"/>
        <v/>
      </c>
      <c r="I1171" s="35">
        <v>364</v>
      </c>
      <c r="J1171" s="36">
        <v>359</v>
      </c>
      <c r="K1171" s="36">
        <v>19</v>
      </c>
      <c r="L1171" s="3">
        <f t="shared" si="127"/>
        <v>5.2924791086350974E-2</v>
      </c>
      <c r="M1171" s="39"/>
      <c r="N1171" s="36">
        <v>5</v>
      </c>
      <c r="O1171" s="64">
        <f t="shared" si="128"/>
        <v>1.3736263736263736E-2</v>
      </c>
      <c r="P1171" s="4">
        <f t="shared" si="129"/>
        <v>364</v>
      </c>
      <c r="Q1171" s="5">
        <f t="shared" si="130"/>
        <v>359</v>
      </c>
      <c r="R1171" s="5">
        <f t="shared" si="131"/>
        <v>5</v>
      </c>
      <c r="S1171" s="6">
        <f t="shared" si="132"/>
        <v>1.3736263736263736E-2</v>
      </c>
    </row>
    <row r="1172" spans="1:19" x14ac:dyDescent="0.2">
      <c r="A1172" s="55" t="s">
        <v>449</v>
      </c>
      <c r="B1172" s="41" t="s">
        <v>157</v>
      </c>
      <c r="C1172" s="57" t="s">
        <v>158</v>
      </c>
      <c r="D1172" s="2">
        <v>1</v>
      </c>
      <c r="E1172" s="1">
        <v>1</v>
      </c>
      <c r="F1172" s="1"/>
      <c r="G1172" s="1">
        <v>0</v>
      </c>
      <c r="H1172" s="50">
        <f t="shared" si="126"/>
        <v>0</v>
      </c>
      <c r="I1172" s="35">
        <v>362</v>
      </c>
      <c r="J1172" s="36">
        <v>309</v>
      </c>
      <c r="K1172" s="36">
        <v>12</v>
      </c>
      <c r="L1172" s="3">
        <f t="shared" si="127"/>
        <v>3.8834951456310676E-2</v>
      </c>
      <c r="M1172" s="39">
        <v>38</v>
      </c>
      <c r="N1172" s="36">
        <v>15</v>
      </c>
      <c r="O1172" s="64">
        <f t="shared" si="128"/>
        <v>4.1436464088397788E-2</v>
      </c>
      <c r="P1172" s="4">
        <f t="shared" si="129"/>
        <v>363</v>
      </c>
      <c r="Q1172" s="5">
        <f t="shared" si="130"/>
        <v>348</v>
      </c>
      <c r="R1172" s="5">
        <f t="shared" si="131"/>
        <v>15</v>
      </c>
      <c r="S1172" s="6">
        <f t="shared" si="132"/>
        <v>4.1322314049586778E-2</v>
      </c>
    </row>
    <row r="1173" spans="1:19" ht="29" x14ac:dyDescent="0.2">
      <c r="A1173" s="55" t="s">
        <v>492</v>
      </c>
      <c r="B1173" s="41" t="s">
        <v>230</v>
      </c>
      <c r="C1173" s="56" t="s">
        <v>231</v>
      </c>
      <c r="D1173" s="2"/>
      <c r="E1173" s="1"/>
      <c r="F1173" s="1"/>
      <c r="G1173" s="1"/>
      <c r="H1173" s="50" t="str">
        <f t="shared" si="126"/>
        <v/>
      </c>
      <c r="I1173" s="35">
        <v>361</v>
      </c>
      <c r="J1173" s="36">
        <v>350</v>
      </c>
      <c r="K1173" s="36">
        <v>242</v>
      </c>
      <c r="L1173" s="3">
        <f t="shared" si="127"/>
        <v>0.69142857142857139</v>
      </c>
      <c r="M1173" s="42"/>
      <c r="N1173" s="36">
        <v>11</v>
      </c>
      <c r="O1173" s="64">
        <f t="shared" si="128"/>
        <v>3.0470914127423823E-2</v>
      </c>
      <c r="P1173" s="4">
        <f t="shared" si="129"/>
        <v>361</v>
      </c>
      <c r="Q1173" s="5">
        <f t="shared" si="130"/>
        <v>350</v>
      </c>
      <c r="R1173" s="5">
        <f t="shared" si="131"/>
        <v>11</v>
      </c>
      <c r="S1173" s="6">
        <f t="shared" si="132"/>
        <v>3.0470914127423823E-2</v>
      </c>
    </row>
    <row r="1174" spans="1:19" x14ac:dyDescent="0.2">
      <c r="A1174" s="55" t="s">
        <v>483</v>
      </c>
      <c r="B1174" s="41" t="s">
        <v>137</v>
      </c>
      <c r="C1174" s="56" t="s">
        <v>138</v>
      </c>
      <c r="D1174" s="2"/>
      <c r="E1174" s="1"/>
      <c r="F1174" s="1"/>
      <c r="G1174" s="1"/>
      <c r="H1174" s="50" t="str">
        <f t="shared" si="126"/>
        <v/>
      </c>
      <c r="I1174" s="35">
        <v>358</v>
      </c>
      <c r="J1174" s="36">
        <v>299</v>
      </c>
      <c r="K1174" s="36">
        <v>136</v>
      </c>
      <c r="L1174" s="3">
        <f t="shared" si="127"/>
        <v>0.45484949832775917</v>
      </c>
      <c r="M1174" s="42"/>
      <c r="N1174" s="36">
        <v>11</v>
      </c>
      <c r="O1174" s="64">
        <f t="shared" si="128"/>
        <v>3.0726256983240222E-2</v>
      </c>
      <c r="P1174" s="4">
        <f t="shared" si="129"/>
        <v>358</v>
      </c>
      <c r="Q1174" s="5">
        <f t="shared" si="130"/>
        <v>299</v>
      </c>
      <c r="R1174" s="5">
        <f t="shared" si="131"/>
        <v>11</v>
      </c>
      <c r="S1174" s="6">
        <f t="shared" si="132"/>
        <v>3.0726256983240222E-2</v>
      </c>
    </row>
    <row r="1175" spans="1:19" x14ac:dyDescent="0.2">
      <c r="A1175" s="55" t="s">
        <v>485</v>
      </c>
      <c r="B1175" s="41" t="s">
        <v>37</v>
      </c>
      <c r="C1175" s="56" t="s">
        <v>39</v>
      </c>
      <c r="D1175" s="2"/>
      <c r="E1175" s="1"/>
      <c r="F1175" s="1"/>
      <c r="G1175" s="1"/>
      <c r="H1175" s="50" t="str">
        <f t="shared" si="126"/>
        <v/>
      </c>
      <c r="I1175" s="35">
        <v>357</v>
      </c>
      <c r="J1175" s="36">
        <v>353</v>
      </c>
      <c r="K1175" s="36">
        <v>80</v>
      </c>
      <c r="L1175" s="3">
        <f t="shared" si="127"/>
        <v>0.22662889518413598</v>
      </c>
      <c r="M1175" s="42"/>
      <c r="N1175" s="36">
        <v>4</v>
      </c>
      <c r="O1175" s="64">
        <f t="shared" si="128"/>
        <v>1.1204481792717087E-2</v>
      </c>
      <c r="P1175" s="4">
        <f t="shared" si="129"/>
        <v>357</v>
      </c>
      <c r="Q1175" s="5">
        <f t="shared" si="130"/>
        <v>353</v>
      </c>
      <c r="R1175" s="5">
        <f t="shared" si="131"/>
        <v>4</v>
      </c>
      <c r="S1175" s="6">
        <f t="shared" si="132"/>
        <v>1.1204481792717087E-2</v>
      </c>
    </row>
    <row r="1176" spans="1:19" x14ac:dyDescent="0.2">
      <c r="A1176" s="54" t="s">
        <v>444</v>
      </c>
      <c r="B1176" s="41" t="s">
        <v>376</v>
      </c>
      <c r="C1176" s="51" t="s">
        <v>377</v>
      </c>
      <c r="D1176" s="37">
        <v>4</v>
      </c>
      <c r="E1176" s="38">
        <v>4</v>
      </c>
      <c r="F1176" s="38"/>
      <c r="G1176" s="38"/>
      <c r="H1176" s="50">
        <f t="shared" si="126"/>
        <v>0</v>
      </c>
      <c r="I1176" s="35">
        <v>355</v>
      </c>
      <c r="J1176" s="36">
        <v>332</v>
      </c>
      <c r="K1176" s="36">
        <v>108</v>
      </c>
      <c r="L1176" s="3">
        <f t="shared" si="127"/>
        <v>0.3253012048192771</v>
      </c>
      <c r="M1176" s="39">
        <v>3</v>
      </c>
      <c r="N1176" s="36">
        <v>20</v>
      </c>
      <c r="O1176" s="64">
        <f t="shared" si="128"/>
        <v>5.6338028169014086E-2</v>
      </c>
      <c r="P1176" s="4">
        <f t="shared" si="129"/>
        <v>359</v>
      </c>
      <c r="Q1176" s="5">
        <f t="shared" si="130"/>
        <v>339</v>
      </c>
      <c r="R1176" s="5">
        <f t="shared" si="131"/>
        <v>20</v>
      </c>
      <c r="S1176" s="6">
        <f t="shared" si="132"/>
        <v>5.5710306406685235E-2</v>
      </c>
    </row>
    <row r="1177" spans="1:19" x14ac:dyDescent="0.2">
      <c r="A1177" s="55" t="s">
        <v>485</v>
      </c>
      <c r="B1177" s="41" t="s">
        <v>192</v>
      </c>
      <c r="C1177" s="56" t="s">
        <v>193</v>
      </c>
      <c r="D1177" s="2"/>
      <c r="E1177" s="1"/>
      <c r="F1177" s="1"/>
      <c r="G1177" s="1"/>
      <c r="H1177" s="50" t="str">
        <f t="shared" si="126"/>
        <v/>
      </c>
      <c r="I1177" s="35">
        <v>355</v>
      </c>
      <c r="J1177" s="36">
        <v>349</v>
      </c>
      <c r="K1177" s="36">
        <v>349</v>
      </c>
      <c r="L1177" s="3">
        <f t="shared" si="127"/>
        <v>1</v>
      </c>
      <c r="M1177" s="42"/>
      <c r="N1177" s="36">
        <v>6</v>
      </c>
      <c r="O1177" s="64">
        <f t="shared" si="128"/>
        <v>1.6901408450704224E-2</v>
      </c>
      <c r="P1177" s="4">
        <f t="shared" si="129"/>
        <v>355</v>
      </c>
      <c r="Q1177" s="5">
        <f t="shared" si="130"/>
        <v>349</v>
      </c>
      <c r="R1177" s="5">
        <f t="shared" si="131"/>
        <v>6</v>
      </c>
      <c r="S1177" s="6">
        <f t="shared" si="132"/>
        <v>1.6901408450704224E-2</v>
      </c>
    </row>
    <row r="1178" spans="1:19" x14ac:dyDescent="0.2">
      <c r="A1178" s="55" t="s">
        <v>463</v>
      </c>
      <c r="B1178" s="41" t="s">
        <v>142</v>
      </c>
      <c r="C1178" s="56" t="s">
        <v>143</v>
      </c>
      <c r="D1178" s="2">
        <v>0</v>
      </c>
      <c r="E1178" s="1">
        <v>0</v>
      </c>
      <c r="F1178" s="1">
        <v>0</v>
      </c>
      <c r="G1178" s="1">
        <v>0</v>
      </c>
      <c r="H1178" s="50" t="str">
        <f t="shared" si="126"/>
        <v/>
      </c>
      <c r="I1178" s="35">
        <v>355</v>
      </c>
      <c r="J1178" s="36">
        <v>352</v>
      </c>
      <c r="K1178" s="36">
        <v>352</v>
      </c>
      <c r="L1178" s="3">
        <f t="shared" si="127"/>
        <v>1</v>
      </c>
      <c r="M1178" s="42">
        <v>0</v>
      </c>
      <c r="N1178" s="36">
        <v>3</v>
      </c>
      <c r="O1178" s="64">
        <f t="shared" si="128"/>
        <v>8.4507042253521118E-3</v>
      </c>
      <c r="P1178" s="4">
        <f t="shared" si="129"/>
        <v>355</v>
      </c>
      <c r="Q1178" s="5">
        <f t="shared" si="130"/>
        <v>352</v>
      </c>
      <c r="R1178" s="5">
        <f t="shared" si="131"/>
        <v>3</v>
      </c>
      <c r="S1178" s="6">
        <f t="shared" si="132"/>
        <v>8.4507042253521118E-3</v>
      </c>
    </row>
    <row r="1179" spans="1:19" x14ac:dyDescent="0.2">
      <c r="A1179" s="55" t="s">
        <v>463</v>
      </c>
      <c r="B1179" s="41" t="s">
        <v>137</v>
      </c>
      <c r="C1179" s="56" t="s">
        <v>138</v>
      </c>
      <c r="D1179" s="2">
        <v>0</v>
      </c>
      <c r="E1179" s="1">
        <v>0</v>
      </c>
      <c r="F1179" s="1">
        <v>0</v>
      </c>
      <c r="G1179" s="1">
        <v>0</v>
      </c>
      <c r="H1179" s="50" t="str">
        <f t="shared" si="126"/>
        <v/>
      </c>
      <c r="I1179" s="35">
        <v>354</v>
      </c>
      <c r="J1179" s="36">
        <v>343</v>
      </c>
      <c r="K1179" s="36">
        <v>115</v>
      </c>
      <c r="L1179" s="3">
        <f t="shared" si="127"/>
        <v>0.33527696793002915</v>
      </c>
      <c r="M1179" s="42">
        <v>1</v>
      </c>
      <c r="N1179" s="36">
        <v>10</v>
      </c>
      <c r="O1179" s="64">
        <f t="shared" si="128"/>
        <v>2.8248587570621469E-2</v>
      </c>
      <c r="P1179" s="4">
        <f t="shared" si="129"/>
        <v>354</v>
      </c>
      <c r="Q1179" s="5">
        <f t="shared" si="130"/>
        <v>344</v>
      </c>
      <c r="R1179" s="5">
        <f t="shared" si="131"/>
        <v>10</v>
      </c>
      <c r="S1179" s="6">
        <f t="shared" si="132"/>
        <v>2.8248587570621469E-2</v>
      </c>
    </row>
    <row r="1180" spans="1:19" x14ac:dyDescent="0.2">
      <c r="A1180" s="55" t="s">
        <v>483</v>
      </c>
      <c r="B1180" s="41" t="s">
        <v>112</v>
      </c>
      <c r="C1180" s="56" t="s">
        <v>113</v>
      </c>
      <c r="D1180" s="2"/>
      <c r="E1180" s="1"/>
      <c r="F1180" s="1"/>
      <c r="G1180" s="1"/>
      <c r="H1180" s="50" t="str">
        <f t="shared" si="126"/>
        <v/>
      </c>
      <c r="I1180" s="35">
        <v>350</v>
      </c>
      <c r="J1180" s="36">
        <v>265</v>
      </c>
      <c r="K1180" s="36">
        <v>36</v>
      </c>
      <c r="L1180" s="3">
        <f t="shared" si="127"/>
        <v>0.13584905660377358</v>
      </c>
      <c r="M1180" s="42">
        <v>5</v>
      </c>
      <c r="N1180" s="36">
        <v>63</v>
      </c>
      <c r="O1180" s="64">
        <f t="shared" si="128"/>
        <v>0.18</v>
      </c>
      <c r="P1180" s="4">
        <f t="shared" si="129"/>
        <v>350</v>
      </c>
      <c r="Q1180" s="5">
        <f t="shared" si="130"/>
        <v>270</v>
      </c>
      <c r="R1180" s="5">
        <f t="shared" si="131"/>
        <v>63</v>
      </c>
      <c r="S1180" s="6">
        <f t="shared" si="132"/>
        <v>0.18</v>
      </c>
    </row>
    <row r="1181" spans="1:19" x14ac:dyDescent="0.2">
      <c r="A1181" s="55" t="s">
        <v>497</v>
      </c>
      <c r="B1181" s="41" t="s">
        <v>64</v>
      </c>
      <c r="C1181" s="56" t="s">
        <v>291</v>
      </c>
      <c r="D1181" s="2">
        <v>0</v>
      </c>
      <c r="E1181" s="1">
        <v>0</v>
      </c>
      <c r="F1181" s="1">
        <v>0</v>
      </c>
      <c r="G1181" s="1">
        <v>0</v>
      </c>
      <c r="H1181" s="50" t="str">
        <f t="shared" si="126"/>
        <v/>
      </c>
      <c r="I1181" s="35">
        <v>349</v>
      </c>
      <c r="J1181" s="36">
        <v>6</v>
      </c>
      <c r="K1181" s="36">
        <v>1</v>
      </c>
      <c r="L1181" s="3">
        <f t="shared" si="127"/>
        <v>0.16666666666666666</v>
      </c>
      <c r="M1181" s="42">
        <v>0</v>
      </c>
      <c r="N1181" s="36">
        <v>343</v>
      </c>
      <c r="O1181" s="64">
        <f t="shared" si="128"/>
        <v>0.98280802292263614</v>
      </c>
      <c r="P1181" s="4">
        <f t="shared" si="129"/>
        <v>349</v>
      </c>
      <c r="Q1181" s="5">
        <f t="shared" si="130"/>
        <v>6</v>
      </c>
      <c r="R1181" s="5">
        <f t="shared" si="131"/>
        <v>343</v>
      </c>
      <c r="S1181" s="6">
        <f t="shared" si="132"/>
        <v>0.98280802292263614</v>
      </c>
    </row>
    <row r="1182" spans="1:19" x14ac:dyDescent="0.2">
      <c r="A1182" s="55" t="s">
        <v>507</v>
      </c>
      <c r="B1182" s="41" t="s">
        <v>124</v>
      </c>
      <c r="C1182" s="56" t="s">
        <v>125</v>
      </c>
      <c r="D1182" s="2"/>
      <c r="E1182" s="1"/>
      <c r="F1182" s="1"/>
      <c r="G1182" s="1"/>
      <c r="H1182" s="50" t="str">
        <f t="shared" si="126"/>
        <v/>
      </c>
      <c r="I1182" s="35">
        <v>346</v>
      </c>
      <c r="J1182" s="36">
        <v>330</v>
      </c>
      <c r="K1182" s="36">
        <v>61</v>
      </c>
      <c r="L1182" s="3">
        <f t="shared" si="127"/>
        <v>0.18484848484848485</v>
      </c>
      <c r="M1182" s="48"/>
      <c r="N1182" s="36">
        <v>15</v>
      </c>
      <c r="O1182" s="64">
        <f t="shared" si="128"/>
        <v>4.3352601156069363E-2</v>
      </c>
      <c r="P1182" s="4">
        <f t="shared" si="129"/>
        <v>346</v>
      </c>
      <c r="Q1182" s="5">
        <f t="shared" si="130"/>
        <v>330</v>
      </c>
      <c r="R1182" s="5">
        <f t="shared" si="131"/>
        <v>15</v>
      </c>
      <c r="S1182" s="6">
        <f t="shared" si="132"/>
        <v>4.3352601156069363E-2</v>
      </c>
    </row>
    <row r="1183" spans="1:19" x14ac:dyDescent="0.2">
      <c r="A1183" s="54" t="s">
        <v>443</v>
      </c>
      <c r="B1183" s="41" t="s">
        <v>0</v>
      </c>
      <c r="C1183" s="51" t="s">
        <v>1</v>
      </c>
      <c r="D1183" s="60">
        <v>4</v>
      </c>
      <c r="E1183" s="38">
        <v>0</v>
      </c>
      <c r="F1183" s="38">
        <v>0</v>
      </c>
      <c r="G1183" s="38">
        <v>4</v>
      </c>
      <c r="H1183" s="50">
        <f t="shared" si="126"/>
        <v>1</v>
      </c>
      <c r="I1183" s="35">
        <v>346</v>
      </c>
      <c r="J1183" s="36">
        <v>67</v>
      </c>
      <c r="K1183" s="36">
        <v>1</v>
      </c>
      <c r="L1183" s="3">
        <f t="shared" si="127"/>
        <v>1.4925373134328358E-2</v>
      </c>
      <c r="M1183" s="36">
        <v>70</v>
      </c>
      <c r="N1183" s="36">
        <v>111</v>
      </c>
      <c r="O1183" s="64">
        <f t="shared" si="128"/>
        <v>0.32080924855491327</v>
      </c>
      <c r="P1183" s="4">
        <f t="shared" si="129"/>
        <v>350</v>
      </c>
      <c r="Q1183" s="5">
        <f t="shared" si="130"/>
        <v>137</v>
      </c>
      <c r="R1183" s="5">
        <f t="shared" si="131"/>
        <v>115</v>
      </c>
      <c r="S1183" s="6">
        <f t="shared" si="132"/>
        <v>0.32857142857142857</v>
      </c>
    </row>
    <row r="1184" spans="1:19" ht="29" x14ac:dyDescent="0.2">
      <c r="A1184" s="55" t="s">
        <v>450</v>
      </c>
      <c r="B1184" s="41" t="s">
        <v>238</v>
      </c>
      <c r="C1184" s="56" t="s">
        <v>243</v>
      </c>
      <c r="D1184" s="2"/>
      <c r="E1184" s="1"/>
      <c r="F1184" s="1"/>
      <c r="G1184" s="1"/>
      <c r="H1184" s="50" t="str">
        <f t="shared" si="126"/>
        <v/>
      </c>
      <c r="I1184" s="35">
        <v>344</v>
      </c>
      <c r="J1184" s="36">
        <v>340</v>
      </c>
      <c r="K1184" s="36">
        <v>139</v>
      </c>
      <c r="L1184" s="3">
        <f t="shared" si="127"/>
        <v>0.4088235294117647</v>
      </c>
      <c r="M1184" s="39"/>
      <c r="N1184" s="36">
        <v>4</v>
      </c>
      <c r="O1184" s="64">
        <f t="shared" si="128"/>
        <v>1.1627906976744186E-2</v>
      </c>
      <c r="P1184" s="4">
        <f t="shared" si="129"/>
        <v>344</v>
      </c>
      <c r="Q1184" s="5">
        <f t="shared" si="130"/>
        <v>340</v>
      </c>
      <c r="R1184" s="5">
        <f t="shared" si="131"/>
        <v>4</v>
      </c>
      <c r="S1184" s="6">
        <f t="shared" si="132"/>
        <v>1.1627906976744186E-2</v>
      </c>
    </row>
    <row r="1185" spans="1:19" x14ac:dyDescent="0.2">
      <c r="A1185" s="55" t="s">
        <v>507</v>
      </c>
      <c r="B1185" s="41" t="s">
        <v>221</v>
      </c>
      <c r="C1185" s="56" t="s">
        <v>222</v>
      </c>
      <c r="D1185" s="2"/>
      <c r="E1185" s="1"/>
      <c r="F1185" s="1"/>
      <c r="G1185" s="1"/>
      <c r="H1185" s="50" t="str">
        <f t="shared" si="126"/>
        <v/>
      </c>
      <c r="I1185" s="35">
        <v>341</v>
      </c>
      <c r="J1185" s="36">
        <v>338</v>
      </c>
      <c r="K1185" s="36">
        <v>254</v>
      </c>
      <c r="L1185" s="3">
        <f t="shared" si="127"/>
        <v>0.75147928994082835</v>
      </c>
      <c r="M1185" s="48"/>
      <c r="N1185" s="36"/>
      <c r="O1185" s="64">
        <f t="shared" si="128"/>
        <v>0</v>
      </c>
      <c r="P1185" s="4">
        <f t="shared" si="129"/>
        <v>341</v>
      </c>
      <c r="Q1185" s="5">
        <f t="shared" si="130"/>
        <v>338</v>
      </c>
      <c r="R1185" s="5" t="str">
        <f t="shared" si="131"/>
        <v/>
      </c>
      <c r="S1185" s="6" t="str">
        <f t="shared" si="132"/>
        <v/>
      </c>
    </row>
    <row r="1186" spans="1:19" ht="29" x14ac:dyDescent="0.2">
      <c r="A1186" s="55" t="s">
        <v>500</v>
      </c>
      <c r="B1186" s="41" t="s">
        <v>238</v>
      </c>
      <c r="C1186" s="56" t="s">
        <v>240</v>
      </c>
      <c r="D1186" s="2"/>
      <c r="E1186" s="1"/>
      <c r="F1186" s="1"/>
      <c r="G1186" s="1"/>
      <c r="H1186" s="50" t="str">
        <f t="shared" si="126"/>
        <v/>
      </c>
      <c r="I1186" s="35">
        <v>340</v>
      </c>
      <c r="J1186" s="36">
        <v>337</v>
      </c>
      <c r="K1186" s="36">
        <v>157</v>
      </c>
      <c r="L1186" s="3">
        <f t="shared" si="127"/>
        <v>0.46587537091988129</v>
      </c>
      <c r="M1186" s="42">
        <v>1</v>
      </c>
      <c r="N1186" s="36">
        <v>2</v>
      </c>
      <c r="O1186" s="64">
        <f t="shared" si="128"/>
        <v>5.8823529411764705E-3</v>
      </c>
      <c r="P1186" s="4">
        <f t="shared" si="129"/>
        <v>340</v>
      </c>
      <c r="Q1186" s="5">
        <f t="shared" si="130"/>
        <v>338</v>
      </c>
      <c r="R1186" s="5">
        <f t="shared" si="131"/>
        <v>2</v>
      </c>
      <c r="S1186" s="6">
        <f t="shared" si="132"/>
        <v>5.8823529411764705E-3</v>
      </c>
    </row>
    <row r="1187" spans="1:19" x14ac:dyDescent="0.2">
      <c r="A1187" s="55" t="s">
        <v>483</v>
      </c>
      <c r="B1187" s="41" t="s">
        <v>72</v>
      </c>
      <c r="C1187" s="56" t="s">
        <v>73</v>
      </c>
      <c r="D1187" s="2"/>
      <c r="E1187" s="1"/>
      <c r="F1187" s="1"/>
      <c r="G1187" s="1"/>
      <c r="H1187" s="50" t="str">
        <f t="shared" si="126"/>
        <v/>
      </c>
      <c r="I1187" s="35">
        <v>338</v>
      </c>
      <c r="J1187" s="36">
        <v>258</v>
      </c>
      <c r="K1187" s="36">
        <v>104</v>
      </c>
      <c r="L1187" s="3">
        <f t="shared" si="127"/>
        <v>0.40310077519379844</v>
      </c>
      <c r="M1187" s="42">
        <v>10</v>
      </c>
      <c r="N1187" s="36">
        <v>61</v>
      </c>
      <c r="O1187" s="64">
        <f t="shared" si="128"/>
        <v>0.18047337278106509</v>
      </c>
      <c r="P1187" s="4">
        <f t="shared" si="129"/>
        <v>338</v>
      </c>
      <c r="Q1187" s="5">
        <f t="shared" si="130"/>
        <v>268</v>
      </c>
      <c r="R1187" s="5">
        <f t="shared" si="131"/>
        <v>61</v>
      </c>
      <c r="S1187" s="6">
        <f t="shared" si="132"/>
        <v>0.18047337278106509</v>
      </c>
    </row>
    <row r="1188" spans="1:19" x14ac:dyDescent="0.2">
      <c r="A1188" s="55" t="s">
        <v>478</v>
      </c>
      <c r="B1188" s="41" t="s">
        <v>56</v>
      </c>
      <c r="C1188" s="56" t="s">
        <v>57</v>
      </c>
      <c r="D1188" s="2">
        <v>0</v>
      </c>
      <c r="E1188" s="1">
        <v>0</v>
      </c>
      <c r="F1188" s="1">
        <v>0</v>
      </c>
      <c r="G1188" s="1">
        <v>0</v>
      </c>
      <c r="H1188" s="50" t="str">
        <f t="shared" si="126"/>
        <v/>
      </c>
      <c r="I1188" s="35">
        <v>337</v>
      </c>
      <c r="J1188" s="36">
        <v>335</v>
      </c>
      <c r="K1188" s="36">
        <v>311</v>
      </c>
      <c r="L1188" s="3">
        <f t="shared" si="127"/>
        <v>0.92835820895522392</v>
      </c>
      <c r="M1188" s="42">
        <v>0</v>
      </c>
      <c r="N1188" s="36">
        <v>2</v>
      </c>
      <c r="O1188" s="64">
        <f t="shared" si="128"/>
        <v>5.9347181008902079E-3</v>
      </c>
      <c r="P1188" s="4">
        <f t="shared" si="129"/>
        <v>337</v>
      </c>
      <c r="Q1188" s="5">
        <f t="shared" si="130"/>
        <v>335</v>
      </c>
      <c r="R1188" s="5">
        <f t="shared" si="131"/>
        <v>2</v>
      </c>
      <c r="S1188" s="6">
        <f t="shared" si="132"/>
        <v>5.9347181008902079E-3</v>
      </c>
    </row>
    <row r="1189" spans="1:19" x14ac:dyDescent="0.2">
      <c r="A1189" s="55" t="s">
        <v>480</v>
      </c>
      <c r="B1189" s="41" t="s">
        <v>172</v>
      </c>
      <c r="C1189" s="56" t="s">
        <v>173</v>
      </c>
      <c r="D1189" s="2">
        <v>0</v>
      </c>
      <c r="E1189" s="1">
        <v>0</v>
      </c>
      <c r="F1189" s="1">
        <v>0</v>
      </c>
      <c r="G1189" s="1">
        <v>0</v>
      </c>
      <c r="H1189" s="50" t="str">
        <f t="shared" si="126"/>
        <v/>
      </c>
      <c r="I1189" s="35">
        <v>330</v>
      </c>
      <c r="J1189" s="36">
        <v>313</v>
      </c>
      <c r="K1189" s="36">
        <v>75</v>
      </c>
      <c r="L1189" s="3">
        <f t="shared" si="127"/>
        <v>0.23961661341853036</v>
      </c>
      <c r="M1189" s="42">
        <v>0</v>
      </c>
      <c r="N1189" s="36">
        <v>17</v>
      </c>
      <c r="O1189" s="64">
        <f t="shared" si="128"/>
        <v>5.1515151515151514E-2</v>
      </c>
      <c r="P1189" s="4">
        <f t="shared" si="129"/>
        <v>330</v>
      </c>
      <c r="Q1189" s="5">
        <f t="shared" si="130"/>
        <v>313</v>
      </c>
      <c r="R1189" s="5">
        <f t="shared" si="131"/>
        <v>17</v>
      </c>
      <c r="S1189" s="6">
        <f t="shared" si="132"/>
        <v>5.1515151515151514E-2</v>
      </c>
    </row>
    <row r="1190" spans="1:19" ht="29" x14ac:dyDescent="0.2">
      <c r="A1190" s="55" t="s">
        <v>480</v>
      </c>
      <c r="B1190" s="41" t="s">
        <v>238</v>
      </c>
      <c r="C1190" s="56" t="s">
        <v>244</v>
      </c>
      <c r="D1190" s="2">
        <v>0</v>
      </c>
      <c r="E1190" s="1">
        <v>0</v>
      </c>
      <c r="F1190" s="1">
        <v>0</v>
      </c>
      <c r="G1190" s="1">
        <v>0</v>
      </c>
      <c r="H1190" s="50" t="str">
        <f t="shared" si="126"/>
        <v/>
      </c>
      <c r="I1190" s="35">
        <v>328</v>
      </c>
      <c r="J1190" s="36">
        <v>307</v>
      </c>
      <c r="K1190" s="36">
        <v>121</v>
      </c>
      <c r="L1190" s="3">
        <f t="shared" si="127"/>
        <v>0.39413680781758959</v>
      </c>
      <c r="M1190" s="42">
        <v>21</v>
      </c>
      <c r="N1190" s="36">
        <v>0</v>
      </c>
      <c r="O1190" s="64">
        <f t="shared" si="128"/>
        <v>0</v>
      </c>
      <c r="P1190" s="4">
        <f t="shared" si="129"/>
        <v>328</v>
      </c>
      <c r="Q1190" s="5">
        <f t="shared" si="130"/>
        <v>328</v>
      </c>
      <c r="R1190" s="5" t="str">
        <f t="shared" si="131"/>
        <v/>
      </c>
      <c r="S1190" s="6" t="str">
        <f t="shared" si="132"/>
        <v/>
      </c>
    </row>
    <row r="1191" spans="1:19" x14ac:dyDescent="0.2">
      <c r="A1191" s="55" t="s">
        <v>497</v>
      </c>
      <c r="B1191" s="41" t="s">
        <v>208</v>
      </c>
      <c r="C1191" s="56" t="s">
        <v>209</v>
      </c>
      <c r="D1191" s="2">
        <v>0</v>
      </c>
      <c r="E1191" s="1">
        <v>0</v>
      </c>
      <c r="F1191" s="1">
        <v>0</v>
      </c>
      <c r="G1191" s="1">
        <v>0</v>
      </c>
      <c r="H1191" s="50" t="str">
        <f t="shared" si="126"/>
        <v/>
      </c>
      <c r="I1191" s="35">
        <v>328</v>
      </c>
      <c r="J1191" s="36">
        <v>1</v>
      </c>
      <c r="K1191" s="36">
        <v>0</v>
      </c>
      <c r="L1191" s="3">
        <f t="shared" si="127"/>
        <v>0</v>
      </c>
      <c r="M1191" s="42">
        <v>0</v>
      </c>
      <c r="N1191" s="36">
        <v>327</v>
      </c>
      <c r="O1191" s="64">
        <f t="shared" si="128"/>
        <v>0.99695121951219512</v>
      </c>
      <c r="P1191" s="4">
        <f t="shared" si="129"/>
        <v>328</v>
      </c>
      <c r="Q1191" s="5">
        <f t="shared" si="130"/>
        <v>1</v>
      </c>
      <c r="R1191" s="5">
        <f t="shared" si="131"/>
        <v>327</v>
      </c>
      <c r="S1191" s="6">
        <f t="shared" si="132"/>
        <v>0.99695121951219512</v>
      </c>
    </row>
    <row r="1192" spans="1:19" x14ac:dyDescent="0.2">
      <c r="A1192" s="55" t="s">
        <v>478</v>
      </c>
      <c r="B1192" s="41" t="s">
        <v>192</v>
      </c>
      <c r="C1192" s="56" t="s">
        <v>193</v>
      </c>
      <c r="D1192" s="2">
        <v>0</v>
      </c>
      <c r="E1192" s="1">
        <v>0</v>
      </c>
      <c r="F1192" s="1">
        <v>0</v>
      </c>
      <c r="G1192" s="1">
        <v>0</v>
      </c>
      <c r="H1192" s="50" t="str">
        <f t="shared" si="126"/>
        <v/>
      </c>
      <c r="I1192" s="35">
        <v>327</v>
      </c>
      <c r="J1192" s="36">
        <v>316</v>
      </c>
      <c r="K1192" s="36">
        <v>227</v>
      </c>
      <c r="L1192" s="3">
        <f t="shared" si="127"/>
        <v>0.71835443037974689</v>
      </c>
      <c r="M1192" s="42">
        <v>4</v>
      </c>
      <c r="N1192" s="36">
        <v>7</v>
      </c>
      <c r="O1192" s="64">
        <f t="shared" si="128"/>
        <v>2.1406727828746176E-2</v>
      </c>
      <c r="P1192" s="4">
        <f t="shared" si="129"/>
        <v>327</v>
      </c>
      <c r="Q1192" s="5">
        <f t="shared" si="130"/>
        <v>320</v>
      </c>
      <c r="R1192" s="5">
        <f t="shared" si="131"/>
        <v>7</v>
      </c>
      <c r="S1192" s="6">
        <f t="shared" si="132"/>
        <v>2.1406727828746176E-2</v>
      </c>
    </row>
    <row r="1193" spans="1:19" x14ac:dyDescent="0.2">
      <c r="A1193" s="55" t="s">
        <v>500</v>
      </c>
      <c r="B1193" s="41" t="s">
        <v>110</v>
      </c>
      <c r="C1193" s="56" t="s">
        <v>111</v>
      </c>
      <c r="D1193" s="2"/>
      <c r="E1193" s="1"/>
      <c r="F1193" s="1"/>
      <c r="G1193" s="1"/>
      <c r="H1193" s="50" t="str">
        <f t="shared" si="126"/>
        <v/>
      </c>
      <c r="I1193" s="35">
        <v>325</v>
      </c>
      <c r="J1193" s="36">
        <v>323</v>
      </c>
      <c r="K1193" s="36">
        <v>166</v>
      </c>
      <c r="L1193" s="3">
        <f t="shared" si="127"/>
        <v>0.51393188854489169</v>
      </c>
      <c r="M1193" s="42">
        <v>2</v>
      </c>
      <c r="N1193" s="36">
        <v>0</v>
      </c>
      <c r="O1193" s="64">
        <f t="shared" si="128"/>
        <v>0</v>
      </c>
      <c r="P1193" s="4">
        <f t="shared" si="129"/>
        <v>325</v>
      </c>
      <c r="Q1193" s="5">
        <f t="shared" si="130"/>
        <v>325</v>
      </c>
      <c r="R1193" s="5" t="str">
        <f t="shared" si="131"/>
        <v/>
      </c>
      <c r="S1193" s="6" t="str">
        <f t="shared" si="132"/>
        <v/>
      </c>
    </row>
    <row r="1194" spans="1:19" ht="29" x14ac:dyDescent="0.2">
      <c r="A1194" s="55" t="s">
        <v>485</v>
      </c>
      <c r="B1194" s="41" t="s">
        <v>238</v>
      </c>
      <c r="C1194" s="56" t="s">
        <v>240</v>
      </c>
      <c r="D1194" s="2"/>
      <c r="E1194" s="1"/>
      <c r="F1194" s="1"/>
      <c r="G1194" s="1"/>
      <c r="H1194" s="50" t="str">
        <f t="shared" si="126"/>
        <v/>
      </c>
      <c r="I1194" s="35">
        <v>322</v>
      </c>
      <c r="J1194" s="36">
        <v>312</v>
      </c>
      <c r="K1194" s="36">
        <v>288</v>
      </c>
      <c r="L1194" s="3">
        <f t="shared" si="127"/>
        <v>0.92307692307692313</v>
      </c>
      <c r="M1194" s="42">
        <v>3</v>
      </c>
      <c r="N1194" s="36">
        <v>7</v>
      </c>
      <c r="O1194" s="64">
        <f t="shared" si="128"/>
        <v>2.1739130434782608E-2</v>
      </c>
      <c r="P1194" s="4">
        <f t="shared" si="129"/>
        <v>322</v>
      </c>
      <c r="Q1194" s="5">
        <f t="shared" si="130"/>
        <v>315</v>
      </c>
      <c r="R1194" s="5">
        <f t="shared" si="131"/>
        <v>7</v>
      </c>
      <c r="S1194" s="6">
        <f t="shared" si="132"/>
        <v>2.1739130434782608E-2</v>
      </c>
    </row>
    <row r="1195" spans="1:19" x14ac:dyDescent="0.2">
      <c r="A1195" s="54" t="s">
        <v>443</v>
      </c>
      <c r="B1195" s="41" t="s">
        <v>137</v>
      </c>
      <c r="C1195" s="51" t="s">
        <v>138</v>
      </c>
      <c r="D1195" s="37">
        <v>0</v>
      </c>
      <c r="E1195" s="38">
        <v>0</v>
      </c>
      <c r="F1195" s="38">
        <v>0</v>
      </c>
      <c r="G1195" s="38">
        <v>0</v>
      </c>
      <c r="H1195" s="50" t="str">
        <f t="shared" si="126"/>
        <v/>
      </c>
      <c r="I1195" s="35">
        <v>319</v>
      </c>
      <c r="J1195" s="36">
        <v>290</v>
      </c>
      <c r="K1195" s="36">
        <v>14</v>
      </c>
      <c r="L1195" s="3">
        <f t="shared" si="127"/>
        <v>4.8275862068965517E-2</v>
      </c>
      <c r="M1195" s="39">
        <v>1</v>
      </c>
      <c r="N1195" s="36">
        <v>1</v>
      </c>
      <c r="O1195" s="64">
        <f t="shared" si="128"/>
        <v>3.134796238244514E-3</v>
      </c>
      <c r="P1195" s="4">
        <f t="shared" si="129"/>
        <v>319</v>
      </c>
      <c r="Q1195" s="5">
        <f t="shared" si="130"/>
        <v>291</v>
      </c>
      <c r="R1195" s="5">
        <f t="shared" si="131"/>
        <v>1</v>
      </c>
      <c r="S1195" s="6">
        <f t="shared" si="132"/>
        <v>3.134796238244514E-3</v>
      </c>
    </row>
    <row r="1196" spans="1:19" x14ac:dyDescent="0.2">
      <c r="A1196" s="55" t="s">
        <v>480</v>
      </c>
      <c r="B1196" s="41" t="s">
        <v>72</v>
      </c>
      <c r="C1196" s="56" t="s">
        <v>73</v>
      </c>
      <c r="D1196" s="2">
        <v>0</v>
      </c>
      <c r="E1196" s="1">
        <v>0</v>
      </c>
      <c r="F1196" s="1">
        <v>0</v>
      </c>
      <c r="G1196" s="1">
        <v>0</v>
      </c>
      <c r="H1196" s="50" t="str">
        <f t="shared" si="126"/>
        <v/>
      </c>
      <c r="I1196" s="35">
        <v>318</v>
      </c>
      <c r="J1196" s="36">
        <v>194</v>
      </c>
      <c r="K1196" s="36">
        <v>21</v>
      </c>
      <c r="L1196" s="3">
        <f t="shared" si="127"/>
        <v>0.10824742268041238</v>
      </c>
      <c r="M1196" s="42">
        <v>11</v>
      </c>
      <c r="N1196" s="36">
        <v>113</v>
      </c>
      <c r="O1196" s="64">
        <f t="shared" si="128"/>
        <v>0.35534591194968551</v>
      </c>
      <c r="P1196" s="4">
        <f t="shared" si="129"/>
        <v>318</v>
      </c>
      <c r="Q1196" s="5">
        <f t="shared" si="130"/>
        <v>205</v>
      </c>
      <c r="R1196" s="5">
        <f t="shared" si="131"/>
        <v>113</v>
      </c>
      <c r="S1196" s="6">
        <f t="shared" si="132"/>
        <v>0.35534591194968551</v>
      </c>
    </row>
    <row r="1197" spans="1:19" ht="29" x14ac:dyDescent="0.2">
      <c r="A1197" s="55" t="s">
        <v>500</v>
      </c>
      <c r="B1197" s="41" t="s">
        <v>238</v>
      </c>
      <c r="C1197" s="56" t="s">
        <v>244</v>
      </c>
      <c r="D1197" s="2"/>
      <c r="E1197" s="1"/>
      <c r="F1197" s="1"/>
      <c r="G1197" s="1"/>
      <c r="H1197" s="50" t="str">
        <f t="shared" si="126"/>
        <v/>
      </c>
      <c r="I1197" s="35">
        <v>318</v>
      </c>
      <c r="J1197" s="36">
        <v>316</v>
      </c>
      <c r="K1197" s="36">
        <v>239</v>
      </c>
      <c r="L1197" s="3">
        <f t="shared" si="127"/>
        <v>0.75632911392405067</v>
      </c>
      <c r="M1197" s="42">
        <v>2</v>
      </c>
      <c r="N1197" s="36">
        <v>0</v>
      </c>
      <c r="O1197" s="64">
        <f t="shared" si="128"/>
        <v>0</v>
      </c>
      <c r="P1197" s="4">
        <f t="shared" si="129"/>
        <v>318</v>
      </c>
      <c r="Q1197" s="5">
        <f t="shared" si="130"/>
        <v>318</v>
      </c>
      <c r="R1197" s="5" t="str">
        <f t="shared" si="131"/>
        <v/>
      </c>
      <c r="S1197" s="6" t="str">
        <f t="shared" si="132"/>
        <v/>
      </c>
    </row>
    <row r="1198" spans="1:19" x14ac:dyDescent="0.2">
      <c r="A1198" s="55" t="s">
        <v>459</v>
      </c>
      <c r="B1198" s="41" t="s">
        <v>56</v>
      </c>
      <c r="C1198" s="56" t="s">
        <v>57</v>
      </c>
      <c r="D1198" s="2"/>
      <c r="E1198" s="1"/>
      <c r="F1198" s="1"/>
      <c r="G1198" s="1"/>
      <c r="H1198" s="50" t="str">
        <f t="shared" si="126"/>
        <v/>
      </c>
      <c r="I1198" s="35">
        <v>312</v>
      </c>
      <c r="J1198" s="36">
        <v>294</v>
      </c>
      <c r="K1198" s="36">
        <v>234</v>
      </c>
      <c r="L1198" s="3">
        <f t="shared" si="127"/>
        <v>0.79591836734693877</v>
      </c>
      <c r="M1198" s="42"/>
      <c r="N1198" s="36">
        <v>18</v>
      </c>
      <c r="O1198" s="64">
        <f t="shared" si="128"/>
        <v>5.7692307692307696E-2</v>
      </c>
      <c r="P1198" s="4">
        <f t="shared" si="129"/>
        <v>312</v>
      </c>
      <c r="Q1198" s="5">
        <f t="shared" si="130"/>
        <v>294</v>
      </c>
      <c r="R1198" s="5">
        <f t="shared" si="131"/>
        <v>18</v>
      </c>
      <c r="S1198" s="6">
        <f t="shared" si="132"/>
        <v>5.7692307692307696E-2</v>
      </c>
    </row>
    <row r="1199" spans="1:19" x14ac:dyDescent="0.2">
      <c r="A1199" s="55" t="s">
        <v>478</v>
      </c>
      <c r="B1199" s="41" t="s">
        <v>93</v>
      </c>
      <c r="C1199" s="56" t="s">
        <v>94</v>
      </c>
      <c r="D1199" s="2">
        <v>0</v>
      </c>
      <c r="E1199" s="1">
        <v>0</v>
      </c>
      <c r="F1199" s="1">
        <v>0</v>
      </c>
      <c r="G1199" s="1">
        <v>0</v>
      </c>
      <c r="H1199" s="50" t="str">
        <f t="shared" si="126"/>
        <v/>
      </c>
      <c r="I1199" s="35">
        <v>310</v>
      </c>
      <c r="J1199" s="36">
        <v>310</v>
      </c>
      <c r="K1199" s="36">
        <v>15</v>
      </c>
      <c r="L1199" s="3">
        <f t="shared" si="127"/>
        <v>4.8387096774193547E-2</v>
      </c>
      <c r="M1199" s="42">
        <v>0</v>
      </c>
      <c r="N1199" s="36">
        <v>0</v>
      </c>
      <c r="O1199" s="64">
        <f t="shared" si="128"/>
        <v>0</v>
      </c>
      <c r="P1199" s="4">
        <f t="shared" si="129"/>
        <v>310</v>
      </c>
      <c r="Q1199" s="5">
        <f t="shared" si="130"/>
        <v>310</v>
      </c>
      <c r="R1199" s="5" t="str">
        <f t="shared" si="131"/>
        <v/>
      </c>
      <c r="S1199" s="6" t="str">
        <f t="shared" si="132"/>
        <v/>
      </c>
    </row>
    <row r="1200" spans="1:19" x14ac:dyDescent="0.2">
      <c r="A1200" s="54" t="s">
        <v>446</v>
      </c>
      <c r="B1200" s="41" t="s">
        <v>238</v>
      </c>
      <c r="C1200" s="51" t="s">
        <v>241</v>
      </c>
      <c r="D1200" s="37"/>
      <c r="E1200" s="38"/>
      <c r="F1200" s="38"/>
      <c r="G1200" s="38"/>
      <c r="H1200" s="50" t="str">
        <f t="shared" si="126"/>
        <v/>
      </c>
      <c r="I1200" s="35">
        <v>310</v>
      </c>
      <c r="J1200" s="36">
        <v>305</v>
      </c>
      <c r="K1200" s="36">
        <v>292</v>
      </c>
      <c r="L1200" s="3">
        <f t="shared" si="127"/>
        <v>0.95737704918032784</v>
      </c>
      <c r="M1200" s="39"/>
      <c r="N1200" s="36">
        <v>4</v>
      </c>
      <c r="O1200" s="64">
        <f t="shared" si="128"/>
        <v>1.2903225806451613E-2</v>
      </c>
      <c r="P1200" s="4">
        <f t="shared" si="129"/>
        <v>310</v>
      </c>
      <c r="Q1200" s="5">
        <f t="shared" si="130"/>
        <v>305</v>
      </c>
      <c r="R1200" s="5">
        <f t="shared" si="131"/>
        <v>4</v>
      </c>
      <c r="S1200" s="6">
        <f t="shared" si="132"/>
        <v>1.2903225806451613E-2</v>
      </c>
    </row>
    <row r="1201" spans="1:19" x14ac:dyDescent="0.2">
      <c r="A1201" s="55" t="s">
        <v>493</v>
      </c>
      <c r="B1201" s="41" t="s">
        <v>97</v>
      </c>
      <c r="C1201" s="56" t="s">
        <v>98</v>
      </c>
      <c r="D1201" s="2"/>
      <c r="E1201" s="1"/>
      <c r="F1201" s="1"/>
      <c r="G1201" s="1"/>
      <c r="H1201" s="50" t="str">
        <f t="shared" si="126"/>
        <v/>
      </c>
      <c r="I1201" s="35">
        <v>308</v>
      </c>
      <c r="J1201" s="36">
        <v>277</v>
      </c>
      <c r="K1201" s="36">
        <v>61</v>
      </c>
      <c r="L1201" s="3">
        <f t="shared" si="127"/>
        <v>0.22021660649819494</v>
      </c>
      <c r="M1201" s="42"/>
      <c r="N1201" s="36">
        <v>31</v>
      </c>
      <c r="O1201" s="64">
        <f t="shared" si="128"/>
        <v>0.10064935064935066</v>
      </c>
      <c r="P1201" s="4">
        <f t="shared" si="129"/>
        <v>308</v>
      </c>
      <c r="Q1201" s="5">
        <f t="shared" si="130"/>
        <v>277</v>
      </c>
      <c r="R1201" s="5">
        <f t="shared" si="131"/>
        <v>31</v>
      </c>
      <c r="S1201" s="6">
        <f t="shared" si="132"/>
        <v>0.10064935064935066</v>
      </c>
    </row>
    <row r="1202" spans="1:19" x14ac:dyDescent="0.2">
      <c r="A1202" s="55" t="s">
        <v>500</v>
      </c>
      <c r="B1202" s="41" t="s">
        <v>172</v>
      </c>
      <c r="C1202" s="56" t="s">
        <v>173</v>
      </c>
      <c r="D1202" s="2"/>
      <c r="E1202" s="1"/>
      <c r="F1202" s="1"/>
      <c r="G1202" s="1"/>
      <c r="H1202" s="50" t="str">
        <f t="shared" si="126"/>
        <v/>
      </c>
      <c r="I1202" s="35">
        <v>308</v>
      </c>
      <c r="J1202" s="36">
        <v>301</v>
      </c>
      <c r="K1202" s="36">
        <v>72</v>
      </c>
      <c r="L1202" s="3">
        <f t="shared" si="127"/>
        <v>0.23920265780730898</v>
      </c>
      <c r="M1202" s="42">
        <v>0</v>
      </c>
      <c r="N1202" s="36">
        <v>7</v>
      </c>
      <c r="O1202" s="64">
        <f t="shared" si="128"/>
        <v>2.2727272727272728E-2</v>
      </c>
      <c r="P1202" s="4">
        <f t="shared" si="129"/>
        <v>308</v>
      </c>
      <c r="Q1202" s="5">
        <f t="shared" si="130"/>
        <v>301</v>
      </c>
      <c r="R1202" s="5">
        <f t="shared" si="131"/>
        <v>7</v>
      </c>
      <c r="S1202" s="6">
        <f t="shared" si="132"/>
        <v>2.2727272727272728E-2</v>
      </c>
    </row>
    <row r="1203" spans="1:19" ht="29" x14ac:dyDescent="0.2">
      <c r="A1203" s="54" t="s">
        <v>444</v>
      </c>
      <c r="B1203" s="41" t="s">
        <v>42</v>
      </c>
      <c r="C1203" s="51" t="s">
        <v>43</v>
      </c>
      <c r="D1203" s="37">
        <v>7</v>
      </c>
      <c r="E1203" s="38">
        <v>7</v>
      </c>
      <c r="F1203" s="38"/>
      <c r="G1203" s="38"/>
      <c r="H1203" s="50">
        <f t="shared" si="126"/>
        <v>0</v>
      </c>
      <c r="I1203" s="35">
        <v>307</v>
      </c>
      <c r="J1203" s="36">
        <v>294</v>
      </c>
      <c r="K1203" s="36">
        <v>23</v>
      </c>
      <c r="L1203" s="3">
        <f t="shared" si="127"/>
        <v>7.8231292517006806E-2</v>
      </c>
      <c r="M1203" s="39">
        <v>9</v>
      </c>
      <c r="N1203" s="36">
        <v>4</v>
      </c>
      <c r="O1203" s="64">
        <f t="shared" si="128"/>
        <v>1.3029315960912053E-2</v>
      </c>
      <c r="P1203" s="4">
        <f t="shared" si="129"/>
        <v>314</v>
      </c>
      <c r="Q1203" s="5">
        <f t="shared" si="130"/>
        <v>310</v>
      </c>
      <c r="R1203" s="5">
        <f t="shared" si="131"/>
        <v>4</v>
      </c>
      <c r="S1203" s="6">
        <f t="shared" si="132"/>
        <v>1.2738853503184714E-2</v>
      </c>
    </row>
    <row r="1204" spans="1:19" ht="29" x14ac:dyDescent="0.2">
      <c r="A1204" s="55" t="s">
        <v>463</v>
      </c>
      <c r="B1204" s="41" t="s">
        <v>126</v>
      </c>
      <c r="C1204" s="56" t="s">
        <v>127</v>
      </c>
      <c r="D1204" s="2">
        <v>0</v>
      </c>
      <c r="E1204" s="1">
        <v>0</v>
      </c>
      <c r="F1204" s="1">
        <v>0</v>
      </c>
      <c r="G1204" s="1">
        <v>0</v>
      </c>
      <c r="H1204" s="50" t="str">
        <f t="shared" si="126"/>
        <v/>
      </c>
      <c r="I1204" s="35">
        <v>306</v>
      </c>
      <c r="J1204" s="36">
        <v>306</v>
      </c>
      <c r="K1204" s="36">
        <v>35</v>
      </c>
      <c r="L1204" s="3">
        <f t="shared" si="127"/>
        <v>0.11437908496732026</v>
      </c>
      <c r="M1204" s="42">
        <v>0</v>
      </c>
      <c r="N1204" s="36">
        <v>0</v>
      </c>
      <c r="O1204" s="64">
        <f t="shared" si="128"/>
        <v>0</v>
      </c>
      <c r="P1204" s="4">
        <f t="shared" si="129"/>
        <v>306</v>
      </c>
      <c r="Q1204" s="5">
        <f t="shared" si="130"/>
        <v>306</v>
      </c>
      <c r="R1204" s="5" t="str">
        <f t="shared" si="131"/>
        <v/>
      </c>
      <c r="S1204" s="6" t="str">
        <f t="shared" si="132"/>
        <v/>
      </c>
    </row>
    <row r="1205" spans="1:19" x14ac:dyDescent="0.2">
      <c r="A1205" s="55" t="s">
        <v>459</v>
      </c>
      <c r="B1205" s="41" t="s">
        <v>233</v>
      </c>
      <c r="C1205" s="56" t="s">
        <v>235</v>
      </c>
      <c r="D1205" s="2"/>
      <c r="E1205" s="1"/>
      <c r="F1205" s="1"/>
      <c r="G1205" s="1"/>
      <c r="H1205" s="50" t="str">
        <f t="shared" si="126"/>
        <v/>
      </c>
      <c r="I1205" s="35">
        <v>306</v>
      </c>
      <c r="J1205" s="36">
        <v>282</v>
      </c>
      <c r="K1205" s="36">
        <v>246</v>
      </c>
      <c r="L1205" s="3">
        <f t="shared" si="127"/>
        <v>0.87234042553191493</v>
      </c>
      <c r="M1205" s="42"/>
      <c r="N1205" s="36">
        <v>24</v>
      </c>
      <c r="O1205" s="64">
        <f t="shared" si="128"/>
        <v>7.8431372549019607E-2</v>
      </c>
      <c r="P1205" s="4">
        <f t="shared" si="129"/>
        <v>306</v>
      </c>
      <c r="Q1205" s="5">
        <f t="shared" si="130"/>
        <v>282</v>
      </c>
      <c r="R1205" s="5">
        <f t="shared" si="131"/>
        <v>24</v>
      </c>
      <c r="S1205" s="6">
        <f t="shared" si="132"/>
        <v>7.8431372549019607E-2</v>
      </c>
    </row>
    <row r="1206" spans="1:19" x14ac:dyDescent="0.2">
      <c r="A1206" s="54" t="s">
        <v>443</v>
      </c>
      <c r="B1206" s="41" t="s">
        <v>253</v>
      </c>
      <c r="C1206" s="51" t="s">
        <v>254</v>
      </c>
      <c r="D1206" s="37">
        <v>0</v>
      </c>
      <c r="E1206" s="38">
        <v>0</v>
      </c>
      <c r="F1206" s="38">
        <v>0</v>
      </c>
      <c r="G1206" s="38">
        <v>0</v>
      </c>
      <c r="H1206" s="50" t="str">
        <f t="shared" si="126"/>
        <v/>
      </c>
      <c r="I1206" s="35">
        <v>306</v>
      </c>
      <c r="J1206" s="36">
        <v>296</v>
      </c>
      <c r="K1206" s="36">
        <v>25</v>
      </c>
      <c r="L1206" s="3">
        <f t="shared" si="127"/>
        <v>8.4459459459459457E-2</v>
      </c>
      <c r="M1206" s="39">
        <v>1</v>
      </c>
      <c r="N1206" s="36">
        <v>4</v>
      </c>
      <c r="O1206" s="64">
        <f t="shared" si="128"/>
        <v>1.3071895424836602E-2</v>
      </c>
      <c r="P1206" s="4">
        <f t="shared" si="129"/>
        <v>306</v>
      </c>
      <c r="Q1206" s="5">
        <f t="shared" si="130"/>
        <v>297</v>
      </c>
      <c r="R1206" s="5">
        <f t="shared" si="131"/>
        <v>4</v>
      </c>
      <c r="S1206" s="6">
        <f t="shared" si="132"/>
        <v>1.3071895424836602E-2</v>
      </c>
    </row>
    <row r="1207" spans="1:19" x14ac:dyDescent="0.2">
      <c r="A1207" s="55" t="s">
        <v>500</v>
      </c>
      <c r="B1207" s="41" t="s">
        <v>34</v>
      </c>
      <c r="C1207" s="56" t="s">
        <v>35</v>
      </c>
      <c r="D1207" s="2"/>
      <c r="E1207" s="1"/>
      <c r="F1207" s="1"/>
      <c r="G1207" s="1"/>
      <c r="H1207" s="50" t="str">
        <f t="shared" si="126"/>
        <v/>
      </c>
      <c r="I1207" s="35">
        <v>304</v>
      </c>
      <c r="J1207" s="36">
        <v>284</v>
      </c>
      <c r="K1207" s="36">
        <v>136</v>
      </c>
      <c r="L1207" s="3">
        <f t="shared" si="127"/>
        <v>0.47887323943661969</v>
      </c>
      <c r="M1207" s="42">
        <v>1</v>
      </c>
      <c r="N1207" s="36">
        <v>19</v>
      </c>
      <c r="O1207" s="64">
        <f t="shared" si="128"/>
        <v>6.25E-2</v>
      </c>
      <c r="P1207" s="4">
        <f t="shared" si="129"/>
        <v>304</v>
      </c>
      <c r="Q1207" s="5">
        <f t="shared" si="130"/>
        <v>285</v>
      </c>
      <c r="R1207" s="5">
        <f t="shared" si="131"/>
        <v>19</v>
      </c>
      <c r="S1207" s="6">
        <f t="shared" si="132"/>
        <v>6.25E-2</v>
      </c>
    </row>
    <row r="1208" spans="1:19" x14ac:dyDescent="0.2">
      <c r="A1208" s="55" t="s">
        <v>463</v>
      </c>
      <c r="B1208" s="41" t="s">
        <v>10</v>
      </c>
      <c r="C1208" s="56" t="s">
        <v>467</v>
      </c>
      <c r="D1208" s="2">
        <v>0</v>
      </c>
      <c r="E1208" s="1">
        <v>0</v>
      </c>
      <c r="F1208" s="1">
        <v>0</v>
      </c>
      <c r="G1208" s="1">
        <v>0</v>
      </c>
      <c r="H1208" s="50" t="str">
        <f t="shared" si="126"/>
        <v/>
      </c>
      <c r="I1208" s="35">
        <v>302</v>
      </c>
      <c r="J1208" s="36">
        <v>300</v>
      </c>
      <c r="K1208" s="36">
        <v>211</v>
      </c>
      <c r="L1208" s="3">
        <f t="shared" si="127"/>
        <v>0.70333333333333337</v>
      </c>
      <c r="M1208" s="42">
        <v>2</v>
      </c>
      <c r="N1208" s="36">
        <v>0</v>
      </c>
      <c r="O1208" s="64">
        <f t="shared" si="128"/>
        <v>0</v>
      </c>
      <c r="P1208" s="4">
        <f t="shared" si="129"/>
        <v>302</v>
      </c>
      <c r="Q1208" s="5">
        <f t="shared" si="130"/>
        <v>302</v>
      </c>
      <c r="R1208" s="5" t="str">
        <f t="shared" si="131"/>
        <v/>
      </c>
      <c r="S1208" s="6" t="str">
        <f t="shared" si="132"/>
        <v/>
      </c>
    </row>
    <row r="1209" spans="1:19" x14ac:dyDescent="0.2">
      <c r="A1209" s="55" t="s">
        <v>478</v>
      </c>
      <c r="B1209" s="41" t="s">
        <v>180</v>
      </c>
      <c r="C1209" s="56" t="s">
        <v>181</v>
      </c>
      <c r="D1209" s="2">
        <v>0</v>
      </c>
      <c r="E1209" s="1">
        <v>0</v>
      </c>
      <c r="F1209" s="1">
        <v>0</v>
      </c>
      <c r="G1209" s="1">
        <v>0</v>
      </c>
      <c r="H1209" s="50" t="str">
        <f t="shared" si="126"/>
        <v/>
      </c>
      <c r="I1209" s="35">
        <v>300</v>
      </c>
      <c r="J1209" s="36">
        <v>296</v>
      </c>
      <c r="K1209" s="36">
        <v>124</v>
      </c>
      <c r="L1209" s="3">
        <f t="shared" si="127"/>
        <v>0.41891891891891891</v>
      </c>
      <c r="M1209" s="42">
        <v>2</v>
      </c>
      <c r="N1209" s="36">
        <v>2</v>
      </c>
      <c r="O1209" s="64">
        <f t="shared" si="128"/>
        <v>6.6666666666666671E-3</v>
      </c>
      <c r="P1209" s="4">
        <f t="shared" si="129"/>
        <v>300</v>
      </c>
      <c r="Q1209" s="5">
        <f t="shared" si="130"/>
        <v>298</v>
      </c>
      <c r="R1209" s="5">
        <f t="shared" si="131"/>
        <v>2</v>
      </c>
      <c r="S1209" s="6">
        <f t="shared" si="132"/>
        <v>6.6666666666666671E-3</v>
      </c>
    </row>
    <row r="1210" spans="1:19" x14ac:dyDescent="0.2">
      <c r="A1210" s="55" t="s">
        <v>478</v>
      </c>
      <c r="B1210" s="41" t="s">
        <v>117</v>
      </c>
      <c r="C1210" s="56" t="s">
        <v>118</v>
      </c>
      <c r="D1210" s="2">
        <v>0</v>
      </c>
      <c r="E1210" s="1">
        <v>0</v>
      </c>
      <c r="F1210" s="1">
        <v>0</v>
      </c>
      <c r="G1210" s="1">
        <v>0</v>
      </c>
      <c r="H1210" s="50" t="str">
        <f t="shared" si="126"/>
        <v/>
      </c>
      <c r="I1210" s="35">
        <v>298</v>
      </c>
      <c r="J1210" s="36">
        <v>298</v>
      </c>
      <c r="K1210" s="36">
        <v>33</v>
      </c>
      <c r="L1210" s="3">
        <f t="shared" si="127"/>
        <v>0.11073825503355705</v>
      </c>
      <c r="M1210" s="42">
        <v>0</v>
      </c>
      <c r="N1210" s="36">
        <v>0</v>
      </c>
      <c r="O1210" s="64">
        <f t="shared" si="128"/>
        <v>0</v>
      </c>
      <c r="P1210" s="4">
        <f t="shared" si="129"/>
        <v>298</v>
      </c>
      <c r="Q1210" s="5">
        <f t="shared" si="130"/>
        <v>298</v>
      </c>
      <c r="R1210" s="5" t="str">
        <f t="shared" si="131"/>
        <v/>
      </c>
      <c r="S1210" s="6" t="str">
        <f t="shared" si="132"/>
        <v/>
      </c>
    </row>
    <row r="1211" spans="1:19" x14ac:dyDescent="0.2">
      <c r="A1211" s="55" t="s">
        <v>485</v>
      </c>
      <c r="B1211" s="41" t="s">
        <v>10</v>
      </c>
      <c r="C1211" s="56" t="s">
        <v>467</v>
      </c>
      <c r="D1211" s="2">
        <v>2</v>
      </c>
      <c r="E1211" s="1">
        <v>2</v>
      </c>
      <c r="F1211" s="1">
        <v>0</v>
      </c>
      <c r="G1211" s="1">
        <v>0</v>
      </c>
      <c r="H1211" s="50">
        <f t="shared" si="126"/>
        <v>0</v>
      </c>
      <c r="I1211" s="35">
        <v>295</v>
      </c>
      <c r="J1211" s="36">
        <v>287</v>
      </c>
      <c r="K1211" s="36">
        <v>15</v>
      </c>
      <c r="L1211" s="3">
        <f t="shared" si="127"/>
        <v>5.2264808362369339E-2</v>
      </c>
      <c r="M1211" s="42"/>
      <c r="N1211" s="36">
        <v>8</v>
      </c>
      <c r="O1211" s="64">
        <f t="shared" si="128"/>
        <v>2.7118644067796609E-2</v>
      </c>
      <c r="P1211" s="4">
        <f t="shared" si="129"/>
        <v>297</v>
      </c>
      <c r="Q1211" s="5">
        <f t="shared" si="130"/>
        <v>289</v>
      </c>
      <c r="R1211" s="5">
        <f t="shared" si="131"/>
        <v>8</v>
      </c>
      <c r="S1211" s="6">
        <f t="shared" si="132"/>
        <v>2.6936026936026935E-2</v>
      </c>
    </row>
    <row r="1212" spans="1:19" x14ac:dyDescent="0.2">
      <c r="A1212" s="54" t="s">
        <v>448</v>
      </c>
      <c r="B1212" s="41" t="s">
        <v>146</v>
      </c>
      <c r="C1212" s="51" t="s">
        <v>147</v>
      </c>
      <c r="D1212" s="37">
        <v>0</v>
      </c>
      <c r="E1212" s="38">
        <v>0</v>
      </c>
      <c r="F1212" s="38">
        <v>0</v>
      </c>
      <c r="G1212" s="38">
        <v>0</v>
      </c>
      <c r="H1212" s="50" t="str">
        <f t="shared" si="126"/>
        <v/>
      </c>
      <c r="I1212" s="35">
        <v>289</v>
      </c>
      <c r="J1212" s="36">
        <v>238</v>
      </c>
      <c r="K1212" s="36">
        <v>70</v>
      </c>
      <c r="L1212" s="3">
        <f t="shared" si="127"/>
        <v>0.29411764705882354</v>
      </c>
      <c r="M1212" s="39">
        <v>2</v>
      </c>
      <c r="N1212" s="36">
        <v>49</v>
      </c>
      <c r="O1212" s="64">
        <f t="shared" si="128"/>
        <v>0.16955017301038061</v>
      </c>
      <c r="P1212" s="4">
        <f t="shared" si="129"/>
        <v>289</v>
      </c>
      <c r="Q1212" s="5">
        <f t="shared" si="130"/>
        <v>240</v>
      </c>
      <c r="R1212" s="5">
        <f t="shared" si="131"/>
        <v>49</v>
      </c>
      <c r="S1212" s="6">
        <f t="shared" si="132"/>
        <v>0.16955017301038061</v>
      </c>
    </row>
    <row r="1213" spans="1:19" ht="29" x14ac:dyDescent="0.2">
      <c r="A1213" s="54" t="s">
        <v>442</v>
      </c>
      <c r="B1213" s="41" t="s">
        <v>238</v>
      </c>
      <c r="C1213" s="51" t="s">
        <v>240</v>
      </c>
      <c r="D1213" s="37"/>
      <c r="E1213" s="38"/>
      <c r="F1213" s="38"/>
      <c r="G1213" s="38"/>
      <c r="H1213" s="50" t="str">
        <f t="shared" si="126"/>
        <v/>
      </c>
      <c r="I1213" s="35">
        <v>286</v>
      </c>
      <c r="J1213" s="36">
        <v>264</v>
      </c>
      <c r="K1213" s="36">
        <v>91</v>
      </c>
      <c r="L1213" s="3">
        <f t="shared" si="127"/>
        <v>0.34469696969696972</v>
      </c>
      <c r="M1213" s="39"/>
      <c r="N1213" s="36">
        <v>22</v>
      </c>
      <c r="O1213" s="64">
        <f t="shared" si="128"/>
        <v>7.6923076923076927E-2</v>
      </c>
      <c r="P1213" s="4">
        <f t="shared" si="129"/>
        <v>286</v>
      </c>
      <c r="Q1213" s="5">
        <f t="shared" si="130"/>
        <v>264</v>
      </c>
      <c r="R1213" s="5">
        <f t="shared" si="131"/>
        <v>22</v>
      </c>
      <c r="S1213" s="6">
        <f t="shared" si="132"/>
        <v>7.6923076923076927E-2</v>
      </c>
    </row>
    <row r="1214" spans="1:19" x14ac:dyDescent="0.2">
      <c r="A1214" s="55" t="s">
        <v>463</v>
      </c>
      <c r="B1214" s="41" t="s">
        <v>34</v>
      </c>
      <c r="C1214" s="56" t="s">
        <v>35</v>
      </c>
      <c r="D1214" s="2">
        <v>0</v>
      </c>
      <c r="E1214" s="1">
        <v>0</v>
      </c>
      <c r="F1214" s="1">
        <v>0</v>
      </c>
      <c r="G1214" s="1">
        <v>0</v>
      </c>
      <c r="H1214" s="50" t="str">
        <f t="shared" si="126"/>
        <v/>
      </c>
      <c r="I1214" s="35">
        <v>284</v>
      </c>
      <c r="J1214" s="36">
        <v>267</v>
      </c>
      <c r="K1214" s="36">
        <v>105</v>
      </c>
      <c r="L1214" s="3">
        <f t="shared" si="127"/>
        <v>0.39325842696629215</v>
      </c>
      <c r="M1214" s="42">
        <v>7</v>
      </c>
      <c r="N1214" s="36">
        <v>10</v>
      </c>
      <c r="O1214" s="64">
        <f t="shared" si="128"/>
        <v>3.5211267605633804E-2</v>
      </c>
      <c r="P1214" s="4">
        <f t="shared" si="129"/>
        <v>284</v>
      </c>
      <c r="Q1214" s="5">
        <f t="shared" si="130"/>
        <v>274</v>
      </c>
      <c r="R1214" s="5">
        <f t="shared" si="131"/>
        <v>10</v>
      </c>
      <c r="S1214" s="6">
        <f t="shared" si="132"/>
        <v>3.5211267605633804E-2</v>
      </c>
    </row>
    <row r="1215" spans="1:19" x14ac:dyDescent="0.2">
      <c r="A1215" s="55" t="s">
        <v>463</v>
      </c>
      <c r="B1215" s="41" t="s">
        <v>56</v>
      </c>
      <c r="C1215" s="56" t="s">
        <v>57</v>
      </c>
      <c r="D1215" s="2">
        <v>0</v>
      </c>
      <c r="E1215" s="1">
        <v>0</v>
      </c>
      <c r="F1215" s="1">
        <v>0</v>
      </c>
      <c r="G1215" s="1">
        <v>0</v>
      </c>
      <c r="H1215" s="50" t="str">
        <f t="shared" si="126"/>
        <v/>
      </c>
      <c r="I1215" s="35">
        <v>280</v>
      </c>
      <c r="J1215" s="36">
        <v>271</v>
      </c>
      <c r="K1215" s="36">
        <v>173</v>
      </c>
      <c r="L1215" s="3">
        <f t="shared" si="127"/>
        <v>0.63837638376383765</v>
      </c>
      <c r="M1215" s="42">
        <v>8</v>
      </c>
      <c r="N1215" s="36">
        <v>1</v>
      </c>
      <c r="O1215" s="64">
        <f t="shared" si="128"/>
        <v>3.5714285714285713E-3</v>
      </c>
      <c r="P1215" s="4">
        <f t="shared" si="129"/>
        <v>280</v>
      </c>
      <c r="Q1215" s="5">
        <f t="shared" si="130"/>
        <v>279</v>
      </c>
      <c r="R1215" s="5">
        <f t="shared" si="131"/>
        <v>1</v>
      </c>
      <c r="S1215" s="6">
        <f t="shared" si="132"/>
        <v>3.5714285714285713E-3</v>
      </c>
    </row>
    <row r="1216" spans="1:19" ht="29" x14ac:dyDescent="0.2">
      <c r="A1216" s="55" t="s">
        <v>500</v>
      </c>
      <c r="B1216" s="41" t="s">
        <v>456</v>
      </c>
      <c r="C1216" s="56" t="s">
        <v>457</v>
      </c>
      <c r="D1216" s="2"/>
      <c r="E1216" s="1"/>
      <c r="F1216" s="1"/>
      <c r="G1216" s="1"/>
      <c r="H1216" s="50" t="str">
        <f t="shared" si="126"/>
        <v/>
      </c>
      <c r="I1216" s="35">
        <v>276</v>
      </c>
      <c r="J1216" s="36">
        <v>91</v>
      </c>
      <c r="K1216" s="36">
        <v>35</v>
      </c>
      <c r="L1216" s="3">
        <f t="shared" si="127"/>
        <v>0.38461538461538464</v>
      </c>
      <c r="M1216" s="42">
        <v>8</v>
      </c>
      <c r="N1216" s="36">
        <v>177</v>
      </c>
      <c r="O1216" s="64">
        <f t="shared" si="128"/>
        <v>0.64130434782608692</v>
      </c>
      <c r="P1216" s="4">
        <f t="shared" si="129"/>
        <v>276</v>
      </c>
      <c r="Q1216" s="5">
        <f t="shared" si="130"/>
        <v>99</v>
      </c>
      <c r="R1216" s="5">
        <f t="shared" si="131"/>
        <v>177</v>
      </c>
      <c r="S1216" s="6">
        <f t="shared" si="132"/>
        <v>0.64130434782608692</v>
      </c>
    </row>
    <row r="1217" spans="1:19" x14ac:dyDescent="0.2">
      <c r="A1217" s="54" t="s">
        <v>444</v>
      </c>
      <c r="B1217" s="41" t="s">
        <v>8</v>
      </c>
      <c r="C1217" s="51" t="s">
        <v>9</v>
      </c>
      <c r="D1217" s="37">
        <v>6</v>
      </c>
      <c r="E1217" s="38">
        <v>6</v>
      </c>
      <c r="F1217" s="38"/>
      <c r="G1217" s="38"/>
      <c r="H1217" s="50">
        <f t="shared" si="126"/>
        <v>0</v>
      </c>
      <c r="I1217" s="35">
        <v>274</v>
      </c>
      <c r="J1217" s="36">
        <v>268</v>
      </c>
      <c r="K1217" s="36">
        <v>46</v>
      </c>
      <c r="L1217" s="3">
        <f t="shared" si="127"/>
        <v>0.17164179104477612</v>
      </c>
      <c r="M1217" s="39">
        <v>1</v>
      </c>
      <c r="N1217" s="36">
        <v>5</v>
      </c>
      <c r="O1217" s="64">
        <f t="shared" si="128"/>
        <v>1.824817518248175E-2</v>
      </c>
      <c r="P1217" s="4">
        <f t="shared" si="129"/>
        <v>280</v>
      </c>
      <c r="Q1217" s="5">
        <f t="shared" si="130"/>
        <v>275</v>
      </c>
      <c r="R1217" s="5">
        <f t="shared" si="131"/>
        <v>5</v>
      </c>
      <c r="S1217" s="6">
        <f t="shared" si="132"/>
        <v>1.7857142857142856E-2</v>
      </c>
    </row>
    <row r="1218" spans="1:19" x14ac:dyDescent="0.2">
      <c r="A1218" s="55" t="s">
        <v>450</v>
      </c>
      <c r="B1218" s="41" t="s">
        <v>49</v>
      </c>
      <c r="C1218" s="56" t="s">
        <v>50</v>
      </c>
      <c r="D1218" s="2"/>
      <c r="E1218" s="1"/>
      <c r="F1218" s="1"/>
      <c r="G1218" s="1"/>
      <c r="H1218" s="50" t="str">
        <f t="shared" ref="H1218:H1281" si="133">IF(D1218&lt;&gt;0,G1218/D1218,"")</f>
        <v/>
      </c>
      <c r="I1218" s="35">
        <v>271</v>
      </c>
      <c r="J1218" s="36">
        <v>223</v>
      </c>
      <c r="K1218" s="36">
        <v>215</v>
      </c>
      <c r="L1218" s="3">
        <f t="shared" ref="L1218:L1281" si="134">IF(J1218&lt;&gt;0,K1218/J1218,"")</f>
        <v>0.9641255605381166</v>
      </c>
      <c r="M1218" s="39"/>
      <c r="N1218" s="36">
        <v>48</v>
      </c>
      <c r="O1218" s="64">
        <f t="shared" ref="O1218:O1281" si="135">IF(I1218&lt;&gt;0,N1218/I1218,"")</f>
        <v>0.17712177121771217</v>
      </c>
      <c r="P1218" s="4">
        <f t="shared" ref="P1218:P1281" si="136">IF(SUM(D1218,I1218)&gt;0,SUM(D1218,I1218),"")</f>
        <v>271</v>
      </c>
      <c r="Q1218" s="5">
        <f t="shared" ref="Q1218:Q1281" si="137">IF(SUM(E1218,J1218, M1218)&gt;0,SUM(E1218,J1218, M1218),"")</f>
        <v>223</v>
      </c>
      <c r="R1218" s="5">
        <f t="shared" ref="R1218:R1281" si="138">IF(SUM(G1218,N1218)&gt;0,SUM(G1218,N1218),"")</f>
        <v>48</v>
      </c>
      <c r="S1218" s="6">
        <f t="shared" ref="S1218:S1281" si="139">IFERROR(IF(P1218&lt;&gt;0,R1218/P1218,""),"")</f>
        <v>0.17712177121771217</v>
      </c>
    </row>
    <row r="1219" spans="1:19" x14ac:dyDescent="0.2">
      <c r="A1219" s="55" t="s">
        <v>450</v>
      </c>
      <c r="B1219" s="41" t="s">
        <v>37</v>
      </c>
      <c r="C1219" s="56" t="s">
        <v>39</v>
      </c>
      <c r="D1219" s="2"/>
      <c r="E1219" s="1"/>
      <c r="F1219" s="1"/>
      <c r="G1219" s="1"/>
      <c r="H1219" s="50" t="str">
        <f t="shared" si="133"/>
        <v/>
      </c>
      <c r="I1219" s="35">
        <v>267</v>
      </c>
      <c r="J1219" s="36">
        <v>249</v>
      </c>
      <c r="K1219" s="36">
        <v>180</v>
      </c>
      <c r="L1219" s="3">
        <f t="shared" si="134"/>
        <v>0.72289156626506024</v>
      </c>
      <c r="M1219" s="39"/>
      <c r="N1219" s="36">
        <v>18</v>
      </c>
      <c r="O1219" s="64">
        <f t="shared" si="135"/>
        <v>6.741573033707865E-2</v>
      </c>
      <c r="P1219" s="4">
        <f t="shared" si="136"/>
        <v>267</v>
      </c>
      <c r="Q1219" s="5">
        <f t="shared" si="137"/>
        <v>249</v>
      </c>
      <c r="R1219" s="5">
        <f t="shared" si="138"/>
        <v>18</v>
      </c>
      <c r="S1219" s="6">
        <f t="shared" si="139"/>
        <v>6.741573033707865E-2</v>
      </c>
    </row>
    <row r="1220" spans="1:19" x14ac:dyDescent="0.2">
      <c r="A1220" s="55" t="s">
        <v>507</v>
      </c>
      <c r="B1220" s="41" t="s">
        <v>103</v>
      </c>
      <c r="C1220" s="56" t="s">
        <v>104</v>
      </c>
      <c r="D1220" s="2"/>
      <c r="E1220" s="1"/>
      <c r="F1220" s="1"/>
      <c r="G1220" s="1"/>
      <c r="H1220" s="50" t="str">
        <f t="shared" si="133"/>
        <v/>
      </c>
      <c r="I1220" s="35">
        <v>267</v>
      </c>
      <c r="J1220" s="36">
        <v>266</v>
      </c>
      <c r="K1220" s="36">
        <v>61</v>
      </c>
      <c r="L1220" s="3">
        <f t="shared" si="134"/>
        <v>0.22932330827067668</v>
      </c>
      <c r="M1220" s="48"/>
      <c r="N1220" s="36"/>
      <c r="O1220" s="64">
        <f t="shared" si="135"/>
        <v>0</v>
      </c>
      <c r="P1220" s="4">
        <f t="shared" si="136"/>
        <v>267</v>
      </c>
      <c r="Q1220" s="5">
        <f t="shared" si="137"/>
        <v>266</v>
      </c>
      <c r="R1220" s="5" t="str">
        <f t="shared" si="138"/>
        <v/>
      </c>
      <c r="S1220" s="6" t="str">
        <f t="shared" si="139"/>
        <v/>
      </c>
    </row>
    <row r="1221" spans="1:19" x14ac:dyDescent="0.2">
      <c r="A1221" s="54" t="s">
        <v>442</v>
      </c>
      <c r="B1221" s="41" t="s">
        <v>72</v>
      </c>
      <c r="C1221" s="51" t="s">
        <v>73</v>
      </c>
      <c r="D1221" s="37"/>
      <c r="E1221" s="38"/>
      <c r="F1221" s="38"/>
      <c r="G1221" s="38"/>
      <c r="H1221" s="50" t="str">
        <f t="shared" si="133"/>
        <v/>
      </c>
      <c r="I1221" s="35">
        <v>266</v>
      </c>
      <c r="J1221" s="36">
        <v>146</v>
      </c>
      <c r="K1221" s="36">
        <v>10</v>
      </c>
      <c r="L1221" s="3">
        <f t="shared" si="134"/>
        <v>6.8493150684931503E-2</v>
      </c>
      <c r="M1221" s="39">
        <v>5</v>
      </c>
      <c r="N1221" s="36">
        <v>115</v>
      </c>
      <c r="O1221" s="64">
        <f t="shared" si="135"/>
        <v>0.43233082706766918</v>
      </c>
      <c r="P1221" s="4">
        <f t="shared" si="136"/>
        <v>266</v>
      </c>
      <c r="Q1221" s="5">
        <f t="shared" si="137"/>
        <v>151</v>
      </c>
      <c r="R1221" s="5">
        <f t="shared" si="138"/>
        <v>115</v>
      </c>
      <c r="S1221" s="6">
        <f t="shared" si="139"/>
        <v>0.43233082706766918</v>
      </c>
    </row>
    <row r="1222" spans="1:19" x14ac:dyDescent="0.2">
      <c r="A1222" s="55" t="s">
        <v>450</v>
      </c>
      <c r="B1222" s="41" t="s">
        <v>238</v>
      </c>
      <c r="C1222" s="56" t="s">
        <v>422</v>
      </c>
      <c r="D1222" s="2"/>
      <c r="E1222" s="1"/>
      <c r="F1222" s="1"/>
      <c r="G1222" s="1"/>
      <c r="H1222" s="50" t="str">
        <f t="shared" si="133"/>
        <v/>
      </c>
      <c r="I1222" s="35">
        <v>265</v>
      </c>
      <c r="J1222" s="36">
        <v>254</v>
      </c>
      <c r="K1222" s="36">
        <v>118</v>
      </c>
      <c r="L1222" s="3">
        <f t="shared" si="134"/>
        <v>0.46456692913385828</v>
      </c>
      <c r="M1222" s="39"/>
      <c r="N1222" s="36">
        <v>11</v>
      </c>
      <c r="O1222" s="64">
        <f t="shared" si="135"/>
        <v>4.1509433962264149E-2</v>
      </c>
      <c r="P1222" s="4">
        <f t="shared" si="136"/>
        <v>265</v>
      </c>
      <c r="Q1222" s="5">
        <f t="shared" si="137"/>
        <v>254</v>
      </c>
      <c r="R1222" s="5">
        <f t="shared" si="138"/>
        <v>11</v>
      </c>
      <c r="S1222" s="6">
        <f t="shared" si="139"/>
        <v>4.1509433962264149E-2</v>
      </c>
    </row>
    <row r="1223" spans="1:19" x14ac:dyDescent="0.2">
      <c r="A1223" s="54" t="s">
        <v>446</v>
      </c>
      <c r="B1223" s="41" t="s">
        <v>157</v>
      </c>
      <c r="C1223" s="51" t="s">
        <v>158</v>
      </c>
      <c r="D1223" s="37"/>
      <c r="E1223" s="38"/>
      <c r="F1223" s="38"/>
      <c r="G1223" s="38"/>
      <c r="H1223" s="50" t="str">
        <f t="shared" si="133"/>
        <v/>
      </c>
      <c r="I1223" s="35">
        <v>261</v>
      </c>
      <c r="J1223" s="36">
        <v>256</v>
      </c>
      <c r="K1223" s="36">
        <v>256</v>
      </c>
      <c r="L1223" s="3">
        <f t="shared" si="134"/>
        <v>1</v>
      </c>
      <c r="M1223" s="39">
        <v>3</v>
      </c>
      <c r="N1223" s="36">
        <v>1</v>
      </c>
      <c r="O1223" s="64">
        <f t="shared" si="135"/>
        <v>3.8314176245210726E-3</v>
      </c>
      <c r="P1223" s="4">
        <f t="shared" si="136"/>
        <v>261</v>
      </c>
      <c r="Q1223" s="5">
        <f t="shared" si="137"/>
        <v>259</v>
      </c>
      <c r="R1223" s="5">
        <f t="shared" si="138"/>
        <v>1</v>
      </c>
      <c r="S1223" s="6">
        <f t="shared" si="139"/>
        <v>3.8314176245210726E-3</v>
      </c>
    </row>
    <row r="1224" spans="1:19" ht="57" x14ac:dyDescent="0.2">
      <c r="A1224" s="55" t="s">
        <v>449</v>
      </c>
      <c r="B1224" s="41" t="s">
        <v>428</v>
      </c>
      <c r="C1224" s="57" t="s">
        <v>429</v>
      </c>
      <c r="D1224" s="2">
        <v>0</v>
      </c>
      <c r="E1224" s="1">
        <v>0</v>
      </c>
      <c r="F1224" s="1"/>
      <c r="G1224" s="1">
        <v>0</v>
      </c>
      <c r="H1224" s="50" t="str">
        <f t="shared" si="133"/>
        <v/>
      </c>
      <c r="I1224" s="35">
        <v>260</v>
      </c>
      <c r="J1224" s="36">
        <v>244</v>
      </c>
      <c r="K1224" s="36">
        <v>0</v>
      </c>
      <c r="L1224" s="3">
        <f t="shared" si="134"/>
        <v>0</v>
      </c>
      <c r="M1224" s="39">
        <v>5</v>
      </c>
      <c r="N1224" s="36">
        <v>11</v>
      </c>
      <c r="O1224" s="64">
        <f t="shared" si="135"/>
        <v>4.230769230769231E-2</v>
      </c>
      <c r="P1224" s="4">
        <f t="shared" si="136"/>
        <v>260</v>
      </c>
      <c r="Q1224" s="5">
        <f t="shared" si="137"/>
        <v>249</v>
      </c>
      <c r="R1224" s="5">
        <f t="shared" si="138"/>
        <v>11</v>
      </c>
      <c r="S1224" s="6">
        <f t="shared" si="139"/>
        <v>4.230769230769231E-2</v>
      </c>
    </row>
    <row r="1225" spans="1:19" x14ac:dyDescent="0.2">
      <c r="A1225" s="55" t="s">
        <v>485</v>
      </c>
      <c r="B1225" s="41" t="s">
        <v>238</v>
      </c>
      <c r="C1225" s="56" t="s">
        <v>338</v>
      </c>
      <c r="D1225" s="2"/>
      <c r="E1225" s="1"/>
      <c r="F1225" s="1"/>
      <c r="G1225" s="1"/>
      <c r="H1225" s="50" t="str">
        <f t="shared" si="133"/>
        <v/>
      </c>
      <c r="I1225" s="35">
        <v>260</v>
      </c>
      <c r="J1225" s="36">
        <v>260</v>
      </c>
      <c r="K1225" s="36">
        <v>241</v>
      </c>
      <c r="L1225" s="3">
        <f t="shared" si="134"/>
        <v>0.92692307692307696</v>
      </c>
      <c r="M1225" s="42"/>
      <c r="N1225" s="36"/>
      <c r="O1225" s="64">
        <f t="shared" si="135"/>
        <v>0</v>
      </c>
      <c r="P1225" s="4">
        <f t="shared" si="136"/>
        <v>260</v>
      </c>
      <c r="Q1225" s="5">
        <f t="shared" si="137"/>
        <v>260</v>
      </c>
      <c r="R1225" s="5" t="str">
        <f t="shared" si="138"/>
        <v/>
      </c>
      <c r="S1225" s="6" t="str">
        <f t="shared" si="139"/>
        <v/>
      </c>
    </row>
    <row r="1226" spans="1:19" x14ac:dyDescent="0.2">
      <c r="A1226" s="55" t="s">
        <v>500</v>
      </c>
      <c r="B1226" s="41" t="s">
        <v>238</v>
      </c>
      <c r="C1226" s="56" t="s">
        <v>239</v>
      </c>
      <c r="D1226" s="2"/>
      <c r="E1226" s="1"/>
      <c r="F1226" s="1"/>
      <c r="G1226" s="1"/>
      <c r="H1226" s="50" t="str">
        <f t="shared" si="133"/>
        <v/>
      </c>
      <c r="I1226" s="35">
        <v>257</v>
      </c>
      <c r="J1226" s="36">
        <v>257</v>
      </c>
      <c r="K1226" s="36">
        <v>115</v>
      </c>
      <c r="L1226" s="3">
        <f t="shared" si="134"/>
        <v>0.44747081712062259</v>
      </c>
      <c r="M1226" s="42">
        <v>0</v>
      </c>
      <c r="N1226" s="36">
        <v>0</v>
      </c>
      <c r="O1226" s="64">
        <f t="shared" si="135"/>
        <v>0</v>
      </c>
      <c r="P1226" s="4">
        <f t="shared" si="136"/>
        <v>257</v>
      </c>
      <c r="Q1226" s="5">
        <f t="shared" si="137"/>
        <v>257</v>
      </c>
      <c r="R1226" s="5" t="str">
        <f t="shared" si="138"/>
        <v/>
      </c>
      <c r="S1226" s="6" t="str">
        <f t="shared" si="139"/>
        <v/>
      </c>
    </row>
    <row r="1227" spans="1:19" x14ac:dyDescent="0.2">
      <c r="A1227" s="54" t="s">
        <v>443</v>
      </c>
      <c r="B1227" s="41" t="s">
        <v>60</v>
      </c>
      <c r="C1227" s="51" t="s">
        <v>61</v>
      </c>
      <c r="D1227" s="37">
        <v>1</v>
      </c>
      <c r="E1227" s="38">
        <v>0</v>
      </c>
      <c r="F1227" s="38">
        <v>0</v>
      </c>
      <c r="G1227" s="38">
        <v>0</v>
      </c>
      <c r="H1227" s="50">
        <f t="shared" si="133"/>
        <v>0</v>
      </c>
      <c r="I1227" s="35">
        <v>252</v>
      </c>
      <c r="J1227" s="36">
        <v>243</v>
      </c>
      <c r="K1227" s="36">
        <v>13</v>
      </c>
      <c r="L1227" s="3">
        <f t="shared" si="134"/>
        <v>5.3497942386831275E-2</v>
      </c>
      <c r="M1227" s="39">
        <v>0</v>
      </c>
      <c r="N1227" s="36">
        <v>5</v>
      </c>
      <c r="O1227" s="64">
        <f t="shared" si="135"/>
        <v>1.984126984126984E-2</v>
      </c>
      <c r="P1227" s="4">
        <f t="shared" si="136"/>
        <v>253</v>
      </c>
      <c r="Q1227" s="5">
        <f t="shared" si="137"/>
        <v>243</v>
      </c>
      <c r="R1227" s="5">
        <f t="shared" si="138"/>
        <v>5</v>
      </c>
      <c r="S1227" s="6">
        <f t="shared" si="139"/>
        <v>1.9762845849802372E-2</v>
      </c>
    </row>
    <row r="1228" spans="1:19" x14ac:dyDescent="0.2">
      <c r="A1228" s="54" t="s">
        <v>446</v>
      </c>
      <c r="B1228" s="41" t="s">
        <v>112</v>
      </c>
      <c r="C1228" s="51" t="s">
        <v>113</v>
      </c>
      <c r="D1228" s="37">
        <v>2</v>
      </c>
      <c r="E1228" s="38"/>
      <c r="F1228" s="38"/>
      <c r="G1228" s="38">
        <v>1</v>
      </c>
      <c r="H1228" s="50">
        <f t="shared" si="133"/>
        <v>0.5</v>
      </c>
      <c r="I1228" s="35">
        <v>251</v>
      </c>
      <c r="J1228" s="36">
        <v>115</v>
      </c>
      <c r="K1228" s="36">
        <v>78</v>
      </c>
      <c r="L1228" s="3">
        <f t="shared" si="134"/>
        <v>0.67826086956521736</v>
      </c>
      <c r="M1228" s="39">
        <v>104</v>
      </c>
      <c r="N1228" s="36">
        <v>32</v>
      </c>
      <c r="O1228" s="64">
        <f t="shared" si="135"/>
        <v>0.12749003984063745</v>
      </c>
      <c r="P1228" s="4">
        <f t="shared" si="136"/>
        <v>253</v>
      </c>
      <c r="Q1228" s="5">
        <f t="shared" si="137"/>
        <v>219</v>
      </c>
      <c r="R1228" s="5">
        <f t="shared" si="138"/>
        <v>33</v>
      </c>
      <c r="S1228" s="6">
        <f t="shared" si="139"/>
        <v>0.13043478260869565</v>
      </c>
    </row>
    <row r="1229" spans="1:19" x14ac:dyDescent="0.2">
      <c r="A1229" s="55" t="s">
        <v>449</v>
      </c>
      <c r="B1229" s="41" t="s">
        <v>30</v>
      </c>
      <c r="C1229" s="57" t="s">
        <v>33</v>
      </c>
      <c r="D1229" s="2">
        <v>5</v>
      </c>
      <c r="E1229" s="1">
        <v>4</v>
      </c>
      <c r="F1229" s="1"/>
      <c r="G1229" s="1">
        <v>1</v>
      </c>
      <c r="H1229" s="50">
        <f t="shared" si="133"/>
        <v>0.2</v>
      </c>
      <c r="I1229" s="35">
        <v>250</v>
      </c>
      <c r="J1229" s="36">
        <v>200</v>
      </c>
      <c r="K1229" s="36">
        <v>21</v>
      </c>
      <c r="L1229" s="3">
        <f t="shared" si="134"/>
        <v>0.105</v>
      </c>
      <c r="M1229" s="39">
        <v>4</v>
      </c>
      <c r="N1229" s="36">
        <v>46</v>
      </c>
      <c r="O1229" s="64">
        <f t="shared" si="135"/>
        <v>0.184</v>
      </c>
      <c r="P1229" s="4">
        <f t="shared" si="136"/>
        <v>255</v>
      </c>
      <c r="Q1229" s="5">
        <f t="shared" si="137"/>
        <v>208</v>
      </c>
      <c r="R1229" s="5">
        <f t="shared" si="138"/>
        <v>47</v>
      </c>
      <c r="S1229" s="6">
        <f t="shared" si="139"/>
        <v>0.18431372549019609</v>
      </c>
    </row>
    <row r="1230" spans="1:19" x14ac:dyDescent="0.2">
      <c r="A1230" s="55" t="s">
        <v>485</v>
      </c>
      <c r="B1230" s="41" t="s">
        <v>238</v>
      </c>
      <c r="C1230" s="56" t="s">
        <v>337</v>
      </c>
      <c r="D1230" s="2"/>
      <c r="E1230" s="1"/>
      <c r="F1230" s="1"/>
      <c r="G1230" s="1"/>
      <c r="H1230" s="50" t="str">
        <f t="shared" si="133"/>
        <v/>
      </c>
      <c r="I1230" s="35">
        <v>250</v>
      </c>
      <c r="J1230" s="36">
        <v>250</v>
      </c>
      <c r="K1230" s="36">
        <v>56</v>
      </c>
      <c r="L1230" s="3">
        <f t="shared" si="134"/>
        <v>0.224</v>
      </c>
      <c r="M1230" s="42"/>
      <c r="N1230" s="36"/>
      <c r="O1230" s="64">
        <f t="shared" si="135"/>
        <v>0</v>
      </c>
      <c r="P1230" s="4">
        <f t="shared" si="136"/>
        <v>250</v>
      </c>
      <c r="Q1230" s="5">
        <f t="shared" si="137"/>
        <v>250</v>
      </c>
      <c r="R1230" s="5" t="str">
        <f t="shared" si="138"/>
        <v/>
      </c>
      <c r="S1230" s="6" t="str">
        <f t="shared" si="139"/>
        <v/>
      </c>
    </row>
    <row r="1231" spans="1:19" x14ac:dyDescent="0.2">
      <c r="A1231" s="55" t="s">
        <v>445</v>
      </c>
      <c r="B1231" s="41" t="s">
        <v>68</v>
      </c>
      <c r="C1231" s="51" t="s">
        <v>69</v>
      </c>
      <c r="D1231" s="2"/>
      <c r="E1231" s="1"/>
      <c r="F1231" s="1"/>
      <c r="G1231" s="1"/>
      <c r="H1231" s="50" t="str">
        <f t="shared" si="133"/>
        <v/>
      </c>
      <c r="I1231" s="35">
        <v>249</v>
      </c>
      <c r="J1231" s="36">
        <v>191</v>
      </c>
      <c r="K1231" s="36">
        <v>40</v>
      </c>
      <c r="L1231" s="3">
        <f t="shared" si="134"/>
        <v>0.20942408376963351</v>
      </c>
      <c r="M1231" s="42">
        <v>1</v>
      </c>
      <c r="N1231" s="36">
        <v>52</v>
      </c>
      <c r="O1231" s="64">
        <f t="shared" si="135"/>
        <v>0.20883534136546184</v>
      </c>
      <c r="P1231" s="4">
        <f t="shared" si="136"/>
        <v>249</v>
      </c>
      <c r="Q1231" s="5">
        <f t="shared" si="137"/>
        <v>192</v>
      </c>
      <c r="R1231" s="5">
        <f t="shared" si="138"/>
        <v>52</v>
      </c>
      <c r="S1231" s="6">
        <f t="shared" si="139"/>
        <v>0.20883534136546184</v>
      </c>
    </row>
    <row r="1232" spans="1:19" x14ac:dyDescent="0.2">
      <c r="A1232" s="54" t="s">
        <v>446</v>
      </c>
      <c r="B1232" s="41" t="s">
        <v>37</v>
      </c>
      <c r="C1232" s="51" t="s">
        <v>38</v>
      </c>
      <c r="D1232" s="37">
        <v>1</v>
      </c>
      <c r="E1232" s="38"/>
      <c r="F1232" s="38"/>
      <c r="G1232" s="38">
        <v>1</v>
      </c>
      <c r="H1232" s="50">
        <f t="shared" si="133"/>
        <v>1</v>
      </c>
      <c r="I1232" s="35">
        <v>249</v>
      </c>
      <c r="J1232" s="36">
        <v>242</v>
      </c>
      <c r="K1232" s="36">
        <v>221</v>
      </c>
      <c r="L1232" s="3">
        <f t="shared" si="134"/>
        <v>0.91322314049586772</v>
      </c>
      <c r="M1232" s="39">
        <v>1</v>
      </c>
      <c r="N1232" s="36">
        <v>6</v>
      </c>
      <c r="O1232" s="64">
        <f t="shared" si="135"/>
        <v>2.4096385542168676E-2</v>
      </c>
      <c r="P1232" s="4">
        <f t="shared" si="136"/>
        <v>250</v>
      </c>
      <c r="Q1232" s="5">
        <f t="shared" si="137"/>
        <v>243</v>
      </c>
      <c r="R1232" s="5">
        <f t="shared" si="138"/>
        <v>7</v>
      </c>
      <c r="S1232" s="6">
        <f t="shared" si="139"/>
        <v>2.8000000000000001E-2</v>
      </c>
    </row>
    <row r="1233" spans="1:19" x14ac:dyDescent="0.2">
      <c r="A1233" s="55" t="s">
        <v>507</v>
      </c>
      <c r="B1233" s="41" t="s">
        <v>233</v>
      </c>
      <c r="C1233" s="56" t="s">
        <v>235</v>
      </c>
      <c r="D1233" s="2"/>
      <c r="E1233" s="1"/>
      <c r="F1233" s="1"/>
      <c r="G1233" s="1"/>
      <c r="H1233" s="50" t="str">
        <f t="shared" si="133"/>
        <v/>
      </c>
      <c r="I1233" s="35">
        <v>249</v>
      </c>
      <c r="J1233" s="36">
        <v>243</v>
      </c>
      <c r="K1233" s="36">
        <v>157</v>
      </c>
      <c r="L1233" s="3">
        <f t="shared" si="134"/>
        <v>0.64609053497942381</v>
      </c>
      <c r="M1233" s="48"/>
      <c r="N1233" s="36">
        <v>1</v>
      </c>
      <c r="O1233" s="64">
        <f t="shared" si="135"/>
        <v>4.0160642570281121E-3</v>
      </c>
      <c r="P1233" s="4">
        <f t="shared" si="136"/>
        <v>249</v>
      </c>
      <c r="Q1233" s="5">
        <f t="shared" si="137"/>
        <v>243</v>
      </c>
      <c r="R1233" s="5">
        <f t="shared" si="138"/>
        <v>1</v>
      </c>
      <c r="S1233" s="6">
        <f t="shared" si="139"/>
        <v>4.0160642570281121E-3</v>
      </c>
    </row>
    <row r="1234" spans="1:19" x14ac:dyDescent="0.2">
      <c r="A1234" s="55" t="s">
        <v>451</v>
      </c>
      <c r="B1234" s="41" t="s">
        <v>112</v>
      </c>
      <c r="C1234" s="56" t="s">
        <v>113</v>
      </c>
      <c r="D1234" s="2">
        <v>0</v>
      </c>
      <c r="E1234" s="1">
        <v>0</v>
      </c>
      <c r="F1234" s="1">
        <v>0</v>
      </c>
      <c r="G1234" s="1">
        <v>0</v>
      </c>
      <c r="H1234" s="50" t="str">
        <f t="shared" si="133"/>
        <v/>
      </c>
      <c r="I1234" s="35">
        <v>249</v>
      </c>
      <c r="J1234" s="36">
        <v>211</v>
      </c>
      <c r="K1234" s="36">
        <v>57</v>
      </c>
      <c r="L1234" s="3">
        <f t="shared" si="134"/>
        <v>0.27014218009478674</v>
      </c>
      <c r="M1234" s="42">
        <v>8</v>
      </c>
      <c r="N1234" s="36">
        <v>30</v>
      </c>
      <c r="O1234" s="64">
        <f t="shared" si="135"/>
        <v>0.12048192771084337</v>
      </c>
      <c r="P1234" s="4">
        <f t="shared" si="136"/>
        <v>249</v>
      </c>
      <c r="Q1234" s="5">
        <f t="shared" si="137"/>
        <v>219</v>
      </c>
      <c r="R1234" s="5">
        <f t="shared" si="138"/>
        <v>30</v>
      </c>
      <c r="S1234" s="6">
        <f t="shared" si="139"/>
        <v>0.12048192771084337</v>
      </c>
    </row>
    <row r="1235" spans="1:19" x14ac:dyDescent="0.2">
      <c r="A1235" s="55" t="s">
        <v>449</v>
      </c>
      <c r="B1235" s="41" t="s">
        <v>142</v>
      </c>
      <c r="C1235" s="57" t="s">
        <v>143</v>
      </c>
      <c r="D1235" s="2">
        <v>87</v>
      </c>
      <c r="E1235" s="1">
        <v>82</v>
      </c>
      <c r="F1235" s="1"/>
      <c r="G1235" s="1">
        <v>5</v>
      </c>
      <c r="H1235" s="50">
        <f t="shared" si="133"/>
        <v>5.7471264367816091E-2</v>
      </c>
      <c r="I1235" s="35">
        <v>248</v>
      </c>
      <c r="J1235" s="36">
        <v>236</v>
      </c>
      <c r="K1235" s="36">
        <v>42</v>
      </c>
      <c r="L1235" s="3">
        <f t="shared" si="134"/>
        <v>0.17796610169491525</v>
      </c>
      <c r="M1235" s="39">
        <v>0</v>
      </c>
      <c r="N1235" s="36">
        <v>12</v>
      </c>
      <c r="O1235" s="64">
        <f t="shared" si="135"/>
        <v>4.8387096774193547E-2</v>
      </c>
      <c r="P1235" s="4">
        <f t="shared" si="136"/>
        <v>335</v>
      </c>
      <c r="Q1235" s="5">
        <f t="shared" si="137"/>
        <v>318</v>
      </c>
      <c r="R1235" s="5">
        <f t="shared" si="138"/>
        <v>17</v>
      </c>
      <c r="S1235" s="6">
        <f t="shared" si="139"/>
        <v>5.0746268656716415E-2</v>
      </c>
    </row>
    <row r="1236" spans="1:19" x14ac:dyDescent="0.2">
      <c r="A1236" s="55" t="s">
        <v>507</v>
      </c>
      <c r="B1236" s="41" t="s">
        <v>249</v>
      </c>
      <c r="C1236" s="56" t="s">
        <v>250</v>
      </c>
      <c r="D1236" s="2"/>
      <c r="E1236" s="1"/>
      <c r="F1236" s="1"/>
      <c r="G1236" s="1"/>
      <c r="H1236" s="50" t="str">
        <f t="shared" si="133"/>
        <v/>
      </c>
      <c r="I1236" s="35">
        <v>247</v>
      </c>
      <c r="J1236" s="36">
        <v>226</v>
      </c>
      <c r="K1236" s="36">
        <v>75</v>
      </c>
      <c r="L1236" s="3">
        <f t="shared" si="134"/>
        <v>0.33185840707964603</v>
      </c>
      <c r="M1236" s="48"/>
      <c r="N1236" s="36">
        <v>13</v>
      </c>
      <c r="O1236" s="64">
        <f t="shared" si="135"/>
        <v>5.2631578947368418E-2</v>
      </c>
      <c r="P1236" s="4">
        <f t="shared" si="136"/>
        <v>247</v>
      </c>
      <c r="Q1236" s="5">
        <f t="shared" si="137"/>
        <v>226</v>
      </c>
      <c r="R1236" s="5">
        <f t="shared" si="138"/>
        <v>13</v>
      </c>
      <c r="S1236" s="6">
        <f t="shared" si="139"/>
        <v>5.2631578947368418E-2</v>
      </c>
    </row>
    <row r="1237" spans="1:19" x14ac:dyDescent="0.2">
      <c r="A1237" s="54" t="s">
        <v>448</v>
      </c>
      <c r="B1237" s="41" t="s">
        <v>124</v>
      </c>
      <c r="C1237" s="51" t="s">
        <v>125</v>
      </c>
      <c r="D1237" s="37">
        <v>0</v>
      </c>
      <c r="E1237" s="38">
        <v>0</v>
      </c>
      <c r="F1237" s="38">
        <v>0</v>
      </c>
      <c r="G1237" s="38">
        <v>0</v>
      </c>
      <c r="H1237" s="50" t="str">
        <f t="shared" si="133"/>
        <v/>
      </c>
      <c r="I1237" s="35">
        <v>243</v>
      </c>
      <c r="J1237" s="36">
        <v>158</v>
      </c>
      <c r="K1237" s="36">
        <v>10</v>
      </c>
      <c r="L1237" s="3">
        <f t="shared" si="134"/>
        <v>6.3291139240506333E-2</v>
      </c>
      <c r="M1237" s="39">
        <v>6</v>
      </c>
      <c r="N1237" s="36">
        <v>79</v>
      </c>
      <c r="O1237" s="64">
        <f t="shared" si="135"/>
        <v>0.32510288065843623</v>
      </c>
      <c r="P1237" s="4">
        <f t="shared" si="136"/>
        <v>243</v>
      </c>
      <c r="Q1237" s="5">
        <f t="shared" si="137"/>
        <v>164</v>
      </c>
      <c r="R1237" s="5">
        <f t="shared" si="138"/>
        <v>79</v>
      </c>
      <c r="S1237" s="6">
        <f t="shared" si="139"/>
        <v>0.32510288065843623</v>
      </c>
    </row>
    <row r="1238" spans="1:19" ht="29" x14ac:dyDescent="0.2">
      <c r="A1238" s="55" t="s">
        <v>463</v>
      </c>
      <c r="B1238" s="41" t="s">
        <v>28</v>
      </c>
      <c r="C1238" s="56" t="s">
        <v>29</v>
      </c>
      <c r="D1238" s="2">
        <v>1</v>
      </c>
      <c r="E1238" s="1">
        <v>1</v>
      </c>
      <c r="F1238" s="1">
        <v>1</v>
      </c>
      <c r="G1238" s="1">
        <v>0</v>
      </c>
      <c r="H1238" s="50">
        <f t="shared" si="133"/>
        <v>0</v>
      </c>
      <c r="I1238" s="35">
        <v>243</v>
      </c>
      <c r="J1238" s="36">
        <v>236</v>
      </c>
      <c r="K1238" s="36">
        <v>222</v>
      </c>
      <c r="L1238" s="3">
        <f t="shared" si="134"/>
        <v>0.94067796610169496</v>
      </c>
      <c r="M1238" s="42">
        <v>0</v>
      </c>
      <c r="N1238" s="36">
        <v>7</v>
      </c>
      <c r="O1238" s="64">
        <f t="shared" si="135"/>
        <v>2.8806584362139918E-2</v>
      </c>
      <c r="P1238" s="4">
        <f t="shared" si="136"/>
        <v>244</v>
      </c>
      <c r="Q1238" s="5">
        <f t="shared" si="137"/>
        <v>237</v>
      </c>
      <c r="R1238" s="5">
        <f t="shared" si="138"/>
        <v>7</v>
      </c>
      <c r="S1238" s="6">
        <f t="shared" si="139"/>
        <v>2.8688524590163935E-2</v>
      </c>
    </row>
    <row r="1239" spans="1:19" x14ac:dyDescent="0.2">
      <c r="A1239" s="55" t="s">
        <v>480</v>
      </c>
      <c r="B1239" s="41" t="s">
        <v>93</v>
      </c>
      <c r="C1239" s="56" t="s">
        <v>94</v>
      </c>
      <c r="D1239" s="2">
        <v>0</v>
      </c>
      <c r="E1239" s="1">
        <v>0</v>
      </c>
      <c r="F1239" s="1">
        <v>0</v>
      </c>
      <c r="G1239" s="1">
        <v>0</v>
      </c>
      <c r="H1239" s="50" t="str">
        <f t="shared" si="133"/>
        <v/>
      </c>
      <c r="I1239" s="35">
        <v>240</v>
      </c>
      <c r="J1239" s="36">
        <v>240</v>
      </c>
      <c r="K1239" s="36">
        <v>23</v>
      </c>
      <c r="L1239" s="3">
        <f t="shared" si="134"/>
        <v>9.583333333333334E-2</v>
      </c>
      <c r="M1239" s="42">
        <v>0</v>
      </c>
      <c r="N1239" s="36">
        <v>0</v>
      </c>
      <c r="O1239" s="64">
        <f t="shared" si="135"/>
        <v>0</v>
      </c>
      <c r="P1239" s="4">
        <f t="shared" si="136"/>
        <v>240</v>
      </c>
      <c r="Q1239" s="5">
        <f t="shared" si="137"/>
        <v>240</v>
      </c>
      <c r="R1239" s="5" t="str">
        <f t="shared" si="138"/>
        <v/>
      </c>
      <c r="S1239" s="6" t="str">
        <f t="shared" si="139"/>
        <v/>
      </c>
    </row>
    <row r="1240" spans="1:19" x14ac:dyDescent="0.2">
      <c r="A1240" s="55" t="s">
        <v>478</v>
      </c>
      <c r="B1240" s="41" t="s">
        <v>34</v>
      </c>
      <c r="C1240" s="56" t="s">
        <v>35</v>
      </c>
      <c r="D1240" s="2">
        <v>0</v>
      </c>
      <c r="E1240" s="1">
        <v>0</v>
      </c>
      <c r="F1240" s="1">
        <v>0</v>
      </c>
      <c r="G1240" s="1">
        <v>0</v>
      </c>
      <c r="H1240" s="50" t="str">
        <f t="shared" si="133"/>
        <v/>
      </c>
      <c r="I1240" s="35">
        <v>239</v>
      </c>
      <c r="J1240" s="36">
        <v>230</v>
      </c>
      <c r="K1240" s="36">
        <v>189</v>
      </c>
      <c r="L1240" s="3">
        <f t="shared" si="134"/>
        <v>0.82173913043478264</v>
      </c>
      <c r="M1240" s="42">
        <v>0</v>
      </c>
      <c r="N1240" s="36">
        <v>9</v>
      </c>
      <c r="O1240" s="64">
        <f t="shared" si="135"/>
        <v>3.7656903765690378E-2</v>
      </c>
      <c r="P1240" s="4">
        <f t="shared" si="136"/>
        <v>239</v>
      </c>
      <c r="Q1240" s="5">
        <f t="shared" si="137"/>
        <v>230</v>
      </c>
      <c r="R1240" s="5">
        <f t="shared" si="138"/>
        <v>9</v>
      </c>
      <c r="S1240" s="6">
        <f t="shared" si="139"/>
        <v>3.7656903765690378E-2</v>
      </c>
    </row>
    <row r="1241" spans="1:19" x14ac:dyDescent="0.2">
      <c r="A1241" s="54" t="s">
        <v>442</v>
      </c>
      <c r="B1241" s="41" t="s">
        <v>60</v>
      </c>
      <c r="C1241" s="51" t="s">
        <v>61</v>
      </c>
      <c r="D1241" s="37"/>
      <c r="E1241" s="38"/>
      <c r="F1241" s="38"/>
      <c r="G1241" s="38"/>
      <c r="H1241" s="50" t="str">
        <f t="shared" si="133"/>
        <v/>
      </c>
      <c r="I1241" s="35">
        <v>239</v>
      </c>
      <c r="J1241" s="36">
        <v>160</v>
      </c>
      <c r="K1241" s="36">
        <v>35</v>
      </c>
      <c r="L1241" s="3">
        <f t="shared" si="134"/>
        <v>0.21875</v>
      </c>
      <c r="M1241" s="39"/>
      <c r="N1241" s="36">
        <v>79</v>
      </c>
      <c r="O1241" s="64">
        <f t="shared" si="135"/>
        <v>0.33054393305439328</v>
      </c>
      <c r="P1241" s="4">
        <f t="shared" si="136"/>
        <v>239</v>
      </c>
      <c r="Q1241" s="5">
        <f t="shared" si="137"/>
        <v>160</v>
      </c>
      <c r="R1241" s="5">
        <f t="shared" si="138"/>
        <v>79</v>
      </c>
      <c r="S1241" s="6">
        <f t="shared" si="139"/>
        <v>0.33054393305439328</v>
      </c>
    </row>
    <row r="1242" spans="1:19" x14ac:dyDescent="0.2">
      <c r="A1242" s="55" t="s">
        <v>485</v>
      </c>
      <c r="B1242" s="41" t="s">
        <v>117</v>
      </c>
      <c r="C1242" s="56" t="s">
        <v>118</v>
      </c>
      <c r="D1242" s="2"/>
      <c r="E1242" s="1"/>
      <c r="F1242" s="1"/>
      <c r="G1242" s="1"/>
      <c r="H1242" s="50" t="str">
        <f t="shared" si="133"/>
        <v/>
      </c>
      <c r="I1242" s="35">
        <v>239</v>
      </c>
      <c r="J1242" s="36">
        <v>215</v>
      </c>
      <c r="K1242" s="36">
        <v>10</v>
      </c>
      <c r="L1242" s="3">
        <f t="shared" si="134"/>
        <v>4.6511627906976744E-2</v>
      </c>
      <c r="M1242" s="42">
        <v>24</v>
      </c>
      <c r="N1242" s="36">
        <v>0</v>
      </c>
      <c r="O1242" s="64">
        <f t="shared" si="135"/>
        <v>0</v>
      </c>
      <c r="P1242" s="4">
        <f t="shared" si="136"/>
        <v>239</v>
      </c>
      <c r="Q1242" s="5">
        <f t="shared" si="137"/>
        <v>239</v>
      </c>
      <c r="R1242" s="5" t="str">
        <f t="shared" si="138"/>
        <v/>
      </c>
      <c r="S1242" s="6" t="str">
        <f t="shared" si="139"/>
        <v/>
      </c>
    </row>
    <row r="1243" spans="1:19" ht="57" x14ac:dyDescent="0.2">
      <c r="A1243" s="55" t="s">
        <v>463</v>
      </c>
      <c r="B1243" s="41" t="s">
        <v>76</v>
      </c>
      <c r="C1243" s="56" t="s">
        <v>77</v>
      </c>
      <c r="D1243" s="2">
        <v>0</v>
      </c>
      <c r="E1243" s="1">
        <v>0</v>
      </c>
      <c r="F1243" s="1">
        <v>0</v>
      </c>
      <c r="G1243" s="1">
        <v>0</v>
      </c>
      <c r="H1243" s="50" t="str">
        <f t="shared" si="133"/>
        <v/>
      </c>
      <c r="I1243" s="35">
        <v>238</v>
      </c>
      <c r="J1243" s="36">
        <v>37</v>
      </c>
      <c r="K1243" s="36">
        <v>29</v>
      </c>
      <c r="L1243" s="3">
        <f t="shared" si="134"/>
        <v>0.78378378378378377</v>
      </c>
      <c r="M1243" s="42">
        <v>201</v>
      </c>
      <c r="N1243" s="36">
        <v>0</v>
      </c>
      <c r="O1243" s="64">
        <f t="shared" si="135"/>
        <v>0</v>
      </c>
      <c r="P1243" s="4">
        <f t="shared" si="136"/>
        <v>238</v>
      </c>
      <c r="Q1243" s="5">
        <f t="shared" si="137"/>
        <v>238</v>
      </c>
      <c r="R1243" s="5" t="str">
        <f t="shared" si="138"/>
        <v/>
      </c>
      <c r="S1243" s="6" t="str">
        <f t="shared" si="139"/>
        <v/>
      </c>
    </row>
    <row r="1244" spans="1:19" x14ac:dyDescent="0.2">
      <c r="A1244" s="54" t="s">
        <v>444</v>
      </c>
      <c r="B1244" s="41" t="s">
        <v>34</v>
      </c>
      <c r="C1244" s="51" t="s">
        <v>35</v>
      </c>
      <c r="D1244" s="37"/>
      <c r="E1244" s="38"/>
      <c r="F1244" s="38"/>
      <c r="G1244" s="38"/>
      <c r="H1244" s="50" t="str">
        <f t="shared" si="133"/>
        <v/>
      </c>
      <c r="I1244" s="35">
        <v>235</v>
      </c>
      <c r="J1244" s="36">
        <v>230</v>
      </c>
      <c r="K1244" s="36">
        <v>14</v>
      </c>
      <c r="L1244" s="3">
        <f t="shared" si="134"/>
        <v>6.0869565217391307E-2</v>
      </c>
      <c r="M1244" s="39"/>
      <c r="N1244" s="36">
        <v>5</v>
      </c>
      <c r="O1244" s="64">
        <f t="shared" si="135"/>
        <v>2.1276595744680851E-2</v>
      </c>
      <c r="P1244" s="4">
        <f t="shared" si="136"/>
        <v>235</v>
      </c>
      <c r="Q1244" s="5">
        <f t="shared" si="137"/>
        <v>230</v>
      </c>
      <c r="R1244" s="5">
        <f t="shared" si="138"/>
        <v>5</v>
      </c>
      <c r="S1244" s="6">
        <f t="shared" si="139"/>
        <v>2.1276595744680851E-2</v>
      </c>
    </row>
    <row r="1245" spans="1:19" x14ac:dyDescent="0.2">
      <c r="A1245" s="55" t="s">
        <v>512</v>
      </c>
      <c r="B1245" s="41" t="s">
        <v>221</v>
      </c>
      <c r="C1245" s="56" t="s">
        <v>222</v>
      </c>
      <c r="D1245" s="2"/>
      <c r="E1245" s="1"/>
      <c r="F1245" s="1"/>
      <c r="G1245" s="1"/>
      <c r="H1245" s="50" t="str">
        <f t="shared" si="133"/>
        <v/>
      </c>
      <c r="I1245" s="35">
        <v>234</v>
      </c>
      <c r="J1245" s="36">
        <v>199</v>
      </c>
      <c r="K1245" s="36">
        <v>126</v>
      </c>
      <c r="L1245" s="3">
        <f t="shared" si="134"/>
        <v>0.63316582914572861</v>
      </c>
      <c r="M1245" s="42">
        <v>12</v>
      </c>
      <c r="N1245" s="36">
        <v>21</v>
      </c>
      <c r="O1245" s="64">
        <f t="shared" si="135"/>
        <v>8.9743589743589744E-2</v>
      </c>
      <c r="P1245" s="4">
        <f t="shared" si="136"/>
        <v>234</v>
      </c>
      <c r="Q1245" s="5">
        <f t="shared" si="137"/>
        <v>211</v>
      </c>
      <c r="R1245" s="5">
        <f t="shared" si="138"/>
        <v>21</v>
      </c>
      <c r="S1245" s="6">
        <f t="shared" si="139"/>
        <v>8.9743589743589744E-2</v>
      </c>
    </row>
    <row r="1246" spans="1:19" x14ac:dyDescent="0.2">
      <c r="A1246" s="55" t="s">
        <v>508</v>
      </c>
      <c r="B1246" s="41" t="s">
        <v>117</v>
      </c>
      <c r="C1246" s="56" t="s">
        <v>118</v>
      </c>
      <c r="D1246" s="2"/>
      <c r="E1246" s="1"/>
      <c r="F1246" s="1"/>
      <c r="G1246" s="1"/>
      <c r="H1246" s="50" t="str">
        <f t="shared" si="133"/>
        <v/>
      </c>
      <c r="I1246" s="35">
        <v>231</v>
      </c>
      <c r="J1246" s="36">
        <v>210</v>
      </c>
      <c r="K1246" s="36">
        <v>36</v>
      </c>
      <c r="L1246" s="3">
        <f t="shared" si="134"/>
        <v>0.17142857142857143</v>
      </c>
      <c r="M1246" s="42"/>
      <c r="N1246" s="36">
        <v>7</v>
      </c>
      <c r="O1246" s="64">
        <f t="shared" si="135"/>
        <v>3.0303030303030304E-2</v>
      </c>
      <c r="P1246" s="4">
        <f t="shared" si="136"/>
        <v>231</v>
      </c>
      <c r="Q1246" s="5">
        <f t="shared" si="137"/>
        <v>210</v>
      </c>
      <c r="R1246" s="5">
        <f t="shared" si="138"/>
        <v>7</v>
      </c>
      <c r="S1246" s="6">
        <f t="shared" si="139"/>
        <v>3.0303030303030304E-2</v>
      </c>
    </row>
    <row r="1247" spans="1:19" x14ac:dyDescent="0.2">
      <c r="A1247" s="55" t="s">
        <v>463</v>
      </c>
      <c r="B1247" s="41" t="s">
        <v>10</v>
      </c>
      <c r="C1247" s="56" t="s">
        <v>466</v>
      </c>
      <c r="D1247" s="2">
        <v>0</v>
      </c>
      <c r="E1247" s="1">
        <v>0</v>
      </c>
      <c r="F1247" s="1">
        <v>0</v>
      </c>
      <c r="G1247" s="1">
        <v>0</v>
      </c>
      <c r="H1247" s="50" t="str">
        <f t="shared" si="133"/>
        <v/>
      </c>
      <c r="I1247" s="35">
        <v>229</v>
      </c>
      <c r="J1247" s="36">
        <v>223</v>
      </c>
      <c r="K1247" s="36">
        <v>169</v>
      </c>
      <c r="L1247" s="3">
        <f t="shared" si="134"/>
        <v>0.75784753363228696</v>
      </c>
      <c r="M1247" s="42">
        <v>5</v>
      </c>
      <c r="N1247" s="36">
        <v>1</v>
      </c>
      <c r="O1247" s="64">
        <f t="shared" si="135"/>
        <v>4.3668122270742356E-3</v>
      </c>
      <c r="P1247" s="4">
        <f t="shared" si="136"/>
        <v>229</v>
      </c>
      <c r="Q1247" s="5">
        <f t="shared" si="137"/>
        <v>228</v>
      </c>
      <c r="R1247" s="5">
        <f t="shared" si="138"/>
        <v>1</v>
      </c>
      <c r="S1247" s="6">
        <f t="shared" si="139"/>
        <v>4.3668122270742356E-3</v>
      </c>
    </row>
    <row r="1248" spans="1:19" ht="29" x14ac:dyDescent="0.2">
      <c r="A1248" s="54" t="s">
        <v>443</v>
      </c>
      <c r="B1248" s="41" t="s">
        <v>126</v>
      </c>
      <c r="C1248" s="51" t="s">
        <v>127</v>
      </c>
      <c r="D1248" s="37">
        <v>0</v>
      </c>
      <c r="E1248" s="38">
        <v>0</v>
      </c>
      <c r="F1248" s="38">
        <v>0</v>
      </c>
      <c r="G1248" s="38">
        <v>0</v>
      </c>
      <c r="H1248" s="50" t="str">
        <f t="shared" si="133"/>
        <v/>
      </c>
      <c r="I1248" s="35">
        <v>228</v>
      </c>
      <c r="J1248" s="36">
        <v>211</v>
      </c>
      <c r="K1248" s="36">
        <v>8</v>
      </c>
      <c r="L1248" s="3">
        <f t="shared" si="134"/>
        <v>3.7914691943127965E-2</v>
      </c>
      <c r="M1248" s="39">
        <v>0</v>
      </c>
      <c r="N1248" s="36">
        <v>0</v>
      </c>
      <c r="O1248" s="64">
        <f t="shared" si="135"/>
        <v>0</v>
      </c>
      <c r="P1248" s="4">
        <f t="shared" si="136"/>
        <v>228</v>
      </c>
      <c r="Q1248" s="5">
        <f t="shared" si="137"/>
        <v>211</v>
      </c>
      <c r="R1248" s="5" t="str">
        <f t="shared" si="138"/>
        <v/>
      </c>
      <c r="S1248" s="6" t="str">
        <f t="shared" si="139"/>
        <v/>
      </c>
    </row>
    <row r="1249" spans="1:19" x14ac:dyDescent="0.2">
      <c r="A1249" s="55" t="s">
        <v>497</v>
      </c>
      <c r="B1249" s="41" t="s">
        <v>148</v>
      </c>
      <c r="C1249" s="56" t="s">
        <v>149</v>
      </c>
      <c r="D1249" s="2">
        <v>0</v>
      </c>
      <c r="E1249" s="1">
        <v>0</v>
      </c>
      <c r="F1249" s="1">
        <v>0</v>
      </c>
      <c r="G1249" s="1">
        <v>0</v>
      </c>
      <c r="H1249" s="50" t="str">
        <f t="shared" si="133"/>
        <v/>
      </c>
      <c r="I1249" s="35">
        <v>225.99999999999997</v>
      </c>
      <c r="J1249" s="36">
        <v>206</v>
      </c>
      <c r="K1249" s="36">
        <v>44.000000000000007</v>
      </c>
      <c r="L1249" s="3">
        <f t="shared" si="134"/>
        <v>0.21359223300970878</v>
      </c>
      <c r="M1249" s="42">
        <v>0</v>
      </c>
      <c r="N1249" s="36">
        <v>20</v>
      </c>
      <c r="O1249" s="64">
        <f t="shared" si="135"/>
        <v>8.8495575221238951E-2</v>
      </c>
      <c r="P1249" s="4">
        <f t="shared" si="136"/>
        <v>225.99999999999997</v>
      </c>
      <c r="Q1249" s="5">
        <f t="shared" si="137"/>
        <v>206</v>
      </c>
      <c r="R1249" s="5">
        <f t="shared" si="138"/>
        <v>20</v>
      </c>
      <c r="S1249" s="6">
        <f t="shared" si="139"/>
        <v>8.8495575221238951E-2</v>
      </c>
    </row>
    <row r="1250" spans="1:19" x14ac:dyDescent="0.2">
      <c r="A1250" s="55" t="s">
        <v>447</v>
      </c>
      <c r="B1250" s="41" t="s">
        <v>116</v>
      </c>
      <c r="C1250" s="51" t="s">
        <v>314</v>
      </c>
      <c r="D1250" s="2">
        <v>1</v>
      </c>
      <c r="E1250" s="1">
        <v>1</v>
      </c>
      <c r="F1250" s="1"/>
      <c r="G1250" s="1"/>
      <c r="H1250" s="50">
        <f t="shared" si="133"/>
        <v>0</v>
      </c>
      <c r="I1250" s="35">
        <v>225</v>
      </c>
      <c r="J1250" s="36">
        <v>171</v>
      </c>
      <c r="K1250" s="36">
        <v>54</v>
      </c>
      <c r="L1250" s="3">
        <f t="shared" si="134"/>
        <v>0.31578947368421051</v>
      </c>
      <c r="M1250" s="42">
        <v>1</v>
      </c>
      <c r="N1250" s="36">
        <v>45</v>
      </c>
      <c r="O1250" s="64">
        <f t="shared" si="135"/>
        <v>0.2</v>
      </c>
      <c r="P1250" s="4">
        <f t="shared" si="136"/>
        <v>226</v>
      </c>
      <c r="Q1250" s="5">
        <f t="shared" si="137"/>
        <v>173</v>
      </c>
      <c r="R1250" s="5">
        <f t="shared" si="138"/>
        <v>45</v>
      </c>
      <c r="S1250" s="6">
        <f t="shared" si="139"/>
        <v>0.19911504424778761</v>
      </c>
    </row>
    <row r="1251" spans="1:19" x14ac:dyDescent="0.2">
      <c r="A1251" s="55" t="s">
        <v>480</v>
      </c>
      <c r="B1251" s="41" t="s">
        <v>37</v>
      </c>
      <c r="C1251" s="56" t="s">
        <v>39</v>
      </c>
      <c r="D1251" s="2">
        <v>0</v>
      </c>
      <c r="E1251" s="1">
        <v>0</v>
      </c>
      <c r="F1251" s="1">
        <v>0</v>
      </c>
      <c r="G1251" s="1">
        <v>0</v>
      </c>
      <c r="H1251" s="50" t="str">
        <f t="shared" si="133"/>
        <v/>
      </c>
      <c r="I1251" s="35">
        <v>223</v>
      </c>
      <c r="J1251" s="36">
        <v>217</v>
      </c>
      <c r="K1251" s="36">
        <v>130</v>
      </c>
      <c r="L1251" s="3">
        <f t="shared" si="134"/>
        <v>0.59907834101382484</v>
      </c>
      <c r="M1251" s="42">
        <v>2</v>
      </c>
      <c r="N1251" s="36">
        <v>4</v>
      </c>
      <c r="O1251" s="64">
        <f t="shared" si="135"/>
        <v>1.7937219730941704E-2</v>
      </c>
      <c r="P1251" s="4">
        <f t="shared" si="136"/>
        <v>223</v>
      </c>
      <c r="Q1251" s="5">
        <f t="shared" si="137"/>
        <v>219</v>
      </c>
      <c r="R1251" s="5">
        <f t="shared" si="138"/>
        <v>4</v>
      </c>
      <c r="S1251" s="6">
        <f t="shared" si="139"/>
        <v>1.7937219730941704E-2</v>
      </c>
    </row>
    <row r="1252" spans="1:19" x14ac:dyDescent="0.2">
      <c r="A1252" s="55" t="s">
        <v>480</v>
      </c>
      <c r="B1252" s="41" t="s">
        <v>110</v>
      </c>
      <c r="C1252" s="56" t="s">
        <v>111</v>
      </c>
      <c r="D1252" s="2">
        <v>0</v>
      </c>
      <c r="E1252" s="1">
        <v>0</v>
      </c>
      <c r="F1252" s="1">
        <v>0</v>
      </c>
      <c r="G1252" s="1">
        <v>0</v>
      </c>
      <c r="H1252" s="50" t="str">
        <f t="shared" si="133"/>
        <v/>
      </c>
      <c r="I1252" s="35">
        <v>222</v>
      </c>
      <c r="J1252" s="36">
        <v>215</v>
      </c>
      <c r="K1252" s="36">
        <v>20</v>
      </c>
      <c r="L1252" s="3">
        <f t="shared" si="134"/>
        <v>9.3023255813953487E-2</v>
      </c>
      <c r="M1252" s="42">
        <v>2</v>
      </c>
      <c r="N1252" s="36">
        <v>5</v>
      </c>
      <c r="O1252" s="64">
        <f t="shared" si="135"/>
        <v>2.2522522522522521E-2</v>
      </c>
      <c r="P1252" s="4">
        <f t="shared" si="136"/>
        <v>222</v>
      </c>
      <c r="Q1252" s="5">
        <f t="shared" si="137"/>
        <v>217</v>
      </c>
      <c r="R1252" s="5">
        <f t="shared" si="138"/>
        <v>5</v>
      </c>
      <c r="S1252" s="6">
        <f t="shared" si="139"/>
        <v>2.2522522522522521E-2</v>
      </c>
    </row>
    <row r="1253" spans="1:19" x14ac:dyDescent="0.2">
      <c r="A1253" s="54" t="s">
        <v>448</v>
      </c>
      <c r="B1253" s="41" t="s">
        <v>180</v>
      </c>
      <c r="C1253" s="51" t="s">
        <v>181</v>
      </c>
      <c r="D1253" s="37">
        <v>0</v>
      </c>
      <c r="E1253" s="38">
        <v>0</v>
      </c>
      <c r="F1253" s="38">
        <v>0</v>
      </c>
      <c r="G1253" s="38">
        <v>0</v>
      </c>
      <c r="H1253" s="50" t="str">
        <f t="shared" si="133"/>
        <v/>
      </c>
      <c r="I1253" s="35">
        <v>220</v>
      </c>
      <c r="J1253" s="36">
        <v>214</v>
      </c>
      <c r="K1253" s="36">
        <v>83</v>
      </c>
      <c r="L1253" s="3">
        <f t="shared" si="134"/>
        <v>0.38785046728971961</v>
      </c>
      <c r="M1253" s="39">
        <v>1</v>
      </c>
      <c r="N1253" s="36">
        <v>5</v>
      </c>
      <c r="O1253" s="64">
        <f t="shared" si="135"/>
        <v>2.2727272727272728E-2</v>
      </c>
      <c r="P1253" s="4">
        <f t="shared" si="136"/>
        <v>220</v>
      </c>
      <c r="Q1253" s="5">
        <f t="shared" si="137"/>
        <v>215</v>
      </c>
      <c r="R1253" s="5">
        <f t="shared" si="138"/>
        <v>5</v>
      </c>
      <c r="S1253" s="6">
        <f t="shared" si="139"/>
        <v>2.2727272727272728E-2</v>
      </c>
    </row>
    <row r="1254" spans="1:19" ht="29" x14ac:dyDescent="0.2">
      <c r="A1254" s="55" t="s">
        <v>463</v>
      </c>
      <c r="B1254" s="41" t="s">
        <v>42</v>
      </c>
      <c r="C1254" s="56" t="s">
        <v>43</v>
      </c>
      <c r="D1254" s="2">
        <v>0</v>
      </c>
      <c r="E1254" s="1">
        <v>0</v>
      </c>
      <c r="F1254" s="1">
        <v>0</v>
      </c>
      <c r="G1254" s="1">
        <v>0</v>
      </c>
      <c r="H1254" s="50" t="str">
        <f t="shared" si="133"/>
        <v/>
      </c>
      <c r="I1254" s="35">
        <v>220</v>
      </c>
      <c r="J1254" s="36">
        <v>216</v>
      </c>
      <c r="K1254" s="36">
        <v>193</v>
      </c>
      <c r="L1254" s="3">
        <f t="shared" si="134"/>
        <v>0.89351851851851849</v>
      </c>
      <c r="M1254" s="42">
        <v>3</v>
      </c>
      <c r="N1254" s="36">
        <v>1</v>
      </c>
      <c r="O1254" s="64">
        <f t="shared" si="135"/>
        <v>4.5454545454545452E-3</v>
      </c>
      <c r="P1254" s="4">
        <f t="shared" si="136"/>
        <v>220</v>
      </c>
      <c r="Q1254" s="5">
        <f t="shared" si="137"/>
        <v>219</v>
      </c>
      <c r="R1254" s="5">
        <f t="shared" si="138"/>
        <v>1</v>
      </c>
      <c r="S1254" s="6">
        <f t="shared" si="139"/>
        <v>4.5454545454545452E-3</v>
      </c>
    </row>
    <row r="1255" spans="1:19" x14ac:dyDescent="0.2">
      <c r="A1255" s="55" t="s">
        <v>480</v>
      </c>
      <c r="B1255" s="41" t="s">
        <v>58</v>
      </c>
      <c r="C1255" s="56" t="s">
        <v>59</v>
      </c>
      <c r="D1255" s="2">
        <v>0</v>
      </c>
      <c r="E1255" s="1">
        <v>0</v>
      </c>
      <c r="F1255" s="1">
        <v>0</v>
      </c>
      <c r="G1255" s="1">
        <v>0</v>
      </c>
      <c r="H1255" s="50" t="str">
        <f t="shared" si="133"/>
        <v/>
      </c>
      <c r="I1255" s="35">
        <v>219</v>
      </c>
      <c r="J1255" s="36">
        <v>197</v>
      </c>
      <c r="K1255" s="36">
        <v>6</v>
      </c>
      <c r="L1255" s="3">
        <f t="shared" si="134"/>
        <v>3.0456852791878174E-2</v>
      </c>
      <c r="M1255" s="42">
        <v>0</v>
      </c>
      <c r="N1255" s="36">
        <v>22</v>
      </c>
      <c r="O1255" s="64">
        <f t="shared" si="135"/>
        <v>0.1004566210045662</v>
      </c>
      <c r="P1255" s="4">
        <f t="shared" si="136"/>
        <v>219</v>
      </c>
      <c r="Q1255" s="5">
        <f t="shared" si="137"/>
        <v>197</v>
      </c>
      <c r="R1255" s="5">
        <f t="shared" si="138"/>
        <v>22</v>
      </c>
      <c r="S1255" s="6">
        <f t="shared" si="139"/>
        <v>0.1004566210045662</v>
      </c>
    </row>
    <row r="1256" spans="1:19" x14ac:dyDescent="0.2">
      <c r="A1256" s="55" t="s">
        <v>485</v>
      </c>
      <c r="B1256" s="41" t="s">
        <v>10</v>
      </c>
      <c r="C1256" s="56" t="s">
        <v>12</v>
      </c>
      <c r="D1256" s="2"/>
      <c r="E1256" s="1"/>
      <c r="F1256" s="1"/>
      <c r="G1256" s="1"/>
      <c r="H1256" s="50" t="str">
        <f t="shared" si="133"/>
        <v/>
      </c>
      <c r="I1256" s="35">
        <v>219</v>
      </c>
      <c r="J1256" s="36">
        <v>213</v>
      </c>
      <c r="K1256" s="36">
        <v>127</v>
      </c>
      <c r="L1256" s="3">
        <f t="shared" si="134"/>
        <v>0.59624413145539901</v>
      </c>
      <c r="M1256" s="42">
        <v>2</v>
      </c>
      <c r="N1256" s="36">
        <v>4</v>
      </c>
      <c r="O1256" s="64">
        <f t="shared" si="135"/>
        <v>1.8264840182648401E-2</v>
      </c>
      <c r="P1256" s="4">
        <f t="shared" si="136"/>
        <v>219</v>
      </c>
      <c r="Q1256" s="5">
        <f t="shared" si="137"/>
        <v>215</v>
      </c>
      <c r="R1256" s="5">
        <f t="shared" si="138"/>
        <v>4</v>
      </c>
      <c r="S1256" s="6">
        <f t="shared" si="139"/>
        <v>1.8264840182648401E-2</v>
      </c>
    </row>
    <row r="1257" spans="1:19" ht="29" x14ac:dyDescent="0.2">
      <c r="A1257" s="55" t="s">
        <v>508</v>
      </c>
      <c r="B1257" s="41" t="s">
        <v>126</v>
      </c>
      <c r="C1257" s="56" t="s">
        <v>127</v>
      </c>
      <c r="D1257" s="2"/>
      <c r="E1257" s="1"/>
      <c r="F1257" s="1"/>
      <c r="G1257" s="1"/>
      <c r="H1257" s="50" t="str">
        <f t="shared" si="133"/>
        <v/>
      </c>
      <c r="I1257" s="35">
        <v>217</v>
      </c>
      <c r="J1257" s="36">
        <v>204</v>
      </c>
      <c r="K1257" s="36">
        <v>67</v>
      </c>
      <c r="L1257" s="3">
        <f t="shared" si="134"/>
        <v>0.32843137254901961</v>
      </c>
      <c r="M1257" s="42"/>
      <c r="N1257" s="36">
        <v>6</v>
      </c>
      <c r="O1257" s="64">
        <f t="shared" si="135"/>
        <v>2.7649769585253458E-2</v>
      </c>
      <c r="P1257" s="4">
        <f t="shared" si="136"/>
        <v>217</v>
      </c>
      <c r="Q1257" s="5">
        <f t="shared" si="137"/>
        <v>204</v>
      </c>
      <c r="R1257" s="5">
        <f t="shared" si="138"/>
        <v>6</v>
      </c>
      <c r="S1257" s="6">
        <f t="shared" si="139"/>
        <v>2.7649769585253458E-2</v>
      </c>
    </row>
    <row r="1258" spans="1:19" x14ac:dyDescent="0.2">
      <c r="A1258" s="54" t="s">
        <v>444</v>
      </c>
      <c r="B1258" s="41" t="s">
        <v>30</v>
      </c>
      <c r="C1258" s="51" t="s">
        <v>33</v>
      </c>
      <c r="D1258" s="37">
        <v>1</v>
      </c>
      <c r="E1258" s="38">
        <v>1</v>
      </c>
      <c r="F1258" s="38"/>
      <c r="G1258" s="38"/>
      <c r="H1258" s="50">
        <f t="shared" si="133"/>
        <v>0</v>
      </c>
      <c r="I1258" s="35">
        <v>216</v>
      </c>
      <c r="J1258" s="36">
        <v>207</v>
      </c>
      <c r="K1258" s="36">
        <v>10</v>
      </c>
      <c r="L1258" s="3">
        <f t="shared" si="134"/>
        <v>4.8309178743961352E-2</v>
      </c>
      <c r="M1258" s="39"/>
      <c r="N1258" s="36">
        <v>9</v>
      </c>
      <c r="O1258" s="64">
        <f t="shared" si="135"/>
        <v>4.1666666666666664E-2</v>
      </c>
      <c r="P1258" s="4">
        <f t="shared" si="136"/>
        <v>217</v>
      </c>
      <c r="Q1258" s="5">
        <f t="shared" si="137"/>
        <v>208</v>
      </c>
      <c r="R1258" s="5">
        <f t="shared" si="138"/>
        <v>9</v>
      </c>
      <c r="S1258" s="6">
        <f t="shared" si="139"/>
        <v>4.1474654377880185E-2</v>
      </c>
    </row>
    <row r="1259" spans="1:19" x14ac:dyDescent="0.2">
      <c r="A1259" s="55" t="s">
        <v>445</v>
      </c>
      <c r="B1259" s="41" t="s">
        <v>238</v>
      </c>
      <c r="C1259" s="51" t="s">
        <v>239</v>
      </c>
      <c r="D1259" s="2"/>
      <c r="E1259" s="1"/>
      <c r="F1259" s="1"/>
      <c r="G1259" s="1"/>
      <c r="H1259" s="50" t="str">
        <f t="shared" si="133"/>
        <v/>
      </c>
      <c r="I1259" s="35">
        <v>216</v>
      </c>
      <c r="J1259" s="36">
        <v>203</v>
      </c>
      <c r="K1259" s="36">
        <v>50</v>
      </c>
      <c r="L1259" s="3">
        <f t="shared" si="134"/>
        <v>0.24630541871921183</v>
      </c>
      <c r="M1259" s="42">
        <v>2</v>
      </c>
      <c r="N1259" s="36"/>
      <c r="O1259" s="64">
        <f t="shared" si="135"/>
        <v>0</v>
      </c>
      <c r="P1259" s="4">
        <f t="shared" si="136"/>
        <v>216</v>
      </c>
      <c r="Q1259" s="5">
        <f t="shared" si="137"/>
        <v>205</v>
      </c>
      <c r="R1259" s="5" t="str">
        <f t="shared" si="138"/>
        <v/>
      </c>
      <c r="S1259" s="6" t="str">
        <f t="shared" si="139"/>
        <v/>
      </c>
    </row>
    <row r="1260" spans="1:19" ht="29" x14ac:dyDescent="0.2">
      <c r="A1260" s="55" t="s">
        <v>485</v>
      </c>
      <c r="B1260" s="41" t="s">
        <v>28</v>
      </c>
      <c r="C1260" s="56" t="s">
        <v>29</v>
      </c>
      <c r="D1260" s="2"/>
      <c r="E1260" s="1"/>
      <c r="F1260" s="1"/>
      <c r="G1260" s="1"/>
      <c r="H1260" s="50" t="str">
        <f t="shared" si="133"/>
        <v/>
      </c>
      <c r="I1260" s="35">
        <v>214</v>
      </c>
      <c r="J1260" s="36">
        <v>213</v>
      </c>
      <c r="K1260" s="36">
        <v>189</v>
      </c>
      <c r="L1260" s="3">
        <f t="shared" si="134"/>
        <v>0.88732394366197187</v>
      </c>
      <c r="M1260" s="42"/>
      <c r="N1260" s="36">
        <v>1</v>
      </c>
      <c r="O1260" s="64">
        <f t="shared" si="135"/>
        <v>4.6728971962616819E-3</v>
      </c>
      <c r="P1260" s="4">
        <f t="shared" si="136"/>
        <v>214</v>
      </c>
      <c r="Q1260" s="5">
        <f t="shared" si="137"/>
        <v>213</v>
      </c>
      <c r="R1260" s="5">
        <f t="shared" si="138"/>
        <v>1</v>
      </c>
      <c r="S1260" s="6">
        <f t="shared" si="139"/>
        <v>4.6728971962616819E-3</v>
      </c>
    </row>
    <row r="1261" spans="1:19" x14ac:dyDescent="0.2">
      <c r="A1261" s="55" t="s">
        <v>483</v>
      </c>
      <c r="B1261" s="41" t="s">
        <v>348</v>
      </c>
      <c r="C1261" s="56" t="s">
        <v>349</v>
      </c>
      <c r="D1261" s="2"/>
      <c r="E1261" s="1"/>
      <c r="F1261" s="1"/>
      <c r="G1261" s="1"/>
      <c r="H1261" s="50" t="str">
        <f t="shared" si="133"/>
        <v/>
      </c>
      <c r="I1261" s="35">
        <v>213</v>
      </c>
      <c r="J1261" s="36">
        <v>144</v>
      </c>
      <c r="K1261" s="36">
        <v>55</v>
      </c>
      <c r="L1261" s="3">
        <f t="shared" si="134"/>
        <v>0.38194444444444442</v>
      </c>
      <c r="M1261" s="42"/>
      <c r="N1261" s="36">
        <v>28</v>
      </c>
      <c r="O1261" s="64">
        <f t="shared" si="135"/>
        <v>0.13145539906103287</v>
      </c>
      <c r="P1261" s="4">
        <f t="shared" si="136"/>
        <v>213</v>
      </c>
      <c r="Q1261" s="5">
        <f t="shared" si="137"/>
        <v>144</v>
      </c>
      <c r="R1261" s="5">
        <f t="shared" si="138"/>
        <v>28</v>
      </c>
      <c r="S1261" s="6">
        <f t="shared" si="139"/>
        <v>0.13145539906103287</v>
      </c>
    </row>
    <row r="1262" spans="1:19" x14ac:dyDescent="0.2">
      <c r="A1262" s="54" t="s">
        <v>448</v>
      </c>
      <c r="B1262" s="41" t="s">
        <v>219</v>
      </c>
      <c r="C1262" s="51" t="s">
        <v>220</v>
      </c>
      <c r="D1262" s="37">
        <v>0</v>
      </c>
      <c r="E1262" s="38">
        <v>0</v>
      </c>
      <c r="F1262" s="38">
        <v>0</v>
      </c>
      <c r="G1262" s="38">
        <v>0</v>
      </c>
      <c r="H1262" s="50" t="str">
        <f t="shared" si="133"/>
        <v/>
      </c>
      <c r="I1262" s="35">
        <v>213</v>
      </c>
      <c r="J1262" s="36">
        <v>153</v>
      </c>
      <c r="K1262" s="36">
        <v>39</v>
      </c>
      <c r="L1262" s="3">
        <f t="shared" si="134"/>
        <v>0.25490196078431371</v>
      </c>
      <c r="M1262" s="39">
        <v>0</v>
      </c>
      <c r="N1262" s="36">
        <v>60</v>
      </c>
      <c r="O1262" s="64">
        <f t="shared" si="135"/>
        <v>0.28169014084507044</v>
      </c>
      <c r="P1262" s="4">
        <f t="shared" si="136"/>
        <v>213</v>
      </c>
      <c r="Q1262" s="5">
        <f t="shared" si="137"/>
        <v>153</v>
      </c>
      <c r="R1262" s="5">
        <f t="shared" si="138"/>
        <v>60</v>
      </c>
      <c r="S1262" s="6">
        <f t="shared" si="139"/>
        <v>0.28169014084507044</v>
      </c>
    </row>
    <row r="1263" spans="1:19" x14ac:dyDescent="0.2">
      <c r="A1263" s="55" t="s">
        <v>500</v>
      </c>
      <c r="B1263" s="41" t="s">
        <v>195</v>
      </c>
      <c r="C1263" s="56" t="s">
        <v>195</v>
      </c>
      <c r="D1263" s="2"/>
      <c r="E1263" s="1"/>
      <c r="F1263" s="1"/>
      <c r="G1263" s="1"/>
      <c r="H1263" s="50" t="str">
        <f t="shared" si="133"/>
        <v/>
      </c>
      <c r="I1263" s="35">
        <v>212</v>
      </c>
      <c r="J1263" s="36">
        <v>212</v>
      </c>
      <c r="K1263" s="36">
        <v>130</v>
      </c>
      <c r="L1263" s="3">
        <f t="shared" si="134"/>
        <v>0.6132075471698113</v>
      </c>
      <c r="M1263" s="42">
        <v>0</v>
      </c>
      <c r="N1263" s="36">
        <v>0</v>
      </c>
      <c r="O1263" s="64">
        <f t="shared" si="135"/>
        <v>0</v>
      </c>
      <c r="P1263" s="4">
        <f t="shared" si="136"/>
        <v>212</v>
      </c>
      <c r="Q1263" s="5">
        <f t="shared" si="137"/>
        <v>212</v>
      </c>
      <c r="R1263" s="5" t="str">
        <f t="shared" si="138"/>
        <v/>
      </c>
      <c r="S1263" s="6" t="str">
        <f t="shared" si="139"/>
        <v/>
      </c>
    </row>
    <row r="1264" spans="1:19" x14ac:dyDescent="0.2">
      <c r="A1264" s="55" t="s">
        <v>492</v>
      </c>
      <c r="B1264" s="41" t="s">
        <v>215</v>
      </c>
      <c r="C1264" s="56" t="s">
        <v>216</v>
      </c>
      <c r="D1264" s="2"/>
      <c r="E1264" s="1"/>
      <c r="F1264" s="1"/>
      <c r="G1264" s="1"/>
      <c r="H1264" s="50" t="str">
        <f t="shared" si="133"/>
        <v/>
      </c>
      <c r="I1264" s="35">
        <v>211</v>
      </c>
      <c r="J1264" s="36">
        <v>205</v>
      </c>
      <c r="K1264" s="36">
        <v>46</v>
      </c>
      <c r="L1264" s="3">
        <f t="shared" si="134"/>
        <v>0.22439024390243903</v>
      </c>
      <c r="M1264" s="42">
        <v>1</v>
      </c>
      <c r="N1264" s="36">
        <v>5</v>
      </c>
      <c r="O1264" s="64">
        <f t="shared" si="135"/>
        <v>2.3696682464454975E-2</v>
      </c>
      <c r="P1264" s="4">
        <f t="shared" si="136"/>
        <v>211</v>
      </c>
      <c r="Q1264" s="5">
        <f t="shared" si="137"/>
        <v>206</v>
      </c>
      <c r="R1264" s="5">
        <f t="shared" si="138"/>
        <v>5</v>
      </c>
      <c r="S1264" s="6">
        <f t="shared" si="139"/>
        <v>2.3696682464454975E-2</v>
      </c>
    </row>
    <row r="1265" spans="1:19" ht="57" x14ac:dyDescent="0.2">
      <c r="A1265" s="55" t="s">
        <v>508</v>
      </c>
      <c r="B1265" s="41" t="s">
        <v>428</v>
      </c>
      <c r="C1265" s="56" t="s">
        <v>429</v>
      </c>
      <c r="D1265" s="2"/>
      <c r="E1265" s="1"/>
      <c r="F1265" s="1"/>
      <c r="G1265" s="1"/>
      <c r="H1265" s="50" t="str">
        <f t="shared" si="133"/>
        <v/>
      </c>
      <c r="I1265" s="35">
        <v>210</v>
      </c>
      <c r="J1265" s="36">
        <v>185</v>
      </c>
      <c r="K1265" s="36">
        <v>10</v>
      </c>
      <c r="L1265" s="3">
        <f t="shared" si="134"/>
        <v>5.4054054054054057E-2</v>
      </c>
      <c r="M1265" s="42"/>
      <c r="N1265" s="36"/>
      <c r="O1265" s="64">
        <f t="shared" si="135"/>
        <v>0</v>
      </c>
      <c r="P1265" s="4">
        <f t="shared" si="136"/>
        <v>210</v>
      </c>
      <c r="Q1265" s="5">
        <f t="shared" si="137"/>
        <v>185</v>
      </c>
      <c r="R1265" s="5" t="str">
        <f t="shared" si="138"/>
        <v/>
      </c>
      <c r="S1265" s="6" t="str">
        <f t="shared" si="139"/>
        <v/>
      </c>
    </row>
    <row r="1266" spans="1:19" x14ac:dyDescent="0.2">
      <c r="A1266" s="54" t="s">
        <v>443</v>
      </c>
      <c r="B1266" s="41" t="s">
        <v>53</v>
      </c>
      <c r="C1266" s="51" t="s">
        <v>54</v>
      </c>
      <c r="D1266" s="37">
        <v>6</v>
      </c>
      <c r="E1266" s="38">
        <v>5</v>
      </c>
      <c r="F1266" s="38">
        <v>0</v>
      </c>
      <c r="G1266" s="38">
        <v>0</v>
      </c>
      <c r="H1266" s="50">
        <f t="shared" si="133"/>
        <v>0</v>
      </c>
      <c r="I1266" s="35">
        <v>206</v>
      </c>
      <c r="J1266" s="36">
        <v>205</v>
      </c>
      <c r="K1266" s="36">
        <v>45</v>
      </c>
      <c r="L1266" s="3">
        <f t="shared" si="134"/>
        <v>0.21951219512195122</v>
      </c>
      <c r="M1266" s="39">
        <v>0</v>
      </c>
      <c r="N1266" s="36">
        <v>1</v>
      </c>
      <c r="O1266" s="64">
        <f t="shared" si="135"/>
        <v>4.8543689320388345E-3</v>
      </c>
      <c r="P1266" s="4">
        <f t="shared" si="136"/>
        <v>212</v>
      </c>
      <c r="Q1266" s="5">
        <f t="shared" si="137"/>
        <v>210</v>
      </c>
      <c r="R1266" s="5">
        <f t="shared" si="138"/>
        <v>1</v>
      </c>
      <c r="S1266" s="6">
        <f t="shared" si="139"/>
        <v>4.7169811320754715E-3</v>
      </c>
    </row>
    <row r="1267" spans="1:19" x14ac:dyDescent="0.2">
      <c r="A1267" s="54" t="s">
        <v>444</v>
      </c>
      <c r="B1267" s="41" t="s">
        <v>247</v>
      </c>
      <c r="C1267" s="51" t="s">
        <v>248</v>
      </c>
      <c r="D1267" s="37">
        <v>63</v>
      </c>
      <c r="E1267" s="38">
        <v>63</v>
      </c>
      <c r="F1267" s="38"/>
      <c r="G1267" s="38"/>
      <c r="H1267" s="50">
        <f t="shared" si="133"/>
        <v>0</v>
      </c>
      <c r="I1267" s="35">
        <v>205</v>
      </c>
      <c r="J1267" s="36">
        <v>188</v>
      </c>
      <c r="K1267" s="36">
        <v>9</v>
      </c>
      <c r="L1267" s="3">
        <f t="shared" si="134"/>
        <v>4.7872340425531915E-2</v>
      </c>
      <c r="M1267" s="39">
        <v>5</v>
      </c>
      <c r="N1267" s="36">
        <v>12</v>
      </c>
      <c r="O1267" s="64">
        <f t="shared" si="135"/>
        <v>5.8536585365853662E-2</v>
      </c>
      <c r="P1267" s="4">
        <f t="shared" si="136"/>
        <v>268</v>
      </c>
      <c r="Q1267" s="5">
        <f t="shared" si="137"/>
        <v>256</v>
      </c>
      <c r="R1267" s="5">
        <f t="shared" si="138"/>
        <v>12</v>
      </c>
      <c r="S1267" s="6">
        <f t="shared" si="139"/>
        <v>4.4776119402985072E-2</v>
      </c>
    </row>
    <row r="1268" spans="1:19" x14ac:dyDescent="0.2">
      <c r="A1268" s="55" t="s">
        <v>451</v>
      </c>
      <c r="B1268" s="41" t="s">
        <v>180</v>
      </c>
      <c r="C1268" s="56" t="s">
        <v>181</v>
      </c>
      <c r="D1268" s="2">
        <v>0</v>
      </c>
      <c r="E1268" s="1">
        <v>0</v>
      </c>
      <c r="F1268" s="1">
        <v>0</v>
      </c>
      <c r="G1268" s="1">
        <v>0</v>
      </c>
      <c r="H1268" s="50" t="str">
        <f t="shared" si="133"/>
        <v/>
      </c>
      <c r="I1268" s="35">
        <v>200</v>
      </c>
      <c r="J1268" s="36">
        <v>200</v>
      </c>
      <c r="K1268" s="36">
        <v>136</v>
      </c>
      <c r="L1268" s="3">
        <f t="shared" si="134"/>
        <v>0.68</v>
      </c>
      <c r="M1268" s="42">
        <v>0</v>
      </c>
      <c r="N1268" s="36">
        <v>0</v>
      </c>
      <c r="O1268" s="64">
        <f t="shared" si="135"/>
        <v>0</v>
      </c>
      <c r="P1268" s="4">
        <f t="shared" si="136"/>
        <v>200</v>
      </c>
      <c r="Q1268" s="5">
        <f t="shared" si="137"/>
        <v>200</v>
      </c>
      <c r="R1268" s="5" t="str">
        <f t="shared" si="138"/>
        <v/>
      </c>
      <c r="S1268" s="6" t="str">
        <f t="shared" si="139"/>
        <v/>
      </c>
    </row>
    <row r="1269" spans="1:19" ht="29" x14ac:dyDescent="0.2">
      <c r="A1269" s="55" t="s">
        <v>480</v>
      </c>
      <c r="B1269" s="41" t="s">
        <v>133</v>
      </c>
      <c r="C1269" s="56" t="s">
        <v>134</v>
      </c>
      <c r="D1269" s="2">
        <v>0</v>
      </c>
      <c r="E1269" s="1">
        <v>0</v>
      </c>
      <c r="F1269" s="1">
        <v>0</v>
      </c>
      <c r="G1269" s="1">
        <v>0</v>
      </c>
      <c r="H1269" s="50" t="str">
        <f t="shared" si="133"/>
        <v/>
      </c>
      <c r="I1269" s="35">
        <v>198</v>
      </c>
      <c r="J1269" s="36">
        <v>181</v>
      </c>
      <c r="K1269" s="36">
        <v>7</v>
      </c>
      <c r="L1269" s="3">
        <f t="shared" si="134"/>
        <v>3.8674033149171269E-2</v>
      </c>
      <c r="M1269" s="42">
        <v>10</v>
      </c>
      <c r="N1269" s="36">
        <v>7</v>
      </c>
      <c r="O1269" s="64">
        <f t="shared" si="135"/>
        <v>3.5353535353535352E-2</v>
      </c>
      <c r="P1269" s="4">
        <f t="shared" si="136"/>
        <v>198</v>
      </c>
      <c r="Q1269" s="5">
        <f t="shared" si="137"/>
        <v>191</v>
      </c>
      <c r="R1269" s="5">
        <f t="shared" si="138"/>
        <v>7</v>
      </c>
      <c r="S1269" s="6">
        <f t="shared" si="139"/>
        <v>3.5353535353535352E-2</v>
      </c>
    </row>
    <row r="1270" spans="1:19" x14ac:dyDescent="0.2">
      <c r="A1270" s="54" t="s">
        <v>444</v>
      </c>
      <c r="B1270" s="41" t="s">
        <v>30</v>
      </c>
      <c r="C1270" s="51" t="s">
        <v>32</v>
      </c>
      <c r="D1270" s="37">
        <v>4</v>
      </c>
      <c r="E1270" s="38">
        <v>4</v>
      </c>
      <c r="F1270" s="38"/>
      <c r="G1270" s="38"/>
      <c r="H1270" s="50">
        <f t="shared" si="133"/>
        <v>0</v>
      </c>
      <c r="I1270" s="35">
        <v>198</v>
      </c>
      <c r="J1270" s="36">
        <v>181</v>
      </c>
      <c r="K1270" s="36">
        <v>37</v>
      </c>
      <c r="L1270" s="3">
        <f t="shared" si="134"/>
        <v>0.20441988950276244</v>
      </c>
      <c r="M1270" s="39">
        <v>2</v>
      </c>
      <c r="N1270" s="36">
        <v>15</v>
      </c>
      <c r="O1270" s="64">
        <f t="shared" si="135"/>
        <v>7.575757575757576E-2</v>
      </c>
      <c r="P1270" s="4">
        <f t="shared" si="136"/>
        <v>202</v>
      </c>
      <c r="Q1270" s="5">
        <f t="shared" si="137"/>
        <v>187</v>
      </c>
      <c r="R1270" s="5">
        <f t="shared" si="138"/>
        <v>15</v>
      </c>
      <c r="S1270" s="6">
        <f t="shared" si="139"/>
        <v>7.4257425742574254E-2</v>
      </c>
    </row>
    <row r="1271" spans="1:19" x14ac:dyDescent="0.2">
      <c r="A1271" s="55" t="s">
        <v>449</v>
      </c>
      <c r="B1271" s="41" t="s">
        <v>432</v>
      </c>
      <c r="C1271" s="57" t="s">
        <v>433</v>
      </c>
      <c r="D1271" s="2">
        <v>0</v>
      </c>
      <c r="E1271" s="1">
        <v>0</v>
      </c>
      <c r="F1271" s="1"/>
      <c r="G1271" s="1">
        <v>0</v>
      </c>
      <c r="H1271" s="50" t="str">
        <f t="shared" si="133"/>
        <v/>
      </c>
      <c r="I1271" s="35">
        <v>197</v>
      </c>
      <c r="J1271" s="36">
        <v>176</v>
      </c>
      <c r="K1271" s="36">
        <v>14</v>
      </c>
      <c r="L1271" s="3">
        <f t="shared" si="134"/>
        <v>7.9545454545454544E-2</v>
      </c>
      <c r="M1271" s="39">
        <v>1</v>
      </c>
      <c r="N1271" s="36">
        <v>20</v>
      </c>
      <c r="O1271" s="64">
        <f t="shared" si="135"/>
        <v>0.10152284263959391</v>
      </c>
      <c r="P1271" s="4">
        <f t="shared" si="136"/>
        <v>197</v>
      </c>
      <c r="Q1271" s="5">
        <f t="shared" si="137"/>
        <v>177</v>
      </c>
      <c r="R1271" s="5">
        <f t="shared" si="138"/>
        <v>20</v>
      </c>
      <c r="S1271" s="6">
        <f t="shared" si="139"/>
        <v>0.10152284263959391</v>
      </c>
    </row>
    <row r="1272" spans="1:19" x14ac:dyDescent="0.2">
      <c r="A1272" s="55" t="s">
        <v>450</v>
      </c>
      <c r="B1272" s="41" t="s">
        <v>253</v>
      </c>
      <c r="C1272" s="56" t="s">
        <v>254</v>
      </c>
      <c r="D1272" s="2"/>
      <c r="E1272" s="1"/>
      <c r="F1272" s="1"/>
      <c r="G1272" s="1"/>
      <c r="H1272" s="50" t="str">
        <f t="shared" si="133"/>
        <v/>
      </c>
      <c r="I1272" s="35">
        <v>197</v>
      </c>
      <c r="J1272" s="36">
        <v>186</v>
      </c>
      <c r="K1272" s="36">
        <v>96</v>
      </c>
      <c r="L1272" s="3">
        <f t="shared" si="134"/>
        <v>0.5161290322580645</v>
      </c>
      <c r="M1272" s="39">
        <v>1</v>
      </c>
      <c r="N1272" s="36">
        <v>10</v>
      </c>
      <c r="O1272" s="64">
        <f t="shared" si="135"/>
        <v>5.0761421319796954E-2</v>
      </c>
      <c r="P1272" s="4">
        <f t="shared" si="136"/>
        <v>197</v>
      </c>
      <c r="Q1272" s="5">
        <f t="shared" si="137"/>
        <v>187</v>
      </c>
      <c r="R1272" s="5">
        <f t="shared" si="138"/>
        <v>10</v>
      </c>
      <c r="S1272" s="6">
        <f t="shared" si="139"/>
        <v>5.0761421319796954E-2</v>
      </c>
    </row>
    <row r="1273" spans="1:19" x14ac:dyDescent="0.2">
      <c r="A1273" s="55" t="s">
        <v>480</v>
      </c>
      <c r="B1273" s="41" t="s">
        <v>180</v>
      </c>
      <c r="C1273" s="56" t="s">
        <v>181</v>
      </c>
      <c r="D1273" s="2">
        <v>0</v>
      </c>
      <c r="E1273" s="1">
        <v>0</v>
      </c>
      <c r="F1273" s="1">
        <v>0</v>
      </c>
      <c r="G1273" s="1">
        <v>0</v>
      </c>
      <c r="H1273" s="50" t="str">
        <f t="shared" si="133"/>
        <v/>
      </c>
      <c r="I1273" s="35">
        <v>196</v>
      </c>
      <c r="J1273" s="36">
        <v>187</v>
      </c>
      <c r="K1273" s="36">
        <v>151</v>
      </c>
      <c r="L1273" s="3">
        <f t="shared" si="134"/>
        <v>0.80748663101604279</v>
      </c>
      <c r="M1273" s="42">
        <v>2</v>
      </c>
      <c r="N1273" s="36">
        <v>7</v>
      </c>
      <c r="O1273" s="64">
        <f t="shared" si="135"/>
        <v>3.5714285714285712E-2</v>
      </c>
      <c r="P1273" s="4">
        <f t="shared" si="136"/>
        <v>196</v>
      </c>
      <c r="Q1273" s="5">
        <f t="shared" si="137"/>
        <v>189</v>
      </c>
      <c r="R1273" s="5">
        <f t="shared" si="138"/>
        <v>7</v>
      </c>
      <c r="S1273" s="6">
        <f t="shared" si="139"/>
        <v>3.5714285714285712E-2</v>
      </c>
    </row>
    <row r="1274" spans="1:19" x14ac:dyDescent="0.2">
      <c r="A1274" s="55" t="s">
        <v>483</v>
      </c>
      <c r="B1274" s="41" t="s">
        <v>23</v>
      </c>
      <c r="C1274" s="56" t="s">
        <v>24</v>
      </c>
      <c r="D1274" s="2"/>
      <c r="E1274" s="1"/>
      <c r="F1274" s="1"/>
      <c r="G1274" s="1"/>
      <c r="H1274" s="50" t="str">
        <f t="shared" si="133"/>
        <v/>
      </c>
      <c r="I1274" s="35">
        <v>196</v>
      </c>
      <c r="J1274" s="36">
        <v>120</v>
      </c>
      <c r="K1274" s="36">
        <v>67</v>
      </c>
      <c r="L1274" s="3">
        <f t="shared" si="134"/>
        <v>0.55833333333333335</v>
      </c>
      <c r="M1274" s="42"/>
      <c r="N1274" s="36">
        <v>91</v>
      </c>
      <c r="O1274" s="64">
        <f t="shared" si="135"/>
        <v>0.4642857142857143</v>
      </c>
      <c r="P1274" s="4">
        <f t="shared" si="136"/>
        <v>196</v>
      </c>
      <c r="Q1274" s="5">
        <f t="shared" si="137"/>
        <v>120</v>
      </c>
      <c r="R1274" s="5">
        <f t="shared" si="138"/>
        <v>91</v>
      </c>
      <c r="S1274" s="6">
        <f t="shared" si="139"/>
        <v>0.4642857142857143</v>
      </c>
    </row>
    <row r="1275" spans="1:19" x14ac:dyDescent="0.2">
      <c r="A1275" s="55" t="s">
        <v>485</v>
      </c>
      <c r="B1275" s="41" t="s">
        <v>253</v>
      </c>
      <c r="C1275" s="56" t="s">
        <v>254</v>
      </c>
      <c r="D1275" s="2"/>
      <c r="E1275" s="1"/>
      <c r="F1275" s="1"/>
      <c r="G1275" s="1"/>
      <c r="H1275" s="50" t="str">
        <f t="shared" si="133"/>
        <v/>
      </c>
      <c r="I1275" s="35">
        <v>196</v>
      </c>
      <c r="J1275" s="36">
        <v>196</v>
      </c>
      <c r="K1275" s="36">
        <v>123</v>
      </c>
      <c r="L1275" s="3">
        <f t="shared" si="134"/>
        <v>0.62755102040816324</v>
      </c>
      <c r="M1275" s="42"/>
      <c r="N1275" s="36"/>
      <c r="O1275" s="64">
        <f t="shared" si="135"/>
        <v>0</v>
      </c>
      <c r="P1275" s="4">
        <f t="shared" si="136"/>
        <v>196</v>
      </c>
      <c r="Q1275" s="5">
        <f t="shared" si="137"/>
        <v>196</v>
      </c>
      <c r="R1275" s="5" t="str">
        <f t="shared" si="138"/>
        <v/>
      </c>
      <c r="S1275" s="6" t="str">
        <f t="shared" si="139"/>
        <v/>
      </c>
    </row>
    <row r="1276" spans="1:19" x14ac:dyDescent="0.2">
      <c r="A1276" s="55" t="s">
        <v>500</v>
      </c>
      <c r="B1276" s="41" t="s">
        <v>72</v>
      </c>
      <c r="C1276" s="56" t="s">
        <v>73</v>
      </c>
      <c r="D1276" s="2"/>
      <c r="E1276" s="1"/>
      <c r="F1276" s="1"/>
      <c r="G1276" s="1"/>
      <c r="H1276" s="50" t="str">
        <f t="shared" si="133"/>
        <v/>
      </c>
      <c r="I1276" s="35">
        <v>195</v>
      </c>
      <c r="J1276" s="36">
        <v>155</v>
      </c>
      <c r="K1276" s="36">
        <v>51</v>
      </c>
      <c r="L1276" s="3">
        <f t="shared" si="134"/>
        <v>0.32903225806451614</v>
      </c>
      <c r="M1276" s="42">
        <v>2</v>
      </c>
      <c r="N1276" s="36">
        <v>38</v>
      </c>
      <c r="O1276" s="64">
        <f t="shared" si="135"/>
        <v>0.19487179487179487</v>
      </c>
      <c r="P1276" s="4">
        <f t="shared" si="136"/>
        <v>195</v>
      </c>
      <c r="Q1276" s="5">
        <f t="shared" si="137"/>
        <v>157</v>
      </c>
      <c r="R1276" s="5">
        <f t="shared" si="138"/>
        <v>38</v>
      </c>
      <c r="S1276" s="6">
        <f t="shared" si="139"/>
        <v>0.19487179487179487</v>
      </c>
    </row>
    <row r="1277" spans="1:19" x14ac:dyDescent="0.2">
      <c r="A1277" s="54" t="s">
        <v>443</v>
      </c>
      <c r="B1277" s="41" t="s">
        <v>34</v>
      </c>
      <c r="C1277" s="51" t="s">
        <v>35</v>
      </c>
      <c r="D1277" s="37">
        <v>0</v>
      </c>
      <c r="E1277" s="38">
        <v>0</v>
      </c>
      <c r="F1277" s="38">
        <v>0</v>
      </c>
      <c r="G1277" s="38">
        <v>0</v>
      </c>
      <c r="H1277" s="50" t="str">
        <f t="shared" si="133"/>
        <v/>
      </c>
      <c r="I1277" s="35">
        <v>194</v>
      </c>
      <c r="J1277" s="36">
        <v>179</v>
      </c>
      <c r="K1277" s="36">
        <v>8</v>
      </c>
      <c r="L1277" s="3">
        <f t="shared" si="134"/>
        <v>4.4692737430167599E-2</v>
      </c>
      <c r="M1277" s="39">
        <v>0</v>
      </c>
      <c r="N1277" s="36">
        <v>0</v>
      </c>
      <c r="O1277" s="64">
        <f t="shared" si="135"/>
        <v>0</v>
      </c>
      <c r="P1277" s="4">
        <f t="shared" si="136"/>
        <v>194</v>
      </c>
      <c r="Q1277" s="5">
        <f t="shared" si="137"/>
        <v>179</v>
      </c>
      <c r="R1277" s="5" t="str">
        <f t="shared" si="138"/>
        <v/>
      </c>
      <c r="S1277" s="6" t="str">
        <f t="shared" si="139"/>
        <v/>
      </c>
    </row>
    <row r="1278" spans="1:19" ht="29" x14ac:dyDescent="0.2">
      <c r="A1278" s="54" t="s">
        <v>443</v>
      </c>
      <c r="B1278" s="41" t="s">
        <v>89</v>
      </c>
      <c r="C1278" s="51" t="s">
        <v>306</v>
      </c>
      <c r="D1278" s="37">
        <v>0</v>
      </c>
      <c r="E1278" s="38">
        <v>0</v>
      </c>
      <c r="F1278" s="38">
        <v>0</v>
      </c>
      <c r="G1278" s="38">
        <v>0</v>
      </c>
      <c r="H1278" s="50" t="str">
        <f t="shared" si="133"/>
        <v/>
      </c>
      <c r="I1278" s="35">
        <v>193</v>
      </c>
      <c r="J1278" s="36">
        <v>185</v>
      </c>
      <c r="K1278" s="36">
        <v>15</v>
      </c>
      <c r="L1278" s="3">
        <f t="shared" si="134"/>
        <v>8.1081081081081086E-2</v>
      </c>
      <c r="M1278" s="39">
        <v>0</v>
      </c>
      <c r="N1278" s="36">
        <v>0</v>
      </c>
      <c r="O1278" s="64">
        <f t="shared" si="135"/>
        <v>0</v>
      </c>
      <c r="P1278" s="4">
        <f t="shared" si="136"/>
        <v>193</v>
      </c>
      <c r="Q1278" s="5">
        <f t="shared" si="137"/>
        <v>185</v>
      </c>
      <c r="R1278" s="5" t="str">
        <f t="shared" si="138"/>
        <v/>
      </c>
      <c r="S1278" s="6" t="str">
        <f t="shared" si="139"/>
        <v/>
      </c>
    </row>
    <row r="1279" spans="1:19" x14ac:dyDescent="0.2">
      <c r="A1279" s="55" t="s">
        <v>483</v>
      </c>
      <c r="B1279" s="41" t="s">
        <v>10</v>
      </c>
      <c r="C1279" s="56" t="s">
        <v>12</v>
      </c>
      <c r="D1279" s="2"/>
      <c r="E1279" s="1"/>
      <c r="F1279" s="1"/>
      <c r="G1279" s="1"/>
      <c r="H1279" s="50" t="str">
        <f t="shared" si="133"/>
        <v/>
      </c>
      <c r="I1279" s="35">
        <v>192</v>
      </c>
      <c r="J1279" s="36">
        <v>182</v>
      </c>
      <c r="K1279" s="36">
        <v>74</v>
      </c>
      <c r="L1279" s="3">
        <f t="shared" si="134"/>
        <v>0.40659340659340659</v>
      </c>
      <c r="M1279" s="42"/>
      <c r="N1279" s="36">
        <v>2</v>
      </c>
      <c r="O1279" s="64">
        <f t="shared" si="135"/>
        <v>1.0416666666666666E-2</v>
      </c>
      <c r="P1279" s="4">
        <f t="shared" si="136"/>
        <v>192</v>
      </c>
      <c r="Q1279" s="5">
        <f t="shared" si="137"/>
        <v>182</v>
      </c>
      <c r="R1279" s="5">
        <f t="shared" si="138"/>
        <v>2</v>
      </c>
      <c r="S1279" s="6">
        <f t="shared" si="139"/>
        <v>1.0416666666666666E-2</v>
      </c>
    </row>
    <row r="1280" spans="1:19" x14ac:dyDescent="0.2">
      <c r="A1280" s="55" t="s">
        <v>512</v>
      </c>
      <c r="B1280" s="41" t="s">
        <v>233</v>
      </c>
      <c r="C1280" s="56" t="s">
        <v>235</v>
      </c>
      <c r="D1280" s="2"/>
      <c r="E1280" s="1"/>
      <c r="F1280" s="1"/>
      <c r="G1280" s="1"/>
      <c r="H1280" s="50" t="str">
        <f t="shared" si="133"/>
        <v/>
      </c>
      <c r="I1280" s="35">
        <v>192</v>
      </c>
      <c r="J1280" s="36">
        <v>177</v>
      </c>
      <c r="K1280" s="36">
        <v>121</v>
      </c>
      <c r="L1280" s="3">
        <f t="shared" si="134"/>
        <v>0.68361581920903958</v>
      </c>
      <c r="M1280" s="42">
        <v>12</v>
      </c>
      <c r="N1280" s="36">
        <v>3</v>
      </c>
      <c r="O1280" s="64">
        <f t="shared" si="135"/>
        <v>1.5625E-2</v>
      </c>
      <c r="P1280" s="4">
        <f t="shared" si="136"/>
        <v>192</v>
      </c>
      <c r="Q1280" s="5">
        <f t="shared" si="137"/>
        <v>189</v>
      </c>
      <c r="R1280" s="5">
        <f t="shared" si="138"/>
        <v>3</v>
      </c>
      <c r="S1280" s="6">
        <f t="shared" si="139"/>
        <v>1.5625E-2</v>
      </c>
    </row>
    <row r="1281" spans="1:19" x14ac:dyDescent="0.2">
      <c r="A1281" s="55" t="s">
        <v>485</v>
      </c>
      <c r="B1281" s="41" t="s">
        <v>110</v>
      </c>
      <c r="C1281" s="56" t="s">
        <v>111</v>
      </c>
      <c r="D1281" s="2"/>
      <c r="E1281" s="1"/>
      <c r="F1281" s="1"/>
      <c r="G1281" s="1"/>
      <c r="H1281" s="50" t="str">
        <f t="shared" si="133"/>
        <v/>
      </c>
      <c r="I1281" s="35">
        <v>192</v>
      </c>
      <c r="J1281" s="36">
        <v>192</v>
      </c>
      <c r="K1281" s="36">
        <v>13</v>
      </c>
      <c r="L1281" s="3">
        <f t="shared" si="134"/>
        <v>6.7708333333333329E-2</v>
      </c>
      <c r="M1281" s="42"/>
      <c r="N1281" s="36"/>
      <c r="O1281" s="64">
        <f t="shared" si="135"/>
        <v>0</v>
      </c>
      <c r="P1281" s="4">
        <f t="shared" si="136"/>
        <v>192</v>
      </c>
      <c r="Q1281" s="5">
        <f t="shared" si="137"/>
        <v>192</v>
      </c>
      <c r="R1281" s="5" t="str">
        <f t="shared" si="138"/>
        <v/>
      </c>
      <c r="S1281" s="6" t="str">
        <f t="shared" si="139"/>
        <v/>
      </c>
    </row>
    <row r="1282" spans="1:19" x14ac:dyDescent="0.2">
      <c r="A1282" s="54" t="s">
        <v>444</v>
      </c>
      <c r="B1282" s="41" t="s">
        <v>27</v>
      </c>
      <c r="C1282" s="51" t="s">
        <v>283</v>
      </c>
      <c r="D1282" s="37"/>
      <c r="E1282" s="38"/>
      <c r="F1282" s="38"/>
      <c r="G1282" s="38"/>
      <c r="H1282" s="50" t="str">
        <f t="shared" ref="H1282:H1345" si="140">IF(D1282&lt;&gt;0,G1282/D1282,"")</f>
        <v/>
      </c>
      <c r="I1282" s="35">
        <v>190</v>
      </c>
      <c r="J1282" s="36">
        <v>190</v>
      </c>
      <c r="K1282" s="36">
        <v>66</v>
      </c>
      <c r="L1282" s="3">
        <f t="shared" ref="L1282:L1345" si="141">IF(J1282&lt;&gt;0,K1282/J1282,"")</f>
        <v>0.3473684210526316</v>
      </c>
      <c r="M1282" s="39"/>
      <c r="N1282" s="36"/>
      <c r="O1282" s="64">
        <f t="shared" ref="O1282:O1345" si="142">IF(I1282&lt;&gt;0,N1282/I1282,"")</f>
        <v>0</v>
      </c>
      <c r="P1282" s="4">
        <f t="shared" ref="P1282:P1345" si="143">IF(SUM(D1282,I1282)&gt;0,SUM(D1282,I1282),"")</f>
        <v>190</v>
      </c>
      <c r="Q1282" s="5">
        <f t="shared" ref="Q1282:Q1345" si="144">IF(SUM(E1282,J1282, M1282)&gt;0,SUM(E1282,J1282, M1282),"")</f>
        <v>190</v>
      </c>
      <c r="R1282" s="5" t="str">
        <f t="shared" ref="R1282:R1345" si="145">IF(SUM(G1282,N1282)&gt;0,SUM(G1282,N1282),"")</f>
        <v/>
      </c>
      <c r="S1282" s="6" t="str">
        <f t="shared" ref="S1282:S1345" si="146">IFERROR(IF(P1282&lt;&gt;0,R1282/P1282,""),"")</f>
        <v/>
      </c>
    </row>
    <row r="1283" spans="1:19" x14ac:dyDescent="0.2">
      <c r="A1283" s="54" t="s">
        <v>444</v>
      </c>
      <c r="B1283" s="41" t="s">
        <v>400</v>
      </c>
      <c r="C1283" s="51" t="s">
        <v>401</v>
      </c>
      <c r="D1283" s="37"/>
      <c r="E1283" s="38"/>
      <c r="F1283" s="38"/>
      <c r="G1283" s="38"/>
      <c r="H1283" s="50" t="str">
        <f t="shared" si="140"/>
        <v/>
      </c>
      <c r="I1283" s="35">
        <v>190</v>
      </c>
      <c r="J1283" s="36">
        <v>186</v>
      </c>
      <c r="K1283" s="36">
        <v>68</v>
      </c>
      <c r="L1283" s="3">
        <f t="shared" si="141"/>
        <v>0.36559139784946237</v>
      </c>
      <c r="M1283" s="39">
        <v>4</v>
      </c>
      <c r="N1283" s="36"/>
      <c r="O1283" s="64">
        <f t="shared" si="142"/>
        <v>0</v>
      </c>
      <c r="P1283" s="4">
        <f t="shared" si="143"/>
        <v>190</v>
      </c>
      <c r="Q1283" s="5">
        <f t="shared" si="144"/>
        <v>190</v>
      </c>
      <c r="R1283" s="5" t="str">
        <f t="shared" si="145"/>
        <v/>
      </c>
      <c r="S1283" s="6" t="str">
        <f t="shared" si="146"/>
        <v/>
      </c>
    </row>
    <row r="1284" spans="1:19" x14ac:dyDescent="0.2">
      <c r="A1284" s="54" t="s">
        <v>446</v>
      </c>
      <c r="B1284" s="41" t="s">
        <v>180</v>
      </c>
      <c r="C1284" s="51" t="s">
        <v>181</v>
      </c>
      <c r="D1284" s="37"/>
      <c r="E1284" s="38"/>
      <c r="F1284" s="38"/>
      <c r="G1284" s="38"/>
      <c r="H1284" s="50" t="str">
        <f t="shared" si="140"/>
        <v/>
      </c>
      <c r="I1284" s="35">
        <v>188</v>
      </c>
      <c r="J1284" s="36">
        <v>177</v>
      </c>
      <c r="K1284" s="36">
        <v>132</v>
      </c>
      <c r="L1284" s="3">
        <f t="shared" si="141"/>
        <v>0.74576271186440679</v>
      </c>
      <c r="M1284" s="39"/>
      <c r="N1284" s="36">
        <v>11</v>
      </c>
      <c r="O1284" s="64">
        <f t="shared" si="142"/>
        <v>5.8510638297872342E-2</v>
      </c>
      <c r="P1284" s="4">
        <f t="shared" si="143"/>
        <v>188</v>
      </c>
      <c r="Q1284" s="5">
        <f t="shared" si="144"/>
        <v>177</v>
      </c>
      <c r="R1284" s="5">
        <f t="shared" si="145"/>
        <v>11</v>
      </c>
      <c r="S1284" s="6">
        <f t="shared" si="146"/>
        <v>5.8510638297872342E-2</v>
      </c>
    </row>
    <row r="1285" spans="1:19" x14ac:dyDescent="0.2">
      <c r="A1285" s="54" t="s">
        <v>443</v>
      </c>
      <c r="B1285" s="41" t="s">
        <v>263</v>
      </c>
      <c r="C1285" s="51" t="s">
        <v>332</v>
      </c>
      <c r="D1285" s="37">
        <v>0</v>
      </c>
      <c r="E1285" s="38">
        <v>0</v>
      </c>
      <c r="F1285" s="38">
        <v>0</v>
      </c>
      <c r="G1285" s="38">
        <v>0</v>
      </c>
      <c r="H1285" s="50" t="str">
        <f t="shared" si="140"/>
        <v/>
      </c>
      <c r="I1285" s="35">
        <v>183</v>
      </c>
      <c r="J1285" s="36">
        <v>182</v>
      </c>
      <c r="K1285" s="36">
        <v>16</v>
      </c>
      <c r="L1285" s="3">
        <f t="shared" si="141"/>
        <v>8.7912087912087919E-2</v>
      </c>
      <c r="M1285" s="39">
        <v>0</v>
      </c>
      <c r="N1285" s="36">
        <v>0</v>
      </c>
      <c r="O1285" s="64">
        <f t="shared" si="142"/>
        <v>0</v>
      </c>
      <c r="P1285" s="4">
        <f t="shared" si="143"/>
        <v>183</v>
      </c>
      <c r="Q1285" s="5">
        <f t="shared" si="144"/>
        <v>182</v>
      </c>
      <c r="R1285" s="5" t="str">
        <f t="shared" si="145"/>
        <v/>
      </c>
      <c r="S1285" s="6" t="str">
        <f t="shared" si="146"/>
        <v/>
      </c>
    </row>
    <row r="1286" spans="1:19" x14ac:dyDescent="0.2">
      <c r="A1286" s="54" t="s">
        <v>444</v>
      </c>
      <c r="B1286" s="41" t="s">
        <v>390</v>
      </c>
      <c r="C1286" s="51" t="s">
        <v>391</v>
      </c>
      <c r="D1286" s="37">
        <v>3</v>
      </c>
      <c r="E1286" s="38">
        <v>3</v>
      </c>
      <c r="F1286" s="38"/>
      <c r="G1286" s="38"/>
      <c r="H1286" s="50">
        <f t="shared" si="140"/>
        <v>0</v>
      </c>
      <c r="I1286" s="35">
        <v>182</v>
      </c>
      <c r="J1286" s="36">
        <v>168</v>
      </c>
      <c r="K1286" s="36">
        <v>15</v>
      </c>
      <c r="L1286" s="3">
        <f t="shared" si="141"/>
        <v>8.9285714285714288E-2</v>
      </c>
      <c r="M1286" s="39"/>
      <c r="N1286" s="36">
        <v>14</v>
      </c>
      <c r="O1286" s="64">
        <f t="shared" si="142"/>
        <v>7.6923076923076927E-2</v>
      </c>
      <c r="P1286" s="4">
        <f t="shared" si="143"/>
        <v>185</v>
      </c>
      <c r="Q1286" s="5">
        <f t="shared" si="144"/>
        <v>171</v>
      </c>
      <c r="R1286" s="5">
        <f t="shared" si="145"/>
        <v>14</v>
      </c>
      <c r="S1286" s="6">
        <f t="shared" si="146"/>
        <v>7.567567567567568E-2</v>
      </c>
    </row>
    <row r="1287" spans="1:19" x14ac:dyDescent="0.2">
      <c r="A1287" s="54" t="s">
        <v>442</v>
      </c>
      <c r="B1287" s="41" t="s">
        <v>117</v>
      </c>
      <c r="C1287" s="51" t="s">
        <v>118</v>
      </c>
      <c r="D1287" s="37"/>
      <c r="E1287" s="38"/>
      <c r="F1287" s="38"/>
      <c r="G1287" s="38"/>
      <c r="H1287" s="50" t="str">
        <f t="shared" si="140"/>
        <v/>
      </c>
      <c r="I1287" s="35">
        <v>181</v>
      </c>
      <c r="J1287" s="36">
        <v>180</v>
      </c>
      <c r="K1287" s="36">
        <v>30</v>
      </c>
      <c r="L1287" s="3">
        <f t="shared" si="141"/>
        <v>0.16666666666666666</v>
      </c>
      <c r="M1287" s="39"/>
      <c r="N1287" s="36">
        <v>1</v>
      </c>
      <c r="O1287" s="64">
        <f t="shared" si="142"/>
        <v>5.5248618784530384E-3</v>
      </c>
      <c r="P1287" s="4">
        <f t="shared" si="143"/>
        <v>181</v>
      </c>
      <c r="Q1287" s="5">
        <f t="shared" si="144"/>
        <v>180</v>
      </c>
      <c r="R1287" s="5">
        <f t="shared" si="145"/>
        <v>1</v>
      </c>
      <c r="S1287" s="6">
        <f t="shared" si="146"/>
        <v>5.5248618784530384E-3</v>
      </c>
    </row>
    <row r="1288" spans="1:19" x14ac:dyDescent="0.2">
      <c r="A1288" s="55" t="s">
        <v>485</v>
      </c>
      <c r="B1288" s="41" t="s">
        <v>58</v>
      </c>
      <c r="C1288" s="56" t="s">
        <v>59</v>
      </c>
      <c r="D1288" s="2"/>
      <c r="E1288" s="1"/>
      <c r="F1288" s="1"/>
      <c r="G1288" s="1"/>
      <c r="H1288" s="50" t="str">
        <f t="shared" si="140"/>
        <v/>
      </c>
      <c r="I1288" s="35">
        <v>181</v>
      </c>
      <c r="J1288" s="36">
        <v>163</v>
      </c>
      <c r="K1288" s="36">
        <v>42</v>
      </c>
      <c r="L1288" s="3">
        <f t="shared" si="141"/>
        <v>0.25766871165644173</v>
      </c>
      <c r="M1288" s="42"/>
      <c r="N1288" s="36">
        <v>16</v>
      </c>
      <c r="O1288" s="64">
        <f t="shared" si="142"/>
        <v>8.8397790055248615E-2</v>
      </c>
      <c r="P1288" s="4">
        <f t="shared" si="143"/>
        <v>181</v>
      </c>
      <c r="Q1288" s="5">
        <f t="shared" si="144"/>
        <v>163</v>
      </c>
      <c r="R1288" s="5">
        <f t="shared" si="145"/>
        <v>16</v>
      </c>
      <c r="S1288" s="6">
        <f t="shared" si="146"/>
        <v>8.8397790055248615E-2</v>
      </c>
    </row>
    <row r="1289" spans="1:19" x14ac:dyDescent="0.2">
      <c r="A1289" s="55" t="s">
        <v>463</v>
      </c>
      <c r="B1289" s="41" t="s">
        <v>30</v>
      </c>
      <c r="C1289" s="56" t="s">
        <v>33</v>
      </c>
      <c r="D1289" s="2">
        <v>93</v>
      </c>
      <c r="E1289" s="1">
        <v>85</v>
      </c>
      <c r="F1289" s="1">
        <v>80</v>
      </c>
      <c r="G1289" s="1">
        <v>8</v>
      </c>
      <c r="H1289" s="50">
        <f t="shared" si="140"/>
        <v>8.6021505376344093E-2</v>
      </c>
      <c r="I1289" s="35">
        <v>181</v>
      </c>
      <c r="J1289" s="36">
        <v>179</v>
      </c>
      <c r="K1289" s="36">
        <v>179</v>
      </c>
      <c r="L1289" s="3">
        <f t="shared" si="141"/>
        <v>1</v>
      </c>
      <c r="M1289" s="42">
        <v>1</v>
      </c>
      <c r="N1289" s="36">
        <v>1</v>
      </c>
      <c r="O1289" s="64">
        <f t="shared" si="142"/>
        <v>5.5248618784530384E-3</v>
      </c>
      <c r="P1289" s="4">
        <f t="shared" si="143"/>
        <v>274</v>
      </c>
      <c r="Q1289" s="5">
        <f t="shared" si="144"/>
        <v>265</v>
      </c>
      <c r="R1289" s="5">
        <f t="shared" si="145"/>
        <v>9</v>
      </c>
      <c r="S1289" s="6">
        <f t="shared" si="146"/>
        <v>3.2846715328467155E-2</v>
      </c>
    </row>
    <row r="1290" spans="1:19" x14ac:dyDescent="0.2">
      <c r="A1290" s="55" t="s">
        <v>463</v>
      </c>
      <c r="B1290" s="41" t="s">
        <v>44</v>
      </c>
      <c r="C1290" s="56" t="s">
        <v>46</v>
      </c>
      <c r="D1290" s="2">
        <v>0</v>
      </c>
      <c r="E1290" s="1">
        <v>0</v>
      </c>
      <c r="F1290" s="1">
        <v>0</v>
      </c>
      <c r="G1290" s="1">
        <v>0</v>
      </c>
      <c r="H1290" s="50" t="str">
        <f t="shared" si="140"/>
        <v/>
      </c>
      <c r="I1290" s="35">
        <v>181</v>
      </c>
      <c r="J1290" s="36">
        <v>177</v>
      </c>
      <c r="K1290" s="36">
        <v>27</v>
      </c>
      <c r="L1290" s="3">
        <f t="shared" si="141"/>
        <v>0.15254237288135594</v>
      </c>
      <c r="M1290" s="42">
        <v>4</v>
      </c>
      <c r="N1290" s="36">
        <v>0</v>
      </c>
      <c r="O1290" s="64">
        <f t="shared" si="142"/>
        <v>0</v>
      </c>
      <c r="P1290" s="4">
        <f t="shared" si="143"/>
        <v>181</v>
      </c>
      <c r="Q1290" s="5">
        <f t="shared" si="144"/>
        <v>181</v>
      </c>
      <c r="R1290" s="5" t="str">
        <f t="shared" si="145"/>
        <v/>
      </c>
      <c r="S1290" s="6" t="str">
        <f t="shared" si="146"/>
        <v/>
      </c>
    </row>
    <row r="1291" spans="1:19" x14ac:dyDescent="0.2">
      <c r="A1291" s="55" t="s">
        <v>447</v>
      </c>
      <c r="B1291" s="41" t="s">
        <v>117</v>
      </c>
      <c r="C1291" s="51" t="s">
        <v>118</v>
      </c>
      <c r="D1291" s="2"/>
      <c r="E1291" s="1"/>
      <c r="F1291" s="1"/>
      <c r="G1291" s="1"/>
      <c r="H1291" s="50" t="str">
        <f t="shared" si="140"/>
        <v/>
      </c>
      <c r="I1291" s="35">
        <v>180</v>
      </c>
      <c r="J1291" s="36">
        <v>169</v>
      </c>
      <c r="K1291" s="36">
        <v>33</v>
      </c>
      <c r="L1291" s="3">
        <f t="shared" si="141"/>
        <v>0.19526627218934911</v>
      </c>
      <c r="M1291" s="42"/>
      <c r="N1291" s="36">
        <v>9</v>
      </c>
      <c r="O1291" s="64">
        <f t="shared" si="142"/>
        <v>0.05</v>
      </c>
      <c r="P1291" s="4">
        <f t="shared" si="143"/>
        <v>180</v>
      </c>
      <c r="Q1291" s="5">
        <f t="shared" si="144"/>
        <v>169</v>
      </c>
      <c r="R1291" s="5">
        <f t="shared" si="145"/>
        <v>9</v>
      </c>
      <c r="S1291" s="6">
        <f t="shared" si="146"/>
        <v>0.05</v>
      </c>
    </row>
    <row r="1292" spans="1:19" x14ac:dyDescent="0.2">
      <c r="A1292" s="55" t="s">
        <v>449</v>
      </c>
      <c r="B1292" s="41" t="s">
        <v>56</v>
      </c>
      <c r="C1292" s="57" t="s">
        <v>57</v>
      </c>
      <c r="D1292" s="2">
        <v>0</v>
      </c>
      <c r="E1292" s="1">
        <v>0</v>
      </c>
      <c r="F1292" s="1"/>
      <c r="G1292" s="1">
        <v>0</v>
      </c>
      <c r="H1292" s="50" t="str">
        <f t="shared" si="140"/>
        <v/>
      </c>
      <c r="I1292" s="35">
        <v>180</v>
      </c>
      <c r="J1292" s="36">
        <v>177</v>
      </c>
      <c r="K1292" s="36">
        <v>31</v>
      </c>
      <c r="L1292" s="3">
        <f t="shared" si="141"/>
        <v>0.1751412429378531</v>
      </c>
      <c r="M1292" s="39">
        <v>0</v>
      </c>
      <c r="N1292" s="36">
        <v>3</v>
      </c>
      <c r="O1292" s="64">
        <f t="shared" si="142"/>
        <v>1.6666666666666666E-2</v>
      </c>
      <c r="P1292" s="4">
        <f t="shared" si="143"/>
        <v>180</v>
      </c>
      <c r="Q1292" s="5">
        <f t="shared" si="144"/>
        <v>177</v>
      </c>
      <c r="R1292" s="5">
        <f t="shared" si="145"/>
        <v>3</v>
      </c>
      <c r="S1292" s="6">
        <f t="shared" si="146"/>
        <v>1.6666666666666666E-2</v>
      </c>
    </row>
    <row r="1293" spans="1:19" ht="43" x14ac:dyDescent="0.2">
      <c r="A1293" s="54" t="s">
        <v>444</v>
      </c>
      <c r="B1293" s="41" t="s">
        <v>211</v>
      </c>
      <c r="C1293" s="51" t="s">
        <v>212</v>
      </c>
      <c r="D1293" s="37"/>
      <c r="E1293" s="38"/>
      <c r="F1293" s="38"/>
      <c r="G1293" s="38"/>
      <c r="H1293" s="50" t="str">
        <f t="shared" si="140"/>
        <v/>
      </c>
      <c r="I1293" s="35">
        <v>178</v>
      </c>
      <c r="J1293" s="36">
        <v>175</v>
      </c>
      <c r="K1293" s="36">
        <v>18</v>
      </c>
      <c r="L1293" s="3">
        <f t="shared" si="141"/>
        <v>0.10285714285714286</v>
      </c>
      <c r="M1293" s="39">
        <v>1</v>
      </c>
      <c r="N1293" s="36">
        <v>2</v>
      </c>
      <c r="O1293" s="64">
        <f t="shared" si="142"/>
        <v>1.1235955056179775E-2</v>
      </c>
      <c r="P1293" s="4">
        <f t="shared" si="143"/>
        <v>178</v>
      </c>
      <c r="Q1293" s="5">
        <f t="shared" si="144"/>
        <v>176</v>
      </c>
      <c r="R1293" s="5">
        <f t="shared" si="145"/>
        <v>2</v>
      </c>
      <c r="S1293" s="6">
        <f t="shared" si="146"/>
        <v>1.1235955056179775E-2</v>
      </c>
    </row>
    <row r="1294" spans="1:19" x14ac:dyDescent="0.2">
      <c r="A1294" s="55" t="s">
        <v>507</v>
      </c>
      <c r="B1294" s="41" t="s">
        <v>60</v>
      </c>
      <c r="C1294" s="56" t="s">
        <v>61</v>
      </c>
      <c r="D1294" s="2"/>
      <c r="E1294" s="1"/>
      <c r="F1294" s="1"/>
      <c r="G1294" s="1"/>
      <c r="H1294" s="50" t="str">
        <f t="shared" si="140"/>
        <v/>
      </c>
      <c r="I1294" s="35">
        <v>177</v>
      </c>
      <c r="J1294" s="36">
        <v>171</v>
      </c>
      <c r="K1294" s="36">
        <v>153</v>
      </c>
      <c r="L1294" s="3">
        <f t="shared" si="141"/>
        <v>0.89473684210526316</v>
      </c>
      <c r="M1294" s="48">
        <v>1</v>
      </c>
      <c r="N1294" s="36">
        <v>5</v>
      </c>
      <c r="O1294" s="64">
        <f t="shared" si="142"/>
        <v>2.8248587570621469E-2</v>
      </c>
      <c r="P1294" s="4">
        <f t="shared" si="143"/>
        <v>177</v>
      </c>
      <c r="Q1294" s="5">
        <f t="shared" si="144"/>
        <v>172</v>
      </c>
      <c r="R1294" s="5">
        <f t="shared" si="145"/>
        <v>5</v>
      </c>
      <c r="S1294" s="6">
        <f t="shared" si="146"/>
        <v>2.8248587570621469E-2</v>
      </c>
    </row>
    <row r="1295" spans="1:19" ht="29" x14ac:dyDescent="0.2">
      <c r="A1295" s="54" t="s">
        <v>446</v>
      </c>
      <c r="B1295" s="41" t="s">
        <v>153</v>
      </c>
      <c r="C1295" s="51" t="s">
        <v>156</v>
      </c>
      <c r="D1295" s="37">
        <v>17</v>
      </c>
      <c r="E1295" s="38">
        <v>17</v>
      </c>
      <c r="F1295" s="38">
        <v>10</v>
      </c>
      <c r="G1295" s="38"/>
      <c r="H1295" s="50">
        <f t="shared" si="140"/>
        <v>0</v>
      </c>
      <c r="I1295" s="35">
        <v>176</v>
      </c>
      <c r="J1295" s="36">
        <v>157</v>
      </c>
      <c r="K1295" s="36">
        <v>51</v>
      </c>
      <c r="L1295" s="3">
        <f t="shared" si="141"/>
        <v>0.32484076433121017</v>
      </c>
      <c r="M1295" s="39">
        <v>3</v>
      </c>
      <c r="N1295" s="36">
        <v>15</v>
      </c>
      <c r="O1295" s="64">
        <f t="shared" si="142"/>
        <v>8.5227272727272721E-2</v>
      </c>
      <c r="P1295" s="4">
        <f t="shared" si="143"/>
        <v>193</v>
      </c>
      <c r="Q1295" s="5">
        <f t="shared" si="144"/>
        <v>177</v>
      </c>
      <c r="R1295" s="5">
        <f t="shared" si="145"/>
        <v>15</v>
      </c>
      <c r="S1295" s="6">
        <f t="shared" si="146"/>
        <v>7.7720207253886009E-2</v>
      </c>
    </row>
    <row r="1296" spans="1:19" ht="29" x14ac:dyDescent="0.2">
      <c r="A1296" s="54" t="s">
        <v>443</v>
      </c>
      <c r="B1296" s="41" t="s">
        <v>258</v>
      </c>
      <c r="C1296" s="51" t="s">
        <v>277</v>
      </c>
      <c r="D1296" s="37">
        <v>0</v>
      </c>
      <c r="E1296" s="38">
        <v>0</v>
      </c>
      <c r="F1296" s="38">
        <v>0</v>
      </c>
      <c r="G1296" s="38">
        <v>0</v>
      </c>
      <c r="H1296" s="50" t="str">
        <f t="shared" si="140"/>
        <v/>
      </c>
      <c r="I1296" s="35">
        <v>176</v>
      </c>
      <c r="J1296" s="36">
        <v>171</v>
      </c>
      <c r="K1296" s="36">
        <v>91</v>
      </c>
      <c r="L1296" s="3">
        <f t="shared" si="141"/>
        <v>0.53216374269005851</v>
      </c>
      <c r="M1296" s="39">
        <v>0</v>
      </c>
      <c r="N1296" s="36">
        <v>0</v>
      </c>
      <c r="O1296" s="64">
        <f t="shared" si="142"/>
        <v>0</v>
      </c>
      <c r="P1296" s="4">
        <f t="shared" si="143"/>
        <v>176</v>
      </c>
      <c r="Q1296" s="5">
        <f t="shared" si="144"/>
        <v>171</v>
      </c>
      <c r="R1296" s="5" t="str">
        <f t="shared" si="145"/>
        <v/>
      </c>
      <c r="S1296" s="6" t="str">
        <f t="shared" si="146"/>
        <v/>
      </c>
    </row>
    <row r="1297" spans="1:19" x14ac:dyDescent="0.2">
      <c r="A1297" s="55" t="s">
        <v>445</v>
      </c>
      <c r="B1297" s="41" t="s">
        <v>34</v>
      </c>
      <c r="C1297" s="51" t="s">
        <v>35</v>
      </c>
      <c r="D1297" s="2"/>
      <c r="E1297" s="1"/>
      <c r="F1297" s="1"/>
      <c r="G1297" s="1"/>
      <c r="H1297" s="50" t="str">
        <f t="shared" si="140"/>
        <v/>
      </c>
      <c r="I1297" s="35">
        <v>174</v>
      </c>
      <c r="J1297" s="36">
        <v>21</v>
      </c>
      <c r="K1297" s="36">
        <v>16</v>
      </c>
      <c r="L1297" s="3">
        <f t="shared" si="141"/>
        <v>0.76190476190476186</v>
      </c>
      <c r="M1297" s="42">
        <v>143</v>
      </c>
      <c r="N1297" s="36">
        <v>10</v>
      </c>
      <c r="O1297" s="64">
        <f t="shared" si="142"/>
        <v>5.7471264367816091E-2</v>
      </c>
      <c r="P1297" s="4">
        <f t="shared" si="143"/>
        <v>174</v>
      </c>
      <c r="Q1297" s="5">
        <f t="shared" si="144"/>
        <v>164</v>
      </c>
      <c r="R1297" s="5">
        <f t="shared" si="145"/>
        <v>10</v>
      </c>
      <c r="S1297" s="6">
        <f t="shared" si="146"/>
        <v>5.7471264367816091E-2</v>
      </c>
    </row>
    <row r="1298" spans="1:19" x14ac:dyDescent="0.2">
      <c r="A1298" s="55" t="s">
        <v>507</v>
      </c>
      <c r="B1298" s="41" t="s">
        <v>215</v>
      </c>
      <c r="C1298" s="56" t="s">
        <v>216</v>
      </c>
      <c r="D1298" s="2"/>
      <c r="E1298" s="1"/>
      <c r="F1298" s="1"/>
      <c r="G1298" s="1"/>
      <c r="H1298" s="50" t="str">
        <f t="shared" si="140"/>
        <v/>
      </c>
      <c r="I1298" s="35">
        <v>173</v>
      </c>
      <c r="J1298" s="36">
        <v>171</v>
      </c>
      <c r="K1298" s="36">
        <v>27</v>
      </c>
      <c r="L1298" s="3">
        <f t="shared" si="141"/>
        <v>0.15789473684210525</v>
      </c>
      <c r="M1298" s="48"/>
      <c r="N1298" s="36"/>
      <c r="O1298" s="64">
        <f t="shared" si="142"/>
        <v>0</v>
      </c>
      <c r="P1298" s="4">
        <f t="shared" si="143"/>
        <v>173</v>
      </c>
      <c r="Q1298" s="5">
        <f t="shared" si="144"/>
        <v>171</v>
      </c>
      <c r="R1298" s="5" t="str">
        <f t="shared" si="145"/>
        <v/>
      </c>
      <c r="S1298" s="6" t="str">
        <f t="shared" si="146"/>
        <v/>
      </c>
    </row>
    <row r="1299" spans="1:19" x14ac:dyDescent="0.2">
      <c r="A1299" s="55" t="s">
        <v>480</v>
      </c>
      <c r="B1299" s="41" t="s">
        <v>117</v>
      </c>
      <c r="C1299" s="56" t="s">
        <v>118</v>
      </c>
      <c r="D1299" s="2">
        <v>0</v>
      </c>
      <c r="E1299" s="1">
        <v>0</v>
      </c>
      <c r="F1299" s="1">
        <v>0</v>
      </c>
      <c r="G1299" s="1">
        <v>0</v>
      </c>
      <c r="H1299" s="50" t="str">
        <f t="shared" si="140"/>
        <v/>
      </c>
      <c r="I1299" s="35">
        <v>172</v>
      </c>
      <c r="J1299" s="36">
        <v>172</v>
      </c>
      <c r="K1299" s="36">
        <v>27</v>
      </c>
      <c r="L1299" s="3">
        <f t="shared" si="141"/>
        <v>0.15697674418604651</v>
      </c>
      <c r="M1299" s="42">
        <v>0</v>
      </c>
      <c r="N1299" s="36">
        <v>0</v>
      </c>
      <c r="O1299" s="64">
        <f t="shared" si="142"/>
        <v>0</v>
      </c>
      <c r="P1299" s="4">
        <f t="shared" si="143"/>
        <v>172</v>
      </c>
      <c r="Q1299" s="5">
        <f t="shared" si="144"/>
        <v>172</v>
      </c>
      <c r="R1299" s="5" t="str">
        <f t="shared" si="145"/>
        <v/>
      </c>
      <c r="S1299" s="6" t="str">
        <f t="shared" si="146"/>
        <v/>
      </c>
    </row>
    <row r="1300" spans="1:19" x14ac:dyDescent="0.2">
      <c r="A1300" s="54" t="s">
        <v>446</v>
      </c>
      <c r="B1300" s="41" t="s">
        <v>153</v>
      </c>
      <c r="C1300" s="51" t="s">
        <v>155</v>
      </c>
      <c r="D1300" s="37">
        <v>49</v>
      </c>
      <c r="E1300" s="38">
        <v>49</v>
      </c>
      <c r="F1300" s="38">
        <v>40</v>
      </c>
      <c r="G1300" s="38"/>
      <c r="H1300" s="50">
        <f t="shared" si="140"/>
        <v>0</v>
      </c>
      <c r="I1300" s="35">
        <v>172</v>
      </c>
      <c r="J1300" s="36">
        <v>166</v>
      </c>
      <c r="K1300" s="36">
        <v>47</v>
      </c>
      <c r="L1300" s="3">
        <f t="shared" si="141"/>
        <v>0.28313253012048195</v>
      </c>
      <c r="M1300" s="39">
        <v>1</v>
      </c>
      <c r="N1300" s="36">
        <v>5</v>
      </c>
      <c r="O1300" s="64">
        <f t="shared" si="142"/>
        <v>2.9069767441860465E-2</v>
      </c>
      <c r="P1300" s="4">
        <f t="shared" si="143"/>
        <v>221</v>
      </c>
      <c r="Q1300" s="5">
        <f t="shared" si="144"/>
        <v>216</v>
      </c>
      <c r="R1300" s="5">
        <f t="shared" si="145"/>
        <v>5</v>
      </c>
      <c r="S1300" s="6">
        <f t="shared" si="146"/>
        <v>2.2624434389140271E-2</v>
      </c>
    </row>
    <row r="1301" spans="1:19" ht="43" x14ac:dyDescent="0.2">
      <c r="A1301" s="55" t="s">
        <v>449</v>
      </c>
      <c r="B1301" s="41" t="s">
        <v>211</v>
      </c>
      <c r="C1301" s="57" t="s">
        <v>212</v>
      </c>
      <c r="D1301" s="2">
        <v>0</v>
      </c>
      <c r="E1301" s="1">
        <v>0</v>
      </c>
      <c r="F1301" s="1"/>
      <c r="G1301" s="1">
        <v>0</v>
      </c>
      <c r="H1301" s="50" t="str">
        <f t="shared" si="140"/>
        <v/>
      </c>
      <c r="I1301" s="35">
        <v>169</v>
      </c>
      <c r="J1301" s="36">
        <v>162</v>
      </c>
      <c r="K1301" s="36">
        <v>13</v>
      </c>
      <c r="L1301" s="3">
        <f t="shared" si="141"/>
        <v>8.0246913580246909E-2</v>
      </c>
      <c r="M1301" s="39">
        <v>2</v>
      </c>
      <c r="N1301" s="36">
        <v>5</v>
      </c>
      <c r="O1301" s="64">
        <f t="shared" si="142"/>
        <v>2.9585798816568046E-2</v>
      </c>
      <c r="P1301" s="4">
        <f t="shared" si="143"/>
        <v>169</v>
      </c>
      <c r="Q1301" s="5">
        <f t="shared" si="144"/>
        <v>164</v>
      </c>
      <c r="R1301" s="5">
        <f t="shared" si="145"/>
        <v>5</v>
      </c>
      <c r="S1301" s="6">
        <f t="shared" si="146"/>
        <v>2.9585798816568046E-2</v>
      </c>
    </row>
    <row r="1302" spans="1:19" x14ac:dyDescent="0.2">
      <c r="A1302" s="55" t="s">
        <v>485</v>
      </c>
      <c r="B1302" s="41" t="s">
        <v>37</v>
      </c>
      <c r="C1302" s="56" t="s">
        <v>288</v>
      </c>
      <c r="D1302" s="2"/>
      <c r="E1302" s="1"/>
      <c r="F1302" s="1"/>
      <c r="G1302" s="1"/>
      <c r="H1302" s="50" t="str">
        <f t="shared" si="140"/>
        <v/>
      </c>
      <c r="I1302" s="35">
        <v>167</v>
      </c>
      <c r="J1302" s="36">
        <v>166</v>
      </c>
      <c r="K1302" s="36">
        <v>71</v>
      </c>
      <c r="L1302" s="3">
        <f t="shared" si="141"/>
        <v>0.42771084337349397</v>
      </c>
      <c r="M1302" s="42">
        <v>1</v>
      </c>
      <c r="N1302" s="36"/>
      <c r="O1302" s="64">
        <f t="shared" si="142"/>
        <v>0</v>
      </c>
      <c r="P1302" s="4">
        <f t="shared" si="143"/>
        <v>167</v>
      </c>
      <c r="Q1302" s="5">
        <f t="shared" si="144"/>
        <v>167</v>
      </c>
      <c r="R1302" s="5" t="str">
        <f t="shared" si="145"/>
        <v/>
      </c>
      <c r="S1302" s="6" t="str">
        <f t="shared" si="146"/>
        <v/>
      </c>
    </row>
    <row r="1303" spans="1:19" x14ac:dyDescent="0.2">
      <c r="A1303" s="54" t="s">
        <v>446</v>
      </c>
      <c r="B1303" s="41" t="s">
        <v>0</v>
      </c>
      <c r="C1303" s="51" t="s">
        <v>1</v>
      </c>
      <c r="D1303" s="37"/>
      <c r="E1303" s="38"/>
      <c r="F1303" s="38"/>
      <c r="G1303" s="38"/>
      <c r="H1303" s="50" t="str">
        <f t="shared" si="140"/>
        <v/>
      </c>
      <c r="I1303" s="35">
        <v>167</v>
      </c>
      <c r="J1303" s="36">
        <v>142</v>
      </c>
      <c r="K1303" s="36">
        <v>15</v>
      </c>
      <c r="L1303" s="3">
        <f t="shared" si="141"/>
        <v>0.10563380281690141</v>
      </c>
      <c r="M1303" s="39">
        <v>21</v>
      </c>
      <c r="N1303" s="36"/>
      <c r="O1303" s="64">
        <f t="shared" si="142"/>
        <v>0</v>
      </c>
      <c r="P1303" s="4">
        <f t="shared" si="143"/>
        <v>167</v>
      </c>
      <c r="Q1303" s="5">
        <f t="shared" si="144"/>
        <v>163</v>
      </c>
      <c r="R1303" s="5" t="str">
        <f t="shared" si="145"/>
        <v/>
      </c>
      <c r="S1303" s="6" t="str">
        <f t="shared" si="146"/>
        <v/>
      </c>
    </row>
    <row r="1304" spans="1:19" x14ac:dyDescent="0.2">
      <c r="A1304" s="55" t="s">
        <v>507</v>
      </c>
      <c r="B1304" s="41" t="s">
        <v>192</v>
      </c>
      <c r="C1304" s="56" t="s">
        <v>193</v>
      </c>
      <c r="D1304" s="2"/>
      <c r="E1304" s="1"/>
      <c r="F1304" s="1"/>
      <c r="G1304" s="1"/>
      <c r="H1304" s="50" t="str">
        <f t="shared" si="140"/>
        <v/>
      </c>
      <c r="I1304" s="35">
        <v>167</v>
      </c>
      <c r="J1304" s="36">
        <v>152</v>
      </c>
      <c r="K1304" s="36">
        <v>72</v>
      </c>
      <c r="L1304" s="3">
        <f t="shared" si="141"/>
        <v>0.47368421052631576</v>
      </c>
      <c r="M1304" s="48">
        <v>95</v>
      </c>
      <c r="N1304" s="36">
        <v>15</v>
      </c>
      <c r="O1304" s="64">
        <f t="shared" si="142"/>
        <v>8.9820359281437126E-2</v>
      </c>
      <c r="P1304" s="4">
        <f t="shared" si="143"/>
        <v>167</v>
      </c>
      <c r="Q1304" s="5">
        <f t="shared" si="144"/>
        <v>247</v>
      </c>
      <c r="R1304" s="5">
        <f t="shared" si="145"/>
        <v>15</v>
      </c>
      <c r="S1304" s="6">
        <f t="shared" si="146"/>
        <v>8.9820359281437126E-2</v>
      </c>
    </row>
    <row r="1305" spans="1:19" ht="29" x14ac:dyDescent="0.2">
      <c r="A1305" s="55" t="s">
        <v>459</v>
      </c>
      <c r="B1305" s="41" t="s">
        <v>28</v>
      </c>
      <c r="C1305" s="56" t="s">
        <v>29</v>
      </c>
      <c r="D1305" s="2"/>
      <c r="E1305" s="1"/>
      <c r="F1305" s="1"/>
      <c r="G1305" s="1"/>
      <c r="H1305" s="50" t="str">
        <f t="shared" si="140"/>
        <v/>
      </c>
      <c r="I1305" s="35">
        <v>167</v>
      </c>
      <c r="J1305" s="36">
        <v>165</v>
      </c>
      <c r="K1305" s="36">
        <v>161</v>
      </c>
      <c r="L1305" s="3">
        <f t="shared" si="141"/>
        <v>0.97575757575757571</v>
      </c>
      <c r="M1305" s="42"/>
      <c r="N1305" s="36">
        <v>2</v>
      </c>
      <c r="O1305" s="64">
        <f t="shared" si="142"/>
        <v>1.1976047904191617E-2</v>
      </c>
      <c r="P1305" s="4">
        <f t="shared" si="143"/>
        <v>167</v>
      </c>
      <c r="Q1305" s="5">
        <f t="shared" si="144"/>
        <v>165</v>
      </c>
      <c r="R1305" s="5">
        <f t="shared" si="145"/>
        <v>2</v>
      </c>
      <c r="S1305" s="6">
        <f t="shared" si="146"/>
        <v>1.1976047904191617E-2</v>
      </c>
    </row>
    <row r="1306" spans="1:19" x14ac:dyDescent="0.2">
      <c r="A1306" s="55" t="s">
        <v>449</v>
      </c>
      <c r="B1306" s="41" t="s">
        <v>8</v>
      </c>
      <c r="C1306" s="57" t="s">
        <v>9</v>
      </c>
      <c r="D1306" s="2">
        <v>8</v>
      </c>
      <c r="E1306" s="1">
        <v>8</v>
      </c>
      <c r="F1306" s="1"/>
      <c r="G1306" s="1">
        <v>0</v>
      </c>
      <c r="H1306" s="50">
        <f t="shared" si="140"/>
        <v>0</v>
      </c>
      <c r="I1306" s="35">
        <v>166</v>
      </c>
      <c r="J1306" s="36">
        <v>158</v>
      </c>
      <c r="K1306" s="36">
        <v>1</v>
      </c>
      <c r="L1306" s="3">
        <f t="shared" si="141"/>
        <v>6.3291139240506328E-3</v>
      </c>
      <c r="M1306" s="39">
        <v>0</v>
      </c>
      <c r="N1306" s="36">
        <v>8</v>
      </c>
      <c r="O1306" s="64">
        <f t="shared" si="142"/>
        <v>4.8192771084337352E-2</v>
      </c>
      <c r="P1306" s="4">
        <f t="shared" si="143"/>
        <v>174</v>
      </c>
      <c r="Q1306" s="5">
        <f t="shared" si="144"/>
        <v>166</v>
      </c>
      <c r="R1306" s="5">
        <f t="shared" si="145"/>
        <v>8</v>
      </c>
      <c r="S1306" s="6">
        <f t="shared" si="146"/>
        <v>4.5977011494252873E-2</v>
      </c>
    </row>
    <row r="1307" spans="1:19" ht="29" x14ac:dyDescent="0.2">
      <c r="A1307" s="54" t="s">
        <v>448</v>
      </c>
      <c r="B1307" s="41" t="s">
        <v>238</v>
      </c>
      <c r="C1307" s="51" t="s">
        <v>244</v>
      </c>
      <c r="D1307" s="37">
        <v>0</v>
      </c>
      <c r="E1307" s="38">
        <v>0</v>
      </c>
      <c r="F1307" s="38">
        <v>0</v>
      </c>
      <c r="G1307" s="38">
        <v>0</v>
      </c>
      <c r="H1307" s="50" t="str">
        <f t="shared" si="140"/>
        <v/>
      </c>
      <c r="I1307" s="35">
        <v>166</v>
      </c>
      <c r="J1307" s="36">
        <v>165</v>
      </c>
      <c r="K1307" s="36">
        <v>64</v>
      </c>
      <c r="L1307" s="3">
        <f t="shared" si="141"/>
        <v>0.38787878787878788</v>
      </c>
      <c r="M1307" s="39">
        <v>1</v>
      </c>
      <c r="N1307" s="36">
        <v>0</v>
      </c>
      <c r="O1307" s="64">
        <f t="shared" si="142"/>
        <v>0</v>
      </c>
      <c r="P1307" s="4">
        <f t="shared" si="143"/>
        <v>166</v>
      </c>
      <c r="Q1307" s="5">
        <f t="shared" si="144"/>
        <v>166</v>
      </c>
      <c r="R1307" s="5" t="str">
        <f t="shared" si="145"/>
        <v/>
      </c>
      <c r="S1307" s="6" t="str">
        <f t="shared" si="146"/>
        <v/>
      </c>
    </row>
    <row r="1308" spans="1:19" ht="29" x14ac:dyDescent="0.2">
      <c r="A1308" s="54" t="s">
        <v>448</v>
      </c>
      <c r="B1308" s="41" t="s">
        <v>238</v>
      </c>
      <c r="C1308" s="51" t="s">
        <v>240</v>
      </c>
      <c r="D1308" s="37">
        <v>0</v>
      </c>
      <c r="E1308" s="38">
        <v>0</v>
      </c>
      <c r="F1308" s="38">
        <v>0</v>
      </c>
      <c r="G1308" s="38">
        <v>0</v>
      </c>
      <c r="H1308" s="50" t="str">
        <f t="shared" si="140"/>
        <v/>
      </c>
      <c r="I1308" s="35">
        <v>165</v>
      </c>
      <c r="J1308" s="36">
        <v>163</v>
      </c>
      <c r="K1308" s="36">
        <v>27</v>
      </c>
      <c r="L1308" s="3">
        <f t="shared" si="141"/>
        <v>0.16564417177914109</v>
      </c>
      <c r="M1308" s="39">
        <v>0</v>
      </c>
      <c r="N1308" s="36">
        <v>2</v>
      </c>
      <c r="O1308" s="64">
        <f t="shared" si="142"/>
        <v>1.2121212121212121E-2</v>
      </c>
      <c r="P1308" s="4">
        <f t="shared" si="143"/>
        <v>165</v>
      </c>
      <c r="Q1308" s="5">
        <f t="shared" si="144"/>
        <v>163</v>
      </c>
      <c r="R1308" s="5">
        <f t="shared" si="145"/>
        <v>2</v>
      </c>
      <c r="S1308" s="6">
        <f t="shared" si="146"/>
        <v>1.2121212121212121E-2</v>
      </c>
    </row>
    <row r="1309" spans="1:19" ht="29" x14ac:dyDescent="0.2">
      <c r="A1309" s="54" t="s">
        <v>444</v>
      </c>
      <c r="B1309" s="41" t="s">
        <v>346</v>
      </c>
      <c r="C1309" s="51" t="s">
        <v>347</v>
      </c>
      <c r="D1309" s="37"/>
      <c r="E1309" s="38"/>
      <c r="F1309" s="38"/>
      <c r="G1309" s="38"/>
      <c r="H1309" s="50" t="str">
        <f t="shared" si="140"/>
        <v/>
      </c>
      <c r="I1309" s="35">
        <v>161</v>
      </c>
      <c r="J1309" s="36">
        <v>124</v>
      </c>
      <c r="K1309" s="36">
        <v>20</v>
      </c>
      <c r="L1309" s="3">
        <f t="shared" si="141"/>
        <v>0.16129032258064516</v>
      </c>
      <c r="M1309" s="39">
        <v>36</v>
      </c>
      <c r="N1309" s="36">
        <v>1</v>
      </c>
      <c r="O1309" s="64">
        <f t="shared" si="142"/>
        <v>6.2111801242236021E-3</v>
      </c>
      <c r="P1309" s="4">
        <f t="shared" si="143"/>
        <v>161</v>
      </c>
      <c r="Q1309" s="5">
        <f t="shared" si="144"/>
        <v>160</v>
      </c>
      <c r="R1309" s="5">
        <f t="shared" si="145"/>
        <v>1</v>
      </c>
      <c r="S1309" s="6">
        <f t="shared" si="146"/>
        <v>6.2111801242236021E-3</v>
      </c>
    </row>
    <row r="1310" spans="1:19" x14ac:dyDescent="0.2">
      <c r="A1310" s="54" t="s">
        <v>444</v>
      </c>
      <c r="B1310" s="41" t="s">
        <v>30</v>
      </c>
      <c r="C1310" s="51" t="s">
        <v>31</v>
      </c>
      <c r="D1310" s="37">
        <v>3</v>
      </c>
      <c r="E1310" s="38">
        <v>3</v>
      </c>
      <c r="F1310" s="38"/>
      <c r="G1310" s="38"/>
      <c r="H1310" s="50">
        <f t="shared" si="140"/>
        <v>0</v>
      </c>
      <c r="I1310" s="35">
        <v>160</v>
      </c>
      <c r="J1310" s="36">
        <v>157</v>
      </c>
      <c r="K1310" s="36">
        <v>29</v>
      </c>
      <c r="L1310" s="3">
        <f t="shared" si="141"/>
        <v>0.18471337579617833</v>
      </c>
      <c r="M1310" s="39">
        <v>1</v>
      </c>
      <c r="N1310" s="36">
        <v>2</v>
      </c>
      <c r="O1310" s="64">
        <f t="shared" si="142"/>
        <v>1.2500000000000001E-2</v>
      </c>
      <c r="P1310" s="4">
        <f t="shared" si="143"/>
        <v>163</v>
      </c>
      <c r="Q1310" s="5">
        <f t="shared" si="144"/>
        <v>161</v>
      </c>
      <c r="R1310" s="5">
        <f t="shared" si="145"/>
        <v>2</v>
      </c>
      <c r="S1310" s="6">
        <f t="shared" si="146"/>
        <v>1.2269938650306749E-2</v>
      </c>
    </row>
    <row r="1311" spans="1:19" ht="29" x14ac:dyDescent="0.2">
      <c r="A1311" s="55" t="s">
        <v>449</v>
      </c>
      <c r="B1311" s="41" t="s">
        <v>28</v>
      </c>
      <c r="C1311" s="57" t="s">
        <v>29</v>
      </c>
      <c r="D1311" s="2">
        <v>1</v>
      </c>
      <c r="E1311" s="1">
        <v>1</v>
      </c>
      <c r="F1311" s="1"/>
      <c r="G1311" s="1">
        <v>0</v>
      </c>
      <c r="H1311" s="50">
        <f t="shared" si="140"/>
        <v>0</v>
      </c>
      <c r="I1311" s="35">
        <v>160</v>
      </c>
      <c r="J1311" s="36">
        <v>152</v>
      </c>
      <c r="K1311" s="36">
        <v>32</v>
      </c>
      <c r="L1311" s="3">
        <f t="shared" si="141"/>
        <v>0.21052631578947367</v>
      </c>
      <c r="M1311" s="39">
        <v>4</v>
      </c>
      <c r="N1311" s="36">
        <v>4</v>
      </c>
      <c r="O1311" s="64">
        <f t="shared" si="142"/>
        <v>2.5000000000000001E-2</v>
      </c>
      <c r="P1311" s="4">
        <f t="shared" si="143"/>
        <v>161</v>
      </c>
      <c r="Q1311" s="5">
        <f t="shared" si="144"/>
        <v>157</v>
      </c>
      <c r="R1311" s="5">
        <f t="shared" si="145"/>
        <v>4</v>
      </c>
      <c r="S1311" s="6">
        <f t="shared" si="146"/>
        <v>2.4844720496894408E-2</v>
      </c>
    </row>
    <row r="1312" spans="1:19" x14ac:dyDescent="0.2">
      <c r="A1312" s="54" t="s">
        <v>442</v>
      </c>
      <c r="B1312" s="41" t="s">
        <v>37</v>
      </c>
      <c r="C1312" s="51" t="s">
        <v>38</v>
      </c>
      <c r="D1312" s="37"/>
      <c r="E1312" s="38"/>
      <c r="F1312" s="38"/>
      <c r="G1312" s="38"/>
      <c r="H1312" s="50" t="str">
        <f t="shared" si="140"/>
        <v/>
      </c>
      <c r="I1312" s="35">
        <v>159</v>
      </c>
      <c r="J1312" s="36">
        <v>154</v>
      </c>
      <c r="K1312" s="36">
        <v>71</v>
      </c>
      <c r="L1312" s="3">
        <f t="shared" si="141"/>
        <v>0.46103896103896103</v>
      </c>
      <c r="M1312" s="39">
        <v>3</v>
      </c>
      <c r="N1312" s="36">
        <v>2</v>
      </c>
      <c r="O1312" s="64">
        <f t="shared" si="142"/>
        <v>1.2578616352201259E-2</v>
      </c>
      <c r="P1312" s="4">
        <f t="shared" si="143"/>
        <v>159</v>
      </c>
      <c r="Q1312" s="5">
        <f t="shared" si="144"/>
        <v>157</v>
      </c>
      <c r="R1312" s="5">
        <f t="shared" si="145"/>
        <v>2</v>
      </c>
      <c r="S1312" s="6">
        <f t="shared" si="146"/>
        <v>1.2578616352201259E-2</v>
      </c>
    </row>
    <row r="1313" spans="1:19" x14ac:dyDescent="0.2">
      <c r="A1313" s="55" t="s">
        <v>463</v>
      </c>
      <c r="B1313" s="41" t="s">
        <v>8</v>
      </c>
      <c r="C1313" s="56" t="s">
        <v>9</v>
      </c>
      <c r="D1313" s="2">
        <v>1</v>
      </c>
      <c r="E1313" s="1">
        <v>0</v>
      </c>
      <c r="F1313" s="1">
        <v>0</v>
      </c>
      <c r="G1313" s="1">
        <v>1</v>
      </c>
      <c r="H1313" s="50">
        <f t="shared" si="140"/>
        <v>1</v>
      </c>
      <c r="I1313" s="35">
        <v>158</v>
      </c>
      <c r="J1313" s="36">
        <v>158</v>
      </c>
      <c r="K1313" s="36">
        <v>153</v>
      </c>
      <c r="L1313" s="3">
        <f t="shared" si="141"/>
        <v>0.96835443037974689</v>
      </c>
      <c r="M1313" s="42">
        <v>0</v>
      </c>
      <c r="N1313" s="36">
        <v>0</v>
      </c>
      <c r="O1313" s="64">
        <f t="shared" si="142"/>
        <v>0</v>
      </c>
      <c r="P1313" s="4">
        <f t="shared" si="143"/>
        <v>159</v>
      </c>
      <c r="Q1313" s="5">
        <f t="shared" si="144"/>
        <v>158</v>
      </c>
      <c r="R1313" s="5">
        <f t="shared" si="145"/>
        <v>1</v>
      </c>
      <c r="S1313" s="6">
        <f t="shared" si="146"/>
        <v>6.2893081761006293E-3</v>
      </c>
    </row>
    <row r="1314" spans="1:19" x14ac:dyDescent="0.2">
      <c r="A1314" s="55" t="s">
        <v>478</v>
      </c>
      <c r="B1314" s="41" t="s">
        <v>82</v>
      </c>
      <c r="C1314" s="56" t="s">
        <v>305</v>
      </c>
      <c r="D1314" s="2">
        <v>0</v>
      </c>
      <c r="E1314" s="1">
        <v>0</v>
      </c>
      <c r="F1314" s="1">
        <v>0</v>
      </c>
      <c r="G1314" s="1">
        <v>0</v>
      </c>
      <c r="H1314" s="50" t="str">
        <f t="shared" si="140"/>
        <v/>
      </c>
      <c r="I1314" s="35">
        <v>156</v>
      </c>
      <c r="J1314" s="36">
        <v>154</v>
      </c>
      <c r="K1314" s="36">
        <v>154</v>
      </c>
      <c r="L1314" s="3">
        <f t="shared" si="141"/>
        <v>1</v>
      </c>
      <c r="M1314" s="42">
        <v>2</v>
      </c>
      <c r="N1314" s="36">
        <v>0</v>
      </c>
      <c r="O1314" s="64">
        <f t="shared" si="142"/>
        <v>0</v>
      </c>
      <c r="P1314" s="4">
        <f t="shared" si="143"/>
        <v>156</v>
      </c>
      <c r="Q1314" s="5">
        <f t="shared" si="144"/>
        <v>156</v>
      </c>
      <c r="R1314" s="5" t="str">
        <f t="shared" si="145"/>
        <v/>
      </c>
      <c r="S1314" s="6" t="str">
        <f t="shared" si="146"/>
        <v/>
      </c>
    </row>
    <row r="1315" spans="1:19" x14ac:dyDescent="0.2">
      <c r="A1315" s="55" t="s">
        <v>480</v>
      </c>
      <c r="B1315" s="41" t="s">
        <v>436</v>
      </c>
      <c r="C1315" s="56" t="s">
        <v>437</v>
      </c>
      <c r="D1315" s="2">
        <v>0</v>
      </c>
      <c r="E1315" s="1">
        <v>0</v>
      </c>
      <c r="F1315" s="1">
        <v>0</v>
      </c>
      <c r="G1315" s="1">
        <v>0</v>
      </c>
      <c r="H1315" s="50" t="str">
        <f t="shared" si="140"/>
        <v/>
      </c>
      <c r="I1315" s="35">
        <v>154</v>
      </c>
      <c r="J1315" s="36">
        <v>1</v>
      </c>
      <c r="K1315" s="36">
        <v>1</v>
      </c>
      <c r="L1315" s="3">
        <f t="shared" si="141"/>
        <v>1</v>
      </c>
      <c r="M1315" s="42">
        <v>149</v>
      </c>
      <c r="N1315" s="36">
        <v>4</v>
      </c>
      <c r="O1315" s="64">
        <f t="shared" si="142"/>
        <v>2.5974025974025976E-2</v>
      </c>
      <c r="P1315" s="4">
        <f t="shared" si="143"/>
        <v>154</v>
      </c>
      <c r="Q1315" s="5">
        <f t="shared" si="144"/>
        <v>150</v>
      </c>
      <c r="R1315" s="5">
        <f t="shared" si="145"/>
        <v>4</v>
      </c>
      <c r="S1315" s="6">
        <f t="shared" si="146"/>
        <v>2.5974025974025976E-2</v>
      </c>
    </row>
    <row r="1316" spans="1:19" x14ac:dyDescent="0.2">
      <c r="A1316" s="55" t="s">
        <v>463</v>
      </c>
      <c r="B1316" s="41" t="s">
        <v>37</v>
      </c>
      <c r="C1316" s="56" t="s">
        <v>38</v>
      </c>
      <c r="D1316" s="2">
        <v>0</v>
      </c>
      <c r="E1316" s="1">
        <v>0</v>
      </c>
      <c r="F1316" s="1">
        <v>0</v>
      </c>
      <c r="G1316" s="1">
        <v>0</v>
      </c>
      <c r="H1316" s="50" t="str">
        <f t="shared" si="140"/>
        <v/>
      </c>
      <c r="I1316" s="35">
        <v>154</v>
      </c>
      <c r="J1316" s="36">
        <v>151</v>
      </c>
      <c r="K1316" s="36">
        <v>146</v>
      </c>
      <c r="L1316" s="3">
        <f t="shared" si="141"/>
        <v>0.9668874172185431</v>
      </c>
      <c r="M1316" s="42">
        <v>2</v>
      </c>
      <c r="N1316" s="36">
        <v>1</v>
      </c>
      <c r="O1316" s="64">
        <f t="shared" si="142"/>
        <v>6.4935064935064939E-3</v>
      </c>
      <c r="P1316" s="4">
        <f t="shared" si="143"/>
        <v>154</v>
      </c>
      <c r="Q1316" s="5">
        <f t="shared" si="144"/>
        <v>153</v>
      </c>
      <c r="R1316" s="5">
        <f t="shared" si="145"/>
        <v>1</v>
      </c>
      <c r="S1316" s="6">
        <f t="shared" si="146"/>
        <v>6.4935064935064939E-3</v>
      </c>
    </row>
    <row r="1317" spans="1:19" x14ac:dyDescent="0.2">
      <c r="A1317" s="55" t="s">
        <v>451</v>
      </c>
      <c r="B1317" s="41" t="s">
        <v>157</v>
      </c>
      <c r="C1317" s="56" t="s">
        <v>158</v>
      </c>
      <c r="D1317" s="2">
        <v>0</v>
      </c>
      <c r="E1317" s="1">
        <v>0</v>
      </c>
      <c r="F1317" s="1">
        <v>0</v>
      </c>
      <c r="G1317" s="1">
        <v>0</v>
      </c>
      <c r="H1317" s="50" t="str">
        <f t="shared" si="140"/>
        <v/>
      </c>
      <c r="I1317" s="35">
        <v>154</v>
      </c>
      <c r="J1317" s="36">
        <v>149</v>
      </c>
      <c r="K1317" s="36">
        <v>89</v>
      </c>
      <c r="L1317" s="3">
        <f t="shared" si="141"/>
        <v>0.59731543624161076</v>
      </c>
      <c r="M1317" s="42">
        <v>5</v>
      </c>
      <c r="N1317" s="36">
        <v>0</v>
      </c>
      <c r="O1317" s="64">
        <f t="shared" si="142"/>
        <v>0</v>
      </c>
      <c r="P1317" s="4">
        <f t="shared" si="143"/>
        <v>154</v>
      </c>
      <c r="Q1317" s="5">
        <f t="shared" si="144"/>
        <v>154</v>
      </c>
      <c r="R1317" s="5" t="str">
        <f t="shared" si="145"/>
        <v/>
      </c>
      <c r="S1317" s="6" t="str">
        <f t="shared" si="146"/>
        <v/>
      </c>
    </row>
    <row r="1318" spans="1:19" x14ac:dyDescent="0.2">
      <c r="A1318" s="54" t="s">
        <v>443</v>
      </c>
      <c r="B1318" s="41" t="s">
        <v>30</v>
      </c>
      <c r="C1318" s="51" t="s">
        <v>32</v>
      </c>
      <c r="D1318" s="37">
        <v>2</v>
      </c>
      <c r="E1318" s="38">
        <v>1</v>
      </c>
      <c r="F1318" s="38">
        <v>0</v>
      </c>
      <c r="G1318" s="38">
        <v>0</v>
      </c>
      <c r="H1318" s="50">
        <f t="shared" si="140"/>
        <v>0</v>
      </c>
      <c r="I1318" s="35">
        <v>153</v>
      </c>
      <c r="J1318" s="36">
        <v>145</v>
      </c>
      <c r="K1318" s="36">
        <v>32</v>
      </c>
      <c r="L1318" s="3">
        <f t="shared" si="141"/>
        <v>0.22068965517241379</v>
      </c>
      <c r="M1318" s="39">
        <v>0</v>
      </c>
      <c r="N1318" s="36">
        <v>5</v>
      </c>
      <c r="O1318" s="64">
        <f t="shared" si="142"/>
        <v>3.2679738562091505E-2</v>
      </c>
      <c r="P1318" s="4">
        <f t="shared" si="143"/>
        <v>155</v>
      </c>
      <c r="Q1318" s="5">
        <f t="shared" si="144"/>
        <v>146</v>
      </c>
      <c r="R1318" s="5">
        <f t="shared" si="145"/>
        <v>5</v>
      </c>
      <c r="S1318" s="6">
        <f t="shared" si="146"/>
        <v>3.2258064516129031E-2</v>
      </c>
    </row>
    <row r="1319" spans="1:19" x14ac:dyDescent="0.2">
      <c r="A1319" s="55" t="s">
        <v>449</v>
      </c>
      <c r="B1319" s="41" t="s">
        <v>247</v>
      </c>
      <c r="C1319" s="57" t="s">
        <v>248</v>
      </c>
      <c r="D1319" s="2">
        <v>735</v>
      </c>
      <c r="E1319" s="1">
        <v>704</v>
      </c>
      <c r="F1319" s="1"/>
      <c r="G1319" s="1">
        <v>31</v>
      </c>
      <c r="H1319" s="50">
        <f t="shared" si="140"/>
        <v>4.2176870748299317E-2</v>
      </c>
      <c r="I1319" s="35">
        <v>152</v>
      </c>
      <c r="J1319" s="36">
        <v>139</v>
      </c>
      <c r="K1319" s="36">
        <v>12</v>
      </c>
      <c r="L1319" s="3">
        <f t="shared" si="141"/>
        <v>8.6330935251798566E-2</v>
      </c>
      <c r="M1319" s="39">
        <v>3</v>
      </c>
      <c r="N1319" s="36">
        <v>10</v>
      </c>
      <c r="O1319" s="64">
        <f t="shared" si="142"/>
        <v>6.5789473684210523E-2</v>
      </c>
      <c r="P1319" s="4">
        <f t="shared" si="143"/>
        <v>887</v>
      </c>
      <c r="Q1319" s="5">
        <f t="shared" si="144"/>
        <v>846</v>
      </c>
      <c r="R1319" s="5">
        <f t="shared" si="145"/>
        <v>41</v>
      </c>
      <c r="S1319" s="6">
        <f t="shared" si="146"/>
        <v>4.6223224351747465E-2</v>
      </c>
    </row>
    <row r="1320" spans="1:19" x14ac:dyDescent="0.2">
      <c r="A1320" s="55" t="s">
        <v>450</v>
      </c>
      <c r="B1320" s="41" t="s">
        <v>238</v>
      </c>
      <c r="C1320" s="56" t="s">
        <v>337</v>
      </c>
      <c r="D1320" s="2"/>
      <c r="E1320" s="1"/>
      <c r="F1320" s="1"/>
      <c r="G1320" s="1"/>
      <c r="H1320" s="50" t="str">
        <f t="shared" si="140"/>
        <v/>
      </c>
      <c r="I1320" s="35">
        <v>152</v>
      </c>
      <c r="J1320" s="36">
        <v>143</v>
      </c>
      <c r="K1320" s="36">
        <v>30</v>
      </c>
      <c r="L1320" s="3">
        <f t="shared" si="141"/>
        <v>0.20979020979020979</v>
      </c>
      <c r="M1320" s="39">
        <v>1</v>
      </c>
      <c r="N1320" s="36">
        <f>2+6</f>
        <v>8</v>
      </c>
      <c r="O1320" s="64">
        <f t="shared" si="142"/>
        <v>5.2631578947368418E-2</v>
      </c>
      <c r="P1320" s="4">
        <f t="shared" si="143"/>
        <v>152</v>
      </c>
      <c r="Q1320" s="5">
        <f t="shared" si="144"/>
        <v>144</v>
      </c>
      <c r="R1320" s="5">
        <f t="shared" si="145"/>
        <v>8</v>
      </c>
      <c r="S1320" s="6">
        <f t="shared" si="146"/>
        <v>5.2631578947368418E-2</v>
      </c>
    </row>
    <row r="1321" spans="1:19" x14ac:dyDescent="0.2">
      <c r="A1321" s="55" t="s">
        <v>447</v>
      </c>
      <c r="B1321" s="41" t="s">
        <v>112</v>
      </c>
      <c r="C1321" s="51" t="s">
        <v>113</v>
      </c>
      <c r="D1321" s="2">
        <v>9</v>
      </c>
      <c r="E1321" s="1">
        <v>7</v>
      </c>
      <c r="F1321" s="1"/>
      <c r="G1321" s="1">
        <v>1</v>
      </c>
      <c r="H1321" s="50">
        <f t="shared" si="140"/>
        <v>0.1111111111111111</v>
      </c>
      <c r="I1321" s="35">
        <v>150</v>
      </c>
      <c r="J1321" s="36">
        <v>132</v>
      </c>
      <c r="K1321" s="36">
        <v>53</v>
      </c>
      <c r="L1321" s="3">
        <f t="shared" si="141"/>
        <v>0.40151515151515149</v>
      </c>
      <c r="M1321" s="42">
        <v>12</v>
      </c>
      <c r="N1321" s="36">
        <v>8</v>
      </c>
      <c r="O1321" s="64">
        <f t="shared" si="142"/>
        <v>5.3333333333333337E-2</v>
      </c>
      <c r="P1321" s="4">
        <f t="shared" si="143"/>
        <v>159</v>
      </c>
      <c r="Q1321" s="5">
        <f t="shared" si="144"/>
        <v>151</v>
      </c>
      <c r="R1321" s="5">
        <f t="shared" si="145"/>
        <v>9</v>
      </c>
      <c r="S1321" s="6">
        <f t="shared" si="146"/>
        <v>5.6603773584905662E-2</v>
      </c>
    </row>
    <row r="1322" spans="1:19" x14ac:dyDescent="0.2">
      <c r="A1322" s="55" t="s">
        <v>480</v>
      </c>
      <c r="B1322" s="41" t="s">
        <v>10</v>
      </c>
      <c r="C1322" s="56" t="s">
        <v>12</v>
      </c>
      <c r="D1322" s="2">
        <v>0</v>
      </c>
      <c r="E1322" s="1">
        <v>0</v>
      </c>
      <c r="F1322" s="1">
        <v>0</v>
      </c>
      <c r="G1322" s="1">
        <v>0</v>
      </c>
      <c r="H1322" s="50" t="str">
        <f t="shared" si="140"/>
        <v/>
      </c>
      <c r="I1322" s="35">
        <v>150</v>
      </c>
      <c r="J1322" s="36">
        <v>150</v>
      </c>
      <c r="K1322" s="36">
        <v>7</v>
      </c>
      <c r="L1322" s="3">
        <f t="shared" si="141"/>
        <v>4.6666666666666669E-2</v>
      </c>
      <c r="M1322" s="42">
        <v>0</v>
      </c>
      <c r="N1322" s="36">
        <v>0</v>
      </c>
      <c r="O1322" s="64">
        <f t="shared" si="142"/>
        <v>0</v>
      </c>
      <c r="P1322" s="4">
        <f t="shared" si="143"/>
        <v>150</v>
      </c>
      <c r="Q1322" s="5">
        <f t="shared" si="144"/>
        <v>150</v>
      </c>
      <c r="R1322" s="5" t="str">
        <f t="shared" si="145"/>
        <v/>
      </c>
      <c r="S1322" s="6" t="str">
        <f t="shared" si="146"/>
        <v/>
      </c>
    </row>
    <row r="1323" spans="1:19" x14ac:dyDescent="0.2">
      <c r="A1323" s="54" t="s">
        <v>448</v>
      </c>
      <c r="B1323" s="41" t="s">
        <v>110</v>
      </c>
      <c r="C1323" s="51" t="s">
        <v>111</v>
      </c>
      <c r="D1323" s="37">
        <v>0</v>
      </c>
      <c r="E1323" s="38">
        <v>0</v>
      </c>
      <c r="F1323" s="38">
        <v>0</v>
      </c>
      <c r="G1323" s="38">
        <v>0</v>
      </c>
      <c r="H1323" s="50" t="str">
        <f t="shared" si="140"/>
        <v/>
      </c>
      <c r="I1323" s="35">
        <v>150</v>
      </c>
      <c r="J1323" s="36">
        <v>148</v>
      </c>
      <c r="K1323" s="36">
        <v>75</v>
      </c>
      <c r="L1323" s="3">
        <f t="shared" si="141"/>
        <v>0.5067567567567568</v>
      </c>
      <c r="M1323" s="39">
        <v>0</v>
      </c>
      <c r="N1323" s="36">
        <v>2</v>
      </c>
      <c r="O1323" s="64">
        <f t="shared" si="142"/>
        <v>1.3333333333333334E-2</v>
      </c>
      <c r="P1323" s="4">
        <f t="shared" si="143"/>
        <v>150</v>
      </c>
      <c r="Q1323" s="5">
        <f t="shared" si="144"/>
        <v>148</v>
      </c>
      <c r="R1323" s="5">
        <f t="shared" si="145"/>
        <v>2</v>
      </c>
      <c r="S1323" s="6">
        <f t="shared" si="146"/>
        <v>1.3333333333333334E-2</v>
      </c>
    </row>
    <row r="1324" spans="1:19" x14ac:dyDescent="0.2">
      <c r="A1324" s="55" t="s">
        <v>450</v>
      </c>
      <c r="B1324" s="41" t="s">
        <v>180</v>
      </c>
      <c r="C1324" s="56" t="s">
        <v>181</v>
      </c>
      <c r="D1324" s="2"/>
      <c r="E1324" s="1"/>
      <c r="F1324" s="1"/>
      <c r="G1324" s="1"/>
      <c r="H1324" s="50" t="str">
        <f t="shared" si="140"/>
        <v/>
      </c>
      <c r="I1324" s="35">
        <v>150</v>
      </c>
      <c r="J1324" s="36">
        <v>132</v>
      </c>
      <c r="K1324" s="36">
        <v>21</v>
      </c>
      <c r="L1324" s="3">
        <f t="shared" si="141"/>
        <v>0.15909090909090909</v>
      </c>
      <c r="M1324" s="39"/>
      <c r="N1324" s="36">
        <v>18</v>
      </c>
      <c r="O1324" s="64">
        <f t="shared" si="142"/>
        <v>0.12</v>
      </c>
      <c r="P1324" s="4">
        <f t="shared" si="143"/>
        <v>150</v>
      </c>
      <c r="Q1324" s="5">
        <f t="shared" si="144"/>
        <v>132</v>
      </c>
      <c r="R1324" s="5">
        <f t="shared" si="145"/>
        <v>18</v>
      </c>
      <c r="S1324" s="6">
        <f t="shared" si="146"/>
        <v>0.12</v>
      </c>
    </row>
    <row r="1325" spans="1:19" x14ac:dyDescent="0.2">
      <c r="A1325" s="54" t="s">
        <v>448</v>
      </c>
      <c r="B1325" s="41" t="s">
        <v>58</v>
      </c>
      <c r="C1325" s="51" t="s">
        <v>59</v>
      </c>
      <c r="D1325" s="37">
        <v>0</v>
      </c>
      <c r="E1325" s="38">
        <v>0</v>
      </c>
      <c r="F1325" s="38">
        <v>0</v>
      </c>
      <c r="G1325" s="38">
        <v>0</v>
      </c>
      <c r="H1325" s="50" t="str">
        <f t="shared" si="140"/>
        <v/>
      </c>
      <c r="I1325" s="35">
        <v>149</v>
      </c>
      <c r="J1325" s="36">
        <v>133</v>
      </c>
      <c r="K1325" s="36">
        <v>16</v>
      </c>
      <c r="L1325" s="3">
        <f t="shared" si="141"/>
        <v>0.12030075187969924</v>
      </c>
      <c r="M1325" s="39">
        <v>0</v>
      </c>
      <c r="N1325" s="36">
        <v>16</v>
      </c>
      <c r="O1325" s="64">
        <f t="shared" si="142"/>
        <v>0.10738255033557047</v>
      </c>
      <c r="P1325" s="4">
        <f t="shared" si="143"/>
        <v>149</v>
      </c>
      <c r="Q1325" s="5">
        <f t="shared" si="144"/>
        <v>133</v>
      </c>
      <c r="R1325" s="5">
        <f t="shared" si="145"/>
        <v>16</v>
      </c>
      <c r="S1325" s="6">
        <f t="shared" si="146"/>
        <v>0.10738255033557047</v>
      </c>
    </row>
    <row r="1326" spans="1:19" x14ac:dyDescent="0.2">
      <c r="A1326" s="55" t="s">
        <v>463</v>
      </c>
      <c r="B1326" s="41" t="s">
        <v>247</v>
      </c>
      <c r="C1326" s="56" t="s">
        <v>248</v>
      </c>
      <c r="D1326" s="2">
        <v>552</v>
      </c>
      <c r="E1326" s="1">
        <v>552</v>
      </c>
      <c r="F1326" s="1">
        <v>292</v>
      </c>
      <c r="G1326" s="1">
        <v>0</v>
      </c>
      <c r="H1326" s="50">
        <f t="shared" si="140"/>
        <v>0</v>
      </c>
      <c r="I1326" s="35">
        <v>149</v>
      </c>
      <c r="J1326" s="36">
        <v>135</v>
      </c>
      <c r="K1326" s="36">
        <v>124</v>
      </c>
      <c r="L1326" s="3">
        <f t="shared" si="141"/>
        <v>0.91851851851851851</v>
      </c>
      <c r="M1326" s="42">
        <v>10</v>
      </c>
      <c r="N1326" s="36">
        <v>4</v>
      </c>
      <c r="O1326" s="64">
        <f t="shared" si="142"/>
        <v>2.6845637583892617E-2</v>
      </c>
      <c r="P1326" s="4">
        <f t="shared" si="143"/>
        <v>701</v>
      </c>
      <c r="Q1326" s="5">
        <f t="shared" si="144"/>
        <v>697</v>
      </c>
      <c r="R1326" s="5">
        <f t="shared" si="145"/>
        <v>4</v>
      </c>
      <c r="S1326" s="6">
        <f t="shared" si="146"/>
        <v>5.7061340941512127E-3</v>
      </c>
    </row>
    <row r="1327" spans="1:19" x14ac:dyDescent="0.2">
      <c r="A1327" s="55" t="s">
        <v>500</v>
      </c>
      <c r="B1327" s="41" t="s">
        <v>82</v>
      </c>
      <c r="C1327" s="56" t="s">
        <v>83</v>
      </c>
      <c r="D1327" s="2"/>
      <c r="E1327" s="1"/>
      <c r="F1327" s="1"/>
      <c r="G1327" s="1"/>
      <c r="H1327" s="50" t="str">
        <f t="shared" si="140"/>
        <v/>
      </c>
      <c r="I1327" s="35">
        <v>148</v>
      </c>
      <c r="J1327" s="36">
        <v>140</v>
      </c>
      <c r="K1327" s="36">
        <v>74</v>
      </c>
      <c r="L1327" s="3">
        <f t="shared" si="141"/>
        <v>0.52857142857142858</v>
      </c>
      <c r="M1327" s="42">
        <v>7</v>
      </c>
      <c r="N1327" s="36">
        <v>1</v>
      </c>
      <c r="O1327" s="64">
        <f t="shared" si="142"/>
        <v>6.7567567567567571E-3</v>
      </c>
      <c r="P1327" s="4">
        <f t="shared" si="143"/>
        <v>148</v>
      </c>
      <c r="Q1327" s="5">
        <f t="shared" si="144"/>
        <v>147</v>
      </c>
      <c r="R1327" s="5">
        <f t="shared" si="145"/>
        <v>1</v>
      </c>
      <c r="S1327" s="6">
        <f t="shared" si="146"/>
        <v>6.7567567567567571E-3</v>
      </c>
    </row>
    <row r="1328" spans="1:19" x14ac:dyDescent="0.2">
      <c r="A1328" s="55" t="s">
        <v>485</v>
      </c>
      <c r="B1328" s="41" t="s">
        <v>238</v>
      </c>
      <c r="C1328" s="56" t="s">
        <v>399</v>
      </c>
      <c r="D1328" s="2"/>
      <c r="E1328" s="1"/>
      <c r="F1328" s="1"/>
      <c r="G1328" s="1"/>
      <c r="H1328" s="50" t="str">
        <f t="shared" si="140"/>
        <v/>
      </c>
      <c r="I1328" s="35">
        <v>145</v>
      </c>
      <c r="J1328" s="36">
        <v>145</v>
      </c>
      <c r="K1328" s="36">
        <v>39</v>
      </c>
      <c r="L1328" s="3">
        <f t="shared" si="141"/>
        <v>0.26896551724137929</v>
      </c>
      <c r="M1328" s="42"/>
      <c r="N1328" s="36"/>
      <c r="O1328" s="64">
        <f t="shared" si="142"/>
        <v>0</v>
      </c>
      <c r="P1328" s="4">
        <f t="shared" si="143"/>
        <v>145</v>
      </c>
      <c r="Q1328" s="5">
        <f t="shared" si="144"/>
        <v>145</v>
      </c>
      <c r="R1328" s="5" t="str">
        <f t="shared" si="145"/>
        <v/>
      </c>
      <c r="S1328" s="6" t="str">
        <f t="shared" si="146"/>
        <v/>
      </c>
    </row>
    <row r="1329" spans="1:19" x14ac:dyDescent="0.2">
      <c r="A1329" s="54" t="s">
        <v>448</v>
      </c>
      <c r="B1329" s="41" t="s">
        <v>60</v>
      </c>
      <c r="C1329" s="51" t="s">
        <v>61</v>
      </c>
      <c r="D1329" s="37">
        <v>0</v>
      </c>
      <c r="E1329" s="38">
        <v>0</v>
      </c>
      <c r="F1329" s="38">
        <v>0</v>
      </c>
      <c r="G1329" s="38">
        <v>0</v>
      </c>
      <c r="H1329" s="50" t="str">
        <f t="shared" si="140"/>
        <v/>
      </c>
      <c r="I1329" s="35">
        <v>144</v>
      </c>
      <c r="J1329" s="36">
        <v>104</v>
      </c>
      <c r="K1329" s="36">
        <v>39</v>
      </c>
      <c r="L1329" s="3">
        <f t="shared" si="141"/>
        <v>0.375</v>
      </c>
      <c r="M1329" s="39">
        <v>2</v>
      </c>
      <c r="N1329" s="36">
        <v>38</v>
      </c>
      <c r="O1329" s="64">
        <f t="shared" si="142"/>
        <v>0.2638888888888889</v>
      </c>
      <c r="P1329" s="4">
        <f t="shared" si="143"/>
        <v>144</v>
      </c>
      <c r="Q1329" s="5">
        <f t="shared" si="144"/>
        <v>106</v>
      </c>
      <c r="R1329" s="5">
        <f t="shared" si="145"/>
        <v>38</v>
      </c>
      <c r="S1329" s="6">
        <f t="shared" si="146"/>
        <v>0.2638888888888889</v>
      </c>
    </row>
    <row r="1330" spans="1:19" x14ac:dyDescent="0.2">
      <c r="A1330" s="55" t="s">
        <v>493</v>
      </c>
      <c r="B1330" s="41" t="s">
        <v>68</v>
      </c>
      <c r="C1330" s="56" t="s">
        <v>69</v>
      </c>
      <c r="D1330" s="2"/>
      <c r="E1330" s="1"/>
      <c r="F1330" s="1"/>
      <c r="G1330" s="1"/>
      <c r="H1330" s="50" t="str">
        <f t="shared" si="140"/>
        <v/>
      </c>
      <c r="I1330" s="35">
        <v>142</v>
      </c>
      <c r="J1330" s="36">
        <v>108</v>
      </c>
      <c r="K1330" s="36">
        <v>38</v>
      </c>
      <c r="L1330" s="3">
        <f t="shared" si="141"/>
        <v>0.35185185185185186</v>
      </c>
      <c r="M1330" s="42">
        <v>2</v>
      </c>
      <c r="N1330" s="36">
        <v>32</v>
      </c>
      <c r="O1330" s="64">
        <f t="shared" si="142"/>
        <v>0.22535211267605634</v>
      </c>
      <c r="P1330" s="4">
        <f t="shared" si="143"/>
        <v>142</v>
      </c>
      <c r="Q1330" s="5">
        <f t="shared" si="144"/>
        <v>110</v>
      </c>
      <c r="R1330" s="5">
        <f t="shared" si="145"/>
        <v>32</v>
      </c>
      <c r="S1330" s="6">
        <f t="shared" si="146"/>
        <v>0.22535211267605634</v>
      </c>
    </row>
    <row r="1331" spans="1:19" x14ac:dyDescent="0.2">
      <c r="A1331" s="55" t="s">
        <v>447</v>
      </c>
      <c r="B1331" s="41" t="s">
        <v>137</v>
      </c>
      <c r="C1331" s="51" t="s">
        <v>138</v>
      </c>
      <c r="D1331" s="2"/>
      <c r="E1331" s="1"/>
      <c r="F1331" s="1"/>
      <c r="G1331" s="1"/>
      <c r="H1331" s="50" t="str">
        <f t="shared" si="140"/>
        <v/>
      </c>
      <c r="I1331" s="35">
        <v>140</v>
      </c>
      <c r="J1331" s="36">
        <v>106</v>
      </c>
      <c r="K1331" s="36">
        <v>57</v>
      </c>
      <c r="L1331" s="3">
        <f t="shared" si="141"/>
        <v>0.53773584905660377</v>
      </c>
      <c r="M1331" s="42"/>
      <c r="N1331" s="36">
        <v>15</v>
      </c>
      <c r="O1331" s="64">
        <f t="shared" si="142"/>
        <v>0.10714285714285714</v>
      </c>
      <c r="P1331" s="4">
        <f t="shared" si="143"/>
        <v>140</v>
      </c>
      <c r="Q1331" s="5">
        <f t="shared" si="144"/>
        <v>106</v>
      </c>
      <c r="R1331" s="5">
        <f t="shared" si="145"/>
        <v>15</v>
      </c>
      <c r="S1331" s="6">
        <f t="shared" si="146"/>
        <v>0.10714285714285714</v>
      </c>
    </row>
    <row r="1332" spans="1:19" x14ac:dyDescent="0.2">
      <c r="A1332" s="55" t="s">
        <v>449</v>
      </c>
      <c r="B1332" s="41" t="s">
        <v>170</v>
      </c>
      <c r="C1332" s="57" t="s">
        <v>329</v>
      </c>
      <c r="D1332" s="2">
        <v>102</v>
      </c>
      <c r="E1332" s="1">
        <v>101</v>
      </c>
      <c r="F1332" s="1"/>
      <c r="G1332" s="1">
        <v>1</v>
      </c>
      <c r="H1332" s="50">
        <f t="shared" si="140"/>
        <v>9.8039215686274508E-3</v>
      </c>
      <c r="I1332" s="35">
        <v>140</v>
      </c>
      <c r="J1332" s="36">
        <v>135</v>
      </c>
      <c r="K1332" s="36">
        <v>23</v>
      </c>
      <c r="L1332" s="3">
        <f t="shared" si="141"/>
        <v>0.17037037037037037</v>
      </c>
      <c r="M1332" s="39">
        <v>0</v>
      </c>
      <c r="N1332" s="36">
        <v>5</v>
      </c>
      <c r="O1332" s="64">
        <f t="shared" si="142"/>
        <v>3.5714285714285712E-2</v>
      </c>
      <c r="P1332" s="4">
        <f t="shared" si="143"/>
        <v>242</v>
      </c>
      <c r="Q1332" s="5">
        <f t="shared" si="144"/>
        <v>236</v>
      </c>
      <c r="R1332" s="5">
        <f t="shared" si="145"/>
        <v>6</v>
      </c>
      <c r="S1332" s="6">
        <f t="shared" si="146"/>
        <v>2.4793388429752067E-2</v>
      </c>
    </row>
    <row r="1333" spans="1:19" x14ac:dyDescent="0.2">
      <c r="A1333" s="55" t="s">
        <v>450</v>
      </c>
      <c r="B1333" s="41" t="s">
        <v>30</v>
      </c>
      <c r="C1333" s="56" t="s">
        <v>33</v>
      </c>
      <c r="D1333" s="2">
        <v>1</v>
      </c>
      <c r="E1333" s="1"/>
      <c r="F1333" s="1"/>
      <c r="G1333" s="1">
        <v>1</v>
      </c>
      <c r="H1333" s="50">
        <f t="shared" si="140"/>
        <v>1</v>
      </c>
      <c r="I1333" s="35">
        <v>140</v>
      </c>
      <c r="J1333" s="36">
        <v>110</v>
      </c>
      <c r="K1333" s="36">
        <v>7</v>
      </c>
      <c r="L1333" s="3">
        <f t="shared" si="141"/>
        <v>6.363636363636363E-2</v>
      </c>
      <c r="M1333" s="39"/>
      <c r="N1333" s="36">
        <f>12+9+9</f>
        <v>30</v>
      </c>
      <c r="O1333" s="64">
        <f t="shared" si="142"/>
        <v>0.21428571428571427</v>
      </c>
      <c r="P1333" s="4">
        <f t="shared" si="143"/>
        <v>141</v>
      </c>
      <c r="Q1333" s="5">
        <f t="shared" si="144"/>
        <v>110</v>
      </c>
      <c r="R1333" s="5">
        <f t="shared" si="145"/>
        <v>31</v>
      </c>
      <c r="S1333" s="6">
        <f t="shared" si="146"/>
        <v>0.21985815602836881</v>
      </c>
    </row>
    <row r="1334" spans="1:19" x14ac:dyDescent="0.2">
      <c r="A1334" s="55" t="s">
        <v>512</v>
      </c>
      <c r="B1334" s="41" t="s">
        <v>68</v>
      </c>
      <c r="C1334" s="56" t="s">
        <v>69</v>
      </c>
      <c r="D1334" s="2"/>
      <c r="E1334" s="1"/>
      <c r="F1334" s="1"/>
      <c r="G1334" s="1"/>
      <c r="H1334" s="50" t="str">
        <f t="shared" si="140"/>
        <v/>
      </c>
      <c r="I1334" s="35">
        <v>137</v>
      </c>
      <c r="J1334" s="36">
        <v>104</v>
      </c>
      <c r="K1334" s="36">
        <v>41</v>
      </c>
      <c r="L1334" s="3">
        <f t="shared" si="141"/>
        <v>0.39423076923076922</v>
      </c>
      <c r="M1334" s="42">
        <v>0</v>
      </c>
      <c r="N1334" s="36">
        <v>29</v>
      </c>
      <c r="O1334" s="64">
        <f t="shared" si="142"/>
        <v>0.21167883211678831</v>
      </c>
      <c r="P1334" s="4">
        <f t="shared" si="143"/>
        <v>137</v>
      </c>
      <c r="Q1334" s="5">
        <f t="shared" si="144"/>
        <v>104</v>
      </c>
      <c r="R1334" s="5">
        <f t="shared" si="145"/>
        <v>29</v>
      </c>
      <c r="S1334" s="6">
        <f t="shared" si="146"/>
        <v>0.21167883211678831</v>
      </c>
    </row>
    <row r="1335" spans="1:19" ht="43" x14ac:dyDescent="0.2">
      <c r="A1335" s="55" t="s">
        <v>449</v>
      </c>
      <c r="B1335" s="41" t="s">
        <v>51</v>
      </c>
      <c r="C1335" s="57" t="s">
        <v>52</v>
      </c>
      <c r="D1335" s="2">
        <v>0</v>
      </c>
      <c r="E1335" s="1">
        <v>0</v>
      </c>
      <c r="F1335" s="1"/>
      <c r="G1335" s="1">
        <v>0</v>
      </c>
      <c r="H1335" s="50" t="str">
        <f t="shared" si="140"/>
        <v/>
      </c>
      <c r="I1335" s="35">
        <v>137</v>
      </c>
      <c r="J1335" s="36">
        <v>105</v>
      </c>
      <c r="K1335" s="36">
        <v>24</v>
      </c>
      <c r="L1335" s="3">
        <f t="shared" si="141"/>
        <v>0.22857142857142856</v>
      </c>
      <c r="M1335" s="39">
        <v>25</v>
      </c>
      <c r="N1335" s="36">
        <v>7</v>
      </c>
      <c r="O1335" s="64">
        <f t="shared" si="142"/>
        <v>5.1094890510948905E-2</v>
      </c>
      <c r="P1335" s="4">
        <f t="shared" si="143"/>
        <v>137</v>
      </c>
      <c r="Q1335" s="5">
        <f t="shared" si="144"/>
        <v>130</v>
      </c>
      <c r="R1335" s="5">
        <f t="shared" si="145"/>
        <v>7</v>
      </c>
      <c r="S1335" s="6">
        <f t="shared" si="146"/>
        <v>5.1094890510948905E-2</v>
      </c>
    </row>
    <row r="1336" spans="1:19" x14ac:dyDescent="0.2">
      <c r="A1336" s="55" t="s">
        <v>451</v>
      </c>
      <c r="B1336" s="41" t="s">
        <v>142</v>
      </c>
      <c r="C1336" s="56" t="s">
        <v>143</v>
      </c>
      <c r="D1336" s="2">
        <v>0</v>
      </c>
      <c r="E1336" s="1">
        <v>0</v>
      </c>
      <c r="F1336" s="1">
        <v>0</v>
      </c>
      <c r="G1336" s="1">
        <v>0</v>
      </c>
      <c r="H1336" s="50" t="str">
        <f t="shared" si="140"/>
        <v/>
      </c>
      <c r="I1336" s="35">
        <v>137</v>
      </c>
      <c r="J1336" s="36">
        <v>136</v>
      </c>
      <c r="K1336" s="36">
        <v>70</v>
      </c>
      <c r="L1336" s="3">
        <f t="shared" si="141"/>
        <v>0.51470588235294112</v>
      </c>
      <c r="M1336" s="42">
        <v>0</v>
      </c>
      <c r="N1336" s="36">
        <v>1</v>
      </c>
      <c r="O1336" s="64">
        <f t="shared" si="142"/>
        <v>7.2992700729927005E-3</v>
      </c>
      <c r="P1336" s="4">
        <f t="shared" si="143"/>
        <v>137</v>
      </c>
      <c r="Q1336" s="5">
        <f t="shared" si="144"/>
        <v>136</v>
      </c>
      <c r="R1336" s="5">
        <f t="shared" si="145"/>
        <v>1</v>
      </c>
      <c r="S1336" s="6">
        <f t="shared" si="146"/>
        <v>7.2992700729927005E-3</v>
      </c>
    </row>
    <row r="1337" spans="1:19" x14ac:dyDescent="0.2">
      <c r="A1337" s="55" t="s">
        <v>483</v>
      </c>
      <c r="B1337" s="41" t="s">
        <v>142</v>
      </c>
      <c r="C1337" s="56" t="s">
        <v>143</v>
      </c>
      <c r="D1337" s="2"/>
      <c r="E1337" s="1"/>
      <c r="F1337" s="1"/>
      <c r="G1337" s="1"/>
      <c r="H1337" s="50" t="str">
        <f t="shared" si="140"/>
        <v/>
      </c>
      <c r="I1337" s="35">
        <v>135</v>
      </c>
      <c r="J1337" s="36">
        <v>110</v>
      </c>
      <c r="K1337" s="36">
        <v>62</v>
      </c>
      <c r="L1337" s="3">
        <f t="shared" si="141"/>
        <v>0.5636363636363636</v>
      </c>
      <c r="M1337" s="42"/>
      <c r="N1337" s="36">
        <v>15</v>
      </c>
      <c r="O1337" s="64">
        <f t="shared" si="142"/>
        <v>0.1111111111111111</v>
      </c>
      <c r="P1337" s="4">
        <f t="shared" si="143"/>
        <v>135</v>
      </c>
      <c r="Q1337" s="5">
        <f t="shared" si="144"/>
        <v>110</v>
      </c>
      <c r="R1337" s="5">
        <f t="shared" si="145"/>
        <v>15</v>
      </c>
      <c r="S1337" s="6">
        <f t="shared" si="146"/>
        <v>0.1111111111111111</v>
      </c>
    </row>
    <row r="1338" spans="1:19" ht="29" x14ac:dyDescent="0.2">
      <c r="A1338" s="54" t="s">
        <v>446</v>
      </c>
      <c r="B1338" s="41" t="s">
        <v>126</v>
      </c>
      <c r="C1338" s="51" t="s">
        <v>127</v>
      </c>
      <c r="D1338" s="37">
        <v>3</v>
      </c>
      <c r="E1338" s="38">
        <v>2</v>
      </c>
      <c r="F1338" s="38">
        <v>2</v>
      </c>
      <c r="G1338" s="38">
        <v>1</v>
      </c>
      <c r="H1338" s="50">
        <f t="shared" si="140"/>
        <v>0.33333333333333331</v>
      </c>
      <c r="I1338" s="35">
        <v>135</v>
      </c>
      <c r="J1338" s="36">
        <v>125</v>
      </c>
      <c r="K1338" s="36">
        <v>125</v>
      </c>
      <c r="L1338" s="3">
        <f t="shared" si="141"/>
        <v>1</v>
      </c>
      <c r="M1338" s="39">
        <v>1</v>
      </c>
      <c r="N1338" s="36">
        <v>8</v>
      </c>
      <c r="O1338" s="64">
        <f t="shared" si="142"/>
        <v>5.9259259259259262E-2</v>
      </c>
      <c r="P1338" s="4">
        <f t="shared" si="143"/>
        <v>138</v>
      </c>
      <c r="Q1338" s="5">
        <f t="shared" si="144"/>
        <v>128</v>
      </c>
      <c r="R1338" s="5">
        <f t="shared" si="145"/>
        <v>9</v>
      </c>
      <c r="S1338" s="6">
        <f t="shared" si="146"/>
        <v>6.5217391304347824E-2</v>
      </c>
    </row>
    <row r="1339" spans="1:19" x14ac:dyDescent="0.2">
      <c r="A1339" s="54" t="s">
        <v>446</v>
      </c>
      <c r="B1339" s="41" t="s">
        <v>151</v>
      </c>
      <c r="C1339" s="51" t="s">
        <v>152</v>
      </c>
      <c r="D1339" s="37">
        <v>1</v>
      </c>
      <c r="E1339" s="38">
        <v>1</v>
      </c>
      <c r="F1339" s="38"/>
      <c r="G1339" s="38"/>
      <c r="H1339" s="50">
        <f t="shared" si="140"/>
        <v>0</v>
      </c>
      <c r="I1339" s="35">
        <v>135</v>
      </c>
      <c r="J1339" s="36">
        <v>120</v>
      </c>
      <c r="K1339" s="36">
        <v>86</v>
      </c>
      <c r="L1339" s="3">
        <f t="shared" si="141"/>
        <v>0.71666666666666667</v>
      </c>
      <c r="M1339" s="39">
        <v>1</v>
      </c>
      <c r="N1339" s="36">
        <v>14</v>
      </c>
      <c r="O1339" s="64">
        <f t="shared" si="142"/>
        <v>0.1037037037037037</v>
      </c>
      <c r="P1339" s="4">
        <f t="shared" si="143"/>
        <v>136</v>
      </c>
      <c r="Q1339" s="5">
        <f t="shared" si="144"/>
        <v>122</v>
      </c>
      <c r="R1339" s="5">
        <f t="shared" si="145"/>
        <v>14</v>
      </c>
      <c r="S1339" s="6">
        <f t="shared" si="146"/>
        <v>0.10294117647058823</v>
      </c>
    </row>
    <row r="1340" spans="1:19" x14ac:dyDescent="0.2">
      <c r="A1340" s="55" t="s">
        <v>485</v>
      </c>
      <c r="B1340" s="41" t="s">
        <v>37</v>
      </c>
      <c r="C1340" s="56" t="s">
        <v>40</v>
      </c>
      <c r="D1340" s="2"/>
      <c r="E1340" s="1"/>
      <c r="F1340" s="1"/>
      <c r="G1340" s="1"/>
      <c r="H1340" s="50" t="str">
        <f t="shared" si="140"/>
        <v/>
      </c>
      <c r="I1340" s="35">
        <v>134</v>
      </c>
      <c r="J1340" s="36">
        <v>132</v>
      </c>
      <c r="K1340" s="36">
        <v>38</v>
      </c>
      <c r="L1340" s="3">
        <f t="shared" si="141"/>
        <v>0.2878787878787879</v>
      </c>
      <c r="M1340" s="42"/>
      <c r="N1340" s="36">
        <v>2</v>
      </c>
      <c r="O1340" s="64">
        <f t="shared" si="142"/>
        <v>1.4925373134328358E-2</v>
      </c>
      <c r="P1340" s="4">
        <f t="shared" si="143"/>
        <v>134</v>
      </c>
      <c r="Q1340" s="5">
        <f t="shared" si="144"/>
        <v>132</v>
      </c>
      <c r="R1340" s="5">
        <f t="shared" si="145"/>
        <v>2</v>
      </c>
      <c r="S1340" s="6">
        <f t="shared" si="146"/>
        <v>1.4925373134328358E-2</v>
      </c>
    </row>
    <row r="1341" spans="1:19" x14ac:dyDescent="0.2">
      <c r="A1341" s="55" t="s">
        <v>500</v>
      </c>
      <c r="B1341" s="41" t="s">
        <v>58</v>
      </c>
      <c r="C1341" s="56" t="s">
        <v>59</v>
      </c>
      <c r="D1341" s="2"/>
      <c r="E1341" s="1"/>
      <c r="F1341" s="1"/>
      <c r="G1341" s="1"/>
      <c r="H1341" s="50" t="str">
        <f t="shared" si="140"/>
        <v/>
      </c>
      <c r="I1341" s="35">
        <v>134</v>
      </c>
      <c r="J1341" s="36">
        <v>119</v>
      </c>
      <c r="K1341" s="36">
        <v>23</v>
      </c>
      <c r="L1341" s="3">
        <f t="shared" si="141"/>
        <v>0.19327731092436976</v>
      </c>
      <c r="M1341" s="42">
        <v>0</v>
      </c>
      <c r="N1341" s="36">
        <v>15</v>
      </c>
      <c r="O1341" s="64">
        <f t="shared" si="142"/>
        <v>0.11194029850746269</v>
      </c>
      <c r="P1341" s="4">
        <f t="shared" si="143"/>
        <v>134</v>
      </c>
      <c r="Q1341" s="5">
        <f t="shared" si="144"/>
        <v>119</v>
      </c>
      <c r="R1341" s="5">
        <f t="shared" si="145"/>
        <v>15</v>
      </c>
      <c r="S1341" s="6">
        <f t="shared" si="146"/>
        <v>0.11194029850746269</v>
      </c>
    </row>
    <row r="1342" spans="1:19" x14ac:dyDescent="0.2">
      <c r="A1342" s="55" t="s">
        <v>500</v>
      </c>
      <c r="B1342" s="41" t="s">
        <v>192</v>
      </c>
      <c r="C1342" s="56" t="s">
        <v>193</v>
      </c>
      <c r="D1342" s="2"/>
      <c r="E1342" s="1"/>
      <c r="F1342" s="1"/>
      <c r="G1342" s="1"/>
      <c r="H1342" s="50" t="str">
        <f t="shared" si="140"/>
        <v/>
      </c>
      <c r="I1342" s="35">
        <v>133</v>
      </c>
      <c r="J1342" s="36">
        <v>131</v>
      </c>
      <c r="K1342" s="36">
        <v>71</v>
      </c>
      <c r="L1342" s="3">
        <f t="shared" si="141"/>
        <v>0.5419847328244275</v>
      </c>
      <c r="M1342" s="42">
        <v>1</v>
      </c>
      <c r="N1342" s="36">
        <v>1</v>
      </c>
      <c r="O1342" s="64">
        <f t="shared" si="142"/>
        <v>7.5187969924812026E-3</v>
      </c>
      <c r="P1342" s="4">
        <f t="shared" si="143"/>
        <v>133</v>
      </c>
      <c r="Q1342" s="5">
        <f t="shared" si="144"/>
        <v>132</v>
      </c>
      <c r="R1342" s="5">
        <f t="shared" si="145"/>
        <v>1</v>
      </c>
      <c r="S1342" s="6">
        <f t="shared" si="146"/>
        <v>7.5187969924812026E-3</v>
      </c>
    </row>
    <row r="1343" spans="1:19" x14ac:dyDescent="0.2">
      <c r="A1343" s="55" t="s">
        <v>500</v>
      </c>
      <c r="B1343" s="41" t="s">
        <v>37</v>
      </c>
      <c r="C1343" s="56" t="s">
        <v>39</v>
      </c>
      <c r="D1343" s="2"/>
      <c r="E1343" s="1"/>
      <c r="F1343" s="1"/>
      <c r="G1343" s="1"/>
      <c r="H1343" s="50" t="str">
        <f t="shared" si="140"/>
        <v/>
      </c>
      <c r="I1343" s="35">
        <v>132</v>
      </c>
      <c r="J1343" s="36">
        <v>131</v>
      </c>
      <c r="K1343" s="36">
        <v>58</v>
      </c>
      <c r="L1343" s="3">
        <f t="shared" si="141"/>
        <v>0.44274809160305345</v>
      </c>
      <c r="M1343" s="42">
        <v>1</v>
      </c>
      <c r="N1343" s="36">
        <v>0</v>
      </c>
      <c r="O1343" s="64">
        <f t="shared" si="142"/>
        <v>0</v>
      </c>
      <c r="P1343" s="4">
        <f t="shared" si="143"/>
        <v>132</v>
      </c>
      <c r="Q1343" s="5">
        <f t="shared" si="144"/>
        <v>132</v>
      </c>
      <c r="R1343" s="5" t="str">
        <f t="shared" si="145"/>
        <v/>
      </c>
      <c r="S1343" s="6" t="str">
        <f t="shared" si="146"/>
        <v/>
      </c>
    </row>
    <row r="1344" spans="1:19" x14ac:dyDescent="0.2">
      <c r="A1344" s="55" t="s">
        <v>507</v>
      </c>
      <c r="B1344" s="41" t="s">
        <v>160</v>
      </c>
      <c r="C1344" s="56" t="s">
        <v>161</v>
      </c>
      <c r="D1344" s="2"/>
      <c r="E1344" s="1"/>
      <c r="F1344" s="1"/>
      <c r="G1344" s="1"/>
      <c r="H1344" s="50" t="str">
        <f t="shared" si="140"/>
        <v/>
      </c>
      <c r="I1344" s="35">
        <v>132</v>
      </c>
      <c r="J1344" s="36">
        <v>104</v>
      </c>
      <c r="K1344" s="36">
        <v>53</v>
      </c>
      <c r="L1344" s="3">
        <f t="shared" si="141"/>
        <v>0.50961538461538458</v>
      </c>
      <c r="M1344" s="48"/>
      <c r="N1344" s="36">
        <v>143</v>
      </c>
      <c r="O1344" s="64">
        <f t="shared" si="142"/>
        <v>1.0833333333333333</v>
      </c>
      <c r="P1344" s="4">
        <f t="shared" si="143"/>
        <v>132</v>
      </c>
      <c r="Q1344" s="5">
        <f t="shared" si="144"/>
        <v>104</v>
      </c>
      <c r="R1344" s="5">
        <f t="shared" si="145"/>
        <v>143</v>
      </c>
      <c r="S1344" s="6">
        <f t="shared" si="146"/>
        <v>1.0833333333333333</v>
      </c>
    </row>
    <row r="1345" spans="1:19" x14ac:dyDescent="0.2">
      <c r="A1345" s="55" t="s">
        <v>496</v>
      </c>
      <c r="B1345" s="41" t="s">
        <v>110</v>
      </c>
      <c r="C1345" s="56" t="s">
        <v>111</v>
      </c>
      <c r="D1345" s="2">
        <v>0</v>
      </c>
      <c r="E1345" s="1">
        <v>0</v>
      </c>
      <c r="F1345" s="1">
        <v>0</v>
      </c>
      <c r="G1345" s="1"/>
      <c r="H1345" s="50" t="str">
        <f t="shared" si="140"/>
        <v/>
      </c>
      <c r="I1345" s="35">
        <v>131</v>
      </c>
      <c r="J1345" s="36">
        <v>121</v>
      </c>
      <c r="K1345" s="36">
        <v>38</v>
      </c>
      <c r="L1345" s="3">
        <f t="shared" si="141"/>
        <v>0.31404958677685951</v>
      </c>
      <c r="M1345" s="42">
        <v>8</v>
      </c>
      <c r="N1345" s="36">
        <v>1</v>
      </c>
      <c r="O1345" s="64">
        <f t="shared" si="142"/>
        <v>7.6335877862595417E-3</v>
      </c>
      <c r="P1345" s="4">
        <f t="shared" si="143"/>
        <v>131</v>
      </c>
      <c r="Q1345" s="5">
        <f t="shared" si="144"/>
        <v>129</v>
      </c>
      <c r="R1345" s="5">
        <f t="shared" si="145"/>
        <v>1</v>
      </c>
      <c r="S1345" s="6">
        <f t="shared" si="146"/>
        <v>7.6335877862595417E-3</v>
      </c>
    </row>
    <row r="1346" spans="1:19" x14ac:dyDescent="0.2">
      <c r="A1346" s="55" t="s">
        <v>512</v>
      </c>
      <c r="B1346" s="71" t="s">
        <v>238</v>
      </c>
      <c r="C1346" s="56" t="s">
        <v>242</v>
      </c>
      <c r="D1346" s="2"/>
      <c r="E1346" s="1"/>
      <c r="F1346" s="1"/>
      <c r="G1346" s="1"/>
      <c r="H1346" s="50"/>
      <c r="I1346" s="35">
        <v>130</v>
      </c>
      <c r="J1346" s="36">
        <v>120</v>
      </c>
      <c r="K1346" s="36">
        <v>72</v>
      </c>
      <c r="L1346" s="3">
        <f t="shared" ref="L1346:L1409" si="147">IF(J1346&lt;&gt;0,K1346/J1346,"")</f>
        <v>0.6</v>
      </c>
      <c r="M1346" s="42">
        <v>8</v>
      </c>
      <c r="N1346" s="36">
        <v>0</v>
      </c>
      <c r="O1346" s="64">
        <f t="shared" ref="O1346:O1409" si="148">IF(I1346&lt;&gt;0,N1346/I1346,"")</f>
        <v>0</v>
      </c>
      <c r="P1346" s="4">
        <f t="shared" ref="P1346:P1409" si="149">IF(SUM(D1346,I1346)&gt;0,SUM(D1346,I1346),"")</f>
        <v>130</v>
      </c>
      <c r="Q1346" s="5">
        <f t="shared" ref="Q1346:Q1409" si="150">IF(SUM(E1346,J1346, M1346)&gt;0,SUM(E1346,J1346, M1346),"")</f>
        <v>128</v>
      </c>
      <c r="R1346" s="5" t="str">
        <f t="shared" ref="R1346:R1409" si="151">IF(SUM(G1346,N1346)&gt;0,SUM(G1346,N1346),"")</f>
        <v/>
      </c>
      <c r="S1346" s="6" t="str">
        <f t="shared" ref="S1346:S1409" si="152">IFERROR(IF(P1346&lt;&gt;0,R1346/P1346,""),"")</f>
        <v/>
      </c>
    </row>
    <row r="1347" spans="1:19" ht="29" x14ac:dyDescent="0.2">
      <c r="A1347" s="55" t="s">
        <v>449</v>
      </c>
      <c r="B1347" s="41" t="s">
        <v>42</v>
      </c>
      <c r="C1347" s="57" t="s">
        <v>43</v>
      </c>
      <c r="D1347" s="2">
        <v>1</v>
      </c>
      <c r="E1347" s="1">
        <v>1</v>
      </c>
      <c r="F1347" s="1"/>
      <c r="G1347" s="1">
        <v>0</v>
      </c>
      <c r="H1347" s="50">
        <f t="shared" ref="H1347:H1410" si="153">IF(D1347&lt;&gt;0,G1347/D1347,"")</f>
        <v>0</v>
      </c>
      <c r="I1347" s="35">
        <v>129</v>
      </c>
      <c r="J1347" s="36">
        <v>117</v>
      </c>
      <c r="K1347" s="36">
        <v>16</v>
      </c>
      <c r="L1347" s="3">
        <f t="shared" si="147"/>
        <v>0.13675213675213677</v>
      </c>
      <c r="M1347" s="39">
        <v>0</v>
      </c>
      <c r="N1347" s="36">
        <v>12</v>
      </c>
      <c r="O1347" s="64">
        <f t="shared" si="148"/>
        <v>9.3023255813953487E-2</v>
      </c>
      <c r="P1347" s="4">
        <f t="shared" si="149"/>
        <v>130</v>
      </c>
      <c r="Q1347" s="5">
        <f t="shared" si="150"/>
        <v>118</v>
      </c>
      <c r="R1347" s="5">
        <f t="shared" si="151"/>
        <v>12</v>
      </c>
      <c r="S1347" s="6">
        <f t="shared" si="152"/>
        <v>9.2307692307692313E-2</v>
      </c>
    </row>
    <row r="1348" spans="1:19" x14ac:dyDescent="0.2">
      <c r="A1348" s="54" t="s">
        <v>443</v>
      </c>
      <c r="B1348" s="41" t="s">
        <v>160</v>
      </c>
      <c r="C1348" s="51" t="s">
        <v>161</v>
      </c>
      <c r="D1348" s="37">
        <v>10</v>
      </c>
      <c r="E1348" s="38">
        <v>7</v>
      </c>
      <c r="F1348" s="38">
        <v>0</v>
      </c>
      <c r="G1348" s="38">
        <v>0</v>
      </c>
      <c r="H1348" s="50">
        <f t="shared" si="153"/>
        <v>0</v>
      </c>
      <c r="I1348" s="35">
        <v>129</v>
      </c>
      <c r="J1348" s="36">
        <v>104</v>
      </c>
      <c r="K1348" s="36">
        <v>3</v>
      </c>
      <c r="L1348" s="3">
        <f t="shared" si="147"/>
        <v>2.8846153846153848E-2</v>
      </c>
      <c r="M1348" s="39">
        <v>5</v>
      </c>
      <c r="N1348" s="36">
        <v>0</v>
      </c>
      <c r="O1348" s="64">
        <f t="shared" si="148"/>
        <v>0</v>
      </c>
      <c r="P1348" s="4">
        <f t="shared" si="149"/>
        <v>139</v>
      </c>
      <c r="Q1348" s="5">
        <f t="shared" si="150"/>
        <v>116</v>
      </c>
      <c r="R1348" s="5" t="str">
        <f t="shared" si="151"/>
        <v/>
      </c>
      <c r="S1348" s="6" t="str">
        <f t="shared" si="152"/>
        <v/>
      </c>
    </row>
    <row r="1349" spans="1:19" x14ac:dyDescent="0.2">
      <c r="A1349" s="55" t="s">
        <v>463</v>
      </c>
      <c r="B1349" s="41" t="s">
        <v>170</v>
      </c>
      <c r="C1349" s="56" t="s">
        <v>329</v>
      </c>
      <c r="D1349" s="2">
        <v>0</v>
      </c>
      <c r="E1349" s="1">
        <v>0</v>
      </c>
      <c r="F1349" s="1">
        <v>0</v>
      </c>
      <c r="G1349" s="1">
        <v>0</v>
      </c>
      <c r="H1349" s="50" t="str">
        <f t="shared" si="153"/>
        <v/>
      </c>
      <c r="I1349" s="35">
        <v>128</v>
      </c>
      <c r="J1349" s="36">
        <v>113</v>
      </c>
      <c r="K1349" s="36">
        <v>98</v>
      </c>
      <c r="L1349" s="3">
        <f t="shared" si="147"/>
        <v>0.86725663716814161</v>
      </c>
      <c r="M1349" s="42">
        <v>1</v>
      </c>
      <c r="N1349" s="36">
        <v>14</v>
      </c>
      <c r="O1349" s="64">
        <f t="shared" si="148"/>
        <v>0.109375</v>
      </c>
      <c r="P1349" s="4">
        <f t="shared" si="149"/>
        <v>128</v>
      </c>
      <c r="Q1349" s="5">
        <f t="shared" si="150"/>
        <v>114</v>
      </c>
      <c r="R1349" s="5">
        <f t="shared" si="151"/>
        <v>14</v>
      </c>
      <c r="S1349" s="6">
        <f t="shared" si="152"/>
        <v>0.109375</v>
      </c>
    </row>
    <row r="1350" spans="1:19" x14ac:dyDescent="0.2">
      <c r="A1350" s="55" t="s">
        <v>445</v>
      </c>
      <c r="B1350" s="41" t="s">
        <v>110</v>
      </c>
      <c r="C1350" s="51" t="s">
        <v>111</v>
      </c>
      <c r="D1350" s="2"/>
      <c r="E1350" s="1"/>
      <c r="F1350" s="1"/>
      <c r="G1350" s="1"/>
      <c r="H1350" s="50" t="str">
        <f t="shared" si="153"/>
        <v/>
      </c>
      <c r="I1350" s="35">
        <v>128</v>
      </c>
      <c r="J1350" s="36">
        <v>126</v>
      </c>
      <c r="K1350" s="36">
        <v>79</v>
      </c>
      <c r="L1350" s="3">
        <f t="shared" si="147"/>
        <v>0.62698412698412698</v>
      </c>
      <c r="M1350" s="42"/>
      <c r="N1350" s="36">
        <v>1</v>
      </c>
      <c r="O1350" s="64">
        <f t="shared" si="148"/>
        <v>7.8125E-3</v>
      </c>
      <c r="P1350" s="4">
        <f t="shared" si="149"/>
        <v>128</v>
      </c>
      <c r="Q1350" s="5">
        <f t="shared" si="150"/>
        <v>126</v>
      </c>
      <c r="R1350" s="5">
        <f t="shared" si="151"/>
        <v>1</v>
      </c>
      <c r="S1350" s="6">
        <f t="shared" si="152"/>
        <v>7.8125E-3</v>
      </c>
    </row>
    <row r="1351" spans="1:19" x14ac:dyDescent="0.2">
      <c r="A1351" s="55" t="s">
        <v>447</v>
      </c>
      <c r="B1351" s="41" t="s">
        <v>10</v>
      </c>
      <c r="C1351" s="51" t="s">
        <v>11</v>
      </c>
      <c r="D1351" s="2"/>
      <c r="E1351" s="1"/>
      <c r="F1351" s="1"/>
      <c r="G1351" s="1"/>
      <c r="H1351" s="50" t="str">
        <f t="shared" si="153"/>
        <v/>
      </c>
      <c r="I1351" s="35">
        <v>127</v>
      </c>
      <c r="J1351" s="36">
        <v>101</v>
      </c>
      <c r="K1351" s="36">
        <v>35</v>
      </c>
      <c r="L1351" s="3">
        <f t="shared" si="147"/>
        <v>0.34653465346534651</v>
      </c>
      <c r="M1351" s="42"/>
      <c r="N1351" s="36">
        <v>25</v>
      </c>
      <c r="O1351" s="64">
        <f t="shared" si="148"/>
        <v>0.19685039370078741</v>
      </c>
      <c r="P1351" s="4">
        <f t="shared" si="149"/>
        <v>127</v>
      </c>
      <c r="Q1351" s="5">
        <f t="shared" si="150"/>
        <v>101</v>
      </c>
      <c r="R1351" s="5">
        <f t="shared" si="151"/>
        <v>25</v>
      </c>
      <c r="S1351" s="6">
        <f t="shared" si="152"/>
        <v>0.19685039370078741</v>
      </c>
    </row>
    <row r="1352" spans="1:19" x14ac:dyDescent="0.2">
      <c r="A1352" s="54" t="s">
        <v>444</v>
      </c>
      <c r="B1352" s="41" t="s">
        <v>170</v>
      </c>
      <c r="C1352" s="51" t="s">
        <v>329</v>
      </c>
      <c r="D1352" s="37">
        <v>6</v>
      </c>
      <c r="E1352" s="38">
        <v>6</v>
      </c>
      <c r="F1352" s="38"/>
      <c r="G1352" s="38"/>
      <c r="H1352" s="50">
        <f t="shared" si="153"/>
        <v>0</v>
      </c>
      <c r="I1352" s="35">
        <v>125</v>
      </c>
      <c r="J1352" s="36">
        <v>120</v>
      </c>
      <c r="K1352" s="36">
        <v>15</v>
      </c>
      <c r="L1352" s="3">
        <f t="shared" si="147"/>
        <v>0.125</v>
      </c>
      <c r="M1352" s="39">
        <v>1</v>
      </c>
      <c r="N1352" s="36">
        <v>4</v>
      </c>
      <c r="O1352" s="64">
        <f t="shared" si="148"/>
        <v>3.2000000000000001E-2</v>
      </c>
      <c r="P1352" s="4">
        <f t="shared" si="149"/>
        <v>131</v>
      </c>
      <c r="Q1352" s="5">
        <f t="shared" si="150"/>
        <v>127</v>
      </c>
      <c r="R1352" s="5">
        <f t="shared" si="151"/>
        <v>4</v>
      </c>
      <c r="S1352" s="6">
        <f t="shared" si="152"/>
        <v>3.0534351145038167E-2</v>
      </c>
    </row>
    <row r="1353" spans="1:19" x14ac:dyDescent="0.2">
      <c r="A1353" s="55" t="s">
        <v>492</v>
      </c>
      <c r="B1353" s="41" t="s">
        <v>238</v>
      </c>
      <c r="C1353" s="56" t="s">
        <v>242</v>
      </c>
      <c r="D1353" s="2"/>
      <c r="E1353" s="1"/>
      <c r="F1353" s="1"/>
      <c r="G1353" s="1"/>
      <c r="H1353" s="50" t="str">
        <f t="shared" si="153"/>
        <v/>
      </c>
      <c r="I1353" s="35">
        <v>124</v>
      </c>
      <c r="J1353" s="36">
        <v>122</v>
      </c>
      <c r="K1353" s="36">
        <v>113</v>
      </c>
      <c r="L1353" s="3">
        <f t="shared" si="147"/>
        <v>0.92622950819672134</v>
      </c>
      <c r="M1353" s="42"/>
      <c r="N1353" s="36">
        <v>2</v>
      </c>
      <c r="O1353" s="64">
        <f t="shared" si="148"/>
        <v>1.6129032258064516E-2</v>
      </c>
      <c r="P1353" s="4">
        <f t="shared" si="149"/>
        <v>124</v>
      </c>
      <c r="Q1353" s="5">
        <f t="shared" si="150"/>
        <v>122</v>
      </c>
      <c r="R1353" s="5">
        <f t="shared" si="151"/>
        <v>2</v>
      </c>
      <c r="S1353" s="6">
        <f t="shared" si="152"/>
        <v>1.6129032258064516E-2</v>
      </c>
    </row>
    <row r="1354" spans="1:19" x14ac:dyDescent="0.2">
      <c r="A1354" s="55" t="s">
        <v>450</v>
      </c>
      <c r="B1354" s="41" t="s">
        <v>112</v>
      </c>
      <c r="C1354" s="56" t="s">
        <v>113</v>
      </c>
      <c r="D1354" s="2"/>
      <c r="E1354" s="1"/>
      <c r="F1354" s="1"/>
      <c r="G1354" s="1"/>
      <c r="H1354" s="50" t="str">
        <f t="shared" si="153"/>
        <v/>
      </c>
      <c r="I1354" s="35">
        <v>124</v>
      </c>
      <c r="J1354" s="36">
        <v>113</v>
      </c>
      <c r="K1354" s="36">
        <v>31</v>
      </c>
      <c r="L1354" s="3">
        <f t="shared" si="147"/>
        <v>0.27433628318584069</v>
      </c>
      <c r="M1354" s="39">
        <v>5</v>
      </c>
      <c r="N1354" s="36">
        <v>6</v>
      </c>
      <c r="O1354" s="64">
        <f t="shared" si="148"/>
        <v>4.8387096774193547E-2</v>
      </c>
      <c r="P1354" s="4">
        <f t="shared" si="149"/>
        <v>124</v>
      </c>
      <c r="Q1354" s="5">
        <f t="shared" si="150"/>
        <v>118</v>
      </c>
      <c r="R1354" s="5">
        <f t="shared" si="151"/>
        <v>6</v>
      </c>
      <c r="S1354" s="6">
        <f t="shared" si="152"/>
        <v>4.8387096774193547E-2</v>
      </c>
    </row>
    <row r="1355" spans="1:19" ht="29" x14ac:dyDescent="0.2">
      <c r="A1355" s="55" t="s">
        <v>451</v>
      </c>
      <c r="B1355" s="41" t="s">
        <v>126</v>
      </c>
      <c r="C1355" s="56" t="s">
        <v>127</v>
      </c>
      <c r="D1355" s="2">
        <v>0</v>
      </c>
      <c r="E1355" s="1">
        <v>0</v>
      </c>
      <c r="F1355" s="1">
        <v>0</v>
      </c>
      <c r="G1355" s="1">
        <v>0</v>
      </c>
      <c r="H1355" s="50" t="str">
        <f t="shared" si="153"/>
        <v/>
      </c>
      <c r="I1355" s="35">
        <v>122</v>
      </c>
      <c r="J1355" s="36">
        <v>108</v>
      </c>
      <c r="K1355" s="36">
        <v>31</v>
      </c>
      <c r="L1355" s="3">
        <f t="shared" si="147"/>
        <v>0.28703703703703703</v>
      </c>
      <c r="M1355" s="42">
        <v>0</v>
      </c>
      <c r="N1355" s="36">
        <v>14</v>
      </c>
      <c r="O1355" s="64">
        <f t="shared" si="148"/>
        <v>0.11475409836065574</v>
      </c>
      <c r="P1355" s="4">
        <f t="shared" si="149"/>
        <v>122</v>
      </c>
      <c r="Q1355" s="5">
        <f t="shared" si="150"/>
        <v>108</v>
      </c>
      <c r="R1355" s="5">
        <f t="shared" si="151"/>
        <v>14</v>
      </c>
      <c r="S1355" s="6">
        <f t="shared" si="152"/>
        <v>0.11475409836065574</v>
      </c>
    </row>
    <row r="1356" spans="1:19" x14ac:dyDescent="0.2">
      <c r="A1356" s="55" t="s">
        <v>483</v>
      </c>
      <c r="B1356" s="41" t="s">
        <v>117</v>
      </c>
      <c r="C1356" s="56" t="s">
        <v>118</v>
      </c>
      <c r="D1356" s="2"/>
      <c r="E1356" s="1"/>
      <c r="F1356" s="1"/>
      <c r="G1356" s="1"/>
      <c r="H1356" s="50" t="str">
        <f t="shared" si="153"/>
        <v/>
      </c>
      <c r="I1356" s="35">
        <v>120</v>
      </c>
      <c r="J1356" s="36">
        <v>108</v>
      </c>
      <c r="K1356" s="36">
        <v>15</v>
      </c>
      <c r="L1356" s="3">
        <f t="shared" si="147"/>
        <v>0.1388888888888889</v>
      </c>
      <c r="M1356" s="42"/>
      <c r="N1356" s="36">
        <v>1</v>
      </c>
      <c r="O1356" s="64">
        <f t="shared" si="148"/>
        <v>8.3333333333333332E-3</v>
      </c>
      <c r="P1356" s="4">
        <f t="shared" si="149"/>
        <v>120</v>
      </c>
      <c r="Q1356" s="5">
        <f t="shared" si="150"/>
        <v>108</v>
      </c>
      <c r="R1356" s="5">
        <f t="shared" si="151"/>
        <v>1</v>
      </c>
      <c r="S1356" s="6">
        <f t="shared" si="152"/>
        <v>8.3333333333333332E-3</v>
      </c>
    </row>
    <row r="1357" spans="1:19" x14ac:dyDescent="0.2">
      <c r="A1357" s="55" t="s">
        <v>496</v>
      </c>
      <c r="B1357" s="41" t="s">
        <v>141</v>
      </c>
      <c r="C1357" s="56" t="s">
        <v>316</v>
      </c>
      <c r="D1357" s="2">
        <v>0</v>
      </c>
      <c r="E1357" s="1">
        <v>0</v>
      </c>
      <c r="F1357" s="1">
        <v>0</v>
      </c>
      <c r="G1357" s="1">
        <v>0</v>
      </c>
      <c r="H1357" s="50" t="str">
        <f t="shared" si="153"/>
        <v/>
      </c>
      <c r="I1357" s="35">
        <v>120</v>
      </c>
      <c r="J1357" s="36">
        <v>102</v>
      </c>
      <c r="K1357" s="36">
        <v>21</v>
      </c>
      <c r="L1357" s="3">
        <f t="shared" si="147"/>
        <v>0.20588235294117646</v>
      </c>
      <c r="M1357" s="42">
        <v>12</v>
      </c>
      <c r="N1357" s="36">
        <v>6</v>
      </c>
      <c r="O1357" s="64">
        <f t="shared" si="148"/>
        <v>0.05</v>
      </c>
      <c r="P1357" s="4">
        <f t="shared" si="149"/>
        <v>120</v>
      </c>
      <c r="Q1357" s="5">
        <f t="shared" si="150"/>
        <v>114</v>
      </c>
      <c r="R1357" s="5">
        <f t="shared" si="151"/>
        <v>6</v>
      </c>
      <c r="S1357" s="6">
        <f t="shared" si="152"/>
        <v>0.05</v>
      </c>
    </row>
    <row r="1358" spans="1:19" x14ac:dyDescent="0.2">
      <c r="A1358" s="54" t="s">
        <v>446</v>
      </c>
      <c r="B1358" s="41" t="s">
        <v>142</v>
      </c>
      <c r="C1358" s="51" t="s">
        <v>143</v>
      </c>
      <c r="D1358" s="37">
        <v>55</v>
      </c>
      <c r="E1358" s="38">
        <v>53</v>
      </c>
      <c r="F1358" s="38">
        <v>51</v>
      </c>
      <c r="G1358" s="38">
        <v>2</v>
      </c>
      <c r="H1358" s="50">
        <f t="shared" si="153"/>
        <v>3.6363636363636362E-2</v>
      </c>
      <c r="I1358" s="35">
        <v>120</v>
      </c>
      <c r="J1358" s="36">
        <v>115</v>
      </c>
      <c r="K1358" s="36">
        <v>92</v>
      </c>
      <c r="L1358" s="3">
        <f t="shared" si="147"/>
        <v>0.8</v>
      </c>
      <c r="M1358" s="39"/>
      <c r="N1358" s="36">
        <v>5</v>
      </c>
      <c r="O1358" s="64">
        <f t="shared" si="148"/>
        <v>4.1666666666666664E-2</v>
      </c>
      <c r="P1358" s="4">
        <f t="shared" si="149"/>
        <v>175</v>
      </c>
      <c r="Q1358" s="5">
        <f t="shared" si="150"/>
        <v>168</v>
      </c>
      <c r="R1358" s="5">
        <f t="shared" si="151"/>
        <v>7</v>
      </c>
      <c r="S1358" s="6">
        <f t="shared" si="152"/>
        <v>0.04</v>
      </c>
    </row>
    <row r="1359" spans="1:19" x14ac:dyDescent="0.2">
      <c r="A1359" s="54" t="s">
        <v>443</v>
      </c>
      <c r="B1359" s="41" t="s">
        <v>78</v>
      </c>
      <c r="C1359" s="51" t="s">
        <v>267</v>
      </c>
      <c r="D1359" s="37">
        <v>0</v>
      </c>
      <c r="E1359" s="38">
        <v>0</v>
      </c>
      <c r="F1359" s="38">
        <v>0</v>
      </c>
      <c r="G1359" s="38">
        <v>0</v>
      </c>
      <c r="H1359" s="50" t="str">
        <f t="shared" si="153"/>
        <v/>
      </c>
      <c r="I1359" s="35">
        <v>120</v>
      </c>
      <c r="J1359" s="36">
        <v>100</v>
      </c>
      <c r="K1359" s="36">
        <v>30</v>
      </c>
      <c r="L1359" s="3">
        <f t="shared" si="147"/>
        <v>0.3</v>
      </c>
      <c r="M1359" s="39">
        <v>7</v>
      </c>
      <c r="N1359" s="36">
        <v>0</v>
      </c>
      <c r="O1359" s="64">
        <f t="shared" si="148"/>
        <v>0</v>
      </c>
      <c r="P1359" s="4">
        <f t="shared" si="149"/>
        <v>120</v>
      </c>
      <c r="Q1359" s="5">
        <f t="shared" si="150"/>
        <v>107</v>
      </c>
      <c r="R1359" s="5" t="str">
        <f t="shared" si="151"/>
        <v/>
      </c>
      <c r="S1359" s="6" t="str">
        <f t="shared" si="152"/>
        <v/>
      </c>
    </row>
    <row r="1360" spans="1:19" x14ac:dyDescent="0.2">
      <c r="A1360" s="55" t="s">
        <v>500</v>
      </c>
      <c r="B1360" s="41" t="s">
        <v>93</v>
      </c>
      <c r="C1360" s="56" t="s">
        <v>94</v>
      </c>
      <c r="D1360" s="2"/>
      <c r="E1360" s="1"/>
      <c r="F1360" s="1"/>
      <c r="G1360" s="1"/>
      <c r="H1360" s="50" t="str">
        <f t="shared" si="153"/>
        <v/>
      </c>
      <c r="I1360" s="35">
        <v>119</v>
      </c>
      <c r="J1360" s="36">
        <v>117</v>
      </c>
      <c r="K1360" s="36">
        <v>19</v>
      </c>
      <c r="L1360" s="3">
        <f t="shared" si="147"/>
        <v>0.1623931623931624</v>
      </c>
      <c r="M1360" s="42">
        <v>1</v>
      </c>
      <c r="N1360" s="36">
        <v>1</v>
      </c>
      <c r="O1360" s="64">
        <f t="shared" si="148"/>
        <v>8.4033613445378148E-3</v>
      </c>
      <c r="P1360" s="4">
        <f t="shared" si="149"/>
        <v>119</v>
      </c>
      <c r="Q1360" s="5">
        <f t="shared" si="150"/>
        <v>118</v>
      </c>
      <c r="R1360" s="5">
        <f t="shared" si="151"/>
        <v>1</v>
      </c>
      <c r="S1360" s="6">
        <f t="shared" si="152"/>
        <v>8.4033613445378148E-3</v>
      </c>
    </row>
    <row r="1361" spans="1:19" x14ac:dyDescent="0.2">
      <c r="A1361" s="54" t="s">
        <v>446</v>
      </c>
      <c r="B1361" s="41" t="s">
        <v>153</v>
      </c>
      <c r="C1361" s="51" t="s">
        <v>154</v>
      </c>
      <c r="D1361" s="37">
        <v>2</v>
      </c>
      <c r="E1361" s="38">
        <v>2</v>
      </c>
      <c r="F1361" s="38"/>
      <c r="G1361" s="38"/>
      <c r="H1361" s="50">
        <f t="shared" si="153"/>
        <v>0</v>
      </c>
      <c r="I1361" s="35">
        <v>116</v>
      </c>
      <c r="J1361" s="36">
        <v>102</v>
      </c>
      <c r="K1361" s="36">
        <v>26</v>
      </c>
      <c r="L1361" s="3">
        <f t="shared" si="147"/>
        <v>0.25490196078431371</v>
      </c>
      <c r="M1361" s="39"/>
      <c r="N1361" s="36">
        <v>14</v>
      </c>
      <c r="O1361" s="64">
        <f t="shared" si="148"/>
        <v>0.1206896551724138</v>
      </c>
      <c r="P1361" s="4">
        <f t="shared" si="149"/>
        <v>118</v>
      </c>
      <c r="Q1361" s="5">
        <f t="shared" si="150"/>
        <v>104</v>
      </c>
      <c r="R1361" s="5">
        <f t="shared" si="151"/>
        <v>14</v>
      </c>
      <c r="S1361" s="6">
        <f t="shared" si="152"/>
        <v>0.11864406779661017</v>
      </c>
    </row>
    <row r="1362" spans="1:19" x14ac:dyDescent="0.2">
      <c r="A1362" s="54" t="s">
        <v>443</v>
      </c>
      <c r="B1362" s="41" t="s">
        <v>37</v>
      </c>
      <c r="C1362" s="51" t="s">
        <v>38</v>
      </c>
      <c r="D1362" s="37">
        <v>0</v>
      </c>
      <c r="E1362" s="38">
        <v>0</v>
      </c>
      <c r="F1362" s="38">
        <v>0</v>
      </c>
      <c r="G1362" s="38">
        <v>0</v>
      </c>
      <c r="H1362" s="50" t="str">
        <f t="shared" si="153"/>
        <v/>
      </c>
      <c r="I1362" s="35">
        <v>116</v>
      </c>
      <c r="J1362" s="36">
        <v>110</v>
      </c>
      <c r="K1362" s="36">
        <v>7</v>
      </c>
      <c r="L1362" s="3">
        <f t="shared" si="147"/>
        <v>6.363636363636363E-2</v>
      </c>
      <c r="M1362" s="39">
        <v>0</v>
      </c>
      <c r="N1362" s="36">
        <v>1</v>
      </c>
      <c r="O1362" s="64">
        <f t="shared" si="148"/>
        <v>8.6206896551724137E-3</v>
      </c>
      <c r="P1362" s="4">
        <f t="shared" si="149"/>
        <v>116</v>
      </c>
      <c r="Q1362" s="5">
        <f t="shared" si="150"/>
        <v>110</v>
      </c>
      <c r="R1362" s="5">
        <f t="shared" si="151"/>
        <v>1</v>
      </c>
      <c r="S1362" s="6">
        <f t="shared" si="152"/>
        <v>8.6206896551724137E-3</v>
      </c>
    </row>
    <row r="1363" spans="1:19" x14ac:dyDescent="0.2">
      <c r="A1363" s="55" t="s">
        <v>451</v>
      </c>
      <c r="B1363" s="41" t="s">
        <v>30</v>
      </c>
      <c r="C1363" s="56" t="s">
        <v>33</v>
      </c>
      <c r="D1363" s="2">
        <v>1</v>
      </c>
      <c r="E1363" s="1">
        <v>1</v>
      </c>
      <c r="F1363" s="1">
        <v>0</v>
      </c>
      <c r="G1363" s="1">
        <v>0</v>
      </c>
      <c r="H1363" s="50">
        <f t="shared" si="153"/>
        <v>0</v>
      </c>
      <c r="I1363" s="35">
        <v>114</v>
      </c>
      <c r="J1363" s="36">
        <v>104</v>
      </c>
      <c r="K1363" s="36">
        <v>65</v>
      </c>
      <c r="L1363" s="3">
        <f t="shared" si="147"/>
        <v>0.625</v>
      </c>
      <c r="M1363" s="42">
        <v>6</v>
      </c>
      <c r="N1363" s="36">
        <v>4</v>
      </c>
      <c r="O1363" s="64">
        <f t="shared" si="148"/>
        <v>3.5087719298245612E-2</v>
      </c>
      <c r="P1363" s="4">
        <f t="shared" si="149"/>
        <v>115</v>
      </c>
      <c r="Q1363" s="5">
        <f t="shared" si="150"/>
        <v>111</v>
      </c>
      <c r="R1363" s="5">
        <f t="shared" si="151"/>
        <v>4</v>
      </c>
      <c r="S1363" s="6">
        <f t="shared" si="152"/>
        <v>3.4782608695652174E-2</v>
      </c>
    </row>
    <row r="1364" spans="1:19" ht="29" x14ac:dyDescent="0.2">
      <c r="A1364" s="55" t="s">
        <v>493</v>
      </c>
      <c r="B1364" s="41" t="s">
        <v>238</v>
      </c>
      <c r="C1364" s="56" t="s">
        <v>244</v>
      </c>
      <c r="D1364" s="2"/>
      <c r="E1364" s="1"/>
      <c r="F1364" s="1"/>
      <c r="G1364" s="1"/>
      <c r="H1364" s="50" t="str">
        <f t="shared" si="153"/>
        <v/>
      </c>
      <c r="I1364" s="35">
        <v>113</v>
      </c>
      <c r="J1364" s="36">
        <v>105</v>
      </c>
      <c r="K1364" s="36">
        <v>35</v>
      </c>
      <c r="L1364" s="3">
        <f t="shared" si="147"/>
        <v>0.33333333333333331</v>
      </c>
      <c r="M1364" s="42">
        <v>7</v>
      </c>
      <c r="N1364" s="36">
        <v>1</v>
      </c>
      <c r="O1364" s="64">
        <f t="shared" si="148"/>
        <v>8.8495575221238937E-3</v>
      </c>
      <c r="P1364" s="4">
        <f t="shared" si="149"/>
        <v>113</v>
      </c>
      <c r="Q1364" s="5">
        <f t="shared" si="150"/>
        <v>112</v>
      </c>
      <c r="R1364" s="5">
        <f t="shared" si="151"/>
        <v>1</v>
      </c>
      <c r="S1364" s="6">
        <f t="shared" si="152"/>
        <v>8.8495575221238937E-3</v>
      </c>
    </row>
    <row r="1365" spans="1:19" x14ac:dyDescent="0.2">
      <c r="A1365" s="55" t="s">
        <v>496</v>
      </c>
      <c r="B1365" s="41" t="s">
        <v>112</v>
      </c>
      <c r="C1365" s="56" t="s">
        <v>113</v>
      </c>
      <c r="D1365" s="2">
        <v>0</v>
      </c>
      <c r="E1365" s="1">
        <v>0</v>
      </c>
      <c r="F1365" s="1">
        <v>0</v>
      </c>
      <c r="G1365" s="1">
        <v>0</v>
      </c>
      <c r="H1365" s="50" t="str">
        <f t="shared" si="153"/>
        <v/>
      </c>
      <c r="I1365" s="35">
        <v>113</v>
      </c>
      <c r="J1365" s="36">
        <v>89</v>
      </c>
      <c r="K1365" s="36">
        <v>38</v>
      </c>
      <c r="L1365" s="3">
        <f t="shared" si="147"/>
        <v>0.42696629213483145</v>
      </c>
      <c r="M1365" s="42">
        <v>9</v>
      </c>
      <c r="N1365" s="36">
        <v>12</v>
      </c>
      <c r="O1365" s="64">
        <f t="shared" si="148"/>
        <v>0.10619469026548672</v>
      </c>
      <c r="P1365" s="4">
        <f t="shared" si="149"/>
        <v>113</v>
      </c>
      <c r="Q1365" s="5">
        <f t="shared" si="150"/>
        <v>98</v>
      </c>
      <c r="R1365" s="5">
        <f t="shared" si="151"/>
        <v>12</v>
      </c>
      <c r="S1365" s="6">
        <f t="shared" si="152"/>
        <v>0.10619469026548672</v>
      </c>
    </row>
    <row r="1366" spans="1:19" x14ac:dyDescent="0.2">
      <c r="A1366" s="55" t="s">
        <v>447</v>
      </c>
      <c r="B1366" s="41" t="s">
        <v>180</v>
      </c>
      <c r="C1366" s="51" t="s">
        <v>181</v>
      </c>
      <c r="D1366" s="2"/>
      <c r="E1366" s="1"/>
      <c r="F1366" s="1"/>
      <c r="G1366" s="1"/>
      <c r="H1366" s="50" t="str">
        <f t="shared" si="153"/>
        <v/>
      </c>
      <c r="I1366" s="35">
        <v>112</v>
      </c>
      <c r="J1366" s="36">
        <v>68</v>
      </c>
      <c r="K1366" s="36">
        <v>43</v>
      </c>
      <c r="L1366" s="3">
        <f t="shared" si="147"/>
        <v>0.63235294117647056</v>
      </c>
      <c r="M1366" s="42"/>
      <c r="N1366" s="36">
        <v>36</v>
      </c>
      <c r="O1366" s="64">
        <f t="shared" si="148"/>
        <v>0.32142857142857145</v>
      </c>
      <c r="P1366" s="4">
        <f t="shared" si="149"/>
        <v>112</v>
      </c>
      <c r="Q1366" s="5">
        <f t="shared" si="150"/>
        <v>68</v>
      </c>
      <c r="R1366" s="5">
        <f t="shared" si="151"/>
        <v>36</v>
      </c>
      <c r="S1366" s="6">
        <f t="shared" si="152"/>
        <v>0.32142857142857145</v>
      </c>
    </row>
    <row r="1367" spans="1:19" x14ac:dyDescent="0.2">
      <c r="A1367" s="55" t="s">
        <v>480</v>
      </c>
      <c r="B1367" s="41" t="s">
        <v>238</v>
      </c>
      <c r="C1367" s="56" t="s">
        <v>239</v>
      </c>
      <c r="D1367" s="2">
        <v>0</v>
      </c>
      <c r="E1367" s="1">
        <v>0</v>
      </c>
      <c r="F1367" s="1">
        <v>0</v>
      </c>
      <c r="G1367" s="1">
        <v>0</v>
      </c>
      <c r="H1367" s="50" t="str">
        <f t="shared" si="153"/>
        <v/>
      </c>
      <c r="I1367" s="35">
        <v>112</v>
      </c>
      <c r="J1367" s="36">
        <v>111</v>
      </c>
      <c r="K1367" s="36">
        <v>14</v>
      </c>
      <c r="L1367" s="3">
        <f t="shared" si="147"/>
        <v>0.12612612612612611</v>
      </c>
      <c r="M1367" s="42">
        <v>0</v>
      </c>
      <c r="N1367" s="36">
        <v>1</v>
      </c>
      <c r="O1367" s="64">
        <f t="shared" si="148"/>
        <v>8.9285714285714281E-3</v>
      </c>
      <c r="P1367" s="4">
        <f t="shared" si="149"/>
        <v>112</v>
      </c>
      <c r="Q1367" s="5">
        <f t="shared" si="150"/>
        <v>111</v>
      </c>
      <c r="R1367" s="5">
        <f t="shared" si="151"/>
        <v>1</v>
      </c>
      <c r="S1367" s="6">
        <f t="shared" si="152"/>
        <v>8.9285714285714281E-3</v>
      </c>
    </row>
    <row r="1368" spans="1:19" x14ac:dyDescent="0.2">
      <c r="A1368" s="54" t="s">
        <v>444</v>
      </c>
      <c r="B1368" s="41" t="s">
        <v>362</v>
      </c>
      <c r="C1368" s="51" t="s">
        <v>364</v>
      </c>
      <c r="D1368" s="37"/>
      <c r="E1368" s="38"/>
      <c r="F1368" s="38"/>
      <c r="G1368" s="38"/>
      <c r="H1368" s="50" t="str">
        <f t="shared" si="153"/>
        <v/>
      </c>
      <c r="I1368" s="35">
        <v>112</v>
      </c>
      <c r="J1368" s="36">
        <v>36</v>
      </c>
      <c r="K1368" s="36">
        <v>10</v>
      </c>
      <c r="L1368" s="3">
        <f t="shared" si="147"/>
        <v>0.27777777777777779</v>
      </c>
      <c r="M1368" s="39">
        <v>44</v>
      </c>
      <c r="N1368" s="36">
        <v>32</v>
      </c>
      <c r="O1368" s="64">
        <f t="shared" si="148"/>
        <v>0.2857142857142857</v>
      </c>
      <c r="P1368" s="4">
        <f t="shared" si="149"/>
        <v>112</v>
      </c>
      <c r="Q1368" s="5">
        <f t="shared" si="150"/>
        <v>80</v>
      </c>
      <c r="R1368" s="5">
        <f t="shared" si="151"/>
        <v>32</v>
      </c>
      <c r="S1368" s="6">
        <f t="shared" si="152"/>
        <v>0.2857142857142857</v>
      </c>
    </row>
    <row r="1369" spans="1:19" x14ac:dyDescent="0.2">
      <c r="A1369" s="55" t="s">
        <v>445</v>
      </c>
      <c r="B1369" s="41" t="s">
        <v>180</v>
      </c>
      <c r="C1369" s="51" t="s">
        <v>181</v>
      </c>
      <c r="D1369" s="2"/>
      <c r="E1369" s="1"/>
      <c r="F1369" s="1"/>
      <c r="G1369" s="1"/>
      <c r="H1369" s="50" t="str">
        <f t="shared" si="153"/>
        <v/>
      </c>
      <c r="I1369" s="35">
        <v>111</v>
      </c>
      <c r="J1369" s="36">
        <v>89</v>
      </c>
      <c r="K1369" s="36">
        <v>10</v>
      </c>
      <c r="L1369" s="3">
        <f t="shared" si="147"/>
        <v>0.11235955056179775</v>
      </c>
      <c r="M1369" s="42">
        <v>22</v>
      </c>
      <c r="N1369" s="36"/>
      <c r="O1369" s="64">
        <f t="shared" si="148"/>
        <v>0</v>
      </c>
      <c r="P1369" s="4">
        <f t="shared" si="149"/>
        <v>111</v>
      </c>
      <c r="Q1369" s="5">
        <f t="shared" si="150"/>
        <v>111</v>
      </c>
      <c r="R1369" s="5" t="str">
        <f t="shared" si="151"/>
        <v/>
      </c>
      <c r="S1369" s="6" t="str">
        <f t="shared" si="152"/>
        <v/>
      </c>
    </row>
    <row r="1370" spans="1:19" x14ac:dyDescent="0.2">
      <c r="A1370" s="55" t="s">
        <v>500</v>
      </c>
      <c r="B1370" s="41" t="s">
        <v>10</v>
      </c>
      <c r="C1370" s="56" t="s">
        <v>12</v>
      </c>
      <c r="D1370" s="2"/>
      <c r="E1370" s="1"/>
      <c r="F1370" s="1"/>
      <c r="G1370" s="1"/>
      <c r="H1370" s="50" t="str">
        <f t="shared" si="153"/>
        <v/>
      </c>
      <c r="I1370" s="35">
        <v>111</v>
      </c>
      <c r="J1370" s="36">
        <v>108</v>
      </c>
      <c r="K1370" s="36">
        <v>12</v>
      </c>
      <c r="L1370" s="3">
        <f t="shared" si="147"/>
        <v>0.1111111111111111</v>
      </c>
      <c r="M1370" s="42">
        <v>3</v>
      </c>
      <c r="N1370" s="36">
        <v>0</v>
      </c>
      <c r="O1370" s="64">
        <f t="shared" si="148"/>
        <v>0</v>
      </c>
      <c r="P1370" s="4">
        <f t="shared" si="149"/>
        <v>111</v>
      </c>
      <c r="Q1370" s="5">
        <f t="shared" si="150"/>
        <v>111</v>
      </c>
      <c r="R1370" s="5" t="str">
        <f t="shared" si="151"/>
        <v/>
      </c>
      <c r="S1370" s="6" t="str">
        <f t="shared" si="152"/>
        <v/>
      </c>
    </row>
    <row r="1371" spans="1:19" ht="57" x14ac:dyDescent="0.2">
      <c r="A1371" s="55" t="s">
        <v>485</v>
      </c>
      <c r="B1371" s="41" t="s">
        <v>76</v>
      </c>
      <c r="C1371" s="56" t="s">
        <v>461</v>
      </c>
      <c r="D1371" s="2"/>
      <c r="E1371" s="1"/>
      <c r="F1371" s="1"/>
      <c r="G1371" s="1"/>
      <c r="H1371" s="50" t="str">
        <f t="shared" si="153"/>
        <v/>
      </c>
      <c r="I1371" s="35">
        <v>110</v>
      </c>
      <c r="J1371" s="36">
        <v>107</v>
      </c>
      <c r="K1371" s="36">
        <v>93</v>
      </c>
      <c r="L1371" s="3">
        <f t="shared" si="147"/>
        <v>0.86915887850467288</v>
      </c>
      <c r="M1371" s="42">
        <v>1</v>
      </c>
      <c r="N1371" s="36">
        <v>2</v>
      </c>
      <c r="O1371" s="64">
        <f t="shared" si="148"/>
        <v>1.8181818181818181E-2</v>
      </c>
      <c r="P1371" s="4">
        <f t="shared" si="149"/>
        <v>110</v>
      </c>
      <c r="Q1371" s="5">
        <f t="shared" si="150"/>
        <v>108</v>
      </c>
      <c r="R1371" s="5">
        <f t="shared" si="151"/>
        <v>2</v>
      </c>
      <c r="S1371" s="6">
        <f t="shared" si="152"/>
        <v>1.8181818181818181E-2</v>
      </c>
    </row>
    <row r="1372" spans="1:19" x14ac:dyDescent="0.2">
      <c r="A1372" s="54" t="s">
        <v>443</v>
      </c>
      <c r="B1372" s="41" t="s">
        <v>142</v>
      </c>
      <c r="C1372" s="51" t="s">
        <v>318</v>
      </c>
      <c r="D1372" s="37">
        <v>2</v>
      </c>
      <c r="E1372" s="38">
        <v>2</v>
      </c>
      <c r="F1372" s="38">
        <v>0</v>
      </c>
      <c r="G1372" s="38">
        <v>0</v>
      </c>
      <c r="H1372" s="50">
        <f t="shared" si="153"/>
        <v>0</v>
      </c>
      <c r="I1372" s="35">
        <v>110</v>
      </c>
      <c r="J1372" s="36">
        <v>109</v>
      </c>
      <c r="K1372" s="36">
        <v>18</v>
      </c>
      <c r="L1372" s="3">
        <f t="shared" si="147"/>
        <v>0.16513761467889909</v>
      </c>
      <c r="M1372" s="39">
        <v>0</v>
      </c>
      <c r="N1372" s="36">
        <v>0</v>
      </c>
      <c r="O1372" s="64">
        <f t="shared" si="148"/>
        <v>0</v>
      </c>
      <c r="P1372" s="4">
        <f t="shared" si="149"/>
        <v>112</v>
      </c>
      <c r="Q1372" s="5">
        <f t="shared" si="150"/>
        <v>111</v>
      </c>
      <c r="R1372" s="5" t="str">
        <f t="shared" si="151"/>
        <v/>
      </c>
      <c r="S1372" s="6" t="str">
        <f t="shared" si="152"/>
        <v/>
      </c>
    </row>
    <row r="1373" spans="1:19" x14ac:dyDescent="0.2">
      <c r="A1373" s="55" t="s">
        <v>463</v>
      </c>
      <c r="B1373" s="41" t="s">
        <v>10</v>
      </c>
      <c r="C1373" s="56" t="s">
        <v>465</v>
      </c>
      <c r="D1373" s="2">
        <v>0</v>
      </c>
      <c r="E1373" s="1">
        <v>0</v>
      </c>
      <c r="F1373" s="1">
        <v>0</v>
      </c>
      <c r="G1373" s="1">
        <v>0</v>
      </c>
      <c r="H1373" s="50" t="str">
        <f t="shared" si="153"/>
        <v/>
      </c>
      <c r="I1373" s="35">
        <v>109</v>
      </c>
      <c r="J1373" s="36">
        <v>106</v>
      </c>
      <c r="K1373" s="36">
        <v>37</v>
      </c>
      <c r="L1373" s="3">
        <f t="shared" si="147"/>
        <v>0.34905660377358488</v>
      </c>
      <c r="M1373" s="42">
        <v>3</v>
      </c>
      <c r="N1373" s="36">
        <v>0</v>
      </c>
      <c r="O1373" s="64">
        <f t="shared" si="148"/>
        <v>0</v>
      </c>
      <c r="P1373" s="4">
        <f t="shared" si="149"/>
        <v>109</v>
      </c>
      <c r="Q1373" s="5">
        <f t="shared" si="150"/>
        <v>109</v>
      </c>
      <c r="R1373" s="5" t="str">
        <f t="shared" si="151"/>
        <v/>
      </c>
      <c r="S1373" s="6" t="str">
        <f t="shared" si="152"/>
        <v/>
      </c>
    </row>
    <row r="1374" spans="1:19" x14ac:dyDescent="0.2">
      <c r="A1374" s="55" t="s">
        <v>500</v>
      </c>
      <c r="B1374" s="41" t="s">
        <v>117</v>
      </c>
      <c r="C1374" s="56" t="s">
        <v>118</v>
      </c>
      <c r="D1374" s="2"/>
      <c r="E1374" s="1"/>
      <c r="F1374" s="1"/>
      <c r="G1374" s="1"/>
      <c r="H1374" s="50" t="str">
        <f t="shared" si="153"/>
        <v/>
      </c>
      <c r="I1374" s="35">
        <v>109</v>
      </c>
      <c r="J1374" s="36">
        <v>108</v>
      </c>
      <c r="K1374" s="36">
        <v>11</v>
      </c>
      <c r="L1374" s="3">
        <f t="shared" si="147"/>
        <v>0.10185185185185185</v>
      </c>
      <c r="M1374" s="42">
        <v>1</v>
      </c>
      <c r="N1374" s="36">
        <v>0</v>
      </c>
      <c r="O1374" s="64">
        <f t="shared" si="148"/>
        <v>0</v>
      </c>
      <c r="P1374" s="4">
        <f t="shared" si="149"/>
        <v>109</v>
      </c>
      <c r="Q1374" s="5">
        <f t="shared" si="150"/>
        <v>109</v>
      </c>
      <c r="R1374" s="5" t="str">
        <f t="shared" si="151"/>
        <v/>
      </c>
      <c r="S1374" s="6" t="str">
        <f t="shared" si="152"/>
        <v/>
      </c>
    </row>
    <row r="1375" spans="1:19" x14ac:dyDescent="0.2">
      <c r="A1375" s="55" t="s">
        <v>450</v>
      </c>
      <c r="B1375" s="41" t="s">
        <v>30</v>
      </c>
      <c r="C1375" s="56" t="s">
        <v>31</v>
      </c>
      <c r="D1375" s="2"/>
      <c r="E1375" s="1"/>
      <c r="F1375" s="1"/>
      <c r="G1375" s="1"/>
      <c r="H1375" s="50" t="str">
        <f t="shared" si="153"/>
        <v/>
      </c>
      <c r="I1375" s="35">
        <v>108</v>
      </c>
      <c r="J1375" s="36">
        <v>99</v>
      </c>
      <c r="K1375" s="36">
        <v>48</v>
      </c>
      <c r="L1375" s="3">
        <f t="shared" si="147"/>
        <v>0.48484848484848486</v>
      </c>
      <c r="M1375" s="39"/>
      <c r="N1375" s="36">
        <v>9</v>
      </c>
      <c r="O1375" s="64">
        <f t="shared" si="148"/>
        <v>8.3333333333333329E-2</v>
      </c>
      <c r="P1375" s="4">
        <f t="shared" si="149"/>
        <v>108</v>
      </c>
      <c r="Q1375" s="5">
        <f t="shared" si="150"/>
        <v>99</v>
      </c>
      <c r="R1375" s="5">
        <f t="shared" si="151"/>
        <v>9</v>
      </c>
      <c r="S1375" s="6">
        <f t="shared" si="152"/>
        <v>8.3333333333333329E-2</v>
      </c>
    </row>
    <row r="1376" spans="1:19" ht="29" x14ac:dyDescent="0.2">
      <c r="A1376" s="55" t="s">
        <v>478</v>
      </c>
      <c r="B1376" s="41" t="s">
        <v>126</v>
      </c>
      <c r="C1376" s="56" t="s">
        <v>127</v>
      </c>
      <c r="D1376" s="2">
        <v>0</v>
      </c>
      <c r="E1376" s="1">
        <v>0</v>
      </c>
      <c r="F1376" s="1">
        <v>0</v>
      </c>
      <c r="G1376" s="1">
        <v>0</v>
      </c>
      <c r="H1376" s="50" t="str">
        <f t="shared" si="153"/>
        <v/>
      </c>
      <c r="I1376" s="35">
        <v>107</v>
      </c>
      <c r="J1376" s="36">
        <v>107</v>
      </c>
      <c r="K1376" s="36">
        <v>66</v>
      </c>
      <c r="L1376" s="3">
        <f t="shared" si="147"/>
        <v>0.61682242990654201</v>
      </c>
      <c r="M1376" s="42">
        <v>0</v>
      </c>
      <c r="N1376" s="36">
        <v>0</v>
      </c>
      <c r="O1376" s="64">
        <f t="shared" si="148"/>
        <v>0</v>
      </c>
      <c r="P1376" s="4">
        <f t="shared" si="149"/>
        <v>107</v>
      </c>
      <c r="Q1376" s="5">
        <f t="shared" si="150"/>
        <v>107</v>
      </c>
      <c r="R1376" s="5" t="str">
        <f t="shared" si="151"/>
        <v/>
      </c>
      <c r="S1376" s="6" t="str">
        <f t="shared" si="152"/>
        <v/>
      </c>
    </row>
    <row r="1377" spans="1:19" x14ac:dyDescent="0.2">
      <c r="A1377" s="55" t="s">
        <v>450</v>
      </c>
      <c r="B1377" s="41" t="s">
        <v>60</v>
      </c>
      <c r="C1377" s="56" t="s">
        <v>61</v>
      </c>
      <c r="D1377" s="2"/>
      <c r="E1377" s="1"/>
      <c r="F1377" s="1"/>
      <c r="G1377" s="1"/>
      <c r="H1377" s="50" t="str">
        <f t="shared" si="153"/>
        <v/>
      </c>
      <c r="I1377" s="35">
        <v>105</v>
      </c>
      <c r="J1377" s="36">
        <v>71</v>
      </c>
      <c r="K1377" s="36">
        <v>37</v>
      </c>
      <c r="L1377" s="3">
        <f t="shared" si="147"/>
        <v>0.52112676056338025</v>
      </c>
      <c r="M1377" s="39">
        <v>1</v>
      </c>
      <c r="N1377" s="36">
        <v>33</v>
      </c>
      <c r="O1377" s="64">
        <f t="shared" si="148"/>
        <v>0.31428571428571428</v>
      </c>
      <c r="P1377" s="4">
        <f t="shared" si="149"/>
        <v>105</v>
      </c>
      <c r="Q1377" s="5">
        <f t="shared" si="150"/>
        <v>72</v>
      </c>
      <c r="R1377" s="5">
        <f t="shared" si="151"/>
        <v>33</v>
      </c>
      <c r="S1377" s="6">
        <f t="shared" si="152"/>
        <v>0.31428571428571428</v>
      </c>
    </row>
    <row r="1378" spans="1:19" x14ac:dyDescent="0.2">
      <c r="A1378" s="55" t="s">
        <v>463</v>
      </c>
      <c r="B1378" s="41" t="s">
        <v>2</v>
      </c>
      <c r="C1378" s="56" t="s">
        <v>464</v>
      </c>
      <c r="D1378" s="2">
        <v>0</v>
      </c>
      <c r="E1378" s="1">
        <v>0</v>
      </c>
      <c r="F1378" s="1">
        <v>0</v>
      </c>
      <c r="G1378" s="1">
        <v>0</v>
      </c>
      <c r="H1378" s="50" t="str">
        <f t="shared" si="153"/>
        <v/>
      </c>
      <c r="I1378" s="35">
        <v>104</v>
      </c>
      <c r="J1378" s="36">
        <v>101</v>
      </c>
      <c r="K1378" s="36">
        <v>94</v>
      </c>
      <c r="L1378" s="3">
        <f t="shared" si="147"/>
        <v>0.93069306930693074</v>
      </c>
      <c r="M1378" s="42">
        <v>3</v>
      </c>
      <c r="N1378" s="36">
        <v>0</v>
      </c>
      <c r="O1378" s="64">
        <f t="shared" si="148"/>
        <v>0</v>
      </c>
      <c r="P1378" s="4">
        <f t="shared" si="149"/>
        <v>104</v>
      </c>
      <c r="Q1378" s="5">
        <f t="shared" si="150"/>
        <v>104</v>
      </c>
      <c r="R1378" s="5" t="str">
        <f t="shared" si="151"/>
        <v/>
      </c>
      <c r="S1378" s="6" t="str">
        <f t="shared" si="152"/>
        <v/>
      </c>
    </row>
    <row r="1379" spans="1:19" x14ac:dyDescent="0.2">
      <c r="A1379" s="54" t="s">
        <v>443</v>
      </c>
      <c r="B1379" s="41" t="s">
        <v>157</v>
      </c>
      <c r="C1379" s="51" t="s">
        <v>158</v>
      </c>
      <c r="D1379" s="37">
        <v>0</v>
      </c>
      <c r="E1379" s="38">
        <v>0</v>
      </c>
      <c r="F1379" s="38">
        <v>0</v>
      </c>
      <c r="G1379" s="38">
        <v>0</v>
      </c>
      <c r="H1379" s="50" t="str">
        <f t="shared" si="153"/>
        <v/>
      </c>
      <c r="I1379" s="35">
        <v>104</v>
      </c>
      <c r="J1379" s="36">
        <v>108</v>
      </c>
      <c r="K1379" s="36">
        <v>3</v>
      </c>
      <c r="L1379" s="3">
        <f t="shared" si="147"/>
        <v>2.7777777777777776E-2</v>
      </c>
      <c r="M1379" s="39">
        <v>0</v>
      </c>
      <c r="N1379" s="36">
        <v>0</v>
      </c>
      <c r="O1379" s="64">
        <f t="shared" si="148"/>
        <v>0</v>
      </c>
      <c r="P1379" s="4">
        <f t="shared" si="149"/>
        <v>104</v>
      </c>
      <c r="Q1379" s="5">
        <f t="shared" si="150"/>
        <v>108</v>
      </c>
      <c r="R1379" s="5" t="str">
        <f t="shared" si="151"/>
        <v/>
      </c>
      <c r="S1379" s="6" t="str">
        <f t="shared" si="152"/>
        <v/>
      </c>
    </row>
    <row r="1380" spans="1:19" x14ac:dyDescent="0.2">
      <c r="A1380" s="54" t="s">
        <v>448</v>
      </c>
      <c r="B1380" s="41" t="s">
        <v>107</v>
      </c>
      <c r="C1380" s="51" t="s">
        <v>109</v>
      </c>
      <c r="D1380" s="37">
        <v>0</v>
      </c>
      <c r="E1380" s="38">
        <v>0</v>
      </c>
      <c r="F1380" s="38">
        <v>0</v>
      </c>
      <c r="G1380" s="38">
        <v>0</v>
      </c>
      <c r="H1380" s="50" t="str">
        <f t="shared" si="153"/>
        <v/>
      </c>
      <c r="I1380" s="35">
        <v>102</v>
      </c>
      <c r="J1380" s="36">
        <v>32</v>
      </c>
      <c r="K1380" s="36">
        <v>14</v>
      </c>
      <c r="L1380" s="3">
        <f t="shared" si="147"/>
        <v>0.4375</v>
      </c>
      <c r="M1380" s="39">
        <v>0</v>
      </c>
      <c r="N1380" s="36">
        <v>70</v>
      </c>
      <c r="O1380" s="64">
        <f t="shared" si="148"/>
        <v>0.68627450980392157</v>
      </c>
      <c r="P1380" s="4">
        <f t="shared" si="149"/>
        <v>102</v>
      </c>
      <c r="Q1380" s="5">
        <f t="shared" si="150"/>
        <v>32</v>
      </c>
      <c r="R1380" s="5">
        <f t="shared" si="151"/>
        <v>70</v>
      </c>
      <c r="S1380" s="6">
        <f t="shared" si="152"/>
        <v>0.68627450980392157</v>
      </c>
    </row>
    <row r="1381" spans="1:19" x14ac:dyDescent="0.2">
      <c r="A1381" s="55" t="s">
        <v>463</v>
      </c>
      <c r="B1381" s="41" t="s">
        <v>10</v>
      </c>
      <c r="C1381" s="56" t="s">
        <v>11</v>
      </c>
      <c r="D1381" s="2">
        <v>0</v>
      </c>
      <c r="E1381" s="1">
        <v>0</v>
      </c>
      <c r="F1381" s="1">
        <v>0</v>
      </c>
      <c r="G1381" s="1">
        <v>0</v>
      </c>
      <c r="H1381" s="50" t="str">
        <f t="shared" si="153"/>
        <v/>
      </c>
      <c r="I1381" s="35">
        <v>102</v>
      </c>
      <c r="J1381" s="36">
        <v>95</v>
      </c>
      <c r="K1381" s="36">
        <v>40</v>
      </c>
      <c r="L1381" s="3">
        <f t="shared" si="147"/>
        <v>0.42105263157894735</v>
      </c>
      <c r="M1381" s="42">
        <v>7</v>
      </c>
      <c r="N1381" s="36">
        <v>0</v>
      </c>
      <c r="O1381" s="64">
        <f t="shared" si="148"/>
        <v>0</v>
      </c>
      <c r="P1381" s="4">
        <f t="shared" si="149"/>
        <v>102</v>
      </c>
      <c r="Q1381" s="5">
        <f t="shared" si="150"/>
        <v>102</v>
      </c>
      <c r="R1381" s="5" t="str">
        <f t="shared" si="151"/>
        <v/>
      </c>
      <c r="S1381" s="6" t="str">
        <f t="shared" si="152"/>
        <v/>
      </c>
    </row>
    <row r="1382" spans="1:19" x14ac:dyDescent="0.2">
      <c r="A1382" s="55" t="s">
        <v>450</v>
      </c>
      <c r="B1382" s="41" t="s">
        <v>10</v>
      </c>
      <c r="C1382" s="56" t="s">
        <v>12</v>
      </c>
      <c r="D1382" s="2"/>
      <c r="E1382" s="1"/>
      <c r="F1382" s="1"/>
      <c r="G1382" s="1"/>
      <c r="H1382" s="50" t="str">
        <f t="shared" si="153"/>
        <v/>
      </c>
      <c r="I1382" s="35">
        <v>102</v>
      </c>
      <c r="J1382" s="36">
        <v>97</v>
      </c>
      <c r="K1382" s="36">
        <v>34</v>
      </c>
      <c r="L1382" s="3">
        <f t="shared" si="147"/>
        <v>0.35051546391752575</v>
      </c>
      <c r="M1382" s="39"/>
      <c r="N1382" s="36">
        <f>1+4</f>
        <v>5</v>
      </c>
      <c r="O1382" s="64">
        <f t="shared" si="148"/>
        <v>4.9019607843137254E-2</v>
      </c>
      <c r="P1382" s="4">
        <f t="shared" si="149"/>
        <v>102</v>
      </c>
      <c r="Q1382" s="5">
        <f t="shared" si="150"/>
        <v>97</v>
      </c>
      <c r="R1382" s="5">
        <f t="shared" si="151"/>
        <v>5</v>
      </c>
      <c r="S1382" s="6">
        <f t="shared" si="152"/>
        <v>4.9019607843137254E-2</v>
      </c>
    </row>
    <row r="1383" spans="1:19" x14ac:dyDescent="0.2">
      <c r="A1383" s="55" t="s">
        <v>507</v>
      </c>
      <c r="B1383" s="41" t="s">
        <v>128</v>
      </c>
      <c r="C1383" s="56" t="s">
        <v>129</v>
      </c>
      <c r="D1383" s="2"/>
      <c r="E1383" s="1"/>
      <c r="F1383" s="1"/>
      <c r="G1383" s="1"/>
      <c r="H1383" s="50" t="str">
        <f t="shared" si="153"/>
        <v/>
      </c>
      <c r="I1383" s="35">
        <v>102</v>
      </c>
      <c r="J1383" s="36">
        <v>87</v>
      </c>
      <c r="K1383" s="36">
        <v>47</v>
      </c>
      <c r="L1383" s="3">
        <f t="shared" si="147"/>
        <v>0.54022988505747127</v>
      </c>
      <c r="M1383" s="48"/>
      <c r="N1383" s="36">
        <v>15</v>
      </c>
      <c r="O1383" s="64">
        <f t="shared" si="148"/>
        <v>0.14705882352941177</v>
      </c>
      <c r="P1383" s="4">
        <f t="shared" si="149"/>
        <v>102</v>
      </c>
      <c r="Q1383" s="5">
        <f t="shared" si="150"/>
        <v>87</v>
      </c>
      <c r="R1383" s="5">
        <f t="shared" si="151"/>
        <v>15</v>
      </c>
      <c r="S1383" s="6">
        <f t="shared" si="152"/>
        <v>0.14705882352941177</v>
      </c>
    </row>
    <row r="1384" spans="1:19" ht="43" x14ac:dyDescent="0.2">
      <c r="A1384" s="55" t="s">
        <v>463</v>
      </c>
      <c r="B1384" s="41" t="s">
        <v>211</v>
      </c>
      <c r="C1384" s="56" t="s">
        <v>212</v>
      </c>
      <c r="D1384" s="2">
        <v>0</v>
      </c>
      <c r="E1384" s="1">
        <v>0</v>
      </c>
      <c r="F1384" s="1">
        <v>0</v>
      </c>
      <c r="G1384" s="1">
        <v>0</v>
      </c>
      <c r="H1384" s="50" t="str">
        <f t="shared" si="153"/>
        <v/>
      </c>
      <c r="I1384" s="35">
        <v>100</v>
      </c>
      <c r="J1384" s="36">
        <v>95</v>
      </c>
      <c r="K1384" s="36">
        <v>55</v>
      </c>
      <c r="L1384" s="3">
        <f t="shared" si="147"/>
        <v>0.57894736842105265</v>
      </c>
      <c r="M1384" s="42">
        <v>1</v>
      </c>
      <c r="N1384" s="36">
        <v>4</v>
      </c>
      <c r="O1384" s="64">
        <f t="shared" si="148"/>
        <v>0.04</v>
      </c>
      <c r="P1384" s="4">
        <f t="shared" si="149"/>
        <v>100</v>
      </c>
      <c r="Q1384" s="5">
        <f t="shared" si="150"/>
        <v>96</v>
      </c>
      <c r="R1384" s="5">
        <f t="shared" si="151"/>
        <v>4</v>
      </c>
      <c r="S1384" s="6">
        <f t="shared" si="152"/>
        <v>0.04</v>
      </c>
    </row>
    <row r="1385" spans="1:19" x14ac:dyDescent="0.2">
      <c r="A1385" s="54" t="s">
        <v>446</v>
      </c>
      <c r="B1385" s="41" t="s">
        <v>34</v>
      </c>
      <c r="C1385" s="51" t="s">
        <v>35</v>
      </c>
      <c r="D1385" s="37"/>
      <c r="E1385" s="38"/>
      <c r="F1385" s="38"/>
      <c r="G1385" s="38"/>
      <c r="H1385" s="50" t="str">
        <f t="shared" si="153"/>
        <v/>
      </c>
      <c r="I1385" s="35">
        <v>100</v>
      </c>
      <c r="J1385" s="36">
        <v>84</v>
      </c>
      <c r="K1385" s="36">
        <v>52</v>
      </c>
      <c r="L1385" s="3">
        <f t="shared" si="147"/>
        <v>0.61904761904761907</v>
      </c>
      <c r="M1385" s="39"/>
      <c r="N1385" s="36">
        <v>15</v>
      </c>
      <c r="O1385" s="64">
        <f t="shared" si="148"/>
        <v>0.15</v>
      </c>
      <c r="P1385" s="4">
        <f t="shared" si="149"/>
        <v>100</v>
      </c>
      <c r="Q1385" s="5">
        <f t="shared" si="150"/>
        <v>84</v>
      </c>
      <c r="R1385" s="5">
        <f t="shared" si="151"/>
        <v>15</v>
      </c>
      <c r="S1385" s="6">
        <f t="shared" si="152"/>
        <v>0.15</v>
      </c>
    </row>
    <row r="1386" spans="1:19" x14ac:dyDescent="0.2">
      <c r="A1386" s="55" t="s">
        <v>500</v>
      </c>
      <c r="B1386" s="41" t="s">
        <v>37</v>
      </c>
      <c r="C1386" s="56" t="s">
        <v>40</v>
      </c>
      <c r="D1386" s="2"/>
      <c r="E1386" s="1"/>
      <c r="F1386" s="1"/>
      <c r="G1386" s="1"/>
      <c r="H1386" s="50" t="str">
        <f t="shared" si="153"/>
        <v/>
      </c>
      <c r="I1386" s="35">
        <v>100</v>
      </c>
      <c r="J1386" s="36">
        <v>58</v>
      </c>
      <c r="K1386" s="36">
        <v>19</v>
      </c>
      <c r="L1386" s="3">
        <f t="shared" si="147"/>
        <v>0.32758620689655171</v>
      </c>
      <c r="M1386" s="42">
        <v>42</v>
      </c>
      <c r="N1386" s="36">
        <v>0</v>
      </c>
      <c r="O1386" s="64">
        <f t="shared" si="148"/>
        <v>0</v>
      </c>
      <c r="P1386" s="4">
        <f t="shared" si="149"/>
        <v>100</v>
      </c>
      <c r="Q1386" s="5">
        <f t="shared" si="150"/>
        <v>100</v>
      </c>
      <c r="R1386" s="5" t="str">
        <f t="shared" si="151"/>
        <v/>
      </c>
      <c r="S1386" s="6" t="str">
        <f t="shared" si="152"/>
        <v/>
      </c>
    </row>
    <row r="1387" spans="1:19" x14ac:dyDescent="0.2">
      <c r="A1387" s="55" t="s">
        <v>445</v>
      </c>
      <c r="B1387" s="41" t="s">
        <v>238</v>
      </c>
      <c r="C1387" s="51" t="s">
        <v>242</v>
      </c>
      <c r="D1387" s="2"/>
      <c r="E1387" s="1"/>
      <c r="F1387" s="1"/>
      <c r="G1387" s="1"/>
      <c r="H1387" s="50" t="str">
        <f t="shared" si="153"/>
        <v/>
      </c>
      <c r="I1387" s="35">
        <v>99</v>
      </c>
      <c r="J1387" s="36">
        <v>90</v>
      </c>
      <c r="K1387" s="36">
        <v>58</v>
      </c>
      <c r="L1387" s="3">
        <f t="shared" si="147"/>
        <v>0.64444444444444449</v>
      </c>
      <c r="M1387" s="42"/>
      <c r="N1387" s="36">
        <v>4</v>
      </c>
      <c r="O1387" s="64">
        <f t="shared" si="148"/>
        <v>4.0404040404040407E-2</v>
      </c>
      <c r="P1387" s="4">
        <f t="shared" si="149"/>
        <v>99</v>
      </c>
      <c r="Q1387" s="5">
        <f t="shared" si="150"/>
        <v>90</v>
      </c>
      <c r="R1387" s="5">
        <f t="shared" si="151"/>
        <v>4</v>
      </c>
      <c r="S1387" s="6">
        <f t="shared" si="152"/>
        <v>4.0404040404040407E-2</v>
      </c>
    </row>
    <row r="1388" spans="1:19" x14ac:dyDescent="0.2">
      <c r="A1388" s="55" t="s">
        <v>450</v>
      </c>
      <c r="B1388" s="41" t="s">
        <v>37</v>
      </c>
      <c r="C1388" s="56" t="s">
        <v>40</v>
      </c>
      <c r="D1388" s="2"/>
      <c r="E1388" s="1"/>
      <c r="F1388" s="1"/>
      <c r="G1388" s="1"/>
      <c r="H1388" s="50" t="str">
        <f t="shared" si="153"/>
        <v/>
      </c>
      <c r="I1388" s="35">
        <v>99</v>
      </c>
      <c r="J1388" s="36">
        <v>94</v>
      </c>
      <c r="K1388" s="36">
        <v>69</v>
      </c>
      <c r="L1388" s="3">
        <f t="shared" si="147"/>
        <v>0.73404255319148937</v>
      </c>
      <c r="M1388" s="39"/>
      <c r="N1388" s="36">
        <f>1+2+2</f>
        <v>5</v>
      </c>
      <c r="O1388" s="64">
        <f t="shared" si="148"/>
        <v>5.0505050505050504E-2</v>
      </c>
      <c r="P1388" s="4">
        <f t="shared" si="149"/>
        <v>99</v>
      </c>
      <c r="Q1388" s="5">
        <f t="shared" si="150"/>
        <v>94</v>
      </c>
      <c r="R1388" s="5">
        <f t="shared" si="151"/>
        <v>5</v>
      </c>
      <c r="S1388" s="6">
        <f t="shared" si="152"/>
        <v>5.0505050505050504E-2</v>
      </c>
    </row>
    <row r="1389" spans="1:19" x14ac:dyDescent="0.2">
      <c r="A1389" s="55" t="s">
        <v>450</v>
      </c>
      <c r="B1389" s="41" t="s">
        <v>37</v>
      </c>
      <c r="C1389" s="56" t="s">
        <v>288</v>
      </c>
      <c r="D1389" s="2"/>
      <c r="E1389" s="1"/>
      <c r="F1389" s="1"/>
      <c r="G1389" s="1"/>
      <c r="H1389" s="50" t="str">
        <f t="shared" si="153"/>
        <v/>
      </c>
      <c r="I1389" s="35">
        <v>98</v>
      </c>
      <c r="J1389" s="36">
        <v>92</v>
      </c>
      <c r="K1389" s="36">
        <v>9</v>
      </c>
      <c r="L1389" s="3">
        <f t="shared" si="147"/>
        <v>9.7826086956521743E-2</v>
      </c>
      <c r="M1389" s="39"/>
      <c r="N1389" s="36">
        <f>1+1+4</f>
        <v>6</v>
      </c>
      <c r="O1389" s="64">
        <f t="shared" si="148"/>
        <v>6.1224489795918366E-2</v>
      </c>
      <c r="P1389" s="4">
        <f t="shared" si="149"/>
        <v>98</v>
      </c>
      <c r="Q1389" s="5">
        <f t="shared" si="150"/>
        <v>92</v>
      </c>
      <c r="R1389" s="5">
        <f t="shared" si="151"/>
        <v>6</v>
      </c>
      <c r="S1389" s="6">
        <f t="shared" si="152"/>
        <v>6.1224489795918366E-2</v>
      </c>
    </row>
    <row r="1390" spans="1:19" x14ac:dyDescent="0.2">
      <c r="A1390" s="54" t="s">
        <v>442</v>
      </c>
      <c r="B1390" s="41" t="s">
        <v>148</v>
      </c>
      <c r="C1390" s="51" t="s">
        <v>149</v>
      </c>
      <c r="D1390" s="37"/>
      <c r="E1390" s="38"/>
      <c r="F1390" s="38"/>
      <c r="G1390" s="38"/>
      <c r="H1390" s="50" t="str">
        <f t="shared" si="153"/>
        <v/>
      </c>
      <c r="I1390" s="35">
        <v>97</v>
      </c>
      <c r="J1390" s="36">
        <v>85</v>
      </c>
      <c r="K1390" s="36">
        <v>9</v>
      </c>
      <c r="L1390" s="3">
        <f t="shared" si="147"/>
        <v>0.10588235294117647</v>
      </c>
      <c r="M1390" s="39"/>
      <c r="N1390" s="36">
        <v>12</v>
      </c>
      <c r="O1390" s="64">
        <f t="shared" si="148"/>
        <v>0.12371134020618557</v>
      </c>
      <c r="P1390" s="4">
        <f t="shared" si="149"/>
        <v>97</v>
      </c>
      <c r="Q1390" s="5">
        <f t="shared" si="150"/>
        <v>85</v>
      </c>
      <c r="R1390" s="5">
        <f t="shared" si="151"/>
        <v>12</v>
      </c>
      <c r="S1390" s="6">
        <f t="shared" si="152"/>
        <v>0.12371134020618557</v>
      </c>
    </row>
    <row r="1391" spans="1:19" ht="29" x14ac:dyDescent="0.2">
      <c r="A1391" s="55" t="s">
        <v>451</v>
      </c>
      <c r="B1391" s="41" t="s">
        <v>182</v>
      </c>
      <c r="C1391" s="56" t="s">
        <v>183</v>
      </c>
      <c r="D1391" s="2">
        <v>0</v>
      </c>
      <c r="E1391" s="1">
        <v>0</v>
      </c>
      <c r="F1391" s="1">
        <v>0</v>
      </c>
      <c r="G1391" s="1">
        <v>0</v>
      </c>
      <c r="H1391" s="50" t="str">
        <f t="shared" si="153"/>
        <v/>
      </c>
      <c r="I1391" s="35">
        <v>96</v>
      </c>
      <c r="J1391" s="36">
        <v>96</v>
      </c>
      <c r="K1391" s="36">
        <v>65</v>
      </c>
      <c r="L1391" s="3">
        <f t="shared" si="147"/>
        <v>0.67708333333333337</v>
      </c>
      <c r="M1391" s="42">
        <v>0</v>
      </c>
      <c r="N1391" s="36">
        <v>0</v>
      </c>
      <c r="O1391" s="64">
        <f t="shared" si="148"/>
        <v>0</v>
      </c>
      <c r="P1391" s="4">
        <f t="shared" si="149"/>
        <v>96</v>
      </c>
      <c r="Q1391" s="5">
        <f t="shared" si="150"/>
        <v>96</v>
      </c>
      <c r="R1391" s="5" t="str">
        <f t="shared" si="151"/>
        <v/>
      </c>
      <c r="S1391" s="6" t="str">
        <f t="shared" si="152"/>
        <v/>
      </c>
    </row>
    <row r="1392" spans="1:19" x14ac:dyDescent="0.2">
      <c r="A1392" s="54" t="s">
        <v>442</v>
      </c>
      <c r="B1392" s="41" t="s">
        <v>112</v>
      </c>
      <c r="C1392" s="51" t="s">
        <v>113</v>
      </c>
      <c r="D1392" s="37"/>
      <c r="E1392" s="38"/>
      <c r="F1392" s="38"/>
      <c r="G1392" s="38"/>
      <c r="H1392" s="50" t="str">
        <f t="shared" si="153"/>
        <v/>
      </c>
      <c r="I1392" s="35">
        <v>95</v>
      </c>
      <c r="J1392" s="36">
        <v>74</v>
      </c>
      <c r="K1392" s="36">
        <v>20</v>
      </c>
      <c r="L1392" s="3">
        <f t="shared" si="147"/>
        <v>0.27027027027027029</v>
      </c>
      <c r="M1392" s="39">
        <v>11</v>
      </c>
      <c r="N1392" s="36">
        <v>10</v>
      </c>
      <c r="O1392" s="64">
        <f t="shared" si="148"/>
        <v>0.10526315789473684</v>
      </c>
      <c r="P1392" s="4">
        <f t="shared" si="149"/>
        <v>95</v>
      </c>
      <c r="Q1392" s="5">
        <f t="shared" si="150"/>
        <v>85</v>
      </c>
      <c r="R1392" s="5">
        <f t="shared" si="151"/>
        <v>10</v>
      </c>
      <c r="S1392" s="6">
        <f t="shared" si="152"/>
        <v>0.10526315789473684</v>
      </c>
    </row>
    <row r="1393" spans="1:19" x14ac:dyDescent="0.2">
      <c r="A1393" s="55" t="s">
        <v>485</v>
      </c>
      <c r="B1393" s="41" t="s">
        <v>238</v>
      </c>
      <c r="C1393" s="56" t="s">
        <v>491</v>
      </c>
      <c r="D1393" s="2"/>
      <c r="E1393" s="1"/>
      <c r="F1393" s="1"/>
      <c r="G1393" s="1"/>
      <c r="H1393" s="50" t="str">
        <f t="shared" si="153"/>
        <v/>
      </c>
      <c r="I1393" s="35">
        <v>95</v>
      </c>
      <c r="J1393" s="36">
        <v>85</v>
      </c>
      <c r="K1393" s="36">
        <v>37</v>
      </c>
      <c r="L1393" s="3">
        <f t="shared" si="147"/>
        <v>0.43529411764705883</v>
      </c>
      <c r="M1393" s="42">
        <v>7</v>
      </c>
      <c r="N1393" s="36">
        <v>2</v>
      </c>
      <c r="O1393" s="64">
        <f t="shared" si="148"/>
        <v>2.1052631578947368E-2</v>
      </c>
      <c r="P1393" s="4">
        <f t="shared" si="149"/>
        <v>95</v>
      </c>
      <c r="Q1393" s="5">
        <f t="shared" si="150"/>
        <v>92</v>
      </c>
      <c r="R1393" s="5">
        <f t="shared" si="151"/>
        <v>2</v>
      </c>
      <c r="S1393" s="6">
        <f t="shared" si="152"/>
        <v>2.1052631578947368E-2</v>
      </c>
    </row>
    <row r="1394" spans="1:19" x14ac:dyDescent="0.2">
      <c r="A1394" s="55" t="s">
        <v>483</v>
      </c>
      <c r="B1394" s="41" t="s">
        <v>0</v>
      </c>
      <c r="C1394" s="56" t="s">
        <v>1</v>
      </c>
      <c r="D1394" s="2"/>
      <c r="E1394" s="1"/>
      <c r="F1394" s="1"/>
      <c r="G1394" s="1"/>
      <c r="H1394" s="50" t="str">
        <f t="shared" si="153"/>
        <v/>
      </c>
      <c r="I1394" s="35">
        <v>93</v>
      </c>
      <c r="J1394" s="36">
        <v>71</v>
      </c>
      <c r="K1394" s="36">
        <v>5</v>
      </c>
      <c r="L1394" s="3">
        <f t="shared" si="147"/>
        <v>7.0422535211267609E-2</v>
      </c>
      <c r="M1394" s="42">
        <v>14</v>
      </c>
      <c r="N1394" s="36">
        <v>6</v>
      </c>
      <c r="O1394" s="64">
        <f t="shared" si="148"/>
        <v>6.4516129032258063E-2</v>
      </c>
      <c r="P1394" s="4">
        <f t="shared" si="149"/>
        <v>93</v>
      </c>
      <c r="Q1394" s="5">
        <f t="shared" si="150"/>
        <v>85</v>
      </c>
      <c r="R1394" s="5">
        <f t="shared" si="151"/>
        <v>6</v>
      </c>
      <c r="S1394" s="6">
        <f t="shared" si="152"/>
        <v>6.4516129032258063E-2</v>
      </c>
    </row>
    <row r="1395" spans="1:19" x14ac:dyDescent="0.2">
      <c r="A1395" s="54" t="s">
        <v>442</v>
      </c>
      <c r="B1395" s="41" t="s">
        <v>10</v>
      </c>
      <c r="C1395" s="51" t="s">
        <v>11</v>
      </c>
      <c r="D1395" s="37"/>
      <c r="E1395" s="38"/>
      <c r="F1395" s="38"/>
      <c r="G1395" s="38"/>
      <c r="H1395" s="50" t="str">
        <f t="shared" si="153"/>
        <v/>
      </c>
      <c r="I1395" s="35">
        <v>93</v>
      </c>
      <c r="J1395" s="36">
        <v>92</v>
      </c>
      <c r="K1395" s="36">
        <v>31</v>
      </c>
      <c r="L1395" s="3">
        <f t="shared" si="147"/>
        <v>0.33695652173913043</v>
      </c>
      <c r="M1395" s="39"/>
      <c r="N1395" s="36">
        <v>1</v>
      </c>
      <c r="O1395" s="64">
        <f t="shared" si="148"/>
        <v>1.0752688172043012E-2</v>
      </c>
      <c r="P1395" s="4">
        <f t="shared" si="149"/>
        <v>93</v>
      </c>
      <c r="Q1395" s="5">
        <f t="shared" si="150"/>
        <v>92</v>
      </c>
      <c r="R1395" s="5">
        <f t="shared" si="151"/>
        <v>1</v>
      </c>
      <c r="S1395" s="6">
        <f t="shared" si="152"/>
        <v>1.0752688172043012E-2</v>
      </c>
    </row>
    <row r="1396" spans="1:19" ht="29" x14ac:dyDescent="0.2">
      <c r="A1396" s="55" t="s">
        <v>480</v>
      </c>
      <c r="B1396" s="41" t="s">
        <v>28</v>
      </c>
      <c r="C1396" s="56" t="s">
        <v>29</v>
      </c>
      <c r="D1396" s="2">
        <v>0</v>
      </c>
      <c r="E1396" s="1">
        <v>0</v>
      </c>
      <c r="F1396" s="1">
        <v>0</v>
      </c>
      <c r="G1396" s="1">
        <v>0</v>
      </c>
      <c r="H1396" s="50" t="str">
        <f t="shared" si="153"/>
        <v/>
      </c>
      <c r="I1396" s="35">
        <v>92</v>
      </c>
      <c r="J1396" s="36">
        <v>27</v>
      </c>
      <c r="K1396" s="36">
        <v>27</v>
      </c>
      <c r="L1396" s="3">
        <f t="shared" si="147"/>
        <v>1</v>
      </c>
      <c r="M1396" s="42">
        <v>64</v>
      </c>
      <c r="N1396" s="36">
        <v>1</v>
      </c>
      <c r="O1396" s="64">
        <f t="shared" si="148"/>
        <v>1.0869565217391304E-2</v>
      </c>
      <c r="P1396" s="4">
        <f t="shared" si="149"/>
        <v>92</v>
      </c>
      <c r="Q1396" s="5">
        <f t="shared" si="150"/>
        <v>91</v>
      </c>
      <c r="R1396" s="5">
        <f t="shared" si="151"/>
        <v>1</v>
      </c>
      <c r="S1396" s="6">
        <f t="shared" si="152"/>
        <v>1.0869565217391304E-2</v>
      </c>
    </row>
    <row r="1397" spans="1:19" x14ac:dyDescent="0.2">
      <c r="A1397" s="55" t="s">
        <v>450</v>
      </c>
      <c r="B1397" s="41" t="s">
        <v>30</v>
      </c>
      <c r="C1397" s="56" t="s">
        <v>32</v>
      </c>
      <c r="D1397" s="2"/>
      <c r="E1397" s="1"/>
      <c r="F1397" s="1"/>
      <c r="G1397" s="1"/>
      <c r="H1397" s="50" t="str">
        <f t="shared" si="153"/>
        <v/>
      </c>
      <c r="I1397" s="35">
        <v>90</v>
      </c>
      <c r="J1397" s="36">
        <v>76</v>
      </c>
      <c r="K1397" s="36">
        <v>54</v>
      </c>
      <c r="L1397" s="3">
        <f t="shared" si="147"/>
        <v>0.71052631578947367</v>
      </c>
      <c r="M1397" s="39">
        <v>1</v>
      </c>
      <c r="N1397" s="36">
        <v>13</v>
      </c>
      <c r="O1397" s="64">
        <f t="shared" si="148"/>
        <v>0.14444444444444443</v>
      </c>
      <c r="P1397" s="4">
        <f t="shared" si="149"/>
        <v>90</v>
      </c>
      <c r="Q1397" s="5">
        <f t="shared" si="150"/>
        <v>77</v>
      </c>
      <c r="R1397" s="5">
        <f t="shared" si="151"/>
        <v>13</v>
      </c>
      <c r="S1397" s="6">
        <f t="shared" si="152"/>
        <v>0.14444444444444443</v>
      </c>
    </row>
    <row r="1398" spans="1:19" x14ac:dyDescent="0.2">
      <c r="A1398" s="55" t="s">
        <v>507</v>
      </c>
      <c r="B1398" s="41" t="s">
        <v>245</v>
      </c>
      <c r="C1398" s="56" t="s">
        <v>246</v>
      </c>
      <c r="D1398" s="2"/>
      <c r="E1398" s="1"/>
      <c r="F1398" s="1"/>
      <c r="G1398" s="1"/>
      <c r="H1398" s="50" t="str">
        <f t="shared" si="153"/>
        <v/>
      </c>
      <c r="I1398" s="35">
        <v>90</v>
      </c>
      <c r="J1398" s="36">
        <v>84</v>
      </c>
      <c r="K1398" s="36">
        <v>17</v>
      </c>
      <c r="L1398" s="3">
        <f t="shared" si="147"/>
        <v>0.20238095238095238</v>
      </c>
      <c r="M1398" s="48"/>
      <c r="N1398" s="36">
        <v>5</v>
      </c>
      <c r="O1398" s="64">
        <f t="shared" si="148"/>
        <v>5.5555555555555552E-2</v>
      </c>
      <c r="P1398" s="4">
        <f t="shared" si="149"/>
        <v>90</v>
      </c>
      <c r="Q1398" s="5">
        <f t="shared" si="150"/>
        <v>84</v>
      </c>
      <c r="R1398" s="5">
        <f t="shared" si="151"/>
        <v>5</v>
      </c>
      <c r="S1398" s="6">
        <f t="shared" si="152"/>
        <v>5.5555555555555552E-2</v>
      </c>
    </row>
    <row r="1399" spans="1:19" ht="43" x14ac:dyDescent="0.2">
      <c r="A1399" s="54" t="s">
        <v>446</v>
      </c>
      <c r="B1399" s="41" t="s">
        <v>211</v>
      </c>
      <c r="C1399" s="51" t="s">
        <v>212</v>
      </c>
      <c r="D1399" s="37"/>
      <c r="E1399" s="38"/>
      <c r="F1399" s="38"/>
      <c r="G1399" s="38"/>
      <c r="H1399" s="50" t="str">
        <f t="shared" si="153"/>
        <v/>
      </c>
      <c r="I1399" s="35">
        <v>89</v>
      </c>
      <c r="J1399" s="36">
        <v>87</v>
      </c>
      <c r="K1399" s="36">
        <v>86</v>
      </c>
      <c r="L1399" s="3">
        <f t="shared" si="147"/>
        <v>0.9885057471264368</v>
      </c>
      <c r="M1399" s="39">
        <v>1</v>
      </c>
      <c r="N1399" s="36">
        <v>1</v>
      </c>
      <c r="O1399" s="64">
        <f t="shared" si="148"/>
        <v>1.1235955056179775E-2</v>
      </c>
      <c r="P1399" s="4">
        <f t="shared" si="149"/>
        <v>89</v>
      </c>
      <c r="Q1399" s="5">
        <f t="shared" si="150"/>
        <v>88</v>
      </c>
      <c r="R1399" s="5">
        <f t="shared" si="151"/>
        <v>1</v>
      </c>
      <c r="S1399" s="6">
        <f t="shared" si="152"/>
        <v>1.1235955056179775E-2</v>
      </c>
    </row>
    <row r="1400" spans="1:19" x14ac:dyDescent="0.2">
      <c r="A1400" s="55" t="s">
        <v>500</v>
      </c>
      <c r="B1400" s="41" t="s">
        <v>2</v>
      </c>
      <c r="C1400" s="56" t="s">
        <v>3</v>
      </c>
      <c r="D1400" s="2"/>
      <c r="E1400" s="1"/>
      <c r="F1400" s="1"/>
      <c r="G1400" s="1"/>
      <c r="H1400" s="50" t="str">
        <f t="shared" si="153"/>
        <v/>
      </c>
      <c r="I1400" s="35">
        <v>89</v>
      </c>
      <c r="J1400" s="36">
        <v>40</v>
      </c>
      <c r="K1400" s="36">
        <v>5</v>
      </c>
      <c r="L1400" s="3">
        <f t="shared" si="147"/>
        <v>0.125</v>
      </c>
      <c r="M1400" s="42">
        <v>29</v>
      </c>
      <c r="N1400" s="36">
        <v>20</v>
      </c>
      <c r="O1400" s="64">
        <f t="shared" si="148"/>
        <v>0.2247191011235955</v>
      </c>
      <c r="P1400" s="4">
        <f t="shared" si="149"/>
        <v>89</v>
      </c>
      <c r="Q1400" s="5">
        <f t="shared" si="150"/>
        <v>69</v>
      </c>
      <c r="R1400" s="5">
        <f t="shared" si="151"/>
        <v>20</v>
      </c>
      <c r="S1400" s="6">
        <f t="shared" si="152"/>
        <v>0.2247191011235955</v>
      </c>
    </row>
    <row r="1401" spans="1:19" x14ac:dyDescent="0.2">
      <c r="A1401" s="55" t="s">
        <v>450</v>
      </c>
      <c r="B1401" s="41" t="s">
        <v>117</v>
      </c>
      <c r="C1401" s="56" t="s">
        <v>118</v>
      </c>
      <c r="D1401" s="2"/>
      <c r="E1401" s="1"/>
      <c r="F1401" s="1"/>
      <c r="G1401" s="1"/>
      <c r="H1401" s="50" t="str">
        <f t="shared" si="153"/>
        <v/>
      </c>
      <c r="I1401" s="35">
        <v>89</v>
      </c>
      <c r="J1401" s="36">
        <v>89</v>
      </c>
      <c r="K1401" s="36">
        <v>1</v>
      </c>
      <c r="L1401" s="3">
        <f t="shared" si="147"/>
        <v>1.1235955056179775E-2</v>
      </c>
      <c r="M1401" s="39"/>
      <c r="N1401" s="36"/>
      <c r="O1401" s="64">
        <f t="shared" si="148"/>
        <v>0</v>
      </c>
      <c r="P1401" s="4">
        <f t="shared" si="149"/>
        <v>89</v>
      </c>
      <c r="Q1401" s="5">
        <f t="shared" si="150"/>
        <v>89</v>
      </c>
      <c r="R1401" s="5" t="str">
        <f t="shared" si="151"/>
        <v/>
      </c>
      <c r="S1401" s="6" t="str">
        <f t="shared" si="152"/>
        <v/>
      </c>
    </row>
    <row r="1402" spans="1:19" x14ac:dyDescent="0.2">
      <c r="A1402" s="55" t="s">
        <v>497</v>
      </c>
      <c r="B1402" s="41" t="s">
        <v>117</v>
      </c>
      <c r="C1402" s="56" t="s">
        <v>118</v>
      </c>
      <c r="D1402" s="2">
        <v>0</v>
      </c>
      <c r="E1402" s="1">
        <v>0</v>
      </c>
      <c r="F1402" s="1">
        <v>0</v>
      </c>
      <c r="G1402" s="1">
        <v>0</v>
      </c>
      <c r="H1402" s="50" t="str">
        <f t="shared" si="153"/>
        <v/>
      </c>
      <c r="I1402" s="35">
        <v>88.000000000000014</v>
      </c>
      <c r="J1402" s="36">
        <v>78</v>
      </c>
      <c r="K1402" s="36">
        <v>12</v>
      </c>
      <c r="L1402" s="3">
        <f t="shared" si="147"/>
        <v>0.15384615384615385</v>
      </c>
      <c r="M1402" s="42">
        <v>0</v>
      </c>
      <c r="N1402" s="36">
        <v>10</v>
      </c>
      <c r="O1402" s="64">
        <f t="shared" si="148"/>
        <v>0.11363636363636362</v>
      </c>
      <c r="P1402" s="4">
        <f t="shared" si="149"/>
        <v>88.000000000000014</v>
      </c>
      <c r="Q1402" s="5">
        <f t="shared" si="150"/>
        <v>78</v>
      </c>
      <c r="R1402" s="5">
        <f t="shared" si="151"/>
        <v>10</v>
      </c>
      <c r="S1402" s="6">
        <f t="shared" si="152"/>
        <v>0.11363636363636362</v>
      </c>
    </row>
    <row r="1403" spans="1:19" x14ac:dyDescent="0.2">
      <c r="A1403" s="55" t="s">
        <v>480</v>
      </c>
      <c r="B1403" s="41" t="s">
        <v>137</v>
      </c>
      <c r="C1403" s="56" t="s">
        <v>138</v>
      </c>
      <c r="D1403" s="2">
        <v>0</v>
      </c>
      <c r="E1403" s="1">
        <v>0</v>
      </c>
      <c r="F1403" s="1">
        <v>0</v>
      </c>
      <c r="G1403" s="1">
        <v>0</v>
      </c>
      <c r="H1403" s="50" t="str">
        <f t="shared" si="153"/>
        <v/>
      </c>
      <c r="I1403" s="35">
        <v>88</v>
      </c>
      <c r="J1403" s="36">
        <v>71</v>
      </c>
      <c r="K1403" s="36">
        <v>20</v>
      </c>
      <c r="L1403" s="3">
        <f t="shared" si="147"/>
        <v>0.28169014084507044</v>
      </c>
      <c r="M1403" s="42">
        <v>1</v>
      </c>
      <c r="N1403" s="36">
        <v>16</v>
      </c>
      <c r="O1403" s="64">
        <f t="shared" si="148"/>
        <v>0.18181818181818182</v>
      </c>
      <c r="P1403" s="4">
        <f t="shared" si="149"/>
        <v>88</v>
      </c>
      <c r="Q1403" s="5">
        <f t="shared" si="150"/>
        <v>72</v>
      </c>
      <c r="R1403" s="5">
        <f t="shared" si="151"/>
        <v>16</v>
      </c>
      <c r="S1403" s="6">
        <f t="shared" si="152"/>
        <v>0.18181818181818182</v>
      </c>
    </row>
    <row r="1404" spans="1:19" x14ac:dyDescent="0.2">
      <c r="A1404" s="55" t="s">
        <v>483</v>
      </c>
      <c r="B1404" s="41" t="s">
        <v>425</v>
      </c>
      <c r="C1404" s="56" t="s">
        <v>426</v>
      </c>
      <c r="D1404" s="2"/>
      <c r="E1404" s="1"/>
      <c r="F1404" s="1"/>
      <c r="G1404" s="1"/>
      <c r="H1404" s="50" t="str">
        <f t="shared" si="153"/>
        <v/>
      </c>
      <c r="I1404" s="35">
        <v>88</v>
      </c>
      <c r="J1404" s="36">
        <v>5</v>
      </c>
      <c r="K1404" s="36">
        <v>1</v>
      </c>
      <c r="L1404" s="3">
        <f t="shared" si="147"/>
        <v>0.2</v>
      </c>
      <c r="M1404" s="42"/>
      <c r="N1404" s="36"/>
      <c r="O1404" s="64">
        <f t="shared" si="148"/>
        <v>0</v>
      </c>
      <c r="P1404" s="4">
        <f t="shared" si="149"/>
        <v>88</v>
      </c>
      <c r="Q1404" s="5">
        <f t="shared" si="150"/>
        <v>5</v>
      </c>
      <c r="R1404" s="5" t="str">
        <f t="shared" si="151"/>
        <v/>
      </c>
      <c r="S1404" s="6" t="str">
        <f t="shared" si="152"/>
        <v/>
      </c>
    </row>
    <row r="1405" spans="1:19" x14ac:dyDescent="0.2">
      <c r="A1405" s="55" t="s">
        <v>507</v>
      </c>
      <c r="B1405" s="41" t="s">
        <v>58</v>
      </c>
      <c r="C1405" s="56" t="s">
        <v>59</v>
      </c>
      <c r="D1405" s="2"/>
      <c r="E1405" s="1"/>
      <c r="F1405" s="1"/>
      <c r="G1405" s="1"/>
      <c r="H1405" s="50" t="str">
        <f t="shared" si="153"/>
        <v/>
      </c>
      <c r="I1405" s="35">
        <v>88</v>
      </c>
      <c r="J1405" s="36">
        <v>84</v>
      </c>
      <c r="K1405" s="36">
        <v>1</v>
      </c>
      <c r="L1405" s="3">
        <f t="shared" si="147"/>
        <v>1.1904761904761904E-2</v>
      </c>
      <c r="M1405" s="48"/>
      <c r="N1405" s="36">
        <v>4</v>
      </c>
      <c r="O1405" s="64">
        <f t="shared" si="148"/>
        <v>4.5454545454545456E-2</v>
      </c>
      <c r="P1405" s="4">
        <f t="shared" si="149"/>
        <v>88</v>
      </c>
      <c r="Q1405" s="5">
        <f t="shared" si="150"/>
        <v>84</v>
      </c>
      <c r="R1405" s="5">
        <f t="shared" si="151"/>
        <v>4</v>
      </c>
      <c r="S1405" s="6">
        <f t="shared" si="152"/>
        <v>4.5454545454545456E-2</v>
      </c>
    </row>
    <row r="1406" spans="1:19" x14ac:dyDescent="0.2">
      <c r="A1406" s="54" t="s">
        <v>444</v>
      </c>
      <c r="B1406" s="41" t="s">
        <v>393</v>
      </c>
      <c r="C1406" s="51" t="s">
        <v>394</v>
      </c>
      <c r="D1406" s="37"/>
      <c r="E1406" s="38"/>
      <c r="F1406" s="38"/>
      <c r="G1406" s="38"/>
      <c r="H1406" s="50" t="str">
        <f t="shared" si="153"/>
        <v/>
      </c>
      <c r="I1406" s="35">
        <v>87</v>
      </c>
      <c r="J1406" s="36">
        <v>80</v>
      </c>
      <c r="K1406" s="36">
        <v>26</v>
      </c>
      <c r="L1406" s="3">
        <f t="shared" si="147"/>
        <v>0.32500000000000001</v>
      </c>
      <c r="M1406" s="39">
        <v>4</v>
      </c>
      <c r="N1406" s="36">
        <v>3</v>
      </c>
      <c r="O1406" s="64">
        <f t="shared" si="148"/>
        <v>3.4482758620689655E-2</v>
      </c>
      <c r="P1406" s="4">
        <f t="shared" si="149"/>
        <v>87</v>
      </c>
      <c r="Q1406" s="5">
        <f t="shared" si="150"/>
        <v>84</v>
      </c>
      <c r="R1406" s="5">
        <f t="shared" si="151"/>
        <v>3</v>
      </c>
      <c r="S1406" s="6">
        <f t="shared" si="152"/>
        <v>3.4482758620689655E-2</v>
      </c>
    </row>
    <row r="1407" spans="1:19" x14ac:dyDescent="0.2">
      <c r="A1407" s="54" t="s">
        <v>448</v>
      </c>
      <c r="B1407" s="41" t="s">
        <v>37</v>
      </c>
      <c r="C1407" s="51" t="s">
        <v>38</v>
      </c>
      <c r="D1407" s="37">
        <v>0</v>
      </c>
      <c r="E1407" s="38">
        <v>0</v>
      </c>
      <c r="F1407" s="38">
        <v>0</v>
      </c>
      <c r="G1407" s="38">
        <v>0</v>
      </c>
      <c r="H1407" s="50" t="str">
        <f t="shared" si="153"/>
        <v/>
      </c>
      <c r="I1407" s="35">
        <v>87</v>
      </c>
      <c r="J1407" s="36">
        <v>86</v>
      </c>
      <c r="K1407" s="36">
        <v>41</v>
      </c>
      <c r="L1407" s="3">
        <f t="shared" si="147"/>
        <v>0.47674418604651164</v>
      </c>
      <c r="M1407" s="39">
        <v>0</v>
      </c>
      <c r="N1407" s="36">
        <v>1</v>
      </c>
      <c r="O1407" s="64">
        <f t="shared" si="148"/>
        <v>1.1494252873563218E-2</v>
      </c>
      <c r="P1407" s="4">
        <f t="shared" si="149"/>
        <v>87</v>
      </c>
      <c r="Q1407" s="5">
        <f t="shared" si="150"/>
        <v>86</v>
      </c>
      <c r="R1407" s="5">
        <f t="shared" si="151"/>
        <v>1</v>
      </c>
      <c r="S1407" s="6">
        <f t="shared" si="152"/>
        <v>1.1494252873563218E-2</v>
      </c>
    </row>
    <row r="1408" spans="1:19" x14ac:dyDescent="0.2">
      <c r="A1408" s="55" t="s">
        <v>447</v>
      </c>
      <c r="B1408" s="41" t="s">
        <v>34</v>
      </c>
      <c r="C1408" s="51" t="s">
        <v>35</v>
      </c>
      <c r="D1408" s="2"/>
      <c r="E1408" s="1"/>
      <c r="F1408" s="1"/>
      <c r="G1408" s="1"/>
      <c r="H1408" s="50" t="str">
        <f t="shared" si="153"/>
        <v/>
      </c>
      <c r="I1408" s="35">
        <v>84</v>
      </c>
      <c r="J1408" s="36">
        <v>79</v>
      </c>
      <c r="K1408" s="36">
        <v>27</v>
      </c>
      <c r="L1408" s="3">
        <f t="shared" si="147"/>
        <v>0.34177215189873417</v>
      </c>
      <c r="M1408" s="42">
        <v>1</v>
      </c>
      <c r="N1408" s="36">
        <v>19</v>
      </c>
      <c r="O1408" s="64">
        <f t="shared" si="148"/>
        <v>0.22619047619047619</v>
      </c>
      <c r="P1408" s="4">
        <f t="shared" si="149"/>
        <v>84</v>
      </c>
      <c r="Q1408" s="5">
        <f t="shared" si="150"/>
        <v>80</v>
      </c>
      <c r="R1408" s="5">
        <f t="shared" si="151"/>
        <v>19</v>
      </c>
      <c r="S1408" s="6">
        <f t="shared" si="152"/>
        <v>0.22619047619047619</v>
      </c>
    </row>
    <row r="1409" spans="1:19" x14ac:dyDescent="0.2">
      <c r="A1409" s="55" t="s">
        <v>500</v>
      </c>
      <c r="B1409" s="41" t="s">
        <v>137</v>
      </c>
      <c r="C1409" s="56" t="s">
        <v>138</v>
      </c>
      <c r="D1409" s="2"/>
      <c r="E1409" s="1"/>
      <c r="F1409" s="1"/>
      <c r="G1409" s="1"/>
      <c r="H1409" s="50" t="str">
        <f t="shared" si="153"/>
        <v/>
      </c>
      <c r="I1409" s="35">
        <v>84</v>
      </c>
      <c r="J1409" s="36">
        <v>64</v>
      </c>
      <c r="K1409" s="36">
        <v>18</v>
      </c>
      <c r="L1409" s="3">
        <f t="shared" si="147"/>
        <v>0.28125</v>
      </c>
      <c r="M1409" s="42">
        <v>0</v>
      </c>
      <c r="N1409" s="36">
        <v>20</v>
      </c>
      <c r="O1409" s="64">
        <f t="shared" si="148"/>
        <v>0.23809523809523808</v>
      </c>
      <c r="P1409" s="4">
        <f t="shared" si="149"/>
        <v>84</v>
      </c>
      <c r="Q1409" s="5">
        <f t="shared" si="150"/>
        <v>64</v>
      </c>
      <c r="R1409" s="5">
        <f t="shared" si="151"/>
        <v>20</v>
      </c>
      <c r="S1409" s="6">
        <f t="shared" si="152"/>
        <v>0.23809523809523808</v>
      </c>
    </row>
    <row r="1410" spans="1:19" ht="29" x14ac:dyDescent="0.2">
      <c r="A1410" s="55" t="s">
        <v>480</v>
      </c>
      <c r="B1410" s="41" t="s">
        <v>456</v>
      </c>
      <c r="C1410" s="56" t="s">
        <v>457</v>
      </c>
      <c r="D1410" s="2">
        <v>0</v>
      </c>
      <c r="E1410" s="1">
        <v>0</v>
      </c>
      <c r="F1410" s="1">
        <v>0</v>
      </c>
      <c r="G1410" s="1">
        <v>0</v>
      </c>
      <c r="H1410" s="50" t="str">
        <f t="shared" si="153"/>
        <v/>
      </c>
      <c r="I1410" s="35">
        <v>83</v>
      </c>
      <c r="J1410" s="36">
        <v>29</v>
      </c>
      <c r="K1410" s="36">
        <v>14</v>
      </c>
      <c r="L1410" s="3">
        <f t="shared" ref="L1410:L1473" si="154">IF(J1410&lt;&gt;0,K1410/J1410,"")</f>
        <v>0.48275862068965519</v>
      </c>
      <c r="M1410" s="42">
        <v>53</v>
      </c>
      <c r="N1410" s="36">
        <v>1</v>
      </c>
      <c r="O1410" s="64">
        <f t="shared" ref="O1410:O1473" si="155">IF(I1410&lt;&gt;0,N1410/I1410,"")</f>
        <v>1.2048192771084338E-2</v>
      </c>
      <c r="P1410" s="4">
        <f t="shared" ref="P1410:P1473" si="156">IF(SUM(D1410,I1410)&gt;0,SUM(D1410,I1410),"")</f>
        <v>83</v>
      </c>
      <c r="Q1410" s="5">
        <f t="shared" ref="Q1410:Q1473" si="157">IF(SUM(E1410,J1410, M1410)&gt;0,SUM(E1410,J1410, M1410),"")</f>
        <v>82</v>
      </c>
      <c r="R1410" s="5">
        <f t="shared" ref="R1410:R1473" si="158">IF(SUM(G1410,N1410)&gt;0,SUM(G1410,N1410),"")</f>
        <v>1</v>
      </c>
      <c r="S1410" s="6">
        <f t="shared" ref="S1410:S1473" si="159">IFERROR(IF(P1410&lt;&gt;0,R1410/P1410,""),"")</f>
        <v>1.2048192771084338E-2</v>
      </c>
    </row>
    <row r="1411" spans="1:19" ht="29" x14ac:dyDescent="0.2">
      <c r="A1411" s="55" t="s">
        <v>449</v>
      </c>
      <c r="B1411" s="41" t="s">
        <v>89</v>
      </c>
      <c r="C1411" s="57" t="s">
        <v>306</v>
      </c>
      <c r="D1411" s="2">
        <v>0</v>
      </c>
      <c r="E1411" s="1">
        <v>0</v>
      </c>
      <c r="F1411" s="1"/>
      <c r="G1411" s="1">
        <v>0</v>
      </c>
      <c r="H1411" s="50" t="str">
        <f t="shared" ref="H1411:H1474" si="160">IF(D1411&lt;&gt;0,G1411/D1411,"")</f>
        <v/>
      </c>
      <c r="I1411" s="35">
        <v>82</v>
      </c>
      <c r="J1411" s="36">
        <v>82</v>
      </c>
      <c r="K1411" s="36">
        <v>22</v>
      </c>
      <c r="L1411" s="3">
        <f t="shared" si="154"/>
        <v>0.26829268292682928</v>
      </c>
      <c r="M1411" s="39">
        <v>0</v>
      </c>
      <c r="N1411" s="36">
        <v>0</v>
      </c>
      <c r="O1411" s="64">
        <f t="shared" si="155"/>
        <v>0</v>
      </c>
      <c r="P1411" s="4">
        <f t="shared" si="156"/>
        <v>82</v>
      </c>
      <c r="Q1411" s="5">
        <f t="shared" si="157"/>
        <v>82</v>
      </c>
      <c r="R1411" s="5" t="str">
        <f t="shared" si="158"/>
        <v/>
      </c>
      <c r="S1411" s="6" t="str">
        <f t="shared" si="159"/>
        <v/>
      </c>
    </row>
    <row r="1412" spans="1:19" x14ac:dyDescent="0.2">
      <c r="A1412" s="55" t="s">
        <v>500</v>
      </c>
      <c r="B1412" s="41" t="s">
        <v>60</v>
      </c>
      <c r="C1412" s="56" t="s">
        <v>61</v>
      </c>
      <c r="D1412" s="2">
        <v>1</v>
      </c>
      <c r="E1412" s="1">
        <v>1</v>
      </c>
      <c r="F1412" s="1">
        <v>1</v>
      </c>
      <c r="G1412" s="1">
        <v>0</v>
      </c>
      <c r="H1412" s="50">
        <f t="shared" si="160"/>
        <v>0</v>
      </c>
      <c r="I1412" s="35">
        <v>82</v>
      </c>
      <c r="J1412" s="36">
        <v>66</v>
      </c>
      <c r="K1412" s="36">
        <v>44</v>
      </c>
      <c r="L1412" s="3">
        <f t="shared" si="154"/>
        <v>0.66666666666666663</v>
      </c>
      <c r="M1412" s="42">
        <v>0</v>
      </c>
      <c r="N1412" s="36">
        <v>16</v>
      </c>
      <c r="O1412" s="64">
        <f t="shared" si="155"/>
        <v>0.1951219512195122</v>
      </c>
      <c r="P1412" s="4">
        <f t="shared" si="156"/>
        <v>83</v>
      </c>
      <c r="Q1412" s="5">
        <f t="shared" si="157"/>
        <v>67</v>
      </c>
      <c r="R1412" s="5">
        <f t="shared" si="158"/>
        <v>16</v>
      </c>
      <c r="S1412" s="6">
        <f t="shared" si="159"/>
        <v>0.19277108433734941</v>
      </c>
    </row>
    <row r="1413" spans="1:19" ht="29" x14ac:dyDescent="0.2">
      <c r="A1413" s="55" t="s">
        <v>450</v>
      </c>
      <c r="B1413" s="41" t="s">
        <v>238</v>
      </c>
      <c r="C1413" s="56" t="s">
        <v>423</v>
      </c>
      <c r="D1413" s="2">
        <v>1</v>
      </c>
      <c r="E1413" s="1"/>
      <c r="F1413" s="1"/>
      <c r="G1413" s="1">
        <v>1</v>
      </c>
      <c r="H1413" s="50">
        <f t="shared" si="160"/>
        <v>1</v>
      </c>
      <c r="I1413" s="35">
        <v>81</v>
      </c>
      <c r="J1413" s="36">
        <v>78</v>
      </c>
      <c r="K1413" s="36">
        <v>12</v>
      </c>
      <c r="L1413" s="3">
        <f t="shared" si="154"/>
        <v>0.15384615384615385</v>
      </c>
      <c r="M1413" s="39"/>
      <c r="N1413" s="36">
        <v>3</v>
      </c>
      <c r="O1413" s="64">
        <f t="shared" si="155"/>
        <v>3.7037037037037035E-2</v>
      </c>
      <c r="P1413" s="4">
        <f t="shared" si="156"/>
        <v>82</v>
      </c>
      <c r="Q1413" s="5">
        <f t="shared" si="157"/>
        <v>78</v>
      </c>
      <c r="R1413" s="5">
        <f t="shared" si="158"/>
        <v>4</v>
      </c>
      <c r="S1413" s="6">
        <f t="shared" si="159"/>
        <v>4.878048780487805E-2</v>
      </c>
    </row>
    <row r="1414" spans="1:19" x14ac:dyDescent="0.2">
      <c r="A1414" s="55" t="s">
        <v>478</v>
      </c>
      <c r="B1414" s="41" t="s">
        <v>196</v>
      </c>
      <c r="C1414" s="56" t="s">
        <v>333</v>
      </c>
      <c r="D1414" s="2">
        <v>0</v>
      </c>
      <c r="E1414" s="1">
        <v>0</v>
      </c>
      <c r="F1414" s="1">
        <v>0</v>
      </c>
      <c r="G1414" s="1">
        <v>0</v>
      </c>
      <c r="H1414" s="50" t="str">
        <f t="shared" si="160"/>
        <v/>
      </c>
      <c r="I1414" s="35">
        <v>80</v>
      </c>
      <c r="J1414" s="36">
        <v>80</v>
      </c>
      <c r="K1414" s="36">
        <v>80</v>
      </c>
      <c r="L1414" s="3">
        <f t="shared" si="154"/>
        <v>1</v>
      </c>
      <c r="M1414" s="42">
        <v>0</v>
      </c>
      <c r="N1414" s="36">
        <v>0</v>
      </c>
      <c r="O1414" s="64">
        <f t="shared" si="155"/>
        <v>0</v>
      </c>
      <c r="P1414" s="4">
        <f t="shared" si="156"/>
        <v>80</v>
      </c>
      <c r="Q1414" s="5">
        <f t="shared" si="157"/>
        <v>80</v>
      </c>
      <c r="R1414" s="5" t="str">
        <f t="shared" si="158"/>
        <v/>
      </c>
      <c r="S1414" s="6" t="str">
        <f t="shared" si="159"/>
        <v/>
      </c>
    </row>
    <row r="1415" spans="1:19" x14ac:dyDescent="0.2">
      <c r="A1415" s="55" t="s">
        <v>463</v>
      </c>
      <c r="B1415" s="41" t="s">
        <v>30</v>
      </c>
      <c r="C1415" s="56" t="s">
        <v>32</v>
      </c>
      <c r="D1415" s="2">
        <v>1</v>
      </c>
      <c r="E1415" s="1">
        <v>1</v>
      </c>
      <c r="F1415" s="1">
        <v>0</v>
      </c>
      <c r="G1415" s="1">
        <v>0</v>
      </c>
      <c r="H1415" s="50">
        <f t="shared" si="160"/>
        <v>0</v>
      </c>
      <c r="I1415" s="35">
        <v>80</v>
      </c>
      <c r="J1415" s="36">
        <v>80</v>
      </c>
      <c r="K1415" s="36">
        <v>43</v>
      </c>
      <c r="L1415" s="3">
        <f t="shared" si="154"/>
        <v>0.53749999999999998</v>
      </c>
      <c r="M1415" s="42">
        <v>0</v>
      </c>
      <c r="N1415" s="36">
        <v>0</v>
      </c>
      <c r="O1415" s="64">
        <f t="shared" si="155"/>
        <v>0</v>
      </c>
      <c r="P1415" s="4">
        <f t="shared" si="156"/>
        <v>81</v>
      </c>
      <c r="Q1415" s="5">
        <f t="shared" si="157"/>
        <v>81</v>
      </c>
      <c r="R1415" s="5" t="str">
        <f t="shared" si="158"/>
        <v/>
      </c>
      <c r="S1415" s="6" t="str">
        <f t="shared" si="159"/>
        <v/>
      </c>
    </row>
    <row r="1416" spans="1:19" ht="29" x14ac:dyDescent="0.2">
      <c r="A1416" s="55" t="s">
        <v>492</v>
      </c>
      <c r="B1416" s="41" t="s">
        <v>238</v>
      </c>
      <c r="C1416" s="56" t="s">
        <v>244</v>
      </c>
      <c r="D1416" s="2"/>
      <c r="E1416" s="1"/>
      <c r="F1416" s="1"/>
      <c r="G1416" s="1"/>
      <c r="H1416" s="50" t="str">
        <f t="shared" si="160"/>
        <v/>
      </c>
      <c r="I1416" s="35">
        <v>78</v>
      </c>
      <c r="J1416" s="36">
        <v>77</v>
      </c>
      <c r="K1416" s="36">
        <v>72</v>
      </c>
      <c r="L1416" s="3">
        <f t="shared" si="154"/>
        <v>0.93506493506493504</v>
      </c>
      <c r="M1416" s="42"/>
      <c r="N1416" s="36">
        <v>1</v>
      </c>
      <c r="O1416" s="64">
        <f t="shared" si="155"/>
        <v>1.282051282051282E-2</v>
      </c>
      <c r="P1416" s="4">
        <f t="shared" si="156"/>
        <v>78</v>
      </c>
      <c r="Q1416" s="5">
        <f t="shared" si="157"/>
        <v>77</v>
      </c>
      <c r="R1416" s="5">
        <f t="shared" si="158"/>
        <v>1</v>
      </c>
      <c r="S1416" s="6">
        <f t="shared" si="159"/>
        <v>1.282051282051282E-2</v>
      </c>
    </row>
    <row r="1417" spans="1:19" x14ac:dyDescent="0.2">
      <c r="A1417" s="54" t="s">
        <v>442</v>
      </c>
      <c r="B1417" s="41" t="s">
        <v>137</v>
      </c>
      <c r="C1417" s="51" t="s">
        <v>138</v>
      </c>
      <c r="D1417" s="37"/>
      <c r="E1417" s="38"/>
      <c r="F1417" s="38"/>
      <c r="G1417" s="38"/>
      <c r="H1417" s="50" t="str">
        <f t="shared" si="160"/>
        <v/>
      </c>
      <c r="I1417" s="35">
        <v>77</v>
      </c>
      <c r="J1417" s="36">
        <v>62</v>
      </c>
      <c r="K1417" s="36">
        <v>24</v>
      </c>
      <c r="L1417" s="3">
        <f t="shared" si="154"/>
        <v>0.38709677419354838</v>
      </c>
      <c r="M1417" s="39"/>
      <c r="N1417" s="36">
        <v>15</v>
      </c>
      <c r="O1417" s="64">
        <f t="shared" si="155"/>
        <v>0.19480519480519481</v>
      </c>
      <c r="P1417" s="4">
        <f t="shared" si="156"/>
        <v>77</v>
      </c>
      <c r="Q1417" s="5">
        <f t="shared" si="157"/>
        <v>62</v>
      </c>
      <c r="R1417" s="5">
        <f t="shared" si="158"/>
        <v>15</v>
      </c>
      <c r="S1417" s="6">
        <f t="shared" si="159"/>
        <v>0.19480519480519481</v>
      </c>
    </row>
    <row r="1418" spans="1:19" x14ac:dyDescent="0.2">
      <c r="A1418" s="54" t="s">
        <v>446</v>
      </c>
      <c r="B1418" s="41" t="s">
        <v>192</v>
      </c>
      <c r="C1418" s="51" t="s">
        <v>193</v>
      </c>
      <c r="D1418" s="37"/>
      <c r="E1418" s="38"/>
      <c r="F1418" s="38"/>
      <c r="G1418" s="38"/>
      <c r="H1418" s="50" t="str">
        <f t="shared" si="160"/>
        <v/>
      </c>
      <c r="I1418" s="35">
        <v>77</v>
      </c>
      <c r="J1418" s="36">
        <v>71</v>
      </c>
      <c r="K1418" s="36">
        <v>47</v>
      </c>
      <c r="L1418" s="3">
        <f t="shared" si="154"/>
        <v>0.6619718309859155</v>
      </c>
      <c r="M1418" s="39"/>
      <c r="N1418" s="36">
        <v>6</v>
      </c>
      <c r="O1418" s="64">
        <f t="shared" si="155"/>
        <v>7.792207792207792E-2</v>
      </c>
      <c r="P1418" s="4">
        <f t="shared" si="156"/>
        <v>77</v>
      </c>
      <c r="Q1418" s="5">
        <f t="shared" si="157"/>
        <v>71</v>
      </c>
      <c r="R1418" s="5">
        <f t="shared" si="158"/>
        <v>6</v>
      </c>
      <c r="S1418" s="6">
        <f t="shared" si="159"/>
        <v>7.792207792207792E-2</v>
      </c>
    </row>
    <row r="1419" spans="1:19" x14ac:dyDescent="0.2">
      <c r="A1419" s="55" t="s">
        <v>447</v>
      </c>
      <c r="B1419" s="41" t="s">
        <v>142</v>
      </c>
      <c r="C1419" s="51" t="s">
        <v>143</v>
      </c>
      <c r="D1419" s="2"/>
      <c r="E1419" s="1"/>
      <c r="F1419" s="1"/>
      <c r="G1419" s="1"/>
      <c r="H1419" s="50" t="str">
        <f t="shared" si="160"/>
        <v/>
      </c>
      <c r="I1419" s="35">
        <v>74</v>
      </c>
      <c r="J1419" s="36">
        <v>63</v>
      </c>
      <c r="K1419" s="36">
        <v>25</v>
      </c>
      <c r="L1419" s="3">
        <f t="shared" si="154"/>
        <v>0.3968253968253968</v>
      </c>
      <c r="M1419" s="42"/>
      <c r="N1419" s="36">
        <v>8</v>
      </c>
      <c r="O1419" s="64">
        <f t="shared" si="155"/>
        <v>0.10810810810810811</v>
      </c>
      <c r="P1419" s="4">
        <f t="shared" si="156"/>
        <v>74</v>
      </c>
      <c r="Q1419" s="5">
        <f t="shared" si="157"/>
        <v>63</v>
      </c>
      <c r="R1419" s="5">
        <f t="shared" si="158"/>
        <v>8</v>
      </c>
      <c r="S1419" s="6">
        <f t="shared" si="159"/>
        <v>0.10810810810810811</v>
      </c>
    </row>
    <row r="1420" spans="1:19" x14ac:dyDescent="0.2">
      <c r="A1420" s="55" t="s">
        <v>480</v>
      </c>
      <c r="B1420" s="41" t="s">
        <v>37</v>
      </c>
      <c r="C1420" s="56" t="s">
        <v>38</v>
      </c>
      <c r="D1420" s="2">
        <v>0</v>
      </c>
      <c r="E1420" s="1">
        <v>0</v>
      </c>
      <c r="F1420" s="1">
        <v>0</v>
      </c>
      <c r="G1420" s="1">
        <v>0</v>
      </c>
      <c r="H1420" s="50" t="str">
        <f t="shared" si="160"/>
        <v/>
      </c>
      <c r="I1420" s="35">
        <v>73</v>
      </c>
      <c r="J1420" s="36">
        <v>72</v>
      </c>
      <c r="K1420" s="36">
        <v>34</v>
      </c>
      <c r="L1420" s="3">
        <f t="shared" si="154"/>
        <v>0.47222222222222221</v>
      </c>
      <c r="M1420" s="42">
        <v>1</v>
      </c>
      <c r="N1420" s="36">
        <v>0</v>
      </c>
      <c r="O1420" s="64">
        <f t="shared" si="155"/>
        <v>0</v>
      </c>
      <c r="P1420" s="4">
        <f t="shared" si="156"/>
        <v>73</v>
      </c>
      <c r="Q1420" s="5">
        <f t="shared" si="157"/>
        <v>73</v>
      </c>
      <c r="R1420" s="5" t="str">
        <f t="shared" si="158"/>
        <v/>
      </c>
      <c r="S1420" s="6" t="str">
        <f t="shared" si="159"/>
        <v/>
      </c>
    </row>
    <row r="1421" spans="1:19" x14ac:dyDescent="0.2">
      <c r="A1421" s="55" t="s">
        <v>485</v>
      </c>
      <c r="B1421" s="41" t="s">
        <v>432</v>
      </c>
      <c r="C1421" s="56" t="s">
        <v>433</v>
      </c>
      <c r="D1421" s="2"/>
      <c r="E1421" s="1"/>
      <c r="F1421" s="1"/>
      <c r="G1421" s="1"/>
      <c r="H1421" s="50" t="str">
        <f t="shared" si="160"/>
        <v/>
      </c>
      <c r="I1421" s="35">
        <v>73</v>
      </c>
      <c r="J1421" s="36">
        <v>73</v>
      </c>
      <c r="K1421" s="36">
        <v>58</v>
      </c>
      <c r="L1421" s="3">
        <f t="shared" si="154"/>
        <v>0.79452054794520544</v>
      </c>
      <c r="M1421" s="42"/>
      <c r="N1421" s="36"/>
      <c r="O1421" s="64">
        <f t="shared" si="155"/>
        <v>0</v>
      </c>
      <c r="P1421" s="4">
        <f t="shared" si="156"/>
        <v>73</v>
      </c>
      <c r="Q1421" s="5">
        <f t="shared" si="157"/>
        <v>73</v>
      </c>
      <c r="R1421" s="5" t="str">
        <f t="shared" si="158"/>
        <v/>
      </c>
      <c r="S1421" s="6" t="str">
        <f t="shared" si="159"/>
        <v/>
      </c>
    </row>
    <row r="1422" spans="1:19" x14ac:dyDescent="0.2">
      <c r="A1422" s="54" t="s">
        <v>446</v>
      </c>
      <c r="B1422" s="41" t="s">
        <v>25</v>
      </c>
      <c r="C1422" s="51" t="s">
        <v>26</v>
      </c>
      <c r="D1422" s="37"/>
      <c r="E1422" s="38"/>
      <c r="F1422" s="38"/>
      <c r="G1422" s="38"/>
      <c r="H1422" s="50" t="str">
        <f t="shared" si="160"/>
        <v/>
      </c>
      <c r="I1422" s="35">
        <v>73</v>
      </c>
      <c r="J1422" s="36">
        <v>69</v>
      </c>
      <c r="K1422" s="36">
        <v>63</v>
      </c>
      <c r="L1422" s="3">
        <f t="shared" si="154"/>
        <v>0.91304347826086951</v>
      </c>
      <c r="M1422" s="39"/>
      <c r="N1422" s="36">
        <v>4</v>
      </c>
      <c r="O1422" s="64">
        <f t="shared" si="155"/>
        <v>5.4794520547945202E-2</v>
      </c>
      <c r="P1422" s="4">
        <f t="shared" si="156"/>
        <v>73</v>
      </c>
      <c r="Q1422" s="5">
        <f t="shared" si="157"/>
        <v>69</v>
      </c>
      <c r="R1422" s="5">
        <f t="shared" si="158"/>
        <v>4</v>
      </c>
      <c r="S1422" s="6">
        <f t="shared" si="159"/>
        <v>5.4794520547945202E-2</v>
      </c>
    </row>
    <row r="1423" spans="1:19" x14ac:dyDescent="0.2">
      <c r="A1423" s="54" t="s">
        <v>444</v>
      </c>
      <c r="B1423" s="41" t="s">
        <v>192</v>
      </c>
      <c r="C1423" s="51" t="s">
        <v>193</v>
      </c>
      <c r="D1423" s="37">
        <v>3</v>
      </c>
      <c r="E1423" s="38">
        <v>3</v>
      </c>
      <c r="F1423" s="38"/>
      <c r="G1423" s="38"/>
      <c r="H1423" s="50">
        <f t="shared" si="160"/>
        <v>0</v>
      </c>
      <c r="I1423" s="35">
        <v>72</v>
      </c>
      <c r="J1423" s="36">
        <v>66</v>
      </c>
      <c r="K1423" s="36">
        <v>11</v>
      </c>
      <c r="L1423" s="3">
        <f t="shared" si="154"/>
        <v>0.16666666666666666</v>
      </c>
      <c r="M1423" s="39"/>
      <c r="N1423" s="36">
        <v>6</v>
      </c>
      <c r="O1423" s="64">
        <f t="shared" si="155"/>
        <v>8.3333333333333329E-2</v>
      </c>
      <c r="P1423" s="4">
        <f t="shared" si="156"/>
        <v>75</v>
      </c>
      <c r="Q1423" s="5">
        <f t="shared" si="157"/>
        <v>69</v>
      </c>
      <c r="R1423" s="5">
        <f t="shared" si="158"/>
        <v>6</v>
      </c>
      <c r="S1423" s="6">
        <f t="shared" si="159"/>
        <v>0.08</v>
      </c>
    </row>
    <row r="1424" spans="1:19" x14ac:dyDescent="0.2">
      <c r="A1424" s="55" t="s">
        <v>480</v>
      </c>
      <c r="B1424" s="41" t="s">
        <v>56</v>
      </c>
      <c r="C1424" s="56" t="s">
        <v>57</v>
      </c>
      <c r="D1424" s="2">
        <v>0</v>
      </c>
      <c r="E1424" s="1">
        <v>0</v>
      </c>
      <c r="F1424" s="1">
        <v>0</v>
      </c>
      <c r="G1424" s="1">
        <v>0</v>
      </c>
      <c r="H1424" s="50" t="str">
        <f t="shared" si="160"/>
        <v/>
      </c>
      <c r="I1424" s="35">
        <v>69</v>
      </c>
      <c r="J1424" s="36">
        <v>66</v>
      </c>
      <c r="K1424" s="36">
        <v>40</v>
      </c>
      <c r="L1424" s="3">
        <f t="shared" si="154"/>
        <v>0.60606060606060608</v>
      </c>
      <c r="M1424" s="42">
        <v>2</v>
      </c>
      <c r="N1424" s="36">
        <v>1</v>
      </c>
      <c r="O1424" s="64">
        <f t="shared" si="155"/>
        <v>1.4492753623188406E-2</v>
      </c>
      <c r="P1424" s="4">
        <f t="shared" si="156"/>
        <v>69</v>
      </c>
      <c r="Q1424" s="5">
        <f t="shared" si="157"/>
        <v>68</v>
      </c>
      <c r="R1424" s="5">
        <f t="shared" si="158"/>
        <v>1</v>
      </c>
      <c r="S1424" s="6">
        <f t="shared" si="159"/>
        <v>1.4492753623188406E-2</v>
      </c>
    </row>
    <row r="1425" spans="1:19" x14ac:dyDescent="0.2">
      <c r="A1425" s="55" t="s">
        <v>449</v>
      </c>
      <c r="B1425" s="41" t="s">
        <v>186</v>
      </c>
      <c r="C1425" s="57" t="s">
        <v>187</v>
      </c>
      <c r="D1425" s="2">
        <v>0</v>
      </c>
      <c r="E1425" s="1">
        <v>0</v>
      </c>
      <c r="F1425" s="1"/>
      <c r="G1425" s="1">
        <v>0</v>
      </c>
      <c r="H1425" s="50" t="str">
        <f t="shared" si="160"/>
        <v/>
      </c>
      <c r="I1425" s="35">
        <v>69</v>
      </c>
      <c r="J1425" s="36">
        <v>59</v>
      </c>
      <c r="K1425" s="36">
        <v>16</v>
      </c>
      <c r="L1425" s="3">
        <f t="shared" si="154"/>
        <v>0.2711864406779661</v>
      </c>
      <c r="M1425" s="39">
        <v>4</v>
      </c>
      <c r="N1425" s="36">
        <v>6</v>
      </c>
      <c r="O1425" s="64">
        <f t="shared" si="155"/>
        <v>8.6956521739130432E-2</v>
      </c>
      <c r="P1425" s="4">
        <f t="shared" si="156"/>
        <v>69</v>
      </c>
      <c r="Q1425" s="5">
        <f t="shared" si="157"/>
        <v>63</v>
      </c>
      <c r="R1425" s="5">
        <f t="shared" si="158"/>
        <v>6</v>
      </c>
      <c r="S1425" s="6">
        <f t="shared" si="159"/>
        <v>8.6956521739130432E-2</v>
      </c>
    </row>
    <row r="1426" spans="1:19" ht="29" x14ac:dyDescent="0.2">
      <c r="A1426" s="55" t="s">
        <v>492</v>
      </c>
      <c r="B1426" s="41" t="s">
        <v>238</v>
      </c>
      <c r="C1426" s="56" t="s">
        <v>243</v>
      </c>
      <c r="D1426" s="2"/>
      <c r="E1426" s="1"/>
      <c r="F1426" s="1"/>
      <c r="G1426" s="1"/>
      <c r="H1426" s="50" t="str">
        <f t="shared" si="160"/>
        <v/>
      </c>
      <c r="I1426" s="35">
        <v>68</v>
      </c>
      <c r="J1426" s="36">
        <v>68</v>
      </c>
      <c r="K1426" s="36">
        <v>49</v>
      </c>
      <c r="L1426" s="3">
        <f t="shared" si="154"/>
        <v>0.72058823529411764</v>
      </c>
      <c r="M1426" s="42"/>
      <c r="N1426" s="36"/>
      <c r="O1426" s="64">
        <f t="shared" si="155"/>
        <v>0</v>
      </c>
      <c r="P1426" s="4">
        <f t="shared" si="156"/>
        <v>68</v>
      </c>
      <c r="Q1426" s="5">
        <f t="shared" si="157"/>
        <v>68</v>
      </c>
      <c r="R1426" s="5" t="str">
        <f t="shared" si="158"/>
        <v/>
      </c>
      <c r="S1426" s="6" t="str">
        <f t="shared" si="159"/>
        <v/>
      </c>
    </row>
    <row r="1427" spans="1:19" x14ac:dyDescent="0.2">
      <c r="A1427" s="54" t="s">
        <v>446</v>
      </c>
      <c r="B1427" s="41" t="s">
        <v>30</v>
      </c>
      <c r="C1427" s="51" t="s">
        <v>33</v>
      </c>
      <c r="D1427" s="37">
        <v>5</v>
      </c>
      <c r="E1427" s="38">
        <v>5</v>
      </c>
      <c r="F1427" s="38">
        <v>5</v>
      </c>
      <c r="G1427" s="38"/>
      <c r="H1427" s="50">
        <f t="shared" si="160"/>
        <v>0</v>
      </c>
      <c r="I1427" s="35">
        <v>67</v>
      </c>
      <c r="J1427" s="36">
        <v>61</v>
      </c>
      <c r="K1427" s="36">
        <v>59</v>
      </c>
      <c r="L1427" s="3">
        <f t="shared" si="154"/>
        <v>0.96721311475409832</v>
      </c>
      <c r="M1427" s="39"/>
      <c r="N1427" s="36">
        <v>5</v>
      </c>
      <c r="O1427" s="64">
        <f t="shared" si="155"/>
        <v>7.4626865671641784E-2</v>
      </c>
      <c r="P1427" s="4">
        <f t="shared" si="156"/>
        <v>72</v>
      </c>
      <c r="Q1427" s="5">
        <f t="shared" si="157"/>
        <v>66</v>
      </c>
      <c r="R1427" s="5">
        <f t="shared" si="158"/>
        <v>5</v>
      </c>
      <c r="S1427" s="6">
        <f t="shared" si="159"/>
        <v>6.9444444444444448E-2</v>
      </c>
    </row>
    <row r="1428" spans="1:19" ht="29" x14ac:dyDescent="0.2">
      <c r="A1428" s="55" t="s">
        <v>500</v>
      </c>
      <c r="B1428" s="41" t="s">
        <v>28</v>
      </c>
      <c r="C1428" s="56" t="s">
        <v>29</v>
      </c>
      <c r="D1428" s="2"/>
      <c r="E1428" s="1"/>
      <c r="F1428" s="1"/>
      <c r="G1428" s="1"/>
      <c r="H1428" s="50" t="str">
        <f t="shared" si="160"/>
        <v/>
      </c>
      <c r="I1428" s="35">
        <v>67</v>
      </c>
      <c r="J1428" s="36">
        <v>67</v>
      </c>
      <c r="K1428" s="36">
        <v>18</v>
      </c>
      <c r="L1428" s="3">
        <f t="shared" si="154"/>
        <v>0.26865671641791045</v>
      </c>
      <c r="M1428" s="42">
        <v>0</v>
      </c>
      <c r="N1428" s="36">
        <v>0</v>
      </c>
      <c r="O1428" s="64">
        <f t="shared" si="155"/>
        <v>0</v>
      </c>
      <c r="P1428" s="4">
        <f t="shared" si="156"/>
        <v>67</v>
      </c>
      <c r="Q1428" s="5">
        <f t="shared" si="157"/>
        <v>67</v>
      </c>
      <c r="R1428" s="5" t="str">
        <f t="shared" si="158"/>
        <v/>
      </c>
      <c r="S1428" s="6" t="str">
        <f t="shared" si="159"/>
        <v/>
      </c>
    </row>
    <row r="1429" spans="1:19" x14ac:dyDescent="0.2">
      <c r="A1429" s="55" t="s">
        <v>449</v>
      </c>
      <c r="B1429" s="41" t="s">
        <v>30</v>
      </c>
      <c r="C1429" s="57" t="s">
        <v>32</v>
      </c>
      <c r="D1429" s="2">
        <v>0</v>
      </c>
      <c r="E1429" s="1">
        <v>0</v>
      </c>
      <c r="F1429" s="1"/>
      <c r="G1429" s="1">
        <v>0</v>
      </c>
      <c r="H1429" s="50" t="str">
        <f t="shared" si="160"/>
        <v/>
      </c>
      <c r="I1429" s="35">
        <v>66</v>
      </c>
      <c r="J1429" s="36">
        <v>65</v>
      </c>
      <c r="K1429" s="36">
        <v>6</v>
      </c>
      <c r="L1429" s="3">
        <f t="shared" si="154"/>
        <v>9.2307692307692313E-2</v>
      </c>
      <c r="M1429" s="39">
        <v>0</v>
      </c>
      <c r="N1429" s="36">
        <v>1</v>
      </c>
      <c r="O1429" s="64">
        <f t="shared" si="155"/>
        <v>1.5151515151515152E-2</v>
      </c>
      <c r="P1429" s="4">
        <f t="shared" si="156"/>
        <v>66</v>
      </c>
      <c r="Q1429" s="5">
        <f t="shared" si="157"/>
        <v>65</v>
      </c>
      <c r="R1429" s="5">
        <f t="shared" si="158"/>
        <v>1</v>
      </c>
      <c r="S1429" s="6">
        <f t="shared" si="159"/>
        <v>1.5151515151515152E-2</v>
      </c>
    </row>
    <row r="1430" spans="1:19" x14ac:dyDescent="0.2">
      <c r="A1430" s="54" t="s">
        <v>443</v>
      </c>
      <c r="B1430" s="41" t="s">
        <v>159</v>
      </c>
      <c r="C1430" s="51" t="s">
        <v>326</v>
      </c>
      <c r="D1430" s="37">
        <v>8</v>
      </c>
      <c r="E1430" s="38">
        <v>8</v>
      </c>
      <c r="F1430" s="38">
        <v>0</v>
      </c>
      <c r="G1430" s="38">
        <v>0</v>
      </c>
      <c r="H1430" s="50">
        <f t="shared" si="160"/>
        <v>0</v>
      </c>
      <c r="I1430" s="35">
        <v>66</v>
      </c>
      <c r="J1430" s="36">
        <v>66</v>
      </c>
      <c r="K1430" s="36">
        <v>2</v>
      </c>
      <c r="L1430" s="3">
        <f t="shared" si="154"/>
        <v>3.0303030303030304E-2</v>
      </c>
      <c r="M1430" s="39">
        <v>0</v>
      </c>
      <c r="N1430" s="36">
        <v>0</v>
      </c>
      <c r="O1430" s="64">
        <f t="shared" si="155"/>
        <v>0</v>
      </c>
      <c r="P1430" s="4">
        <f t="shared" si="156"/>
        <v>74</v>
      </c>
      <c r="Q1430" s="5">
        <f t="shared" si="157"/>
        <v>74</v>
      </c>
      <c r="R1430" s="5" t="str">
        <f t="shared" si="158"/>
        <v/>
      </c>
      <c r="S1430" s="6" t="str">
        <f t="shared" si="159"/>
        <v/>
      </c>
    </row>
    <row r="1431" spans="1:19" x14ac:dyDescent="0.2">
      <c r="A1431" s="54" t="s">
        <v>443</v>
      </c>
      <c r="B1431" s="41" t="s">
        <v>30</v>
      </c>
      <c r="C1431" s="51" t="s">
        <v>31</v>
      </c>
      <c r="D1431" s="37">
        <v>0</v>
      </c>
      <c r="E1431" s="38">
        <v>0</v>
      </c>
      <c r="F1431" s="38">
        <v>0</v>
      </c>
      <c r="G1431" s="38">
        <v>0</v>
      </c>
      <c r="H1431" s="50" t="str">
        <f t="shared" si="160"/>
        <v/>
      </c>
      <c r="I1431" s="35">
        <v>64</v>
      </c>
      <c r="J1431" s="36">
        <v>55</v>
      </c>
      <c r="K1431" s="36">
        <v>2</v>
      </c>
      <c r="L1431" s="3">
        <f t="shared" si="154"/>
        <v>3.6363636363636362E-2</v>
      </c>
      <c r="M1431" s="39">
        <v>0</v>
      </c>
      <c r="N1431" s="36">
        <v>2</v>
      </c>
      <c r="O1431" s="64">
        <f t="shared" si="155"/>
        <v>3.125E-2</v>
      </c>
      <c r="P1431" s="4">
        <f t="shared" si="156"/>
        <v>64</v>
      </c>
      <c r="Q1431" s="5">
        <f t="shared" si="157"/>
        <v>55</v>
      </c>
      <c r="R1431" s="5">
        <f t="shared" si="158"/>
        <v>2</v>
      </c>
      <c r="S1431" s="6">
        <f t="shared" si="159"/>
        <v>3.125E-2</v>
      </c>
    </row>
    <row r="1432" spans="1:19" x14ac:dyDescent="0.2">
      <c r="A1432" s="54" t="s">
        <v>443</v>
      </c>
      <c r="B1432" s="41" t="s">
        <v>237</v>
      </c>
      <c r="C1432" s="51" t="s">
        <v>336</v>
      </c>
      <c r="D1432" s="37">
        <v>0</v>
      </c>
      <c r="E1432" s="38">
        <v>0</v>
      </c>
      <c r="F1432" s="38">
        <v>0</v>
      </c>
      <c r="G1432" s="38">
        <v>0</v>
      </c>
      <c r="H1432" s="50" t="str">
        <f t="shared" si="160"/>
        <v/>
      </c>
      <c r="I1432" s="35">
        <v>64</v>
      </c>
      <c r="J1432" s="36">
        <v>58</v>
      </c>
      <c r="K1432" s="36">
        <v>9</v>
      </c>
      <c r="L1432" s="3">
        <f t="shared" si="154"/>
        <v>0.15517241379310345</v>
      </c>
      <c r="M1432" s="39">
        <v>1</v>
      </c>
      <c r="N1432" s="36">
        <v>0</v>
      </c>
      <c r="O1432" s="64">
        <f t="shared" si="155"/>
        <v>0</v>
      </c>
      <c r="P1432" s="4">
        <f t="shared" si="156"/>
        <v>64</v>
      </c>
      <c r="Q1432" s="5">
        <f t="shared" si="157"/>
        <v>59</v>
      </c>
      <c r="R1432" s="5" t="str">
        <f t="shared" si="158"/>
        <v/>
      </c>
      <c r="S1432" s="6" t="str">
        <f t="shared" si="159"/>
        <v/>
      </c>
    </row>
    <row r="1433" spans="1:19" ht="29" x14ac:dyDescent="0.2">
      <c r="A1433" s="55" t="s">
        <v>478</v>
      </c>
      <c r="B1433" s="41" t="s">
        <v>28</v>
      </c>
      <c r="C1433" s="56" t="s">
        <v>29</v>
      </c>
      <c r="D1433" s="2">
        <v>0</v>
      </c>
      <c r="E1433" s="1">
        <v>0</v>
      </c>
      <c r="F1433" s="1">
        <v>0</v>
      </c>
      <c r="G1433" s="1">
        <v>0</v>
      </c>
      <c r="H1433" s="50" t="str">
        <f t="shared" si="160"/>
        <v/>
      </c>
      <c r="I1433" s="35">
        <v>63</v>
      </c>
      <c r="J1433" s="36">
        <v>56</v>
      </c>
      <c r="K1433" s="36">
        <v>48</v>
      </c>
      <c r="L1433" s="3">
        <f t="shared" si="154"/>
        <v>0.8571428571428571</v>
      </c>
      <c r="M1433" s="42">
        <v>0</v>
      </c>
      <c r="N1433" s="36">
        <v>7</v>
      </c>
      <c r="O1433" s="64">
        <f t="shared" si="155"/>
        <v>0.1111111111111111</v>
      </c>
      <c r="P1433" s="4">
        <f t="shared" si="156"/>
        <v>63</v>
      </c>
      <c r="Q1433" s="5">
        <f t="shared" si="157"/>
        <v>56</v>
      </c>
      <c r="R1433" s="5">
        <f t="shared" si="158"/>
        <v>7</v>
      </c>
      <c r="S1433" s="6">
        <f t="shared" si="159"/>
        <v>0.1111111111111111</v>
      </c>
    </row>
    <row r="1434" spans="1:19" x14ac:dyDescent="0.2">
      <c r="A1434" s="54" t="s">
        <v>443</v>
      </c>
      <c r="B1434" s="41" t="s">
        <v>21</v>
      </c>
      <c r="C1434" s="51" t="s">
        <v>22</v>
      </c>
      <c r="D1434" s="37">
        <v>0</v>
      </c>
      <c r="E1434" s="38">
        <v>0</v>
      </c>
      <c r="F1434" s="38">
        <v>0</v>
      </c>
      <c r="G1434" s="38">
        <v>0</v>
      </c>
      <c r="H1434" s="50" t="str">
        <f t="shared" si="160"/>
        <v/>
      </c>
      <c r="I1434" s="35">
        <v>63</v>
      </c>
      <c r="J1434" s="36">
        <v>61</v>
      </c>
      <c r="K1434" s="36">
        <v>0</v>
      </c>
      <c r="L1434" s="3">
        <f t="shared" si="154"/>
        <v>0</v>
      </c>
      <c r="M1434" s="39">
        <v>0</v>
      </c>
      <c r="N1434" s="36">
        <v>0</v>
      </c>
      <c r="O1434" s="64">
        <f t="shared" si="155"/>
        <v>0</v>
      </c>
      <c r="P1434" s="4">
        <f t="shared" si="156"/>
        <v>63</v>
      </c>
      <c r="Q1434" s="5">
        <f t="shared" si="157"/>
        <v>61</v>
      </c>
      <c r="R1434" s="5" t="str">
        <f t="shared" si="158"/>
        <v/>
      </c>
      <c r="S1434" s="6" t="str">
        <f t="shared" si="159"/>
        <v/>
      </c>
    </row>
    <row r="1435" spans="1:19" x14ac:dyDescent="0.2">
      <c r="A1435" s="55" t="s">
        <v>478</v>
      </c>
      <c r="B1435" s="41" t="s">
        <v>247</v>
      </c>
      <c r="C1435" s="56" t="s">
        <v>248</v>
      </c>
      <c r="D1435" s="2">
        <v>0</v>
      </c>
      <c r="E1435" s="1">
        <v>0</v>
      </c>
      <c r="F1435" s="1">
        <v>0</v>
      </c>
      <c r="G1435" s="1">
        <v>0</v>
      </c>
      <c r="H1435" s="50" t="str">
        <f t="shared" si="160"/>
        <v/>
      </c>
      <c r="I1435" s="35">
        <v>61</v>
      </c>
      <c r="J1435" s="36">
        <v>61</v>
      </c>
      <c r="K1435" s="36">
        <v>13</v>
      </c>
      <c r="L1435" s="3">
        <f t="shared" si="154"/>
        <v>0.21311475409836064</v>
      </c>
      <c r="M1435" s="42">
        <v>0</v>
      </c>
      <c r="N1435" s="36">
        <v>0</v>
      </c>
      <c r="O1435" s="64">
        <f t="shared" si="155"/>
        <v>0</v>
      </c>
      <c r="P1435" s="4">
        <f t="shared" si="156"/>
        <v>61</v>
      </c>
      <c r="Q1435" s="5">
        <f t="shared" si="157"/>
        <v>61</v>
      </c>
      <c r="R1435" s="5" t="str">
        <f t="shared" si="158"/>
        <v/>
      </c>
      <c r="S1435" s="6" t="str">
        <f t="shared" si="159"/>
        <v/>
      </c>
    </row>
    <row r="1436" spans="1:19" ht="57" x14ac:dyDescent="0.2">
      <c r="A1436" s="55" t="s">
        <v>449</v>
      </c>
      <c r="B1436" s="41" t="s">
        <v>76</v>
      </c>
      <c r="C1436" s="57" t="s">
        <v>77</v>
      </c>
      <c r="D1436" s="2">
        <v>0</v>
      </c>
      <c r="E1436" s="1">
        <v>0</v>
      </c>
      <c r="F1436" s="1"/>
      <c r="G1436" s="1">
        <v>0</v>
      </c>
      <c r="H1436" s="50" t="str">
        <f t="shared" si="160"/>
        <v/>
      </c>
      <c r="I1436" s="35">
        <v>61</v>
      </c>
      <c r="J1436" s="36">
        <v>61</v>
      </c>
      <c r="K1436" s="36">
        <v>21</v>
      </c>
      <c r="L1436" s="3">
        <f t="shared" si="154"/>
        <v>0.34426229508196721</v>
      </c>
      <c r="M1436" s="39">
        <v>0</v>
      </c>
      <c r="N1436" s="36">
        <v>0</v>
      </c>
      <c r="O1436" s="64">
        <f t="shared" si="155"/>
        <v>0</v>
      </c>
      <c r="P1436" s="4">
        <f t="shared" si="156"/>
        <v>61</v>
      </c>
      <c r="Q1436" s="5">
        <f t="shared" si="157"/>
        <v>61</v>
      </c>
      <c r="R1436" s="5" t="str">
        <f t="shared" si="158"/>
        <v/>
      </c>
      <c r="S1436" s="6" t="str">
        <f t="shared" si="159"/>
        <v/>
      </c>
    </row>
    <row r="1437" spans="1:19" ht="29" x14ac:dyDescent="0.2">
      <c r="A1437" s="55" t="s">
        <v>450</v>
      </c>
      <c r="B1437" s="41" t="s">
        <v>30</v>
      </c>
      <c r="C1437" s="56" t="s">
        <v>286</v>
      </c>
      <c r="D1437" s="2"/>
      <c r="E1437" s="1"/>
      <c r="F1437" s="1"/>
      <c r="G1437" s="1"/>
      <c r="H1437" s="50" t="str">
        <f t="shared" si="160"/>
        <v/>
      </c>
      <c r="I1437" s="35">
        <v>61</v>
      </c>
      <c r="J1437" s="36">
        <v>53</v>
      </c>
      <c r="K1437" s="36">
        <v>6</v>
      </c>
      <c r="L1437" s="3">
        <f t="shared" si="154"/>
        <v>0.11320754716981132</v>
      </c>
      <c r="M1437" s="39"/>
      <c r="N1437" s="36">
        <f>4+4</f>
        <v>8</v>
      </c>
      <c r="O1437" s="64">
        <f t="shared" si="155"/>
        <v>0.13114754098360656</v>
      </c>
      <c r="P1437" s="4">
        <f t="shared" si="156"/>
        <v>61</v>
      </c>
      <c r="Q1437" s="5">
        <f t="shared" si="157"/>
        <v>53</v>
      </c>
      <c r="R1437" s="5">
        <f t="shared" si="158"/>
        <v>8</v>
      </c>
      <c r="S1437" s="6">
        <f t="shared" si="159"/>
        <v>0.13114754098360656</v>
      </c>
    </row>
    <row r="1438" spans="1:19" x14ac:dyDescent="0.2">
      <c r="A1438" s="55" t="s">
        <v>449</v>
      </c>
      <c r="B1438" s="41" t="s">
        <v>53</v>
      </c>
      <c r="C1438" s="57" t="s">
        <v>54</v>
      </c>
      <c r="D1438" s="2">
        <v>18</v>
      </c>
      <c r="E1438" s="1">
        <v>17</v>
      </c>
      <c r="F1438" s="1"/>
      <c r="G1438" s="1">
        <v>1</v>
      </c>
      <c r="H1438" s="50">
        <f t="shared" si="160"/>
        <v>5.5555555555555552E-2</v>
      </c>
      <c r="I1438" s="35">
        <v>60</v>
      </c>
      <c r="J1438" s="36">
        <v>59</v>
      </c>
      <c r="K1438" s="36">
        <v>14</v>
      </c>
      <c r="L1438" s="3">
        <f t="shared" si="154"/>
        <v>0.23728813559322035</v>
      </c>
      <c r="M1438" s="39">
        <v>1</v>
      </c>
      <c r="N1438" s="36">
        <v>0</v>
      </c>
      <c r="O1438" s="64">
        <f t="shared" si="155"/>
        <v>0</v>
      </c>
      <c r="P1438" s="4">
        <f t="shared" si="156"/>
        <v>78</v>
      </c>
      <c r="Q1438" s="5">
        <f t="shared" si="157"/>
        <v>77</v>
      </c>
      <c r="R1438" s="5">
        <f t="shared" si="158"/>
        <v>1</v>
      </c>
      <c r="S1438" s="6">
        <f t="shared" si="159"/>
        <v>1.282051282051282E-2</v>
      </c>
    </row>
    <row r="1439" spans="1:19" x14ac:dyDescent="0.2">
      <c r="A1439" s="55" t="s">
        <v>485</v>
      </c>
      <c r="B1439" s="41" t="s">
        <v>10</v>
      </c>
      <c r="C1439" s="56" t="s">
        <v>465</v>
      </c>
      <c r="D1439" s="2"/>
      <c r="E1439" s="1"/>
      <c r="F1439" s="1"/>
      <c r="G1439" s="1"/>
      <c r="H1439" s="50" t="str">
        <f t="shared" si="160"/>
        <v/>
      </c>
      <c r="I1439" s="35">
        <v>60</v>
      </c>
      <c r="J1439" s="36">
        <v>60</v>
      </c>
      <c r="K1439" s="36">
        <v>10</v>
      </c>
      <c r="L1439" s="3">
        <f t="shared" si="154"/>
        <v>0.16666666666666666</v>
      </c>
      <c r="M1439" s="42"/>
      <c r="N1439" s="36"/>
      <c r="O1439" s="64">
        <f t="shared" si="155"/>
        <v>0</v>
      </c>
      <c r="P1439" s="4">
        <f t="shared" si="156"/>
        <v>60</v>
      </c>
      <c r="Q1439" s="5">
        <f t="shared" si="157"/>
        <v>60</v>
      </c>
      <c r="R1439" s="5" t="str">
        <f t="shared" si="158"/>
        <v/>
      </c>
      <c r="S1439" s="6" t="str">
        <f t="shared" si="159"/>
        <v/>
      </c>
    </row>
    <row r="1440" spans="1:19" x14ac:dyDescent="0.2">
      <c r="A1440" s="55" t="s">
        <v>492</v>
      </c>
      <c r="B1440" s="41" t="s">
        <v>136</v>
      </c>
      <c r="C1440" s="56" t="s">
        <v>315</v>
      </c>
      <c r="D1440" s="2"/>
      <c r="E1440" s="1"/>
      <c r="F1440" s="1"/>
      <c r="G1440" s="1"/>
      <c r="H1440" s="50" t="str">
        <f t="shared" si="160"/>
        <v/>
      </c>
      <c r="I1440" s="35">
        <v>60</v>
      </c>
      <c r="J1440" s="36">
        <v>60</v>
      </c>
      <c r="K1440" s="36">
        <v>40</v>
      </c>
      <c r="L1440" s="3">
        <f t="shared" si="154"/>
        <v>0.66666666666666663</v>
      </c>
      <c r="M1440" s="42"/>
      <c r="N1440" s="36"/>
      <c r="O1440" s="64">
        <f t="shared" si="155"/>
        <v>0</v>
      </c>
      <c r="P1440" s="4">
        <f t="shared" si="156"/>
        <v>60</v>
      </c>
      <c r="Q1440" s="5">
        <f t="shared" si="157"/>
        <v>60</v>
      </c>
      <c r="R1440" s="5" t="str">
        <f t="shared" si="158"/>
        <v/>
      </c>
      <c r="S1440" s="6" t="str">
        <f t="shared" si="159"/>
        <v/>
      </c>
    </row>
    <row r="1441" spans="1:19" x14ac:dyDescent="0.2">
      <c r="A1441" s="55" t="s">
        <v>451</v>
      </c>
      <c r="B1441" s="41" t="s">
        <v>8</v>
      </c>
      <c r="C1441" s="56" t="s">
        <v>9</v>
      </c>
      <c r="D1441" s="2">
        <v>0</v>
      </c>
      <c r="E1441" s="1">
        <v>0</v>
      </c>
      <c r="F1441" s="1">
        <v>0</v>
      </c>
      <c r="G1441" s="1">
        <v>0</v>
      </c>
      <c r="H1441" s="50" t="str">
        <f t="shared" si="160"/>
        <v/>
      </c>
      <c r="I1441" s="35">
        <v>60</v>
      </c>
      <c r="J1441" s="36">
        <v>59</v>
      </c>
      <c r="K1441" s="36">
        <v>23</v>
      </c>
      <c r="L1441" s="3">
        <f t="shared" si="154"/>
        <v>0.38983050847457629</v>
      </c>
      <c r="M1441" s="42">
        <v>0</v>
      </c>
      <c r="N1441" s="36">
        <v>1</v>
      </c>
      <c r="O1441" s="64">
        <f t="shared" si="155"/>
        <v>1.6666666666666666E-2</v>
      </c>
      <c r="P1441" s="4">
        <f t="shared" si="156"/>
        <v>60</v>
      </c>
      <c r="Q1441" s="5">
        <f t="shared" si="157"/>
        <v>59</v>
      </c>
      <c r="R1441" s="5">
        <f t="shared" si="158"/>
        <v>1</v>
      </c>
      <c r="S1441" s="6">
        <f t="shared" si="159"/>
        <v>1.6666666666666666E-2</v>
      </c>
    </row>
    <row r="1442" spans="1:19" x14ac:dyDescent="0.2">
      <c r="A1442" s="54" t="s">
        <v>442</v>
      </c>
      <c r="B1442" s="41" t="s">
        <v>110</v>
      </c>
      <c r="C1442" s="51" t="s">
        <v>111</v>
      </c>
      <c r="D1442" s="37"/>
      <c r="E1442" s="38"/>
      <c r="F1442" s="38"/>
      <c r="G1442" s="38"/>
      <c r="H1442" s="50" t="str">
        <f t="shared" si="160"/>
        <v/>
      </c>
      <c r="I1442" s="35">
        <v>58</v>
      </c>
      <c r="J1442" s="36">
        <v>51</v>
      </c>
      <c r="K1442" s="36">
        <v>21</v>
      </c>
      <c r="L1442" s="3">
        <f t="shared" si="154"/>
        <v>0.41176470588235292</v>
      </c>
      <c r="M1442" s="39">
        <v>2</v>
      </c>
      <c r="N1442" s="36">
        <v>5</v>
      </c>
      <c r="O1442" s="64">
        <f t="shared" si="155"/>
        <v>8.6206896551724144E-2</v>
      </c>
      <c r="P1442" s="4">
        <f t="shared" si="156"/>
        <v>58</v>
      </c>
      <c r="Q1442" s="5">
        <f t="shared" si="157"/>
        <v>53</v>
      </c>
      <c r="R1442" s="5">
        <f t="shared" si="158"/>
        <v>5</v>
      </c>
      <c r="S1442" s="6">
        <f t="shared" si="159"/>
        <v>8.6206896551724144E-2</v>
      </c>
    </row>
    <row r="1443" spans="1:19" ht="29" x14ac:dyDescent="0.2">
      <c r="A1443" s="55" t="s">
        <v>459</v>
      </c>
      <c r="B1443" s="41" t="s">
        <v>238</v>
      </c>
      <c r="C1443" s="56" t="s">
        <v>244</v>
      </c>
      <c r="D1443" s="2"/>
      <c r="E1443" s="1"/>
      <c r="F1443" s="1"/>
      <c r="G1443" s="1"/>
      <c r="H1443" s="50" t="str">
        <f t="shared" si="160"/>
        <v/>
      </c>
      <c r="I1443" s="35">
        <v>58</v>
      </c>
      <c r="J1443" s="36">
        <v>58</v>
      </c>
      <c r="K1443" s="36">
        <v>58</v>
      </c>
      <c r="L1443" s="3">
        <f t="shared" si="154"/>
        <v>1</v>
      </c>
      <c r="M1443" s="42"/>
      <c r="N1443" s="36"/>
      <c r="O1443" s="64">
        <f t="shared" si="155"/>
        <v>0</v>
      </c>
      <c r="P1443" s="4">
        <f t="shared" si="156"/>
        <v>58</v>
      </c>
      <c r="Q1443" s="5">
        <f t="shared" si="157"/>
        <v>58</v>
      </c>
      <c r="R1443" s="5" t="str">
        <f t="shared" si="158"/>
        <v/>
      </c>
      <c r="S1443" s="6" t="str">
        <f t="shared" si="159"/>
        <v/>
      </c>
    </row>
    <row r="1444" spans="1:19" ht="29" x14ac:dyDescent="0.2">
      <c r="A1444" s="55" t="s">
        <v>508</v>
      </c>
      <c r="B1444" s="41" t="s">
        <v>42</v>
      </c>
      <c r="C1444" s="56" t="s">
        <v>43</v>
      </c>
      <c r="D1444" s="2"/>
      <c r="E1444" s="1"/>
      <c r="F1444" s="1"/>
      <c r="G1444" s="1"/>
      <c r="H1444" s="50" t="str">
        <f t="shared" si="160"/>
        <v/>
      </c>
      <c r="I1444" s="35">
        <v>58</v>
      </c>
      <c r="J1444" s="36">
        <v>45</v>
      </c>
      <c r="K1444" s="36">
        <v>12</v>
      </c>
      <c r="L1444" s="3">
        <f t="shared" si="154"/>
        <v>0.26666666666666666</v>
      </c>
      <c r="M1444" s="42"/>
      <c r="N1444" s="36"/>
      <c r="O1444" s="64">
        <f t="shared" si="155"/>
        <v>0</v>
      </c>
      <c r="P1444" s="4">
        <f t="shared" si="156"/>
        <v>58</v>
      </c>
      <c r="Q1444" s="5">
        <f t="shared" si="157"/>
        <v>45</v>
      </c>
      <c r="R1444" s="5" t="str">
        <f t="shared" si="158"/>
        <v/>
      </c>
      <c r="S1444" s="6" t="str">
        <f t="shared" si="159"/>
        <v/>
      </c>
    </row>
    <row r="1445" spans="1:19" x14ac:dyDescent="0.2">
      <c r="A1445" s="55" t="s">
        <v>480</v>
      </c>
      <c r="B1445" s="41" t="s">
        <v>142</v>
      </c>
      <c r="C1445" s="56" t="s">
        <v>143</v>
      </c>
      <c r="D1445" s="2">
        <v>0</v>
      </c>
      <c r="E1445" s="1">
        <v>0</v>
      </c>
      <c r="F1445" s="1">
        <v>0</v>
      </c>
      <c r="G1445" s="1">
        <v>0</v>
      </c>
      <c r="H1445" s="50" t="str">
        <f t="shared" si="160"/>
        <v/>
      </c>
      <c r="I1445" s="35">
        <v>57</v>
      </c>
      <c r="J1445" s="36">
        <v>55</v>
      </c>
      <c r="K1445" s="36">
        <v>24</v>
      </c>
      <c r="L1445" s="3">
        <f t="shared" si="154"/>
        <v>0.43636363636363634</v>
      </c>
      <c r="M1445" s="42">
        <v>0</v>
      </c>
      <c r="N1445" s="36">
        <v>2</v>
      </c>
      <c r="O1445" s="64">
        <f t="shared" si="155"/>
        <v>3.5087719298245612E-2</v>
      </c>
      <c r="P1445" s="4">
        <f t="shared" si="156"/>
        <v>57</v>
      </c>
      <c r="Q1445" s="5">
        <f t="shared" si="157"/>
        <v>55</v>
      </c>
      <c r="R1445" s="5">
        <f t="shared" si="158"/>
        <v>2</v>
      </c>
      <c r="S1445" s="6">
        <f t="shared" si="159"/>
        <v>3.5087719298245612E-2</v>
      </c>
    </row>
    <row r="1446" spans="1:19" x14ac:dyDescent="0.2">
      <c r="A1446" s="54" t="s">
        <v>444</v>
      </c>
      <c r="B1446" s="41" t="s">
        <v>37</v>
      </c>
      <c r="C1446" s="51" t="s">
        <v>38</v>
      </c>
      <c r="D1446" s="37"/>
      <c r="E1446" s="38"/>
      <c r="F1446" s="38"/>
      <c r="G1446" s="38"/>
      <c r="H1446" s="50" t="str">
        <f t="shared" si="160"/>
        <v/>
      </c>
      <c r="I1446" s="35">
        <v>57</v>
      </c>
      <c r="J1446" s="36">
        <v>55</v>
      </c>
      <c r="K1446" s="36">
        <v>10</v>
      </c>
      <c r="L1446" s="3">
        <f t="shared" si="154"/>
        <v>0.18181818181818182</v>
      </c>
      <c r="M1446" s="39">
        <v>2</v>
      </c>
      <c r="N1446" s="36"/>
      <c r="O1446" s="64">
        <f t="shared" si="155"/>
        <v>0</v>
      </c>
      <c r="P1446" s="4">
        <f t="shared" si="156"/>
        <v>57</v>
      </c>
      <c r="Q1446" s="5">
        <f t="shared" si="157"/>
        <v>57</v>
      </c>
      <c r="R1446" s="5" t="str">
        <f t="shared" si="158"/>
        <v/>
      </c>
      <c r="S1446" s="6" t="str">
        <f t="shared" si="159"/>
        <v/>
      </c>
    </row>
    <row r="1447" spans="1:19" x14ac:dyDescent="0.2">
      <c r="A1447" s="54" t="s">
        <v>444</v>
      </c>
      <c r="B1447" s="41" t="s">
        <v>56</v>
      </c>
      <c r="C1447" s="51" t="s">
        <v>57</v>
      </c>
      <c r="D1447" s="37"/>
      <c r="E1447" s="38"/>
      <c r="F1447" s="38"/>
      <c r="G1447" s="38"/>
      <c r="H1447" s="50" t="str">
        <f t="shared" si="160"/>
        <v/>
      </c>
      <c r="I1447" s="35">
        <v>57</v>
      </c>
      <c r="J1447" s="36">
        <v>56</v>
      </c>
      <c r="K1447" s="36">
        <v>10</v>
      </c>
      <c r="L1447" s="3">
        <f t="shared" si="154"/>
        <v>0.17857142857142858</v>
      </c>
      <c r="M1447" s="39"/>
      <c r="N1447" s="36">
        <v>1</v>
      </c>
      <c r="O1447" s="64">
        <f t="shared" si="155"/>
        <v>1.7543859649122806E-2</v>
      </c>
      <c r="P1447" s="4">
        <f t="shared" si="156"/>
        <v>57</v>
      </c>
      <c r="Q1447" s="5">
        <f t="shared" si="157"/>
        <v>56</v>
      </c>
      <c r="R1447" s="5">
        <f t="shared" si="158"/>
        <v>1</v>
      </c>
      <c r="S1447" s="6">
        <f t="shared" si="159"/>
        <v>1.7543859649122806E-2</v>
      </c>
    </row>
    <row r="1448" spans="1:19" x14ac:dyDescent="0.2">
      <c r="A1448" s="55" t="s">
        <v>485</v>
      </c>
      <c r="B1448" s="41" t="s">
        <v>157</v>
      </c>
      <c r="C1448" s="56" t="s">
        <v>158</v>
      </c>
      <c r="D1448" s="2"/>
      <c r="E1448" s="1"/>
      <c r="F1448" s="1"/>
      <c r="G1448" s="1"/>
      <c r="H1448" s="50" t="str">
        <f t="shared" si="160"/>
        <v/>
      </c>
      <c r="I1448" s="35">
        <v>57</v>
      </c>
      <c r="J1448" s="36">
        <v>57</v>
      </c>
      <c r="K1448" s="36">
        <v>10</v>
      </c>
      <c r="L1448" s="3">
        <f t="shared" si="154"/>
        <v>0.17543859649122806</v>
      </c>
      <c r="M1448" s="42"/>
      <c r="N1448" s="36"/>
      <c r="O1448" s="64">
        <f t="shared" si="155"/>
        <v>0</v>
      </c>
      <c r="P1448" s="4">
        <f t="shared" si="156"/>
        <v>57</v>
      </c>
      <c r="Q1448" s="5">
        <f t="shared" si="157"/>
        <v>57</v>
      </c>
      <c r="R1448" s="5" t="str">
        <f t="shared" si="158"/>
        <v/>
      </c>
      <c r="S1448" s="6" t="str">
        <f t="shared" si="159"/>
        <v/>
      </c>
    </row>
    <row r="1449" spans="1:19" x14ac:dyDescent="0.2">
      <c r="A1449" s="54" t="s">
        <v>448</v>
      </c>
      <c r="B1449" s="41" t="s">
        <v>117</v>
      </c>
      <c r="C1449" s="51" t="s">
        <v>118</v>
      </c>
      <c r="D1449" s="37">
        <v>0</v>
      </c>
      <c r="E1449" s="38">
        <v>0</v>
      </c>
      <c r="F1449" s="38">
        <v>0</v>
      </c>
      <c r="G1449" s="38">
        <v>0</v>
      </c>
      <c r="H1449" s="50" t="str">
        <f t="shared" si="160"/>
        <v/>
      </c>
      <c r="I1449" s="35">
        <v>57</v>
      </c>
      <c r="J1449" s="36">
        <v>56</v>
      </c>
      <c r="K1449" s="36">
        <v>8</v>
      </c>
      <c r="L1449" s="3">
        <f t="shared" si="154"/>
        <v>0.14285714285714285</v>
      </c>
      <c r="M1449" s="39">
        <v>0</v>
      </c>
      <c r="N1449" s="36">
        <v>1</v>
      </c>
      <c r="O1449" s="64">
        <f t="shared" si="155"/>
        <v>1.7543859649122806E-2</v>
      </c>
      <c r="P1449" s="4">
        <f t="shared" si="156"/>
        <v>57</v>
      </c>
      <c r="Q1449" s="5">
        <f t="shared" si="157"/>
        <v>56</v>
      </c>
      <c r="R1449" s="5">
        <f t="shared" si="158"/>
        <v>1</v>
      </c>
      <c r="S1449" s="6">
        <f t="shared" si="159"/>
        <v>1.7543859649122806E-2</v>
      </c>
    </row>
    <row r="1450" spans="1:19" x14ac:dyDescent="0.2">
      <c r="A1450" s="55" t="s">
        <v>450</v>
      </c>
      <c r="B1450" s="41" t="s">
        <v>37</v>
      </c>
      <c r="C1450" s="56" t="s">
        <v>38</v>
      </c>
      <c r="D1450" s="2">
        <v>1</v>
      </c>
      <c r="E1450" s="1">
        <v>1</v>
      </c>
      <c r="F1450" s="1">
        <v>1</v>
      </c>
      <c r="G1450" s="1"/>
      <c r="H1450" s="50">
        <f t="shared" si="160"/>
        <v>0</v>
      </c>
      <c r="I1450" s="35">
        <v>57</v>
      </c>
      <c r="J1450" s="36">
        <v>53</v>
      </c>
      <c r="K1450" s="36">
        <v>48</v>
      </c>
      <c r="L1450" s="3">
        <f t="shared" si="154"/>
        <v>0.90566037735849059</v>
      </c>
      <c r="M1450" s="39">
        <v>1</v>
      </c>
      <c r="N1450" s="36">
        <f>1+2</f>
        <v>3</v>
      </c>
      <c r="O1450" s="64">
        <f t="shared" si="155"/>
        <v>5.2631578947368418E-2</v>
      </c>
      <c r="P1450" s="4">
        <f t="shared" si="156"/>
        <v>58</v>
      </c>
      <c r="Q1450" s="5">
        <f t="shared" si="157"/>
        <v>55</v>
      </c>
      <c r="R1450" s="5">
        <f t="shared" si="158"/>
        <v>3</v>
      </c>
      <c r="S1450" s="6">
        <f t="shared" si="159"/>
        <v>5.1724137931034482E-2</v>
      </c>
    </row>
    <row r="1451" spans="1:19" ht="29" x14ac:dyDescent="0.2">
      <c r="A1451" s="54" t="s">
        <v>443</v>
      </c>
      <c r="B1451" s="41" t="s">
        <v>28</v>
      </c>
      <c r="C1451" s="51" t="s">
        <v>29</v>
      </c>
      <c r="D1451" s="37">
        <v>0</v>
      </c>
      <c r="E1451" s="38">
        <v>0</v>
      </c>
      <c r="F1451" s="38">
        <v>0</v>
      </c>
      <c r="G1451" s="38">
        <v>0</v>
      </c>
      <c r="H1451" s="50" t="str">
        <f t="shared" si="160"/>
        <v/>
      </c>
      <c r="I1451" s="35">
        <v>55</v>
      </c>
      <c r="J1451" s="36">
        <v>38</v>
      </c>
      <c r="K1451" s="36">
        <v>22</v>
      </c>
      <c r="L1451" s="3">
        <f t="shared" si="154"/>
        <v>0.57894736842105265</v>
      </c>
      <c r="M1451" s="39">
        <v>0</v>
      </c>
      <c r="N1451" s="36">
        <v>0</v>
      </c>
      <c r="O1451" s="64">
        <f t="shared" si="155"/>
        <v>0</v>
      </c>
      <c r="P1451" s="4">
        <f t="shared" si="156"/>
        <v>55</v>
      </c>
      <c r="Q1451" s="5">
        <f t="shared" si="157"/>
        <v>38</v>
      </c>
      <c r="R1451" s="5" t="str">
        <f t="shared" si="158"/>
        <v/>
      </c>
      <c r="S1451" s="6" t="str">
        <f t="shared" si="159"/>
        <v/>
      </c>
    </row>
    <row r="1452" spans="1:19" x14ac:dyDescent="0.2">
      <c r="A1452" s="54" t="s">
        <v>442</v>
      </c>
      <c r="B1452" s="41" t="s">
        <v>188</v>
      </c>
      <c r="C1452" s="51" t="s">
        <v>189</v>
      </c>
      <c r="D1452" s="37"/>
      <c r="E1452" s="38"/>
      <c r="F1452" s="38"/>
      <c r="G1452" s="38"/>
      <c r="H1452" s="50" t="str">
        <f t="shared" si="160"/>
        <v/>
      </c>
      <c r="I1452" s="35">
        <v>54</v>
      </c>
      <c r="J1452" s="36">
        <v>47</v>
      </c>
      <c r="K1452" s="36">
        <v>45</v>
      </c>
      <c r="L1452" s="3">
        <f t="shared" si="154"/>
        <v>0.95744680851063835</v>
      </c>
      <c r="M1452" s="39">
        <v>7</v>
      </c>
      <c r="N1452" s="36"/>
      <c r="O1452" s="64">
        <f t="shared" si="155"/>
        <v>0</v>
      </c>
      <c r="P1452" s="4">
        <f t="shared" si="156"/>
        <v>54</v>
      </c>
      <c r="Q1452" s="5">
        <f t="shared" si="157"/>
        <v>54</v>
      </c>
      <c r="R1452" s="5" t="str">
        <f t="shared" si="158"/>
        <v/>
      </c>
      <c r="S1452" s="6" t="str">
        <f t="shared" si="159"/>
        <v/>
      </c>
    </row>
    <row r="1453" spans="1:19" ht="29" x14ac:dyDescent="0.2">
      <c r="A1453" s="54" t="s">
        <v>446</v>
      </c>
      <c r="B1453" s="41" t="s">
        <v>42</v>
      </c>
      <c r="C1453" s="51" t="s">
        <v>43</v>
      </c>
      <c r="D1453" s="37">
        <v>1</v>
      </c>
      <c r="E1453" s="38">
        <v>1</v>
      </c>
      <c r="F1453" s="38">
        <v>1</v>
      </c>
      <c r="G1453" s="38"/>
      <c r="H1453" s="50">
        <f t="shared" si="160"/>
        <v>0</v>
      </c>
      <c r="I1453" s="35">
        <v>53</v>
      </c>
      <c r="J1453" s="36">
        <v>51</v>
      </c>
      <c r="K1453" s="36">
        <v>49</v>
      </c>
      <c r="L1453" s="3">
        <f t="shared" si="154"/>
        <v>0.96078431372549022</v>
      </c>
      <c r="M1453" s="39"/>
      <c r="N1453" s="36">
        <v>2</v>
      </c>
      <c r="O1453" s="64">
        <f t="shared" si="155"/>
        <v>3.7735849056603772E-2</v>
      </c>
      <c r="P1453" s="4">
        <f t="shared" si="156"/>
        <v>54</v>
      </c>
      <c r="Q1453" s="5">
        <f t="shared" si="157"/>
        <v>52</v>
      </c>
      <c r="R1453" s="5">
        <f t="shared" si="158"/>
        <v>2</v>
      </c>
      <c r="S1453" s="6">
        <f t="shared" si="159"/>
        <v>3.7037037037037035E-2</v>
      </c>
    </row>
    <row r="1454" spans="1:19" x14ac:dyDescent="0.2">
      <c r="A1454" s="55" t="s">
        <v>497</v>
      </c>
      <c r="B1454" s="41" t="s">
        <v>30</v>
      </c>
      <c r="C1454" s="56" t="s">
        <v>32</v>
      </c>
      <c r="D1454" s="2">
        <v>0</v>
      </c>
      <c r="E1454" s="1">
        <v>0</v>
      </c>
      <c r="F1454" s="1">
        <v>0</v>
      </c>
      <c r="G1454" s="1">
        <v>0</v>
      </c>
      <c r="H1454" s="50" t="str">
        <f t="shared" si="160"/>
        <v/>
      </c>
      <c r="I1454" s="35">
        <v>53</v>
      </c>
      <c r="J1454" s="36">
        <v>47</v>
      </c>
      <c r="K1454" s="36">
        <v>31</v>
      </c>
      <c r="L1454" s="3">
        <f t="shared" si="154"/>
        <v>0.65957446808510634</v>
      </c>
      <c r="M1454" s="42">
        <v>0</v>
      </c>
      <c r="N1454" s="36">
        <v>6</v>
      </c>
      <c r="O1454" s="64">
        <f t="shared" si="155"/>
        <v>0.11320754716981132</v>
      </c>
      <c r="P1454" s="4">
        <f t="shared" si="156"/>
        <v>53</v>
      </c>
      <c r="Q1454" s="5">
        <f t="shared" si="157"/>
        <v>47</v>
      </c>
      <c r="R1454" s="5">
        <f t="shared" si="158"/>
        <v>6</v>
      </c>
      <c r="S1454" s="6">
        <f t="shared" si="159"/>
        <v>0.11320754716981132</v>
      </c>
    </row>
    <row r="1455" spans="1:19" x14ac:dyDescent="0.2">
      <c r="A1455" s="55" t="s">
        <v>500</v>
      </c>
      <c r="B1455" s="41" t="s">
        <v>37</v>
      </c>
      <c r="C1455" s="56" t="s">
        <v>38</v>
      </c>
      <c r="D1455" s="2"/>
      <c r="E1455" s="1"/>
      <c r="F1455" s="1"/>
      <c r="G1455" s="1"/>
      <c r="H1455" s="50" t="str">
        <f t="shared" si="160"/>
        <v/>
      </c>
      <c r="I1455" s="35">
        <v>53</v>
      </c>
      <c r="J1455" s="36">
        <v>50</v>
      </c>
      <c r="K1455" s="36">
        <v>21</v>
      </c>
      <c r="L1455" s="3">
        <f t="shared" si="154"/>
        <v>0.42</v>
      </c>
      <c r="M1455" s="42">
        <v>0</v>
      </c>
      <c r="N1455" s="36">
        <v>3</v>
      </c>
      <c r="O1455" s="64">
        <f t="shared" si="155"/>
        <v>5.6603773584905662E-2</v>
      </c>
      <c r="P1455" s="4">
        <f t="shared" si="156"/>
        <v>53</v>
      </c>
      <c r="Q1455" s="5">
        <f t="shared" si="157"/>
        <v>50</v>
      </c>
      <c r="R1455" s="5">
        <f t="shared" si="158"/>
        <v>3</v>
      </c>
      <c r="S1455" s="6">
        <f t="shared" si="159"/>
        <v>5.6603773584905662E-2</v>
      </c>
    </row>
    <row r="1456" spans="1:19" x14ac:dyDescent="0.2">
      <c r="A1456" s="55" t="s">
        <v>485</v>
      </c>
      <c r="B1456" s="41" t="s">
        <v>37</v>
      </c>
      <c r="C1456" s="56" t="s">
        <v>38</v>
      </c>
      <c r="D1456" s="2"/>
      <c r="E1456" s="1"/>
      <c r="F1456" s="1"/>
      <c r="G1456" s="1"/>
      <c r="H1456" s="50" t="str">
        <f t="shared" si="160"/>
        <v/>
      </c>
      <c r="I1456" s="35">
        <v>52</v>
      </c>
      <c r="J1456" s="36">
        <v>51</v>
      </c>
      <c r="K1456" s="36">
        <v>25</v>
      </c>
      <c r="L1456" s="3">
        <f t="shared" si="154"/>
        <v>0.49019607843137253</v>
      </c>
      <c r="M1456" s="42">
        <v>1</v>
      </c>
      <c r="N1456" s="36"/>
      <c r="O1456" s="64">
        <f t="shared" si="155"/>
        <v>0</v>
      </c>
      <c r="P1456" s="4">
        <f t="shared" si="156"/>
        <v>52</v>
      </c>
      <c r="Q1456" s="5">
        <f t="shared" si="157"/>
        <v>52</v>
      </c>
      <c r="R1456" s="5" t="str">
        <f t="shared" si="158"/>
        <v/>
      </c>
      <c r="S1456" s="6" t="str">
        <f t="shared" si="159"/>
        <v/>
      </c>
    </row>
    <row r="1457" spans="1:19" ht="29" x14ac:dyDescent="0.2">
      <c r="A1457" s="55" t="s">
        <v>485</v>
      </c>
      <c r="B1457" s="41" t="s">
        <v>126</v>
      </c>
      <c r="C1457" s="56" t="s">
        <v>127</v>
      </c>
      <c r="D1457" s="2"/>
      <c r="E1457" s="1"/>
      <c r="F1457" s="1"/>
      <c r="G1457" s="1"/>
      <c r="H1457" s="50" t="str">
        <f t="shared" si="160"/>
        <v/>
      </c>
      <c r="I1457" s="35">
        <v>52</v>
      </c>
      <c r="J1457" s="36">
        <v>52</v>
      </c>
      <c r="K1457" s="36">
        <v>13</v>
      </c>
      <c r="L1457" s="3">
        <f t="shared" si="154"/>
        <v>0.25</v>
      </c>
      <c r="M1457" s="42"/>
      <c r="N1457" s="36"/>
      <c r="O1457" s="64">
        <f t="shared" si="155"/>
        <v>0</v>
      </c>
      <c r="P1457" s="4">
        <f t="shared" si="156"/>
        <v>52</v>
      </c>
      <c r="Q1457" s="5">
        <f t="shared" si="157"/>
        <v>52</v>
      </c>
      <c r="R1457" s="5" t="str">
        <f t="shared" si="158"/>
        <v/>
      </c>
      <c r="S1457" s="6" t="str">
        <f t="shared" si="159"/>
        <v/>
      </c>
    </row>
    <row r="1458" spans="1:19" ht="57" x14ac:dyDescent="0.2">
      <c r="A1458" s="55" t="s">
        <v>500</v>
      </c>
      <c r="B1458" s="41" t="s">
        <v>428</v>
      </c>
      <c r="C1458" s="56" t="s">
        <v>429</v>
      </c>
      <c r="D1458" s="2"/>
      <c r="E1458" s="1"/>
      <c r="F1458" s="1"/>
      <c r="G1458" s="1"/>
      <c r="H1458" s="50" t="str">
        <f t="shared" si="160"/>
        <v/>
      </c>
      <c r="I1458" s="35">
        <v>51</v>
      </c>
      <c r="J1458" s="36">
        <v>50</v>
      </c>
      <c r="K1458" s="36">
        <v>2</v>
      </c>
      <c r="L1458" s="3">
        <f t="shared" si="154"/>
        <v>0.04</v>
      </c>
      <c r="M1458" s="42">
        <v>1</v>
      </c>
      <c r="N1458" s="36">
        <v>0</v>
      </c>
      <c r="O1458" s="64">
        <f t="shared" si="155"/>
        <v>0</v>
      </c>
      <c r="P1458" s="4">
        <f t="shared" si="156"/>
        <v>51</v>
      </c>
      <c r="Q1458" s="5">
        <f t="shared" si="157"/>
        <v>51</v>
      </c>
      <c r="R1458" s="5" t="str">
        <f t="shared" si="158"/>
        <v/>
      </c>
      <c r="S1458" s="6" t="str">
        <f t="shared" si="159"/>
        <v/>
      </c>
    </row>
    <row r="1459" spans="1:19" ht="43" x14ac:dyDescent="0.2">
      <c r="A1459" s="55" t="s">
        <v>478</v>
      </c>
      <c r="B1459" s="41" t="s">
        <v>211</v>
      </c>
      <c r="C1459" s="56" t="s">
        <v>212</v>
      </c>
      <c r="D1459" s="2">
        <v>0</v>
      </c>
      <c r="E1459" s="1">
        <v>0</v>
      </c>
      <c r="F1459" s="1">
        <v>0</v>
      </c>
      <c r="G1459" s="1">
        <v>0</v>
      </c>
      <c r="H1459" s="50" t="str">
        <f t="shared" si="160"/>
        <v/>
      </c>
      <c r="I1459" s="35">
        <v>50</v>
      </c>
      <c r="J1459" s="36">
        <v>48</v>
      </c>
      <c r="K1459" s="36">
        <v>48</v>
      </c>
      <c r="L1459" s="3">
        <f t="shared" si="154"/>
        <v>1</v>
      </c>
      <c r="M1459" s="42">
        <v>1</v>
      </c>
      <c r="N1459" s="36">
        <v>1</v>
      </c>
      <c r="O1459" s="64">
        <f t="shared" si="155"/>
        <v>0.02</v>
      </c>
      <c r="P1459" s="4">
        <f t="shared" si="156"/>
        <v>50</v>
      </c>
      <c r="Q1459" s="5">
        <f t="shared" si="157"/>
        <v>49</v>
      </c>
      <c r="R1459" s="5">
        <f t="shared" si="158"/>
        <v>1</v>
      </c>
      <c r="S1459" s="6">
        <f t="shared" si="159"/>
        <v>0.02</v>
      </c>
    </row>
    <row r="1460" spans="1:19" x14ac:dyDescent="0.2">
      <c r="A1460" s="55" t="s">
        <v>483</v>
      </c>
      <c r="B1460" s="41" t="s">
        <v>34</v>
      </c>
      <c r="C1460" s="56" t="s">
        <v>35</v>
      </c>
      <c r="D1460" s="2"/>
      <c r="E1460" s="1"/>
      <c r="F1460" s="1"/>
      <c r="G1460" s="1"/>
      <c r="H1460" s="50" t="str">
        <f t="shared" si="160"/>
        <v/>
      </c>
      <c r="I1460" s="35">
        <v>50</v>
      </c>
      <c r="J1460" s="36">
        <v>37</v>
      </c>
      <c r="K1460" s="36">
        <v>32</v>
      </c>
      <c r="L1460" s="3">
        <f t="shared" si="154"/>
        <v>0.86486486486486491</v>
      </c>
      <c r="M1460" s="42"/>
      <c r="N1460" s="36">
        <v>13</v>
      </c>
      <c r="O1460" s="64">
        <f t="shared" si="155"/>
        <v>0.26</v>
      </c>
      <c r="P1460" s="4">
        <f t="shared" si="156"/>
        <v>50</v>
      </c>
      <c r="Q1460" s="5">
        <f t="shared" si="157"/>
        <v>37</v>
      </c>
      <c r="R1460" s="5">
        <f t="shared" si="158"/>
        <v>13</v>
      </c>
      <c r="S1460" s="6">
        <f t="shared" si="159"/>
        <v>0.26</v>
      </c>
    </row>
    <row r="1461" spans="1:19" x14ac:dyDescent="0.2">
      <c r="A1461" s="54" t="s">
        <v>442</v>
      </c>
      <c r="B1461" s="41" t="s">
        <v>34</v>
      </c>
      <c r="C1461" s="51" t="s">
        <v>35</v>
      </c>
      <c r="D1461" s="37"/>
      <c r="E1461" s="38"/>
      <c r="F1461" s="38"/>
      <c r="G1461" s="38"/>
      <c r="H1461" s="50" t="str">
        <f t="shared" si="160"/>
        <v/>
      </c>
      <c r="I1461" s="35">
        <v>50</v>
      </c>
      <c r="J1461" s="36">
        <v>42</v>
      </c>
      <c r="K1461" s="36">
        <v>31</v>
      </c>
      <c r="L1461" s="3">
        <f t="shared" si="154"/>
        <v>0.73809523809523814</v>
      </c>
      <c r="M1461" s="39">
        <v>4</v>
      </c>
      <c r="N1461" s="36">
        <v>4</v>
      </c>
      <c r="O1461" s="64">
        <f t="shared" si="155"/>
        <v>0.08</v>
      </c>
      <c r="P1461" s="4">
        <f t="shared" si="156"/>
        <v>50</v>
      </c>
      <c r="Q1461" s="5">
        <f t="shared" si="157"/>
        <v>46</v>
      </c>
      <c r="R1461" s="5">
        <f t="shared" si="158"/>
        <v>4</v>
      </c>
      <c r="S1461" s="6">
        <f t="shared" si="159"/>
        <v>0.08</v>
      </c>
    </row>
    <row r="1462" spans="1:19" x14ac:dyDescent="0.2">
      <c r="A1462" s="54" t="s">
        <v>446</v>
      </c>
      <c r="B1462" s="41" t="s">
        <v>8</v>
      </c>
      <c r="C1462" s="51" t="s">
        <v>9</v>
      </c>
      <c r="D1462" s="37">
        <v>1</v>
      </c>
      <c r="E1462" s="38">
        <v>1</v>
      </c>
      <c r="F1462" s="38">
        <v>1</v>
      </c>
      <c r="G1462" s="38"/>
      <c r="H1462" s="50">
        <f t="shared" si="160"/>
        <v>0</v>
      </c>
      <c r="I1462" s="35">
        <v>50</v>
      </c>
      <c r="J1462" s="36">
        <v>44</v>
      </c>
      <c r="K1462" s="36">
        <v>43</v>
      </c>
      <c r="L1462" s="3">
        <f t="shared" si="154"/>
        <v>0.97727272727272729</v>
      </c>
      <c r="M1462" s="39"/>
      <c r="N1462" s="36">
        <v>6</v>
      </c>
      <c r="O1462" s="64">
        <f t="shared" si="155"/>
        <v>0.12</v>
      </c>
      <c r="P1462" s="4">
        <f t="shared" si="156"/>
        <v>51</v>
      </c>
      <c r="Q1462" s="5">
        <f t="shared" si="157"/>
        <v>45</v>
      </c>
      <c r="R1462" s="5">
        <f t="shared" si="158"/>
        <v>6</v>
      </c>
      <c r="S1462" s="6">
        <f t="shared" si="159"/>
        <v>0.11764705882352941</v>
      </c>
    </row>
    <row r="1463" spans="1:19" ht="29" x14ac:dyDescent="0.2">
      <c r="A1463" s="55" t="s">
        <v>447</v>
      </c>
      <c r="B1463" s="41" t="s">
        <v>126</v>
      </c>
      <c r="C1463" s="51" t="s">
        <v>127</v>
      </c>
      <c r="D1463" s="2"/>
      <c r="E1463" s="1"/>
      <c r="F1463" s="1"/>
      <c r="G1463" s="1"/>
      <c r="H1463" s="50" t="str">
        <f t="shared" si="160"/>
        <v/>
      </c>
      <c r="I1463" s="35">
        <v>49</v>
      </c>
      <c r="J1463" s="36">
        <v>38</v>
      </c>
      <c r="K1463" s="36">
        <v>6</v>
      </c>
      <c r="L1463" s="3">
        <f t="shared" si="154"/>
        <v>0.15789473684210525</v>
      </c>
      <c r="M1463" s="42"/>
      <c r="N1463" s="36">
        <v>4</v>
      </c>
      <c r="O1463" s="64">
        <f t="shared" si="155"/>
        <v>8.1632653061224483E-2</v>
      </c>
      <c r="P1463" s="4">
        <f t="shared" si="156"/>
        <v>49</v>
      </c>
      <c r="Q1463" s="5">
        <f t="shared" si="157"/>
        <v>38</v>
      </c>
      <c r="R1463" s="5">
        <f t="shared" si="158"/>
        <v>4</v>
      </c>
      <c r="S1463" s="6">
        <f t="shared" si="159"/>
        <v>8.1632653061224483E-2</v>
      </c>
    </row>
    <row r="1464" spans="1:19" ht="29" x14ac:dyDescent="0.2">
      <c r="A1464" s="54" t="s">
        <v>448</v>
      </c>
      <c r="B1464" s="41" t="s">
        <v>133</v>
      </c>
      <c r="C1464" s="51" t="s">
        <v>134</v>
      </c>
      <c r="D1464" s="37">
        <v>0</v>
      </c>
      <c r="E1464" s="38">
        <v>0</v>
      </c>
      <c r="F1464" s="38">
        <v>0</v>
      </c>
      <c r="G1464" s="38">
        <v>0</v>
      </c>
      <c r="H1464" s="50" t="str">
        <f t="shared" si="160"/>
        <v/>
      </c>
      <c r="I1464" s="35">
        <v>49</v>
      </c>
      <c r="J1464" s="36">
        <v>45</v>
      </c>
      <c r="K1464" s="36">
        <v>42</v>
      </c>
      <c r="L1464" s="3">
        <f t="shared" si="154"/>
        <v>0.93333333333333335</v>
      </c>
      <c r="M1464" s="39">
        <v>0</v>
      </c>
      <c r="N1464" s="36">
        <v>4</v>
      </c>
      <c r="O1464" s="64">
        <f t="shared" si="155"/>
        <v>8.1632653061224483E-2</v>
      </c>
      <c r="P1464" s="4">
        <f t="shared" si="156"/>
        <v>49</v>
      </c>
      <c r="Q1464" s="5">
        <f t="shared" si="157"/>
        <v>45</v>
      </c>
      <c r="R1464" s="5">
        <f t="shared" si="158"/>
        <v>4</v>
      </c>
      <c r="S1464" s="6">
        <f t="shared" si="159"/>
        <v>8.1632653061224483E-2</v>
      </c>
    </row>
    <row r="1465" spans="1:19" x14ac:dyDescent="0.2">
      <c r="A1465" s="54" t="s">
        <v>446</v>
      </c>
      <c r="B1465" s="41" t="s">
        <v>30</v>
      </c>
      <c r="C1465" s="51" t="s">
        <v>32</v>
      </c>
      <c r="D1465" s="37">
        <v>2</v>
      </c>
      <c r="E1465" s="38">
        <v>1</v>
      </c>
      <c r="F1465" s="38">
        <v>1</v>
      </c>
      <c r="G1465" s="38">
        <v>1</v>
      </c>
      <c r="H1465" s="50">
        <f t="shared" si="160"/>
        <v>0.5</v>
      </c>
      <c r="I1465" s="35">
        <v>49</v>
      </c>
      <c r="J1465" s="36">
        <v>46</v>
      </c>
      <c r="K1465" s="36">
        <v>45</v>
      </c>
      <c r="L1465" s="3">
        <f t="shared" si="154"/>
        <v>0.97826086956521741</v>
      </c>
      <c r="M1465" s="39"/>
      <c r="N1465" s="36">
        <v>3</v>
      </c>
      <c r="O1465" s="64">
        <f t="shared" si="155"/>
        <v>6.1224489795918366E-2</v>
      </c>
      <c r="P1465" s="4">
        <f t="shared" si="156"/>
        <v>51</v>
      </c>
      <c r="Q1465" s="5">
        <f t="shared" si="157"/>
        <v>47</v>
      </c>
      <c r="R1465" s="5">
        <f t="shared" si="158"/>
        <v>4</v>
      </c>
      <c r="S1465" s="6">
        <f t="shared" si="159"/>
        <v>7.8431372549019607E-2</v>
      </c>
    </row>
    <row r="1466" spans="1:19" x14ac:dyDescent="0.2">
      <c r="A1466" s="55" t="s">
        <v>507</v>
      </c>
      <c r="B1466" s="41" t="s">
        <v>238</v>
      </c>
      <c r="C1466" s="56" t="s">
        <v>242</v>
      </c>
      <c r="D1466" s="2"/>
      <c r="E1466" s="1"/>
      <c r="F1466" s="1"/>
      <c r="G1466" s="1"/>
      <c r="H1466" s="50" t="str">
        <f t="shared" si="160"/>
        <v/>
      </c>
      <c r="I1466" s="35">
        <v>49</v>
      </c>
      <c r="J1466" s="36">
        <v>50</v>
      </c>
      <c r="K1466" s="36">
        <v>28</v>
      </c>
      <c r="L1466" s="3">
        <f t="shared" si="154"/>
        <v>0.56000000000000005</v>
      </c>
      <c r="M1466" s="48"/>
      <c r="N1466" s="36"/>
      <c r="O1466" s="64">
        <f t="shared" si="155"/>
        <v>0</v>
      </c>
      <c r="P1466" s="4">
        <f t="shared" si="156"/>
        <v>49</v>
      </c>
      <c r="Q1466" s="5">
        <f t="shared" si="157"/>
        <v>50</v>
      </c>
      <c r="R1466" s="5" t="str">
        <f t="shared" si="158"/>
        <v/>
      </c>
      <c r="S1466" s="6" t="str">
        <f t="shared" si="159"/>
        <v/>
      </c>
    </row>
    <row r="1467" spans="1:19" x14ac:dyDescent="0.2">
      <c r="A1467" s="55" t="s">
        <v>447</v>
      </c>
      <c r="B1467" s="41" t="s">
        <v>30</v>
      </c>
      <c r="C1467" s="51" t="s">
        <v>33</v>
      </c>
      <c r="D1467" s="2">
        <v>1</v>
      </c>
      <c r="E1467" s="1"/>
      <c r="F1467" s="1"/>
      <c r="G1467" s="1"/>
      <c r="H1467" s="50">
        <f t="shared" si="160"/>
        <v>0</v>
      </c>
      <c r="I1467" s="35">
        <v>48</v>
      </c>
      <c r="J1467" s="36">
        <v>34</v>
      </c>
      <c r="K1467" s="36">
        <v>23</v>
      </c>
      <c r="L1467" s="3">
        <f t="shared" si="154"/>
        <v>0.67647058823529416</v>
      </c>
      <c r="M1467" s="42"/>
      <c r="N1467" s="36">
        <v>11</v>
      </c>
      <c r="O1467" s="64">
        <f t="shared" si="155"/>
        <v>0.22916666666666666</v>
      </c>
      <c r="P1467" s="4">
        <f t="shared" si="156"/>
        <v>49</v>
      </c>
      <c r="Q1467" s="5">
        <f t="shared" si="157"/>
        <v>34</v>
      </c>
      <c r="R1467" s="5">
        <f t="shared" si="158"/>
        <v>11</v>
      </c>
      <c r="S1467" s="6">
        <f t="shared" si="159"/>
        <v>0.22448979591836735</v>
      </c>
    </row>
    <row r="1468" spans="1:19" x14ac:dyDescent="0.2">
      <c r="A1468" s="55" t="s">
        <v>483</v>
      </c>
      <c r="B1468" s="41" t="s">
        <v>177</v>
      </c>
      <c r="C1468" s="56" t="s">
        <v>271</v>
      </c>
      <c r="D1468" s="2"/>
      <c r="E1468" s="1"/>
      <c r="F1468" s="1"/>
      <c r="G1468" s="1"/>
      <c r="H1468" s="50" t="str">
        <f t="shared" si="160"/>
        <v/>
      </c>
      <c r="I1468" s="35">
        <v>48</v>
      </c>
      <c r="J1468" s="36">
        <v>49</v>
      </c>
      <c r="K1468" s="36">
        <v>49</v>
      </c>
      <c r="L1468" s="3">
        <f t="shared" si="154"/>
        <v>1</v>
      </c>
      <c r="M1468" s="42"/>
      <c r="N1468" s="36"/>
      <c r="O1468" s="64">
        <f t="shared" si="155"/>
        <v>0</v>
      </c>
      <c r="P1468" s="4">
        <f t="shared" si="156"/>
        <v>48</v>
      </c>
      <c r="Q1468" s="5">
        <f t="shared" si="157"/>
        <v>49</v>
      </c>
      <c r="R1468" s="5" t="str">
        <f t="shared" si="158"/>
        <v/>
      </c>
      <c r="S1468" s="6" t="str">
        <f t="shared" si="159"/>
        <v/>
      </c>
    </row>
    <row r="1469" spans="1:19" x14ac:dyDescent="0.2">
      <c r="A1469" s="55" t="s">
        <v>497</v>
      </c>
      <c r="B1469" s="41" t="s">
        <v>34</v>
      </c>
      <c r="C1469" s="56" t="s">
        <v>35</v>
      </c>
      <c r="D1469" s="2">
        <v>0</v>
      </c>
      <c r="E1469" s="1">
        <v>0</v>
      </c>
      <c r="F1469" s="1">
        <v>0</v>
      </c>
      <c r="G1469" s="1">
        <v>0</v>
      </c>
      <c r="H1469" s="50" t="str">
        <f t="shared" si="160"/>
        <v/>
      </c>
      <c r="I1469" s="35">
        <v>48</v>
      </c>
      <c r="J1469" s="36">
        <v>43</v>
      </c>
      <c r="K1469" s="36">
        <v>14</v>
      </c>
      <c r="L1469" s="3">
        <f t="shared" si="154"/>
        <v>0.32558139534883723</v>
      </c>
      <c r="M1469" s="42">
        <v>0</v>
      </c>
      <c r="N1469" s="36">
        <v>5</v>
      </c>
      <c r="O1469" s="64">
        <f t="shared" si="155"/>
        <v>0.10416666666666667</v>
      </c>
      <c r="P1469" s="4">
        <f t="shared" si="156"/>
        <v>48</v>
      </c>
      <c r="Q1469" s="5">
        <f t="shared" si="157"/>
        <v>43</v>
      </c>
      <c r="R1469" s="5">
        <f t="shared" si="158"/>
        <v>5</v>
      </c>
      <c r="S1469" s="6">
        <f t="shared" si="159"/>
        <v>0.10416666666666667</v>
      </c>
    </row>
    <row r="1470" spans="1:19" ht="29" x14ac:dyDescent="0.2">
      <c r="A1470" s="55" t="s">
        <v>450</v>
      </c>
      <c r="B1470" s="41" t="s">
        <v>126</v>
      </c>
      <c r="C1470" s="56" t="s">
        <v>127</v>
      </c>
      <c r="D1470" s="2"/>
      <c r="E1470" s="1"/>
      <c r="F1470" s="1"/>
      <c r="G1470" s="1"/>
      <c r="H1470" s="50" t="str">
        <f t="shared" si="160"/>
        <v/>
      </c>
      <c r="I1470" s="35">
        <v>48</v>
      </c>
      <c r="J1470" s="36">
        <v>43</v>
      </c>
      <c r="K1470" s="36">
        <v>9</v>
      </c>
      <c r="L1470" s="3">
        <f t="shared" si="154"/>
        <v>0.20930232558139536</v>
      </c>
      <c r="M1470" s="39"/>
      <c r="N1470" s="36">
        <v>5</v>
      </c>
      <c r="O1470" s="64">
        <f t="shared" si="155"/>
        <v>0.10416666666666667</v>
      </c>
      <c r="P1470" s="4">
        <f t="shared" si="156"/>
        <v>48</v>
      </c>
      <c r="Q1470" s="5">
        <f t="shared" si="157"/>
        <v>43</v>
      </c>
      <c r="R1470" s="5">
        <f t="shared" si="158"/>
        <v>5</v>
      </c>
      <c r="S1470" s="6">
        <f t="shared" si="159"/>
        <v>0.10416666666666667</v>
      </c>
    </row>
    <row r="1471" spans="1:19" x14ac:dyDescent="0.2">
      <c r="A1471" s="55" t="s">
        <v>508</v>
      </c>
      <c r="B1471" s="41" t="s">
        <v>180</v>
      </c>
      <c r="C1471" s="56" t="s">
        <v>181</v>
      </c>
      <c r="D1471" s="2"/>
      <c r="E1471" s="1"/>
      <c r="F1471" s="1"/>
      <c r="G1471" s="1"/>
      <c r="H1471" s="50" t="str">
        <f t="shared" si="160"/>
        <v/>
      </c>
      <c r="I1471" s="35">
        <v>47</v>
      </c>
      <c r="J1471" s="36">
        <v>45</v>
      </c>
      <c r="K1471" s="36">
        <v>5</v>
      </c>
      <c r="L1471" s="3">
        <f t="shared" si="154"/>
        <v>0.1111111111111111</v>
      </c>
      <c r="M1471" s="42"/>
      <c r="N1471" s="36">
        <v>2</v>
      </c>
      <c r="O1471" s="64">
        <f t="shared" si="155"/>
        <v>4.2553191489361701E-2</v>
      </c>
      <c r="P1471" s="4">
        <f t="shared" si="156"/>
        <v>47</v>
      </c>
      <c r="Q1471" s="5">
        <f t="shared" si="157"/>
        <v>45</v>
      </c>
      <c r="R1471" s="5">
        <f t="shared" si="158"/>
        <v>2</v>
      </c>
      <c r="S1471" s="6">
        <f t="shared" si="159"/>
        <v>4.2553191489361701E-2</v>
      </c>
    </row>
    <row r="1472" spans="1:19" x14ac:dyDescent="0.2">
      <c r="A1472" s="55" t="s">
        <v>478</v>
      </c>
      <c r="B1472" s="41" t="s">
        <v>142</v>
      </c>
      <c r="C1472" s="56" t="s">
        <v>143</v>
      </c>
      <c r="D1472" s="2">
        <v>0</v>
      </c>
      <c r="E1472" s="1">
        <v>0</v>
      </c>
      <c r="F1472" s="1">
        <v>0</v>
      </c>
      <c r="G1472" s="1">
        <v>0</v>
      </c>
      <c r="H1472" s="50" t="str">
        <f t="shared" si="160"/>
        <v/>
      </c>
      <c r="I1472" s="35">
        <v>46</v>
      </c>
      <c r="J1472" s="36">
        <v>45</v>
      </c>
      <c r="K1472" s="36">
        <v>33</v>
      </c>
      <c r="L1472" s="3">
        <f t="shared" si="154"/>
        <v>0.73333333333333328</v>
      </c>
      <c r="M1472" s="42">
        <v>0</v>
      </c>
      <c r="N1472" s="36">
        <v>1</v>
      </c>
      <c r="O1472" s="64">
        <f t="shared" si="155"/>
        <v>2.1739130434782608E-2</v>
      </c>
      <c r="P1472" s="4">
        <f t="shared" si="156"/>
        <v>46</v>
      </c>
      <c r="Q1472" s="5">
        <f t="shared" si="157"/>
        <v>45</v>
      </c>
      <c r="R1472" s="5">
        <f t="shared" si="158"/>
        <v>1</v>
      </c>
      <c r="S1472" s="6">
        <f t="shared" si="159"/>
        <v>2.1739130434782608E-2</v>
      </c>
    </row>
    <row r="1473" spans="1:19" x14ac:dyDescent="0.2">
      <c r="A1473" s="54" t="s">
        <v>442</v>
      </c>
      <c r="B1473" s="41" t="s">
        <v>180</v>
      </c>
      <c r="C1473" s="51" t="s">
        <v>181</v>
      </c>
      <c r="D1473" s="37"/>
      <c r="E1473" s="38"/>
      <c r="F1473" s="38"/>
      <c r="G1473" s="38"/>
      <c r="H1473" s="50" t="str">
        <f t="shared" si="160"/>
        <v/>
      </c>
      <c r="I1473" s="35">
        <v>46</v>
      </c>
      <c r="J1473" s="36">
        <v>43</v>
      </c>
      <c r="K1473" s="36">
        <v>7</v>
      </c>
      <c r="L1473" s="3">
        <f t="shared" si="154"/>
        <v>0.16279069767441862</v>
      </c>
      <c r="M1473" s="39"/>
      <c r="N1473" s="36">
        <v>3</v>
      </c>
      <c r="O1473" s="64">
        <f t="shared" si="155"/>
        <v>6.5217391304347824E-2</v>
      </c>
      <c r="P1473" s="4">
        <f t="shared" si="156"/>
        <v>46</v>
      </c>
      <c r="Q1473" s="5">
        <f t="shared" si="157"/>
        <v>43</v>
      </c>
      <c r="R1473" s="5">
        <f t="shared" si="158"/>
        <v>3</v>
      </c>
      <c r="S1473" s="6">
        <f t="shared" si="159"/>
        <v>6.5217391304347824E-2</v>
      </c>
    </row>
    <row r="1474" spans="1:19" ht="29" x14ac:dyDescent="0.2">
      <c r="A1474" s="54" t="s">
        <v>444</v>
      </c>
      <c r="B1474" s="41" t="s">
        <v>28</v>
      </c>
      <c r="C1474" s="51" t="s">
        <v>29</v>
      </c>
      <c r="D1474" s="37"/>
      <c r="E1474" s="38"/>
      <c r="F1474" s="38"/>
      <c r="G1474" s="38"/>
      <c r="H1474" s="50" t="str">
        <f t="shared" si="160"/>
        <v/>
      </c>
      <c r="I1474" s="35">
        <v>46</v>
      </c>
      <c r="J1474" s="36">
        <v>43</v>
      </c>
      <c r="K1474" s="36">
        <v>12</v>
      </c>
      <c r="L1474" s="3">
        <f t="shared" ref="L1474:L1537" si="161">IF(J1474&lt;&gt;0,K1474/J1474,"")</f>
        <v>0.27906976744186046</v>
      </c>
      <c r="M1474" s="39">
        <v>3</v>
      </c>
      <c r="N1474" s="36"/>
      <c r="O1474" s="64">
        <f t="shared" ref="O1474:O1537" si="162">IF(I1474&lt;&gt;0,N1474/I1474,"")</f>
        <v>0</v>
      </c>
      <c r="P1474" s="4">
        <f t="shared" ref="P1474:P1537" si="163">IF(SUM(D1474,I1474)&gt;0,SUM(D1474,I1474),"")</f>
        <v>46</v>
      </c>
      <c r="Q1474" s="5">
        <f t="shared" ref="Q1474:Q1537" si="164">IF(SUM(E1474,J1474, M1474)&gt;0,SUM(E1474,J1474, M1474),"")</f>
        <v>46</v>
      </c>
      <c r="R1474" s="5" t="str">
        <f t="shared" ref="R1474:R1537" si="165">IF(SUM(G1474,N1474)&gt;0,SUM(G1474,N1474),"")</f>
        <v/>
      </c>
      <c r="S1474" s="6" t="str">
        <f t="shared" ref="S1474:S1537" si="166">IFERROR(IF(P1474&lt;&gt;0,R1474/P1474,""),"")</f>
        <v/>
      </c>
    </row>
    <row r="1475" spans="1:19" x14ac:dyDescent="0.2">
      <c r="A1475" s="54" t="s">
        <v>444</v>
      </c>
      <c r="B1475" s="41" t="s">
        <v>70</v>
      </c>
      <c r="C1475" s="51" t="s">
        <v>295</v>
      </c>
      <c r="D1475" s="37"/>
      <c r="E1475" s="38"/>
      <c r="F1475" s="38"/>
      <c r="G1475" s="38"/>
      <c r="H1475" s="50" t="str">
        <f t="shared" ref="H1475:H1538" si="167">IF(D1475&lt;&gt;0,G1475/D1475,"")</f>
        <v/>
      </c>
      <c r="I1475" s="35">
        <v>46</v>
      </c>
      <c r="J1475" s="36">
        <v>46</v>
      </c>
      <c r="K1475" s="36">
        <v>15</v>
      </c>
      <c r="L1475" s="3">
        <f t="shared" si="161"/>
        <v>0.32608695652173914</v>
      </c>
      <c r="M1475" s="39"/>
      <c r="N1475" s="36"/>
      <c r="O1475" s="64">
        <f t="shared" si="162"/>
        <v>0</v>
      </c>
      <c r="P1475" s="4">
        <f t="shared" si="163"/>
        <v>46</v>
      </c>
      <c r="Q1475" s="5">
        <f t="shared" si="164"/>
        <v>46</v>
      </c>
      <c r="R1475" s="5" t="str">
        <f t="shared" si="165"/>
        <v/>
      </c>
      <c r="S1475" s="6" t="str">
        <f t="shared" si="166"/>
        <v/>
      </c>
    </row>
    <row r="1476" spans="1:19" ht="29" x14ac:dyDescent="0.2">
      <c r="A1476" s="54" t="s">
        <v>444</v>
      </c>
      <c r="B1476" s="41" t="s">
        <v>82</v>
      </c>
      <c r="C1476" s="51" t="s">
        <v>303</v>
      </c>
      <c r="D1476" s="37"/>
      <c r="E1476" s="38"/>
      <c r="F1476" s="38"/>
      <c r="G1476" s="38"/>
      <c r="H1476" s="50" t="str">
        <f t="shared" si="167"/>
        <v/>
      </c>
      <c r="I1476" s="35">
        <v>46</v>
      </c>
      <c r="J1476" s="36">
        <v>43</v>
      </c>
      <c r="K1476" s="36">
        <v>15</v>
      </c>
      <c r="L1476" s="3">
        <f t="shared" si="161"/>
        <v>0.34883720930232559</v>
      </c>
      <c r="M1476" s="39">
        <v>2</v>
      </c>
      <c r="N1476" s="36">
        <v>1</v>
      </c>
      <c r="O1476" s="64">
        <f t="shared" si="162"/>
        <v>2.1739130434782608E-2</v>
      </c>
      <c r="P1476" s="4">
        <f t="shared" si="163"/>
        <v>46</v>
      </c>
      <c r="Q1476" s="5">
        <f t="shared" si="164"/>
        <v>45</v>
      </c>
      <c r="R1476" s="5">
        <f t="shared" si="165"/>
        <v>1</v>
      </c>
      <c r="S1476" s="6">
        <f t="shared" si="166"/>
        <v>2.1739130434782608E-2</v>
      </c>
    </row>
    <row r="1477" spans="1:19" x14ac:dyDescent="0.2">
      <c r="A1477" s="55" t="s">
        <v>451</v>
      </c>
      <c r="B1477" s="41" t="s">
        <v>30</v>
      </c>
      <c r="C1477" s="56" t="s">
        <v>32</v>
      </c>
      <c r="D1477" s="2">
        <v>0</v>
      </c>
      <c r="E1477" s="1">
        <v>0</v>
      </c>
      <c r="F1477" s="1">
        <v>0</v>
      </c>
      <c r="G1477" s="1">
        <v>0</v>
      </c>
      <c r="H1477" s="50" t="str">
        <f t="shared" si="167"/>
        <v/>
      </c>
      <c r="I1477" s="35">
        <v>46</v>
      </c>
      <c r="J1477" s="36">
        <v>46</v>
      </c>
      <c r="K1477" s="36">
        <v>42</v>
      </c>
      <c r="L1477" s="3">
        <f t="shared" si="161"/>
        <v>0.91304347826086951</v>
      </c>
      <c r="M1477" s="42">
        <v>0</v>
      </c>
      <c r="N1477" s="36">
        <v>0</v>
      </c>
      <c r="O1477" s="64">
        <f t="shared" si="162"/>
        <v>0</v>
      </c>
      <c r="P1477" s="4">
        <f t="shared" si="163"/>
        <v>46</v>
      </c>
      <c r="Q1477" s="5">
        <f t="shared" si="164"/>
        <v>46</v>
      </c>
      <c r="R1477" s="5" t="str">
        <f t="shared" si="165"/>
        <v/>
      </c>
      <c r="S1477" s="6" t="str">
        <f t="shared" si="166"/>
        <v/>
      </c>
    </row>
    <row r="1478" spans="1:19" x14ac:dyDescent="0.2">
      <c r="A1478" s="55" t="s">
        <v>449</v>
      </c>
      <c r="B1478" s="41" t="s">
        <v>2</v>
      </c>
      <c r="C1478" s="57" t="s">
        <v>3</v>
      </c>
      <c r="D1478" s="2">
        <v>0</v>
      </c>
      <c r="E1478" s="1">
        <v>0</v>
      </c>
      <c r="F1478" s="1"/>
      <c r="G1478" s="1">
        <v>0</v>
      </c>
      <c r="H1478" s="50" t="str">
        <f t="shared" si="167"/>
        <v/>
      </c>
      <c r="I1478" s="35">
        <v>45</v>
      </c>
      <c r="J1478" s="36">
        <v>43</v>
      </c>
      <c r="K1478" s="36">
        <v>16</v>
      </c>
      <c r="L1478" s="3">
        <f t="shared" si="161"/>
        <v>0.37209302325581395</v>
      </c>
      <c r="M1478" s="39">
        <v>0</v>
      </c>
      <c r="N1478" s="36">
        <v>2</v>
      </c>
      <c r="O1478" s="64">
        <f t="shared" si="162"/>
        <v>4.4444444444444446E-2</v>
      </c>
      <c r="P1478" s="4">
        <f t="shared" si="163"/>
        <v>45</v>
      </c>
      <c r="Q1478" s="5">
        <f t="shared" si="164"/>
        <v>43</v>
      </c>
      <c r="R1478" s="5">
        <f t="shared" si="165"/>
        <v>2</v>
      </c>
      <c r="S1478" s="6">
        <f t="shared" si="166"/>
        <v>4.4444444444444446E-2</v>
      </c>
    </row>
    <row r="1479" spans="1:19" ht="29" x14ac:dyDescent="0.2">
      <c r="A1479" s="54" t="s">
        <v>448</v>
      </c>
      <c r="B1479" s="41" t="s">
        <v>28</v>
      </c>
      <c r="C1479" s="51" t="s">
        <v>29</v>
      </c>
      <c r="D1479" s="37">
        <v>0</v>
      </c>
      <c r="E1479" s="38">
        <v>0</v>
      </c>
      <c r="F1479" s="38">
        <v>0</v>
      </c>
      <c r="G1479" s="38">
        <v>0</v>
      </c>
      <c r="H1479" s="50" t="str">
        <f t="shared" si="167"/>
        <v/>
      </c>
      <c r="I1479" s="35">
        <v>44</v>
      </c>
      <c r="J1479" s="36">
        <v>43</v>
      </c>
      <c r="K1479" s="36">
        <v>27</v>
      </c>
      <c r="L1479" s="3">
        <f t="shared" si="161"/>
        <v>0.62790697674418605</v>
      </c>
      <c r="M1479" s="39">
        <v>1</v>
      </c>
      <c r="N1479" s="36">
        <v>0</v>
      </c>
      <c r="O1479" s="64">
        <f t="shared" si="162"/>
        <v>0</v>
      </c>
      <c r="P1479" s="4">
        <f t="shared" si="163"/>
        <v>44</v>
      </c>
      <c r="Q1479" s="5">
        <f t="shared" si="164"/>
        <v>44</v>
      </c>
      <c r="R1479" s="5" t="str">
        <f t="shared" si="165"/>
        <v/>
      </c>
      <c r="S1479" s="6" t="str">
        <f t="shared" si="166"/>
        <v/>
      </c>
    </row>
    <row r="1480" spans="1:19" ht="29" x14ac:dyDescent="0.2">
      <c r="A1480" s="55" t="s">
        <v>478</v>
      </c>
      <c r="B1480" s="41" t="s">
        <v>42</v>
      </c>
      <c r="C1480" s="56" t="s">
        <v>43</v>
      </c>
      <c r="D1480" s="2">
        <v>0</v>
      </c>
      <c r="E1480" s="1">
        <v>0</v>
      </c>
      <c r="F1480" s="1">
        <v>0</v>
      </c>
      <c r="G1480" s="1">
        <v>0</v>
      </c>
      <c r="H1480" s="50" t="str">
        <f t="shared" si="167"/>
        <v/>
      </c>
      <c r="I1480" s="35">
        <v>43</v>
      </c>
      <c r="J1480" s="36">
        <v>43</v>
      </c>
      <c r="K1480" s="36">
        <v>40</v>
      </c>
      <c r="L1480" s="3">
        <f t="shared" si="161"/>
        <v>0.93023255813953487</v>
      </c>
      <c r="M1480" s="42">
        <v>0</v>
      </c>
      <c r="N1480" s="36">
        <v>0</v>
      </c>
      <c r="O1480" s="64">
        <f t="shared" si="162"/>
        <v>0</v>
      </c>
      <c r="P1480" s="4">
        <f t="shared" si="163"/>
        <v>43</v>
      </c>
      <c r="Q1480" s="5">
        <f t="shared" si="164"/>
        <v>43</v>
      </c>
      <c r="R1480" s="5" t="str">
        <f t="shared" si="165"/>
        <v/>
      </c>
      <c r="S1480" s="6" t="str">
        <f t="shared" si="166"/>
        <v/>
      </c>
    </row>
    <row r="1481" spans="1:19" x14ac:dyDescent="0.2">
      <c r="A1481" s="54" t="s">
        <v>442</v>
      </c>
      <c r="B1481" s="41" t="s">
        <v>162</v>
      </c>
      <c r="C1481" s="51" t="s">
        <v>163</v>
      </c>
      <c r="D1481" s="37"/>
      <c r="E1481" s="38"/>
      <c r="F1481" s="38"/>
      <c r="G1481" s="38"/>
      <c r="H1481" s="50" t="str">
        <f t="shared" si="167"/>
        <v/>
      </c>
      <c r="I1481" s="35">
        <v>43</v>
      </c>
      <c r="J1481" s="36"/>
      <c r="K1481" s="36">
        <v>1</v>
      </c>
      <c r="L1481" s="3" t="str">
        <f t="shared" si="161"/>
        <v/>
      </c>
      <c r="M1481" s="39">
        <v>42</v>
      </c>
      <c r="N1481" s="36">
        <v>1</v>
      </c>
      <c r="O1481" s="64">
        <f t="shared" si="162"/>
        <v>2.3255813953488372E-2</v>
      </c>
      <c r="P1481" s="4">
        <f t="shared" si="163"/>
        <v>43</v>
      </c>
      <c r="Q1481" s="5">
        <f t="shared" si="164"/>
        <v>42</v>
      </c>
      <c r="R1481" s="5">
        <f t="shared" si="165"/>
        <v>1</v>
      </c>
      <c r="S1481" s="6">
        <f t="shared" si="166"/>
        <v>2.3255813953488372E-2</v>
      </c>
    </row>
    <row r="1482" spans="1:19" x14ac:dyDescent="0.2">
      <c r="A1482" s="55" t="s">
        <v>449</v>
      </c>
      <c r="B1482" s="41" t="s">
        <v>78</v>
      </c>
      <c r="C1482" s="57" t="s">
        <v>267</v>
      </c>
      <c r="D1482" s="2">
        <v>0</v>
      </c>
      <c r="E1482" s="1">
        <v>0</v>
      </c>
      <c r="F1482" s="1"/>
      <c r="G1482" s="1">
        <v>0</v>
      </c>
      <c r="H1482" s="50" t="str">
        <f t="shared" si="167"/>
        <v/>
      </c>
      <c r="I1482" s="35">
        <v>43</v>
      </c>
      <c r="J1482" s="36">
        <v>40</v>
      </c>
      <c r="K1482" s="36">
        <v>1</v>
      </c>
      <c r="L1482" s="3">
        <f t="shared" si="161"/>
        <v>2.5000000000000001E-2</v>
      </c>
      <c r="M1482" s="39">
        <v>0</v>
      </c>
      <c r="N1482" s="36">
        <v>3</v>
      </c>
      <c r="O1482" s="64">
        <f t="shared" si="162"/>
        <v>6.9767441860465115E-2</v>
      </c>
      <c r="P1482" s="4">
        <f t="shared" si="163"/>
        <v>43</v>
      </c>
      <c r="Q1482" s="5">
        <f t="shared" si="164"/>
        <v>40</v>
      </c>
      <c r="R1482" s="5">
        <f t="shared" si="165"/>
        <v>3</v>
      </c>
      <c r="S1482" s="6">
        <f t="shared" si="166"/>
        <v>6.9767441860465115E-2</v>
      </c>
    </row>
    <row r="1483" spans="1:19" x14ac:dyDescent="0.2">
      <c r="A1483" s="54" t="s">
        <v>448</v>
      </c>
      <c r="B1483" s="41" t="s">
        <v>8</v>
      </c>
      <c r="C1483" s="51" t="s">
        <v>9</v>
      </c>
      <c r="D1483" s="37">
        <v>0</v>
      </c>
      <c r="E1483" s="38">
        <v>0</v>
      </c>
      <c r="F1483" s="38">
        <v>0</v>
      </c>
      <c r="G1483" s="38">
        <v>0</v>
      </c>
      <c r="H1483" s="50" t="str">
        <f t="shared" si="167"/>
        <v/>
      </c>
      <c r="I1483" s="35">
        <v>43</v>
      </c>
      <c r="J1483" s="36">
        <v>42</v>
      </c>
      <c r="K1483" s="36">
        <v>6</v>
      </c>
      <c r="L1483" s="3">
        <f t="shared" si="161"/>
        <v>0.14285714285714285</v>
      </c>
      <c r="M1483" s="39">
        <v>0</v>
      </c>
      <c r="N1483" s="36">
        <v>1</v>
      </c>
      <c r="O1483" s="64">
        <f t="shared" si="162"/>
        <v>2.3255813953488372E-2</v>
      </c>
      <c r="P1483" s="4">
        <f t="shared" si="163"/>
        <v>43</v>
      </c>
      <c r="Q1483" s="5">
        <f t="shared" si="164"/>
        <v>42</v>
      </c>
      <c r="R1483" s="5">
        <f t="shared" si="165"/>
        <v>1</v>
      </c>
      <c r="S1483" s="6">
        <f t="shared" si="166"/>
        <v>2.3255813953488372E-2</v>
      </c>
    </row>
    <row r="1484" spans="1:19" x14ac:dyDescent="0.2">
      <c r="A1484" s="55" t="s">
        <v>496</v>
      </c>
      <c r="B1484" s="41" t="s">
        <v>13</v>
      </c>
      <c r="C1484" s="56" t="s">
        <v>14</v>
      </c>
      <c r="D1484" s="2">
        <v>0</v>
      </c>
      <c r="E1484" s="1">
        <v>0</v>
      </c>
      <c r="F1484" s="1">
        <v>0</v>
      </c>
      <c r="G1484" s="1">
        <v>0</v>
      </c>
      <c r="H1484" s="50" t="str">
        <f t="shared" si="167"/>
        <v/>
      </c>
      <c r="I1484" s="35">
        <v>43</v>
      </c>
      <c r="J1484" s="36">
        <v>20</v>
      </c>
      <c r="K1484" s="36">
        <v>8</v>
      </c>
      <c r="L1484" s="3">
        <f t="shared" si="161"/>
        <v>0.4</v>
      </c>
      <c r="M1484" s="42">
        <v>1</v>
      </c>
      <c r="N1484" s="36">
        <v>22</v>
      </c>
      <c r="O1484" s="64">
        <f t="shared" si="162"/>
        <v>0.51162790697674421</v>
      </c>
      <c r="P1484" s="4">
        <f t="shared" si="163"/>
        <v>43</v>
      </c>
      <c r="Q1484" s="5">
        <f t="shared" si="164"/>
        <v>21</v>
      </c>
      <c r="R1484" s="5">
        <f t="shared" si="165"/>
        <v>22</v>
      </c>
      <c r="S1484" s="6">
        <f t="shared" si="166"/>
        <v>0.51162790697674421</v>
      </c>
    </row>
    <row r="1485" spans="1:19" x14ac:dyDescent="0.2">
      <c r="A1485" s="55" t="s">
        <v>497</v>
      </c>
      <c r="B1485" s="41" t="s">
        <v>180</v>
      </c>
      <c r="C1485" s="56" t="s">
        <v>181</v>
      </c>
      <c r="D1485" s="2">
        <v>0</v>
      </c>
      <c r="E1485" s="1">
        <v>0</v>
      </c>
      <c r="F1485" s="1">
        <v>0</v>
      </c>
      <c r="G1485" s="1">
        <v>0</v>
      </c>
      <c r="H1485" s="50" t="str">
        <f t="shared" si="167"/>
        <v/>
      </c>
      <c r="I1485" s="35">
        <v>43</v>
      </c>
      <c r="J1485" s="36">
        <v>31</v>
      </c>
      <c r="K1485" s="36">
        <v>9</v>
      </c>
      <c r="L1485" s="3">
        <f t="shared" si="161"/>
        <v>0.29032258064516131</v>
      </c>
      <c r="M1485" s="42">
        <v>0</v>
      </c>
      <c r="N1485" s="36">
        <v>12</v>
      </c>
      <c r="O1485" s="64">
        <f t="shared" si="162"/>
        <v>0.27906976744186046</v>
      </c>
      <c r="P1485" s="4">
        <f t="shared" si="163"/>
        <v>43</v>
      </c>
      <c r="Q1485" s="5">
        <f t="shared" si="164"/>
        <v>31</v>
      </c>
      <c r="R1485" s="5">
        <f t="shared" si="165"/>
        <v>12</v>
      </c>
      <c r="S1485" s="6">
        <f t="shared" si="166"/>
        <v>0.27906976744186046</v>
      </c>
    </row>
    <row r="1486" spans="1:19" ht="29" x14ac:dyDescent="0.2">
      <c r="A1486" s="55" t="s">
        <v>507</v>
      </c>
      <c r="B1486" s="41" t="s">
        <v>238</v>
      </c>
      <c r="C1486" s="56" t="s">
        <v>244</v>
      </c>
      <c r="D1486" s="2"/>
      <c r="E1486" s="1"/>
      <c r="F1486" s="1"/>
      <c r="G1486" s="1"/>
      <c r="H1486" s="50" t="str">
        <f t="shared" si="167"/>
        <v/>
      </c>
      <c r="I1486" s="35">
        <v>43</v>
      </c>
      <c r="J1486" s="36">
        <v>42</v>
      </c>
      <c r="K1486" s="36">
        <v>22</v>
      </c>
      <c r="L1486" s="3">
        <f t="shared" si="161"/>
        <v>0.52380952380952384</v>
      </c>
      <c r="M1486" s="48"/>
      <c r="N1486" s="36">
        <v>1</v>
      </c>
      <c r="O1486" s="64">
        <f t="shared" si="162"/>
        <v>2.3255813953488372E-2</v>
      </c>
      <c r="P1486" s="4">
        <f t="shared" si="163"/>
        <v>43</v>
      </c>
      <c r="Q1486" s="5">
        <f t="shared" si="164"/>
        <v>42</v>
      </c>
      <c r="R1486" s="5">
        <f t="shared" si="165"/>
        <v>1</v>
      </c>
      <c r="S1486" s="6">
        <f t="shared" si="166"/>
        <v>2.3255813953488372E-2</v>
      </c>
    </row>
    <row r="1487" spans="1:19" x14ac:dyDescent="0.2">
      <c r="A1487" s="55" t="s">
        <v>508</v>
      </c>
      <c r="B1487" s="41" t="s">
        <v>112</v>
      </c>
      <c r="C1487" s="56" t="s">
        <v>113</v>
      </c>
      <c r="D1487" s="2"/>
      <c r="E1487" s="1"/>
      <c r="F1487" s="1"/>
      <c r="G1487" s="1"/>
      <c r="H1487" s="50" t="str">
        <f t="shared" si="167"/>
        <v/>
      </c>
      <c r="I1487" s="35">
        <v>43</v>
      </c>
      <c r="J1487" s="36">
        <v>15</v>
      </c>
      <c r="K1487" s="36">
        <v>4</v>
      </c>
      <c r="L1487" s="3">
        <f t="shared" si="161"/>
        <v>0.26666666666666666</v>
      </c>
      <c r="M1487" s="42"/>
      <c r="N1487" s="36">
        <v>2</v>
      </c>
      <c r="O1487" s="64">
        <f t="shared" si="162"/>
        <v>4.6511627906976744E-2</v>
      </c>
      <c r="P1487" s="4">
        <f t="shared" si="163"/>
        <v>43</v>
      </c>
      <c r="Q1487" s="5">
        <f t="shared" si="164"/>
        <v>15</v>
      </c>
      <c r="R1487" s="5">
        <f t="shared" si="165"/>
        <v>2</v>
      </c>
      <c r="S1487" s="6">
        <f t="shared" si="166"/>
        <v>4.6511627906976744E-2</v>
      </c>
    </row>
    <row r="1488" spans="1:19" x14ac:dyDescent="0.2">
      <c r="A1488" s="55" t="s">
        <v>451</v>
      </c>
      <c r="B1488" s="41" t="s">
        <v>53</v>
      </c>
      <c r="C1488" s="56" t="s">
        <v>54</v>
      </c>
      <c r="D1488" s="2">
        <v>0</v>
      </c>
      <c r="E1488" s="1">
        <v>0</v>
      </c>
      <c r="F1488" s="1">
        <v>0</v>
      </c>
      <c r="G1488" s="1">
        <v>0</v>
      </c>
      <c r="H1488" s="50" t="str">
        <f t="shared" si="167"/>
        <v/>
      </c>
      <c r="I1488" s="35">
        <v>43</v>
      </c>
      <c r="J1488" s="36">
        <v>39</v>
      </c>
      <c r="K1488" s="36">
        <v>14</v>
      </c>
      <c r="L1488" s="3">
        <f t="shared" si="161"/>
        <v>0.35897435897435898</v>
      </c>
      <c r="M1488" s="42">
        <v>2</v>
      </c>
      <c r="N1488" s="36">
        <v>2</v>
      </c>
      <c r="O1488" s="64">
        <f t="shared" si="162"/>
        <v>4.6511627906976744E-2</v>
      </c>
      <c r="P1488" s="4">
        <f t="shared" si="163"/>
        <v>43</v>
      </c>
      <c r="Q1488" s="5">
        <f t="shared" si="164"/>
        <v>41</v>
      </c>
      <c r="R1488" s="5">
        <f t="shared" si="165"/>
        <v>2</v>
      </c>
      <c r="S1488" s="6">
        <f t="shared" si="166"/>
        <v>4.6511627906976744E-2</v>
      </c>
    </row>
    <row r="1489" spans="1:19" x14ac:dyDescent="0.2">
      <c r="A1489" s="55" t="s">
        <v>478</v>
      </c>
      <c r="B1489" s="41" t="s">
        <v>436</v>
      </c>
      <c r="C1489" s="56" t="s">
        <v>437</v>
      </c>
      <c r="D1489" s="2">
        <v>0</v>
      </c>
      <c r="E1489" s="1">
        <v>0</v>
      </c>
      <c r="F1489" s="1">
        <v>0</v>
      </c>
      <c r="G1489" s="1">
        <v>0</v>
      </c>
      <c r="H1489" s="50" t="str">
        <f t="shared" si="167"/>
        <v/>
      </c>
      <c r="I1489" s="35">
        <v>42</v>
      </c>
      <c r="J1489" s="36">
        <v>29</v>
      </c>
      <c r="K1489" s="36">
        <v>10</v>
      </c>
      <c r="L1489" s="3">
        <f t="shared" si="161"/>
        <v>0.34482758620689657</v>
      </c>
      <c r="M1489" s="42">
        <v>13</v>
      </c>
      <c r="N1489" s="36">
        <v>0</v>
      </c>
      <c r="O1489" s="64">
        <f t="shared" si="162"/>
        <v>0</v>
      </c>
      <c r="P1489" s="4">
        <f t="shared" si="163"/>
        <v>42</v>
      </c>
      <c r="Q1489" s="5">
        <f t="shared" si="164"/>
        <v>42</v>
      </c>
      <c r="R1489" s="5" t="str">
        <f t="shared" si="165"/>
        <v/>
      </c>
      <c r="S1489" s="6" t="str">
        <f t="shared" si="166"/>
        <v/>
      </c>
    </row>
    <row r="1490" spans="1:19" ht="29" x14ac:dyDescent="0.2">
      <c r="A1490" s="54" t="s">
        <v>442</v>
      </c>
      <c r="B1490" s="41" t="s">
        <v>126</v>
      </c>
      <c r="C1490" s="51" t="s">
        <v>127</v>
      </c>
      <c r="D1490" s="37"/>
      <c r="E1490" s="38"/>
      <c r="F1490" s="38"/>
      <c r="G1490" s="38"/>
      <c r="H1490" s="50" t="str">
        <f t="shared" si="167"/>
        <v/>
      </c>
      <c r="I1490" s="35">
        <v>42</v>
      </c>
      <c r="J1490" s="36">
        <v>38</v>
      </c>
      <c r="K1490" s="36">
        <v>17</v>
      </c>
      <c r="L1490" s="3">
        <f t="shared" si="161"/>
        <v>0.44736842105263158</v>
      </c>
      <c r="M1490" s="39"/>
      <c r="N1490" s="36">
        <v>4</v>
      </c>
      <c r="O1490" s="64">
        <f t="shared" si="162"/>
        <v>9.5238095238095233E-2</v>
      </c>
      <c r="P1490" s="4">
        <f t="shared" si="163"/>
        <v>42</v>
      </c>
      <c r="Q1490" s="5">
        <f t="shared" si="164"/>
        <v>38</v>
      </c>
      <c r="R1490" s="5">
        <f t="shared" si="165"/>
        <v>4</v>
      </c>
      <c r="S1490" s="6">
        <f t="shared" si="166"/>
        <v>9.5238095238095233E-2</v>
      </c>
    </row>
    <row r="1491" spans="1:19" x14ac:dyDescent="0.2">
      <c r="A1491" s="55" t="s">
        <v>463</v>
      </c>
      <c r="B1491" s="41" t="s">
        <v>30</v>
      </c>
      <c r="C1491" s="56" t="s">
        <v>424</v>
      </c>
      <c r="D1491" s="2">
        <v>0</v>
      </c>
      <c r="E1491" s="1">
        <v>0</v>
      </c>
      <c r="F1491" s="1">
        <v>0</v>
      </c>
      <c r="G1491" s="1">
        <v>0</v>
      </c>
      <c r="H1491" s="50" t="str">
        <f t="shared" si="167"/>
        <v/>
      </c>
      <c r="I1491" s="35">
        <v>42</v>
      </c>
      <c r="J1491" s="36">
        <v>40</v>
      </c>
      <c r="K1491" s="36">
        <v>40</v>
      </c>
      <c r="L1491" s="3">
        <f t="shared" si="161"/>
        <v>1</v>
      </c>
      <c r="M1491" s="42">
        <v>2</v>
      </c>
      <c r="N1491" s="36">
        <v>0</v>
      </c>
      <c r="O1491" s="64">
        <f t="shared" si="162"/>
        <v>0</v>
      </c>
      <c r="P1491" s="4">
        <f t="shared" si="163"/>
        <v>42</v>
      </c>
      <c r="Q1491" s="5">
        <f t="shared" si="164"/>
        <v>42</v>
      </c>
      <c r="R1491" s="5" t="str">
        <f t="shared" si="165"/>
        <v/>
      </c>
      <c r="S1491" s="6" t="str">
        <f t="shared" si="166"/>
        <v/>
      </c>
    </row>
    <row r="1492" spans="1:19" x14ac:dyDescent="0.2">
      <c r="A1492" s="55" t="s">
        <v>478</v>
      </c>
      <c r="B1492" s="41" t="s">
        <v>210</v>
      </c>
      <c r="C1492" s="56" t="s">
        <v>274</v>
      </c>
      <c r="D1492" s="2">
        <v>0</v>
      </c>
      <c r="E1492" s="1">
        <v>0</v>
      </c>
      <c r="F1492" s="1">
        <v>0</v>
      </c>
      <c r="G1492" s="1">
        <v>0</v>
      </c>
      <c r="H1492" s="50" t="str">
        <f t="shared" si="167"/>
        <v/>
      </c>
      <c r="I1492" s="35">
        <v>41</v>
      </c>
      <c r="J1492" s="36">
        <v>39</v>
      </c>
      <c r="K1492" s="36">
        <v>39</v>
      </c>
      <c r="L1492" s="3">
        <f t="shared" si="161"/>
        <v>1</v>
      </c>
      <c r="M1492" s="42">
        <v>1</v>
      </c>
      <c r="N1492" s="36">
        <v>1</v>
      </c>
      <c r="O1492" s="64">
        <f t="shared" si="162"/>
        <v>2.4390243902439025E-2</v>
      </c>
      <c r="P1492" s="4">
        <f t="shared" si="163"/>
        <v>41</v>
      </c>
      <c r="Q1492" s="5">
        <f t="shared" si="164"/>
        <v>40</v>
      </c>
      <c r="R1492" s="5">
        <f t="shared" si="165"/>
        <v>1</v>
      </c>
      <c r="S1492" s="6">
        <f t="shared" si="166"/>
        <v>2.4390243902439025E-2</v>
      </c>
    </row>
    <row r="1493" spans="1:19" x14ac:dyDescent="0.2">
      <c r="A1493" s="55" t="s">
        <v>463</v>
      </c>
      <c r="B1493" s="41" t="s">
        <v>53</v>
      </c>
      <c r="C1493" s="56" t="s">
        <v>54</v>
      </c>
      <c r="D1493" s="2">
        <v>1</v>
      </c>
      <c r="E1493" s="1">
        <v>1</v>
      </c>
      <c r="F1493" s="1">
        <v>0</v>
      </c>
      <c r="G1493" s="1">
        <v>0</v>
      </c>
      <c r="H1493" s="50">
        <f t="shared" si="167"/>
        <v>0</v>
      </c>
      <c r="I1493" s="35">
        <v>41</v>
      </c>
      <c r="J1493" s="36">
        <v>40</v>
      </c>
      <c r="K1493" s="36">
        <v>32</v>
      </c>
      <c r="L1493" s="3">
        <f t="shared" si="161"/>
        <v>0.8</v>
      </c>
      <c r="M1493" s="42">
        <v>1</v>
      </c>
      <c r="N1493" s="36">
        <v>0</v>
      </c>
      <c r="O1493" s="64">
        <f t="shared" si="162"/>
        <v>0</v>
      </c>
      <c r="P1493" s="4">
        <f t="shared" si="163"/>
        <v>42</v>
      </c>
      <c r="Q1493" s="5">
        <f t="shared" si="164"/>
        <v>42</v>
      </c>
      <c r="R1493" s="5" t="str">
        <f t="shared" si="165"/>
        <v/>
      </c>
      <c r="S1493" s="6" t="str">
        <f t="shared" si="166"/>
        <v/>
      </c>
    </row>
    <row r="1494" spans="1:19" x14ac:dyDescent="0.2">
      <c r="A1494" s="54" t="s">
        <v>443</v>
      </c>
      <c r="B1494" s="41" t="s">
        <v>142</v>
      </c>
      <c r="C1494" s="51" t="s">
        <v>319</v>
      </c>
      <c r="D1494" s="37">
        <v>1</v>
      </c>
      <c r="E1494" s="38">
        <v>1</v>
      </c>
      <c r="F1494" s="38">
        <v>0</v>
      </c>
      <c r="G1494" s="38">
        <v>0</v>
      </c>
      <c r="H1494" s="50">
        <f t="shared" si="167"/>
        <v>0</v>
      </c>
      <c r="I1494" s="35">
        <v>41</v>
      </c>
      <c r="J1494" s="36">
        <v>34</v>
      </c>
      <c r="K1494" s="36">
        <v>2</v>
      </c>
      <c r="L1494" s="3">
        <f t="shared" si="161"/>
        <v>5.8823529411764705E-2</v>
      </c>
      <c r="M1494" s="39">
        <v>0</v>
      </c>
      <c r="N1494" s="36">
        <v>2</v>
      </c>
      <c r="O1494" s="64">
        <f t="shared" si="162"/>
        <v>4.878048780487805E-2</v>
      </c>
      <c r="P1494" s="4">
        <f t="shared" si="163"/>
        <v>42</v>
      </c>
      <c r="Q1494" s="5">
        <f t="shared" si="164"/>
        <v>35</v>
      </c>
      <c r="R1494" s="5">
        <f t="shared" si="165"/>
        <v>2</v>
      </c>
      <c r="S1494" s="6">
        <f t="shared" si="166"/>
        <v>4.7619047619047616E-2</v>
      </c>
    </row>
    <row r="1495" spans="1:19" x14ac:dyDescent="0.2">
      <c r="A1495" s="54" t="s">
        <v>444</v>
      </c>
      <c r="B1495" s="41" t="s">
        <v>210</v>
      </c>
      <c r="C1495" s="51" t="s">
        <v>334</v>
      </c>
      <c r="D1495" s="37"/>
      <c r="E1495" s="38"/>
      <c r="F1495" s="38"/>
      <c r="G1495" s="38"/>
      <c r="H1495" s="50" t="str">
        <f t="shared" si="167"/>
        <v/>
      </c>
      <c r="I1495" s="35">
        <v>40</v>
      </c>
      <c r="J1495" s="36">
        <v>37</v>
      </c>
      <c r="K1495" s="36">
        <v>1</v>
      </c>
      <c r="L1495" s="3">
        <f t="shared" si="161"/>
        <v>2.7027027027027029E-2</v>
      </c>
      <c r="M1495" s="39">
        <v>3</v>
      </c>
      <c r="N1495" s="36"/>
      <c r="O1495" s="64">
        <f t="shared" si="162"/>
        <v>0</v>
      </c>
      <c r="P1495" s="4">
        <f t="shared" si="163"/>
        <v>40</v>
      </c>
      <c r="Q1495" s="5">
        <f t="shared" si="164"/>
        <v>40</v>
      </c>
      <c r="R1495" s="5" t="str">
        <f t="shared" si="165"/>
        <v/>
      </c>
      <c r="S1495" s="6" t="str">
        <f t="shared" si="166"/>
        <v/>
      </c>
    </row>
    <row r="1496" spans="1:19" x14ac:dyDescent="0.2">
      <c r="A1496" s="54" t="s">
        <v>444</v>
      </c>
      <c r="B1496" s="41" t="s">
        <v>237</v>
      </c>
      <c r="C1496" s="51" t="s">
        <v>336</v>
      </c>
      <c r="D1496" s="37">
        <v>1</v>
      </c>
      <c r="E1496" s="38">
        <v>1</v>
      </c>
      <c r="F1496" s="38"/>
      <c r="G1496" s="38"/>
      <c r="H1496" s="50">
        <f t="shared" si="167"/>
        <v>0</v>
      </c>
      <c r="I1496" s="35">
        <v>40</v>
      </c>
      <c r="J1496" s="36">
        <v>38</v>
      </c>
      <c r="K1496" s="36">
        <v>5</v>
      </c>
      <c r="L1496" s="3">
        <f t="shared" si="161"/>
        <v>0.13157894736842105</v>
      </c>
      <c r="M1496" s="39">
        <v>2</v>
      </c>
      <c r="N1496" s="36"/>
      <c r="O1496" s="64">
        <f t="shared" si="162"/>
        <v>0</v>
      </c>
      <c r="P1496" s="4">
        <f t="shared" si="163"/>
        <v>41</v>
      </c>
      <c r="Q1496" s="5">
        <f t="shared" si="164"/>
        <v>41</v>
      </c>
      <c r="R1496" s="5" t="str">
        <f t="shared" si="165"/>
        <v/>
      </c>
      <c r="S1496" s="6" t="str">
        <f t="shared" si="166"/>
        <v/>
      </c>
    </row>
    <row r="1497" spans="1:19" x14ac:dyDescent="0.2">
      <c r="A1497" s="54" t="s">
        <v>448</v>
      </c>
      <c r="B1497" s="41" t="s">
        <v>192</v>
      </c>
      <c r="C1497" s="51" t="s">
        <v>194</v>
      </c>
      <c r="D1497" s="37">
        <v>0</v>
      </c>
      <c r="E1497" s="38">
        <v>0</v>
      </c>
      <c r="F1497" s="38">
        <v>0</v>
      </c>
      <c r="G1497" s="38">
        <v>0</v>
      </c>
      <c r="H1497" s="50" t="str">
        <f t="shared" si="167"/>
        <v/>
      </c>
      <c r="I1497" s="35">
        <v>40</v>
      </c>
      <c r="J1497" s="36">
        <v>40</v>
      </c>
      <c r="K1497" s="36">
        <v>12</v>
      </c>
      <c r="L1497" s="3">
        <f t="shared" si="161"/>
        <v>0.3</v>
      </c>
      <c r="M1497" s="39">
        <v>0</v>
      </c>
      <c r="N1497" s="36">
        <v>0</v>
      </c>
      <c r="O1497" s="64">
        <f t="shared" si="162"/>
        <v>0</v>
      </c>
      <c r="P1497" s="4">
        <f t="shared" si="163"/>
        <v>40</v>
      </c>
      <c r="Q1497" s="5">
        <f t="shared" si="164"/>
        <v>40</v>
      </c>
      <c r="R1497" s="5" t="str">
        <f t="shared" si="165"/>
        <v/>
      </c>
      <c r="S1497" s="6" t="str">
        <f t="shared" si="166"/>
        <v/>
      </c>
    </row>
    <row r="1498" spans="1:19" x14ac:dyDescent="0.2">
      <c r="A1498" s="54" t="s">
        <v>446</v>
      </c>
      <c r="B1498" s="41" t="s">
        <v>53</v>
      </c>
      <c r="C1498" s="51" t="s">
        <v>54</v>
      </c>
      <c r="D1498" s="37">
        <v>3</v>
      </c>
      <c r="E1498" s="38">
        <v>3</v>
      </c>
      <c r="F1498" s="38"/>
      <c r="G1498" s="38"/>
      <c r="H1498" s="50">
        <f t="shared" si="167"/>
        <v>0</v>
      </c>
      <c r="I1498" s="35">
        <v>40</v>
      </c>
      <c r="J1498" s="36">
        <v>33</v>
      </c>
      <c r="K1498" s="36">
        <v>29</v>
      </c>
      <c r="L1498" s="3">
        <f t="shared" si="161"/>
        <v>0.87878787878787878</v>
      </c>
      <c r="M1498" s="39"/>
      <c r="N1498" s="36">
        <v>6</v>
      </c>
      <c r="O1498" s="64">
        <f t="shared" si="162"/>
        <v>0.15</v>
      </c>
      <c r="P1498" s="4">
        <f t="shared" si="163"/>
        <v>43</v>
      </c>
      <c r="Q1498" s="5">
        <f t="shared" si="164"/>
        <v>36</v>
      </c>
      <c r="R1498" s="5">
        <f t="shared" si="165"/>
        <v>6</v>
      </c>
      <c r="S1498" s="6">
        <f t="shared" si="166"/>
        <v>0.13953488372093023</v>
      </c>
    </row>
    <row r="1499" spans="1:19" x14ac:dyDescent="0.2">
      <c r="A1499" s="55" t="s">
        <v>500</v>
      </c>
      <c r="B1499" s="41" t="s">
        <v>56</v>
      </c>
      <c r="C1499" s="56" t="s">
        <v>57</v>
      </c>
      <c r="D1499" s="2"/>
      <c r="E1499" s="1"/>
      <c r="F1499" s="1"/>
      <c r="G1499" s="1"/>
      <c r="H1499" s="50" t="str">
        <f t="shared" si="167"/>
        <v/>
      </c>
      <c r="I1499" s="35">
        <v>39</v>
      </c>
      <c r="J1499" s="36">
        <v>38</v>
      </c>
      <c r="K1499" s="36">
        <v>11</v>
      </c>
      <c r="L1499" s="3">
        <f t="shared" si="161"/>
        <v>0.28947368421052633</v>
      </c>
      <c r="M1499" s="42">
        <v>0</v>
      </c>
      <c r="N1499" s="36">
        <v>1</v>
      </c>
      <c r="O1499" s="64">
        <f t="shared" si="162"/>
        <v>2.564102564102564E-2</v>
      </c>
      <c r="P1499" s="4">
        <f t="shared" si="163"/>
        <v>39</v>
      </c>
      <c r="Q1499" s="5">
        <f t="shared" si="164"/>
        <v>38</v>
      </c>
      <c r="R1499" s="5">
        <f t="shared" si="165"/>
        <v>1</v>
      </c>
      <c r="S1499" s="6">
        <f t="shared" si="166"/>
        <v>2.564102564102564E-2</v>
      </c>
    </row>
    <row r="1500" spans="1:19" x14ac:dyDescent="0.2">
      <c r="A1500" s="55" t="s">
        <v>508</v>
      </c>
      <c r="B1500" s="41" t="s">
        <v>192</v>
      </c>
      <c r="C1500" s="56" t="s">
        <v>193</v>
      </c>
      <c r="D1500" s="2"/>
      <c r="E1500" s="1"/>
      <c r="F1500" s="1"/>
      <c r="G1500" s="1"/>
      <c r="H1500" s="50" t="str">
        <f t="shared" si="167"/>
        <v/>
      </c>
      <c r="I1500" s="35">
        <v>39</v>
      </c>
      <c r="J1500" s="36">
        <v>29</v>
      </c>
      <c r="K1500" s="36">
        <v>15</v>
      </c>
      <c r="L1500" s="3">
        <f t="shared" si="161"/>
        <v>0.51724137931034486</v>
      </c>
      <c r="M1500" s="42"/>
      <c r="N1500" s="36">
        <v>7</v>
      </c>
      <c r="O1500" s="64">
        <f t="shared" si="162"/>
        <v>0.17948717948717949</v>
      </c>
      <c r="P1500" s="4">
        <f t="shared" si="163"/>
        <v>39</v>
      </c>
      <c r="Q1500" s="5">
        <f t="shared" si="164"/>
        <v>29</v>
      </c>
      <c r="R1500" s="5">
        <f t="shared" si="165"/>
        <v>7</v>
      </c>
      <c r="S1500" s="6">
        <f t="shared" si="166"/>
        <v>0.17948717948717949</v>
      </c>
    </row>
    <row r="1501" spans="1:19" ht="29" x14ac:dyDescent="0.2">
      <c r="A1501" s="55" t="s">
        <v>451</v>
      </c>
      <c r="B1501" s="41" t="s">
        <v>42</v>
      </c>
      <c r="C1501" s="56" t="s">
        <v>43</v>
      </c>
      <c r="D1501" s="2">
        <v>0</v>
      </c>
      <c r="E1501" s="1">
        <v>0</v>
      </c>
      <c r="F1501" s="1">
        <v>0</v>
      </c>
      <c r="G1501" s="1">
        <v>0</v>
      </c>
      <c r="H1501" s="50" t="str">
        <f t="shared" si="167"/>
        <v/>
      </c>
      <c r="I1501" s="35">
        <v>39</v>
      </c>
      <c r="J1501" s="36">
        <v>39</v>
      </c>
      <c r="K1501" s="36">
        <v>21</v>
      </c>
      <c r="L1501" s="3">
        <f t="shared" si="161"/>
        <v>0.53846153846153844</v>
      </c>
      <c r="M1501" s="42">
        <v>0</v>
      </c>
      <c r="N1501" s="36">
        <v>0</v>
      </c>
      <c r="O1501" s="64">
        <f t="shared" si="162"/>
        <v>0</v>
      </c>
      <c r="P1501" s="4">
        <f t="shared" si="163"/>
        <v>39</v>
      </c>
      <c r="Q1501" s="5">
        <f t="shared" si="164"/>
        <v>39</v>
      </c>
      <c r="R1501" s="5" t="str">
        <f t="shared" si="165"/>
        <v/>
      </c>
      <c r="S1501" s="6" t="str">
        <f t="shared" si="166"/>
        <v/>
      </c>
    </row>
    <row r="1502" spans="1:19" x14ac:dyDescent="0.2">
      <c r="A1502" s="55" t="s">
        <v>496</v>
      </c>
      <c r="B1502" s="41" t="s">
        <v>238</v>
      </c>
      <c r="C1502" s="56" t="s">
        <v>242</v>
      </c>
      <c r="D1502" s="2">
        <v>0</v>
      </c>
      <c r="E1502" s="1">
        <v>0</v>
      </c>
      <c r="F1502" s="1">
        <v>0</v>
      </c>
      <c r="G1502" s="1">
        <v>0</v>
      </c>
      <c r="H1502" s="50" t="str">
        <f t="shared" si="167"/>
        <v/>
      </c>
      <c r="I1502" s="35">
        <v>38</v>
      </c>
      <c r="J1502" s="36">
        <v>32</v>
      </c>
      <c r="K1502" s="36">
        <v>12</v>
      </c>
      <c r="L1502" s="3">
        <f t="shared" si="161"/>
        <v>0.375</v>
      </c>
      <c r="M1502" s="42">
        <v>5</v>
      </c>
      <c r="N1502" s="36">
        <v>1</v>
      </c>
      <c r="O1502" s="64">
        <f t="shared" si="162"/>
        <v>2.6315789473684209E-2</v>
      </c>
      <c r="P1502" s="4">
        <f t="shared" si="163"/>
        <v>38</v>
      </c>
      <c r="Q1502" s="5">
        <f t="shared" si="164"/>
        <v>37</v>
      </c>
      <c r="R1502" s="5">
        <f t="shared" si="165"/>
        <v>1</v>
      </c>
      <c r="S1502" s="6">
        <f t="shared" si="166"/>
        <v>2.6315789473684209E-2</v>
      </c>
    </row>
    <row r="1503" spans="1:19" x14ac:dyDescent="0.2">
      <c r="A1503" s="55" t="s">
        <v>497</v>
      </c>
      <c r="B1503" s="41" t="s">
        <v>8</v>
      </c>
      <c r="C1503" s="56" t="s">
        <v>9</v>
      </c>
      <c r="D1503" s="2">
        <v>0</v>
      </c>
      <c r="E1503" s="1">
        <v>0</v>
      </c>
      <c r="F1503" s="1">
        <v>0</v>
      </c>
      <c r="G1503" s="1">
        <v>0</v>
      </c>
      <c r="H1503" s="50" t="str">
        <f t="shared" si="167"/>
        <v/>
      </c>
      <c r="I1503" s="35">
        <v>38</v>
      </c>
      <c r="J1503" s="36">
        <v>27.999999999999996</v>
      </c>
      <c r="K1503" s="36">
        <v>5</v>
      </c>
      <c r="L1503" s="3">
        <f t="shared" si="161"/>
        <v>0.1785714285714286</v>
      </c>
      <c r="M1503" s="42">
        <v>0</v>
      </c>
      <c r="N1503" s="36">
        <v>10</v>
      </c>
      <c r="O1503" s="64">
        <f t="shared" si="162"/>
        <v>0.26315789473684209</v>
      </c>
      <c r="P1503" s="4">
        <f t="shared" si="163"/>
        <v>38</v>
      </c>
      <c r="Q1503" s="5">
        <f t="shared" si="164"/>
        <v>27.999999999999996</v>
      </c>
      <c r="R1503" s="5">
        <f t="shared" si="165"/>
        <v>10</v>
      </c>
      <c r="S1503" s="6">
        <f t="shared" si="166"/>
        <v>0.26315789473684209</v>
      </c>
    </row>
    <row r="1504" spans="1:19" x14ac:dyDescent="0.2">
      <c r="A1504" s="54" t="s">
        <v>443</v>
      </c>
      <c r="B1504" s="41" t="s">
        <v>56</v>
      </c>
      <c r="C1504" s="51" t="s">
        <v>57</v>
      </c>
      <c r="D1504" s="37">
        <v>0</v>
      </c>
      <c r="E1504" s="38">
        <v>0</v>
      </c>
      <c r="F1504" s="38">
        <v>0</v>
      </c>
      <c r="G1504" s="38">
        <v>0</v>
      </c>
      <c r="H1504" s="50" t="str">
        <f t="shared" si="167"/>
        <v/>
      </c>
      <c r="I1504" s="35">
        <v>38</v>
      </c>
      <c r="J1504" s="36">
        <v>35</v>
      </c>
      <c r="K1504" s="36">
        <v>8</v>
      </c>
      <c r="L1504" s="3">
        <f t="shared" si="161"/>
        <v>0.22857142857142856</v>
      </c>
      <c r="M1504" s="39">
        <v>0</v>
      </c>
      <c r="N1504" s="36">
        <v>0</v>
      </c>
      <c r="O1504" s="64">
        <f t="shared" si="162"/>
        <v>0</v>
      </c>
      <c r="P1504" s="4">
        <f t="shared" si="163"/>
        <v>38</v>
      </c>
      <c r="Q1504" s="5">
        <f t="shared" si="164"/>
        <v>35</v>
      </c>
      <c r="R1504" s="5" t="str">
        <f t="shared" si="165"/>
        <v/>
      </c>
      <c r="S1504" s="6" t="str">
        <f t="shared" si="166"/>
        <v/>
      </c>
    </row>
    <row r="1505" spans="1:19" x14ac:dyDescent="0.2">
      <c r="A1505" s="55" t="s">
        <v>451</v>
      </c>
      <c r="B1505" s="41" t="s">
        <v>82</v>
      </c>
      <c r="C1505" s="56" t="s">
        <v>453</v>
      </c>
      <c r="D1505" s="2">
        <v>0</v>
      </c>
      <c r="E1505" s="1">
        <v>0</v>
      </c>
      <c r="F1505" s="1">
        <v>0</v>
      </c>
      <c r="G1505" s="1">
        <v>0</v>
      </c>
      <c r="H1505" s="50" t="str">
        <f t="shared" si="167"/>
        <v/>
      </c>
      <c r="I1505" s="35">
        <v>38</v>
      </c>
      <c r="J1505" s="36">
        <v>37</v>
      </c>
      <c r="K1505" s="36">
        <v>36</v>
      </c>
      <c r="L1505" s="3">
        <f t="shared" si="161"/>
        <v>0.97297297297297303</v>
      </c>
      <c r="M1505" s="42">
        <v>1</v>
      </c>
      <c r="N1505" s="36">
        <v>0</v>
      </c>
      <c r="O1505" s="64">
        <f t="shared" si="162"/>
        <v>0</v>
      </c>
      <c r="P1505" s="4">
        <f t="shared" si="163"/>
        <v>38</v>
      </c>
      <c r="Q1505" s="5">
        <f t="shared" si="164"/>
        <v>38</v>
      </c>
      <c r="R1505" s="5" t="str">
        <f t="shared" si="165"/>
        <v/>
      </c>
      <c r="S1505" s="6" t="str">
        <f t="shared" si="166"/>
        <v/>
      </c>
    </row>
    <row r="1506" spans="1:19" x14ac:dyDescent="0.2">
      <c r="A1506" s="55" t="s">
        <v>447</v>
      </c>
      <c r="B1506" s="41" t="s">
        <v>192</v>
      </c>
      <c r="C1506" s="51" t="s">
        <v>193</v>
      </c>
      <c r="D1506" s="2"/>
      <c r="E1506" s="1"/>
      <c r="F1506" s="1"/>
      <c r="G1506" s="1"/>
      <c r="H1506" s="50" t="str">
        <f t="shared" si="167"/>
        <v/>
      </c>
      <c r="I1506" s="35">
        <v>37</v>
      </c>
      <c r="J1506" s="36">
        <v>30</v>
      </c>
      <c r="K1506" s="36">
        <v>27</v>
      </c>
      <c r="L1506" s="3">
        <f t="shared" si="161"/>
        <v>0.9</v>
      </c>
      <c r="M1506" s="42"/>
      <c r="N1506" s="36">
        <v>7</v>
      </c>
      <c r="O1506" s="64">
        <f t="shared" si="162"/>
        <v>0.1891891891891892</v>
      </c>
      <c r="P1506" s="4">
        <f t="shared" si="163"/>
        <v>37</v>
      </c>
      <c r="Q1506" s="5">
        <f t="shared" si="164"/>
        <v>30</v>
      </c>
      <c r="R1506" s="5">
        <f t="shared" si="165"/>
        <v>7</v>
      </c>
      <c r="S1506" s="6">
        <f t="shared" si="166"/>
        <v>0.1891891891891892</v>
      </c>
    </row>
    <row r="1507" spans="1:19" x14ac:dyDescent="0.2">
      <c r="A1507" s="55" t="s">
        <v>463</v>
      </c>
      <c r="B1507" s="41" t="s">
        <v>30</v>
      </c>
      <c r="C1507" s="56" t="s">
        <v>31</v>
      </c>
      <c r="D1507" s="2">
        <v>1</v>
      </c>
      <c r="E1507" s="1">
        <v>1</v>
      </c>
      <c r="F1507" s="1">
        <v>1</v>
      </c>
      <c r="G1507" s="1">
        <v>0</v>
      </c>
      <c r="H1507" s="50">
        <f t="shared" si="167"/>
        <v>0</v>
      </c>
      <c r="I1507" s="35">
        <v>37</v>
      </c>
      <c r="J1507" s="36">
        <v>36</v>
      </c>
      <c r="K1507" s="36">
        <v>35</v>
      </c>
      <c r="L1507" s="3">
        <f t="shared" si="161"/>
        <v>0.97222222222222221</v>
      </c>
      <c r="M1507" s="42">
        <v>1</v>
      </c>
      <c r="N1507" s="36">
        <v>0</v>
      </c>
      <c r="O1507" s="64">
        <f t="shared" si="162"/>
        <v>0</v>
      </c>
      <c r="P1507" s="4">
        <f t="shared" si="163"/>
        <v>38</v>
      </c>
      <c r="Q1507" s="5">
        <f t="shared" si="164"/>
        <v>38</v>
      </c>
      <c r="R1507" s="5" t="str">
        <f t="shared" si="165"/>
        <v/>
      </c>
      <c r="S1507" s="6" t="str">
        <f t="shared" si="166"/>
        <v/>
      </c>
    </row>
    <row r="1508" spans="1:19" ht="29" x14ac:dyDescent="0.2">
      <c r="A1508" s="54" t="s">
        <v>446</v>
      </c>
      <c r="B1508" s="41" t="s">
        <v>28</v>
      </c>
      <c r="C1508" s="51" t="s">
        <v>29</v>
      </c>
      <c r="D1508" s="37"/>
      <c r="E1508" s="38"/>
      <c r="F1508" s="38"/>
      <c r="G1508" s="38"/>
      <c r="H1508" s="50" t="str">
        <f t="shared" si="167"/>
        <v/>
      </c>
      <c r="I1508" s="35">
        <v>37</v>
      </c>
      <c r="J1508" s="36">
        <v>35</v>
      </c>
      <c r="K1508" s="36">
        <v>30</v>
      </c>
      <c r="L1508" s="3">
        <f t="shared" si="161"/>
        <v>0.8571428571428571</v>
      </c>
      <c r="M1508" s="39"/>
      <c r="N1508" s="36">
        <v>2</v>
      </c>
      <c r="O1508" s="64">
        <f t="shared" si="162"/>
        <v>5.4054054054054057E-2</v>
      </c>
      <c r="P1508" s="4">
        <f t="shared" si="163"/>
        <v>37</v>
      </c>
      <c r="Q1508" s="5">
        <f t="shared" si="164"/>
        <v>35</v>
      </c>
      <c r="R1508" s="5">
        <f t="shared" si="165"/>
        <v>2</v>
      </c>
      <c r="S1508" s="6">
        <f t="shared" si="166"/>
        <v>5.4054054054054057E-2</v>
      </c>
    </row>
    <row r="1509" spans="1:19" x14ac:dyDescent="0.2">
      <c r="A1509" s="54" t="s">
        <v>443</v>
      </c>
      <c r="B1509" s="41" t="s">
        <v>2</v>
      </c>
      <c r="C1509" s="51" t="s">
        <v>3</v>
      </c>
      <c r="D1509" s="37">
        <v>0</v>
      </c>
      <c r="E1509" s="38">
        <v>0</v>
      </c>
      <c r="F1509" s="38">
        <v>0</v>
      </c>
      <c r="G1509" s="38">
        <v>0</v>
      </c>
      <c r="H1509" s="50" t="str">
        <f t="shared" si="167"/>
        <v/>
      </c>
      <c r="I1509" s="35">
        <v>37</v>
      </c>
      <c r="J1509" s="36">
        <v>33</v>
      </c>
      <c r="K1509" s="36">
        <v>3</v>
      </c>
      <c r="L1509" s="3">
        <f t="shared" si="161"/>
        <v>9.0909090909090912E-2</v>
      </c>
      <c r="M1509" s="39">
        <v>0</v>
      </c>
      <c r="N1509" s="36">
        <v>4</v>
      </c>
      <c r="O1509" s="64">
        <f t="shared" si="162"/>
        <v>0.10810810810810811</v>
      </c>
      <c r="P1509" s="4">
        <f t="shared" si="163"/>
        <v>37</v>
      </c>
      <c r="Q1509" s="5">
        <f t="shared" si="164"/>
        <v>33</v>
      </c>
      <c r="R1509" s="5">
        <f t="shared" si="165"/>
        <v>4</v>
      </c>
      <c r="S1509" s="6">
        <f t="shared" si="166"/>
        <v>0.10810810810810811</v>
      </c>
    </row>
    <row r="1510" spans="1:19" ht="29" x14ac:dyDescent="0.2">
      <c r="A1510" s="55" t="s">
        <v>447</v>
      </c>
      <c r="B1510" s="41" t="s">
        <v>42</v>
      </c>
      <c r="C1510" s="51" t="s">
        <v>43</v>
      </c>
      <c r="D1510" s="2"/>
      <c r="E1510" s="1"/>
      <c r="F1510" s="1"/>
      <c r="G1510" s="1"/>
      <c r="H1510" s="50" t="str">
        <f t="shared" si="167"/>
        <v/>
      </c>
      <c r="I1510" s="35">
        <v>36</v>
      </c>
      <c r="J1510" s="36">
        <v>32</v>
      </c>
      <c r="K1510" s="36">
        <v>17</v>
      </c>
      <c r="L1510" s="3">
        <f t="shared" si="161"/>
        <v>0.53125</v>
      </c>
      <c r="M1510" s="42"/>
      <c r="N1510" s="36"/>
      <c r="O1510" s="64">
        <f t="shared" si="162"/>
        <v>0</v>
      </c>
      <c r="P1510" s="4">
        <f t="shared" si="163"/>
        <v>36</v>
      </c>
      <c r="Q1510" s="5">
        <f t="shared" si="164"/>
        <v>32</v>
      </c>
      <c r="R1510" s="5" t="str">
        <f t="shared" si="165"/>
        <v/>
      </c>
      <c r="S1510" s="6" t="str">
        <f t="shared" si="166"/>
        <v/>
      </c>
    </row>
    <row r="1511" spans="1:19" x14ac:dyDescent="0.2">
      <c r="A1511" s="55" t="s">
        <v>480</v>
      </c>
      <c r="B1511" s="41" t="s">
        <v>13</v>
      </c>
      <c r="C1511" s="56" t="s">
        <v>14</v>
      </c>
      <c r="D1511" s="2">
        <v>0</v>
      </c>
      <c r="E1511" s="1">
        <v>0</v>
      </c>
      <c r="F1511" s="1">
        <v>0</v>
      </c>
      <c r="G1511" s="1">
        <v>0</v>
      </c>
      <c r="H1511" s="50" t="str">
        <f t="shared" si="167"/>
        <v/>
      </c>
      <c r="I1511" s="35">
        <v>36</v>
      </c>
      <c r="J1511" s="36">
        <v>1</v>
      </c>
      <c r="K1511" s="36">
        <v>1</v>
      </c>
      <c r="L1511" s="3">
        <f t="shared" si="161"/>
        <v>1</v>
      </c>
      <c r="M1511" s="42">
        <v>32</v>
      </c>
      <c r="N1511" s="36">
        <v>3</v>
      </c>
      <c r="O1511" s="64">
        <f t="shared" si="162"/>
        <v>8.3333333333333329E-2</v>
      </c>
      <c r="P1511" s="4">
        <f t="shared" si="163"/>
        <v>36</v>
      </c>
      <c r="Q1511" s="5">
        <f t="shared" si="164"/>
        <v>33</v>
      </c>
      <c r="R1511" s="5">
        <f t="shared" si="165"/>
        <v>3</v>
      </c>
      <c r="S1511" s="6">
        <f t="shared" si="166"/>
        <v>8.3333333333333329E-2</v>
      </c>
    </row>
    <row r="1512" spans="1:19" x14ac:dyDescent="0.2">
      <c r="A1512" s="55" t="s">
        <v>483</v>
      </c>
      <c r="B1512" s="41" t="s">
        <v>2</v>
      </c>
      <c r="C1512" s="56" t="s">
        <v>3</v>
      </c>
      <c r="D1512" s="2"/>
      <c r="E1512" s="1"/>
      <c r="F1512" s="1"/>
      <c r="G1512" s="1"/>
      <c r="H1512" s="50" t="str">
        <f t="shared" si="167"/>
        <v/>
      </c>
      <c r="I1512" s="35">
        <v>36</v>
      </c>
      <c r="J1512" s="36">
        <v>21</v>
      </c>
      <c r="K1512" s="36">
        <v>6</v>
      </c>
      <c r="L1512" s="3">
        <f t="shared" si="161"/>
        <v>0.2857142857142857</v>
      </c>
      <c r="M1512" s="42">
        <v>9</v>
      </c>
      <c r="N1512" s="36">
        <v>6</v>
      </c>
      <c r="O1512" s="64">
        <f t="shared" si="162"/>
        <v>0.16666666666666666</v>
      </c>
      <c r="P1512" s="4">
        <f t="shared" si="163"/>
        <v>36</v>
      </c>
      <c r="Q1512" s="5">
        <f t="shared" si="164"/>
        <v>30</v>
      </c>
      <c r="R1512" s="5">
        <f t="shared" si="165"/>
        <v>6</v>
      </c>
      <c r="S1512" s="6">
        <f t="shared" si="166"/>
        <v>0.16666666666666666</v>
      </c>
    </row>
    <row r="1513" spans="1:19" ht="57" x14ac:dyDescent="0.2">
      <c r="A1513" s="55" t="s">
        <v>459</v>
      </c>
      <c r="B1513" s="41" t="s">
        <v>76</v>
      </c>
      <c r="C1513" s="56" t="s">
        <v>77</v>
      </c>
      <c r="D1513" s="2"/>
      <c r="E1513" s="1"/>
      <c r="F1513" s="1"/>
      <c r="G1513" s="1"/>
      <c r="H1513" s="50" t="str">
        <f t="shared" si="167"/>
        <v/>
      </c>
      <c r="I1513" s="35">
        <v>36</v>
      </c>
      <c r="J1513" s="36">
        <v>34</v>
      </c>
      <c r="K1513" s="36">
        <v>33</v>
      </c>
      <c r="L1513" s="3">
        <f t="shared" si="161"/>
        <v>0.97058823529411764</v>
      </c>
      <c r="M1513" s="42"/>
      <c r="N1513" s="36">
        <v>2</v>
      </c>
      <c r="O1513" s="64">
        <f t="shared" si="162"/>
        <v>5.5555555555555552E-2</v>
      </c>
      <c r="P1513" s="4">
        <f t="shared" si="163"/>
        <v>36</v>
      </c>
      <c r="Q1513" s="5">
        <f t="shared" si="164"/>
        <v>34</v>
      </c>
      <c r="R1513" s="5">
        <f t="shared" si="165"/>
        <v>2</v>
      </c>
      <c r="S1513" s="6">
        <f t="shared" si="166"/>
        <v>5.5555555555555552E-2</v>
      </c>
    </row>
    <row r="1514" spans="1:19" x14ac:dyDescent="0.2">
      <c r="A1514" s="55" t="s">
        <v>508</v>
      </c>
      <c r="B1514" s="41" t="s">
        <v>195</v>
      </c>
      <c r="C1514" s="56" t="s">
        <v>195</v>
      </c>
      <c r="D1514" s="2"/>
      <c r="E1514" s="1"/>
      <c r="F1514" s="1"/>
      <c r="G1514" s="1"/>
      <c r="H1514" s="50" t="str">
        <f t="shared" si="167"/>
        <v/>
      </c>
      <c r="I1514" s="35">
        <v>36</v>
      </c>
      <c r="J1514" s="36"/>
      <c r="K1514" s="36"/>
      <c r="L1514" s="3" t="str">
        <f t="shared" si="161"/>
        <v/>
      </c>
      <c r="M1514" s="42"/>
      <c r="N1514" s="36"/>
      <c r="O1514" s="64">
        <f t="shared" si="162"/>
        <v>0</v>
      </c>
      <c r="P1514" s="4">
        <f t="shared" si="163"/>
        <v>36</v>
      </c>
      <c r="Q1514" s="5" t="str">
        <f t="shared" si="164"/>
        <v/>
      </c>
      <c r="R1514" s="5" t="str">
        <f t="shared" si="165"/>
        <v/>
      </c>
      <c r="S1514" s="6" t="str">
        <f t="shared" si="166"/>
        <v/>
      </c>
    </row>
    <row r="1515" spans="1:19" x14ac:dyDescent="0.2">
      <c r="A1515" s="55" t="s">
        <v>451</v>
      </c>
      <c r="B1515" s="41" t="s">
        <v>78</v>
      </c>
      <c r="C1515" s="56" t="s">
        <v>267</v>
      </c>
      <c r="D1515" s="2">
        <v>0</v>
      </c>
      <c r="E1515" s="1">
        <v>0</v>
      </c>
      <c r="F1515" s="1">
        <v>0</v>
      </c>
      <c r="G1515" s="1">
        <v>0</v>
      </c>
      <c r="H1515" s="50" t="str">
        <f t="shared" si="167"/>
        <v/>
      </c>
      <c r="I1515" s="35">
        <v>36</v>
      </c>
      <c r="J1515" s="36">
        <v>32</v>
      </c>
      <c r="K1515" s="36">
        <v>32</v>
      </c>
      <c r="L1515" s="3">
        <f t="shared" si="161"/>
        <v>1</v>
      </c>
      <c r="M1515" s="42">
        <v>4</v>
      </c>
      <c r="N1515" s="36">
        <v>0</v>
      </c>
      <c r="O1515" s="64">
        <f t="shared" si="162"/>
        <v>0</v>
      </c>
      <c r="P1515" s="4">
        <f t="shared" si="163"/>
        <v>36</v>
      </c>
      <c r="Q1515" s="5">
        <f t="shared" si="164"/>
        <v>36</v>
      </c>
      <c r="R1515" s="5" t="str">
        <f t="shared" si="165"/>
        <v/>
      </c>
      <c r="S1515" s="6" t="str">
        <f t="shared" si="166"/>
        <v/>
      </c>
    </row>
    <row r="1516" spans="1:19" x14ac:dyDescent="0.2">
      <c r="A1516" s="55" t="s">
        <v>449</v>
      </c>
      <c r="B1516" s="41" t="s">
        <v>114</v>
      </c>
      <c r="C1516" s="57" t="s">
        <v>313</v>
      </c>
      <c r="D1516" s="2">
        <v>0</v>
      </c>
      <c r="E1516" s="1">
        <v>0</v>
      </c>
      <c r="F1516" s="1"/>
      <c r="G1516" s="1">
        <v>0</v>
      </c>
      <c r="H1516" s="50" t="str">
        <f t="shared" si="167"/>
        <v/>
      </c>
      <c r="I1516" s="35">
        <v>35</v>
      </c>
      <c r="J1516" s="36">
        <v>33</v>
      </c>
      <c r="K1516" s="36">
        <v>0</v>
      </c>
      <c r="L1516" s="3">
        <f t="shared" si="161"/>
        <v>0</v>
      </c>
      <c r="M1516" s="39">
        <v>0</v>
      </c>
      <c r="N1516" s="36">
        <v>2</v>
      </c>
      <c r="O1516" s="64">
        <f t="shared" si="162"/>
        <v>5.7142857142857141E-2</v>
      </c>
      <c r="P1516" s="4">
        <f t="shared" si="163"/>
        <v>35</v>
      </c>
      <c r="Q1516" s="5">
        <f t="shared" si="164"/>
        <v>33</v>
      </c>
      <c r="R1516" s="5">
        <f t="shared" si="165"/>
        <v>2</v>
      </c>
      <c r="S1516" s="6">
        <f t="shared" si="166"/>
        <v>5.7142857142857141E-2</v>
      </c>
    </row>
    <row r="1517" spans="1:19" x14ac:dyDescent="0.2">
      <c r="A1517" s="55" t="s">
        <v>485</v>
      </c>
      <c r="B1517" s="41" t="s">
        <v>56</v>
      </c>
      <c r="C1517" s="56" t="s">
        <v>57</v>
      </c>
      <c r="D1517" s="2"/>
      <c r="E1517" s="1"/>
      <c r="F1517" s="1"/>
      <c r="G1517" s="1"/>
      <c r="H1517" s="50" t="str">
        <f t="shared" si="167"/>
        <v/>
      </c>
      <c r="I1517" s="35">
        <v>35</v>
      </c>
      <c r="J1517" s="36">
        <v>35</v>
      </c>
      <c r="K1517" s="36">
        <v>35</v>
      </c>
      <c r="L1517" s="3">
        <f t="shared" si="161"/>
        <v>1</v>
      </c>
      <c r="M1517" s="42"/>
      <c r="N1517" s="36"/>
      <c r="O1517" s="64">
        <f t="shared" si="162"/>
        <v>0</v>
      </c>
      <c r="P1517" s="4">
        <f t="shared" si="163"/>
        <v>35</v>
      </c>
      <c r="Q1517" s="5">
        <f t="shared" si="164"/>
        <v>35</v>
      </c>
      <c r="R1517" s="5" t="str">
        <f t="shared" si="165"/>
        <v/>
      </c>
      <c r="S1517" s="6" t="str">
        <f t="shared" si="166"/>
        <v/>
      </c>
    </row>
    <row r="1518" spans="1:19" x14ac:dyDescent="0.2">
      <c r="A1518" s="55" t="s">
        <v>496</v>
      </c>
      <c r="B1518" s="41" t="s">
        <v>87</v>
      </c>
      <c r="C1518" s="56" t="s">
        <v>88</v>
      </c>
      <c r="D1518" s="2">
        <v>0</v>
      </c>
      <c r="E1518" s="1">
        <v>0</v>
      </c>
      <c r="F1518" s="1">
        <v>0</v>
      </c>
      <c r="G1518" s="1">
        <v>0</v>
      </c>
      <c r="H1518" s="50" t="str">
        <f t="shared" si="167"/>
        <v/>
      </c>
      <c r="I1518" s="35">
        <v>35</v>
      </c>
      <c r="J1518" s="36">
        <v>24</v>
      </c>
      <c r="K1518" s="36">
        <v>9</v>
      </c>
      <c r="L1518" s="3">
        <f t="shared" si="161"/>
        <v>0.375</v>
      </c>
      <c r="M1518" s="42">
        <v>2</v>
      </c>
      <c r="N1518" s="36">
        <v>11</v>
      </c>
      <c r="O1518" s="64">
        <f t="shared" si="162"/>
        <v>0.31428571428571428</v>
      </c>
      <c r="P1518" s="4">
        <f t="shared" si="163"/>
        <v>35</v>
      </c>
      <c r="Q1518" s="5">
        <f t="shared" si="164"/>
        <v>26</v>
      </c>
      <c r="R1518" s="5">
        <f t="shared" si="165"/>
        <v>11</v>
      </c>
      <c r="S1518" s="6">
        <f t="shared" si="166"/>
        <v>0.31428571428571428</v>
      </c>
    </row>
    <row r="1519" spans="1:19" x14ac:dyDescent="0.2">
      <c r="A1519" s="54" t="s">
        <v>446</v>
      </c>
      <c r="B1519" s="41" t="s">
        <v>247</v>
      </c>
      <c r="C1519" s="51" t="s">
        <v>248</v>
      </c>
      <c r="D1519" s="37"/>
      <c r="E1519" s="38"/>
      <c r="F1519" s="38"/>
      <c r="G1519" s="38"/>
      <c r="H1519" s="50" t="str">
        <f t="shared" si="167"/>
        <v/>
      </c>
      <c r="I1519" s="35">
        <v>35</v>
      </c>
      <c r="J1519" s="36">
        <v>25</v>
      </c>
      <c r="K1519" s="36">
        <v>25</v>
      </c>
      <c r="L1519" s="3">
        <f t="shared" si="161"/>
        <v>1</v>
      </c>
      <c r="M1519" s="39"/>
      <c r="N1519" s="36">
        <v>9</v>
      </c>
      <c r="O1519" s="64">
        <f t="shared" si="162"/>
        <v>0.25714285714285712</v>
      </c>
      <c r="P1519" s="4">
        <f t="shared" si="163"/>
        <v>35</v>
      </c>
      <c r="Q1519" s="5">
        <f t="shared" si="164"/>
        <v>25</v>
      </c>
      <c r="R1519" s="5">
        <f t="shared" si="165"/>
        <v>9</v>
      </c>
      <c r="S1519" s="6">
        <f t="shared" si="166"/>
        <v>0.25714285714285712</v>
      </c>
    </row>
    <row r="1520" spans="1:19" ht="29" x14ac:dyDescent="0.2">
      <c r="A1520" s="55" t="s">
        <v>500</v>
      </c>
      <c r="B1520" s="41" t="s">
        <v>126</v>
      </c>
      <c r="C1520" s="56" t="s">
        <v>127</v>
      </c>
      <c r="D1520" s="2"/>
      <c r="E1520" s="1"/>
      <c r="F1520" s="1"/>
      <c r="G1520" s="1"/>
      <c r="H1520" s="50" t="str">
        <f t="shared" si="167"/>
        <v/>
      </c>
      <c r="I1520" s="35">
        <v>35</v>
      </c>
      <c r="J1520" s="36">
        <v>35</v>
      </c>
      <c r="K1520" s="36">
        <v>12</v>
      </c>
      <c r="L1520" s="3">
        <f t="shared" si="161"/>
        <v>0.34285714285714286</v>
      </c>
      <c r="M1520" s="42">
        <v>0</v>
      </c>
      <c r="N1520" s="36">
        <v>0</v>
      </c>
      <c r="O1520" s="64">
        <f t="shared" si="162"/>
        <v>0</v>
      </c>
      <c r="P1520" s="4">
        <f t="shared" si="163"/>
        <v>35</v>
      </c>
      <c r="Q1520" s="5">
        <f t="shared" si="164"/>
        <v>35</v>
      </c>
      <c r="R1520" s="5" t="str">
        <f t="shared" si="165"/>
        <v/>
      </c>
      <c r="S1520" s="6" t="str">
        <f t="shared" si="166"/>
        <v/>
      </c>
    </row>
    <row r="1521" spans="1:19" x14ac:dyDescent="0.2">
      <c r="A1521" s="54" t="s">
        <v>443</v>
      </c>
      <c r="B1521" s="41" t="s">
        <v>114</v>
      </c>
      <c r="C1521" s="51" t="s">
        <v>313</v>
      </c>
      <c r="D1521" s="37">
        <v>2</v>
      </c>
      <c r="E1521" s="38">
        <v>0</v>
      </c>
      <c r="F1521" s="38">
        <v>0</v>
      </c>
      <c r="G1521" s="38">
        <v>0</v>
      </c>
      <c r="H1521" s="50">
        <f t="shared" si="167"/>
        <v>0</v>
      </c>
      <c r="I1521" s="35">
        <v>35</v>
      </c>
      <c r="J1521" s="36">
        <v>31</v>
      </c>
      <c r="K1521" s="36">
        <v>0</v>
      </c>
      <c r="L1521" s="3">
        <f t="shared" si="161"/>
        <v>0</v>
      </c>
      <c r="M1521" s="39">
        <v>1</v>
      </c>
      <c r="N1521" s="36">
        <v>0</v>
      </c>
      <c r="O1521" s="64">
        <f t="shared" si="162"/>
        <v>0</v>
      </c>
      <c r="P1521" s="4">
        <f t="shared" si="163"/>
        <v>37</v>
      </c>
      <c r="Q1521" s="5">
        <f t="shared" si="164"/>
        <v>32</v>
      </c>
      <c r="R1521" s="5" t="str">
        <f t="shared" si="165"/>
        <v/>
      </c>
      <c r="S1521" s="6" t="str">
        <f t="shared" si="166"/>
        <v/>
      </c>
    </row>
    <row r="1522" spans="1:19" x14ac:dyDescent="0.2">
      <c r="A1522" s="55" t="s">
        <v>496</v>
      </c>
      <c r="B1522" s="41" t="s">
        <v>10</v>
      </c>
      <c r="C1522" s="56" t="s">
        <v>11</v>
      </c>
      <c r="D1522" s="2">
        <v>0</v>
      </c>
      <c r="E1522" s="1">
        <v>0</v>
      </c>
      <c r="F1522" s="1">
        <v>0</v>
      </c>
      <c r="G1522" s="1">
        <v>0</v>
      </c>
      <c r="H1522" s="50" t="str">
        <f t="shared" si="167"/>
        <v/>
      </c>
      <c r="I1522" s="35">
        <v>34</v>
      </c>
      <c r="J1522" s="36">
        <v>26</v>
      </c>
      <c r="K1522" s="36">
        <v>4</v>
      </c>
      <c r="L1522" s="3">
        <f t="shared" si="161"/>
        <v>0.15384615384615385</v>
      </c>
      <c r="M1522" s="42">
        <v>5</v>
      </c>
      <c r="N1522" s="36">
        <v>0</v>
      </c>
      <c r="O1522" s="64">
        <f t="shared" si="162"/>
        <v>0</v>
      </c>
      <c r="P1522" s="4">
        <f t="shared" si="163"/>
        <v>34</v>
      </c>
      <c r="Q1522" s="5">
        <f t="shared" si="164"/>
        <v>31</v>
      </c>
      <c r="R1522" s="5" t="str">
        <f t="shared" si="165"/>
        <v/>
      </c>
      <c r="S1522" s="6" t="str">
        <f t="shared" si="166"/>
        <v/>
      </c>
    </row>
    <row r="1523" spans="1:19" x14ac:dyDescent="0.2">
      <c r="A1523" s="54" t="s">
        <v>446</v>
      </c>
      <c r="B1523" s="41" t="s">
        <v>10</v>
      </c>
      <c r="C1523" s="51" t="s">
        <v>11</v>
      </c>
      <c r="D1523" s="37"/>
      <c r="E1523" s="38"/>
      <c r="F1523" s="38"/>
      <c r="G1523" s="38"/>
      <c r="H1523" s="50" t="str">
        <f t="shared" si="167"/>
        <v/>
      </c>
      <c r="I1523" s="35">
        <v>34</v>
      </c>
      <c r="J1523" s="36">
        <v>34</v>
      </c>
      <c r="K1523" s="36">
        <v>34</v>
      </c>
      <c r="L1523" s="3">
        <f t="shared" si="161"/>
        <v>1</v>
      </c>
      <c r="M1523" s="39"/>
      <c r="N1523" s="36"/>
      <c r="O1523" s="64">
        <f t="shared" si="162"/>
        <v>0</v>
      </c>
      <c r="P1523" s="4">
        <f t="shared" si="163"/>
        <v>34</v>
      </c>
      <c r="Q1523" s="5">
        <f t="shared" si="164"/>
        <v>34</v>
      </c>
      <c r="R1523" s="5" t="str">
        <f t="shared" si="165"/>
        <v/>
      </c>
      <c r="S1523" s="6" t="str">
        <f t="shared" si="166"/>
        <v/>
      </c>
    </row>
    <row r="1524" spans="1:19" x14ac:dyDescent="0.2">
      <c r="A1524" s="54" t="s">
        <v>446</v>
      </c>
      <c r="B1524" s="41" t="s">
        <v>17</v>
      </c>
      <c r="C1524" s="51" t="s">
        <v>18</v>
      </c>
      <c r="D1524" s="37"/>
      <c r="E1524" s="38"/>
      <c r="F1524" s="38"/>
      <c r="G1524" s="38"/>
      <c r="H1524" s="50" t="str">
        <f t="shared" si="167"/>
        <v/>
      </c>
      <c r="I1524" s="35">
        <v>34</v>
      </c>
      <c r="J1524" s="36">
        <v>33</v>
      </c>
      <c r="K1524" s="36">
        <v>32</v>
      </c>
      <c r="L1524" s="3">
        <f t="shared" si="161"/>
        <v>0.96969696969696972</v>
      </c>
      <c r="M1524" s="39">
        <v>1</v>
      </c>
      <c r="N1524" s="36"/>
      <c r="O1524" s="64">
        <f t="shared" si="162"/>
        <v>0</v>
      </c>
      <c r="P1524" s="4">
        <f t="shared" si="163"/>
        <v>34</v>
      </c>
      <c r="Q1524" s="5">
        <f t="shared" si="164"/>
        <v>34</v>
      </c>
      <c r="R1524" s="5" t="str">
        <f t="shared" si="165"/>
        <v/>
      </c>
      <c r="S1524" s="6" t="str">
        <f t="shared" si="166"/>
        <v/>
      </c>
    </row>
    <row r="1525" spans="1:19" ht="57" x14ac:dyDescent="0.2">
      <c r="A1525" s="54" t="s">
        <v>446</v>
      </c>
      <c r="B1525" s="41" t="s">
        <v>76</v>
      </c>
      <c r="C1525" s="51" t="s">
        <v>77</v>
      </c>
      <c r="D1525" s="37"/>
      <c r="E1525" s="38"/>
      <c r="F1525" s="38"/>
      <c r="G1525" s="38"/>
      <c r="H1525" s="50" t="str">
        <f t="shared" si="167"/>
        <v/>
      </c>
      <c r="I1525" s="35">
        <v>34</v>
      </c>
      <c r="J1525" s="36">
        <v>32</v>
      </c>
      <c r="K1525" s="36">
        <v>24</v>
      </c>
      <c r="L1525" s="3">
        <f t="shared" si="161"/>
        <v>0.75</v>
      </c>
      <c r="M1525" s="39"/>
      <c r="N1525" s="36">
        <v>2</v>
      </c>
      <c r="O1525" s="64">
        <f t="shared" si="162"/>
        <v>5.8823529411764705E-2</v>
      </c>
      <c r="P1525" s="4">
        <f t="shared" si="163"/>
        <v>34</v>
      </c>
      <c r="Q1525" s="5">
        <f t="shared" si="164"/>
        <v>32</v>
      </c>
      <c r="R1525" s="5">
        <f t="shared" si="165"/>
        <v>2</v>
      </c>
      <c r="S1525" s="6">
        <f t="shared" si="166"/>
        <v>5.8823529411764705E-2</v>
      </c>
    </row>
    <row r="1526" spans="1:19" x14ac:dyDescent="0.2">
      <c r="A1526" s="55" t="s">
        <v>478</v>
      </c>
      <c r="B1526" s="41" t="s">
        <v>30</v>
      </c>
      <c r="C1526" s="56" t="s">
        <v>31</v>
      </c>
      <c r="D1526" s="2">
        <v>0</v>
      </c>
      <c r="E1526" s="1">
        <v>0</v>
      </c>
      <c r="F1526" s="1">
        <v>0</v>
      </c>
      <c r="G1526" s="1">
        <v>0</v>
      </c>
      <c r="H1526" s="50" t="str">
        <f t="shared" si="167"/>
        <v/>
      </c>
      <c r="I1526" s="35">
        <v>33</v>
      </c>
      <c r="J1526" s="36">
        <v>33</v>
      </c>
      <c r="K1526" s="36">
        <v>6</v>
      </c>
      <c r="L1526" s="3">
        <f t="shared" si="161"/>
        <v>0.18181818181818182</v>
      </c>
      <c r="M1526" s="42">
        <v>0</v>
      </c>
      <c r="N1526" s="36">
        <v>0</v>
      </c>
      <c r="O1526" s="64">
        <f t="shared" si="162"/>
        <v>0</v>
      </c>
      <c r="P1526" s="4">
        <f t="shared" si="163"/>
        <v>33</v>
      </c>
      <c r="Q1526" s="5">
        <f t="shared" si="164"/>
        <v>33</v>
      </c>
      <c r="R1526" s="5" t="str">
        <f t="shared" si="165"/>
        <v/>
      </c>
      <c r="S1526" s="6" t="str">
        <f t="shared" si="166"/>
        <v/>
      </c>
    </row>
    <row r="1527" spans="1:19" x14ac:dyDescent="0.2">
      <c r="A1527" s="55" t="s">
        <v>478</v>
      </c>
      <c r="B1527" s="41" t="s">
        <v>82</v>
      </c>
      <c r="C1527" s="56" t="s">
        <v>83</v>
      </c>
      <c r="D1527" s="2">
        <v>0</v>
      </c>
      <c r="E1527" s="1">
        <v>0</v>
      </c>
      <c r="F1527" s="1">
        <v>0</v>
      </c>
      <c r="G1527" s="1">
        <v>0</v>
      </c>
      <c r="H1527" s="50" t="str">
        <f t="shared" si="167"/>
        <v/>
      </c>
      <c r="I1527" s="35">
        <v>33</v>
      </c>
      <c r="J1527" s="36">
        <v>23</v>
      </c>
      <c r="K1527" s="36">
        <v>1</v>
      </c>
      <c r="L1527" s="3">
        <f t="shared" si="161"/>
        <v>4.3478260869565216E-2</v>
      </c>
      <c r="M1527" s="42">
        <v>10</v>
      </c>
      <c r="N1527" s="36">
        <v>0</v>
      </c>
      <c r="O1527" s="64">
        <f t="shared" si="162"/>
        <v>0</v>
      </c>
      <c r="P1527" s="4">
        <f t="shared" si="163"/>
        <v>33</v>
      </c>
      <c r="Q1527" s="5">
        <f t="shared" si="164"/>
        <v>33</v>
      </c>
      <c r="R1527" s="5" t="str">
        <f t="shared" si="165"/>
        <v/>
      </c>
      <c r="S1527" s="6" t="str">
        <f t="shared" si="166"/>
        <v/>
      </c>
    </row>
    <row r="1528" spans="1:19" x14ac:dyDescent="0.2">
      <c r="A1528" s="54" t="s">
        <v>442</v>
      </c>
      <c r="B1528" s="41" t="s">
        <v>142</v>
      </c>
      <c r="C1528" s="51" t="s">
        <v>143</v>
      </c>
      <c r="D1528" s="37"/>
      <c r="E1528" s="38"/>
      <c r="F1528" s="38"/>
      <c r="G1528" s="38"/>
      <c r="H1528" s="50" t="str">
        <f t="shared" si="167"/>
        <v/>
      </c>
      <c r="I1528" s="35">
        <v>33</v>
      </c>
      <c r="J1528" s="36">
        <v>32</v>
      </c>
      <c r="K1528" s="36">
        <v>17</v>
      </c>
      <c r="L1528" s="3">
        <f t="shared" si="161"/>
        <v>0.53125</v>
      </c>
      <c r="M1528" s="39"/>
      <c r="N1528" s="36">
        <v>1</v>
      </c>
      <c r="O1528" s="64">
        <f t="shared" si="162"/>
        <v>3.0303030303030304E-2</v>
      </c>
      <c r="P1528" s="4">
        <f t="shared" si="163"/>
        <v>33</v>
      </c>
      <c r="Q1528" s="5">
        <f t="shared" si="164"/>
        <v>32</v>
      </c>
      <c r="R1528" s="5">
        <f t="shared" si="165"/>
        <v>1</v>
      </c>
      <c r="S1528" s="6">
        <f t="shared" si="166"/>
        <v>3.0303030303030304E-2</v>
      </c>
    </row>
    <row r="1529" spans="1:19" x14ac:dyDescent="0.2">
      <c r="A1529" s="54" t="s">
        <v>444</v>
      </c>
      <c r="B1529" s="41" t="s">
        <v>2</v>
      </c>
      <c r="C1529" s="51" t="s">
        <v>3</v>
      </c>
      <c r="D1529" s="37"/>
      <c r="E1529" s="38"/>
      <c r="F1529" s="38"/>
      <c r="G1529" s="38"/>
      <c r="H1529" s="50" t="str">
        <f t="shared" si="167"/>
        <v/>
      </c>
      <c r="I1529" s="35">
        <v>33</v>
      </c>
      <c r="J1529" s="36">
        <v>32</v>
      </c>
      <c r="K1529" s="36">
        <v>11</v>
      </c>
      <c r="L1529" s="3">
        <f t="shared" si="161"/>
        <v>0.34375</v>
      </c>
      <c r="M1529" s="39">
        <v>1</v>
      </c>
      <c r="N1529" s="36"/>
      <c r="O1529" s="64">
        <f t="shared" si="162"/>
        <v>0</v>
      </c>
      <c r="P1529" s="4">
        <f t="shared" si="163"/>
        <v>33</v>
      </c>
      <c r="Q1529" s="5">
        <f t="shared" si="164"/>
        <v>33</v>
      </c>
      <c r="R1529" s="5" t="str">
        <f t="shared" si="165"/>
        <v/>
      </c>
      <c r="S1529" s="6" t="str">
        <f t="shared" si="166"/>
        <v/>
      </c>
    </row>
    <row r="1530" spans="1:19" x14ac:dyDescent="0.2">
      <c r="A1530" s="54" t="s">
        <v>444</v>
      </c>
      <c r="B1530" s="41" t="s">
        <v>21</v>
      </c>
      <c r="C1530" s="51" t="s">
        <v>22</v>
      </c>
      <c r="D1530" s="37"/>
      <c r="E1530" s="38"/>
      <c r="F1530" s="38"/>
      <c r="G1530" s="38"/>
      <c r="H1530" s="50" t="str">
        <f t="shared" si="167"/>
        <v/>
      </c>
      <c r="I1530" s="35">
        <v>33</v>
      </c>
      <c r="J1530" s="36">
        <v>25</v>
      </c>
      <c r="K1530" s="36">
        <v>2</v>
      </c>
      <c r="L1530" s="3">
        <f t="shared" si="161"/>
        <v>0.08</v>
      </c>
      <c r="M1530" s="39">
        <v>4</v>
      </c>
      <c r="N1530" s="36">
        <v>4</v>
      </c>
      <c r="O1530" s="64">
        <f t="shared" si="162"/>
        <v>0.12121212121212122</v>
      </c>
      <c r="P1530" s="4">
        <f t="shared" si="163"/>
        <v>33</v>
      </c>
      <c r="Q1530" s="5">
        <f t="shared" si="164"/>
        <v>29</v>
      </c>
      <c r="R1530" s="5">
        <f t="shared" si="165"/>
        <v>4</v>
      </c>
      <c r="S1530" s="6">
        <f t="shared" si="166"/>
        <v>0.12121212121212122</v>
      </c>
    </row>
    <row r="1531" spans="1:19" x14ac:dyDescent="0.2">
      <c r="A1531" s="54" t="s">
        <v>444</v>
      </c>
      <c r="B1531" s="41" t="s">
        <v>82</v>
      </c>
      <c r="C1531" s="51" t="s">
        <v>83</v>
      </c>
      <c r="D1531" s="37"/>
      <c r="E1531" s="38"/>
      <c r="F1531" s="38"/>
      <c r="G1531" s="38"/>
      <c r="H1531" s="50" t="str">
        <f t="shared" si="167"/>
        <v/>
      </c>
      <c r="I1531" s="35">
        <v>33</v>
      </c>
      <c r="J1531" s="36"/>
      <c r="K1531" s="36"/>
      <c r="L1531" s="3" t="str">
        <f t="shared" si="161"/>
        <v/>
      </c>
      <c r="M1531" s="39">
        <v>33</v>
      </c>
      <c r="N1531" s="36"/>
      <c r="O1531" s="64">
        <f t="shared" si="162"/>
        <v>0</v>
      </c>
      <c r="P1531" s="4">
        <f t="shared" si="163"/>
        <v>33</v>
      </c>
      <c r="Q1531" s="5">
        <f t="shared" si="164"/>
        <v>33</v>
      </c>
      <c r="R1531" s="5" t="str">
        <f t="shared" si="165"/>
        <v/>
      </c>
      <c r="S1531" s="6" t="str">
        <f t="shared" si="166"/>
        <v/>
      </c>
    </row>
    <row r="1532" spans="1:19" x14ac:dyDescent="0.2">
      <c r="A1532" s="55" t="s">
        <v>500</v>
      </c>
      <c r="B1532" s="41" t="s">
        <v>30</v>
      </c>
      <c r="C1532" s="56" t="s">
        <v>468</v>
      </c>
      <c r="D1532" s="2"/>
      <c r="E1532" s="1"/>
      <c r="F1532" s="1"/>
      <c r="G1532" s="1"/>
      <c r="H1532" s="50" t="str">
        <f t="shared" si="167"/>
        <v/>
      </c>
      <c r="I1532" s="35">
        <v>33</v>
      </c>
      <c r="J1532" s="36">
        <v>24</v>
      </c>
      <c r="K1532" s="36">
        <v>9</v>
      </c>
      <c r="L1532" s="3">
        <f t="shared" si="161"/>
        <v>0.375</v>
      </c>
      <c r="M1532" s="42">
        <v>0</v>
      </c>
      <c r="N1532" s="36">
        <v>9</v>
      </c>
      <c r="O1532" s="64">
        <f t="shared" si="162"/>
        <v>0.27272727272727271</v>
      </c>
      <c r="P1532" s="4">
        <f t="shared" si="163"/>
        <v>33</v>
      </c>
      <c r="Q1532" s="5">
        <f t="shared" si="164"/>
        <v>24</v>
      </c>
      <c r="R1532" s="5">
        <f t="shared" si="165"/>
        <v>9</v>
      </c>
      <c r="S1532" s="6">
        <f t="shared" si="166"/>
        <v>0.27272727272727271</v>
      </c>
    </row>
    <row r="1533" spans="1:19" x14ac:dyDescent="0.2">
      <c r="A1533" s="55" t="s">
        <v>507</v>
      </c>
      <c r="B1533" s="41" t="s">
        <v>34</v>
      </c>
      <c r="C1533" s="56" t="s">
        <v>35</v>
      </c>
      <c r="D1533" s="2"/>
      <c r="E1533" s="1"/>
      <c r="F1533" s="1"/>
      <c r="G1533" s="1"/>
      <c r="H1533" s="50" t="str">
        <f t="shared" si="167"/>
        <v/>
      </c>
      <c r="I1533" s="35">
        <v>33</v>
      </c>
      <c r="J1533" s="36">
        <v>33</v>
      </c>
      <c r="K1533" s="36">
        <v>12</v>
      </c>
      <c r="L1533" s="3">
        <f t="shared" si="161"/>
        <v>0.36363636363636365</v>
      </c>
      <c r="M1533" s="48"/>
      <c r="N1533" s="36"/>
      <c r="O1533" s="64">
        <f t="shared" si="162"/>
        <v>0</v>
      </c>
      <c r="P1533" s="4">
        <f t="shared" si="163"/>
        <v>33</v>
      </c>
      <c r="Q1533" s="5">
        <f t="shared" si="164"/>
        <v>33</v>
      </c>
      <c r="R1533" s="5" t="str">
        <f t="shared" si="165"/>
        <v/>
      </c>
      <c r="S1533" s="6" t="str">
        <f t="shared" si="166"/>
        <v/>
      </c>
    </row>
    <row r="1534" spans="1:19" x14ac:dyDescent="0.2">
      <c r="A1534" s="55" t="s">
        <v>507</v>
      </c>
      <c r="B1534" s="41" t="s">
        <v>110</v>
      </c>
      <c r="C1534" s="56" t="s">
        <v>111</v>
      </c>
      <c r="D1534" s="2"/>
      <c r="E1534" s="1"/>
      <c r="F1534" s="1"/>
      <c r="G1534" s="1"/>
      <c r="H1534" s="50" t="str">
        <f t="shared" si="167"/>
        <v/>
      </c>
      <c r="I1534" s="35">
        <v>33</v>
      </c>
      <c r="J1534" s="36">
        <v>32</v>
      </c>
      <c r="K1534" s="36">
        <v>4</v>
      </c>
      <c r="L1534" s="3">
        <f t="shared" si="161"/>
        <v>0.125</v>
      </c>
      <c r="M1534" s="48"/>
      <c r="N1534" s="36"/>
      <c r="O1534" s="64">
        <f t="shared" si="162"/>
        <v>0</v>
      </c>
      <c r="P1534" s="4">
        <f t="shared" si="163"/>
        <v>33</v>
      </c>
      <c r="Q1534" s="5">
        <f t="shared" si="164"/>
        <v>32</v>
      </c>
      <c r="R1534" s="5" t="str">
        <f t="shared" si="165"/>
        <v/>
      </c>
      <c r="S1534" s="6" t="str">
        <f t="shared" si="166"/>
        <v/>
      </c>
    </row>
    <row r="1535" spans="1:19" x14ac:dyDescent="0.2">
      <c r="A1535" s="54" t="s">
        <v>443</v>
      </c>
      <c r="B1535" s="41" t="s">
        <v>8</v>
      </c>
      <c r="C1535" s="51" t="s">
        <v>279</v>
      </c>
      <c r="D1535" s="37">
        <v>0</v>
      </c>
      <c r="E1535" s="38">
        <v>0</v>
      </c>
      <c r="F1535" s="38">
        <v>0</v>
      </c>
      <c r="G1535" s="38">
        <v>0</v>
      </c>
      <c r="H1535" s="50" t="str">
        <f t="shared" si="167"/>
        <v/>
      </c>
      <c r="I1535" s="35">
        <v>33</v>
      </c>
      <c r="J1535" s="36">
        <v>31</v>
      </c>
      <c r="K1535" s="36">
        <v>0</v>
      </c>
      <c r="L1535" s="3">
        <f t="shared" si="161"/>
        <v>0</v>
      </c>
      <c r="M1535" s="39">
        <v>0</v>
      </c>
      <c r="N1535" s="36">
        <v>0</v>
      </c>
      <c r="O1535" s="64">
        <f t="shared" si="162"/>
        <v>0</v>
      </c>
      <c r="P1535" s="4">
        <f t="shared" si="163"/>
        <v>33</v>
      </c>
      <c r="Q1535" s="5">
        <f t="shared" si="164"/>
        <v>31</v>
      </c>
      <c r="R1535" s="5" t="str">
        <f t="shared" si="165"/>
        <v/>
      </c>
      <c r="S1535" s="6" t="str">
        <f t="shared" si="166"/>
        <v/>
      </c>
    </row>
    <row r="1536" spans="1:19" x14ac:dyDescent="0.2">
      <c r="A1536" s="54" t="s">
        <v>443</v>
      </c>
      <c r="B1536" s="41" t="s">
        <v>82</v>
      </c>
      <c r="C1536" s="51" t="s">
        <v>305</v>
      </c>
      <c r="D1536" s="37">
        <v>0</v>
      </c>
      <c r="E1536" s="38">
        <v>0</v>
      </c>
      <c r="F1536" s="38">
        <v>0</v>
      </c>
      <c r="G1536" s="38">
        <v>0</v>
      </c>
      <c r="H1536" s="50" t="str">
        <f t="shared" si="167"/>
        <v/>
      </c>
      <c r="I1536" s="35">
        <v>33</v>
      </c>
      <c r="J1536" s="36">
        <v>0</v>
      </c>
      <c r="K1536" s="36">
        <v>0</v>
      </c>
      <c r="L1536" s="3" t="str">
        <f t="shared" si="161"/>
        <v/>
      </c>
      <c r="M1536" s="39">
        <v>32</v>
      </c>
      <c r="N1536" s="36">
        <v>0</v>
      </c>
      <c r="O1536" s="64">
        <f t="shared" si="162"/>
        <v>0</v>
      </c>
      <c r="P1536" s="4">
        <f t="shared" si="163"/>
        <v>33</v>
      </c>
      <c r="Q1536" s="5">
        <f t="shared" si="164"/>
        <v>32</v>
      </c>
      <c r="R1536" s="5" t="str">
        <f t="shared" si="165"/>
        <v/>
      </c>
      <c r="S1536" s="6" t="str">
        <f t="shared" si="166"/>
        <v/>
      </c>
    </row>
    <row r="1537" spans="1:19" x14ac:dyDescent="0.2">
      <c r="A1537" s="55" t="s">
        <v>478</v>
      </c>
      <c r="B1537" s="41" t="s">
        <v>2</v>
      </c>
      <c r="C1537" s="56" t="s">
        <v>3</v>
      </c>
      <c r="D1537" s="2">
        <v>0</v>
      </c>
      <c r="E1537" s="1">
        <v>0</v>
      </c>
      <c r="F1537" s="1">
        <v>0</v>
      </c>
      <c r="G1537" s="1">
        <v>0</v>
      </c>
      <c r="H1537" s="50" t="str">
        <f t="shared" si="167"/>
        <v/>
      </c>
      <c r="I1537" s="35">
        <v>32</v>
      </c>
      <c r="J1537" s="36">
        <v>31</v>
      </c>
      <c r="K1537" s="36">
        <v>18</v>
      </c>
      <c r="L1537" s="3">
        <f t="shared" si="161"/>
        <v>0.58064516129032262</v>
      </c>
      <c r="M1537" s="42">
        <v>0</v>
      </c>
      <c r="N1537" s="36">
        <v>1</v>
      </c>
      <c r="O1537" s="64">
        <f t="shared" si="162"/>
        <v>3.125E-2</v>
      </c>
      <c r="P1537" s="4">
        <f t="shared" si="163"/>
        <v>32</v>
      </c>
      <c r="Q1537" s="5">
        <f t="shared" si="164"/>
        <v>31</v>
      </c>
      <c r="R1537" s="5">
        <f t="shared" si="165"/>
        <v>1</v>
      </c>
      <c r="S1537" s="6">
        <f t="shared" si="166"/>
        <v>3.125E-2</v>
      </c>
    </row>
    <row r="1538" spans="1:19" x14ac:dyDescent="0.2">
      <c r="A1538" s="55" t="s">
        <v>497</v>
      </c>
      <c r="B1538" s="41" t="s">
        <v>112</v>
      </c>
      <c r="C1538" s="56" t="s">
        <v>113</v>
      </c>
      <c r="D1538" s="2">
        <v>0</v>
      </c>
      <c r="E1538" s="1">
        <v>0</v>
      </c>
      <c r="F1538" s="1">
        <v>0</v>
      </c>
      <c r="G1538" s="1">
        <v>0</v>
      </c>
      <c r="H1538" s="50" t="str">
        <f t="shared" si="167"/>
        <v/>
      </c>
      <c r="I1538" s="35">
        <v>32</v>
      </c>
      <c r="J1538" s="36">
        <v>19</v>
      </c>
      <c r="K1538" s="36">
        <v>2</v>
      </c>
      <c r="L1538" s="3">
        <f t="shared" ref="L1538:L1601" si="168">IF(J1538&lt;&gt;0,K1538/J1538,"")</f>
        <v>0.10526315789473684</v>
      </c>
      <c r="M1538" s="42">
        <v>0</v>
      </c>
      <c r="N1538" s="36">
        <v>13</v>
      </c>
      <c r="O1538" s="64">
        <f t="shared" ref="O1538:O1601" si="169">IF(I1538&lt;&gt;0,N1538/I1538,"")</f>
        <v>0.40625</v>
      </c>
      <c r="P1538" s="4">
        <f t="shared" ref="P1538:P1601" si="170">IF(SUM(D1538,I1538)&gt;0,SUM(D1538,I1538),"")</f>
        <v>32</v>
      </c>
      <c r="Q1538" s="5">
        <f t="shared" ref="Q1538:Q1601" si="171">IF(SUM(E1538,J1538, M1538)&gt;0,SUM(E1538,J1538, M1538),"")</f>
        <v>19</v>
      </c>
      <c r="R1538" s="5">
        <f t="shared" ref="R1538:R1601" si="172">IF(SUM(G1538,N1538)&gt;0,SUM(G1538,N1538),"")</f>
        <v>13</v>
      </c>
      <c r="S1538" s="6">
        <f t="shared" ref="S1538:S1601" si="173">IFERROR(IF(P1538&lt;&gt;0,R1538/P1538,""),"")</f>
        <v>0.40625</v>
      </c>
    </row>
    <row r="1539" spans="1:19" x14ac:dyDescent="0.2">
      <c r="A1539" s="55" t="s">
        <v>497</v>
      </c>
      <c r="B1539" s="41" t="s">
        <v>192</v>
      </c>
      <c r="C1539" s="56" t="s">
        <v>193</v>
      </c>
      <c r="D1539" s="2">
        <v>0</v>
      </c>
      <c r="E1539" s="1">
        <v>0</v>
      </c>
      <c r="F1539" s="1">
        <v>0</v>
      </c>
      <c r="G1539" s="1">
        <v>0</v>
      </c>
      <c r="H1539" s="50" t="str">
        <f t="shared" ref="H1539:H1602" si="174">IF(D1539&lt;&gt;0,G1539/D1539,"")</f>
        <v/>
      </c>
      <c r="I1539" s="35">
        <v>32</v>
      </c>
      <c r="J1539" s="36">
        <v>30</v>
      </c>
      <c r="K1539" s="36">
        <v>9</v>
      </c>
      <c r="L1539" s="3">
        <f t="shared" si="168"/>
        <v>0.3</v>
      </c>
      <c r="M1539" s="42">
        <v>0</v>
      </c>
      <c r="N1539" s="36">
        <v>2</v>
      </c>
      <c r="O1539" s="64">
        <f t="shared" si="169"/>
        <v>6.25E-2</v>
      </c>
      <c r="P1539" s="4">
        <f t="shared" si="170"/>
        <v>32</v>
      </c>
      <c r="Q1539" s="5">
        <f t="shared" si="171"/>
        <v>30</v>
      </c>
      <c r="R1539" s="5">
        <f t="shared" si="172"/>
        <v>2</v>
      </c>
      <c r="S1539" s="6">
        <f t="shared" si="173"/>
        <v>6.25E-2</v>
      </c>
    </row>
    <row r="1540" spans="1:19" x14ac:dyDescent="0.2">
      <c r="A1540" s="55" t="s">
        <v>459</v>
      </c>
      <c r="B1540" s="41" t="s">
        <v>112</v>
      </c>
      <c r="C1540" s="56" t="s">
        <v>113</v>
      </c>
      <c r="D1540" s="2"/>
      <c r="E1540" s="1"/>
      <c r="F1540" s="1"/>
      <c r="G1540" s="1"/>
      <c r="H1540" s="50" t="str">
        <f t="shared" si="174"/>
        <v/>
      </c>
      <c r="I1540" s="35">
        <v>32</v>
      </c>
      <c r="J1540" s="36">
        <v>28</v>
      </c>
      <c r="K1540" s="36">
        <v>28</v>
      </c>
      <c r="L1540" s="3">
        <f t="shared" si="168"/>
        <v>1</v>
      </c>
      <c r="M1540" s="42">
        <v>4</v>
      </c>
      <c r="N1540" s="36"/>
      <c r="O1540" s="64">
        <f t="shared" si="169"/>
        <v>0</v>
      </c>
      <c r="P1540" s="4">
        <f t="shared" si="170"/>
        <v>32</v>
      </c>
      <c r="Q1540" s="5">
        <f t="shared" si="171"/>
        <v>32</v>
      </c>
      <c r="R1540" s="5" t="str">
        <f t="shared" si="172"/>
        <v/>
      </c>
      <c r="S1540" s="6" t="str">
        <f t="shared" si="173"/>
        <v/>
      </c>
    </row>
    <row r="1541" spans="1:19" x14ac:dyDescent="0.2">
      <c r="A1541" s="55" t="s">
        <v>447</v>
      </c>
      <c r="B1541" s="41" t="s">
        <v>8</v>
      </c>
      <c r="C1541" s="51" t="s">
        <v>9</v>
      </c>
      <c r="D1541" s="2"/>
      <c r="E1541" s="1"/>
      <c r="F1541" s="1"/>
      <c r="G1541" s="1"/>
      <c r="H1541" s="50" t="str">
        <f t="shared" si="174"/>
        <v/>
      </c>
      <c r="I1541" s="35">
        <v>31</v>
      </c>
      <c r="J1541" s="36">
        <v>27</v>
      </c>
      <c r="K1541" s="36">
        <v>20</v>
      </c>
      <c r="L1541" s="3">
        <f t="shared" si="168"/>
        <v>0.7407407407407407</v>
      </c>
      <c r="M1541" s="42"/>
      <c r="N1541" s="36"/>
      <c r="O1541" s="64">
        <f t="shared" si="169"/>
        <v>0</v>
      </c>
      <c r="P1541" s="4">
        <f t="shared" si="170"/>
        <v>31</v>
      </c>
      <c r="Q1541" s="5">
        <f t="shared" si="171"/>
        <v>27</v>
      </c>
      <c r="R1541" s="5" t="str">
        <f t="shared" si="172"/>
        <v/>
      </c>
      <c r="S1541" s="6" t="str">
        <f t="shared" si="173"/>
        <v/>
      </c>
    </row>
    <row r="1542" spans="1:19" x14ac:dyDescent="0.2">
      <c r="A1542" s="55" t="s">
        <v>480</v>
      </c>
      <c r="B1542" s="41" t="s">
        <v>82</v>
      </c>
      <c r="C1542" s="56" t="s">
        <v>83</v>
      </c>
      <c r="D1542" s="2">
        <v>0</v>
      </c>
      <c r="E1542" s="1">
        <v>0</v>
      </c>
      <c r="F1542" s="1">
        <v>0</v>
      </c>
      <c r="G1542" s="1">
        <v>0</v>
      </c>
      <c r="H1542" s="50" t="str">
        <f t="shared" si="174"/>
        <v/>
      </c>
      <c r="I1542" s="35">
        <v>31</v>
      </c>
      <c r="J1542" s="36">
        <v>8</v>
      </c>
      <c r="K1542" s="36">
        <v>7</v>
      </c>
      <c r="L1542" s="3">
        <f t="shared" si="168"/>
        <v>0.875</v>
      </c>
      <c r="M1542" s="42">
        <v>23</v>
      </c>
      <c r="N1542" s="36">
        <v>0</v>
      </c>
      <c r="O1542" s="64">
        <f t="shared" si="169"/>
        <v>0</v>
      </c>
      <c r="P1542" s="4">
        <f t="shared" si="170"/>
        <v>31</v>
      </c>
      <c r="Q1542" s="5">
        <f t="shared" si="171"/>
        <v>31</v>
      </c>
      <c r="R1542" s="5" t="str">
        <f t="shared" si="172"/>
        <v/>
      </c>
      <c r="S1542" s="6" t="str">
        <f t="shared" si="173"/>
        <v/>
      </c>
    </row>
    <row r="1543" spans="1:19" x14ac:dyDescent="0.2">
      <c r="A1543" s="54" t="s">
        <v>444</v>
      </c>
      <c r="B1543" s="41" t="s">
        <v>114</v>
      </c>
      <c r="C1543" s="51" t="s">
        <v>313</v>
      </c>
      <c r="D1543" s="37"/>
      <c r="E1543" s="38"/>
      <c r="F1543" s="38"/>
      <c r="G1543" s="38"/>
      <c r="H1543" s="50" t="str">
        <f t="shared" si="174"/>
        <v/>
      </c>
      <c r="I1543" s="35">
        <v>31</v>
      </c>
      <c r="J1543" s="36">
        <v>27</v>
      </c>
      <c r="K1543" s="36">
        <v>3</v>
      </c>
      <c r="L1543" s="3">
        <f t="shared" si="168"/>
        <v>0.1111111111111111</v>
      </c>
      <c r="M1543" s="39">
        <v>3</v>
      </c>
      <c r="N1543" s="36">
        <v>1</v>
      </c>
      <c r="O1543" s="64">
        <f t="shared" si="169"/>
        <v>3.2258064516129031E-2</v>
      </c>
      <c r="P1543" s="4">
        <f t="shared" si="170"/>
        <v>31</v>
      </c>
      <c r="Q1543" s="5">
        <f t="shared" si="171"/>
        <v>30</v>
      </c>
      <c r="R1543" s="5">
        <f t="shared" si="172"/>
        <v>1</v>
      </c>
      <c r="S1543" s="6">
        <f t="shared" si="173"/>
        <v>3.2258064516129031E-2</v>
      </c>
    </row>
    <row r="1544" spans="1:19" x14ac:dyDescent="0.2">
      <c r="A1544" s="55" t="s">
        <v>445</v>
      </c>
      <c r="B1544" s="41" t="s">
        <v>112</v>
      </c>
      <c r="C1544" s="51" t="s">
        <v>113</v>
      </c>
      <c r="D1544" s="2"/>
      <c r="E1544" s="1"/>
      <c r="F1544" s="1"/>
      <c r="G1544" s="1"/>
      <c r="H1544" s="50" t="str">
        <f t="shared" si="174"/>
        <v/>
      </c>
      <c r="I1544" s="35">
        <v>31</v>
      </c>
      <c r="J1544" s="36">
        <v>31</v>
      </c>
      <c r="K1544" s="36">
        <v>8</v>
      </c>
      <c r="L1544" s="3">
        <f t="shared" si="168"/>
        <v>0.25806451612903225</v>
      </c>
      <c r="M1544" s="42"/>
      <c r="N1544" s="36"/>
      <c r="O1544" s="64">
        <f t="shared" si="169"/>
        <v>0</v>
      </c>
      <c r="P1544" s="4">
        <f t="shared" si="170"/>
        <v>31</v>
      </c>
      <c r="Q1544" s="5">
        <f t="shared" si="171"/>
        <v>31</v>
      </c>
      <c r="R1544" s="5" t="str">
        <f t="shared" si="172"/>
        <v/>
      </c>
      <c r="S1544" s="6" t="str">
        <f t="shared" si="173"/>
        <v/>
      </c>
    </row>
    <row r="1545" spans="1:19" x14ac:dyDescent="0.2">
      <c r="A1545" s="54" t="s">
        <v>444</v>
      </c>
      <c r="B1545" s="41" t="s">
        <v>200</v>
      </c>
      <c r="C1545" s="51" t="s">
        <v>201</v>
      </c>
      <c r="D1545" s="37"/>
      <c r="E1545" s="38"/>
      <c r="F1545" s="38"/>
      <c r="G1545" s="38"/>
      <c r="H1545" s="50" t="str">
        <f t="shared" si="174"/>
        <v/>
      </c>
      <c r="I1545" s="35">
        <v>30</v>
      </c>
      <c r="J1545" s="36">
        <v>28</v>
      </c>
      <c r="K1545" s="36"/>
      <c r="L1545" s="3">
        <f t="shared" si="168"/>
        <v>0</v>
      </c>
      <c r="M1545" s="39">
        <v>2</v>
      </c>
      <c r="N1545" s="36"/>
      <c r="O1545" s="64">
        <f t="shared" si="169"/>
        <v>0</v>
      </c>
      <c r="P1545" s="4">
        <f t="shared" si="170"/>
        <v>30</v>
      </c>
      <c r="Q1545" s="5">
        <f t="shared" si="171"/>
        <v>30</v>
      </c>
      <c r="R1545" s="5" t="str">
        <f t="shared" si="172"/>
        <v/>
      </c>
      <c r="S1545" s="6" t="str">
        <f t="shared" si="173"/>
        <v/>
      </c>
    </row>
    <row r="1546" spans="1:19" x14ac:dyDescent="0.2">
      <c r="A1546" s="55" t="s">
        <v>463</v>
      </c>
      <c r="B1546" s="41" t="s">
        <v>30</v>
      </c>
      <c r="C1546" s="56" t="s">
        <v>468</v>
      </c>
      <c r="D1546" s="2">
        <v>0</v>
      </c>
      <c r="E1546" s="1">
        <v>0</v>
      </c>
      <c r="F1546" s="1">
        <v>0</v>
      </c>
      <c r="G1546" s="1">
        <v>0</v>
      </c>
      <c r="H1546" s="50" t="str">
        <f t="shared" si="174"/>
        <v/>
      </c>
      <c r="I1546" s="35">
        <v>30</v>
      </c>
      <c r="J1546" s="36">
        <v>30</v>
      </c>
      <c r="K1546" s="36">
        <v>30</v>
      </c>
      <c r="L1546" s="3">
        <f t="shared" si="168"/>
        <v>1</v>
      </c>
      <c r="M1546" s="42">
        <v>0</v>
      </c>
      <c r="N1546" s="36">
        <v>0</v>
      </c>
      <c r="O1546" s="64">
        <f t="shared" si="169"/>
        <v>0</v>
      </c>
      <c r="P1546" s="4">
        <f t="shared" si="170"/>
        <v>30</v>
      </c>
      <c r="Q1546" s="5">
        <f t="shared" si="171"/>
        <v>30</v>
      </c>
      <c r="R1546" s="5" t="str">
        <f t="shared" si="172"/>
        <v/>
      </c>
      <c r="S1546" s="6" t="str">
        <f t="shared" si="173"/>
        <v/>
      </c>
    </row>
    <row r="1547" spans="1:19" x14ac:dyDescent="0.2">
      <c r="A1547" s="55" t="s">
        <v>450</v>
      </c>
      <c r="B1547" s="41" t="s">
        <v>247</v>
      </c>
      <c r="C1547" s="56" t="s">
        <v>248</v>
      </c>
      <c r="D1547" s="2">
        <v>4</v>
      </c>
      <c r="E1547" s="1">
        <v>1</v>
      </c>
      <c r="F1547" s="1"/>
      <c r="G1547" s="1">
        <v>3</v>
      </c>
      <c r="H1547" s="50">
        <f t="shared" si="174"/>
        <v>0.75</v>
      </c>
      <c r="I1547" s="35">
        <v>30</v>
      </c>
      <c r="J1547" s="36">
        <v>25</v>
      </c>
      <c r="K1547" s="36"/>
      <c r="L1547" s="3">
        <f t="shared" si="168"/>
        <v>0</v>
      </c>
      <c r="M1547" s="39"/>
      <c r="N1547" s="36">
        <v>5</v>
      </c>
      <c r="O1547" s="64">
        <f t="shared" si="169"/>
        <v>0.16666666666666666</v>
      </c>
      <c r="P1547" s="4">
        <f t="shared" si="170"/>
        <v>34</v>
      </c>
      <c r="Q1547" s="5">
        <f t="shared" si="171"/>
        <v>26</v>
      </c>
      <c r="R1547" s="5">
        <f t="shared" si="172"/>
        <v>8</v>
      </c>
      <c r="S1547" s="6">
        <f t="shared" si="173"/>
        <v>0.23529411764705882</v>
      </c>
    </row>
    <row r="1548" spans="1:19" x14ac:dyDescent="0.2">
      <c r="A1548" s="55" t="s">
        <v>449</v>
      </c>
      <c r="B1548" s="41" t="s">
        <v>10</v>
      </c>
      <c r="C1548" s="57" t="s">
        <v>11</v>
      </c>
      <c r="D1548" s="2">
        <v>0</v>
      </c>
      <c r="E1548" s="1">
        <v>0</v>
      </c>
      <c r="F1548" s="1"/>
      <c r="G1548" s="1">
        <v>0</v>
      </c>
      <c r="H1548" s="50" t="str">
        <f t="shared" si="174"/>
        <v/>
      </c>
      <c r="I1548" s="35">
        <v>29</v>
      </c>
      <c r="J1548" s="36">
        <v>26</v>
      </c>
      <c r="K1548" s="36">
        <v>0</v>
      </c>
      <c r="L1548" s="3">
        <f t="shared" si="168"/>
        <v>0</v>
      </c>
      <c r="M1548" s="39">
        <v>0</v>
      </c>
      <c r="N1548" s="36">
        <v>3</v>
      </c>
      <c r="O1548" s="64">
        <f t="shared" si="169"/>
        <v>0.10344827586206896</v>
      </c>
      <c r="P1548" s="4">
        <f t="shared" si="170"/>
        <v>29</v>
      </c>
      <c r="Q1548" s="5">
        <f t="shared" si="171"/>
        <v>26</v>
      </c>
      <c r="R1548" s="5">
        <f t="shared" si="172"/>
        <v>3</v>
      </c>
      <c r="S1548" s="6">
        <f t="shared" si="173"/>
        <v>0.10344827586206896</v>
      </c>
    </row>
    <row r="1549" spans="1:19" x14ac:dyDescent="0.2">
      <c r="A1549" s="55" t="s">
        <v>450</v>
      </c>
      <c r="B1549" s="41" t="s">
        <v>192</v>
      </c>
      <c r="C1549" s="56" t="s">
        <v>193</v>
      </c>
      <c r="D1549" s="2"/>
      <c r="E1549" s="1"/>
      <c r="F1549" s="1"/>
      <c r="G1549" s="1"/>
      <c r="H1549" s="50" t="str">
        <f t="shared" si="174"/>
        <v/>
      </c>
      <c r="I1549" s="35">
        <v>29</v>
      </c>
      <c r="J1549" s="36">
        <v>29</v>
      </c>
      <c r="K1549" s="36">
        <v>15</v>
      </c>
      <c r="L1549" s="3">
        <f t="shared" si="168"/>
        <v>0.51724137931034486</v>
      </c>
      <c r="M1549" s="39"/>
      <c r="N1549" s="36"/>
      <c r="O1549" s="64">
        <f t="shared" si="169"/>
        <v>0</v>
      </c>
      <c r="P1549" s="4">
        <f t="shared" si="170"/>
        <v>29</v>
      </c>
      <c r="Q1549" s="5">
        <f t="shared" si="171"/>
        <v>29</v>
      </c>
      <c r="R1549" s="5" t="str">
        <f t="shared" si="172"/>
        <v/>
      </c>
      <c r="S1549" s="6" t="str">
        <f t="shared" si="173"/>
        <v/>
      </c>
    </row>
    <row r="1550" spans="1:19" x14ac:dyDescent="0.2">
      <c r="A1550" s="55" t="s">
        <v>447</v>
      </c>
      <c r="B1550" s="41" t="s">
        <v>56</v>
      </c>
      <c r="C1550" s="51" t="s">
        <v>57</v>
      </c>
      <c r="D1550" s="2"/>
      <c r="E1550" s="1"/>
      <c r="F1550" s="1"/>
      <c r="G1550" s="1"/>
      <c r="H1550" s="50" t="str">
        <f t="shared" si="174"/>
        <v/>
      </c>
      <c r="I1550" s="35">
        <v>28</v>
      </c>
      <c r="J1550" s="36">
        <v>27</v>
      </c>
      <c r="K1550" s="36">
        <v>14</v>
      </c>
      <c r="L1550" s="3">
        <f t="shared" si="168"/>
        <v>0.51851851851851849</v>
      </c>
      <c r="M1550" s="42"/>
      <c r="N1550" s="36"/>
      <c r="O1550" s="64">
        <f t="shared" si="169"/>
        <v>0</v>
      </c>
      <c r="P1550" s="4">
        <f t="shared" si="170"/>
        <v>28</v>
      </c>
      <c r="Q1550" s="5">
        <f t="shared" si="171"/>
        <v>27</v>
      </c>
      <c r="R1550" s="5" t="str">
        <f t="shared" si="172"/>
        <v/>
      </c>
      <c r="S1550" s="6" t="str">
        <f t="shared" si="173"/>
        <v/>
      </c>
    </row>
    <row r="1551" spans="1:19" x14ac:dyDescent="0.2">
      <c r="A1551" s="55" t="s">
        <v>485</v>
      </c>
      <c r="B1551" s="41" t="s">
        <v>142</v>
      </c>
      <c r="C1551" s="56" t="s">
        <v>143</v>
      </c>
      <c r="D1551" s="2"/>
      <c r="E1551" s="1"/>
      <c r="F1551" s="1"/>
      <c r="G1551" s="1"/>
      <c r="H1551" s="50" t="str">
        <f t="shared" si="174"/>
        <v/>
      </c>
      <c r="I1551" s="35">
        <v>28</v>
      </c>
      <c r="J1551" s="36">
        <v>27</v>
      </c>
      <c r="K1551" s="36">
        <v>16</v>
      </c>
      <c r="L1551" s="3">
        <f t="shared" si="168"/>
        <v>0.59259259259259256</v>
      </c>
      <c r="M1551" s="42"/>
      <c r="N1551" s="36">
        <v>1</v>
      </c>
      <c r="O1551" s="64">
        <f t="shared" si="169"/>
        <v>3.5714285714285712E-2</v>
      </c>
      <c r="P1551" s="4">
        <f t="shared" si="170"/>
        <v>28</v>
      </c>
      <c r="Q1551" s="5">
        <f t="shared" si="171"/>
        <v>27</v>
      </c>
      <c r="R1551" s="5">
        <f t="shared" si="172"/>
        <v>1</v>
      </c>
      <c r="S1551" s="6">
        <f t="shared" si="173"/>
        <v>3.5714285714285712E-2</v>
      </c>
    </row>
    <row r="1552" spans="1:19" x14ac:dyDescent="0.2">
      <c r="A1552" s="55" t="s">
        <v>450</v>
      </c>
      <c r="B1552" s="41" t="s">
        <v>142</v>
      </c>
      <c r="C1552" s="56" t="s">
        <v>143</v>
      </c>
      <c r="D1552" s="2"/>
      <c r="E1552" s="1"/>
      <c r="F1552" s="1"/>
      <c r="G1552" s="1"/>
      <c r="H1552" s="50" t="str">
        <f t="shared" si="174"/>
        <v/>
      </c>
      <c r="I1552" s="35">
        <v>28</v>
      </c>
      <c r="J1552" s="36">
        <v>27</v>
      </c>
      <c r="K1552" s="36">
        <v>25</v>
      </c>
      <c r="L1552" s="3">
        <f t="shared" si="168"/>
        <v>0.92592592592592593</v>
      </c>
      <c r="M1552" s="39">
        <v>1</v>
      </c>
      <c r="N1552" s="36"/>
      <c r="O1552" s="64">
        <f t="shared" si="169"/>
        <v>0</v>
      </c>
      <c r="P1552" s="4">
        <f t="shared" si="170"/>
        <v>28</v>
      </c>
      <c r="Q1552" s="5">
        <f t="shared" si="171"/>
        <v>28</v>
      </c>
      <c r="R1552" s="5" t="str">
        <f t="shared" si="172"/>
        <v/>
      </c>
      <c r="S1552" s="6" t="str">
        <f t="shared" si="173"/>
        <v/>
      </c>
    </row>
    <row r="1553" spans="1:19" x14ac:dyDescent="0.2">
      <c r="A1553" s="55" t="s">
        <v>459</v>
      </c>
      <c r="B1553" s="41" t="s">
        <v>117</v>
      </c>
      <c r="C1553" s="56" t="s">
        <v>118</v>
      </c>
      <c r="D1553" s="2"/>
      <c r="E1553" s="1"/>
      <c r="F1553" s="1"/>
      <c r="G1553" s="1"/>
      <c r="H1553" s="50" t="str">
        <f t="shared" si="174"/>
        <v/>
      </c>
      <c r="I1553" s="35">
        <v>28</v>
      </c>
      <c r="J1553" s="36">
        <v>28</v>
      </c>
      <c r="K1553" s="36">
        <v>19</v>
      </c>
      <c r="L1553" s="3">
        <f t="shared" si="168"/>
        <v>0.6785714285714286</v>
      </c>
      <c r="M1553" s="42"/>
      <c r="N1553" s="36"/>
      <c r="O1553" s="64">
        <f t="shared" si="169"/>
        <v>0</v>
      </c>
      <c r="P1553" s="4">
        <f t="shared" si="170"/>
        <v>28</v>
      </c>
      <c r="Q1553" s="5">
        <f t="shared" si="171"/>
        <v>28</v>
      </c>
      <c r="R1553" s="5" t="str">
        <f t="shared" si="172"/>
        <v/>
      </c>
      <c r="S1553" s="6" t="str">
        <f t="shared" si="173"/>
        <v/>
      </c>
    </row>
    <row r="1554" spans="1:19" x14ac:dyDescent="0.2">
      <c r="A1554" s="54" t="s">
        <v>443</v>
      </c>
      <c r="B1554" s="41" t="s">
        <v>30</v>
      </c>
      <c r="C1554" s="51" t="s">
        <v>285</v>
      </c>
      <c r="D1554" s="37">
        <v>0</v>
      </c>
      <c r="E1554" s="38">
        <v>0</v>
      </c>
      <c r="F1554" s="38">
        <v>0</v>
      </c>
      <c r="G1554" s="38">
        <v>0</v>
      </c>
      <c r="H1554" s="50" t="str">
        <f t="shared" si="174"/>
        <v/>
      </c>
      <c r="I1554" s="35">
        <v>28</v>
      </c>
      <c r="J1554" s="36">
        <v>23</v>
      </c>
      <c r="K1554" s="36">
        <v>1</v>
      </c>
      <c r="L1554" s="3">
        <f t="shared" si="168"/>
        <v>4.3478260869565216E-2</v>
      </c>
      <c r="M1554" s="39">
        <v>0</v>
      </c>
      <c r="N1554" s="36">
        <v>1</v>
      </c>
      <c r="O1554" s="64">
        <f t="shared" si="169"/>
        <v>3.5714285714285712E-2</v>
      </c>
      <c r="P1554" s="4">
        <f t="shared" si="170"/>
        <v>28</v>
      </c>
      <c r="Q1554" s="5">
        <f t="shared" si="171"/>
        <v>23</v>
      </c>
      <c r="R1554" s="5">
        <f t="shared" si="172"/>
        <v>1</v>
      </c>
      <c r="S1554" s="6">
        <f t="shared" si="173"/>
        <v>3.5714285714285712E-2</v>
      </c>
    </row>
    <row r="1555" spans="1:19" x14ac:dyDescent="0.2">
      <c r="A1555" s="54" t="s">
        <v>443</v>
      </c>
      <c r="B1555" s="41" t="s">
        <v>171</v>
      </c>
      <c r="C1555" s="51" t="s">
        <v>330</v>
      </c>
      <c r="D1555" s="37">
        <v>1</v>
      </c>
      <c r="E1555" s="38">
        <v>1</v>
      </c>
      <c r="F1555" s="38">
        <v>0</v>
      </c>
      <c r="G1555" s="38">
        <v>0</v>
      </c>
      <c r="H1555" s="50">
        <f t="shared" si="174"/>
        <v>0</v>
      </c>
      <c r="I1555" s="35">
        <v>28</v>
      </c>
      <c r="J1555" s="36">
        <v>23</v>
      </c>
      <c r="K1555" s="36">
        <v>0</v>
      </c>
      <c r="L1555" s="3">
        <f t="shared" si="168"/>
        <v>0</v>
      </c>
      <c r="M1555" s="39">
        <v>0</v>
      </c>
      <c r="N1555" s="36">
        <v>1</v>
      </c>
      <c r="O1555" s="64">
        <f t="shared" si="169"/>
        <v>3.5714285714285712E-2</v>
      </c>
      <c r="P1555" s="4">
        <f t="shared" si="170"/>
        <v>29</v>
      </c>
      <c r="Q1555" s="5">
        <f t="shared" si="171"/>
        <v>24</v>
      </c>
      <c r="R1555" s="5">
        <f t="shared" si="172"/>
        <v>1</v>
      </c>
      <c r="S1555" s="6">
        <f t="shared" si="173"/>
        <v>3.4482758620689655E-2</v>
      </c>
    </row>
    <row r="1556" spans="1:19" x14ac:dyDescent="0.2">
      <c r="A1556" s="55" t="s">
        <v>451</v>
      </c>
      <c r="B1556" s="41" t="s">
        <v>37</v>
      </c>
      <c r="C1556" s="56" t="s">
        <v>38</v>
      </c>
      <c r="D1556" s="2">
        <v>0</v>
      </c>
      <c r="E1556" s="1">
        <v>0</v>
      </c>
      <c r="F1556" s="1">
        <v>0</v>
      </c>
      <c r="G1556" s="1">
        <v>0</v>
      </c>
      <c r="H1556" s="50" t="str">
        <f t="shared" si="174"/>
        <v/>
      </c>
      <c r="I1556" s="35">
        <v>28</v>
      </c>
      <c r="J1556" s="36">
        <v>26</v>
      </c>
      <c r="K1556" s="36">
        <v>24</v>
      </c>
      <c r="L1556" s="3">
        <f t="shared" si="168"/>
        <v>0.92307692307692313</v>
      </c>
      <c r="M1556" s="42">
        <v>2</v>
      </c>
      <c r="N1556" s="36">
        <v>0</v>
      </c>
      <c r="O1556" s="64">
        <f t="shared" si="169"/>
        <v>0</v>
      </c>
      <c r="P1556" s="4">
        <f t="shared" si="170"/>
        <v>28</v>
      </c>
      <c r="Q1556" s="5">
        <f t="shared" si="171"/>
        <v>28</v>
      </c>
      <c r="R1556" s="5" t="str">
        <f t="shared" si="172"/>
        <v/>
      </c>
      <c r="S1556" s="6" t="str">
        <f t="shared" si="173"/>
        <v/>
      </c>
    </row>
    <row r="1557" spans="1:19" x14ac:dyDescent="0.2">
      <c r="A1557" s="55" t="s">
        <v>497</v>
      </c>
      <c r="B1557" s="41" t="s">
        <v>177</v>
      </c>
      <c r="C1557" s="56" t="s">
        <v>271</v>
      </c>
      <c r="D1557" s="2">
        <v>0</v>
      </c>
      <c r="E1557" s="1">
        <v>0</v>
      </c>
      <c r="F1557" s="1">
        <v>0</v>
      </c>
      <c r="G1557" s="1">
        <v>0</v>
      </c>
      <c r="H1557" s="50" t="str">
        <f t="shared" si="174"/>
        <v/>
      </c>
      <c r="I1557" s="35">
        <v>27.999999999999996</v>
      </c>
      <c r="J1557" s="36">
        <v>20</v>
      </c>
      <c r="K1557" s="36">
        <v>8</v>
      </c>
      <c r="L1557" s="3">
        <f t="shared" si="168"/>
        <v>0.4</v>
      </c>
      <c r="M1557" s="42">
        <v>0</v>
      </c>
      <c r="N1557" s="36">
        <v>8</v>
      </c>
      <c r="O1557" s="64">
        <f t="shared" si="169"/>
        <v>0.28571428571428575</v>
      </c>
      <c r="P1557" s="4">
        <f t="shared" si="170"/>
        <v>27.999999999999996</v>
      </c>
      <c r="Q1557" s="5">
        <f t="shared" si="171"/>
        <v>20</v>
      </c>
      <c r="R1557" s="5">
        <f t="shared" si="172"/>
        <v>8</v>
      </c>
      <c r="S1557" s="6">
        <f t="shared" si="173"/>
        <v>0.28571428571428575</v>
      </c>
    </row>
    <row r="1558" spans="1:19" x14ac:dyDescent="0.2">
      <c r="A1558" s="55" t="s">
        <v>485</v>
      </c>
      <c r="B1558" s="41" t="s">
        <v>30</v>
      </c>
      <c r="C1558" s="56" t="s">
        <v>33</v>
      </c>
      <c r="D1558" s="2"/>
      <c r="E1558" s="1"/>
      <c r="F1558" s="1"/>
      <c r="G1558" s="1"/>
      <c r="H1558" s="50" t="str">
        <f t="shared" si="174"/>
        <v/>
      </c>
      <c r="I1558" s="35">
        <v>27</v>
      </c>
      <c r="J1558" s="36">
        <v>27</v>
      </c>
      <c r="K1558" s="36">
        <v>4</v>
      </c>
      <c r="L1558" s="3">
        <f t="shared" si="168"/>
        <v>0.14814814814814814</v>
      </c>
      <c r="M1558" s="42"/>
      <c r="N1558" s="36"/>
      <c r="O1558" s="64">
        <f t="shared" si="169"/>
        <v>0</v>
      </c>
      <c r="P1558" s="4">
        <f t="shared" si="170"/>
        <v>27</v>
      </c>
      <c r="Q1558" s="5">
        <f t="shared" si="171"/>
        <v>27</v>
      </c>
      <c r="R1558" s="5" t="str">
        <f t="shared" si="172"/>
        <v/>
      </c>
      <c r="S1558" s="6" t="str">
        <f t="shared" si="173"/>
        <v/>
      </c>
    </row>
    <row r="1559" spans="1:19" ht="29" x14ac:dyDescent="0.2">
      <c r="A1559" s="55" t="s">
        <v>463</v>
      </c>
      <c r="B1559" s="41" t="s">
        <v>82</v>
      </c>
      <c r="C1559" s="56" t="s">
        <v>303</v>
      </c>
      <c r="D1559" s="2">
        <v>0</v>
      </c>
      <c r="E1559" s="1">
        <v>0</v>
      </c>
      <c r="F1559" s="1">
        <v>0</v>
      </c>
      <c r="G1559" s="1">
        <v>0</v>
      </c>
      <c r="H1559" s="50" t="str">
        <f t="shared" si="174"/>
        <v/>
      </c>
      <c r="I1559" s="35">
        <v>27</v>
      </c>
      <c r="J1559" s="36">
        <v>24</v>
      </c>
      <c r="K1559" s="36">
        <v>19</v>
      </c>
      <c r="L1559" s="3">
        <f t="shared" si="168"/>
        <v>0.79166666666666663</v>
      </c>
      <c r="M1559" s="42">
        <v>3</v>
      </c>
      <c r="N1559" s="36">
        <v>0</v>
      </c>
      <c r="O1559" s="64">
        <f t="shared" si="169"/>
        <v>0</v>
      </c>
      <c r="P1559" s="4">
        <f t="shared" si="170"/>
        <v>27</v>
      </c>
      <c r="Q1559" s="5">
        <f t="shared" si="171"/>
        <v>27</v>
      </c>
      <c r="R1559" s="5" t="str">
        <f t="shared" si="172"/>
        <v/>
      </c>
      <c r="S1559" s="6" t="str">
        <f t="shared" si="173"/>
        <v/>
      </c>
    </row>
    <row r="1560" spans="1:19" x14ac:dyDescent="0.2">
      <c r="A1560" s="55" t="s">
        <v>480</v>
      </c>
      <c r="B1560" s="41" t="s">
        <v>30</v>
      </c>
      <c r="C1560" s="56" t="s">
        <v>33</v>
      </c>
      <c r="D1560" s="2">
        <v>0</v>
      </c>
      <c r="E1560" s="1">
        <v>0</v>
      </c>
      <c r="F1560" s="1">
        <v>0</v>
      </c>
      <c r="G1560" s="1">
        <v>0</v>
      </c>
      <c r="H1560" s="50" t="str">
        <f t="shared" si="174"/>
        <v/>
      </c>
      <c r="I1560" s="35">
        <v>26</v>
      </c>
      <c r="J1560" s="36">
        <v>25</v>
      </c>
      <c r="K1560" s="36">
        <v>3</v>
      </c>
      <c r="L1560" s="3">
        <f t="shared" si="168"/>
        <v>0.12</v>
      </c>
      <c r="M1560" s="42">
        <v>0</v>
      </c>
      <c r="N1560" s="36">
        <v>1</v>
      </c>
      <c r="O1560" s="64">
        <f t="shared" si="169"/>
        <v>3.8461538461538464E-2</v>
      </c>
      <c r="P1560" s="4">
        <f t="shared" si="170"/>
        <v>26</v>
      </c>
      <c r="Q1560" s="5">
        <f t="shared" si="171"/>
        <v>25</v>
      </c>
      <c r="R1560" s="5">
        <f t="shared" si="172"/>
        <v>1</v>
      </c>
      <c r="S1560" s="6">
        <f t="shared" si="173"/>
        <v>3.8461538461538464E-2</v>
      </c>
    </row>
    <row r="1561" spans="1:19" ht="29" x14ac:dyDescent="0.2">
      <c r="A1561" s="55" t="s">
        <v>480</v>
      </c>
      <c r="B1561" s="41" t="s">
        <v>126</v>
      </c>
      <c r="C1561" s="56" t="s">
        <v>127</v>
      </c>
      <c r="D1561" s="2">
        <v>0</v>
      </c>
      <c r="E1561" s="1">
        <v>0</v>
      </c>
      <c r="F1561" s="1">
        <v>0</v>
      </c>
      <c r="G1561" s="1">
        <v>0</v>
      </c>
      <c r="H1561" s="50" t="str">
        <f t="shared" si="174"/>
        <v/>
      </c>
      <c r="I1561" s="35">
        <v>26</v>
      </c>
      <c r="J1561" s="36">
        <v>25</v>
      </c>
      <c r="K1561" s="36">
        <v>10</v>
      </c>
      <c r="L1561" s="3">
        <f t="shared" si="168"/>
        <v>0.4</v>
      </c>
      <c r="M1561" s="42">
        <v>0</v>
      </c>
      <c r="N1561" s="36">
        <v>1</v>
      </c>
      <c r="O1561" s="64">
        <f t="shared" si="169"/>
        <v>3.8461538461538464E-2</v>
      </c>
      <c r="P1561" s="4">
        <f t="shared" si="170"/>
        <v>26</v>
      </c>
      <c r="Q1561" s="5">
        <f t="shared" si="171"/>
        <v>25</v>
      </c>
      <c r="R1561" s="5">
        <f t="shared" si="172"/>
        <v>1</v>
      </c>
      <c r="S1561" s="6">
        <f t="shared" si="173"/>
        <v>3.8461538461538464E-2</v>
      </c>
    </row>
    <row r="1562" spans="1:19" x14ac:dyDescent="0.2">
      <c r="A1562" s="54" t="s">
        <v>444</v>
      </c>
      <c r="B1562" s="41" t="s">
        <v>150</v>
      </c>
      <c r="C1562" s="51" t="s">
        <v>269</v>
      </c>
      <c r="D1562" s="37"/>
      <c r="E1562" s="38"/>
      <c r="F1562" s="38"/>
      <c r="G1562" s="38"/>
      <c r="H1562" s="50" t="str">
        <f t="shared" si="174"/>
        <v/>
      </c>
      <c r="I1562" s="35">
        <v>26</v>
      </c>
      <c r="J1562" s="36">
        <v>25</v>
      </c>
      <c r="K1562" s="36">
        <v>10</v>
      </c>
      <c r="L1562" s="3">
        <f t="shared" si="168"/>
        <v>0.4</v>
      </c>
      <c r="M1562" s="39">
        <v>1</v>
      </c>
      <c r="N1562" s="36"/>
      <c r="O1562" s="64">
        <f t="shared" si="169"/>
        <v>0</v>
      </c>
      <c r="P1562" s="4">
        <f t="shared" si="170"/>
        <v>26</v>
      </c>
      <c r="Q1562" s="5">
        <f t="shared" si="171"/>
        <v>26</v>
      </c>
      <c r="R1562" s="5" t="str">
        <f t="shared" si="172"/>
        <v/>
      </c>
      <c r="S1562" s="6" t="str">
        <f t="shared" si="173"/>
        <v/>
      </c>
    </row>
    <row r="1563" spans="1:19" x14ac:dyDescent="0.2">
      <c r="A1563" s="54" t="s">
        <v>444</v>
      </c>
      <c r="B1563" s="41" t="s">
        <v>177</v>
      </c>
      <c r="C1563" s="51" t="s">
        <v>271</v>
      </c>
      <c r="D1563" s="37"/>
      <c r="E1563" s="38"/>
      <c r="F1563" s="38"/>
      <c r="G1563" s="38"/>
      <c r="H1563" s="50" t="str">
        <f t="shared" si="174"/>
        <v/>
      </c>
      <c r="I1563" s="35">
        <v>26</v>
      </c>
      <c r="J1563" s="36">
        <v>9</v>
      </c>
      <c r="K1563" s="36"/>
      <c r="L1563" s="3">
        <f t="shared" si="168"/>
        <v>0</v>
      </c>
      <c r="M1563" s="39">
        <v>17</v>
      </c>
      <c r="N1563" s="36"/>
      <c r="O1563" s="64">
        <f t="shared" si="169"/>
        <v>0</v>
      </c>
      <c r="P1563" s="4">
        <f t="shared" si="170"/>
        <v>26</v>
      </c>
      <c r="Q1563" s="5">
        <f t="shared" si="171"/>
        <v>26</v>
      </c>
      <c r="R1563" s="5" t="str">
        <f t="shared" si="172"/>
        <v/>
      </c>
      <c r="S1563" s="6" t="str">
        <f t="shared" si="173"/>
        <v/>
      </c>
    </row>
    <row r="1564" spans="1:19" x14ac:dyDescent="0.2">
      <c r="A1564" s="54" t="s">
        <v>444</v>
      </c>
      <c r="B1564" s="41" t="s">
        <v>186</v>
      </c>
      <c r="C1564" s="51" t="s">
        <v>187</v>
      </c>
      <c r="D1564" s="37"/>
      <c r="E1564" s="38"/>
      <c r="F1564" s="38"/>
      <c r="G1564" s="38"/>
      <c r="H1564" s="50" t="str">
        <f t="shared" si="174"/>
        <v/>
      </c>
      <c r="I1564" s="35">
        <v>26</v>
      </c>
      <c r="J1564" s="36"/>
      <c r="K1564" s="36"/>
      <c r="L1564" s="3" t="str">
        <f t="shared" si="168"/>
        <v/>
      </c>
      <c r="M1564" s="39">
        <v>25</v>
      </c>
      <c r="N1564" s="36">
        <v>1</v>
      </c>
      <c r="O1564" s="64">
        <f t="shared" si="169"/>
        <v>3.8461538461538464E-2</v>
      </c>
      <c r="P1564" s="4">
        <f t="shared" si="170"/>
        <v>26</v>
      </c>
      <c r="Q1564" s="5">
        <f t="shared" si="171"/>
        <v>25</v>
      </c>
      <c r="R1564" s="5">
        <f t="shared" si="172"/>
        <v>1</v>
      </c>
      <c r="S1564" s="6">
        <f t="shared" si="173"/>
        <v>3.8461538461538464E-2</v>
      </c>
    </row>
    <row r="1565" spans="1:19" x14ac:dyDescent="0.2">
      <c r="A1565" s="55" t="s">
        <v>449</v>
      </c>
      <c r="B1565" s="41" t="s">
        <v>30</v>
      </c>
      <c r="C1565" s="57" t="s">
        <v>424</v>
      </c>
      <c r="D1565" s="2">
        <v>4</v>
      </c>
      <c r="E1565" s="1">
        <v>4</v>
      </c>
      <c r="F1565" s="1"/>
      <c r="G1565" s="1">
        <v>0</v>
      </c>
      <c r="H1565" s="50">
        <f t="shared" si="174"/>
        <v>0</v>
      </c>
      <c r="I1565" s="35">
        <v>26</v>
      </c>
      <c r="J1565" s="36">
        <v>22</v>
      </c>
      <c r="K1565" s="36">
        <v>0</v>
      </c>
      <c r="L1565" s="3">
        <f t="shared" si="168"/>
        <v>0</v>
      </c>
      <c r="M1565" s="39">
        <v>0</v>
      </c>
      <c r="N1565" s="36">
        <v>4</v>
      </c>
      <c r="O1565" s="64">
        <f t="shared" si="169"/>
        <v>0.15384615384615385</v>
      </c>
      <c r="P1565" s="4">
        <f t="shared" si="170"/>
        <v>30</v>
      </c>
      <c r="Q1565" s="5">
        <f t="shared" si="171"/>
        <v>26</v>
      </c>
      <c r="R1565" s="5">
        <f t="shared" si="172"/>
        <v>4</v>
      </c>
      <c r="S1565" s="6">
        <f t="shared" si="173"/>
        <v>0.13333333333333333</v>
      </c>
    </row>
    <row r="1566" spans="1:19" x14ac:dyDescent="0.2">
      <c r="A1566" s="55" t="s">
        <v>497</v>
      </c>
      <c r="B1566" s="41" t="s">
        <v>425</v>
      </c>
      <c r="C1566" s="56" t="s">
        <v>426</v>
      </c>
      <c r="D1566" s="2">
        <v>0</v>
      </c>
      <c r="E1566" s="1">
        <v>0</v>
      </c>
      <c r="F1566" s="1">
        <v>0</v>
      </c>
      <c r="G1566" s="1">
        <v>0</v>
      </c>
      <c r="H1566" s="50" t="str">
        <f t="shared" si="174"/>
        <v/>
      </c>
      <c r="I1566" s="35">
        <v>26</v>
      </c>
      <c r="J1566" s="36">
        <v>16</v>
      </c>
      <c r="K1566" s="36">
        <v>2</v>
      </c>
      <c r="L1566" s="3">
        <f t="shared" si="168"/>
        <v>0.125</v>
      </c>
      <c r="M1566" s="42">
        <v>0</v>
      </c>
      <c r="N1566" s="36">
        <v>10</v>
      </c>
      <c r="O1566" s="64">
        <f t="shared" si="169"/>
        <v>0.38461538461538464</v>
      </c>
      <c r="P1566" s="4">
        <f t="shared" si="170"/>
        <v>26</v>
      </c>
      <c r="Q1566" s="5">
        <f t="shared" si="171"/>
        <v>16</v>
      </c>
      <c r="R1566" s="5">
        <f t="shared" si="172"/>
        <v>10</v>
      </c>
      <c r="S1566" s="6">
        <f t="shared" si="173"/>
        <v>0.38461538461538464</v>
      </c>
    </row>
    <row r="1567" spans="1:19" x14ac:dyDescent="0.2">
      <c r="A1567" s="55" t="s">
        <v>507</v>
      </c>
      <c r="B1567" s="41" t="s">
        <v>112</v>
      </c>
      <c r="C1567" s="56" t="s">
        <v>113</v>
      </c>
      <c r="D1567" s="2">
        <v>1</v>
      </c>
      <c r="E1567" s="1"/>
      <c r="F1567" s="1"/>
      <c r="G1567" s="1"/>
      <c r="H1567" s="50">
        <f t="shared" si="174"/>
        <v>0</v>
      </c>
      <c r="I1567" s="35">
        <v>26</v>
      </c>
      <c r="J1567" s="36">
        <v>26</v>
      </c>
      <c r="K1567" s="36">
        <v>8</v>
      </c>
      <c r="L1567" s="3">
        <f t="shared" si="168"/>
        <v>0.30769230769230771</v>
      </c>
      <c r="M1567" s="48"/>
      <c r="N1567" s="36"/>
      <c r="O1567" s="64">
        <f t="shared" si="169"/>
        <v>0</v>
      </c>
      <c r="P1567" s="4">
        <f t="shared" si="170"/>
        <v>27</v>
      </c>
      <c r="Q1567" s="5">
        <f t="shared" si="171"/>
        <v>26</v>
      </c>
      <c r="R1567" s="5" t="str">
        <f t="shared" si="172"/>
        <v/>
      </c>
      <c r="S1567" s="6" t="str">
        <f t="shared" si="173"/>
        <v/>
      </c>
    </row>
    <row r="1568" spans="1:19" ht="57" x14ac:dyDescent="0.2">
      <c r="A1568" s="54" t="s">
        <v>443</v>
      </c>
      <c r="B1568" s="41" t="s">
        <v>76</v>
      </c>
      <c r="C1568" s="51" t="s">
        <v>77</v>
      </c>
      <c r="D1568" s="37">
        <v>0</v>
      </c>
      <c r="E1568" s="38">
        <v>0</v>
      </c>
      <c r="F1568" s="38">
        <v>0</v>
      </c>
      <c r="G1568" s="38">
        <v>0</v>
      </c>
      <c r="H1568" s="50" t="str">
        <f t="shared" si="174"/>
        <v/>
      </c>
      <c r="I1568" s="35">
        <v>26</v>
      </c>
      <c r="J1568" s="36">
        <v>10</v>
      </c>
      <c r="K1568" s="36">
        <v>0</v>
      </c>
      <c r="L1568" s="3">
        <f t="shared" si="168"/>
        <v>0</v>
      </c>
      <c r="M1568" s="39">
        <v>8</v>
      </c>
      <c r="N1568" s="36">
        <v>2</v>
      </c>
      <c r="O1568" s="64">
        <f t="shared" si="169"/>
        <v>7.6923076923076927E-2</v>
      </c>
      <c r="P1568" s="4">
        <f t="shared" si="170"/>
        <v>26</v>
      </c>
      <c r="Q1568" s="5">
        <f t="shared" si="171"/>
        <v>18</v>
      </c>
      <c r="R1568" s="5">
        <f t="shared" si="172"/>
        <v>2</v>
      </c>
      <c r="S1568" s="6">
        <f t="shared" si="173"/>
        <v>7.6923076923076927E-2</v>
      </c>
    </row>
    <row r="1569" spans="1:19" x14ac:dyDescent="0.2">
      <c r="A1569" s="54" t="s">
        <v>443</v>
      </c>
      <c r="B1569" s="41" t="s">
        <v>153</v>
      </c>
      <c r="C1569" s="51" t="s">
        <v>325</v>
      </c>
      <c r="D1569" s="37">
        <v>0</v>
      </c>
      <c r="E1569" s="38">
        <v>0</v>
      </c>
      <c r="F1569" s="38">
        <v>0</v>
      </c>
      <c r="G1569" s="38">
        <v>0</v>
      </c>
      <c r="H1569" s="50" t="str">
        <f t="shared" si="174"/>
        <v/>
      </c>
      <c r="I1569" s="35">
        <v>26</v>
      </c>
      <c r="J1569" s="36">
        <v>20</v>
      </c>
      <c r="K1569" s="36">
        <v>0</v>
      </c>
      <c r="L1569" s="3">
        <f t="shared" si="168"/>
        <v>0</v>
      </c>
      <c r="M1569" s="39">
        <v>2</v>
      </c>
      <c r="N1569" s="36">
        <v>0</v>
      </c>
      <c r="O1569" s="64">
        <f t="shared" si="169"/>
        <v>0</v>
      </c>
      <c r="P1569" s="4">
        <f t="shared" si="170"/>
        <v>26</v>
      </c>
      <c r="Q1569" s="5">
        <f t="shared" si="171"/>
        <v>22</v>
      </c>
      <c r="R1569" s="5" t="str">
        <f t="shared" si="172"/>
        <v/>
      </c>
      <c r="S1569" s="6" t="str">
        <f t="shared" si="173"/>
        <v/>
      </c>
    </row>
    <row r="1570" spans="1:19" x14ac:dyDescent="0.2">
      <c r="A1570" s="55" t="s">
        <v>512</v>
      </c>
      <c r="B1570" s="41" t="s">
        <v>74</v>
      </c>
      <c r="C1570" s="56" t="s">
        <v>75</v>
      </c>
      <c r="D1570" s="2"/>
      <c r="E1570" s="1"/>
      <c r="F1570" s="1"/>
      <c r="G1570" s="1"/>
      <c r="H1570" s="50" t="str">
        <f t="shared" si="174"/>
        <v/>
      </c>
      <c r="I1570" s="35">
        <v>25</v>
      </c>
      <c r="J1570" s="36">
        <v>24</v>
      </c>
      <c r="K1570" s="36">
        <v>1</v>
      </c>
      <c r="L1570" s="3">
        <f t="shared" si="168"/>
        <v>4.1666666666666664E-2</v>
      </c>
      <c r="M1570" s="42">
        <v>1</v>
      </c>
      <c r="N1570" s="36">
        <v>0</v>
      </c>
      <c r="O1570" s="64">
        <f t="shared" si="169"/>
        <v>0</v>
      </c>
      <c r="P1570" s="4">
        <f t="shared" si="170"/>
        <v>25</v>
      </c>
      <c r="Q1570" s="5">
        <f t="shared" si="171"/>
        <v>25</v>
      </c>
      <c r="R1570" s="5" t="str">
        <f t="shared" si="172"/>
        <v/>
      </c>
      <c r="S1570" s="6" t="str">
        <f t="shared" si="173"/>
        <v/>
      </c>
    </row>
    <row r="1571" spans="1:19" x14ac:dyDescent="0.2">
      <c r="A1571" s="54" t="s">
        <v>444</v>
      </c>
      <c r="B1571" s="41" t="s">
        <v>87</v>
      </c>
      <c r="C1571" s="51" t="s">
        <v>88</v>
      </c>
      <c r="D1571" s="37"/>
      <c r="E1571" s="38"/>
      <c r="F1571" s="38"/>
      <c r="G1571" s="38"/>
      <c r="H1571" s="50" t="str">
        <f t="shared" si="174"/>
        <v/>
      </c>
      <c r="I1571" s="35">
        <v>25</v>
      </c>
      <c r="J1571" s="36">
        <v>24</v>
      </c>
      <c r="K1571" s="36">
        <v>2</v>
      </c>
      <c r="L1571" s="3">
        <f t="shared" si="168"/>
        <v>8.3333333333333329E-2</v>
      </c>
      <c r="M1571" s="39">
        <v>1</v>
      </c>
      <c r="N1571" s="36"/>
      <c r="O1571" s="64">
        <f t="shared" si="169"/>
        <v>0</v>
      </c>
      <c r="P1571" s="4">
        <f t="shared" si="170"/>
        <v>25</v>
      </c>
      <c r="Q1571" s="5">
        <f t="shared" si="171"/>
        <v>25</v>
      </c>
      <c r="R1571" s="5" t="str">
        <f t="shared" si="172"/>
        <v/>
      </c>
      <c r="S1571" s="6" t="str">
        <f t="shared" si="173"/>
        <v/>
      </c>
    </row>
    <row r="1572" spans="1:19" x14ac:dyDescent="0.2">
      <c r="A1572" s="55" t="s">
        <v>485</v>
      </c>
      <c r="B1572" s="41" t="s">
        <v>10</v>
      </c>
      <c r="C1572" s="56" t="s">
        <v>11</v>
      </c>
      <c r="D1572" s="2"/>
      <c r="E1572" s="1"/>
      <c r="F1572" s="1"/>
      <c r="G1572" s="1"/>
      <c r="H1572" s="50" t="str">
        <f t="shared" si="174"/>
        <v/>
      </c>
      <c r="I1572" s="35">
        <v>25</v>
      </c>
      <c r="J1572" s="36">
        <v>25</v>
      </c>
      <c r="K1572" s="36">
        <v>2</v>
      </c>
      <c r="L1572" s="3">
        <f t="shared" si="168"/>
        <v>0.08</v>
      </c>
      <c r="M1572" s="42"/>
      <c r="N1572" s="36"/>
      <c r="O1572" s="64">
        <f t="shared" si="169"/>
        <v>0</v>
      </c>
      <c r="P1572" s="4">
        <f t="shared" si="170"/>
        <v>25</v>
      </c>
      <c r="Q1572" s="5">
        <f t="shared" si="171"/>
        <v>25</v>
      </c>
      <c r="R1572" s="5" t="str">
        <f t="shared" si="172"/>
        <v/>
      </c>
      <c r="S1572" s="6" t="str">
        <f t="shared" si="173"/>
        <v/>
      </c>
    </row>
    <row r="1573" spans="1:19" x14ac:dyDescent="0.2">
      <c r="A1573" s="54" t="s">
        <v>443</v>
      </c>
      <c r="B1573" s="41" t="s">
        <v>10</v>
      </c>
      <c r="C1573" s="51" t="s">
        <v>11</v>
      </c>
      <c r="D1573" s="37">
        <v>0</v>
      </c>
      <c r="E1573" s="38">
        <v>0</v>
      </c>
      <c r="F1573" s="38">
        <v>0</v>
      </c>
      <c r="G1573" s="38">
        <v>0</v>
      </c>
      <c r="H1573" s="50" t="str">
        <f t="shared" si="174"/>
        <v/>
      </c>
      <c r="I1573" s="35">
        <v>25</v>
      </c>
      <c r="J1573" s="36">
        <v>21</v>
      </c>
      <c r="K1573" s="36">
        <v>0</v>
      </c>
      <c r="L1573" s="3">
        <f t="shared" si="168"/>
        <v>0</v>
      </c>
      <c r="M1573" s="39">
        <v>0</v>
      </c>
      <c r="N1573" s="36">
        <v>0</v>
      </c>
      <c r="O1573" s="64">
        <f t="shared" si="169"/>
        <v>0</v>
      </c>
      <c r="P1573" s="4">
        <f t="shared" si="170"/>
        <v>25</v>
      </c>
      <c r="Q1573" s="5">
        <f t="shared" si="171"/>
        <v>21</v>
      </c>
      <c r="R1573" s="5" t="str">
        <f t="shared" si="172"/>
        <v/>
      </c>
      <c r="S1573" s="6" t="str">
        <f t="shared" si="173"/>
        <v/>
      </c>
    </row>
    <row r="1574" spans="1:19" x14ac:dyDescent="0.2">
      <c r="A1574" s="55" t="s">
        <v>449</v>
      </c>
      <c r="B1574" s="41" t="s">
        <v>177</v>
      </c>
      <c r="C1574" s="57" t="s">
        <v>271</v>
      </c>
      <c r="D1574" s="2">
        <v>0</v>
      </c>
      <c r="E1574" s="1">
        <v>0</v>
      </c>
      <c r="F1574" s="1"/>
      <c r="G1574" s="1">
        <v>0</v>
      </c>
      <c r="H1574" s="50" t="str">
        <f t="shared" si="174"/>
        <v/>
      </c>
      <c r="I1574" s="35">
        <v>24</v>
      </c>
      <c r="J1574" s="36">
        <v>24</v>
      </c>
      <c r="K1574" s="36">
        <v>0</v>
      </c>
      <c r="L1574" s="3">
        <f t="shared" si="168"/>
        <v>0</v>
      </c>
      <c r="M1574" s="39">
        <v>0</v>
      </c>
      <c r="N1574" s="36">
        <v>0</v>
      </c>
      <c r="O1574" s="64">
        <f t="shared" si="169"/>
        <v>0</v>
      </c>
      <c r="P1574" s="4">
        <f t="shared" si="170"/>
        <v>24</v>
      </c>
      <c r="Q1574" s="5">
        <f t="shared" si="171"/>
        <v>24</v>
      </c>
      <c r="R1574" s="5" t="str">
        <f t="shared" si="172"/>
        <v/>
      </c>
      <c r="S1574" s="6" t="str">
        <f t="shared" si="173"/>
        <v/>
      </c>
    </row>
    <row r="1575" spans="1:19" x14ac:dyDescent="0.2">
      <c r="A1575" s="55" t="s">
        <v>485</v>
      </c>
      <c r="B1575" s="41" t="s">
        <v>78</v>
      </c>
      <c r="C1575" s="56" t="s">
        <v>267</v>
      </c>
      <c r="D1575" s="2"/>
      <c r="E1575" s="1"/>
      <c r="F1575" s="1"/>
      <c r="G1575" s="1"/>
      <c r="H1575" s="50" t="str">
        <f t="shared" si="174"/>
        <v/>
      </c>
      <c r="I1575" s="35">
        <v>24</v>
      </c>
      <c r="J1575" s="36">
        <v>23</v>
      </c>
      <c r="K1575" s="36">
        <v>7</v>
      </c>
      <c r="L1575" s="3">
        <f t="shared" si="168"/>
        <v>0.30434782608695654</v>
      </c>
      <c r="M1575" s="42">
        <v>1</v>
      </c>
      <c r="N1575" s="36">
        <v>0</v>
      </c>
      <c r="O1575" s="64">
        <f t="shared" si="169"/>
        <v>0</v>
      </c>
      <c r="P1575" s="4">
        <f t="shared" si="170"/>
        <v>24</v>
      </c>
      <c r="Q1575" s="5">
        <f t="shared" si="171"/>
        <v>24</v>
      </c>
      <c r="R1575" s="5" t="str">
        <f t="shared" si="172"/>
        <v/>
      </c>
      <c r="S1575" s="6" t="str">
        <f t="shared" si="173"/>
        <v/>
      </c>
    </row>
    <row r="1576" spans="1:19" ht="29" x14ac:dyDescent="0.2">
      <c r="A1576" s="54" t="s">
        <v>443</v>
      </c>
      <c r="B1576" s="41" t="s">
        <v>30</v>
      </c>
      <c r="C1576" s="51" t="s">
        <v>286</v>
      </c>
      <c r="D1576" s="37">
        <v>0</v>
      </c>
      <c r="E1576" s="38">
        <v>0</v>
      </c>
      <c r="F1576" s="38">
        <v>0</v>
      </c>
      <c r="G1576" s="38">
        <v>0</v>
      </c>
      <c r="H1576" s="50" t="str">
        <f t="shared" si="174"/>
        <v/>
      </c>
      <c r="I1576" s="35">
        <v>24</v>
      </c>
      <c r="J1576" s="36">
        <v>23</v>
      </c>
      <c r="K1576" s="36">
        <v>1</v>
      </c>
      <c r="L1576" s="3">
        <f t="shared" si="168"/>
        <v>4.3478260869565216E-2</v>
      </c>
      <c r="M1576" s="39">
        <v>0</v>
      </c>
      <c r="N1576" s="36">
        <v>1</v>
      </c>
      <c r="O1576" s="64">
        <f t="shared" si="169"/>
        <v>4.1666666666666664E-2</v>
      </c>
      <c r="P1576" s="4">
        <f t="shared" si="170"/>
        <v>24</v>
      </c>
      <c r="Q1576" s="5">
        <f t="shared" si="171"/>
        <v>23</v>
      </c>
      <c r="R1576" s="5">
        <f t="shared" si="172"/>
        <v>1</v>
      </c>
      <c r="S1576" s="6">
        <f t="shared" si="173"/>
        <v>4.1666666666666664E-2</v>
      </c>
    </row>
    <row r="1577" spans="1:19" x14ac:dyDescent="0.2">
      <c r="A1577" s="55" t="s">
        <v>478</v>
      </c>
      <c r="B1577" s="41" t="s">
        <v>8</v>
      </c>
      <c r="C1577" s="56" t="s">
        <v>9</v>
      </c>
      <c r="D1577" s="2">
        <v>0</v>
      </c>
      <c r="E1577" s="1">
        <v>0</v>
      </c>
      <c r="F1577" s="1">
        <v>0</v>
      </c>
      <c r="G1577" s="1">
        <v>0</v>
      </c>
      <c r="H1577" s="50" t="str">
        <f t="shared" si="174"/>
        <v/>
      </c>
      <c r="I1577" s="35">
        <v>23</v>
      </c>
      <c r="J1577" s="36">
        <v>23</v>
      </c>
      <c r="K1577" s="36">
        <v>23</v>
      </c>
      <c r="L1577" s="3">
        <f t="shared" si="168"/>
        <v>1</v>
      </c>
      <c r="M1577" s="42">
        <v>0</v>
      </c>
      <c r="N1577" s="36">
        <v>0</v>
      </c>
      <c r="O1577" s="64">
        <f t="shared" si="169"/>
        <v>0</v>
      </c>
      <c r="P1577" s="4">
        <f t="shared" si="170"/>
        <v>23</v>
      </c>
      <c r="Q1577" s="5">
        <f t="shared" si="171"/>
        <v>23</v>
      </c>
      <c r="R1577" s="5" t="str">
        <f t="shared" si="172"/>
        <v/>
      </c>
      <c r="S1577" s="6" t="str">
        <f t="shared" si="173"/>
        <v/>
      </c>
    </row>
    <row r="1578" spans="1:19" x14ac:dyDescent="0.2">
      <c r="A1578" s="55" t="s">
        <v>512</v>
      </c>
      <c r="B1578" s="41" t="s">
        <v>37</v>
      </c>
      <c r="C1578" s="56" t="s">
        <v>38</v>
      </c>
      <c r="D1578" s="2"/>
      <c r="E1578" s="1"/>
      <c r="F1578" s="1"/>
      <c r="G1578" s="1"/>
      <c r="H1578" s="50" t="str">
        <f t="shared" si="174"/>
        <v/>
      </c>
      <c r="I1578" s="35">
        <v>23</v>
      </c>
      <c r="J1578" s="36">
        <v>22</v>
      </c>
      <c r="K1578" s="36">
        <v>13</v>
      </c>
      <c r="L1578" s="3">
        <f t="shared" si="168"/>
        <v>0.59090909090909094</v>
      </c>
      <c r="M1578" s="42">
        <v>1</v>
      </c>
      <c r="N1578" s="36">
        <v>0</v>
      </c>
      <c r="O1578" s="64">
        <f t="shared" si="169"/>
        <v>0</v>
      </c>
      <c r="P1578" s="4">
        <f t="shared" si="170"/>
        <v>23</v>
      </c>
      <c r="Q1578" s="5">
        <f t="shared" si="171"/>
        <v>23</v>
      </c>
      <c r="R1578" s="5" t="str">
        <f t="shared" si="172"/>
        <v/>
      </c>
      <c r="S1578" s="6" t="str">
        <f t="shared" si="173"/>
        <v/>
      </c>
    </row>
    <row r="1579" spans="1:19" x14ac:dyDescent="0.2">
      <c r="A1579" s="55" t="s">
        <v>512</v>
      </c>
      <c r="B1579" s="41" t="s">
        <v>112</v>
      </c>
      <c r="C1579" s="56" t="s">
        <v>113</v>
      </c>
      <c r="D1579" s="2"/>
      <c r="E1579" s="1"/>
      <c r="F1579" s="1"/>
      <c r="G1579" s="1"/>
      <c r="H1579" s="50" t="str">
        <f t="shared" si="174"/>
        <v/>
      </c>
      <c r="I1579" s="35">
        <v>23</v>
      </c>
      <c r="J1579" s="36">
        <v>18</v>
      </c>
      <c r="K1579" s="36">
        <v>3</v>
      </c>
      <c r="L1579" s="3">
        <f t="shared" si="168"/>
        <v>0.16666666666666666</v>
      </c>
      <c r="M1579" s="42">
        <v>0</v>
      </c>
      <c r="N1579" s="36">
        <v>4</v>
      </c>
      <c r="O1579" s="64">
        <f t="shared" si="169"/>
        <v>0.17391304347826086</v>
      </c>
      <c r="P1579" s="4">
        <f t="shared" si="170"/>
        <v>23</v>
      </c>
      <c r="Q1579" s="5">
        <f t="shared" si="171"/>
        <v>18</v>
      </c>
      <c r="R1579" s="5">
        <f t="shared" si="172"/>
        <v>4</v>
      </c>
      <c r="S1579" s="6">
        <f t="shared" si="173"/>
        <v>0.17391304347826086</v>
      </c>
    </row>
    <row r="1580" spans="1:19" ht="29" x14ac:dyDescent="0.2">
      <c r="A1580" s="54" t="s">
        <v>448</v>
      </c>
      <c r="B1580" s="41" t="s">
        <v>126</v>
      </c>
      <c r="C1580" s="51" t="s">
        <v>127</v>
      </c>
      <c r="D1580" s="37">
        <v>0</v>
      </c>
      <c r="E1580" s="38">
        <v>0</v>
      </c>
      <c r="F1580" s="38">
        <v>0</v>
      </c>
      <c r="G1580" s="38">
        <v>0</v>
      </c>
      <c r="H1580" s="50" t="str">
        <f t="shared" si="174"/>
        <v/>
      </c>
      <c r="I1580" s="35">
        <v>23</v>
      </c>
      <c r="J1580" s="36">
        <v>23</v>
      </c>
      <c r="K1580" s="36">
        <v>5</v>
      </c>
      <c r="L1580" s="3">
        <f t="shared" si="168"/>
        <v>0.21739130434782608</v>
      </c>
      <c r="M1580" s="39">
        <v>0</v>
      </c>
      <c r="N1580" s="36">
        <v>0</v>
      </c>
      <c r="O1580" s="64">
        <f t="shared" si="169"/>
        <v>0</v>
      </c>
      <c r="P1580" s="4">
        <f t="shared" si="170"/>
        <v>23</v>
      </c>
      <c r="Q1580" s="5">
        <f t="shared" si="171"/>
        <v>23</v>
      </c>
      <c r="R1580" s="5" t="str">
        <f t="shared" si="172"/>
        <v/>
      </c>
      <c r="S1580" s="6" t="str">
        <f t="shared" si="173"/>
        <v/>
      </c>
    </row>
    <row r="1581" spans="1:19" x14ac:dyDescent="0.2">
      <c r="A1581" s="55" t="s">
        <v>445</v>
      </c>
      <c r="B1581" s="41" t="s">
        <v>37</v>
      </c>
      <c r="C1581" s="51" t="s">
        <v>38</v>
      </c>
      <c r="D1581" s="2"/>
      <c r="E1581" s="1"/>
      <c r="F1581" s="1"/>
      <c r="G1581" s="1"/>
      <c r="H1581" s="50" t="str">
        <f t="shared" si="174"/>
        <v/>
      </c>
      <c r="I1581" s="35">
        <v>23</v>
      </c>
      <c r="J1581" s="36">
        <v>20</v>
      </c>
      <c r="K1581" s="36">
        <v>10</v>
      </c>
      <c r="L1581" s="3">
        <f t="shared" si="168"/>
        <v>0.5</v>
      </c>
      <c r="M1581" s="42"/>
      <c r="N1581" s="36">
        <v>1</v>
      </c>
      <c r="O1581" s="64">
        <f t="shared" si="169"/>
        <v>4.3478260869565216E-2</v>
      </c>
      <c r="P1581" s="4">
        <f t="shared" si="170"/>
        <v>23</v>
      </c>
      <c r="Q1581" s="5">
        <f t="shared" si="171"/>
        <v>20</v>
      </c>
      <c r="R1581" s="5">
        <f t="shared" si="172"/>
        <v>1</v>
      </c>
      <c r="S1581" s="6">
        <f t="shared" si="173"/>
        <v>4.3478260869565216E-2</v>
      </c>
    </row>
    <row r="1582" spans="1:19" x14ac:dyDescent="0.2">
      <c r="A1582" s="55" t="s">
        <v>445</v>
      </c>
      <c r="B1582" s="41" t="s">
        <v>177</v>
      </c>
      <c r="C1582" s="51" t="s">
        <v>271</v>
      </c>
      <c r="D1582" s="2"/>
      <c r="E1582" s="1"/>
      <c r="F1582" s="1"/>
      <c r="G1582" s="1"/>
      <c r="H1582" s="50" t="str">
        <f t="shared" si="174"/>
        <v/>
      </c>
      <c r="I1582" s="35">
        <v>23</v>
      </c>
      <c r="J1582" s="36">
        <v>20</v>
      </c>
      <c r="K1582" s="36"/>
      <c r="L1582" s="3">
        <f t="shared" si="168"/>
        <v>0</v>
      </c>
      <c r="M1582" s="42"/>
      <c r="N1582" s="36">
        <v>3</v>
      </c>
      <c r="O1582" s="64">
        <f t="shared" si="169"/>
        <v>0.13043478260869565</v>
      </c>
      <c r="P1582" s="4">
        <f t="shared" si="170"/>
        <v>23</v>
      </c>
      <c r="Q1582" s="5">
        <f t="shared" si="171"/>
        <v>20</v>
      </c>
      <c r="R1582" s="5">
        <f t="shared" si="172"/>
        <v>3</v>
      </c>
      <c r="S1582" s="6">
        <f t="shared" si="173"/>
        <v>0.13043478260869565</v>
      </c>
    </row>
    <row r="1583" spans="1:19" x14ac:dyDescent="0.2">
      <c r="A1583" s="55" t="s">
        <v>459</v>
      </c>
      <c r="B1583" s="41" t="s">
        <v>2</v>
      </c>
      <c r="C1583" s="56" t="s">
        <v>3</v>
      </c>
      <c r="D1583" s="2"/>
      <c r="E1583" s="1"/>
      <c r="F1583" s="1"/>
      <c r="G1583" s="1"/>
      <c r="H1583" s="50" t="str">
        <f t="shared" si="174"/>
        <v/>
      </c>
      <c r="I1583" s="35">
        <v>23</v>
      </c>
      <c r="J1583" s="36">
        <v>19</v>
      </c>
      <c r="K1583" s="36">
        <v>19</v>
      </c>
      <c r="L1583" s="3">
        <f t="shared" si="168"/>
        <v>1</v>
      </c>
      <c r="M1583" s="42">
        <v>3</v>
      </c>
      <c r="N1583" s="36">
        <v>1</v>
      </c>
      <c r="O1583" s="64">
        <f t="shared" si="169"/>
        <v>4.3478260869565216E-2</v>
      </c>
      <c r="P1583" s="4">
        <f t="shared" si="170"/>
        <v>23</v>
      </c>
      <c r="Q1583" s="5">
        <f t="shared" si="171"/>
        <v>22</v>
      </c>
      <c r="R1583" s="5">
        <f t="shared" si="172"/>
        <v>1</v>
      </c>
      <c r="S1583" s="6">
        <f t="shared" si="173"/>
        <v>4.3478260869565216E-2</v>
      </c>
    </row>
    <row r="1584" spans="1:19" x14ac:dyDescent="0.2">
      <c r="A1584" s="54" t="s">
        <v>443</v>
      </c>
      <c r="B1584" s="41" t="s">
        <v>92</v>
      </c>
      <c r="C1584" s="51" t="s">
        <v>310</v>
      </c>
      <c r="D1584" s="37">
        <v>0</v>
      </c>
      <c r="E1584" s="38">
        <v>0</v>
      </c>
      <c r="F1584" s="38">
        <v>0</v>
      </c>
      <c r="G1584" s="38">
        <v>0</v>
      </c>
      <c r="H1584" s="50" t="str">
        <f t="shared" si="174"/>
        <v/>
      </c>
      <c r="I1584" s="35">
        <v>23</v>
      </c>
      <c r="J1584" s="36">
        <v>26</v>
      </c>
      <c r="K1584" s="36">
        <v>4</v>
      </c>
      <c r="L1584" s="3">
        <f t="shared" si="168"/>
        <v>0.15384615384615385</v>
      </c>
      <c r="M1584" s="39">
        <v>0</v>
      </c>
      <c r="N1584" s="36">
        <v>0</v>
      </c>
      <c r="O1584" s="64">
        <f t="shared" si="169"/>
        <v>0</v>
      </c>
      <c r="P1584" s="4">
        <f t="shared" si="170"/>
        <v>23</v>
      </c>
      <c r="Q1584" s="5">
        <f t="shared" si="171"/>
        <v>26</v>
      </c>
      <c r="R1584" s="5" t="str">
        <f t="shared" si="172"/>
        <v/>
      </c>
      <c r="S1584" s="6" t="str">
        <f t="shared" si="173"/>
        <v/>
      </c>
    </row>
    <row r="1585" spans="1:19" x14ac:dyDescent="0.2">
      <c r="A1585" s="55" t="s">
        <v>447</v>
      </c>
      <c r="B1585" s="41" t="s">
        <v>103</v>
      </c>
      <c r="C1585" s="51" t="s">
        <v>104</v>
      </c>
      <c r="D1585" s="2"/>
      <c r="E1585" s="1"/>
      <c r="F1585" s="1"/>
      <c r="G1585" s="1"/>
      <c r="H1585" s="50" t="str">
        <f t="shared" si="174"/>
        <v/>
      </c>
      <c r="I1585" s="35">
        <v>22</v>
      </c>
      <c r="J1585" s="36">
        <v>16</v>
      </c>
      <c r="K1585" s="36">
        <v>4</v>
      </c>
      <c r="L1585" s="3">
        <f t="shared" si="168"/>
        <v>0.25</v>
      </c>
      <c r="M1585" s="42"/>
      <c r="N1585" s="36">
        <v>12</v>
      </c>
      <c r="O1585" s="64">
        <f t="shared" si="169"/>
        <v>0.54545454545454541</v>
      </c>
      <c r="P1585" s="4">
        <f t="shared" si="170"/>
        <v>22</v>
      </c>
      <c r="Q1585" s="5">
        <f t="shared" si="171"/>
        <v>16</v>
      </c>
      <c r="R1585" s="5">
        <f t="shared" si="172"/>
        <v>12</v>
      </c>
      <c r="S1585" s="6">
        <f t="shared" si="173"/>
        <v>0.54545454545454541</v>
      </c>
    </row>
    <row r="1586" spans="1:19" ht="43" x14ac:dyDescent="0.2">
      <c r="A1586" s="55" t="s">
        <v>480</v>
      </c>
      <c r="B1586" s="41" t="s">
        <v>211</v>
      </c>
      <c r="C1586" s="56" t="s">
        <v>212</v>
      </c>
      <c r="D1586" s="2">
        <v>0</v>
      </c>
      <c r="E1586" s="1">
        <v>0</v>
      </c>
      <c r="F1586" s="1">
        <v>0</v>
      </c>
      <c r="G1586" s="1">
        <v>0</v>
      </c>
      <c r="H1586" s="50" t="str">
        <f t="shared" si="174"/>
        <v/>
      </c>
      <c r="I1586" s="35">
        <v>22</v>
      </c>
      <c r="J1586" s="36">
        <v>22</v>
      </c>
      <c r="K1586" s="36">
        <v>4</v>
      </c>
      <c r="L1586" s="3">
        <f t="shared" si="168"/>
        <v>0.18181818181818182</v>
      </c>
      <c r="M1586" s="42">
        <v>0</v>
      </c>
      <c r="N1586" s="36">
        <v>0</v>
      </c>
      <c r="O1586" s="64">
        <f t="shared" si="169"/>
        <v>0</v>
      </c>
      <c r="P1586" s="4">
        <f t="shared" si="170"/>
        <v>22</v>
      </c>
      <c r="Q1586" s="5">
        <f t="shared" si="171"/>
        <v>22</v>
      </c>
      <c r="R1586" s="5" t="str">
        <f t="shared" si="172"/>
        <v/>
      </c>
      <c r="S1586" s="6" t="str">
        <f t="shared" si="173"/>
        <v/>
      </c>
    </row>
    <row r="1587" spans="1:19" x14ac:dyDescent="0.2">
      <c r="A1587" s="55" t="s">
        <v>512</v>
      </c>
      <c r="B1587" s="41" t="s">
        <v>10</v>
      </c>
      <c r="C1587" s="56" t="s">
        <v>12</v>
      </c>
      <c r="D1587" s="2"/>
      <c r="E1587" s="1"/>
      <c r="F1587" s="1"/>
      <c r="G1587" s="1"/>
      <c r="H1587" s="50" t="str">
        <f t="shared" si="174"/>
        <v/>
      </c>
      <c r="I1587" s="35">
        <v>22</v>
      </c>
      <c r="J1587" s="36">
        <v>19</v>
      </c>
      <c r="K1587" s="36">
        <v>5</v>
      </c>
      <c r="L1587" s="3">
        <f t="shared" si="168"/>
        <v>0.26315789473684209</v>
      </c>
      <c r="M1587" s="42">
        <v>2</v>
      </c>
      <c r="N1587" s="36">
        <v>0</v>
      </c>
      <c r="O1587" s="64">
        <f t="shared" si="169"/>
        <v>0</v>
      </c>
      <c r="P1587" s="4">
        <f t="shared" si="170"/>
        <v>22</v>
      </c>
      <c r="Q1587" s="5">
        <f t="shared" si="171"/>
        <v>21</v>
      </c>
      <c r="R1587" s="5" t="str">
        <f t="shared" si="172"/>
        <v/>
      </c>
      <c r="S1587" s="6" t="str">
        <f t="shared" si="173"/>
        <v/>
      </c>
    </row>
    <row r="1588" spans="1:19" ht="29" x14ac:dyDescent="0.2">
      <c r="A1588" s="55" t="s">
        <v>445</v>
      </c>
      <c r="B1588" s="41" t="s">
        <v>238</v>
      </c>
      <c r="C1588" s="51" t="s">
        <v>244</v>
      </c>
      <c r="D1588" s="2"/>
      <c r="E1588" s="1"/>
      <c r="F1588" s="1"/>
      <c r="G1588" s="1"/>
      <c r="H1588" s="50" t="str">
        <f t="shared" si="174"/>
        <v/>
      </c>
      <c r="I1588" s="35">
        <v>22</v>
      </c>
      <c r="J1588" s="36">
        <v>21</v>
      </c>
      <c r="K1588" s="36">
        <v>11</v>
      </c>
      <c r="L1588" s="3">
        <f t="shared" si="168"/>
        <v>0.52380952380952384</v>
      </c>
      <c r="M1588" s="42"/>
      <c r="N1588" s="36">
        <v>1</v>
      </c>
      <c r="O1588" s="64">
        <f t="shared" si="169"/>
        <v>4.5454545454545456E-2</v>
      </c>
      <c r="P1588" s="4">
        <f t="shared" si="170"/>
        <v>22</v>
      </c>
      <c r="Q1588" s="5">
        <f t="shared" si="171"/>
        <v>21</v>
      </c>
      <c r="R1588" s="5">
        <f t="shared" si="172"/>
        <v>1</v>
      </c>
      <c r="S1588" s="6">
        <f t="shared" si="173"/>
        <v>4.5454545454545456E-2</v>
      </c>
    </row>
    <row r="1589" spans="1:19" x14ac:dyDescent="0.2">
      <c r="A1589" s="55" t="s">
        <v>492</v>
      </c>
      <c r="B1589" s="41" t="s">
        <v>78</v>
      </c>
      <c r="C1589" s="56" t="s">
        <v>267</v>
      </c>
      <c r="D1589" s="2"/>
      <c r="E1589" s="1"/>
      <c r="F1589" s="1"/>
      <c r="G1589" s="1"/>
      <c r="H1589" s="50" t="str">
        <f t="shared" si="174"/>
        <v/>
      </c>
      <c r="I1589" s="35">
        <v>22</v>
      </c>
      <c r="J1589" s="36">
        <v>22</v>
      </c>
      <c r="K1589" s="36">
        <v>19</v>
      </c>
      <c r="L1589" s="3">
        <f t="shared" si="168"/>
        <v>0.86363636363636365</v>
      </c>
      <c r="M1589" s="42"/>
      <c r="N1589" s="36"/>
      <c r="O1589" s="64">
        <f t="shared" si="169"/>
        <v>0</v>
      </c>
      <c r="P1589" s="4">
        <f t="shared" si="170"/>
        <v>22</v>
      </c>
      <c r="Q1589" s="5">
        <f t="shared" si="171"/>
        <v>22</v>
      </c>
      <c r="R1589" s="5" t="str">
        <f t="shared" si="172"/>
        <v/>
      </c>
      <c r="S1589" s="6" t="str">
        <f t="shared" si="173"/>
        <v/>
      </c>
    </row>
    <row r="1590" spans="1:19" x14ac:dyDescent="0.2">
      <c r="A1590" s="55" t="s">
        <v>496</v>
      </c>
      <c r="B1590" s="41" t="s">
        <v>37</v>
      </c>
      <c r="C1590" s="56" t="s">
        <v>39</v>
      </c>
      <c r="D1590" s="2">
        <v>0</v>
      </c>
      <c r="E1590" s="1">
        <v>0</v>
      </c>
      <c r="F1590" s="1"/>
      <c r="G1590" s="1">
        <v>0</v>
      </c>
      <c r="H1590" s="50" t="str">
        <f t="shared" si="174"/>
        <v/>
      </c>
      <c r="I1590" s="35">
        <v>22</v>
      </c>
      <c r="J1590" s="36">
        <v>19</v>
      </c>
      <c r="K1590" s="36">
        <v>5</v>
      </c>
      <c r="L1590" s="3">
        <f t="shared" si="168"/>
        <v>0.26315789473684209</v>
      </c>
      <c r="M1590" s="42">
        <v>0</v>
      </c>
      <c r="N1590" s="36">
        <v>0</v>
      </c>
      <c r="O1590" s="64">
        <f t="shared" si="169"/>
        <v>0</v>
      </c>
      <c r="P1590" s="4">
        <f t="shared" si="170"/>
        <v>22</v>
      </c>
      <c r="Q1590" s="5">
        <f t="shared" si="171"/>
        <v>19</v>
      </c>
      <c r="R1590" s="5" t="str">
        <f t="shared" si="172"/>
        <v/>
      </c>
      <c r="S1590" s="6" t="str">
        <f t="shared" si="173"/>
        <v/>
      </c>
    </row>
    <row r="1591" spans="1:19" x14ac:dyDescent="0.2">
      <c r="A1591" s="54" t="s">
        <v>446</v>
      </c>
      <c r="B1591" s="41" t="s">
        <v>15</v>
      </c>
      <c r="C1591" s="51" t="s">
        <v>16</v>
      </c>
      <c r="D1591" s="37"/>
      <c r="E1591" s="38"/>
      <c r="F1591" s="38"/>
      <c r="G1591" s="38"/>
      <c r="H1591" s="50" t="str">
        <f t="shared" si="174"/>
        <v/>
      </c>
      <c r="I1591" s="35">
        <v>22</v>
      </c>
      <c r="J1591" s="36">
        <v>21</v>
      </c>
      <c r="K1591" s="36">
        <v>20</v>
      </c>
      <c r="L1591" s="3">
        <f t="shared" si="168"/>
        <v>0.95238095238095233</v>
      </c>
      <c r="M1591" s="39"/>
      <c r="N1591" s="36">
        <v>1</v>
      </c>
      <c r="O1591" s="64">
        <f t="shared" si="169"/>
        <v>4.5454545454545456E-2</v>
      </c>
      <c r="P1591" s="4">
        <f t="shared" si="170"/>
        <v>22</v>
      </c>
      <c r="Q1591" s="5">
        <f t="shared" si="171"/>
        <v>21</v>
      </c>
      <c r="R1591" s="5">
        <f t="shared" si="172"/>
        <v>1</v>
      </c>
      <c r="S1591" s="6">
        <f t="shared" si="173"/>
        <v>4.5454545454545456E-2</v>
      </c>
    </row>
    <row r="1592" spans="1:19" x14ac:dyDescent="0.2">
      <c r="A1592" s="55" t="s">
        <v>500</v>
      </c>
      <c r="B1592" s="41" t="s">
        <v>37</v>
      </c>
      <c r="C1592" s="56" t="s">
        <v>288</v>
      </c>
      <c r="D1592" s="2"/>
      <c r="E1592" s="1"/>
      <c r="F1592" s="1"/>
      <c r="G1592" s="1"/>
      <c r="H1592" s="50" t="str">
        <f t="shared" si="174"/>
        <v/>
      </c>
      <c r="I1592" s="35">
        <v>22</v>
      </c>
      <c r="J1592" s="36">
        <v>20</v>
      </c>
      <c r="K1592" s="36">
        <v>17</v>
      </c>
      <c r="L1592" s="3">
        <f t="shared" si="168"/>
        <v>0.85</v>
      </c>
      <c r="M1592" s="42">
        <v>2</v>
      </c>
      <c r="N1592" s="36">
        <v>0</v>
      </c>
      <c r="O1592" s="64">
        <f t="shared" si="169"/>
        <v>0</v>
      </c>
      <c r="P1592" s="4">
        <f t="shared" si="170"/>
        <v>22</v>
      </c>
      <c r="Q1592" s="5">
        <f t="shared" si="171"/>
        <v>22</v>
      </c>
      <c r="R1592" s="5" t="str">
        <f t="shared" si="172"/>
        <v/>
      </c>
      <c r="S1592" s="6" t="str">
        <f t="shared" si="173"/>
        <v/>
      </c>
    </row>
    <row r="1593" spans="1:19" ht="29" x14ac:dyDescent="0.2">
      <c r="A1593" s="55" t="s">
        <v>500</v>
      </c>
      <c r="B1593" s="41" t="s">
        <v>42</v>
      </c>
      <c r="C1593" s="56" t="s">
        <v>43</v>
      </c>
      <c r="D1593" s="2"/>
      <c r="E1593" s="1"/>
      <c r="F1593" s="1"/>
      <c r="G1593" s="1"/>
      <c r="H1593" s="50" t="str">
        <f t="shared" si="174"/>
        <v/>
      </c>
      <c r="I1593" s="35">
        <v>22</v>
      </c>
      <c r="J1593" s="36">
        <v>20</v>
      </c>
      <c r="K1593" s="36">
        <v>5</v>
      </c>
      <c r="L1593" s="3">
        <f t="shared" si="168"/>
        <v>0.25</v>
      </c>
      <c r="M1593" s="42">
        <v>2</v>
      </c>
      <c r="N1593" s="36">
        <v>0</v>
      </c>
      <c r="O1593" s="64">
        <f t="shared" si="169"/>
        <v>0</v>
      </c>
      <c r="P1593" s="4">
        <f t="shared" si="170"/>
        <v>22</v>
      </c>
      <c r="Q1593" s="5">
        <f t="shared" si="171"/>
        <v>22</v>
      </c>
      <c r="R1593" s="5" t="str">
        <f t="shared" si="172"/>
        <v/>
      </c>
      <c r="S1593" s="6" t="str">
        <f t="shared" si="173"/>
        <v/>
      </c>
    </row>
    <row r="1594" spans="1:19" x14ac:dyDescent="0.2">
      <c r="A1594" s="55" t="s">
        <v>500</v>
      </c>
      <c r="B1594" s="41" t="s">
        <v>247</v>
      </c>
      <c r="C1594" s="56" t="s">
        <v>248</v>
      </c>
      <c r="D1594" s="2"/>
      <c r="E1594" s="1"/>
      <c r="F1594" s="1"/>
      <c r="G1594" s="1"/>
      <c r="H1594" s="50" t="str">
        <f t="shared" si="174"/>
        <v/>
      </c>
      <c r="I1594" s="35">
        <v>22</v>
      </c>
      <c r="J1594" s="36">
        <v>20</v>
      </c>
      <c r="K1594" s="36">
        <v>15</v>
      </c>
      <c r="L1594" s="3">
        <f t="shared" si="168"/>
        <v>0.75</v>
      </c>
      <c r="M1594" s="42">
        <v>0</v>
      </c>
      <c r="N1594" s="36">
        <v>2</v>
      </c>
      <c r="O1594" s="64">
        <f t="shared" si="169"/>
        <v>9.0909090909090912E-2</v>
      </c>
      <c r="P1594" s="4">
        <f t="shared" si="170"/>
        <v>22</v>
      </c>
      <c r="Q1594" s="5">
        <f t="shared" si="171"/>
        <v>20</v>
      </c>
      <c r="R1594" s="5">
        <f t="shared" si="172"/>
        <v>2</v>
      </c>
      <c r="S1594" s="6">
        <f t="shared" si="173"/>
        <v>9.0909090909090912E-2</v>
      </c>
    </row>
    <row r="1595" spans="1:19" x14ac:dyDescent="0.2">
      <c r="A1595" s="55" t="s">
        <v>507</v>
      </c>
      <c r="B1595" s="41" t="s">
        <v>10</v>
      </c>
      <c r="C1595" s="56" t="s">
        <v>11</v>
      </c>
      <c r="D1595" s="2">
        <v>1</v>
      </c>
      <c r="E1595" s="1"/>
      <c r="F1595" s="1"/>
      <c r="G1595" s="1"/>
      <c r="H1595" s="50">
        <f t="shared" si="174"/>
        <v>0</v>
      </c>
      <c r="I1595" s="35">
        <v>22</v>
      </c>
      <c r="J1595" s="36">
        <v>21</v>
      </c>
      <c r="K1595" s="36">
        <v>4</v>
      </c>
      <c r="L1595" s="3">
        <f t="shared" si="168"/>
        <v>0.19047619047619047</v>
      </c>
      <c r="M1595" s="48"/>
      <c r="N1595" s="36"/>
      <c r="O1595" s="64">
        <f t="shared" si="169"/>
        <v>0</v>
      </c>
      <c r="P1595" s="4">
        <f t="shared" si="170"/>
        <v>23</v>
      </c>
      <c r="Q1595" s="5">
        <f t="shared" si="171"/>
        <v>21</v>
      </c>
      <c r="R1595" s="5" t="str">
        <f t="shared" si="172"/>
        <v/>
      </c>
      <c r="S1595" s="6" t="str">
        <f t="shared" si="173"/>
        <v/>
      </c>
    </row>
    <row r="1596" spans="1:19" x14ac:dyDescent="0.2">
      <c r="A1596" s="55" t="s">
        <v>512</v>
      </c>
      <c r="B1596" s="41" t="s">
        <v>110</v>
      </c>
      <c r="C1596" s="56" t="s">
        <v>111</v>
      </c>
      <c r="D1596" s="2"/>
      <c r="E1596" s="1"/>
      <c r="F1596" s="1"/>
      <c r="G1596" s="1"/>
      <c r="H1596" s="50" t="str">
        <f t="shared" si="174"/>
        <v/>
      </c>
      <c r="I1596" s="35">
        <v>21</v>
      </c>
      <c r="J1596" s="36">
        <v>17</v>
      </c>
      <c r="K1596" s="36">
        <v>9</v>
      </c>
      <c r="L1596" s="3">
        <f t="shared" si="168"/>
        <v>0.52941176470588236</v>
      </c>
      <c r="M1596" s="42">
        <v>2</v>
      </c>
      <c r="N1596" s="36">
        <v>2</v>
      </c>
      <c r="O1596" s="64">
        <f t="shared" si="169"/>
        <v>9.5238095238095233E-2</v>
      </c>
      <c r="P1596" s="4">
        <f t="shared" si="170"/>
        <v>21</v>
      </c>
      <c r="Q1596" s="5">
        <f t="shared" si="171"/>
        <v>19</v>
      </c>
      <c r="R1596" s="5">
        <f t="shared" si="172"/>
        <v>2</v>
      </c>
      <c r="S1596" s="6">
        <f t="shared" si="173"/>
        <v>9.5238095238095233E-2</v>
      </c>
    </row>
    <row r="1597" spans="1:19" x14ac:dyDescent="0.2">
      <c r="A1597" s="54" t="s">
        <v>442</v>
      </c>
      <c r="B1597" s="41" t="s">
        <v>56</v>
      </c>
      <c r="C1597" s="51" t="s">
        <v>57</v>
      </c>
      <c r="D1597" s="37"/>
      <c r="E1597" s="38"/>
      <c r="F1597" s="38"/>
      <c r="G1597" s="38"/>
      <c r="H1597" s="50" t="str">
        <f t="shared" si="174"/>
        <v/>
      </c>
      <c r="I1597" s="35">
        <v>21</v>
      </c>
      <c r="J1597" s="36">
        <v>18</v>
      </c>
      <c r="K1597" s="36">
        <v>11</v>
      </c>
      <c r="L1597" s="3">
        <f t="shared" si="168"/>
        <v>0.61111111111111116</v>
      </c>
      <c r="M1597" s="39"/>
      <c r="N1597" s="36">
        <v>3</v>
      </c>
      <c r="O1597" s="64">
        <f t="shared" si="169"/>
        <v>0.14285714285714285</v>
      </c>
      <c r="P1597" s="4">
        <f t="shared" si="170"/>
        <v>21</v>
      </c>
      <c r="Q1597" s="5">
        <f t="shared" si="171"/>
        <v>18</v>
      </c>
      <c r="R1597" s="5">
        <f t="shared" si="172"/>
        <v>3</v>
      </c>
      <c r="S1597" s="6">
        <f t="shared" si="173"/>
        <v>0.14285714285714285</v>
      </c>
    </row>
    <row r="1598" spans="1:19" x14ac:dyDescent="0.2">
      <c r="A1598" s="54" t="s">
        <v>444</v>
      </c>
      <c r="B1598" s="41" t="s">
        <v>171</v>
      </c>
      <c r="C1598" s="51" t="s">
        <v>330</v>
      </c>
      <c r="D1598" s="37"/>
      <c r="E1598" s="38"/>
      <c r="F1598" s="38"/>
      <c r="G1598" s="38"/>
      <c r="H1598" s="50" t="str">
        <f t="shared" si="174"/>
        <v/>
      </c>
      <c r="I1598" s="35">
        <v>21</v>
      </c>
      <c r="J1598" s="36">
        <v>21</v>
      </c>
      <c r="K1598" s="36">
        <v>4</v>
      </c>
      <c r="L1598" s="3">
        <f t="shared" si="168"/>
        <v>0.19047619047619047</v>
      </c>
      <c r="M1598" s="39"/>
      <c r="N1598" s="36"/>
      <c r="O1598" s="64">
        <f t="shared" si="169"/>
        <v>0</v>
      </c>
      <c r="P1598" s="4">
        <f t="shared" si="170"/>
        <v>21</v>
      </c>
      <c r="Q1598" s="5">
        <f t="shared" si="171"/>
        <v>21</v>
      </c>
      <c r="R1598" s="5" t="str">
        <f t="shared" si="172"/>
        <v/>
      </c>
      <c r="S1598" s="6" t="str">
        <f t="shared" si="173"/>
        <v/>
      </c>
    </row>
    <row r="1599" spans="1:19" x14ac:dyDescent="0.2">
      <c r="A1599" s="54" t="s">
        <v>448</v>
      </c>
      <c r="B1599" s="41" t="s">
        <v>2</v>
      </c>
      <c r="C1599" s="51" t="s">
        <v>3</v>
      </c>
      <c r="D1599" s="37">
        <v>0</v>
      </c>
      <c r="E1599" s="38">
        <v>0</v>
      </c>
      <c r="F1599" s="38">
        <v>0</v>
      </c>
      <c r="G1599" s="38">
        <v>0</v>
      </c>
      <c r="H1599" s="50" t="str">
        <f t="shared" si="174"/>
        <v/>
      </c>
      <c r="I1599" s="35">
        <v>21</v>
      </c>
      <c r="J1599" s="36">
        <v>21</v>
      </c>
      <c r="K1599" s="36">
        <v>10</v>
      </c>
      <c r="L1599" s="3">
        <f t="shared" si="168"/>
        <v>0.47619047619047616</v>
      </c>
      <c r="M1599" s="39">
        <v>0</v>
      </c>
      <c r="N1599" s="36">
        <v>0</v>
      </c>
      <c r="O1599" s="64">
        <f t="shared" si="169"/>
        <v>0</v>
      </c>
      <c r="P1599" s="4">
        <f t="shared" si="170"/>
        <v>21</v>
      </c>
      <c r="Q1599" s="5">
        <f t="shared" si="171"/>
        <v>21</v>
      </c>
      <c r="R1599" s="5" t="str">
        <f t="shared" si="172"/>
        <v/>
      </c>
      <c r="S1599" s="6" t="str">
        <f t="shared" si="173"/>
        <v/>
      </c>
    </row>
    <row r="1600" spans="1:19" x14ac:dyDescent="0.2">
      <c r="A1600" s="55" t="s">
        <v>492</v>
      </c>
      <c r="B1600" s="41" t="s">
        <v>177</v>
      </c>
      <c r="C1600" s="56" t="s">
        <v>271</v>
      </c>
      <c r="D1600" s="2">
        <v>4</v>
      </c>
      <c r="E1600" s="1">
        <v>4</v>
      </c>
      <c r="F1600" s="1"/>
      <c r="G1600" s="1"/>
      <c r="H1600" s="50">
        <f t="shared" si="174"/>
        <v>0</v>
      </c>
      <c r="I1600" s="35">
        <v>21</v>
      </c>
      <c r="J1600" s="36">
        <v>19</v>
      </c>
      <c r="K1600" s="36">
        <v>1</v>
      </c>
      <c r="L1600" s="3">
        <f t="shared" si="168"/>
        <v>5.2631578947368418E-2</v>
      </c>
      <c r="M1600" s="42">
        <v>1</v>
      </c>
      <c r="N1600" s="36">
        <v>1</v>
      </c>
      <c r="O1600" s="64">
        <f t="shared" si="169"/>
        <v>4.7619047619047616E-2</v>
      </c>
      <c r="P1600" s="4">
        <f t="shared" si="170"/>
        <v>25</v>
      </c>
      <c r="Q1600" s="5">
        <f t="shared" si="171"/>
        <v>24</v>
      </c>
      <c r="R1600" s="5">
        <f t="shared" si="172"/>
        <v>1</v>
      </c>
      <c r="S1600" s="6">
        <f t="shared" si="173"/>
        <v>0.04</v>
      </c>
    </row>
    <row r="1601" spans="1:19" x14ac:dyDescent="0.2">
      <c r="A1601" s="55" t="s">
        <v>508</v>
      </c>
      <c r="B1601" s="41" t="s">
        <v>78</v>
      </c>
      <c r="C1601" s="56" t="s">
        <v>267</v>
      </c>
      <c r="D1601" s="2"/>
      <c r="E1601" s="1"/>
      <c r="F1601" s="1"/>
      <c r="G1601" s="1"/>
      <c r="H1601" s="50" t="str">
        <f t="shared" si="174"/>
        <v/>
      </c>
      <c r="I1601" s="35">
        <v>21</v>
      </c>
      <c r="J1601" s="36">
        <v>4</v>
      </c>
      <c r="K1601" s="36">
        <v>4</v>
      </c>
      <c r="L1601" s="3">
        <f t="shared" si="168"/>
        <v>1</v>
      </c>
      <c r="M1601" s="42"/>
      <c r="N1601" s="36"/>
      <c r="O1601" s="64">
        <f t="shared" si="169"/>
        <v>0</v>
      </c>
      <c r="P1601" s="4">
        <f t="shared" si="170"/>
        <v>21</v>
      </c>
      <c r="Q1601" s="5">
        <f t="shared" si="171"/>
        <v>4</v>
      </c>
      <c r="R1601" s="5" t="str">
        <f t="shared" si="172"/>
        <v/>
      </c>
      <c r="S1601" s="6" t="str">
        <f t="shared" si="173"/>
        <v/>
      </c>
    </row>
    <row r="1602" spans="1:19" x14ac:dyDescent="0.2">
      <c r="A1602" s="55" t="s">
        <v>483</v>
      </c>
      <c r="B1602" s="41" t="s">
        <v>78</v>
      </c>
      <c r="C1602" s="56" t="s">
        <v>267</v>
      </c>
      <c r="D1602" s="2"/>
      <c r="E1602" s="1"/>
      <c r="F1602" s="1"/>
      <c r="G1602" s="1"/>
      <c r="H1602" s="50" t="str">
        <f t="shared" si="174"/>
        <v/>
      </c>
      <c r="I1602" s="35">
        <v>20</v>
      </c>
      <c r="J1602" s="36"/>
      <c r="K1602" s="36"/>
      <c r="L1602" s="3" t="str">
        <f t="shared" ref="L1602:L1665" si="175">IF(J1602&lt;&gt;0,K1602/J1602,"")</f>
        <v/>
      </c>
      <c r="M1602" s="42"/>
      <c r="N1602" s="36"/>
      <c r="O1602" s="64">
        <f t="shared" ref="O1602:O1665" si="176">IF(I1602&lt;&gt;0,N1602/I1602,"")</f>
        <v>0</v>
      </c>
      <c r="P1602" s="4">
        <f t="shared" ref="P1602:P1665" si="177">IF(SUM(D1602,I1602)&gt;0,SUM(D1602,I1602),"")</f>
        <v>20</v>
      </c>
      <c r="Q1602" s="5" t="str">
        <f t="shared" ref="Q1602:Q1665" si="178">IF(SUM(E1602,J1602, M1602)&gt;0,SUM(E1602,J1602, M1602),"")</f>
        <v/>
      </c>
      <c r="R1602" s="5" t="str">
        <f t="shared" ref="R1602:R1665" si="179">IF(SUM(G1602,N1602)&gt;0,SUM(G1602,N1602),"")</f>
        <v/>
      </c>
      <c r="S1602" s="6" t="str">
        <f t="shared" ref="S1602:S1665" si="180">IFERROR(IF(P1602&lt;&gt;0,R1602/P1602,""),"")</f>
        <v/>
      </c>
    </row>
    <row r="1603" spans="1:19" x14ac:dyDescent="0.2">
      <c r="A1603" s="55" t="s">
        <v>449</v>
      </c>
      <c r="B1603" s="41" t="s">
        <v>30</v>
      </c>
      <c r="C1603" s="57" t="s">
        <v>285</v>
      </c>
      <c r="D1603" s="2">
        <v>0</v>
      </c>
      <c r="E1603" s="1">
        <v>0</v>
      </c>
      <c r="F1603" s="1"/>
      <c r="G1603" s="1">
        <v>0</v>
      </c>
      <c r="H1603" s="50" t="str">
        <f t="shared" ref="H1603:H1666" si="181">IF(D1603&lt;&gt;0,G1603/D1603,"")</f>
        <v/>
      </c>
      <c r="I1603" s="35">
        <v>20</v>
      </c>
      <c r="J1603" s="36">
        <v>19</v>
      </c>
      <c r="K1603" s="36">
        <v>0</v>
      </c>
      <c r="L1603" s="3">
        <f t="shared" si="175"/>
        <v>0</v>
      </c>
      <c r="M1603" s="39">
        <v>0</v>
      </c>
      <c r="N1603" s="36">
        <v>1</v>
      </c>
      <c r="O1603" s="64">
        <f t="shared" si="176"/>
        <v>0.05</v>
      </c>
      <c r="P1603" s="4">
        <f t="shared" si="177"/>
        <v>20</v>
      </c>
      <c r="Q1603" s="5">
        <f t="shared" si="178"/>
        <v>19</v>
      </c>
      <c r="R1603" s="5">
        <f t="shared" si="179"/>
        <v>1</v>
      </c>
      <c r="S1603" s="6">
        <f t="shared" si="180"/>
        <v>0.05</v>
      </c>
    </row>
    <row r="1604" spans="1:19" x14ac:dyDescent="0.2">
      <c r="A1604" s="55" t="s">
        <v>485</v>
      </c>
      <c r="B1604" s="41" t="s">
        <v>114</v>
      </c>
      <c r="C1604" s="56" t="s">
        <v>313</v>
      </c>
      <c r="D1604" s="2"/>
      <c r="E1604" s="1"/>
      <c r="F1604" s="1"/>
      <c r="G1604" s="1"/>
      <c r="H1604" s="50" t="str">
        <f t="shared" si="181"/>
        <v/>
      </c>
      <c r="I1604" s="35">
        <v>20</v>
      </c>
      <c r="J1604" s="36">
        <v>17</v>
      </c>
      <c r="K1604" s="36">
        <v>17</v>
      </c>
      <c r="L1604" s="3">
        <f t="shared" si="175"/>
        <v>1</v>
      </c>
      <c r="M1604" s="42"/>
      <c r="N1604" s="36">
        <v>3</v>
      </c>
      <c r="O1604" s="64">
        <f t="shared" si="176"/>
        <v>0.15</v>
      </c>
      <c r="P1604" s="4">
        <f t="shared" si="177"/>
        <v>20</v>
      </c>
      <c r="Q1604" s="5">
        <f t="shared" si="178"/>
        <v>17</v>
      </c>
      <c r="R1604" s="5">
        <f t="shared" si="179"/>
        <v>3</v>
      </c>
      <c r="S1604" s="6">
        <f t="shared" si="180"/>
        <v>0.15</v>
      </c>
    </row>
    <row r="1605" spans="1:19" ht="57" x14ac:dyDescent="0.2">
      <c r="A1605" s="54" t="s">
        <v>448</v>
      </c>
      <c r="B1605" s="41" t="s">
        <v>76</v>
      </c>
      <c r="C1605" s="51" t="s">
        <v>77</v>
      </c>
      <c r="D1605" s="37">
        <v>0</v>
      </c>
      <c r="E1605" s="38">
        <v>0</v>
      </c>
      <c r="F1605" s="38">
        <v>0</v>
      </c>
      <c r="G1605" s="38">
        <v>0</v>
      </c>
      <c r="H1605" s="50" t="str">
        <f t="shared" si="181"/>
        <v/>
      </c>
      <c r="I1605" s="35">
        <v>20</v>
      </c>
      <c r="J1605" s="36">
        <v>19</v>
      </c>
      <c r="K1605" s="36">
        <v>2</v>
      </c>
      <c r="L1605" s="3">
        <f t="shared" si="175"/>
        <v>0.10526315789473684</v>
      </c>
      <c r="M1605" s="39">
        <v>0</v>
      </c>
      <c r="N1605" s="36">
        <v>1</v>
      </c>
      <c r="O1605" s="64">
        <f t="shared" si="176"/>
        <v>0.05</v>
      </c>
      <c r="P1605" s="4">
        <f t="shared" si="177"/>
        <v>20</v>
      </c>
      <c r="Q1605" s="5">
        <f t="shared" si="178"/>
        <v>19</v>
      </c>
      <c r="R1605" s="5">
        <f t="shared" si="179"/>
        <v>1</v>
      </c>
      <c r="S1605" s="6">
        <f t="shared" si="180"/>
        <v>0.05</v>
      </c>
    </row>
    <row r="1606" spans="1:19" x14ac:dyDescent="0.2">
      <c r="A1606" s="55" t="s">
        <v>463</v>
      </c>
      <c r="B1606" s="41" t="s">
        <v>13</v>
      </c>
      <c r="C1606" s="56" t="s">
        <v>14</v>
      </c>
      <c r="D1606" s="2">
        <v>0</v>
      </c>
      <c r="E1606" s="1">
        <v>0</v>
      </c>
      <c r="F1606" s="1">
        <v>0</v>
      </c>
      <c r="G1606" s="1">
        <v>0</v>
      </c>
      <c r="H1606" s="50" t="str">
        <f t="shared" si="181"/>
        <v/>
      </c>
      <c r="I1606" s="35">
        <v>20</v>
      </c>
      <c r="J1606" s="36">
        <v>20</v>
      </c>
      <c r="K1606" s="36">
        <v>20</v>
      </c>
      <c r="L1606" s="3">
        <f t="shared" si="175"/>
        <v>1</v>
      </c>
      <c r="M1606" s="42">
        <v>0</v>
      </c>
      <c r="N1606" s="36">
        <v>0</v>
      </c>
      <c r="O1606" s="64">
        <f t="shared" si="176"/>
        <v>0</v>
      </c>
      <c r="P1606" s="4">
        <f t="shared" si="177"/>
        <v>20</v>
      </c>
      <c r="Q1606" s="5">
        <f t="shared" si="178"/>
        <v>20</v>
      </c>
      <c r="R1606" s="5" t="str">
        <f t="shared" si="179"/>
        <v/>
      </c>
      <c r="S1606" s="6" t="str">
        <f t="shared" si="180"/>
        <v/>
      </c>
    </row>
    <row r="1607" spans="1:19" ht="29" x14ac:dyDescent="0.2">
      <c r="A1607" s="55" t="s">
        <v>463</v>
      </c>
      <c r="B1607" s="41" t="s">
        <v>30</v>
      </c>
      <c r="C1607" s="56" t="s">
        <v>413</v>
      </c>
      <c r="D1607" s="2">
        <v>0</v>
      </c>
      <c r="E1607" s="1">
        <v>0</v>
      </c>
      <c r="F1607" s="1">
        <v>0</v>
      </c>
      <c r="G1607" s="1">
        <v>0</v>
      </c>
      <c r="H1607" s="50" t="str">
        <f t="shared" si="181"/>
        <v/>
      </c>
      <c r="I1607" s="35">
        <v>20</v>
      </c>
      <c r="J1607" s="36">
        <v>20</v>
      </c>
      <c r="K1607" s="36">
        <v>6</v>
      </c>
      <c r="L1607" s="3">
        <f t="shared" si="175"/>
        <v>0.3</v>
      </c>
      <c r="M1607" s="42">
        <v>0</v>
      </c>
      <c r="N1607" s="36">
        <v>0</v>
      </c>
      <c r="O1607" s="64">
        <f t="shared" si="176"/>
        <v>0</v>
      </c>
      <c r="P1607" s="4">
        <f t="shared" si="177"/>
        <v>20</v>
      </c>
      <c r="Q1607" s="5">
        <f t="shared" si="178"/>
        <v>20</v>
      </c>
      <c r="R1607" s="5" t="str">
        <f t="shared" si="179"/>
        <v/>
      </c>
      <c r="S1607" s="6" t="str">
        <f t="shared" si="180"/>
        <v/>
      </c>
    </row>
    <row r="1608" spans="1:19" x14ac:dyDescent="0.2">
      <c r="A1608" s="55" t="s">
        <v>500</v>
      </c>
      <c r="B1608" s="41" t="s">
        <v>142</v>
      </c>
      <c r="C1608" s="56" t="s">
        <v>143</v>
      </c>
      <c r="D1608" s="2"/>
      <c r="E1608" s="1"/>
      <c r="F1608" s="1"/>
      <c r="G1608" s="1"/>
      <c r="H1608" s="50" t="str">
        <f t="shared" si="181"/>
        <v/>
      </c>
      <c r="I1608" s="35">
        <v>20</v>
      </c>
      <c r="J1608" s="36">
        <v>18</v>
      </c>
      <c r="K1608" s="36">
        <v>9</v>
      </c>
      <c r="L1608" s="3">
        <f t="shared" si="175"/>
        <v>0.5</v>
      </c>
      <c r="M1608" s="42">
        <v>0</v>
      </c>
      <c r="N1608" s="36">
        <v>2</v>
      </c>
      <c r="O1608" s="64">
        <f t="shared" si="176"/>
        <v>0.1</v>
      </c>
      <c r="P1608" s="4">
        <f t="shared" si="177"/>
        <v>20</v>
      </c>
      <c r="Q1608" s="5">
        <f t="shared" si="178"/>
        <v>18</v>
      </c>
      <c r="R1608" s="5">
        <f t="shared" si="179"/>
        <v>2</v>
      </c>
      <c r="S1608" s="6">
        <f t="shared" si="180"/>
        <v>0.1</v>
      </c>
    </row>
    <row r="1609" spans="1:19" x14ac:dyDescent="0.2">
      <c r="A1609" s="55" t="s">
        <v>500</v>
      </c>
      <c r="B1609" s="41" t="s">
        <v>157</v>
      </c>
      <c r="C1609" s="56" t="s">
        <v>158</v>
      </c>
      <c r="D1609" s="2"/>
      <c r="E1609" s="1"/>
      <c r="F1609" s="1"/>
      <c r="G1609" s="1"/>
      <c r="H1609" s="50" t="str">
        <f t="shared" si="181"/>
        <v/>
      </c>
      <c r="I1609" s="35">
        <v>20</v>
      </c>
      <c r="J1609" s="36">
        <v>20</v>
      </c>
      <c r="K1609" s="36">
        <v>6</v>
      </c>
      <c r="L1609" s="3">
        <f t="shared" si="175"/>
        <v>0.3</v>
      </c>
      <c r="M1609" s="42">
        <v>0</v>
      </c>
      <c r="N1609" s="36">
        <v>0</v>
      </c>
      <c r="O1609" s="64">
        <f t="shared" si="176"/>
        <v>0</v>
      </c>
      <c r="P1609" s="4">
        <f t="shared" si="177"/>
        <v>20</v>
      </c>
      <c r="Q1609" s="5">
        <f t="shared" si="178"/>
        <v>20</v>
      </c>
      <c r="R1609" s="5" t="str">
        <f t="shared" si="179"/>
        <v/>
      </c>
      <c r="S1609" s="6" t="str">
        <f t="shared" si="180"/>
        <v/>
      </c>
    </row>
    <row r="1610" spans="1:19" x14ac:dyDescent="0.2">
      <c r="A1610" s="55" t="s">
        <v>450</v>
      </c>
      <c r="B1610" s="41" t="s">
        <v>8</v>
      </c>
      <c r="C1610" s="56" t="s">
        <v>9</v>
      </c>
      <c r="D1610" s="2"/>
      <c r="E1610" s="1"/>
      <c r="F1610" s="1"/>
      <c r="G1610" s="1"/>
      <c r="H1610" s="50" t="str">
        <f t="shared" si="181"/>
        <v/>
      </c>
      <c r="I1610" s="35">
        <v>20</v>
      </c>
      <c r="J1610" s="36">
        <v>20</v>
      </c>
      <c r="K1610" s="36">
        <v>6</v>
      </c>
      <c r="L1610" s="3">
        <f t="shared" si="175"/>
        <v>0.3</v>
      </c>
      <c r="M1610" s="39"/>
      <c r="N1610" s="36"/>
      <c r="O1610" s="64">
        <f t="shared" si="176"/>
        <v>0</v>
      </c>
      <c r="P1610" s="4">
        <f t="shared" si="177"/>
        <v>20</v>
      </c>
      <c r="Q1610" s="5">
        <f t="shared" si="178"/>
        <v>20</v>
      </c>
      <c r="R1610" s="5" t="str">
        <f t="shared" si="179"/>
        <v/>
      </c>
      <c r="S1610" s="6" t="str">
        <f t="shared" si="180"/>
        <v/>
      </c>
    </row>
    <row r="1611" spans="1:19" ht="29" x14ac:dyDescent="0.2">
      <c r="A1611" s="55" t="s">
        <v>450</v>
      </c>
      <c r="B1611" s="41" t="s">
        <v>30</v>
      </c>
      <c r="C1611" s="56" t="s">
        <v>413</v>
      </c>
      <c r="D1611" s="2"/>
      <c r="E1611" s="1"/>
      <c r="F1611" s="1"/>
      <c r="G1611" s="1"/>
      <c r="H1611" s="50" t="str">
        <f t="shared" si="181"/>
        <v/>
      </c>
      <c r="I1611" s="35">
        <v>20</v>
      </c>
      <c r="J1611" s="36">
        <v>20</v>
      </c>
      <c r="K1611" s="36">
        <v>18</v>
      </c>
      <c r="L1611" s="3">
        <f t="shared" si="175"/>
        <v>0.9</v>
      </c>
      <c r="M1611" s="39"/>
      <c r="N1611" s="36"/>
      <c r="O1611" s="64">
        <f t="shared" si="176"/>
        <v>0</v>
      </c>
      <c r="P1611" s="4">
        <f t="shared" si="177"/>
        <v>20</v>
      </c>
      <c r="Q1611" s="5">
        <f t="shared" si="178"/>
        <v>20</v>
      </c>
      <c r="R1611" s="5" t="str">
        <f t="shared" si="179"/>
        <v/>
      </c>
      <c r="S1611" s="6" t="str">
        <f t="shared" si="180"/>
        <v/>
      </c>
    </row>
    <row r="1612" spans="1:19" x14ac:dyDescent="0.2">
      <c r="A1612" s="55" t="s">
        <v>478</v>
      </c>
      <c r="B1612" s="41" t="s">
        <v>114</v>
      </c>
      <c r="C1612" s="56" t="s">
        <v>115</v>
      </c>
      <c r="D1612" s="2">
        <v>0</v>
      </c>
      <c r="E1612" s="1">
        <v>0</v>
      </c>
      <c r="F1612" s="1">
        <v>0</v>
      </c>
      <c r="G1612" s="1">
        <v>0</v>
      </c>
      <c r="H1612" s="50" t="str">
        <f t="shared" si="181"/>
        <v/>
      </c>
      <c r="I1612" s="35">
        <v>19</v>
      </c>
      <c r="J1612" s="36">
        <v>18</v>
      </c>
      <c r="K1612" s="36">
        <v>18</v>
      </c>
      <c r="L1612" s="3">
        <f t="shared" si="175"/>
        <v>1</v>
      </c>
      <c r="M1612" s="42">
        <v>1</v>
      </c>
      <c r="N1612" s="36">
        <v>0</v>
      </c>
      <c r="O1612" s="64">
        <f t="shared" si="176"/>
        <v>0</v>
      </c>
      <c r="P1612" s="4">
        <f t="shared" si="177"/>
        <v>19</v>
      </c>
      <c r="Q1612" s="5">
        <f t="shared" si="178"/>
        <v>19</v>
      </c>
      <c r="R1612" s="5" t="str">
        <f t="shared" si="179"/>
        <v/>
      </c>
      <c r="S1612" s="6" t="str">
        <f t="shared" si="180"/>
        <v/>
      </c>
    </row>
    <row r="1613" spans="1:19" x14ac:dyDescent="0.2">
      <c r="A1613" s="55" t="s">
        <v>483</v>
      </c>
      <c r="B1613" s="41" t="s">
        <v>82</v>
      </c>
      <c r="C1613" s="56" t="s">
        <v>484</v>
      </c>
      <c r="D1613" s="2"/>
      <c r="E1613" s="1"/>
      <c r="F1613" s="1"/>
      <c r="G1613" s="1"/>
      <c r="H1613" s="50" t="str">
        <f t="shared" si="181"/>
        <v/>
      </c>
      <c r="I1613" s="35">
        <v>19</v>
      </c>
      <c r="J1613" s="36"/>
      <c r="K1613" s="36"/>
      <c r="L1613" s="3" t="str">
        <f t="shared" si="175"/>
        <v/>
      </c>
      <c r="M1613" s="42"/>
      <c r="N1613" s="36"/>
      <c r="O1613" s="64">
        <f t="shared" si="176"/>
        <v>0</v>
      </c>
      <c r="P1613" s="4">
        <f t="shared" si="177"/>
        <v>19</v>
      </c>
      <c r="Q1613" s="5" t="str">
        <f t="shared" si="178"/>
        <v/>
      </c>
      <c r="R1613" s="5" t="str">
        <f t="shared" si="179"/>
        <v/>
      </c>
      <c r="S1613" s="6" t="str">
        <f t="shared" si="180"/>
        <v/>
      </c>
    </row>
    <row r="1614" spans="1:19" x14ac:dyDescent="0.2">
      <c r="A1614" s="55" t="s">
        <v>449</v>
      </c>
      <c r="B1614" s="41" t="s">
        <v>92</v>
      </c>
      <c r="C1614" s="57" t="s">
        <v>310</v>
      </c>
      <c r="D1614" s="2">
        <v>0</v>
      </c>
      <c r="E1614" s="1">
        <v>0</v>
      </c>
      <c r="F1614" s="1"/>
      <c r="G1614" s="1">
        <v>0</v>
      </c>
      <c r="H1614" s="50" t="str">
        <f t="shared" si="181"/>
        <v/>
      </c>
      <c r="I1614" s="35">
        <v>19</v>
      </c>
      <c r="J1614" s="36">
        <v>19</v>
      </c>
      <c r="K1614" s="36">
        <v>1</v>
      </c>
      <c r="L1614" s="3">
        <f t="shared" si="175"/>
        <v>5.2631578947368418E-2</v>
      </c>
      <c r="M1614" s="39">
        <v>0</v>
      </c>
      <c r="N1614" s="36">
        <v>0</v>
      </c>
      <c r="O1614" s="64">
        <f t="shared" si="176"/>
        <v>0</v>
      </c>
      <c r="P1614" s="4">
        <f t="shared" si="177"/>
        <v>19</v>
      </c>
      <c r="Q1614" s="5">
        <f t="shared" si="178"/>
        <v>19</v>
      </c>
      <c r="R1614" s="5" t="str">
        <f t="shared" si="179"/>
        <v/>
      </c>
      <c r="S1614" s="6" t="str">
        <f t="shared" si="180"/>
        <v/>
      </c>
    </row>
    <row r="1615" spans="1:19" x14ac:dyDescent="0.2">
      <c r="A1615" s="55" t="s">
        <v>449</v>
      </c>
      <c r="B1615" s="41" t="s">
        <v>153</v>
      </c>
      <c r="C1615" s="57" t="s">
        <v>325</v>
      </c>
      <c r="D1615" s="2">
        <v>2</v>
      </c>
      <c r="E1615" s="1">
        <v>2</v>
      </c>
      <c r="F1615" s="1"/>
      <c r="G1615" s="1">
        <v>0</v>
      </c>
      <c r="H1615" s="50">
        <f t="shared" si="181"/>
        <v>0</v>
      </c>
      <c r="I1615" s="35">
        <v>19</v>
      </c>
      <c r="J1615" s="36">
        <v>16</v>
      </c>
      <c r="K1615" s="36">
        <v>0</v>
      </c>
      <c r="L1615" s="3">
        <f t="shared" si="175"/>
        <v>0</v>
      </c>
      <c r="M1615" s="39">
        <v>2</v>
      </c>
      <c r="N1615" s="36">
        <v>1</v>
      </c>
      <c r="O1615" s="64">
        <f t="shared" si="176"/>
        <v>5.2631578947368418E-2</v>
      </c>
      <c r="P1615" s="4">
        <f t="shared" si="177"/>
        <v>21</v>
      </c>
      <c r="Q1615" s="5">
        <f t="shared" si="178"/>
        <v>20</v>
      </c>
      <c r="R1615" s="5">
        <f t="shared" si="179"/>
        <v>1</v>
      </c>
      <c r="S1615" s="6">
        <f t="shared" si="180"/>
        <v>4.7619047619047616E-2</v>
      </c>
    </row>
    <row r="1616" spans="1:19" ht="29" x14ac:dyDescent="0.2">
      <c r="A1616" s="55" t="s">
        <v>463</v>
      </c>
      <c r="B1616" s="41" t="s">
        <v>89</v>
      </c>
      <c r="C1616" s="56" t="s">
        <v>306</v>
      </c>
      <c r="D1616" s="2">
        <v>0</v>
      </c>
      <c r="E1616" s="1">
        <v>0</v>
      </c>
      <c r="F1616" s="1">
        <v>0</v>
      </c>
      <c r="G1616" s="1">
        <v>0</v>
      </c>
      <c r="H1616" s="50" t="str">
        <f t="shared" si="181"/>
        <v/>
      </c>
      <c r="I1616" s="35">
        <v>19</v>
      </c>
      <c r="J1616" s="36">
        <v>19</v>
      </c>
      <c r="K1616" s="36">
        <v>19</v>
      </c>
      <c r="L1616" s="3">
        <f t="shared" si="175"/>
        <v>1</v>
      </c>
      <c r="M1616" s="42">
        <v>0</v>
      </c>
      <c r="N1616" s="36">
        <v>0</v>
      </c>
      <c r="O1616" s="64">
        <f t="shared" si="176"/>
        <v>0</v>
      </c>
      <c r="P1616" s="4">
        <f t="shared" si="177"/>
        <v>19</v>
      </c>
      <c r="Q1616" s="5">
        <f t="shared" si="178"/>
        <v>19</v>
      </c>
      <c r="R1616" s="5" t="str">
        <f t="shared" si="179"/>
        <v/>
      </c>
      <c r="S1616" s="6" t="str">
        <f t="shared" si="180"/>
        <v/>
      </c>
    </row>
    <row r="1617" spans="1:19" x14ac:dyDescent="0.2">
      <c r="A1617" s="55" t="s">
        <v>493</v>
      </c>
      <c r="B1617" s="41" t="s">
        <v>117</v>
      </c>
      <c r="C1617" s="56" t="s">
        <v>118</v>
      </c>
      <c r="D1617" s="2"/>
      <c r="E1617" s="1"/>
      <c r="F1617" s="1"/>
      <c r="G1617" s="1"/>
      <c r="H1617" s="50" t="str">
        <f t="shared" si="181"/>
        <v/>
      </c>
      <c r="I1617" s="35">
        <v>19</v>
      </c>
      <c r="J1617" s="36">
        <v>19</v>
      </c>
      <c r="K1617" s="36">
        <v>1</v>
      </c>
      <c r="L1617" s="3">
        <f t="shared" si="175"/>
        <v>5.2631578947368418E-2</v>
      </c>
      <c r="M1617" s="42"/>
      <c r="N1617" s="36"/>
      <c r="O1617" s="64">
        <f t="shared" si="176"/>
        <v>0</v>
      </c>
      <c r="P1617" s="4">
        <f t="shared" si="177"/>
        <v>19</v>
      </c>
      <c r="Q1617" s="5">
        <f t="shared" si="178"/>
        <v>19</v>
      </c>
      <c r="R1617" s="5" t="str">
        <f t="shared" si="179"/>
        <v/>
      </c>
      <c r="S1617" s="6" t="str">
        <f t="shared" si="180"/>
        <v/>
      </c>
    </row>
    <row r="1618" spans="1:19" ht="29" x14ac:dyDescent="0.2">
      <c r="A1618" s="54" t="s">
        <v>443</v>
      </c>
      <c r="B1618" s="41" t="s">
        <v>8</v>
      </c>
      <c r="C1618" s="51" t="s">
        <v>281</v>
      </c>
      <c r="D1618" s="37">
        <v>1</v>
      </c>
      <c r="E1618" s="38">
        <v>1</v>
      </c>
      <c r="F1618" s="38">
        <v>0</v>
      </c>
      <c r="G1618" s="38">
        <v>0</v>
      </c>
      <c r="H1618" s="50">
        <f t="shared" si="181"/>
        <v>0</v>
      </c>
      <c r="I1618" s="35">
        <v>19</v>
      </c>
      <c r="J1618" s="36">
        <v>19</v>
      </c>
      <c r="K1618" s="36">
        <v>0</v>
      </c>
      <c r="L1618" s="3">
        <f t="shared" si="175"/>
        <v>0</v>
      </c>
      <c r="M1618" s="39">
        <v>0</v>
      </c>
      <c r="N1618" s="36">
        <v>0</v>
      </c>
      <c r="O1618" s="64">
        <f t="shared" si="176"/>
        <v>0</v>
      </c>
      <c r="P1618" s="4">
        <f t="shared" si="177"/>
        <v>20</v>
      </c>
      <c r="Q1618" s="5">
        <f t="shared" si="178"/>
        <v>20</v>
      </c>
      <c r="R1618" s="5" t="str">
        <f t="shared" si="179"/>
        <v/>
      </c>
      <c r="S1618" s="6" t="str">
        <f t="shared" si="180"/>
        <v/>
      </c>
    </row>
    <row r="1619" spans="1:19" x14ac:dyDescent="0.2">
      <c r="A1619" s="55" t="s">
        <v>483</v>
      </c>
      <c r="B1619" s="41" t="s">
        <v>192</v>
      </c>
      <c r="C1619" s="56" t="s">
        <v>193</v>
      </c>
      <c r="D1619" s="2"/>
      <c r="E1619" s="1"/>
      <c r="F1619" s="1"/>
      <c r="G1619" s="1"/>
      <c r="H1619" s="50" t="str">
        <f t="shared" si="181"/>
        <v/>
      </c>
      <c r="I1619" s="35">
        <v>18</v>
      </c>
      <c r="J1619" s="36">
        <v>18</v>
      </c>
      <c r="K1619" s="36">
        <v>5</v>
      </c>
      <c r="L1619" s="3">
        <f t="shared" si="175"/>
        <v>0.27777777777777779</v>
      </c>
      <c r="M1619" s="42"/>
      <c r="N1619" s="36"/>
      <c r="O1619" s="64">
        <f t="shared" si="176"/>
        <v>0</v>
      </c>
      <c r="P1619" s="4">
        <f t="shared" si="177"/>
        <v>18</v>
      </c>
      <c r="Q1619" s="5">
        <f t="shared" si="178"/>
        <v>18</v>
      </c>
      <c r="R1619" s="5" t="str">
        <f t="shared" si="179"/>
        <v/>
      </c>
      <c r="S1619" s="6" t="str">
        <f t="shared" si="180"/>
        <v/>
      </c>
    </row>
    <row r="1620" spans="1:19" x14ac:dyDescent="0.2">
      <c r="A1620" s="55" t="s">
        <v>449</v>
      </c>
      <c r="B1620" s="41" t="s">
        <v>171</v>
      </c>
      <c r="C1620" s="57" t="s">
        <v>330</v>
      </c>
      <c r="D1620" s="2">
        <v>0</v>
      </c>
      <c r="E1620" s="1">
        <v>0</v>
      </c>
      <c r="F1620" s="1"/>
      <c r="G1620" s="1">
        <v>0</v>
      </c>
      <c r="H1620" s="50" t="str">
        <f t="shared" si="181"/>
        <v/>
      </c>
      <c r="I1620" s="35">
        <v>18</v>
      </c>
      <c r="J1620" s="36">
        <v>18</v>
      </c>
      <c r="K1620" s="36">
        <v>0</v>
      </c>
      <c r="L1620" s="3">
        <f t="shared" si="175"/>
        <v>0</v>
      </c>
      <c r="M1620" s="39">
        <v>0</v>
      </c>
      <c r="N1620" s="36">
        <v>0</v>
      </c>
      <c r="O1620" s="64">
        <f t="shared" si="176"/>
        <v>0</v>
      </c>
      <c r="P1620" s="4">
        <f t="shared" si="177"/>
        <v>18</v>
      </c>
      <c r="Q1620" s="5">
        <f t="shared" si="178"/>
        <v>18</v>
      </c>
      <c r="R1620" s="5" t="str">
        <f t="shared" si="179"/>
        <v/>
      </c>
      <c r="S1620" s="6" t="str">
        <f t="shared" si="180"/>
        <v/>
      </c>
    </row>
    <row r="1621" spans="1:19" x14ac:dyDescent="0.2">
      <c r="A1621" s="54" t="s">
        <v>448</v>
      </c>
      <c r="B1621" s="41" t="s">
        <v>142</v>
      </c>
      <c r="C1621" s="51" t="s">
        <v>143</v>
      </c>
      <c r="D1621" s="37">
        <v>0</v>
      </c>
      <c r="E1621" s="38">
        <v>0</v>
      </c>
      <c r="F1621" s="38">
        <v>0</v>
      </c>
      <c r="G1621" s="38">
        <v>0</v>
      </c>
      <c r="H1621" s="50" t="str">
        <f t="shared" si="181"/>
        <v/>
      </c>
      <c r="I1621" s="35">
        <v>18</v>
      </c>
      <c r="J1621" s="36">
        <v>18</v>
      </c>
      <c r="K1621" s="36">
        <v>11</v>
      </c>
      <c r="L1621" s="3">
        <f t="shared" si="175"/>
        <v>0.61111111111111116</v>
      </c>
      <c r="M1621" s="39">
        <v>0</v>
      </c>
      <c r="N1621" s="36">
        <v>0</v>
      </c>
      <c r="O1621" s="64">
        <f t="shared" si="176"/>
        <v>0</v>
      </c>
      <c r="P1621" s="4">
        <f t="shared" si="177"/>
        <v>18</v>
      </c>
      <c r="Q1621" s="5">
        <f t="shared" si="178"/>
        <v>18</v>
      </c>
      <c r="R1621" s="5" t="str">
        <f t="shared" si="179"/>
        <v/>
      </c>
      <c r="S1621" s="6" t="str">
        <f t="shared" si="180"/>
        <v/>
      </c>
    </row>
    <row r="1622" spans="1:19" x14ac:dyDescent="0.2">
      <c r="A1622" s="55" t="s">
        <v>463</v>
      </c>
      <c r="B1622" s="41" t="s">
        <v>237</v>
      </c>
      <c r="C1622" s="56" t="s">
        <v>336</v>
      </c>
      <c r="D1622" s="2">
        <v>0</v>
      </c>
      <c r="E1622" s="1">
        <v>0</v>
      </c>
      <c r="F1622" s="1">
        <v>0</v>
      </c>
      <c r="G1622" s="1">
        <v>0</v>
      </c>
      <c r="H1622" s="50" t="str">
        <f t="shared" si="181"/>
        <v/>
      </c>
      <c r="I1622" s="35">
        <v>18</v>
      </c>
      <c r="J1622" s="36">
        <v>18</v>
      </c>
      <c r="K1622" s="36">
        <v>3</v>
      </c>
      <c r="L1622" s="3">
        <f t="shared" si="175"/>
        <v>0.16666666666666666</v>
      </c>
      <c r="M1622" s="42">
        <v>0</v>
      </c>
      <c r="N1622" s="36">
        <v>0</v>
      </c>
      <c r="O1622" s="64">
        <f t="shared" si="176"/>
        <v>0</v>
      </c>
      <c r="P1622" s="4">
        <f t="shared" si="177"/>
        <v>18</v>
      </c>
      <c r="Q1622" s="5">
        <f t="shared" si="178"/>
        <v>18</v>
      </c>
      <c r="R1622" s="5" t="str">
        <f t="shared" si="179"/>
        <v/>
      </c>
      <c r="S1622" s="6" t="str">
        <f t="shared" si="180"/>
        <v/>
      </c>
    </row>
    <row r="1623" spans="1:19" x14ac:dyDescent="0.2">
      <c r="A1623" s="55" t="s">
        <v>493</v>
      </c>
      <c r="B1623" s="41" t="s">
        <v>37</v>
      </c>
      <c r="C1623" s="56" t="s">
        <v>38</v>
      </c>
      <c r="D1623" s="2"/>
      <c r="E1623" s="1"/>
      <c r="F1623" s="1"/>
      <c r="G1623" s="1"/>
      <c r="H1623" s="50" t="str">
        <f t="shared" si="181"/>
        <v/>
      </c>
      <c r="I1623" s="35">
        <v>18</v>
      </c>
      <c r="J1623" s="36">
        <v>16</v>
      </c>
      <c r="K1623" s="36">
        <v>5</v>
      </c>
      <c r="L1623" s="3">
        <f t="shared" si="175"/>
        <v>0.3125</v>
      </c>
      <c r="M1623" s="42"/>
      <c r="N1623" s="36">
        <v>2</v>
      </c>
      <c r="O1623" s="64">
        <f t="shared" si="176"/>
        <v>0.1111111111111111</v>
      </c>
      <c r="P1623" s="4">
        <f t="shared" si="177"/>
        <v>18</v>
      </c>
      <c r="Q1623" s="5">
        <f t="shared" si="178"/>
        <v>16</v>
      </c>
      <c r="R1623" s="5">
        <f t="shared" si="179"/>
        <v>2</v>
      </c>
      <c r="S1623" s="6">
        <f t="shared" si="180"/>
        <v>0.1111111111111111</v>
      </c>
    </row>
    <row r="1624" spans="1:19" x14ac:dyDescent="0.2">
      <c r="A1624" s="55" t="s">
        <v>507</v>
      </c>
      <c r="B1624" s="41" t="s">
        <v>37</v>
      </c>
      <c r="C1624" s="56" t="s">
        <v>38</v>
      </c>
      <c r="D1624" s="2"/>
      <c r="E1624" s="1"/>
      <c r="F1624" s="1"/>
      <c r="G1624" s="1"/>
      <c r="H1624" s="50" t="str">
        <f t="shared" si="181"/>
        <v/>
      </c>
      <c r="I1624" s="35">
        <v>18</v>
      </c>
      <c r="J1624" s="36">
        <v>18</v>
      </c>
      <c r="K1624" s="36">
        <v>16</v>
      </c>
      <c r="L1624" s="3">
        <f t="shared" si="175"/>
        <v>0.88888888888888884</v>
      </c>
      <c r="M1624" s="48"/>
      <c r="N1624" s="36"/>
      <c r="O1624" s="64">
        <f t="shared" si="176"/>
        <v>0</v>
      </c>
      <c r="P1624" s="4">
        <f t="shared" si="177"/>
        <v>18</v>
      </c>
      <c r="Q1624" s="5">
        <f t="shared" si="178"/>
        <v>18</v>
      </c>
      <c r="R1624" s="5" t="str">
        <f t="shared" si="179"/>
        <v/>
      </c>
      <c r="S1624" s="6" t="str">
        <f t="shared" si="180"/>
        <v/>
      </c>
    </row>
    <row r="1625" spans="1:19" x14ac:dyDescent="0.2">
      <c r="A1625" s="55" t="s">
        <v>459</v>
      </c>
      <c r="B1625" s="41" t="s">
        <v>10</v>
      </c>
      <c r="C1625" s="56" t="s">
        <v>11</v>
      </c>
      <c r="D1625" s="2"/>
      <c r="E1625" s="1"/>
      <c r="F1625" s="1"/>
      <c r="G1625" s="1"/>
      <c r="H1625" s="50" t="str">
        <f t="shared" si="181"/>
        <v/>
      </c>
      <c r="I1625" s="35">
        <v>18</v>
      </c>
      <c r="J1625" s="36">
        <v>18</v>
      </c>
      <c r="K1625" s="36">
        <v>18</v>
      </c>
      <c r="L1625" s="3">
        <f t="shared" si="175"/>
        <v>1</v>
      </c>
      <c r="M1625" s="42"/>
      <c r="N1625" s="36"/>
      <c r="O1625" s="64">
        <f t="shared" si="176"/>
        <v>0</v>
      </c>
      <c r="P1625" s="4">
        <f t="shared" si="177"/>
        <v>18</v>
      </c>
      <c r="Q1625" s="5">
        <f t="shared" si="178"/>
        <v>18</v>
      </c>
      <c r="R1625" s="5" t="str">
        <f t="shared" si="179"/>
        <v/>
      </c>
      <c r="S1625" s="6" t="str">
        <f t="shared" si="180"/>
        <v/>
      </c>
    </row>
    <row r="1626" spans="1:19" x14ac:dyDescent="0.2">
      <c r="A1626" s="55" t="s">
        <v>483</v>
      </c>
      <c r="B1626" s="41" t="s">
        <v>162</v>
      </c>
      <c r="C1626" s="56" t="s">
        <v>163</v>
      </c>
      <c r="D1626" s="2"/>
      <c r="E1626" s="1"/>
      <c r="F1626" s="1"/>
      <c r="G1626" s="1"/>
      <c r="H1626" s="50" t="str">
        <f t="shared" si="181"/>
        <v/>
      </c>
      <c r="I1626" s="35">
        <v>17</v>
      </c>
      <c r="J1626" s="36">
        <v>15</v>
      </c>
      <c r="K1626" s="36">
        <v>6</v>
      </c>
      <c r="L1626" s="3">
        <f t="shared" si="175"/>
        <v>0.4</v>
      </c>
      <c r="M1626" s="42"/>
      <c r="N1626" s="36">
        <v>1</v>
      </c>
      <c r="O1626" s="64">
        <f t="shared" si="176"/>
        <v>5.8823529411764705E-2</v>
      </c>
      <c r="P1626" s="4">
        <f t="shared" si="177"/>
        <v>17</v>
      </c>
      <c r="Q1626" s="5">
        <f t="shared" si="178"/>
        <v>15</v>
      </c>
      <c r="R1626" s="5">
        <f t="shared" si="179"/>
        <v>1</v>
      </c>
      <c r="S1626" s="6">
        <f t="shared" si="180"/>
        <v>5.8823529411764705E-2</v>
      </c>
    </row>
    <row r="1627" spans="1:19" x14ac:dyDescent="0.2">
      <c r="A1627" s="54" t="s">
        <v>442</v>
      </c>
      <c r="B1627" s="41" t="s">
        <v>192</v>
      </c>
      <c r="C1627" s="51" t="s">
        <v>193</v>
      </c>
      <c r="D1627" s="37"/>
      <c r="E1627" s="38"/>
      <c r="F1627" s="38"/>
      <c r="G1627" s="38"/>
      <c r="H1627" s="50" t="str">
        <f t="shared" si="181"/>
        <v/>
      </c>
      <c r="I1627" s="35">
        <v>17</v>
      </c>
      <c r="J1627" s="36">
        <v>16</v>
      </c>
      <c r="K1627" s="36">
        <v>12</v>
      </c>
      <c r="L1627" s="3">
        <f t="shared" si="175"/>
        <v>0.75</v>
      </c>
      <c r="M1627" s="39">
        <v>1</v>
      </c>
      <c r="N1627" s="36"/>
      <c r="O1627" s="64">
        <f t="shared" si="176"/>
        <v>0</v>
      </c>
      <c r="P1627" s="4">
        <f t="shared" si="177"/>
        <v>17</v>
      </c>
      <c r="Q1627" s="5">
        <f t="shared" si="178"/>
        <v>17</v>
      </c>
      <c r="R1627" s="5" t="str">
        <f t="shared" si="179"/>
        <v/>
      </c>
      <c r="S1627" s="6" t="str">
        <f t="shared" si="180"/>
        <v/>
      </c>
    </row>
    <row r="1628" spans="1:19" x14ac:dyDescent="0.2">
      <c r="A1628" s="55" t="s">
        <v>485</v>
      </c>
      <c r="B1628" s="41" t="s">
        <v>2</v>
      </c>
      <c r="C1628" s="56" t="s">
        <v>487</v>
      </c>
      <c r="D1628" s="2">
        <v>1</v>
      </c>
      <c r="E1628" s="1">
        <v>1</v>
      </c>
      <c r="F1628" s="1">
        <v>1</v>
      </c>
      <c r="G1628" s="1"/>
      <c r="H1628" s="50">
        <f t="shared" si="181"/>
        <v>0</v>
      </c>
      <c r="I1628" s="35">
        <v>17</v>
      </c>
      <c r="J1628" s="36">
        <v>17</v>
      </c>
      <c r="K1628" s="36">
        <v>4</v>
      </c>
      <c r="L1628" s="3">
        <f t="shared" si="175"/>
        <v>0.23529411764705882</v>
      </c>
      <c r="M1628" s="42"/>
      <c r="N1628" s="36"/>
      <c r="O1628" s="64">
        <f t="shared" si="176"/>
        <v>0</v>
      </c>
      <c r="P1628" s="4">
        <f t="shared" si="177"/>
        <v>18</v>
      </c>
      <c r="Q1628" s="5">
        <f t="shared" si="178"/>
        <v>18</v>
      </c>
      <c r="R1628" s="5" t="str">
        <f t="shared" si="179"/>
        <v/>
      </c>
      <c r="S1628" s="6" t="str">
        <f t="shared" si="180"/>
        <v/>
      </c>
    </row>
    <row r="1629" spans="1:19" x14ac:dyDescent="0.2">
      <c r="A1629" s="55" t="s">
        <v>485</v>
      </c>
      <c r="B1629" s="41" t="s">
        <v>247</v>
      </c>
      <c r="C1629" s="56" t="s">
        <v>248</v>
      </c>
      <c r="D1629" s="2"/>
      <c r="E1629" s="1"/>
      <c r="F1629" s="1"/>
      <c r="G1629" s="1"/>
      <c r="H1629" s="50" t="str">
        <f t="shared" si="181"/>
        <v/>
      </c>
      <c r="I1629" s="35">
        <v>17</v>
      </c>
      <c r="J1629" s="36">
        <v>15</v>
      </c>
      <c r="K1629" s="36">
        <v>4</v>
      </c>
      <c r="L1629" s="3">
        <f t="shared" si="175"/>
        <v>0.26666666666666666</v>
      </c>
      <c r="M1629" s="42"/>
      <c r="N1629" s="36">
        <v>2</v>
      </c>
      <c r="O1629" s="64">
        <f t="shared" si="176"/>
        <v>0.11764705882352941</v>
      </c>
      <c r="P1629" s="4">
        <f t="shared" si="177"/>
        <v>17</v>
      </c>
      <c r="Q1629" s="5">
        <f t="shared" si="178"/>
        <v>15</v>
      </c>
      <c r="R1629" s="5">
        <f t="shared" si="179"/>
        <v>2</v>
      </c>
      <c r="S1629" s="6">
        <f t="shared" si="180"/>
        <v>0.11764705882352941</v>
      </c>
    </row>
    <row r="1630" spans="1:19" x14ac:dyDescent="0.2">
      <c r="A1630" s="55" t="s">
        <v>463</v>
      </c>
      <c r="B1630" s="41" t="s">
        <v>78</v>
      </c>
      <c r="C1630" s="56" t="s">
        <v>267</v>
      </c>
      <c r="D1630" s="2">
        <v>0</v>
      </c>
      <c r="E1630" s="1">
        <v>0</v>
      </c>
      <c r="F1630" s="1">
        <v>0</v>
      </c>
      <c r="G1630" s="1">
        <v>0</v>
      </c>
      <c r="H1630" s="50" t="str">
        <f t="shared" si="181"/>
        <v/>
      </c>
      <c r="I1630" s="35">
        <v>17</v>
      </c>
      <c r="J1630" s="36">
        <v>16</v>
      </c>
      <c r="K1630" s="36">
        <v>16</v>
      </c>
      <c r="L1630" s="3">
        <f t="shared" si="175"/>
        <v>1</v>
      </c>
      <c r="M1630" s="42">
        <v>1</v>
      </c>
      <c r="N1630" s="36">
        <v>0</v>
      </c>
      <c r="O1630" s="64">
        <f t="shared" si="176"/>
        <v>0</v>
      </c>
      <c r="P1630" s="4">
        <f t="shared" si="177"/>
        <v>17</v>
      </c>
      <c r="Q1630" s="5">
        <f t="shared" si="178"/>
        <v>17</v>
      </c>
      <c r="R1630" s="5" t="str">
        <f t="shared" si="179"/>
        <v/>
      </c>
      <c r="S1630" s="6" t="str">
        <f t="shared" si="180"/>
        <v/>
      </c>
    </row>
    <row r="1631" spans="1:19" x14ac:dyDescent="0.2">
      <c r="A1631" s="55" t="s">
        <v>445</v>
      </c>
      <c r="B1631" s="41" t="s">
        <v>117</v>
      </c>
      <c r="C1631" s="51" t="s">
        <v>118</v>
      </c>
      <c r="D1631" s="2"/>
      <c r="E1631" s="1"/>
      <c r="F1631" s="1"/>
      <c r="G1631" s="1"/>
      <c r="H1631" s="50" t="str">
        <f t="shared" si="181"/>
        <v/>
      </c>
      <c r="I1631" s="35">
        <v>17</v>
      </c>
      <c r="J1631" s="36">
        <v>13</v>
      </c>
      <c r="K1631" s="36">
        <v>4</v>
      </c>
      <c r="L1631" s="3">
        <f t="shared" si="175"/>
        <v>0.30769230769230771</v>
      </c>
      <c r="M1631" s="42"/>
      <c r="N1631" s="36"/>
      <c r="O1631" s="64">
        <f t="shared" si="176"/>
        <v>0</v>
      </c>
      <c r="P1631" s="4">
        <f t="shared" si="177"/>
        <v>17</v>
      </c>
      <c r="Q1631" s="5">
        <f t="shared" si="178"/>
        <v>13</v>
      </c>
      <c r="R1631" s="5" t="str">
        <f t="shared" si="179"/>
        <v/>
      </c>
      <c r="S1631" s="6" t="str">
        <f t="shared" si="180"/>
        <v/>
      </c>
    </row>
    <row r="1632" spans="1:19" x14ac:dyDescent="0.2">
      <c r="A1632" s="54" t="s">
        <v>446</v>
      </c>
      <c r="B1632" s="41" t="s">
        <v>30</v>
      </c>
      <c r="C1632" s="51" t="s">
        <v>31</v>
      </c>
      <c r="D1632" s="37"/>
      <c r="E1632" s="38"/>
      <c r="F1632" s="38"/>
      <c r="G1632" s="38"/>
      <c r="H1632" s="50" t="str">
        <f t="shared" si="181"/>
        <v/>
      </c>
      <c r="I1632" s="35">
        <v>17</v>
      </c>
      <c r="J1632" s="36">
        <v>12</v>
      </c>
      <c r="K1632" s="36">
        <v>12</v>
      </c>
      <c r="L1632" s="3">
        <f t="shared" si="175"/>
        <v>1</v>
      </c>
      <c r="M1632" s="39"/>
      <c r="N1632" s="36">
        <v>5</v>
      </c>
      <c r="O1632" s="64">
        <f t="shared" si="176"/>
        <v>0.29411764705882354</v>
      </c>
      <c r="P1632" s="4">
        <f t="shared" si="177"/>
        <v>17</v>
      </c>
      <c r="Q1632" s="5">
        <f t="shared" si="178"/>
        <v>12</v>
      </c>
      <c r="R1632" s="5">
        <f t="shared" si="179"/>
        <v>5</v>
      </c>
      <c r="S1632" s="6">
        <f t="shared" si="180"/>
        <v>0.29411764705882354</v>
      </c>
    </row>
    <row r="1633" spans="1:19" x14ac:dyDescent="0.2">
      <c r="A1633" s="55" t="s">
        <v>507</v>
      </c>
      <c r="B1633" s="41" t="s">
        <v>180</v>
      </c>
      <c r="C1633" s="56" t="s">
        <v>181</v>
      </c>
      <c r="D1633" s="2"/>
      <c r="E1633" s="1"/>
      <c r="F1633" s="1"/>
      <c r="G1633" s="1"/>
      <c r="H1633" s="50" t="str">
        <f t="shared" si="181"/>
        <v/>
      </c>
      <c r="I1633" s="35">
        <v>17</v>
      </c>
      <c r="J1633" s="36">
        <v>17</v>
      </c>
      <c r="K1633" s="36">
        <v>13</v>
      </c>
      <c r="L1633" s="3">
        <f t="shared" si="175"/>
        <v>0.76470588235294112</v>
      </c>
      <c r="M1633" s="48"/>
      <c r="N1633" s="36"/>
      <c r="O1633" s="64">
        <f t="shared" si="176"/>
        <v>0</v>
      </c>
      <c r="P1633" s="4">
        <f t="shared" si="177"/>
        <v>17</v>
      </c>
      <c r="Q1633" s="5">
        <f t="shared" si="178"/>
        <v>17</v>
      </c>
      <c r="R1633" s="5" t="str">
        <f t="shared" si="179"/>
        <v/>
      </c>
      <c r="S1633" s="6" t="str">
        <f t="shared" si="180"/>
        <v/>
      </c>
    </row>
    <row r="1634" spans="1:19" x14ac:dyDescent="0.2">
      <c r="A1634" s="55" t="s">
        <v>459</v>
      </c>
      <c r="B1634" s="41" t="s">
        <v>37</v>
      </c>
      <c r="C1634" s="56" t="s">
        <v>38</v>
      </c>
      <c r="D1634" s="2"/>
      <c r="E1634" s="1"/>
      <c r="F1634" s="1"/>
      <c r="G1634" s="1"/>
      <c r="H1634" s="50" t="str">
        <f t="shared" si="181"/>
        <v/>
      </c>
      <c r="I1634" s="35">
        <v>17</v>
      </c>
      <c r="J1634" s="36">
        <v>17</v>
      </c>
      <c r="K1634" s="36">
        <v>17</v>
      </c>
      <c r="L1634" s="3">
        <f t="shared" si="175"/>
        <v>1</v>
      </c>
      <c r="M1634" s="42"/>
      <c r="N1634" s="36"/>
      <c r="O1634" s="64">
        <f t="shared" si="176"/>
        <v>0</v>
      </c>
      <c r="P1634" s="4">
        <f t="shared" si="177"/>
        <v>17</v>
      </c>
      <c r="Q1634" s="5">
        <f t="shared" si="178"/>
        <v>17</v>
      </c>
      <c r="R1634" s="5" t="str">
        <f t="shared" si="179"/>
        <v/>
      </c>
      <c r="S1634" s="6" t="str">
        <f t="shared" si="180"/>
        <v/>
      </c>
    </row>
    <row r="1635" spans="1:19" x14ac:dyDescent="0.2">
      <c r="A1635" s="54" t="s">
        <v>443</v>
      </c>
      <c r="B1635" s="41" t="s">
        <v>70</v>
      </c>
      <c r="C1635" s="51" t="s">
        <v>295</v>
      </c>
      <c r="D1635" s="37">
        <v>0</v>
      </c>
      <c r="E1635" s="38">
        <v>0</v>
      </c>
      <c r="F1635" s="38">
        <v>0</v>
      </c>
      <c r="G1635" s="38">
        <v>0</v>
      </c>
      <c r="H1635" s="50" t="str">
        <f t="shared" si="181"/>
        <v/>
      </c>
      <c r="I1635" s="35">
        <v>17</v>
      </c>
      <c r="J1635" s="36">
        <v>19</v>
      </c>
      <c r="K1635" s="36">
        <v>3</v>
      </c>
      <c r="L1635" s="3">
        <f t="shared" si="175"/>
        <v>0.15789473684210525</v>
      </c>
      <c r="M1635" s="39">
        <v>0</v>
      </c>
      <c r="N1635" s="36">
        <v>0</v>
      </c>
      <c r="O1635" s="64">
        <f t="shared" si="176"/>
        <v>0</v>
      </c>
      <c r="P1635" s="4">
        <f t="shared" si="177"/>
        <v>17</v>
      </c>
      <c r="Q1635" s="5">
        <f t="shared" si="178"/>
        <v>19</v>
      </c>
      <c r="R1635" s="5" t="str">
        <f t="shared" si="179"/>
        <v/>
      </c>
      <c r="S1635" s="6" t="str">
        <f t="shared" si="180"/>
        <v/>
      </c>
    </row>
    <row r="1636" spans="1:19" ht="29" x14ac:dyDescent="0.2">
      <c r="A1636" s="54" t="s">
        <v>443</v>
      </c>
      <c r="B1636" s="41" t="s">
        <v>82</v>
      </c>
      <c r="C1636" s="51" t="s">
        <v>303</v>
      </c>
      <c r="D1636" s="37">
        <v>0</v>
      </c>
      <c r="E1636" s="38">
        <v>0</v>
      </c>
      <c r="F1636" s="38">
        <v>0</v>
      </c>
      <c r="G1636" s="38">
        <v>0</v>
      </c>
      <c r="H1636" s="50" t="str">
        <f t="shared" si="181"/>
        <v/>
      </c>
      <c r="I1636" s="35">
        <v>17</v>
      </c>
      <c r="J1636" s="36">
        <v>3</v>
      </c>
      <c r="K1636" s="36">
        <v>1</v>
      </c>
      <c r="L1636" s="3">
        <f t="shared" si="175"/>
        <v>0.33333333333333331</v>
      </c>
      <c r="M1636" s="39">
        <v>12</v>
      </c>
      <c r="N1636" s="36">
        <v>1</v>
      </c>
      <c r="O1636" s="64">
        <f t="shared" si="176"/>
        <v>5.8823529411764705E-2</v>
      </c>
      <c r="P1636" s="4">
        <f t="shared" si="177"/>
        <v>17</v>
      </c>
      <c r="Q1636" s="5">
        <f t="shared" si="178"/>
        <v>15</v>
      </c>
      <c r="R1636" s="5">
        <f t="shared" si="179"/>
        <v>1</v>
      </c>
      <c r="S1636" s="6">
        <f t="shared" si="180"/>
        <v>5.8823529411764705E-2</v>
      </c>
    </row>
    <row r="1637" spans="1:19" ht="29" x14ac:dyDescent="0.2">
      <c r="A1637" s="55" t="s">
        <v>508</v>
      </c>
      <c r="B1637" s="41" t="s">
        <v>28</v>
      </c>
      <c r="C1637" s="56" t="s">
        <v>29</v>
      </c>
      <c r="D1637" s="2"/>
      <c r="E1637" s="1"/>
      <c r="F1637" s="1"/>
      <c r="G1637" s="1"/>
      <c r="H1637" s="50" t="str">
        <f t="shared" si="181"/>
        <v/>
      </c>
      <c r="I1637" s="35">
        <v>17</v>
      </c>
      <c r="J1637" s="36">
        <v>8</v>
      </c>
      <c r="K1637" s="36">
        <v>4</v>
      </c>
      <c r="L1637" s="3">
        <f t="shared" si="175"/>
        <v>0.5</v>
      </c>
      <c r="M1637" s="42"/>
      <c r="N1637" s="36"/>
      <c r="O1637" s="64">
        <f t="shared" si="176"/>
        <v>0</v>
      </c>
      <c r="P1637" s="4">
        <f t="shared" si="177"/>
        <v>17</v>
      </c>
      <c r="Q1637" s="5">
        <f t="shared" si="178"/>
        <v>8</v>
      </c>
      <c r="R1637" s="5" t="str">
        <f t="shared" si="179"/>
        <v/>
      </c>
      <c r="S1637" s="6" t="str">
        <f t="shared" si="180"/>
        <v/>
      </c>
    </row>
    <row r="1638" spans="1:19" ht="43" x14ac:dyDescent="0.2">
      <c r="A1638" s="55" t="s">
        <v>483</v>
      </c>
      <c r="B1638" s="41" t="s">
        <v>211</v>
      </c>
      <c r="C1638" s="56" t="s">
        <v>212</v>
      </c>
      <c r="D1638" s="2"/>
      <c r="E1638" s="1"/>
      <c r="F1638" s="1"/>
      <c r="G1638" s="1"/>
      <c r="H1638" s="50" t="str">
        <f t="shared" si="181"/>
        <v/>
      </c>
      <c r="I1638" s="35">
        <v>16</v>
      </c>
      <c r="J1638" s="36">
        <v>16</v>
      </c>
      <c r="K1638" s="36">
        <v>5</v>
      </c>
      <c r="L1638" s="3">
        <f t="shared" si="175"/>
        <v>0.3125</v>
      </c>
      <c r="M1638" s="42"/>
      <c r="N1638" s="36"/>
      <c r="O1638" s="64">
        <f t="shared" si="176"/>
        <v>0</v>
      </c>
      <c r="P1638" s="4">
        <f t="shared" si="177"/>
        <v>16</v>
      </c>
      <c r="Q1638" s="5">
        <f t="shared" si="178"/>
        <v>16</v>
      </c>
      <c r="R1638" s="5" t="str">
        <f t="shared" si="179"/>
        <v/>
      </c>
      <c r="S1638" s="6" t="str">
        <f t="shared" si="180"/>
        <v/>
      </c>
    </row>
    <row r="1639" spans="1:19" x14ac:dyDescent="0.2">
      <c r="A1639" s="55" t="s">
        <v>493</v>
      </c>
      <c r="B1639" s="41" t="s">
        <v>112</v>
      </c>
      <c r="C1639" s="56" t="s">
        <v>113</v>
      </c>
      <c r="D1639" s="2"/>
      <c r="E1639" s="1"/>
      <c r="F1639" s="1"/>
      <c r="G1639" s="1"/>
      <c r="H1639" s="50" t="str">
        <f t="shared" si="181"/>
        <v/>
      </c>
      <c r="I1639" s="35">
        <v>16</v>
      </c>
      <c r="J1639" s="36">
        <v>14</v>
      </c>
      <c r="K1639" s="36">
        <v>2</v>
      </c>
      <c r="L1639" s="3">
        <f t="shared" si="175"/>
        <v>0.14285714285714285</v>
      </c>
      <c r="M1639" s="42"/>
      <c r="N1639" s="36">
        <v>2</v>
      </c>
      <c r="O1639" s="64">
        <f t="shared" si="176"/>
        <v>0.125</v>
      </c>
      <c r="P1639" s="4">
        <f t="shared" si="177"/>
        <v>16</v>
      </c>
      <c r="Q1639" s="5">
        <f t="shared" si="178"/>
        <v>14</v>
      </c>
      <c r="R1639" s="5">
        <f t="shared" si="179"/>
        <v>2</v>
      </c>
      <c r="S1639" s="6">
        <f t="shared" si="180"/>
        <v>0.125</v>
      </c>
    </row>
    <row r="1640" spans="1:19" x14ac:dyDescent="0.2">
      <c r="A1640" s="55" t="s">
        <v>450</v>
      </c>
      <c r="B1640" s="41" t="s">
        <v>247</v>
      </c>
      <c r="C1640" s="56" t="s">
        <v>410</v>
      </c>
      <c r="D1640" s="2">
        <v>5</v>
      </c>
      <c r="E1640" s="1">
        <v>5</v>
      </c>
      <c r="F1640" s="1"/>
      <c r="G1640" s="1"/>
      <c r="H1640" s="50">
        <f t="shared" si="181"/>
        <v>0</v>
      </c>
      <c r="I1640" s="35">
        <v>16</v>
      </c>
      <c r="J1640" s="36">
        <v>16</v>
      </c>
      <c r="K1640" s="36">
        <v>8</v>
      </c>
      <c r="L1640" s="3">
        <f t="shared" si="175"/>
        <v>0.5</v>
      </c>
      <c r="M1640" s="39"/>
      <c r="N1640" s="36"/>
      <c r="O1640" s="64">
        <f t="shared" si="176"/>
        <v>0</v>
      </c>
      <c r="P1640" s="4">
        <f t="shared" si="177"/>
        <v>21</v>
      </c>
      <c r="Q1640" s="5">
        <f t="shared" si="178"/>
        <v>21</v>
      </c>
      <c r="R1640" s="5" t="str">
        <f t="shared" si="179"/>
        <v/>
      </c>
      <c r="S1640" s="6" t="str">
        <f t="shared" si="180"/>
        <v/>
      </c>
    </row>
    <row r="1641" spans="1:19" x14ac:dyDescent="0.2">
      <c r="A1641" s="54" t="s">
        <v>443</v>
      </c>
      <c r="B1641" s="41" t="s">
        <v>210</v>
      </c>
      <c r="C1641" s="51" t="s">
        <v>334</v>
      </c>
      <c r="D1641" s="37">
        <v>0</v>
      </c>
      <c r="E1641" s="38">
        <v>0</v>
      </c>
      <c r="F1641" s="38">
        <v>0</v>
      </c>
      <c r="G1641" s="38">
        <v>0</v>
      </c>
      <c r="H1641" s="50" t="str">
        <f t="shared" si="181"/>
        <v/>
      </c>
      <c r="I1641" s="35">
        <v>16</v>
      </c>
      <c r="J1641" s="36">
        <v>11</v>
      </c>
      <c r="K1641" s="36">
        <v>0</v>
      </c>
      <c r="L1641" s="3">
        <f t="shared" si="175"/>
        <v>0</v>
      </c>
      <c r="M1641" s="39">
        <v>0</v>
      </c>
      <c r="N1641" s="36">
        <v>0</v>
      </c>
      <c r="O1641" s="64">
        <f t="shared" si="176"/>
        <v>0</v>
      </c>
      <c r="P1641" s="4">
        <f t="shared" si="177"/>
        <v>16</v>
      </c>
      <c r="Q1641" s="5">
        <f t="shared" si="178"/>
        <v>11</v>
      </c>
      <c r="R1641" s="5" t="str">
        <f t="shared" si="179"/>
        <v/>
      </c>
      <c r="S1641" s="6" t="str">
        <f t="shared" si="180"/>
        <v/>
      </c>
    </row>
    <row r="1642" spans="1:19" x14ac:dyDescent="0.2">
      <c r="A1642" s="55" t="s">
        <v>463</v>
      </c>
      <c r="B1642" s="41" t="s">
        <v>87</v>
      </c>
      <c r="C1642" s="56" t="s">
        <v>88</v>
      </c>
      <c r="D1642" s="2">
        <v>0</v>
      </c>
      <c r="E1642" s="1">
        <v>0</v>
      </c>
      <c r="F1642" s="1">
        <v>0</v>
      </c>
      <c r="G1642" s="1">
        <v>0</v>
      </c>
      <c r="H1642" s="50" t="str">
        <f t="shared" si="181"/>
        <v/>
      </c>
      <c r="I1642" s="35">
        <v>15</v>
      </c>
      <c r="J1642" s="36">
        <v>3</v>
      </c>
      <c r="K1642" s="36">
        <v>2</v>
      </c>
      <c r="L1642" s="3">
        <f t="shared" si="175"/>
        <v>0.66666666666666663</v>
      </c>
      <c r="M1642" s="42">
        <v>12</v>
      </c>
      <c r="N1642" s="36">
        <v>0</v>
      </c>
      <c r="O1642" s="64">
        <f t="shared" si="176"/>
        <v>0</v>
      </c>
      <c r="P1642" s="4">
        <f t="shared" si="177"/>
        <v>15</v>
      </c>
      <c r="Q1642" s="5">
        <f t="shared" si="178"/>
        <v>15</v>
      </c>
      <c r="R1642" s="5" t="str">
        <f t="shared" si="179"/>
        <v/>
      </c>
      <c r="S1642" s="6" t="str">
        <f t="shared" si="180"/>
        <v/>
      </c>
    </row>
    <row r="1643" spans="1:19" x14ac:dyDescent="0.2">
      <c r="A1643" s="55" t="s">
        <v>445</v>
      </c>
      <c r="B1643" s="41" t="s">
        <v>176</v>
      </c>
      <c r="C1643" s="51" t="s">
        <v>270</v>
      </c>
      <c r="D1643" s="2"/>
      <c r="E1643" s="1"/>
      <c r="F1643" s="1"/>
      <c r="G1643" s="1"/>
      <c r="H1643" s="50" t="str">
        <f t="shared" si="181"/>
        <v/>
      </c>
      <c r="I1643" s="35">
        <v>15</v>
      </c>
      <c r="J1643" s="36">
        <v>15</v>
      </c>
      <c r="K1643" s="36">
        <v>5</v>
      </c>
      <c r="L1643" s="3">
        <f t="shared" si="175"/>
        <v>0.33333333333333331</v>
      </c>
      <c r="M1643" s="42"/>
      <c r="N1643" s="36"/>
      <c r="O1643" s="64">
        <f t="shared" si="176"/>
        <v>0</v>
      </c>
      <c r="P1643" s="4">
        <f t="shared" si="177"/>
        <v>15</v>
      </c>
      <c r="Q1643" s="5">
        <f t="shared" si="178"/>
        <v>15</v>
      </c>
      <c r="R1643" s="5" t="str">
        <f t="shared" si="179"/>
        <v/>
      </c>
      <c r="S1643" s="6" t="str">
        <f t="shared" si="180"/>
        <v/>
      </c>
    </row>
    <row r="1644" spans="1:19" x14ac:dyDescent="0.2">
      <c r="A1644" s="54" t="s">
        <v>443</v>
      </c>
      <c r="B1644" s="41" t="s">
        <v>210</v>
      </c>
      <c r="C1644" s="51" t="s">
        <v>335</v>
      </c>
      <c r="D1644" s="37">
        <v>0</v>
      </c>
      <c r="E1644" s="38">
        <v>0</v>
      </c>
      <c r="F1644" s="38">
        <v>0</v>
      </c>
      <c r="G1644" s="38">
        <v>0</v>
      </c>
      <c r="H1644" s="50" t="str">
        <f t="shared" si="181"/>
        <v/>
      </c>
      <c r="I1644" s="35">
        <v>15</v>
      </c>
      <c r="J1644" s="36">
        <v>7</v>
      </c>
      <c r="K1644" s="36">
        <v>0</v>
      </c>
      <c r="L1644" s="3">
        <f t="shared" si="175"/>
        <v>0</v>
      </c>
      <c r="M1644" s="39">
        <v>2</v>
      </c>
      <c r="N1644" s="36">
        <v>0</v>
      </c>
      <c r="O1644" s="64">
        <f t="shared" si="176"/>
        <v>0</v>
      </c>
      <c r="P1644" s="4">
        <f t="shared" si="177"/>
        <v>15</v>
      </c>
      <c r="Q1644" s="5">
        <f t="shared" si="178"/>
        <v>9</v>
      </c>
      <c r="R1644" s="5" t="str">
        <f t="shared" si="179"/>
        <v/>
      </c>
      <c r="S1644" s="6" t="str">
        <f t="shared" si="180"/>
        <v/>
      </c>
    </row>
    <row r="1645" spans="1:19" x14ac:dyDescent="0.2">
      <c r="A1645" s="55" t="s">
        <v>451</v>
      </c>
      <c r="B1645" s="41" t="s">
        <v>13</v>
      </c>
      <c r="C1645" s="56" t="s">
        <v>14</v>
      </c>
      <c r="D1645" s="2">
        <v>0</v>
      </c>
      <c r="E1645" s="1">
        <v>0</v>
      </c>
      <c r="F1645" s="1">
        <v>0</v>
      </c>
      <c r="G1645" s="1">
        <v>0</v>
      </c>
      <c r="H1645" s="50" t="str">
        <f t="shared" si="181"/>
        <v/>
      </c>
      <c r="I1645" s="35">
        <v>15</v>
      </c>
      <c r="J1645" s="36">
        <v>15</v>
      </c>
      <c r="K1645" s="36">
        <v>14</v>
      </c>
      <c r="L1645" s="3">
        <f t="shared" si="175"/>
        <v>0.93333333333333335</v>
      </c>
      <c r="M1645" s="42">
        <v>0</v>
      </c>
      <c r="N1645" s="36">
        <v>0</v>
      </c>
      <c r="O1645" s="64">
        <f t="shared" si="176"/>
        <v>0</v>
      </c>
      <c r="P1645" s="4">
        <f t="shared" si="177"/>
        <v>15</v>
      </c>
      <c r="Q1645" s="5">
        <f t="shared" si="178"/>
        <v>15</v>
      </c>
      <c r="R1645" s="5" t="str">
        <f t="shared" si="179"/>
        <v/>
      </c>
      <c r="S1645" s="6" t="str">
        <f t="shared" si="180"/>
        <v/>
      </c>
    </row>
    <row r="1646" spans="1:19" x14ac:dyDescent="0.2">
      <c r="A1646" s="54" t="s">
        <v>442</v>
      </c>
      <c r="B1646" s="41" t="s">
        <v>200</v>
      </c>
      <c r="C1646" s="51" t="s">
        <v>201</v>
      </c>
      <c r="D1646" s="37"/>
      <c r="E1646" s="38"/>
      <c r="F1646" s="38"/>
      <c r="G1646" s="38"/>
      <c r="H1646" s="50" t="str">
        <f t="shared" si="181"/>
        <v/>
      </c>
      <c r="I1646" s="35">
        <v>14</v>
      </c>
      <c r="J1646" s="36">
        <v>3</v>
      </c>
      <c r="K1646" s="36">
        <v>1</v>
      </c>
      <c r="L1646" s="3">
        <f t="shared" si="175"/>
        <v>0.33333333333333331</v>
      </c>
      <c r="M1646" s="39">
        <v>11</v>
      </c>
      <c r="N1646" s="36"/>
      <c r="O1646" s="64">
        <f t="shared" si="176"/>
        <v>0</v>
      </c>
      <c r="P1646" s="4">
        <f t="shared" si="177"/>
        <v>14</v>
      </c>
      <c r="Q1646" s="5">
        <f t="shared" si="178"/>
        <v>14</v>
      </c>
      <c r="R1646" s="5" t="str">
        <f t="shared" si="179"/>
        <v/>
      </c>
      <c r="S1646" s="6" t="str">
        <f t="shared" si="180"/>
        <v/>
      </c>
    </row>
    <row r="1647" spans="1:19" x14ac:dyDescent="0.2">
      <c r="A1647" s="54" t="s">
        <v>444</v>
      </c>
      <c r="B1647" s="41" t="s">
        <v>64</v>
      </c>
      <c r="C1647" s="51" t="s">
        <v>291</v>
      </c>
      <c r="D1647" s="37"/>
      <c r="E1647" s="38"/>
      <c r="F1647" s="38"/>
      <c r="G1647" s="38"/>
      <c r="H1647" s="50" t="str">
        <f t="shared" si="181"/>
        <v/>
      </c>
      <c r="I1647" s="35">
        <v>14</v>
      </c>
      <c r="J1647" s="36">
        <v>9</v>
      </c>
      <c r="K1647" s="36"/>
      <c r="L1647" s="3">
        <f t="shared" si="175"/>
        <v>0</v>
      </c>
      <c r="M1647" s="39">
        <v>5</v>
      </c>
      <c r="N1647" s="36"/>
      <c r="O1647" s="64">
        <f t="shared" si="176"/>
        <v>0</v>
      </c>
      <c r="P1647" s="4">
        <f t="shared" si="177"/>
        <v>14</v>
      </c>
      <c r="Q1647" s="5">
        <f t="shared" si="178"/>
        <v>14</v>
      </c>
      <c r="R1647" s="5" t="str">
        <f t="shared" si="179"/>
        <v/>
      </c>
      <c r="S1647" s="6" t="str">
        <f t="shared" si="180"/>
        <v/>
      </c>
    </row>
    <row r="1648" spans="1:19" x14ac:dyDescent="0.2">
      <c r="A1648" s="55" t="s">
        <v>449</v>
      </c>
      <c r="B1648" s="41" t="s">
        <v>159</v>
      </c>
      <c r="C1648" s="57" t="s">
        <v>326</v>
      </c>
      <c r="D1648" s="2">
        <v>4</v>
      </c>
      <c r="E1648" s="1">
        <v>4</v>
      </c>
      <c r="F1648" s="1"/>
      <c r="G1648" s="1">
        <v>0</v>
      </c>
      <c r="H1648" s="50">
        <f t="shared" si="181"/>
        <v>0</v>
      </c>
      <c r="I1648" s="35">
        <v>14</v>
      </c>
      <c r="J1648" s="36">
        <v>14</v>
      </c>
      <c r="K1648" s="36">
        <v>9</v>
      </c>
      <c r="L1648" s="3">
        <f t="shared" si="175"/>
        <v>0.6428571428571429</v>
      </c>
      <c r="M1648" s="39">
        <v>0</v>
      </c>
      <c r="N1648" s="36">
        <v>0</v>
      </c>
      <c r="O1648" s="64">
        <f t="shared" si="176"/>
        <v>0</v>
      </c>
      <c r="P1648" s="4">
        <f t="shared" si="177"/>
        <v>18</v>
      </c>
      <c r="Q1648" s="5">
        <f t="shared" si="178"/>
        <v>18</v>
      </c>
      <c r="R1648" s="5" t="str">
        <f t="shared" si="179"/>
        <v/>
      </c>
      <c r="S1648" s="6" t="str">
        <f t="shared" si="180"/>
        <v/>
      </c>
    </row>
    <row r="1649" spans="1:19" x14ac:dyDescent="0.2">
      <c r="A1649" s="55" t="s">
        <v>463</v>
      </c>
      <c r="B1649" s="41" t="s">
        <v>200</v>
      </c>
      <c r="C1649" s="56" t="s">
        <v>201</v>
      </c>
      <c r="D1649" s="2">
        <v>0</v>
      </c>
      <c r="E1649" s="1">
        <v>0</v>
      </c>
      <c r="F1649" s="1">
        <v>0</v>
      </c>
      <c r="G1649" s="1">
        <v>0</v>
      </c>
      <c r="H1649" s="50" t="str">
        <f t="shared" si="181"/>
        <v/>
      </c>
      <c r="I1649" s="35">
        <v>14</v>
      </c>
      <c r="J1649" s="36">
        <v>12</v>
      </c>
      <c r="K1649" s="36">
        <v>11</v>
      </c>
      <c r="L1649" s="3">
        <f t="shared" si="175"/>
        <v>0.91666666666666663</v>
      </c>
      <c r="M1649" s="42">
        <v>1</v>
      </c>
      <c r="N1649" s="36">
        <v>1</v>
      </c>
      <c r="O1649" s="64">
        <f t="shared" si="176"/>
        <v>7.1428571428571425E-2</v>
      </c>
      <c r="P1649" s="4">
        <f t="shared" si="177"/>
        <v>14</v>
      </c>
      <c r="Q1649" s="5">
        <f t="shared" si="178"/>
        <v>13</v>
      </c>
      <c r="R1649" s="5">
        <f t="shared" si="179"/>
        <v>1</v>
      </c>
      <c r="S1649" s="6">
        <f t="shared" si="180"/>
        <v>7.1428571428571425E-2</v>
      </c>
    </row>
    <row r="1650" spans="1:19" x14ac:dyDescent="0.2">
      <c r="A1650" s="55" t="s">
        <v>497</v>
      </c>
      <c r="B1650" s="41" t="s">
        <v>393</v>
      </c>
      <c r="C1650" s="56" t="s">
        <v>394</v>
      </c>
      <c r="D1650" s="2">
        <v>0</v>
      </c>
      <c r="E1650" s="1">
        <v>0</v>
      </c>
      <c r="F1650" s="1">
        <v>0</v>
      </c>
      <c r="G1650" s="1">
        <v>0</v>
      </c>
      <c r="H1650" s="50" t="str">
        <f t="shared" si="181"/>
        <v/>
      </c>
      <c r="I1650" s="35">
        <v>14</v>
      </c>
      <c r="J1650" s="36">
        <v>0</v>
      </c>
      <c r="K1650" s="36">
        <v>0</v>
      </c>
      <c r="L1650" s="3" t="str">
        <f t="shared" si="175"/>
        <v/>
      </c>
      <c r="M1650" s="42">
        <v>0</v>
      </c>
      <c r="N1650" s="36">
        <v>14</v>
      </c>
      <c r="O1650" s="64">
        <f t="shared" si="176"/>
        <v>1</v>
      </c>
      <c r="P1650" s="4">
        <f t="shared" si="177"/>
        <v>14</v>
      </c>
      <c r="Q1650" s="5" t="str">
        <f t="shared" si="178"/>
        <v/>
      </c>
      <c r="R1650" s="5">
        <f t="shared" si="179"/>
        <v>14</v>
      </c>
      <c r="S1650" s="6">
        <f t="shared" si="180"/>
        <v>1</v>
      </c>
    </row>
    <row r="1651" spans="1:19" x14ac:dyDescent="0.2">
      <c r="A1651" s="54" t="s">
        <v>443</v>
      </c>
      <c r="B1651" s="41" t="s">
        <v>87</v>
      </c>
      <c r="C1651" s="51" t="s">
        <v>88</v>
      </c>
      <c r="D1651" s="37">
        <v>0</v>
      </c>
      <c r="E1651" s="38">
        <v>0</v>
      </c>
      <c r="F1651" s="38">
        <v>0</v>
      </c>
      <c r="G1651" s="38">
        <v>0</v>
      </c>
      <c r="H1651" s="50" t="str">
        <f t="shared" si="181"/>
        <v/>
      </c>
      <c r="I1651" s="35">
        <v>14</v>
      </c>
      <c r="J1651" s="36">
        <v>12</v>
      </c>
      <c r="K1651" s="36">
        <v>0</v>
      </c>
      <c r="L1651" s="3">
        <f t="shared" si="175"/>
        <v>0</v>
      </c>
      <c r="M1651" s="39">
        <v>0</v>
      </c>
      <c r="N1651" s="36">
        <v>0</v>
      </c>
      <c r="O1651" s="64">
        <f t="shared" si="176"/>
        <v>0</v>
      </c>
      <c r="P1651" s="4">
        <f t="shared" si="177"/>
        <v>14</v>
      </c>
      <c r="Q1651" s="5">
        <f t="shared" si="178"/>
        <v>12</v>
      </c>
      <c r="R1651" s="5" t="str">
        <f t="shared" si="179"/>
        <v/>
      </c>
      <c r="S1651" s="6" t="str">
        <f t="shared" si="180"/>
        <v/>
      </c>
    </row>
    <row r="1652" spans="1:19" x14ac:dyDescent="0.2">
      <c r="A1652" s="55" t="s">
        <v>451</v>
      </c>
      <c r="B1652" s="41" t="s">
        <v>200</v>
      </c>
      <c r="C1652" s="56" t="s">
        <v>201</v>
      </c>
      <c r="D1652" s="2">
        <v>0</v>
      </c>
      <c r="E1652" s="1">
        <v>0</v>
      </c>
      <c r="F1652" s="1">
        <v>0</v>
      </c>
      <c r="G1652" s="1">
        <v>0</v>
      </c>
      <c r="H1652" s="50" t="str">
        <f t="shared" si="181"/>
        <v/>
      </c>
      <c r="I1652" s="35">
        <v>14</v>
      </c>
      <c r="J1652" s="36">
        <v>14</v>
      </c>
      <c r="K1652" s="36">
        <v>5</v>
      </c>
      <c r="L1652" s="3">
        <f t="shared" si="175"/>
        <v>0.35714285714285715</v>
      </c>
      <c r="M1652" s="42">
        <v>0</v>
      </c>
      <c r="N1652" s="36">
        <v>0</v>
      </c>
      <c r="O1652" s="64">
        <f t="shared" si="176"/>
        <v>0</v>
      </c>
      <c r="P1652" s="4">
        <f t="shared" si="177"/>
        <v>14</v>
      </c>
      <c r="Q1652" s="5">
        <f t="shared" si="178"/>
        <v>14</v>
      </c>
      <c r="R1652" s="5" t="str">
        <f t="shared" si="179"/>
        <v/>
      </c>
      <c r="S1652" s="6" t="str">
        <f t="shared" si="180"/>
        <v/>
      </c>
    </row>
    <row r="1653" spans="1:19" x14ac:dyDescent="0.2">
      <c r="A1653" s="55" t="s">
        <v>480</v>
      </c>
      <c r="B1653" s="41" t="s">
        <v>8</v>
      </c>
      <c r="C1653" s="56" t="s">
        <v>9</v>
      </c>
      <c r="D1653" s="2">
        <v>0</v>
      </c>
      <c r="E1653" s="1">
        <v>0</v>
      </c>
      <c r="F1653" s="1">
        <v>0</v>
      </c>
      <c r="G1653" s="1">
        <v>0</v>
      </c>
      <c r="H1653" s="50" t="str">
        <f t="shared" si="181"/>
        <v/>
      </c>
      <c r="I1653" s="35">
        <v>13</v>
      </c>
      <c r="J1653" s="36">
        <v>12</v>
      </c>
      <c r="K1653" s="36">
        <v>4</v>
      </c>
      <c r="L1653" s="3">
        <f t="shared" si="175"/>
        <v>0.33333333333333331</v>
      </c>
      <c r="M1653" s="42">
        <v>0</v>
      </c>
      <c r="N1653" s="36">
        <v>1</v>
      </c>
      <c r="O1653" s="64">
        <f t="shared" si="176"/>
        <v>7.6923076923076927E-2</v>
      </c>
      <c r="P1653" s="4">
        <f t="shared" si="177"/>
        <v>13</v>
      </c>
      <c r="Q1653" s="5">
        <f t="shared" si="178"/>
        <v>12</v>
      </c>
      <c r="R1653" s="5">
        <f t="shared" si="179"/>
        <v>1</v>
      </c>
      <c r="S1653" s="6">
        <f t="shared" si="180"/>
        <v>7.6923076923076927E-2</v>
      </c>
    </row>
    <row r="1654" spans="1:19" x14ac:dyDescent="0.2">
      <c r="A1654" s="55" t="s">
        <v>483</v>
      </c>
      <c r="B1654" s="41" t="s">
        <v>208</v>
      </c>
      <c r="C1654" s="56" t="s">
        <v>209</v>
      </c>
      <c r="D1654" s="2"/>
      <c r="E1654" s="1"/>
      <c r="F1654" s="1"/>
      <c r="G1654" s="1"/>
      <c r="H1654" s="50" t="str">
        <f t="shared" si="181"/>
        <v/>
      </c>
      <c r="I1654" s="35">
        <v>13</v>
      </c>
      <c r="J1654" s="36">
        <v>6</v>
      </c>
      <c r="K1654" s="36">
        <v>3</v>
      </c>
      <c r="L1654" s="3">
        <f t="shared" si="175"/>
        <v>0.5</v>
      </c>
      <c r="M1654" s="42">
        <v>1</v>
      </c>
      <c r="N1654" s="36"/>
      <c r="O1654" s="64">
        <f t="shared" si="176"/>
        <v>0</v>
      </c>
      <c r="P1654" s="4">
        <f t="shared" si="177"/>
        <v>13</v>
      </c>
      <c r="Q1654" s="5">
        <f t="shared" si="178"/>
        <v>7</v>
      </c>
      <c r="R1654" s="5" t="str">
        <f t="shared" si="179"/>
        <v/>
      </c>
      <c r="S1654" s="6" t="str">
        <f t="shared" si="180"/>
        <v/>
      </c>
    </row>
    <row r="1655" spans="1:19" x14ac:dyDescent="0.2">
      <c r="A1655" s="54" t="s">
        <v>444</v>
      </c>
      <c r="B1655" s="41" t="s">
        <v>13</v>
      </c>
      <c r="C1655" s="51" t="s">
        <v>14</v>
      </c>
      <c r="D1655" s="37"/>
      <c r="E1655" s="38"/>
      <c r="F1655" s="38"/>
      <c r="G1655" s="38"/>
      <c r="H1655" s="50" t="str">
        <f t="shared" si="181"/>
        <v/>
      </c>
      <c r="I1655" s="35">
        <v>13</v>
      </c>
      <c r="J1655" s="36">
        <v>6</v>
      </c>
      <c r="K1655" s="36">
        <v>2</v>
      </c>
      <c r="L1655" s="3">
        <f t="shared" si="175"/>
        <v>0.33333333333333331</v>
      </c>
      <c r="M1655" s="39">
        <v>7</v>
      </c>
      <c r="N1655" s="36"/>
      <c r="O1655" s="64">
        <f t="shared" si="176"/>
        <v>0</v>
      </c>
      <c r="P1655" s="4">
        <f t="shared" si="177"/>
        <v>13</v>
      </c>
      <c r="Q1655" s="5">
        <f t="shared" si="178"/>
        <v>13</v>
      </c>
      <c r="R1655" s="5" t="str">
        <f t="shared" si="179"/>
        <v/>
      </c>
      <c r="S1655" s="6" t="str">
        <f t="shared" si="180"/>
        <v/>
      </c>
    </row>
    <row r="1656" spans="1:19" x14ac:dyDescent="0.2">
      <c r="A1656" s="55" t="s">
        <v>449</v>
      </c>
      <c r="B1656" s="41" t="s">
        <v>237</v>
      </c>
      <c r="C1656" s="57" t="s">
        <v>336</v>
      </c>
      <c r="D1656" s="2">
        <v>2</v>
      </c>
      <c r="E1656" s="1">
        <v>2</v>
      </c>
      <c r="F1656" s="1"/>
      <c r="G1656" s="1">
        <v>0</v>
      </c>
      <c r="H1656" s="50">
        <f t="shared" si="181"/>
        <v>0</v>
      </c>
      <c r="I1656" s="35">
        <v>13</v>
      </c>
      <c r="J1656" s="36">
        <v>13</v>
      </c>
      <c r="K1656" s="36">
        <v>3</v>
      </c>
      <c r="L1656" s="3">
        <f t="shared" si="175"/>
        <v>0.23076923076923078</v>
      </c>
      <c r="M1656" s="39">
        <v>0</v>
      </c>
      <c r="N1656" s="36">
        <v>0</v>
      </c>
      <c r="O1656" s="64">
        <f t="shared" si="176"/>
        <v>0</v>
      </c>
      <c r="P1656" s="4">
        <f t="shared" si="177"/>
        <v>15</v>
      </c>
      <c r="Q1656" s="5">
        <f t="shared" si="178"/>
        <v>15</v>
      </c>
      <c r="R1656" s="5" t="str">
        <f t="shared" si="179"/>
        <v/>
      </c>
      <c r="S1656" s="6" t="str">
        <f t="shared" si="180"/>
        <v/>
      </c>
    </row>
    <row r="1657" spans="1:19" ht="43" x14ac:dyDescent="0.2">
      <c r="A1657" s="54" t="s">
        <v>448</v>
      </c>
      <c r="B1657" s="41" t="s">
        <v>211</v>
      </c>
      <c r="C1657" s="51" t="s">
        <v>212</v>
      </c>
      <c r="D1657" s="37">
        <v>0</v>
      </c>
      <c r="E1657" s="38">
        <v>0</v>
      </c>
      <c r="F1657" s="38">
        <v>0</v>
      </c>
      <c r="G1657" s="38">
        <v>0</v>
      </c>
      <c r="H1657" s="50" t="str">
        <f t="shared" si="181"/>
        <v/>
      </c>
      <c r="I1657" s="35">
        <v>13</v>
      </c>
      <c r="J1657" s="36">
        <v>13</v>
      </c>
      <c r="K1657" s="36">
        <v>6</v>
      </c>
      <c r="L1657" s="3">
        <f t="shared" si="175"/>
        <v>0.46153846153846156</v>
      </c>
      <c r="M1657" s="39">
        <v>0</v>
      </c>
      <c r="N1657" s="36">
        <v>0</v>
      </c>
      <c r="O1657" s="64">
        <f t="shared" si="176"/>
        <v>0</v>
      </c>
      <c r="P1657" s="4">
        <f t="shared" si="177"/>
        <v>13</v>
      </c>
      <c r="Q1657" s="5">
        <f t="shared" si="178"/>
        <v>13</v>
      </c>
      <c r="R1657" s="5" t="str">
        <f t="shared" si="179"/>
        <v/>
      </c>
      <c r="S1657" s="6" t="str">
        <f t="shared" si="180"/>
        <v/>
      </c>
    </row>
    <row r="1658" spans="1:19" x14ac:dyDescent="0.2">
      <c r="A1658" s="55" t="s">
        <v>463</v>
      </c>
      <c r="B1658" s="41" t="s">
        <v>247</v>
      </c>
      <c r="C1658" s="56" t="s">
        <v>477</v>
      </c>
      <c r="D1658" s="2">
        <v>66</v>
      </c>
      <c r="E1658" s="1">
        <v>66</v>
      </c>
      <c r="F1658" s="1">
        <v>34</v>
      </c>
      <c r="G1658" s="1">
        <v>0</v>
      </c>
      <c r="H1658" s="50">
        <f t="shared" si="181"/>
        <v>0</v>
      </c>
      <c r="I1658" s="35">
        <v>13</v>
      </c>
      <c r="J1658" s="36">
        <v>13</v>
      </c>
      <c r="K1658" s="36">
        <v>7</v>
      </c>
      <c r="L1658" s="3">
        <f t="shared" si="175"/>
        <v>0.53846153846153844</v>
      </c>
      <c r="M1658" s="42">
        <v>0</v>
      </c>
      <c r="N1658" s="36">
        <v>0</v>
      </c>
      <c r="O1658" s="64">
        <f t="shared" si="176"/>
        <v>0</v>
      </c>
      <c r="P1658" s="4">
        <f t="shared" si="177"/>
        <v>79</v>
      </c>
      <c r="Q1658" s="5">
        <f t="shared" si="178"/>
        <v>79</v>
      </c>
      <c r="R1658" s="5" t="str">
        <f t="shared" si="179"/>
        <v/>
      </c>
      <c r="S1658" s="6" t="str">
        <f t="shared" si="180"/>
        <v/>
      </c>
    </row>
    <row r="1659" spans="1:19" x14ac:dyDescent="0.2">
      <c r="A1659" s="55" t="s">
        <v>492</v>
      </c>
      <c r="B1659" s="41" t="s">
        <v>117</v>
      </c>
      <c r="C1659" s="56" t="s">
        <v>118</v>
      </c>
      <c r="D1659" s="2"/>
      <c r="E1659" s="1"/>
      <c r="F1659" s="1"/>
      <c r="G1659" s="1"/>
      <c r="H1659" s="50" t="str">
        <f t="shared" si="181"/>
        <v/>
      </c>
      <c r="I1659" s="35">
        <v>13</v>
      </c>
      <c r="J1659" s="36">
        <v>13</v>
      </c>
      <c r="K1659" s="36">
        <v>1</v>
      </c>
      <c r="L1659" s="3">
        <f t="shared" si="175"/>
        <v>7.6923076923076927E-2</v>
      </c>
      <c r="M1659" s="42"/>
      <c r="N1659" s="36"/>
      <c r="O1659" s="64">
        <f t="shared" si="176"/>
        <v>0</v>
      </c>
      <c r="P1659" s="4">
        <f t="shared" si="177"/>
        <v>13</v>
      </c>
      <c r="Q1659" s="5">
        <f t="shared" si="178"/>
        <v>13</v>
      </c>
      <c r="R1659" s="5" t="str">
        <f t="shared" si="179"/>
        <v/>
      </c>
      <c r="S1659" s="6" t="str">
        <f t="shared" si="180"/>
        <v/>
      </c>
    </row>
    <row r="1660" spans="1:19" x14ac:dyDescent="0.2">
      <c r="A1660" s="55" t="s">
        <v>496</v>
      </c>
      <c r="B1660" s="41" t="s">
        <v>10</v>
      </c>
      <c r="C1660" s="56" t="s">
        <v>282</v>
      </c>
      <c r="D1660" s="2">
        <v>0</v>
      </c>
      <c r="E1660" s="1">
        <v>0</v>
      </c>
      <c r="F1660" s="1">
        <v>0</v>
      </c>
      <c r="G1660" s="1">
        <v>0</v>
      </c>
      <c r="H1660" s="50" t="str">
        <f t="shared" si="181"/>
        <v/>
      </c>
      <c r="I1660" s="35">
        <v>13</v>
      </c>
      <c r="J1660" s="36">
        <v>11</v>
      </c>
      <c r="K1660" s="36">
        <v>6</v>
      </c>
      <c r="L1660" s="3">
        <f t="shared" si="175"/>
        <v>0.54545454545454541</v>
      </c>
      <c r="M1660" s="42">
        <v>0</v>
      </c>
      <c r="N1660" s="36">
        <v>0</v>
      </c>
      <c r="O1660" s="64">
        <f t="shared" si="176"/>
        <v>0</v>
      </c>
      <c r="P1660" s="4">
        <f t="shared" si="177"/>
        <v>13</v>
      </c>
      <c r="Q1660" s="5">
        <f t="shared" si="178"/>
        <v>11</v>
      </c>
      <c r="R1660" s="5" t="str">
        <f t="shared" si="179"/>
        <v/>
      </c>
      <c r="S1660" s="6" t="str">
        <f t="shared" si="180"/>
        <v/>
      </c>
    </row>
    <row r="1661" spans="1:19" x14ac:dyDescent="0.2">
      <c r="A1661" s="55" t="s">
        <v>497</v>
      </c>
      <c r="B1661" s="41" t="s">
        <v>30</v>
      </c>
      <c r="C1661" s="56" t="s">
        <v>31</v>
      </c>
      <c r="D1661" s="2">
        <v>0</v>
      </c>
      <c r="E1661" s="1">
        <v>0</v>
      </c>
      <c r="F1661" s="1">
        <v>0</v>
      </c>
      <c r="G1661" s="1">
        <v>0</v>
      </c>
      <c r="H1661" s="50" t="str">
        <f t="shared" si="181"/>
        <v/>
      </c>
      <c r="I1661" s="35">
        <v>13</v>
      </c>
      <c r="J1661" s="36">
        <v>11</v>
      </c>
      <c r="K1661" s="36">
        <v>3</v>
      </c>
      <c r="L1661" s="3">
        <f t="shared" si="175"/>
        <v>0.27272727272727271</v>
      </c>
      <c r="M1661" s="42">
        <v>0</v>
      </c>
      <c r="N1661" s="36">
        <v>2</v>
      </c>
      <c r="O1661" s="64">
        <f t="shared" si="176"/>
        <v>0.15384615384615385</v>
      </c>
      <c r="P1661" s="4">
        <f t="shared" si="177"/>
        <v>13</v>
      </c>
      <c r="Q1661" s="5">
        <f t="shared" si="178"/>
        <v>11</v>
      </c>
      <c r="R1661" s="5">
        <f t="shared" si="179"/>
        <v>2</v>
      </c>
      <c r="S1661" s="6">
        <f t="shared" si="180"/>
        <v>0.15384615384615385</v>
      </c>
    </row>
    <row r="1662" spans="1:19" x14ac:dyDescent="0.2">
      <c r="A1662" s="55" t="s">
        <v>500</v>
      </c>
      <c r="B1662" s="41" t="s">
        <v>87</v>
      </c>
      <c r="C1662" s="56" t="s">
        <v>88</v>
      </c>
      <c r="D1662" s="2"/>
      <c r="E1662" s="1"/>
      <c r="F1662" s="1"/>
      <c r="G1662" s="1"/>
      <c r="H1662" s="50" t="str">
        <f t="shared" si="181"/>
        <v/>
      </c>
      <c r="I1662" s="35">
        <v>13</v>
      </c>
      <c r="J1662" s="36">
        <v>11</v>
      </c>
      <c r="K1662" s="36">
        <v>9</v>
      </c>
      <c r="L1662" s="3">
        <f t="shared" si="175"/>
        <v>0.81818181818181823</v>
      </c>
      <c r="M1662" s="42">
        <v>1</v>
      </c>
      <c r="N1662" s="36">
        <v>1</v>
      </c>
      <c r="O1662" s="64">
        <f t="shared" si="176"/>
        <v>7.6923076923076927E-2</v>
      </c>
      <c r="P1662" s="4">
        <f t="shared" si="177"/>
        <v>13</v>
      </c>
      <c r="Q1662" s="5">
        <f t="shared" si="178"/>
        <v>12</v>
      </c>
      <c r="R1662" s="5">
        <f t="shared" si="179"/>
        <v>1</v>
      </c>
      <c r="S1662" s="6">
        <f t="shared" si="180"/>
        <v>7.6923076923076927E-2</v>
      </c>
    </row>
    <row r="1663" spans="1:19" ht="43" x14ac:dyDescent="0.2">
      <c r="A1663" s="55" t="s">
        <v>500</v>
      </c>
      <c r="B1663" s="41" t="s">
        <v>211</v>
      </c>
      <c r="C1663" s="56" t="s">
        <v>212</v>
      </c>
      <c r="D1663" s="2"/>
      <c r="E1663" s="1"/>
      <c r="F1663" s="1"/>
      <c r="G1663" s="1"/>
      <c r="H1663" s="50" t="str">
        <f t="shared" si="181"/>
        <v/>
      </c>
      <c r="I1663" s="35">
        <v>13</v>
      </c>
      <c r="J1663" s="36">
        <v>13</v>
      </c>
      <c r="K1663" s="36">
        <v>11</v>
      </c>
      <c r="L1663" s="3">
        <f t="shared" si="175"/>
        <v>0.84615384615384615</v>
      </c>
      <c r="M1663" s="42">
        <v>0</v>
      </c>
      <c r="N1663" s="36">
        <v>0</v>
      </c>
      <c r="O1663" s="64">
        <f t="shared" si="176"/>
        <v>0</v>
      </c>
      <c r="P1663" s="4">
        <f t="shared" si="177"/>
        <v>13</v>
      </c>
      <c r="Q1663" s="5">
        <f t="shared" si="178"/>
        <v>13</v>
      </c>
      <c r="R1663" s="5" t="str">
        <f t="shared" si="179"/>
        <v/>
      </c>
      <c r="S1663" s="6" t="str">
        <f t="shared" si="180"/>
        <v/>
      </c>
    </row>
    <row r="1664" spans="1:19" x14ac:dyDescent="0.2">
      <c r="A1664" s="54" t="s">
        <v>443</v>
      </c>
      <c r="B1664" s="41" t="s">
        <v>82</v>
      </c>
      <c r="C1664" s="51" t="s">
        <v>84</v>
      </c>
      <c r="D1664" s="37">
        <v>0</v>
      </c>
      <c r="E1664" s="38">
        <v>0</v>
      </c>
      <c r="F1664" s="38">
        <v>0</v>
      </c>
      <c r="G1664" s="38">
        <v>0</v>
      </c>
      <c r="H1664" s="50" t="str">
        <f t="shared" si="181"/>
        <v/>
      </c>
      <c r="I1664" s="35">
        <v>13</v>
      </c>
      <c r="J1664" s="36">
        <v>0</v>
      </c>
      <c r="K1664" s="36">
        <v>0</v>
      </c>
      <c r="L1664" s="3" t="str">
        <f t="shared" si="175"/>
        <v/>
      </c>
      <c r="M1664" s="39">
        <v>10</v>
      </c>
      <c r="N1664" s="36">
        <v>0</v>
      </c>
      <c r="O1664" s="64">
        <f t="shared" si="176"/>
        <v>0</v>
      </c>
      <c r="P1664" s="4">
        <f t="shared" si="177"/>
        <v>13</v>
      </c>
      <c r="Q1664" s="5">
        <f t="shared" si="178"/>
        <v>10</v>
      </c>
      <c r="R1664" s="5" t="str">
        <f t="shared" si="179"/>
        <v/>
      </c>
      <c r="S1664" s="6" t="str">
        <f t="shared" si="180"/>
        <v/>
      </c>
    </row>
    <row r="1665" spans="1:19" x14ac:dyDescent="0.2">
      <c r="A1665" s="55" t="s">
        <v>451</v>
      </c>
      <c r="B1665" s="41" t="s">
        <v>87</v>
      </c>
      <c r="C1665" s="56" t="s">
        <v>88</v>
      </c>
      <c r="D1665" s="2">
        <v>0</v>
      </c>
      <c r="E1665" s="1">
        <v>0</v>
      </c>
      <c r="F1665" s="1">
        <v>0</v>
      </c>
      <c r="G1665" s="1">
        <v>0</v>
      </c>
      <c r="H1665" s="50" t="str">
        <f t="shared" si="181"/>
        <v/>
      </c>
      <c r="I1665" s="35">
        <v>13</v>
      </c>
      <c r="J1665" s="36">
        <v>5</v>
      </c>
      <c r="K1665" s="36">
        <v>3</v>
      </c>
      <c r="L1665" s="3">
        <f t="shared" si="175"/>
        <v>0.6</v>
      </c>
      <c r="M1665" s="42">
        <v>7</v>
      </c>
      <c r="N1665" s="36">
        <v>1</v>
      </c>
      <c r="O1665" s="64">
        <f t="shared" si="176"/>
        <v>7.6923076923076927E-2</v>
      </c>
      <c r="P1665" s="4">
        <f t="shared" si="177"/>
        <v>13</v>
      </c>
      <c r="Q1665" s="5">
        <f t="shared" si="178"/>
        <v>12</v>
      </c>
      <c r="R1665" s="5">
        <f t="shared" si="179"/>
        <v>1</v>
      </c>
      <c r="S1665" s="6">
        <f t="shared" si="180"/>
        <v>7.6923076923076927E-2</v>
      </c>
    </row>
    <row r="1666" spans="1:19" x14ac:dyDescent="0.2">
      <c r="A1666" s="55" t="s">
        <v>451</v>
      </c>
      <c r="B1666" s="41" t="s">
        <v>114</v>
      </c>
      <c r="C1666" s="56" t="s">
        <v>115</v>
      </c>
      <c r="D1666" s="2">
        <v>0</v>
      </c>
      <c r="E1666" s="1">
        <v>0</v>
      </c>
      <c r="F1666" s="1">
        <v>0</v>
      </c>
      <c r="G1666" s="1">
        <v>0</v>
      </c>
      <c r="H1666" s="50" t="str">
        <f t="shared" si="181"/>
        <v/>
      </c>
      <c r="I1666" s="35">
        <v>13</v>
      </c>
      <c r="J1666" s="36">
        <v>13</v>
      </c>
      <c r="K1666" s="36">
        <v>12</v>
      </c>
      <c r="L1666" s="3">
        <f t="shared" ref="L1666:L1729" si="182">IF(J1666&lt;&gt;0,K1666/J1666,"")</f>
        <v>0.92307692307692313</v>
      </c>
      <c r="M1666" s="42">
        <v>0</v>
      </c>
      <c r="N1666" s="36">
        <v>0</v>
      </c>
      <c r="O1666" s="64">
        <f t="shared" ref="O1666:O1729" si="183">IF(I1666&lt;&gt;0,N1666/I1666,"")</f>
        <v>0</v>
      </c>
      <c r="P1666" s="4">
        <f t="shared" ref="P1666:P1729" si="184">IF(SUM(D1666,I1666)&gt;0,SUM(D1666,I1666),"")</f>
        <v>13</v>
      </c>
      <c r="Q1666" s="5">
        <f t="shared" ref="Q1666:Q1729" si="185">IF(SUM(E1666,J1666, M1666)&gt;0,SUM(E1666,J1666, M1666),"")</f>
        <v>13</v>
      </c>
      <c r="R1666" s="5" t="str">
        <f t="shared" ref="R1666:R1729" si="186">IF(SUM(G1666,N1666)&gt;0,SUM(G1666,N1666),"")</f>
        <v/>
      </c>
      <c r="S1666" s="6" t="str">
        <f t="shared" ref="S1666:S1729" si="187">IFERROR(IF(P1666&lt;&gt;0,R1666/P1666,""),"")</f>
        <v/>
      </c>
    </row>
    <row r="1667" spans="1:19" x14ac:dyDescent="0.2">
      <c r="A1667" s="55" t="s">
        <v>451</v>
      </c>
      <c r="B1667" s="41" t="s">
        <v>114</v>
      </c>
      <c r="C1667" s="56" t="s">
        <v>313</v>
      </c>
      <c r="D1667" s="2">
        <v>0</v>
      </c>
      <c r="E1667" s="1">
        <v>0</v>
      </c>
      <c r="F1667" s="1">
        <v>0</v>
      </c>
      <c r="G1667" s="1">
        <v>0</v>
      </c>
      <c r="H1667" s="50" t="str">
        <f t="shared" ref="H1667:H1730" si="188">IF(D1667&lt;&gt;0,G1667/D1667,"")</f>
        <v/>
      </c>
      <c r="I1667" s="35">
        <v>13</v>
      </c>
      <c r="J1667" s="36">
        <v>13</v>
      </c>
      <c r="K1667" s="36">
        <v>8</v>
      </c>
      <c r="L1667" s="3">
        <f t="shared" si="182"/>
        <v>0.61538461538461542</v>
      </c>
      <c r="M1667" s="42">
        <v>0</v>
      </c>
      <c r="N1667" s="36">
        <v>0</v>
      </c>
      <c r="O1667" s="64">
        <f t="shared" si="183"/>
        <v>0</v>
      </c>
      <c r="P1667" s="4">
        <f t="shared" si="184"/>
        <v>13</v>
      </c>
      <c r="Q1667" s="5">
        <f t="shared" si="185"/>
        <v>13</v>
      </c>
      <c r="R1667" s="5" t="str">
        <f t="shared" si="186"/>
        <v/>
      </c>
      <c r="S1667" s="6" t="str">
        <f t="shared" si="187"/>
        <v/>
      </c>
    </row>
    <row r="1668" spans="1:19" x14ac:dyDescent="0.2">
      <c r="A1668" s="55" t="s">
        <v>478</v>
      </c>
      <c r="B1668" s="41" t="s">
        <v>78</v>
      </c>
      <c r="C1668" s="56" t="s">
        <v>267</v>
      </c>
      <c r="D1668" s="2">
        <v>0</v>
      </c>
      <c r="E1668" s="1">
        <v>0</v>
      </c>
      <c r="F1668" s="1">
        <v>0</v>
      </c>
      <c r="G1668" s="1">
        <v>0</v>
      </c>
      <c r="H1668" s="50" t="str">
        <f t="shared" si="188"/>
        <v/>
      </c>
      <c r="I1668" s="35">
        <v>12</v>
      </c>
      <c r="J1668" s="36">
        <v>12</v>
      </c>
      <c r="K1668" s="36">
        <v>12</v>
      </c>
      <c r="L1668" s="3">
        <f t="shared" si="182"/>
        <v>1</v>
      </c>
      <c r="M1668" s="42">
        <v>0</v>
      </c>
      <c r="N1668" s="36">
        <v>0</v>
      </c>
      <c r="O1668" s="64">
        <f t="shared" si="183"/>
        <v>0</v>
      </c>
      <c r="P1668" s="4">
        <f t="shared" si="184"/>
        <v>12</v>
      </c>
      <c r="Q1668" s="5">
        <f t="shared" si="185"/>
        <v>12</v>
      </c>
      <c r="R1668" s="5" t="str">
        <f t="shared" si="186"/>
        <v/>
      </c>
      <c r="S1668" s="6" t="str">
        <f t="shared" si="187"/>
        <v/>
      </c>
    </row>
    <row r="1669" spans="1:19" ht="29" x14ac:dyDescent="0.2">
      <c r="A1669" s="54" t="s">
        <v>442</v>
      </c>
      <c r="B1669" s="41" t="s">
        <v>42</v>
      </c>
      <c r="C1669" s="51" t="s">
        <v>43</v>
      </c>
      <c r="D1669" s="37"/>
      <c r="E1669" s="38"/>
      <c r="F1669" s="38"/>
      <c r="G1669" s="38"/>
      <c r="H1669" s="50" t="str">
        <f t="shared" si="188"/>
        <v/>
      </c>
      <c r="I1669" s="35">
        <v>12</v>
      </c>
      <c r="J1669" s="36">
        <v>11</v>
      </c>
      <c r="K1669" s="36">
        <v>3</v>
      </c>
      <c r="L1669" s="3">
        <f t="shared" si="182"/>
        <v>0.27272727272727271</v>
      </c>
      <c r="M1669" s="39"/>
      <c r="N1669" s="36">
        <v>1</v>
      </c>
      <c r="O1669" s="64">
        <f t="shared" si="183"/>
        <v>8.3333333333333329E-2</v>
      </c>
      <c r="P1669" s="4">
        <f t="shared" si="184"/>
        <v>12</v>
      </c>
      <c r="Q1669" s="5">
        <f t="shared" si="185"/>
        <v>11</v>
      </c>
      <c r="R1669" s="5">
        <f t="shared" si="186"/>
        <v>1</v>
      </c>
      <c r="S1669" s="6">
        <f t="shared" si="187"/>
        <v>8.3333333333333329E-2</v>
      </c>
    </row>
    <row r="1670" spans="1:19" ht="29" x14ac:dyDescent="0.2">
      <c r="A1670" s="54" t="s">
        <v>444</v>
      </c>
      <c r="B1670" s="41" t="s">
        <v>258</v>
      </c>
      <c r="C1670" s="51" t="s">
        <v>277</v>
      </c>
      <c r="D1670" s="37"/>
      <c r="E1670" s="38"/>
      <c r="F1670" s="38"/>
      <c r="G1670" s="38"/>
      <c r="H1670" s="50" t="str">
        <f t="shared" si="188"/>
        <v/>
      </c>
      <c r="I1670" s="35">
        <v>12</v>
      </c>
      <c r="J1670" s="36">
        <v>11</v>
      </c>
      <c r="K1670" s="36">
        <v>7</v>
      </c>
      <c r="L1670" s="3">
        <f t="shared" si="182"/>
        <v>0.63636363636363635</v>
      </c>
      <c r="M1670" s="39">
        <v>1</v>
      </c>
      <c r="N1670" s="36"/>
      <c r="O1670" s="64">
        <f t="shared" si="183"/>
        <v>0</v>
      </c>
      <c r="P1670" s="4">
        <f t="shared" si="184"/>
        <v>12</v>
      </c>
      <c r="Q1670" s="5">
        <f t="shared" si="185"/>
        <v>12</v>
      </c>
      <c r="R1670" s="5" t="str">
        <f t="shared" si="186"/>
        <v/>
      </c>
      <c r="S1670" s="6" t="str">
        <f t="shared" si="187"/>
        <v/>
      </c>
    </row>
    <row r="1671" spans="1:19" x14ac:dyDescent="0.2">
      <c r="A1671" s="55" t="s">
        <v>485</v>
      </c>
      <c r="B1671" s="41" t="s">
        <v>176</v>
      </c>
      <c r="C1671" s="56" t="s">
        <v>270</v>
      </c>
      <c r="D1671" s="2"/>
      <c r="E1671" s="1"/>
      <c r="F1671" s="1"/>
      <c r="G1671" s="1"/>
      <c r="H1671" s="50" t="str">
        <f t="shared" si="188"/>
        <v/>
      </c>
      <c r="I1671" s="35">
        <v>12</v>
      </c>
      <c r="J1671" s="36">
        <v>11</v>
      </c>
      <c r="K1671" s="36">
        <v>6</v>
      </c>
      <c r="L1671" s="3">
        <f t="shared" si="182"/>
        <v>0.54545454545454541</v>
      </c>
      <c r="M1671" s="42"/>
      <c r="N1671" s="36">
        <v>1</v>
      </c>
      <c r="O1671" s="64">
        <f t="shared" si="183"/>
        <v>8.3333333333333329E-2</v>
      </c>
      <c r="P1671" s="4">
        <f t="shared" si="184"/>
        <v>12</v>
      </c>
      <c r="Q1671" s="5">
        <f t="shared" si="185"/>
        <v>11</v>
      </c>
      <c r="R1671" s="5">
        <f t="shared" si="186"/>
        <v>1</v>
      </c>
      <c r="S1671" s="6">
        <f t="shared" si="187"/>
        <v>8.3333333333333329E-2</v>
      </c>
    </row>
    <row r="1672" spans="1:19" x14ac:dyDescent="0.2">
      <c r="A1672" s="55" t="s">
        <v>463</v>
      </c>
      <c r="B1672" s="41" t="s">
        <v>159</v>
      </c>
      <c r="C1672" s="56" t="s">
        <v>326</v>
      </c>
      <c r="D1672" s="2">
        <v>0</v>
      </c>
      <c r="E1672" s="1">
        <v>0</v>
      </c>
      <c r="F1672" s="1">
        <v>0</v>
      </c>
      <c r="G1672" s="1">
        <v>0</v>
      </c>
      <c r="H1672" s="50" t="str">
        <f t="shared" si="188"/>
        <v/>
      </c>
      <c r="I1672" s="35">
        <v>12</v>
      </c>
      <c r="J1672" s="36">
        <v>12</v>
      </c>
      <c r="K1672" s="36">
        <v>11</v>
      </c>
      <c r="L1672" s="3">
        <f t="shared" si="182"/>
        <v>0.91666666666666663</v>
      </c>
      <c r="M1672" s="42">
        <v>0</v>
      </c>
      <c r="N1672" s="36">
        <v>0</v>
      </c>
      <c r="O1672" s="64">
        <f t="shared" si="183"/>
        <v>0</v>
      </c>
      <c r="P1672" s="4">
        <f t="shared" si="184"/>
        <v>12</v>
      </c>
      <c r="Q1672" s="5">
        <f t="shared" si="185"/>
        <v>12</v>
      </c>
      <c r="R1672" s="5" t="str">
        <f t="shared" si="186"/>
        <v/>
      </c>
      <c r="S1672" s="6" t="str">
        <f t="shared" si="187"/>
        <v/>
      </c>
    </row>
    <row r="1673" spans="1:19" x14ac:dyDescent="0.2">
      <c r="A1673" s="55" t="s">
        <v>497</v>
      </c>
      <c r="B1673" s="41" t="s">
        <v>56</v>
      </c>
      <c r="C1673" s="56" t="s">
        <v>57</v>
      </c>
      <c r="D1673" s="2">
        <v>0</v>
      </c>
      <c r="E1673" s="1">
        <v>0</v>
      </c>
      <c r="F1673" s="1">
        <v>0</v>
      </c>
      <c r="G1673" s="1">
        <v>0</v>
      </c>
      <c r="H1673" s="50" t="str">
        <f t="shared" si="188"/>
        <v/>
      </c>
      <c r="I1673" s="35">
        <v>12</v>
      </c>
      <c r="J1673" s="36">
        <v>11</v>
      </c>
      <c r="K1673" s="36">
        <v>6</v>
      </c>
      <c r="L1673" s="3">
        <f t="shared" si="182"/>
        <v>0.54545454545454541</v>
      </c>
      <c r="M1673" s="42">
        <v>0</v>
      </c>
      <c r="N1673" s="36">
        <v>1</v>
      </c>
      <c r="O1673" s="64">
        <f t="shared" si="183"/>
        <v>8.3333333333333329E-2</v>
      </c>
      <c r="P1673" s="4">
        <f t="shared" si="184"/>
        <v>12</v>
      </c>
      <c r="Q1673" s="5">
        <f t="shared" si="185"/>
        <v>11</v>
      </c>
      <c r="R1673" s="5">
        <f t="shared" si="186"/>
        <v>1</v>
      </c>
      <c r="S1673" s="6">
        <f t="shared" si="187"/>
        <v>8.3333333333333329E-2</v>
      </c>
    </row>
    <row r="1674" spans="1:19" x14ac:dyDescent="0.2">
      <c r="A1674" s="55" t="s">
        <v>507</v>
      </c>
      <c r="B1674" s="41" t="s">
        <v>13</v>
      </c>
      <c r="C1674" s="56" t="s">
        <v>14</v>
      </c>
      <c r="D1674" s="2"/>
      <c r="E1674" s="1"/>
      <c r="F1674" s="1"/>
      <c r="G1674" s="1"/>
      <c r="H1674" s="50" t="str">
        <f t="shared" si="188"/>
        <v/>
      </c>
      <c r="I1674" s="35">
        <v>12</v>
      </c>
      <c r="J1674" s="36">
        <v>12</v>
      </c>
      <c r="K1674" s="36">
        <v>10</v>
      </c>
      <c r="L1674" s="3">
        <f t="shared" si="182"/>
        <v>0.83333333333333337</v>
      </c>
      <c r="M1674" s="48">
        <v>2</v>
      </c>
      <c r="N1674" s="36"/>
      <c r="O1674" s="64">
        <f t="shared" si="183"/>
        <v>0</v>
      </c>
      <c r="P1674" s="4">
        <f t="shared" si="184"/>
        <v>12</v>
      </c>
      <c r="Q1674" s="5">
        <f t="shared" si="185"/>
        <v>14</v>
      </c>
      <c r="R1674" s="5" t="str">
        <f t="shared" si="186"/>
        <v/>
      </c>
      <c r="S1674" s="6" t="str">
        <f t="shared" si="187"/>
        <v/>
      </c>
    </row>
    <row r="1675" spans="1:19" x14ac:dyDescent="0.2">
      <c r="A1675" s="54" t="s">
        <v>443</v>
      </c>
      <c r="B1675" s="41" t="s">
        <v>74</v>
      </c>
      <c r="C1675" s="51" t="s">
        <v>75</v>
      </c>
      <c r="D1675" s="37">
        <v>0</v>
      </c>
      <c r="E1675" s="38">
        <v>0</v>
      </c>
      <c r="F1675" s="38">
        <v>0</v>
      </c>
      <c r="G1675" s="38">
        <v>0</v>
      </c>
      <c r="H1675" s="50" t="str">
        <f t="shared" si="188"/>
        <v/>
      </c>
      <c r="I1675" s="35">
        <v>12</v>
      </c>
      <c r="J1675" s="36">
        <v>7</v>
      </c>
      <c r="K1675" s="36">
        <v>0</v>
      </c>
      <c r="L1675" s="3">
        <f t="shared" si="182"/>
        <v>0</v>
      </c>
      <c r="M1675" s="39">
        <v>1</v>
      </c>
      <c r="N1675" s="36">
        <v>0</v>
      </c>
      <c r="O1675" s="64">
        <f t="shared" si="183"/>
        <v>0</v>
      </c>
      <c r="P1675" s="4">
        <f t="shared" si="184"/>
        <v>12</v>
      </c>
      <c r="Q1675" s="5">
        <f t="shared" si="185"/>
        <v>8</v>
      </c>
      <c r="R1675" s="5" t="str">
        <f t="shared" si="186"/>
        <v/>
      </c>
      <c r="S1675" s="6" t="str">
        <f t="shared" si="187"/>
        <v/>
      </c>
    </row>
    <row r="1676" spans="1:19" x14ac:dyDescent="0.2">
      <c r="A1676" s="55" t="s">
        <v>447</v>
      </c>
      <c r="B1676" s="41" t="s">
        <v>87</v>
      </c>
      <c r="C1676" s="51" t="s">
        <v>88</v>
      </c>
      <c r="D1676" s="2"/>
      <c r="E1676" s="1"/>
      <c r="F1676" s="1"/>
      <c r="G1676" s="1"/>
      <c r="H1676" s="50" t="str">
        <f t="shared" si="188"/>
        <v/>
      </c>
      <c r="I1676" s="35">
        <v>11</v>
      </c>
      <c r="J1676" s="36">
        <v>8</v>
      </c>
      <c r="K1676" s="36">
        <v>2</v>
      </c>
      <c r="L1676" s="3">
        <f t="shared" si="182"/>
        <v>0.25</v>
      </c>
      <c r="M1676" s="42">
        <v>3</v>
      </c>
      <c r="N1676" s="36">
        <v>1</v>
      </c>
      <c r="O1676" s="64">
        <f t="shared" si="183"/>
        <v>9.0909090909090912E-2</v>
      </c>
      <c r="P1676" s="4">
        <f t="shared" si="184"/>
        <v>11</v>
      </c>
      <c r="Q1676" s="5">
        <f t="shared" si="185"/>
        <v>11</v>
      </c>
      <c r="R1676" s="5">
        <f t="shared" si="186"/>
        <v>1</v>
      </c>
      <c r="S1676" s="6">
        <f t="shared" si="187"/>
        <v>9.0909090909090912E-2</v>
      </c>
    </row>
    <row r="1677" spans="1:19" x14ac:dyDescent="0.2">
      <c r="A1677" s="55" t="s">
        <v>483</v>
      </c>
      <c r="B1677" s="41" t="s">
        <v>406</v>
      </c>
      <c r="C1677" s="56" t="s">
        <v>407</v>
      </c>
      <c r="D1677" s="2">
        <v>1</v>
      </c>
      <c r="E1677" s="1"/>
      <c r="F1677" s="1"/>
      <c r="G1677" s="1"/>
      <c r="H1677" s="50">
        <f t="shared" si="188"/>
        <v>0</v>
      </c>
      <c r="I1677" s="35">
        <v>11</v>
      </c>
      <c r="J1677" s="36">
        <v>11</v>
      </c>
      <c r="K1677" s="36">
        <v>3</v>
      </c>
      <c r="L1677" s="3">
        <f t="shared" si="182"/>
        <v>0.27272727272727271</v>
      </c>
      <c r="M1677" s="42"/>
      <c r="N1677" s="36"/>
      <c r="O1677" s="64">
        <f t="shared" si="183"/>
        <v>0</v>
      </c>
      <c r="P1677" s="4">
        <f t="shared" si="184"/>
        <v>12</v>
      </c>
      <c r="Q1677" s="5">
        <f t="shared" si="185"/>
        <v>11</v>
      </c>
      <c r="R1677" s="5" t="str">
        <f t="shared" si="186"/>
        <v/>
      </c>
      <c r="S1677" s="6" t="str">
        <f t="shared" si="187"/>
        <v/>
      </c>
    </row>
    <row r="1678" spans="1:19" x14ac:dyDescent="0.2">
      <c r="A1678" s="54" t="s">
        <v>446</v>
      </c>
      <c r="B1678" s="41" t="s">
        <v>56</v>
      </c>
      <c r="C1678" s="51" t="s">
        <v>57</v>
      </c>
      <c r="D1678" s="37"/>
      <c r="E1678" s="38"/>
      <c r="F1678" s="38"/>
      <c r="G1678" s="38"/>
      <c r="H1678" s="50" t="str">
        <f t="shared" si="188"/>
        <v/>
      </c>
      <c r="I1678" s="35">
        <v>11</v>
      </c>
      <c r="J1678" s="36">
        <v>8</v>
      </c>
      <c r="K1678" s="36">
        <v>7</v>
      </c>
      <c r="L1678" s="3">
        <f t="shared" si="182"/>
        <v>0.875</v>
      </c>
      <c r="M1678" s="39">
        <v>1</v>
      </c>
      <c r="N1678" s="36">
        <v>2</v>
      </c>
      <c r="O1678" s="64">
        <f t="shared" si="183"/>
        <v>0.18181818181818182</v>
      </c>
      <c r="P1678" s="4">
        <f t="shared" si="184"/>
        <v>11</v>
      </c>
      <c r="Q1678" s="5">
        <f t="shared" si="185"/>
        <v>9</v>
      </c>
      <c r="R1678" s="5">
        <f t="shared" si="186"/>
        <v>2</v>
      </c>
      <c r="S1678" s="6">
        <f t="shared" si="187"/>
        <v>0.18181818181818182</v>
      </c>
    </row>
    <row r="1679" spans="1:19" x14ac:dyDescent="0.2">
      <c r="A1679" s="55" t="s">
        <v>497</v>
      </c>
      <c r="B1679" s="41" t="s">
        <v>58</v>
      </c>
      <c r="C1679" s="56" t="s">
        <v>59</v>
      </c>
      <c r="D1679" s="2">
        <v>0</v>
      </c>
      <c r="E1679" s="1">
        <v>0</v>
      </c>
      <c r="F1679" s="1">
        <v>0</v>
      </c>
      <c r="G1679" s="1">
        <v>0</v>
      </c>
      <c r="H1679" s="50" t="str">
        <f t="shared" si="188"/>
        <v/>
      </c>
      <c r="I1679" s="35">
        <v>11</v>
      </c>
      <c r="J1679" s="36">
        <v>8</v>
      </c>
      <c r="K1679" s="36">
        <v>1</v>
      </c>
      <c r="L1679" s="3">
        <f t="shared" si="182"/>
        <v>0.125</v>
      </c>
      <c r="M1679" s="42">
        <v>0</v>
      </c>
      <c r="N1679" s="36">
        <v>3</v>
      </c>
      <c r="O1679" s="64">
        <f t="shared" si="183"/>
        <v>0.27272727272727271</v>
      </c>
      <c r="P1679" s="4">
        <f t="shared" si="184"/>
        <v>11</v>
      </c>
      <c r="Q1679" s="5">
        <f t="shared" si="185"/>
        <v>8</v>
      </c>
      <c r="R1679" s="5">
        <f t="shared" si="186"/>
        <v>3</v>
      </c>
      <c r="S1679" s="6">
        <f t="shared" si="187"/>
        <v>0.27272727272727271</v>
      </c>
    </row>
    <row r="1680" spans="1:19" x14ac:dyDescent="0.2">
      <c r="A1680" s="55" t="s">
        <v>459</v>
      </c>
      <c r="B1680" s="41" t="s">
        <v>238</v>
      </c>
      <c r="C1680" s="56" t="s">
        <v>460</v>
      </c>
      <c r="D1680" s="2"/>
      <c r="E1680" s="1"/>
      <c r="F1680" s="1"/>
      <c r="G1680" s="1"/>
      <c r="H1680" s="50" t="str">
        <f t="shared" si="188"/>
        <v/>
      </c>
      <c r="I1680" s="35">
        <v>11</v>
      </c>
      <c r="J1680" s="36">
        <v>11</v>
      </c>
      <c r="K1680" s="36">
        <v>11</v>
      </c>
      <c r="L1680" s="3">
        <f t="shared" si="182"/>
        <v>1</v>
      </c>
      <c r="M1680" s="42"/>
      <c r="N1680" s="36"/>
      <c r="O1680" s="64">
        <f t="shared" si="183"/>
        <v>0</v>
      </c>
      <c r="P1680" s="4">
        <f t="shared" si="184"/>
        <v>11</v>
      </c>
      <c r="Q1680" s="5">
        <f t="shared" si="185"/>
        <v>11</v>
      </c>
      <c r="R1680" s="5" t="str">
        <f t="shared" si="186"/>
        <v/>
      </c>
      <c r="S1680" s="6" t="str">
        <f t="shared" si="187"/>
        <v/>
      </c>
    </row>
    <row r="1681" spans="1:19" ht="29" x14ac:dyDescent="0.2">
      <c r="A1681" s="55" t="s">
        <v>508</v>
      </c>
      <c r="B1681" s="41" t="s">
        <v>89</v>
      </c>
      <c r="C1681" s="56" t="s">
        <v>306</v>
      </c>
      <c r="D1681" s="2"/>
      <c r="E1681" s="1"/>
      <c r="F1681" s="1"/>
      <c r="G1681" s="1"/>
      <c r="H1681" s="50" t="str">
        <f t="shared" si="188"/>
        <v/>
      </c>
      <c r="I1681" s="35">
        <v>11</v>
      </c>
      <c r="J1681" s="36">
        <v>9</v>
      </c>
      <c r="K1681" s="36">
        <v>7</v>
      </c>
      <c r="L1681" s="3">
        <f t="shared" si="182"/>
        <v>0.77777777777777779</v>
      </c>
      <c r="M1681" s="42"/>
      <c r="N1681" s="36"/>
      <c r="O1681" s="64">
        <f t="shared" si="183"/>
        <v>0</v>
      </c>
      <c r="P1681" s="4">
        <f t="shared" si="184"/>
        <v>11</v>
      </c>
      <c r="Q1681" s="5">
        <f t="shared" si="185"/>
        <v>9</v>
      </c>
      <c r="R1681" s="5" t="str">
        <f t="shared" si="186"/>
        <v/>
      </c>
      <c r="S1681" s="6" t="str">
        <f t="shared" si="187"/>
        <v/>
      </c>
    </row>
    <row r="1682" spans="1:19" x14ac:dyDescent="0.2">
      <c r="A1682" s="55" t="s">
        <v>451</v>
      </c>
      <c r="B1682" s="41" t="s">
        <v>247</v>
      </c>
      <c r="C1682" s="56" t="s">
        <v>248</v>
      </c>
      <c r="D1682" s="2">
        <v>0</v>
      </c>
      <c r="E1682" s="1">
        <v>0</v>
      </c>
      <c r="F1682" s="1">
        <v>0</v>
      </c>
      <c r="G1682" s="1">
        <v>0</v>
      </c>
      <c r="H1682" s="50" t="str">
        <f t="shared" si="188"/>
        <v/>
      </c>
      <c r="I1682" s="35">
        <v>11</v>
      </c>
      <c r="J1682" s="36">
        <v>11</v>
      </c>
      <c r="K1682" s="36">
        <v>11</v>
      </c>
      <c r="L1682" s="3">
        <f t="shared" si="182"/>
        <v>1</v>
      </c>
      <c r="M1682" s="42">
        <v>0</v>
      </c>
      <c r="N1682" s="36">
        <v>0</v>
      </c>
      <c r="O1682" s="64">
        <f t="shared" si="183"/>
        <v>0</v>
      </c>
      <c r="P1682" s="4">
        <f t="shared" si="184"/>
        <v>11</v>
      </c>
      <c r="Q1682" s="5">
        <f t="shared" si="185"/>
        <v>11</v>
      </c>
      <c r="R1682" s="5" t="str">
        <f t="shared" si="186"/>
        <v/>
      </c>
      <c r="S1682" s="6" t="str">
        <f t="shared" si="187"/>
        <v/>
      </c>
    </row>
    <row r="1683" spans="1:19" ht="29" x14ac:dyDescent="0.2">
      <c r="A1683" s="55" t="s">
        <v>480</v>
      </c>
      <c r="B1683" s="41" t="s">
        <v>42</v>
      </c>
      <c r="C1683" s="56" t="s">
        <v>43</v>
      </c>
      <c r="D1683" s="2">
        <v>0</v>
      </c>
      <c r="E1683" s="1">
        <v>0</v>
      </c>
      <c r="F1683" s="1">
        <v>0</v>
      </c>
      <c r="G1683" s="1">
        <v>0</v>
      </c>
      <c r="H1683" s="50" t="str">
        <f t="shared" si="188"/>
        <v/>
      </c>
      <c r="I1683" s="35">
        <v>10</v>
      </c>
      <c r="J1683" s="36">
        <v>10</v>
      </c>
      <c r="K1683" s="36">
        <v>2</v>
      </c>
      <c r="L1683" s="3">
        <f t="shared" si="182"/>
        <v>0.2</v>
      </c>
      <c r="M1683" s="42">
        <v>0</v>
      </c>
      <c r="N1683" s="36">
        <v>0</v>
      </c>
      <c r="O1683" s="64">
        <f t="shared" si="183"/>
        <v>0</v>
      </c>
      <c r="P1683" s="4">
        <f t="shared" si="184"/>
        <v>10</v>
      </c>
      <c r="Q1683" s="5">
        <f t="shared" si="185"/>
        <v>10</v>
      </c>
      <c r="R1683" s="5" t="str">
        <f t="shared" si="186"/>
        <v/>
      </c>
      <c r="S1683" s="6" t="str">
        <f t="shared" si="187"/>
        <v/>
      </c>
    </row>
    <row r="1684" spans="1:19" x14ac:dyDescent="0.2">
      <c r="A1684" s="55" t="s">
        <v>480</v>
      </c>
      <c r="B1684" s="41" t="s">
        <v>208</v>
      </c>
      <c r="C1684" s="56" t="s">
        <v>209</v>
      </c>
      <c r="D1684" s="2">
        <v>0</v>
      </c>
      <c r="E1684" s="1">
        <v>0</v>
      </c>
      <c r="F1684" s="1">
        <v>0</v>
      </c>
      <c r="G1684" s="1">
        <v>0</v>
      </c>
      <c r="H1684" s="50" t="str">
        <f t="shared" si="188"/>
        <v/>
      </c>
      <c r="I1684" s="35">
        <v>10</v>
      </c>
      <c r="J1684" s="36">
        <v>8</v>
      </c>
      <c r="K1684" s="36">
        <v>1</v>
      </c>
      <c r="L1684" s="3">
        <f t="shared" si="182"/>
        <v>0.125</v>
      </c>
      <c r="M1684" s="42">
        <v>2</v>
      </c>
      <c r="N1684" s="36">
        <v>0</v>
      </c>
      <c r="O1684" s="64">
        <f t="shared" si="183"/>
        <v>0</v>
      </c>
      <c r="P1684" s="4">
        <f t="shared" si="184"/>
        <v>10</v>
      </c>
      <c r="Q1684" s="5">
        <f t="shared" si="185"/>
        <v>10</v>
      </c>
      <c r="R1684" s="5" t="str">
        <f t="shared" si="186"/>
        <v/>
      </c>
      <c r="S1684" s="6" t="str">
        <f t="shared" si="187"/>
        <v/>
      </c>
    </row>
    <row r="1685" spans="1:19" x14ac:dyDescent="0.2">
      <c r="A1685" s="54" t="s">
        <v>444</v>
      </c>
      <c r="B1685" s="41" t="s">
        <v>10</v>
      </c>
      <c r="C1685" s="51" t="s">
        <v>11</v>
      </c>
      <c r="D1685" s="37"/>
      <c r="E1685" s="38"/>
      <c r="F1685" s="38"/>
      <c r="G1685" s="38"/>
      <c r="H1685" s="50" t="str">
        <f t="shared" si="188"/>
        <v/>
      </c>
      <c r="I1685" s="35">
        <v>10</v>
      </c>
      <c r="J1685" s="36">
        <v>10</v>
      </c>
      <c r="K1685" s="36"/>
      <c r="L1685" s="3">
        <f t="shared" si="182"/>
        <v>0</v>
      </c>
      <c r="M1685" s="39"/>
      <c r="N1685" s="36"/>
      <c r="O1685" s="64">
        <f t="shared" si="183"/>
        <v>0</v>
      </c>
      <c r="P1685" s="4">
        <f t="shared" si="184"/>
        <v>10</v>
      </c>
      <c r="Q1685" s="5">
        <f t="shared" si="185"/>
        <v>10</v>
      </c>
      <c r="R1685" s="5" t="str">
        <f t="shared" si="186"/>
        <v/>
      </c>
      <c r="S1685" s="6" t="str">
        <f t="shared" si="187"/>
        <v/>
      </c>
    </row>
    <row r="1686" spans="1:19" x14ac:dyDescent="0.2">
      <c r="A1686" s="54" t="s">
        <v>444</v>
      </c>
      <c r="B1686" s="41" t="s">
        <v>92</v>
      </c>
      <c r="C1686" s="51" t="s">
        <v>310</v>
      </c>
      <c r="D1686" s="37"/>
      <c r="E1686" s="38"/>
      <c r="F1686" s="38"/>
      <c r="G1686" s="38"/>
      <c r="H1686" s="50" t="str">
        <f t="shared" si="188"/>
        <v/>
      </c>
      <c r="I1686" s="35">
        <v>10</v>
      </c>
      <c r="J1686" s="36">
        <v>10</v>
      </c>
      <c r="K1686" s="36">
        <v>2</v>
      </c>
      <c r="L1686" s="3">
        <f t="shared" si="182"/>
        <v>0.2</v>
      </c>
      <c r="M1686" s="39"/>
      <c r="N1686" s="36"/>
      <c r="O1686" s="64">
        <f t="shared" si="183"/>
        <v>0</v>
      </c>
      <c r="P1686" s="4">
        <f t="shared" si="184"/>
        <v>10</v>
      </c>
      <c r="Q1686" s="5">
        <f t="shared" si="185"/>
        <v>10</v>
      </c>
      <c r="R1686" s="5" t="str">
        <f t="shared" si="186"/>
        <v/>
      </c>
      <c r="S1686" s="6" t="str">
        <f t="shared" si="187"/>
        <v/>
      </c>
    </row>
    <row r="1687" spans="1:19" x14ac:dyDescent="0.2">
      <c r="A1687" s="55" t="s">
        <v>463</v>
      </c>
      <c r="B1687" s="41" t="s">
        <v>30</v>
      </c>
      <c r="C1687" s="56" t="s">
        <v>285</v>
      </c>
      <c r="D1687" s="2">
        <v>0</v>
      </c>
      <c r="E1687" s="1">
        <v>0</v>
      </c>
      <c r="F1687" s="1">
        <v>0</v>
      </c>
      <c r="G1687" s="1">
        <v>0</v>
      </c>
      <c r="H1687" s="50" t="str">
        <f t="shared" si="188"/>
        <v/>
      </c>
      <c r="I1687" s="35">
        <v>10</v>
      </c>
      <c r="J1687" s="36">
        <v>10</v>
      </c>
      <c r="K1687" s="36">
        <v>9</v>
      </c>
      <c r="L1687" s="3">
        <f t="shared" si="182"/>
        <v>0.9</v>
      </c>
      <c r="M1687" s="42">
        <v>0</v>
      </c>
      <c r="N1687" s="36">
        <v>0</v>
      </c>
      <c r="O1687" s="64">
        <f t="shared" si="183"/>
        <v>0</v>
      </c>
      <c r="P1687" s="4">
        <f t="shared" si="184"/>
        <v>10</v>
      </c>
      <c r="Q1687" s="5">
        <f t="shared" si="185"/>
        <v>10</v>
      </c>
      <c r="R1687" s="5" t="str">
        <f t="shared" si="186"/>
        <v/>
      </c>
      <c r="S1687" s="6" t="str">
        <f t="shared" si="187"/>
        <v/>
      </c>
    </row>
    <row r="1688" spans="1:19" x14ac:dyDescent="0.2">
      <c r="A1688" s="55" t="s">
        <v>463</v>
      </c>
      <c r="B1688" s="41" t="s">
        <v>210</v>
      </c>
      <c r="C1688" s="56" t="s">
        <v>334</v>
      </c>
      <c r="D1688" s="2">
        <v>0</v>
      </c>
      <c r="E1688" s="1">
        <v>0</v>
      </c>
      <c r="F1688" s="1">
        <v>0</v>
      </c>
      <c r="G1688" s="1">
        <v>0</v>
      </c>
      <c r="H1688" s="50" t="str">
        <f t="shared" si="188"/>
        <v/>
      </c>
      <c r="I1688" s="35">
        <v>10</v>
      </c>
      <c r="J1688" s="36">
        <v>6</v>
      </c>
      <c r="K1688" s="36">
        <v>5</v>
      </c>
      <c r="L1688" s="3">
        <f t="shared" si="182"/>
        <v>0.83333333333333337</v>
      </c>
      <c r="M1688" s="42">
        <v>4</v>
      </c>
      <c r="N1688" s="36">
        <v>0</v>
      </c>
      <c r="O1688" s="64">
        <f t="shared" si="183"/>
        <v>0</v>
      </c>
      <c r="P1688" s="4">
        <f t="shared" si="184"/>
        <v>10</v>
      </c>
      <c r="Q1688" s="5">
        <f t="shared" si="185"/>
        <v>10</v>
      </c>
      <c r="R1688" s="5" t="str">
        <f t="shared" si="186"/>
        <v/>
      </c>
      <c r="S1688" s="6" t="str">
        <f t="shared" si="187"/>
        <v/>
      </c>
    </row>
    <row r="1689" spans="1:19" x14ac:dyDescent="0.2">
      <c r="A1689" s="55" t="s">
        <v>492</v>
      </c>
      <c r="B1689" s="41" t="s">
        <v>200</v>
      </c>
      <c r="C1689" s="56" t="s">
        <v>201</v>
      </c>
      <c r="D1689" s="2"/>
      <c r="E1689" s="1"/>
      <c r="F1689" s="1"/>
      <c r="G1689" s="1"/>
      <c r="H1689" s="50" t="str">
        <f t="shared" si="188"/>
        <v/>
      </c>
      <c r="I1689" s="35">
        <v>10</v>
      </c>
      <c r="J1689" s="36">
        <v>7</v>
      </c>
      <c r="K1689" s="36">
        <v>3</v>
      </c>
      <c r="L1689" s="3">
        <f t="shared" si="182"/>
        <v>0.42857142857142855</v>
      </c>
      <c r="M1689" s="42"/>
      <c r="N1689" s="36">
        <v>3</v>
      </c>
      <c r="O1689" s="64">
        <f t="shared" si="183"/>
        <v>0.3</v>
      </c>
      <c r="P1689" s="4">
        <f t="shared" si="184"/>
        <v>10</v>
      </c>
      <c r="Q1689" s="5">
        <f t="shared" si="185"/>
        <v>7</v>
      </c>
      <c r="R1689" s="5">
        <f t="shared" si="186"/>
        <v>3</v>
      </c>
      <c r="S1689" s="6">
        <f t="shared" si="187"/>
        <v>0.3</v>
      </c>
    </row>
    <row r="1690" spans="1:19" x14ac:dyDescent="0.2">
      <c r="A1690" s="54" t="s">
        <v>446</v>
      </c>
      <c r="B1690" s="41" t="s">
        <v>62</v>
      </c>
      <c r="C1690" s="51" t="s">
        <v>63</v>
      </c>
      <c r="D1690" s="37"/>
      <c r="E1690" s="38"/>
      <c r="F1690" s="38"/>
      <c r="G1690" s="38"/>
      <c r="H1690" s="50" t="str">
        <f t="shared" si="188"/>
        <v/>
      </c>
      <c r="I1690" s="35">
        <v>10</v>
      </c>
      <c r="J1690" s="36">
        <v>6</v>
      </c>
      <c r="K1690" s="36">
        <v>4</v>
      </c>
      <c r="L1690" s="3">
        <f t="shared" si="182"/>
        <v>0.66666666666666663</v>
      </c>
      <c r="M1690" s="39">
        <v>1</v>
      </c>
      <c r="N1690" s="36">
        <v>3</v>
      </c>
      <c r="O1690" s="64">
        <f t="shared" si="183"/>
        <v>0.3</v>
      </c>
      <c r="P1690" s="4">
        <f t="shared" si="184"/>
        <v>10</v>
      </c>
      <c r="Q1690" s="5">
        <f t="shared" si="185"/>
        <v>7</v>
      </c>
      <c r="R1690" s="5">
        <f t="shared" si="186"/>
        <v>3</v>
      </c>
      <c r="S1690" s="6">
        <f t="shared" si="187"/>
        <v>0.3</v>
      </c>
    </row>
    <row r="1691" spans="1:19" x14ac:dyDescent="0.2">
      <c r="A1691" s="55" t="s">
        <v>497</v>
      </c>
      <c r="B1691" s="41" t="s">
        <v>74</v>
      </c>
      <c r="C1691" s="56" t="s">
        <v>75</v>
      </c>
      <c r="D1691" s="2">
        <v>0</v>
      </c>
      <c r="E1691" s="1">
        <v>0</v>
      </c>
      <c r="F1691" s="1">
        <v>0</v>
      </c>
      <c r="G1691" s="1">
        <v>0</v>
      </c>
      <c r="H1691" s="50" t="str">
        <f t="shared" si="188"/>
        <v/>
      </c>
      <c r="I1691" s="35">
        <v>10</v>
      </c>
      <c r="J1691" s="36">
        <v>6</v>
      </c>
      <c r="K1691" s="36">
        <v>0</v>
      </c>
      <c r="L1691" s="3">
        <f t="shared" si="182"/>
        <v>0</v>
      </c>
      <c r="M1691" s="42">
        <v>0</v>
      </c>
      <c r="N1691" s="36">
        <v>4</v>
      </c>
      <c r="O1691" s="64">
        <f t="shared" si="183"/>
        <v>0.4</v>
      </c>
      <c r="P1691" s="4">
        <f t="shared" si="184"/>
        <v>10</v>
      </c>
      <c r="Q1691" s="5">
        <f t="shared" si="185"/>
        <v>6</v>
      </c>
      <c r="R1691" s="5">
        <f t="shared" si="186"/>
        <v>4</v>
      </c>
      <c r="S1691" s="6">
        <f t="shared" si="187"/>
        <v>0.4</v>
      </c>
    </row>
    <row r="1692" spans="1:19" x14ac:dyDescent="0.2">
      <c r="A1692" s="55" t="s">
        <v>500</v>
      </c>
      <c r="B1692" s="41" t="s">
        <v>8</v>
      </c>
      <c r="C1692" s="56" t="s">
        <v>9</v>
      </c>
      <c r="D1692" s="2"/>
      <c r="E1692" s="1"/>
      <c r="F1692" s="1"/>
      <c r="G1692" s="1"/>
      <c r="H1692" s="50" t="str">
        <f t="shared" si="188"/>
        <v/>
      </c>
      <c r="I1692" s="35">
        <v>10</v>
      </c>
      <c r="J1692" s="36">
        <v>10</v>
      </c>
      <c r="K1692" s="36">
        <v>3</v>
      </c>
      <c r="L1692" s="3">
        <f t="shared" si="182"/>
        <v>0.3</v>
      </c>
      <c r="M1692" s="42">
        <v>0</v>
      </c>
      <c r="N1692" s="36">
        <v>0</v>
      </c>
      <c r="O1692" s="64">
        <f t="shared" si="183"/>
        <v>0</v>
      </c>
      <c r="P1692" s="4">
        <f t="shared" si="184"/>
        <v>10</v>
      </c>
      <c r="Q1692" s="5">
        <f t="shared" si="185"/>
        <v>10</v>
      </c>
      <c r="R1692" s="5" t="str">
        <f t="shared" si="186"/>
        <v/>
      </c>
      <c r="S1692" s="6" t="str">
        <f t="shared" si="187"/>
        <v/>
      </c>
    </row>
    <row r="1693" spans="1:19" x14ac:dyDescent="0.2">
      <c r="A1693" s="55" t="s">
        <v>500</v>
      </c>
      <c r="B1693" s="41" t="s">
        <v>78</v>
      </c>
      <c r="C1693" s="56" t="s">
        <v>267</v>
      </c>
      <c r="D1693" s="2"/>
      <c r="E1693" s="1"/>
      <c r="F1693" s="1"/>
      <c r="G1693" s="1"/>
      <c r="H1693" s="50" t="str">
        <f t="shared" si="188"/>
        <v/>
      </c>
      <c r="I1693" s="35">
        <v>10</v>
      </c>
      <c r="J1693" s="36">
        <v>9</v>
      </c>
      <c r="K1693" s="36">
        <v>6</v>
      </c>
      <c r="L1693" s="3">
        <f t="shared" si="182"/>
        <v>0.66666666666666663</v>
      </c>
      <c r="M1693" s="42">
        <v>1</v>
      </c>
      <c r="N1693" s="36">
        <v>0</v>
      </c>
      <c r="O1693" s="64">
        <f t="shared" si="183"/>
        <v>0</v>
      </c>
      <c r="P1693" s="4">
        <f t="shared" si="184"/>
        <v>10</v>
      </c>
      <c r="Q1693" s="5">
        <f t="shared" si="185"/>
        <v>10</v>
      </c>
      <c r="R1693" s="5" t="str">
        <f t="shared" si="186"/>
        <v/>
      </c>
      <c r="S1693" s="6" t="str">
        <f t="shared" si="187"/>
        <v/>
      </c>
    </row>
    <row r="1694" spans="1:19" x14ac:dyDescent="0.2">
      <c r="A1694" s="54" t="s">
        <v>443</v>
      </c>
      <c r="B1694" s="41" t="s">
        <v>176</v>
      </c>
      <c r="C1694" s="51" t="s">
        <v>270</v>
      </c>
      <c r="D1694" s="37">
        <v>0</v>
      </c>
      <c r="E1694" s="38">
        <v>0</v>
      </c>
      <c r="F1694" s="38">
        <v>0</v>
      </c>
      <c r="G1694" s="38">
        <v>0</v>
      </c>
      <c r="H1694" s="50" t="str">
        <f t="shared" si="188"/>
        <v/>
      </c>
      <c r="I1694" s="35">
        <v>10</v>
      </c>
      <c r="J1694" s="36">
        <v>10</v>
      </c>
      <c r="K1694" s="36">
        <v>0</v>
      </c>
      <c r="L1694" s="3">
        <f t="shared" si="182"/>
        <v>0</v>
      </c>
      <c r="M1694" s="39">
        <v>0</v>
      </c>
      <c r="N1694" s="36">
        <v>0</v>
      </c>
      <c r="O1694" s="64">
        <f t="shared" si="183"/>
        <v>0</v>
      </c>
      <c r="P1694" s="4">
        <f t="shared" si="184"/>
        <v>10</v>
      </c>
      <c r="Q1694" s="5">
        <f t="shared" si="185"/>
        <v>10</v>
      </c>
      <c r="R1694" s="5" t="str">
        <f t="shared" si="186"/>
        <v/>
      </c>
      <c r="S1694" s="6" t="str">
        <f t="shared" si="187"/>
        <v/>
      </c>
    </row>
    <row r="1695" spans="1:19" x14ac:dyDescent="0.2">
      <c r="A1695" s="54" t="s">
        <v>443</v>
      </c>
      <c r="B1695" s="41" t="s">
        <v>177</v>
      </c>
      <c r="C1695" s="51" t="s">
        <v>271</v>
      </c>
      <c r="D1695" s="37">
        <v>0</v>
      </c>
      <c r="E1695" s="38">
        <v>0</v>
      </c>
      <c r="F1695" s="38">
        <v>0</v>
      </c>
      <c r="G1695" s="38">
        <v>0</v>
      </c>
      <c r="H1695" s="50" t="str">
        <f t="shared" si="188"/>
        <v/>
      </c>
      <c r="I1695" s="35">
        <v>10</v>
      </c>
      <c r="J1695" s="36">
        <v>10</v>
      </c>
      <c r="K1695" s="36">
        <v>0</v>
      </c>
      <c r="L1695" s="3">
        <f t="shared" si="182"/>
        <v>0</v>
      </c>
      <c r="M1695" s="39">
        <v>0</v>
      </c>
      <c r="N1695" s="36">
        <v>0</v>
      </c>
      <c r="O1695" s="64">
        <f t="shared" si="183"/>
        <v>0</v>
      </c>
      <c r="P1695" s="4">
        <f t="shared" si="184"/>
        <v>10</v>
      </c>
      <c r="Q1695" s="5">
        <f t="shared" si="185"/>
        <v>10</v>
      </c>
      <c r="R1695" s="5" t="str">
        <f t="shared" si="186"/>
        <v/>
      </c>
      <c r="S1695" s="6" t="str">
        <f t="shared" si="187"/>
        <v/>
      </c>
    </row>
    <row r="1696" spans="1:19" x14ac:dyDescent="0.2">
      <c r="A1696" s="55" t="s">
        <v>508</v>
      </c>
      <c r="B1696" s="41" t="s">
        <v>10</v>
      </c>
      <c r="C1696" s="56" t="s">
        <v>11</v>
      </c>
      <c r="D1696" s="2"/>
      <c r="E1696" s="1"/>
      <c r="F1696" s="1"/>
      <c r="G1696" s="1"/>
      <c r="H1696" s="50" t="str">
        <f t="shared" si="188"/>
        <v/>
      </c>
      <c r="I1696" s="35">
        <v>10</v>
      </c>
      <c r="J1696" s="36">
        <v>5</v>
      </c>
      <c r="K1696" s="36">
        <v>2</v>
      </c>
      <c r="L1696" s="3">
        <f t="shared" si="182"/>
        <v>0.4</v>
      </c>
      <c r="M1696" s="42"/>
      <c r="N1696" s="36"/>
      <c r="O1696" s="64">
        <f t="shared" si="183"/>
        <v>0</v>
      </c>
      <c r="P1696" s="4">
        <f t="shared" si="184"/>
        <v>10</v>
      </c>
      <c r="Q1696" s="5">
        <f t="shared" si="185"/>
        <v>5</v>
      </c>
      <c r="R1696" s="5" t="str">
        <f t="shared" si="186"/>
        <v/>
      </c>
      <c r="S1696" s="6" t="str">
        <f t="shared" si="187"/>
        <v/>
      </c>
    </row>
    <row r="1697" spans="1:19" ht="43" x14ac:dyDescent="0.2">
      <c r="A1697" s="55" t="s">
        <v>508</v>
      </c>
      <c r="B1697" s="41" t="s">
        <v>51</v>
      </c>
      <c r="C1697" s="56" t="s">
        <v>52</v>
      </c>
      <c r="D1697" s="2"/>
      <c r="E1697" s="1"/>
      <c r="F1697" s="1"/>
      <c r="G1697" s="1"/>
      <c r="H1697" s="50" t="str">
        <f t="shared" si="188"/>
        <v/>
      </c>
      <c r="I1697" s="35">
        <v>10</v>
      </c>
      <c r="J1697" s="36"/>
      <c r="K1697" s="36"/>
      <c r="L1697" s="3" t="str">
        <f t="shared" si="182"/>
        <v/>
      </c>
      <c r="M1697" s="42">
        <v>2</v>
      </c>
      <c r="N1697" s="36"/>
      <c r="O1697" s="64">
        <f t="shared" si="183"/>
        <v>0</v>
      </c>
      <c r="P1697" s="4">
        <f t="shared" si="184"/>
        <v>10</v>
      </c>
      <c r="Q1697" s="5">
        <f t="shared" si="185"/>
        <v>2</v>
      </c>
      <c r="R1697" s="5" t="str">
        <f t="shared" si="186"/>
        <v/>
      </c>
      <c r="S1697" s="6" t="str">
        <f t="shared" si="187"/>
        <v/>
      </c>
    </row>
    <row r="1698" spans="1:19" x14ac:dyDescent="0.2">
      <c r="A1698" s="55" t="s">
        <v>508</v>
      </c>
      <c r="B1698" s="41" t="s">
        <v>509</v>
      </c>
      <c r="C1698" s="56" t="s">
        <v>510</v>
      </c>
      <c r="D1698" s="2"/>
      <c r="E1698" s="1"/>
      <c r="F1698" s="1"/>
      <c r="G1698" s="1"/>
      <c r="H1698" s="50" t="str">
        <f t="shared" si="188"/>
        <v/>
      </c>
      <c r="I1698" s="35">
        <v>10</v>
      </c>
      <c r="J1698" s="36">
        <v>10</v>
      </c>
      <c r="K1698" s="36">
        <v>2</v>
      </c>
      <c r="L1698" s="3">
        <f t="shared" si="182"/>
        <v>0.2</v>
      </c>
      <c r="M1698" s="42"/>
      <c r="N1698" s="36"/>
      <c r="O1698" s="64">
        <f t="shared" si="183"/>
        <v>0</v>
      </c>
      <c r="P1698" s="4">
        <f t="shared" si="184"/>
        <v>10</v>
      </c>
      <c r="Q1698" s="5">
        <f t="shared" si="185"/>
        <v>10</v>
      </c>
      <c r="R1698" s="5" t="str">
        <f t="shared" si="186"/>
        <v/>
      </c>
      <c r="S1698" s="6" t="str">
        <f t="shared" si="187"/>
        <v/>
      </c>
    </row>
    <row r="1699" spans="1:19" x14ac:dyDescent="0.2">
      <c r="A1699" s="55" t="s">
        <v>508</v>
      </c>
      <c r="B1699" s="41" t="s">
        <v>200</v>
      </c>
      <c r="C1699" s="56" t="s">
        <v>201</v>
      </c>
      <c r="D1699" s="2"/>
      <c r="E1699" s="1"/>
      <c r="F1699" s="1"/>
      <c r="G1699" s="1"/>
      <c r="H1699" s="50" t="str">
        <f t="shared" si="188"/>
        <v/>
      </c>
      <c r="I1699" s="35">
        <v>10</v>
      </c>
      <c r="J1699" s="36">
        <v>2</v>
      </c>
      <c r="K1699" s="36"/>
      <c r="L1699" s="3">
        <f t="shared" si="182"/>
        <v>0</v>
      </c>
      <c r="M1699" s="42"/>
      <c r="N1699" s="36"/>
      <c r="O1699" s="64">
        <f t="shared" si="183"/>
        <v>0</v>
      </c>
      <c r="P1699" s="4">
        <f t="shared" si="184"/>
        <v>10</v>
      </c>
      <c r="Q1699" s="5">
        <f t="shared" si="185"/>
        <v>2</v>
      </c>
      <c r="R1699" s="5" t="str">
        <f t="shared" si="186"/>
        <v/>
      </c>
      <c r="S1699" s="6" t="str">
        <f t="shared" si="187"/>
        <v/>
      </c>
    </row>
    <row r="1700" spans="1:19" x14ac:dyDescent="0.2">
      <c r="A1700" s="55" t="s">
        <v>451</v>
      </c>
      <c r="B1700" s="41" t="s">
        <v>82</v>
      </c>
      <c r="C1700" s="56" t="s">
        <v>83</v>
      </c>
      <c r="D1700" s="2">
        <v>0</v>
      </c>
      <c r="E1700" s="1">
        <v>0</v>
      </c>
      <c r="F1700" s="1">
        <v>0</v>
      </c>
      <c r="G1700" s="1">
        <v>0</v>
      </c>
      <c r="H1700" s="50" t="str">
        <f t="shared" si="188"/>
        <v/>
      </c>
      <c r="I1700" s="35">
        <v>10</v>
      </c>
      <c r="J1700" s="36">
        <v>7</v>
      </c>
      <c r="K1700" s="36">
        <v>6</v>
      </c>
      <c r="L1700" s="3">
        <f t="shared" si="182"/>
        <v>0.8571428571428571</v>
      </c>
      <c r="M1700" s="42">
        <v>2</v>
      </c>
      <c r="N1700" s="36">
        <v>1</v>
      </c>
      <c r="O1700" s="64">
        <f t="shared" si="183"/>
        <v>0.1</v>
      </c>
      <c r="P1700" s="4">
        <f t="shared" si="184"/>
        <v>10</v>
      </c>
      <c r="Q1700" s="5">
        <f t="shared" si="185"/>
        <v>9</v>
      </c>
      <c r="R1700" s="5">
        <f t="shared" si="186"/>
        <v>1</v>
      </c>
      <c r="S1700" s="6">
        <f t="shared" si="187"/>
        <v>0.1</v>
      </c>
    </row>
    <row r="1701" spans="1:19" x14ac:dyDescent="0.2">
      <c r="A1701" s="55" t="s">
        <v>451</v>
      </c>
      <c r="B1701" s="41" t="s">
        <v>176</v>
      </c>
      <c r="C1701" s="56" t="s">
        <v>270</v>
      </c>
      <c r="D1701" s="2">
        <v>0</v>
      </c>
      <c r="E1701" s="1">
        <v>0</v>
      </c>
      <c r="F1701" s="1">
        <v>0</v>
      </c>
      <c r="G1701" s="1">
        <v>0</v>
      </c>
      <c r="H1701" s="50" t="str">
        <f t="shared" si="188"/>
        <v/>
      </c>
      <c r="I1701" s="35">
        <v>10</v>
      </c>
      <c r="J1701" s="36">
        <v>10</v>
      </c>
      <c r="K1701" s="36">
        <v>10</v>
      </c>
      <c r="L1701" s="3">
        <f t="shared" si="182"/>
        <v>1</v>
      </c>
      <c r="M1701" s="42">
        <v>0</v>
      </c>
      <c r="N1701" s="36">
        <v>0</v>
      </c>
      <c r="O1701" s="64">
        <f t="shared" si="183"/>
        <v>0</v>
      </c>
      <c r="P1701" s="4">
        <f t="shared" si="184"/>
        <v>10</v>
      </c>
      <c r="Q1701" s="5">
        <f t="shared" si="185"/>
        <v>10</v>
      </c>
      <c r="R1701" s="5" t="str">
        <f t="shared" si="186"/>
        <v/>
      </c>
      <c r="S1701" s="6" t="str">
        <f t="shared" si="187"/>
        <v/>
      </c>
    </row>
    <row r="1702" spans="1:19" x14ac:dyDescent="0.2">
      <c r="A1702" s="55" t="s">
        <v>451</v>
      </c>
      <c r="B1702" s="41" t="s">
        <v>208</v>
      </c>
      <c r="C1702" s="56" t="s">
        <v>209</v>
      </c>
      <c r="D1702" s="2">
        <v>0</v>
      </c>
      <c r="E1702" s="1">
        <v>0</v>
      </c>
      <c r="F1702" s="1">
        <v>0</v>
      </c>
      <c r="G1702" s="1">
        <v>0</v>
      </c>
      <c r="H1702" s="50" t="str">
        <f t="shared" si="188"/>
        <v/>
      </c>
      <c r="I1702" s="35">
        <v>10</v>
      </c>
      <c r="J1702" s="36">
        <v>10</v>
      </c>
      <c r="K1702" s="36">
        <v>10</v>
      </c>
      <c r="L1702" s="3">
        <f t="shared" si="182"/>
        <v>1</v>
      </c>
      <c r="M1702" s="42">
        <v>0</v>
      </c>
      <c r="N1702" s="36">
        <v>0</v>
      </c>
      <c r="O1702" s="64">
        <f t="shared" si="183"/>
        <v>0</v>
      </c>
      <c r="P1702" s="4">
        <f t="shared" si="184"/>
        <v>10</v>
      </c>
      <c r="Q1702" s="5">
        <f t="shared" si="185"/>
        <v>10</v>
      </c>
      <c r="R1702" s="5" t="str">
        <f t="shared" si="186"/>
        <v/>
      </c>
      <c r="S1702" s="6" t="str">
        <f t="shared" si="187"/>
        <v/>
      </c>
    </row>
    <row r="1703" spans="1:19" x14ac:dyDescent="0.2">
      <c r="A1703" s="55" t="s">
        <v>478</v>
      </c>
      <c r="B1703" s="41" t="s">
        <v>62</v>
      </c>
      <c r="C1703" s="56" t="s">
        <v>63</v>
      </c>
      <c r="D1703" s="2">
        <v>0</v>
      </c>
      <c r="E1703" s="1">
        <v>0</v>
      </c>
      <c r="F1703" s="1">
        <v>0</v>
      </c>
      <c r="G1703" s="1">
        <v>0</v>
      </c>
      <c r="H1703" s="50" t="str">
        <f t="shared" si="188"/>
        <v/>
      </c>
      <c r="I1703" s="35">
        <v>9</v>
      </c>
      <c r="J1703" s="36">
        <v>9</v>
      </c>
      <c r="K1703" s="36">
        <v>8</v>
      </c>
      <c r="L1703" s="3">
        <f t="shared" si="182"/>
        <v>0.88888888888888884</v>
      </c>
      <c r="M1703" s="42">
        <v>0</v>
      </c>
      <c r="N1703" s="36">
        <v>0</v>
      </c>
      <c r="O1703" s="64">
        <f t="shared" si="183"/>
        <v>0</v>
      </c>
      <c r="P1703" s="4">
        <f t="shared" si="184"/>
        <v>9</v>
      </c>
      <c r="Q1703" s="5">
        <f t="shared" si="185"/>
        <v>9</v>
      </c>
      <c r="R1703" s="5" t="str">
        <f t="shared" si="186"/>
        <v/>
      </c>
      <c r="S1703" s="6" t="str">
        <f t="shared" si="187"/>
        <v/>
      </c>
    </row>
    <row r="1704" spans="1:19" x14ac:dyDescent="0.2">
      <c r="A1704" s="55" t="s">
        <v>447</v>
      </c>
      <c r="B1704" s="41" t="s">
        <v>82</v>
      </c>
      <c r="C1704" s="51" t="s">
        <v>83</v>
      </c>
      <c r="D1704" s="2"/>
      <c r="E1704" s="1"/>
      <c r="F1704" s="1"/>
      <c r="G1704" s="1"/>
      <c r="H1704" s="50" t="str">
        <f t="shared" si="188"/>
        <v/>
      </c>
      <c r="I1704" s="35">
        <v>9</v>
      </c>
      <c r="J1704" s="36">
        <v>7</v>
      </c>
      <c r="K1704" s="36">
        <v>2</v>
      </c>
      <c r="L1704" s="3">
        <f t="shared" si="182"/>
        <v>0.2857142857142857</v>
      </c>
      <c r="M1704" s="42">
        <v>3</v>
      </c>
      <c r="N1704" s="36">
        <v>3</v>
      </c>
      <c r="O1704" s="64">
        <f t="shared" si="183"/>
        <v>0.33333333333333331</v>
      </c>
      <c r="P1704" s="4">
        <f t="shared" si="184"/>
        <v>9</v>
      </c>
      <c r="Q1704" s="5">
        <f t="shared" si="185"/>
        <v>10</v>
      </c>
      <c r="R1704" s="5">
        <f t="shared" si="186"/>
        <v>3</v>
      </c>
      <c r="S1704" s="6">
        <f t="shared" si="187"/>
        <v>0.33333333333333331</v>
      </c>
    </row>
    <row r="1705" spans="1:19" x14ac:dyDescent="0.2">
      <c r="A1705" s="55" t="s">
        <v>447</v>
      </c>
      <c r="B1705" s="41" t="s">
        <v>200</v>
      </c>
      <c r="C1705" s="51" t="s">
        <v>201</v>
      </c>
      <c r="D1705" s="2"/>
      <c r="E1705" s="1"/>
      <c r="F1705" s="1"/>
      <c r="G1705" s="1"/>
      <c r="H1705" s="50" t="str">
        <f t="shared" si="188"/>
        <v/>
      </c>
      <c r="I1705" s="35">
        <v>9</v>
      </c>
      <c r="J1705" s="36">
        <v>5</v>
      </c>
      <c r="K1705" s="36">
        <v>3</v>
      </c>
      <c r="L1705" s="3">
        <f t="shared" si="182"/>
        <v>0.6</v>
      </c>
      <c r="M1705" s="42"/>
      <c r="N1705" s="36">
        <v>7</v>
      </c>
      <c r="O1705" s="64">
        <f t="shared" si="183"/>
        <v>0.77777777777777779</v>
      </c>
      <c r="P1705" s="4">
        <f t="shared" si="184"/>
        <v>9</v>
      </c>
      <c r="Q1705" s="5">
        <f t="shared" si="185"/>
        <v>5</v>
      </c>
      <c r="R1705" s="5">
        <f t="shared" si="186"/>
        <v>7</v>
      </c>
      <c r="S1705" s="6">
        <f t="shared" si="187"/>
        <v>0.77777777777777779</v>
      </c>
    </row>
    <row r="1706" spans="1:19" x14ac:dyDescent="0.2">
      <c r="A1706" s="55" t="s">
        <v>483</v>
      </c>
      <c r="B1706" s="41" t="s">
        <v>180</v>
      </c>
      <c r="C1706" s="56" t="s">
        <v>181</v>
      </c>
      <c r="D1706" s="2"/>
      <c r="E1706" s="1"/>
      <c r="F1706" s="1"/>
      <c r="G1706" s="1"/>
      <c r="H1706" s="50" t="str">
        <f t="shared" si="188"/>
        <v/>
      </c>
      <c r="I1706" s="35">
        <v>9</v>
      </c>
      <c r="J1706" s="36">
        <v>10</v>
      </c>
      <c r="K1706" s="36">
        <v>4</v>
      </c>
      <c r="L1706" s="3">
        <f t="shared" si="182"/>
        <v>0.4</v>
      </c>
      <c r="M1706" s="42"/>
      <c r="N1706" s="36"/>
      <c r="O1706" s="64">
        <f t="shared" si="183"/>
        <v>0</v>
      </c>
      <c r="P1706" s="4">
        <f t="shared" si="184"/>
        <v>9</v>
      </c>
      <c r="Q1706" s="5">
        <f t="shared" si="185"/>
        <v>10</v>
      </c>
      <c r="R1706" s="5" t="str">
        <f t="shared" si="186"/>
        <v/>
      </c>
      <c r="S1706" s="6" t="str">
        <f t="shared" si="187"/>
        <v/>
      </c>
    </row>
    <row r="1707" spans="1:19" x14ac:dyDescent="0.2">
      <c r="A1707" s="55" t="s">
        <v>449</v>
      </c>
      <c r="B1707" s="41" t="s">
        <v>70</v>
      </c>
      <c r="C1707" s="57" t="s">
        <v>295</v>
      </c>
      <c r="D1707" s="2">
        <v>0</v>
      </c>
      <c r="E1707" s="1">
        <v>0</v>
      </c>
      <c r="F1707" s="1"/>
      <c r="G1707" s="1">
        <v>0</v>
      </c>
      <c r="H1707" s="50" t="str">
        <f t="shared" si="188"/>
        <v/>
      </c>
      <c r="I1707" s="35">
        <v>9</v>
      </c>
      <c r="J1707" s="36">
        <v>9</v>
      </c>
      <c r="K1707" s="36">
        <v>0</v>
      </c>
      <c r="L1707" s="3">
        <f t="shared" si="182"/>
        <v>0</v>
      </c>
      <c r="M1707" s="39">
        <v>0</v>
      </c>
      <c r="N1707" s="36">
        <v>0</v>
      </c>
      <c r="O1707" s="64">
        <f t="shared" si="183"/>
        <v>0</v>
      </c>
      <c r="P1707" s="4">
        <f t="shared" si="184"/>
        <v>9</v>
      </c>
      <c r="Q1707" s="5">
        <f t="shared" si="185"/>
        <v>9</v>
      </c>
      <c r="R1707" s="5" t="str">
        <f t="shared" si="186"/>
        <v/>
      </c>
      <c r="S1707" s="6" t="str">
        <f t="shared" si="187"/>
        <v/>
      </c>
    </row>
    <row r="1708" spans="1:19" x14ac:dyDescent="0.2">
      <c r="A1708" s="55" t="s">
        <v>449</v>
      </c>
      <c r="B1708" s="41" t="s">
        <v>406</v>
      </c>
      <c r="C1708" s="57" t="s">
        <v>407</v>
      </c>
      <c r="D1708" s="2">
        <v>0</v>
      </c>
      <c r="E1708" s="1">
        <v>0</v>
      </c>
      <c r="F1708" s="1"/>
      <c r="G1708" s="1">
        <v>0</v>
      </c>
      <c r="H1708" s="50" t="str">
        <f t="shared" si="188"/>
        <v/>
      </c>
      <c r="I1708" s="35">
        <v>9</v>
      </c>
      <c r="J1708" s="36">
        <v>9</v>
      </c>
      <c r="K1708" s="36">
        <v>0</v>
      </c>
      <c r="L1708" s="3">
        <f t="shared" si="182"/>
        <v>0</v>
      </c>
      <c r="M1708" s="39">
        <v>0</v>
      </c>
      <c r="N1708" s="36">
        <v>0</v>
      </c>
      <c r="O1708" s="64">
        <f t="shared" si="183"/>
        <v>0</v>
      </c>
      <c r="P1708" s="4">
        <f t="shared" si="184"/>
        <v>9</v>
      </c>
      <c r="Q1708" s="5">
        <f t="shared" si="185"/>
        <v>9</v>
      </c>
      <c r="R1708" s="5" t="str">
        <f t="shared" si="186"/>
        <v/>
      </c>
      <c r="S1708" s="6" t="str">
        <f t="shared" si="187"/>
        <v/>
      </c>
    </row>
    <row r="1709" spans="1:19" x14ac:dyDescent="0.2">
      <c r="A1709" s="55" t="s">
        <v>492</v>
      </c>
      <c r="B1709" s="41" t="s">
        <v>176</v>
      </c>
      <c r="C1709" s="56" t="s">
        <v>270</v>
      </c>
      <c r="D1709" s="2"/>
      <c r="E1709" s="1"/>
      <c r="F1709" s="1"/>
      <c r="G1709" s="1"/>
      <c r="H1709" s="50" t="str">
        <f t="shared" si="188"/>
        <v/>
      </c>
      <c r="I1709" s="35">
        <v>9</v>
      </c>
      <c r="J1709" s="36">
        <v>4</v>
      </c>
      <c r="K1709" s="36">
        <v>3</v>
      </c>
      <c r="L1709" s="3">
        <f t="shared" si="182"/>
        <v>0.75</v>
      </c>
      <c r="M1709" s="42"/>
      <c r="N1709" s="36">
        <v>5</v>
      </c>
      <c r="O1709" s="64">
        <f t="shared" si="183"/>
        <v>0.55555555555555558</v>
      </c>
      <c r="P1709" s="4">
        <f t="shared" si="184"/>
        <v>9</v>
      </c>
      <c r="Q1709" s="5">
        <f t="shared" si="185"/>
        <v>4</v>
      </c>
      <c r="R1709" s="5">
        <f t="shared" si="186"/>
        <v>5</v>
      </c>
      <c r="S1709" s="6">
        <f t="shared" si="187"/>
        <v>0.55555555555555558</v>
      </c>
    </row>
    <row r="1710" spans="1:19" x14ac:dyDescent="0.2">
      <c r="A1710" s="55" t="s">
        <v>492</v>
      </c>
      <c r="B1710" s="41" t="s">
        <v>210</v>
      </c>
      <c r="C1710" s="56" t="s">
        <v>274</v>
      </c>
      <c r="D1710" s="2"/>
      <c r="E1710" s="1"/>
      <c r="F1710" s="1"/>
      <c r="G1710" s="1"/>
      <c r="H1710" s="50" t="str">
        <f t="shared" si="188"/>
        <v/>
      </c>
      <c r="I1710" s="35">
        <v>9</v>
      </c>
      <c r="J1710" s="36">
        <v>9</v>
      </c>
      <c r="K1710" s="36">
        <v>2</v>
      </c>
      <c r="L1710" s="3">
        <f t="shared" si="182"/>
        <v>0.22222222222222221</v>
      </c>
      <c r="M1710" s="42"/>
      <c r="N1710" s="36"/>
      <c r="O1710" s="64">
        <f t="shared" si="183"/>
        <v>0</v>
      </c>
      <c r="P1710" s="4">
        <f t="shared" si="184"/>
        <v>9</v>
      </c>
      <c r="Q1710" s="5">
        <f t="shared" si="185"/>
        <v>9</v>
      </c>
      <c r="R1710" s="5" t="str">
        <f t="shared" si="186"/>
        <v/>
      </c>
      <c r="S1710" s="6" t="str">
        <f t="shared" si="187"/>
        <v/>
      </c>
    </row>
    <row r="1711" spans="1:19" ht="29" x14ac:dyDescent="0.2">
      <c r="A1711" s="55" t="s">
        <v>497</v>
      </c>
      <c r="B1711" s="41" t="s">
        <v>89</v>
      </c>
      <c r="C1711" s="56" t="s">
        <v>306</v>
      </c>
      <c r="D1711" s="2">
        <v>0</v>
      </c>
      <c r="E1711" s="1">
        <v>0</v>
      </c>
      <c r="F1711" s="1">
        <v>0</v>
      </c>
      <c r="G1711" s="1">
        <v>0</v>
      </c>
      <c r="H1711" s="50" t="str">
        <f t="shared" si="188"/>
        <v/>
      </c>
      <c r="I1711" s="35">
        <v>9</v>
      </c>
      <c r="J1711" s="36">
        <v>8</v>
      </c>
      <c r="K1711" s="36">
        <v>5</v>
      </c>
      <c r="L1711" s="3">
        <f t="shared" si="182"/>
        <v>0.625</v>
      </c>
      <c r="M1711" s="42">
        <v>0</v>
      </c>
      <c r="N1711" s="36">
        <v>1</v>
      </c>
      <c r="O1711" s="64">
        <f t="shared" si="183"/>
        <v>0.1111111111111111</v>
      </c>
      <c r="P1711" s="4">
        <f t="shared" si="184"/>
        <v>9</v>
      </c>
      <c r="Q1711" s="5">
        <f t="shared" si="185"/>
        <v>8</v>
      </c>
      <c r="R1711" s="5">
        <f t="shared" si="186"/>
        <v>1</v>
      </c>
      <c r="S1711" s="6">
        <f t="shared" si="187"/>
        <v>0.1111111111111111</v>
      </c>
    </row>
    <row r="1712" spans="1:19" ht="29" x14ac:dyDescent="0.2">
      <c r="A1712" s="55" t="s">
        <v>507</v>
      </c>
      <c r="B1712" s="41" t="s">
        <v>126</v>
      </c>
      <c r="C1712" s="56" t="s">
        <v>127</v>
      </c>
      <c r="D1712" s="2"/>
      <c r="E1712" s="1"/>
      <c r="F1712" s="1"/>
      <c r="G1712" s="1"/>
      <c r="H1712" s="50" t="str">
        <f t="shared" si="188"/>
        <v/>
      </c>
      <c r="I1712" s="35">
        <v>9</v>
      </c>
      <c r="J1712" s="36">
        <v>9</v>
      </c>
      <c r="K1712" s="36">
        <v>2</v>
      </c>
      <c r="L1712" s="3">
        <f t="shared" si="182"/>
        <v>0.22222222222222221</v>
      </c>
      <c r="M1712" s="48"/>
      <c r="N1712" s="36"/>
      <c r="O1712" s="64">
        <f t="shared" si="183"/>
        <v>0</v>
      </c>
      <c r="P1712" s="4">
        <f t="shared" si="184"/>
        <v>9</v>
      </c>
      <c r="Q1712" s="5">
        <f t="shared" si="185"/>
        <v>9</v>
      </c>
      <c r="R1712" s="5" t="str">
        <f t="shared" si="186"/>
        <v/>
      </c>
      <c r="S1712" s="6" t="str">
        <f t="shared" si="187"/>
        <v/>
      </c>
    </row>
    <row r="1713" spans="1:19" x14ac:dyDescent="0.2">
      <c r="A1713" s="54" t="s">
        <v>443</v>
      </c>
      <c r="B1713" s="41" t="s">
        <v>8</v>
      </c>
      <c r="C1713" s="51" t="s">
        <v>278</v>
      </c>
      <c r="D1713" s="37">
        <v>0</v>
      </c>
      <c r="E1713" s="38">
        <v>0</v>
      </c>
      <c r="F1713" s="38">
        <v>0</v>
      </c>
      <c r="G1713" s="38">
        <v>0</v>
      </c>
      <c r="H1713" s="50" t="str">
        <f t="shared" si="188"/>
        <v/>
      </c>
      <c r="I1713" s="35">
        <v>9</v>
      </c>
      <c r="J1713" s="36">
        <v>9</v>
      </c>
      <c r="K1713" s="36">
        <v>0</v>
      </c>
      <c r="L1713" s="3">
        <f t="shared" si="182"/>
        <v>0</v>
      </c>
      <c r="M1713" s="39">
        <v>0</v>
      </c>
      <c r="N1713" s="36">
        <v>0</v>
      </c>
      <c r="O1713" s="64">
        <f t="shared" si="183"/>
        <v>0</v>
      </c>
      <c r="P1713" s="4">
        <f t="shared" si="184"/>
        <v>9</v>
      </c>
      <c r="Q1713" s="5">
        <f t="shared" si="185"/>
        <v>9</v>
      </c>
      <c r="R1713" s="5" t="str">
        <f t="shared" si="186"/>
        <v/>
      </c>
      <c r="S1713" s="6" t="str">
        <f t="shared" si="187"/>
        <v/>
      </c>
    </row>
    <row r="1714" spans="1:19" x14ac:dyDescent="0.2">
      <c r="A1714" s="55" t="s">
        <v>508</v>
      </c>
      <c r="B1714" s="41" t="s">
        <v>114</v>
      </c>
      <c r="C1714" s="56" t="s">
        <v>313</v>
      </c>
      <c r="D1714" s="2"/>
      <c r="E1714" s="1"/>
      <c r="F1714" s="1"/>
      <c r="G1714" s="1"/>
      <c r="H1714" s="50" t="str">
        <f t="shared" si="188"/>
        <v/>
      </c>
      <c r="I1714" s="35">
        <v>9</v>
      </c>
      <c r="J1714" s="36"/>
      <c r="K1714" s="36"/>
      <c r="L1714" s="3" t="str">
        <f t="shared" si="182"/>
        <v/>
      </c>
      <c r="M1714" s="42"/>
      <c r="N1714" s="36"/>
      <c r="O1714" s="64">
        <f t="shared" si="183"/>
        <v>0</v>
      </c>
      <c r="P1714" s="4">
        <f t="shared" si="184"/>
        <v>9</v>
      </c>
      <c r="Q1714" s="5" t="str">
        <f t="shared" si="185"/>
        <v/>
      </c>
      <c r="R1714" s="5" t="str">
        <f t="shared" si="186"/>
        <v/>
      </c>
      <c r="S1714" s="6" t="str">
        <f t="shared" si="187"/>
        <v/>
      </c>
    </row>
    <row r="1715" spans="1:19" ht="29" x14ac:dyDescent="0.2">
      <c r="A1715" s="55" t="s">
        <v>451</v>
      </c>
      <c r="B1715" s="41" t="s">
        <v>82</v>
      </c>
      <c r="C1715" s="56" t="s">
        <v>303</v>
      </c>
      <c r="D1715" s="2">
        <v>0</v>
      </c>
      <c r="E1715" s="1">
        <v>0</v>
      </c>
      <c r="F1715" s="1">
        <v>0</v>
      </c>
      <c r="G1715" s="1">
        <v>0</v>
      </c>
      <c r="H1715" s="50" t="str">
        <f t="shared" si="188"/>
        <v/>
      </c>
      <c r="I1715" s="35">
        <v>9</v>
      </c>
      <c r="J1715" s="36">
        <v>9</v>
      </c>
      <c r="K1715" s="36">
        <v>9</v>
      </c>
      <c r="L1715" s="3">
        <f t="shared" si="182"/>
        <v>1</v>
      </c>
      <c r="M1715" s="42">
        <v>0</v>
      </c>
      <c r="N1715" s="36">
        <v>0</v>
      </c>
      <c r="O1715" s="64">
        <f t="shared" si="183"/>
        <v>0</v>
      </c>
      <c r="P1715" s="4">
        <f t="shared" si="184"/>
        <v>9</v>
      </c>
      <c r="Q1715" s="5">
        <f t="shared" si="185"/>
        <v>9</v>
      </c>
      <c r="R1715" s="5" t="str">
        <f t="shared" si="186"/>
        <v/>
      </c>
      <c r="S1715" s="6" t="str">
        <f t="shared" si="187"/>
        <v/>
      </c>
    </row>
    <row r="1716" spans="1:19" x14ac:dyDescent="0.2">
      <c r="A1716" s="55" t="s">
        <v>478</v>
      </c>
      <c r="B1716" s="41" t="s">
        <v>177</v>
      </c>
      <c r="C1716" s="56" t="s">
        <v>271</v>
      </c>
      <c r="D1716" s="2">
        <v>0</v>
      </c>
      <c r="E1716" s="1">
        <v>0</v>
      </c>
      <c r="F1716" s="1">
        <v>0</v>
      </c>
      <c r="G1716" s="1">
        <v>0</v>
      </c>
      <c r="H1716" s="50" t="str">
        <f t="shared" si="188"/>
        <v/>
      </c>
      <c r="I1716" s="35">
        <v>8</v>
      </c>
      <c r="J1716" s="36">
        <v>8</v>
      </c>
      <c r="K1716" s="36">
        <v>3</v>
      </c>
      <c r="L1716" s="3">
        <f t="shared" si="182"/>
        <v>0.375</v>
      </c>
      <c r="M1716" s="42">
        <v>0</v>
      </c>
      <c r="N1716" s="36">
        <v>0</v>
      </c>
      <c r="O1716" s="64">
        <f t="shared" si="183"/>
        <v>0</v>
      </c>
      <c r="P1716" s="4">
        <f t="shared" si="184"/>
        <v>8</v>
      </c>
      <c r="Q1716" s="5">
        <f t="shared" si="185"/>
        <v>8</v>
      </c>
      <c r="R1716" s="5" t="str">
        <f t="shared" si="186"/>
        <v/>
      </c>
      <c r="S1716" s="6" t="str">
        <f t="shared" si="187"/>
        <v/>
      </c>
    </row>
    <row r="1717" spans="1:19" x14ac:dyDescent="0.2">
      <c r="A1717" s="55" t="s">
        <v>483</v>
      </c>
      <c r="B1717" s="41" t="s">
        <v>60</v>
      </c>
      <c r="C1717" s="56" t="s">
        <v>61</v>
      </c>
      <c r="D1717" s="2"/>
      <c r="E1717" s="1"/>
      <c r="F1717" s="1"/>
      <c r="G1717" s="1"/>
      <c r="H1717" s="50" t="str">
        <f t="shared" si="188"/>
        <v/>
      </c>
      <c r="I1717" s="35">
        <v>8</v>
      </c>
      <c r="J1717" s="36">
        <v>4</v>
      </c>
      <c r="K1717" s="36">
        <v>2</v>
      </c>
      <c r="L1717" s="3">
        <f t="shared" si="182"/>
        <v>0.5</v>
      </c>
      <c r="M1717" s="42">
        <v>2</v>
      </c>
      <c r="N1717" s="36">
        <v>1</v>
      </c>
      <c r="O1717" s="64">
        <f t="shared" si="183"/>
        <v>0.125</v>
      </c>
      <c r="P1717" s="4">
        <f t="shared" si="184"/>
        <v>8</v>
      </c>
      <c r="Q1717" s="5">
        <f t="shared" si="185"/>
        <v>6</v>
      </c>
      <c r="R1717" s="5">
        <f t="shared" si="186"/>
        <v>1</v>
      </c>
      <c r="S1717" s="6">
        <f t="shared" si="187"/>
        <v>0.125</v>
      </c>
    </row>
    <row r="1718" spans="1:19" x14ac:dyDescent="0.2">
      <c r="A1718" s="55" t="s">
        <v>483</v>
      </c>
      <c r="B1718" s="41" t="s">
        <v>74</v>
      </c>
      <c r="C1718" s="56" t="s">
        <v>75</v>
      </c>
      <c r="D1718" s="2"/>
      <c r="E1718" s="1"/>
      <c r="F1718" s="1"/>
      <c r="G1718" s="1"/>
      <c r="H1718" s="50" t="str">
        <f t="shared" si="188"/>
        <v/>
      </c>
      <c r="I1718" s="35">
        <v>8</v>
      </c>
      <c r="J1718" s="36"/>
      <c r="K1718" s="36"/>
      <c r="L1718" s="3" t="str">
        <f t="shared" si="182"/>
        <v/>
      </c>
      <c r="M1718" s="42"/>
      <c r="N1718" s="36"/>
      <c r="O1718" s="64">
        <f t="shared" si="183"/>
        <v>0</v>
      </c>
      <c r="P1718" s="4">
        <f t="shared" si="184"/>
        <v>8</v>
      </c>
      <c r="Q1718" s="5" t="str">
        <f t="shared" si="185"/>
        <v/>
      </c>
      <c r="R1718" s="5" t="str">
        <f t="shared" si="186"/>
        <v/>
      </c>
      <c r="S1718" s="6" t="str">
        <f t="shared" si="187"/>
        <v/>
      </c>
    </row>
    <row r="1719" spans="1:19" x14ac:dyDescent="0.2">
      <c r="A1719" s="55" t="s">
        <v>512</v>
      </c>
      <c r="B1719" s="41" t="s">
        <v>117</v>
      </c>
      <c r="C1719" s="56" t="s">
        <v>118</v>
      </c>
      <c r="D1719" s="2"/>
      <c r="E1719" s="1"/>
      <c r="F1719" s="1"/>
      <c r="G1719" s="1"/>
      <c r="H1719" s="50" t="str">
        <f t="shared" si="188"/>
        <v/>
      </c>
      <c r="I1719" s="35">
        <v>8</v>
      </c>
      <c r="J1719" s="36">
        <v>8</v>
      </c>
      <c r="K1719" s="36">
        <v>5</v>
      </c>
      <c r="L1719" s="3">
        <f t="shared" si="182"/>
        <v>0.625</v>
      </c>
      <c r="M1719" s="42">
        <v>0</v>
      </c>
      <c r="N1719" s="36">
        <v>0</v>
      </c>
      <c r="O1719" s="64">
        <f t="shared" si="183"/>
        <v>0</v>
      </c>
      <c r="P1719" s="4">
        <f t="shared" si="184"/>
        <v>8</v>
      </c>
      <c r="Q1719" s="5">
        <f t="shared" si="185"/>
        <v>8</v>
      </c>
      <c r="R1719" s="5" t="str">
        <f t="shared" si="186"/>
        <v/>
      </c>
      <c r="S1719" s="6" t="str">
        <f t="shared" si="187"/>
        <v/>
      </c>
    </row>
    <row r="1720" spans="1:19" x14ac:dyDescent="0.2">
      <c r="A1720" s="54" t="s">
        <v>442</v>
      </c>
      <c r="B1720" s="41" t="s">
        <v>8</v>
      </c>
      <c r="C1720" s="51" t="s">
        <v>9</v>
      </c>
      <c r="D1720" s="37"/>
      <c r="E1720" s="38"/>
      <c r="F1720" s="38"/>
      <c r="G1720" s="38"/>
      <c r="H1720" s="50" t="str">
        <f t="shared" si="188"/>
        <v/>
      </c>
      <c r="I1720" s="35">
        <v>8</v>
      </c>
      <c r="J1720" s="36">
        <v>7</v>
      </c>
      <c r="K1720" s="36">
        <v>2</v>
      </c>
      <c r="L1720" s="3">
        <f t="shared" si="182"/>
        <v>0.2857142857142857</v>
      </c>
      <c r="M1720" s="39"/>
      <c r="N1720" s="36">
        <v>1</v>
      </c>
      <c r="O1720" s="64">
        <f t="shared" si="183"/>
        <v>0.125</v>
      </c>
      <c r="P1720" s="4">
        <f t="shared" si="184"/>
        <v>8</v>
      </c>
      <c r="Q1720" s="5">
        <f t="shared" si="185"/>
        <v>7</v>
      </c>
      <c r="R1720" s="5">
        <f t="shared" si="186"/>
        <v>1</v>
      </c>
      <c r="S1720" s="6">
        <f t="shared" si="187"/>
        <v>0.125</v>
      </c>
    </row>
    <row r="1721" spans="1:19" x14ac:dyDescent="0.2">
      <c r="A1721" s="54" t="s">
        <v>444</v>
      </c>
      <c r="B1721" s="41" t="s">
        <v>208</v>
      </c>
      <c r="C1721" s="51" t="s">
        <v>209</v>
      </c>
      <c r="D1721" s="37"/>
      <c r="E1721" s="38"/>
      <c r="F1721" s="38"/>
      <c r="G1721" s="38"/>
      <c r="H1721" s="50" t="str">
        <f t="shared" si="188"/>
        <v/>
      </c>
      <c r="I1721" s="35">
        <v>8</v>
      </c>
      <c r="J1721" s="36"/>
      <c r="K1721" s="36"/>
      <c r="L1721" s="3" t="str">
        <f t="shared" si="182"/>
        <v/>
      </c>
      <c r="M1721" s="39">
        <v>8</v>
      </c>
      <c r="N1721" s="36"/>
      <c r="O1721" s="64">
        <f t="shared" si="183"/>
        <v>0</v>
      </c>
      <c r="P1721" s="4">
        <f t="shared" si="184"/>
        <v>8</v>
      </c>
      <c r="Q1721" s="5">
        <f t="shared" si="185"/>
        <v>8</v>
      </c>
      <c r="R1721" s="5" t="str">
        <f t="shared" si="186"/>
        <v/>
      </c>
      <c r="S1721" s="6" t="str">
        <f t="shared" si="187"/>
        <v/>
      </c>
    </row>
    <row r="1722" spans="1:19" x14ac:dyDescent="0.2">
      <c r="A1722" s="55" t="s">
        <v>449</v>
      </c>
      <c r="B1722" s="41" t="s">
        <v>71</v>
      </c>
      <c r="C1722" s="57" t="s">
        <v>298</v>
      </c>
      <c r="D1722" s="2">
        <v>0</v>
      </c>
      <c r="E1722" s="1">
        <v>0</v>
      </c>
      <c r="F1722" s="1"/>
      <c r="G1722" s="1">
        <v>0</v>
      </c>
      <c r="H1722" s="50" t="str">
        <f t="shared" si="188"/>
        <v/>
      </c>
      <c r="I1722" s="35">
        <v>8</v>
      </c>
      <c r="J1722" s="36">
        <v>8</v>
      </c>
      <c r="K1722" s="36">
        <v>0</v>
      </c>
      <c r="L1722" s="3">
        <f t="shared" si="182"/>
        <v>0</v>
      </c>
      <c r="M1722" s="39">
        <v>0</v>
      </c>
      <c r="N1722" s="36">
        <v>0</v>
      </c>
      <c r="O1722" s="64">
        <f t="shared" si="183"/>
        <v>0</v>
      </c>
      <c r="P1722" s="4">
        <f t="shared" si="184"/>
        <v>8</v>
      </c>
      <c r="Q1722" s="5">
        <f t="shared" si="185"/>
        <v>8</v>
      </c>
      <c r="R1722" s="5" t="str">
        <f t="shared" si="186"/>
        <v/>
      </c>
      <c r="S1722" s="6" t="str">
        <f t="shared" si="187"/>
        <v/>
      </c>
    </row>
    <row r="1723" spans="1:19" ht="29" x14ac:dyDescent="0.2">
      <c r="A1723" s="55" t="s">
        <v>463</v>
      </c>
      <c r="B1723" s="41" t="s">
        <v>65</v>
      </c>
      <c r="C1723" s="56" t="s">
        <v>66</v>
      </c>
      <c r="D1723" s="2">
        <v>0</v>
      </c>
      <c r="E1723" s="1">
        <v>0</v>
      </c>
      <c r="F1723" s="1">
        <v>0</v>
      </c>
      <c r="G1723" s="1">
        <v>0</v>
      </c>
      <c r="H1723" s="50" t="str">
        <f t="shared" si="188"/>
        <v/>
      </c>
      <c r="I1723" s="35">
        <v>8</v>
      </c>
      <c r="J1723" s="36">
        <v>0</v>
      </c>
      <c r="K1723" s="36">
        <v>0</v>
      </c>
      <c r="L1723" s="3" t="str">
        <f t="shared" si="182"/>
        <v/>
      </c>
      <c r="M1723" s="42">
        <v>0</v>
      </c>
      <c r="N1723" s="36">
        <v>8</v>
      </c>
      <c r="O1723" s="64">
        <f t="shared" si="183"/>
        <v>1</v>
      </c>
      <c r="P1723" s="4">
        <f t="shared" si="184"/>
        <v>8</v>
      </c>
      <c r="Q1723" s="5" t="str">
        <f t="shared" si="185"/>
        <v/>
      </c>
      <c r="R1723" s="5">
        <f t="shared" si="186"/>
        <v>8</v>
      </c>
      <c r="S1723" s="6">
        <f t="shared" si="187"/>
        <v>1</v>
      </c>
    </row>
    <row r="1724" spans="1:19" x14ac:dyDescent="0.2">
      <c r="A1724" s="55" t="s">
        <v>463</v>
      </c>
      <c r="B1724" s="41" t="s">
        <v>171</v>
      </c>
      <c r="C1724" s="56" t="s">
        <v>330</v>
      </c>
      <c r="D1724" s="2">
        <v>0</v>
      </c>
      <c r="E1724" s="1">
        <v>0</v>
      </c>
      <c r="F1724" s="1">
        <v>0</v>
      </c>
      <c r="G1724" s="1">
        <v>0</v>
      </c>
      <c r="H1724" s="50" t="str">
        <f t="shared" si="188"/>
        <v/>
      </c>
      <c r="I1724" s="35">
        <v>8</v>
      </c>
      <c r="J1724" s="36">
        <v>7</v>
      </c>
      <c r="K1724" s="36">
        <v>5</v>
      </c>
      <c r="L1724" s="3">
        <f t="shared" si="182"/>
        <v>0.7142857142857143</v>
      </c>
      <c r="M1724" s="42">
        <v>1</v>
      </c>
      <c r="N1724" s="36">
        <v>0</v>
      </c>
      <c r="O1724" s="64">
        <f t="shared" si="183"/>
        <v>0</v>
      </c>
      <c r="P1724" s="4">
        <f t="shared" si="184"/>
        <v>8</v>
      </c>
      <c r="Q1724" s="5">
        <f t="shared" si="185"/>
        <v>8</v>
      </c>
      <c r="R1724" s="5" t="str">
        <f t="shared" si="186"/>
        <v/>
      </c>
      <c r="S1724" s="6" t="str">
        <f t="shared" si="187"/>
        <v/>
      </c>
    </row>
    <row r="1725" spans="1:19" ht="43" x14ac:dyDescent="0.2">
      <c r="A1725" s="54" t="s">
        <v>446</v>
      </c>
      <c r="B1725" s="41" t="s">
        <v>51</v>
      </c>
      <c r="C1725" s="51" t="s">
        <v>52</v>
      </c>
      <c r="D1725" s="37"/>
      <c r="E1725" s="38"/>
      <c r="F1725" s="38"/>
      <c r="G1725" s="38"/>
      <c r="H1725" s="50" t="str">
        <f t="shared" si="188"/>
        <v/>
      </c>
      <c r="I1725" s="35">
        <v>8</v>
      </c>
      <c r="J1725" s="36"/>
      <c r="K1725" s="36"/>
      <c r="L1725" s="3" t="str">
        <f t="shared" si="182"/>
        <v/>
      </c>
      <c r="M1725" s="39">
        <v>6</v>
      </c>
      <c r="N1725" s="36"/>
      <c r="O1725" s="64">
        <f t="shared" si="183"/>
        <v>0</v>
      </c>
      <c r="P1725" s="4">
        <f t="shared" si="184"/>
        <v>8</v>
      </c>
      <c r="Q1725" s="5">
        <f t="shared" si="185"/>
        <v>6</v>
      </c>
      <c r="R1725" s="5" t="str">
        <f t="shared" si="186"/>
        <v/>
      </c>
      <c r="S1725" s="6" t="str">
        <f t="shared" si="187"/>
        <v/>
      </c>
    </row>
    <row r="1726" spans="1:19" x14ac:dyDescent="0.2">
      <c r="A1726" s="54" t="s">
        <v>446</v>
      </c>
      <c r="B1726" s="41" t="s">
        <v>60</v>
      </c>
      <c r="C1726" s="51" t="s">
        <v>61</v>
      </c>
      <c r="D1726" s="37"/>
      <c r="E1726" s="38"/>
      <c r="F1726" s="38"/>
      <c r="G1726" s="38"/>
      <c r="H1726" s="50" t="str">
        <f t="shared" si="188"/>
        <v/>
      </c>
      <c r="I1726" s="35">
        <v>8</v>
      </c>
      <c r="J1726" s="36">
        <v>4</v>
      </c>
      <c r="K1726" s="36">
        <v>2</v>
      </c>
      <c r="L1726" s="3">
        <f t="shared" si="182"/>
        <v>0.5</v>
      </c>
      <c r="M1726" s="39"/>
      <c r="N1726" s="36">
        <v>4</v>
      </c>
      <c r="O1726" s="64">
        <f t="shared" si="183"/>
        <v>0.5</v>
      </c>
      <c r="P1726" s="4">
        <f t="shared" si="184"/>
        <v>8</v>
      </c>
      <c r="Q1726" s="5">
        <f t="shared" si="185"/>
        <v>4</v>
      </c>
      <c r="R1726" s="5">
        <f t="shared" si="186"/>
        <v>4</v>
      </c>
      <c r="S1726" s="6">
        <f t="shared" si="187"/>
        <v>0.5</v>
      </c>
    </row>
    <row r="1727" spans="1:19" x14ac:dyDescent="0.2">
      <c r="A1727" s="55" t="s">
        <v>507</v>
      </c>
      <c r="B1727" s="41" t="s">
        <v>117</v>
      </c>
      <c r="C1727" s="56" t="s">
        <v>118</v>
      </c>
      <c r="D1727" s="2"/>
      <c r="E1727" s="1"/>
      <c r="F1727" s="1"/>
      <c r="G1727" s="1"/>
      <c r="H1727" s="50" t="str">
        <f t="shared" si="188"/>
        <v/>
      </c>
      <c r="I1727" s="35">
        <v>8</v>
      </c>
      <c r="J1727" s="36">
        <v>8</v>
      </c>
      <c r="K1727" s="36">
        <v>5</v>
      </c>
      <c r="L1727" s="3">
        <f t="shared" si="182"/>
        <v>0.625</v>
      </c>
      <c r="M1727" s="48"/>
      <c r="N1727" s="36"/>
      <c r="O1727" s="64">
        <f t="shared" si="183"/>
        <v>0</v>
      </c>
      <c r="P1727" s="4">
        <f t="shared" si="184"/>
        <v>8</v>
      </c>
      <c r="Q1727" s="5">
        <f t="shared" si="185"/>
        <v>8</v>
      </c>
      <c r="R1727" s="5" t="str">
        <f t="shared" si="186"/>
        <v/>
      </c>
      <c r="S1727" s="6" t="str">
        <f t="shared" si="187"/>
        <v/>
      </c>
    </row>
    <row r="1728" spans="1:19" x14ac:dyDescent="0.2">
      <c r="A1728" s="54" t="s">
        <v>443</v>
      </c>
      <c r="B1728" s="41" t="s">
        <v>114</v>
      </c>
      <c r="C1728" s="51" t="s">
        <v>115</v>
      </c>
      <c r="D1728" s="37">
        <v>0</v>
      </c>
      <c r="E1728" s="38">
        <v>0</v>
      </c>
      <c r="F1728" s="38">
        <v>0</v>
      </c>
      <c r="G1728" s="38">
        <v>0</v>
      </c>
      <c r="H1728" s="50" t="str">
        <f t="shared" si="188"/>
        <v/>
      </c>
      <c r="I1728" s="35">
        <v>8</v>
      </c>
      <c r="J1728" s="36">
        <v>7</v>
      </c>
      <c r="K1728" s="36">
        <v>0</v>
      </c>
      <c r="L1728" s="3">
        <f t="shared" si="182"/>
        <v>0</v>
      </c>
      <c r="M1728" s="39">
        <v>0</v>
      </c>
      <c r="N1728" s="36">
        <v>0</v>
      </c>
      <c r="O1728" s="64">
        <f t="shared" si="183"/>
        <v>0</v>
      </c>
      <c r="P1728" s="4">
        <f t="shared" si="184"/>
        <v>8</v>
      </c>
      <c r="Q1728" s="5">
        <f t="shared" si="185"/>
        <v>7</v>
      </c>
      <c r="R1728" s="5" t="str">
        <f t="shared" si="186"/>
        <v/>
      </c>
      <c r="S1728" s="6" t="str">
        <f t="shared" si="187"/>
        <v/>
      </c>
    </row>
    <row r="1729" spans="1:19" x14ac:dyDescent="0.2">
      <c r="A1729" s="55" t="s">
        <v>508</v>
      </c>
      <c r="B1729" s="41" t="s">
        <v>87</v>
      </c>
      <c r="C1729" s="56" t="s">
        <v>88</v>
      </c>
      <c r="D1729" s="2"/>
      <c r="E1729" s="1"/>
      <c r="F1729" s="1"/>
      <c r="G1729" s="1"/>
      <c r="H1729" s="50" t="str">
        <f t="shared" si="188"/>
        <v/>
      </c>
      <c r="I1729" s="35">
        <v>8</v>
      </c>
      <c r="J1729" s="36"/>
      <c r="K1729" s="36"/>
      <c r="L1729" s="3" t="str">
        <f t="shared" si="182"/>
        <v/>
      </c>
      <c r="M1729" s="42"/>
      <c r="N1729" s="36"/>
      <c r="O1729" s="64">
        <f t="shared" si="183"/>
        <v>0</v>
      </c>
      <c r="P1729" s="4">
        <f t="shared" si="184"/>
        <v>8</v>
      </c>
      <c r="Q1729" s="5" t="str">
        <f t="shared" si="185"/>
        <v/>
      </c>
      <c r="R1729" s="5" t="str">
        <f t="shared" si="186"/>
        <v/>
      </c>
      <c r="S1729" s="6" t="str">
        <f t="shared" si="187"/>
        <v/>
      </c>
    </row>
    <row r="1730" spans="1:19" x14ac:dyDescent="0.2">
      <c r="A1730" s="55" t="s">
        <v>478</v>
      </c>
      <c r="B1730" s="41" t="s">
        <v>64</v>
      </c>
      <c r="C1730" s="56" t="s">
        <v>291</v>
      </c>
      <c r="D1730" s="2">
        <v>0</v>
      </c>
      <c r="E1730" s="1">
        <v>0</v>
      </c>
      <c r="F1730" s="1">
        <v>0</v>
      </c>
      <c r="G1730" s="1">
        <v>0</v>
      </c>
      <c r="H1730" s="50" t="str">
        <f t="shared" si="188"/>
        <v/>
      </c>
      <c r="I1730" s="35">
        <v>7</v>
      </c>
      <c r="J1730" s="36">
        <v>6</v>
      </c>
      <c r="K1730" s="36">
        <v>6</v>
      </c>
      <c r="L1730" s="3">
        <f t="shared" ref="L1730:L1793" si="189">IF(J1730&lt;&gt;0,K1730/J1730,"")</f>
        <v>1</v>
      </c>
      <c r="M1730" s="42">
        <v>1</v>
      </c>
      <c r="N1730" s="36">
        <v>0</v>
      </c>
      <c r="O1730" s="64">
        <f t="shared" ref="O1730:O1793" si="190">IF(I1730&lt;&gt;0,N1730/I1730,"")</f>
        <v>0</v>
      </c>
      <c r="P1730" s="4">
        <f t="shared" ref="P1730:P1793" si="191">IF(SUM(D1730,I1730)&gt;0,SUM(D1730,I1730),"")</f>
        <v>7</v>
      </c>
      <c r="Q1730" s="5">
        <f t="shared" ref="Q1730:Q1793" si="192">IF(SUM(E1730,J1730, M1730)&gt;0,SUM(E1730,J1730, M1730),"")</f>
        <v>7</v>
      </c>
      <c r="R1730" s="5" t="str">
        <f t="shared" ref="R1730:R1793" si="193">IF(SUM(G1730,N1730)&gt;0,SUM(G1730,N1730),"")</f>
        <v/>
      </c>
      <c r="S1730" s="6" t="str">
        <f t="shared" ref="S1730:S1793" si="194">IFERROR(IF(P1730&lt;&gt;0,R1730/P1730,""),"")</f>
        <v/>
      </c>
    </row>
    <row r="1731" spans="1:19" x14ac:dyDescent="0.2">
      <c r="A1731" s="55" t="s">
        <v>447</v>
      </c>
      <c r="B1731" s="41" t="s">
        <v>176</v>
      </c>
      <c r="C1731" s="56" t="s">
        <v>270</v>
      </c>
      <c r="D1731" s="2"/>
      <c r="E1731" s="1"/>
      <c r="F1731" s="1"/>
      <c r="G1731" s="1"/>
      <c r="H1731" s="50" t="str">
        <f t="shared" ref="H1731:H1794" si="195">IF(D1731&lt;&gt;0,G1731/D1731,"")</f>
        <v/>
      </c>
      <c r="I1731" s="35">
        <v>7</v>
      </c>
      <c r="J1731" s="36">
        <v>4</v>
      </c>
      <c r="K1731" s="36">
        <v>4</v>
      </c>
      <c r="L1731" s="3">
        <f t="shared" si="189"/>
        <v>1</v>
      </c>
      <c r="M1731" s="42"/>
      <c r="N1731" s="36">
        <v>1</v>
      </c>
      <c r="O1731" s="64">
        <f t="shared" si="190"/>
        <v>0.14285714285714285</v>
      </c>
      <c r="P1731" s="4">
        <f t="shared" si="191"/>
        <v>7</v>
      </c>
      <c r="Q1731" s="5">
        <f t="shared" si="192"/>
        <v>4</v>
      </c>
      <c r="R1731" s="5">
        <f t="shared" si="193"/>
        <v>1</v>
      </c>
      <c r="S1731" s="6">
        <f t="shared" si="194"/>
        <v>0.14285714285714285</v>
      </c>
    </row>
    <row r="1732" spans="1:19" x14ac:dyDescent="0.2">
      <c r="A1732" s="55" t="s">
        <v>483</v>
      </c>
      <c r="B1732" s="41" t="s">
        <v>87</v>
      </c>
      <c r="C1732" s="56" t="s">
        <v>88</v>
      </c>
      <c r="D1732" s="2"/>
      <c r="E1732" s="1"/>
      <c r="F1732" s="1"/>
      <c r="G1732" s="1"/>
      <c r="H1732" s="50" t="str">
        <f t="shared" si="195"/>
        <v/>
      </c>
      <c r="I1732" s="35">
        <v>7</v>
      </c>
      <c r="J1732" s="36">
        <v>2</v>
      </c>
      <c r="K1732" s="36">
        <v>1</v>
      </c>
      <c r="L1732" s="3">
        <f t="shared" si="189"/>
        <v>0.5</v>
      </c>
      <c r="M1732" s="42"/>
      <c r="N1732" s="36">
        <v>7</v>
      </c>
      <c r="O1732" s="64">
        <f t="shared" si="190"/>
        <v>1</v>
      </c>
      <c r="P1732" s="4">
        <f t="shared" si="191"/>
        <v>7</v>
      </c>
      <c r="Q1732" s="5">
        <f t="shared" si="192"/>
        <v>2</v>
      </c>
      <c r="R1732" s="5">
        <f t="shared" si="193"/>
        <v>7</v>
      </c>
      <c r="S1732" s="6">
        <f t="shared" si="194"/>
        <v>1</v>
      </c>
    </row>
    <row r="1733" spans="1:19" x14ac:dyDescent="0.2">
      <c r="A1733" s="55" t="s">
        <v>483</v>
      </c>
      <c r="B1733" s="41" t="s">
        <v>153</v>
      </c>
      <c r="C1733" s="56" t="s">
        <v>155</v>
      </c>
      <c r="D1733" s="2"/>
      <c r="E1733" s="1"/>
      <c r="F1733" s="1"/>
      <c r="G1733" s="1"/>
      <c r="H1733" s="50" t="str">
        <f t="shared" si="195"/>
        <v/>
      </c>
      <c r="I1733" s="35">
        <v>7</v>
      </c>
      <c r="J1733" s="36">
        <v>1</v>
      </c>
      <c r="K1733" s="36"/>
      <c r="L1733" s="3">
        <f t="shared" si="189"/>
        <v>0</v>
      </c>
      <c r="M1733" s="42"/>
      <c r="N1733" s="36"/>
      <c r="O1733" s="64">
        <f t="shared" si="190"/>
        <v>0</v>
      </c>
      <c r="P1733" s="4">
        <f t="shared" si="191"/>
        <v>7</v>
      </c>
      <c r="Q1733" s="5">
        <f t="shared" si="192"/>
        <v>1</v>
      </c>
      <c r="R1733" s="5" t="str">
        <f t="shared" si="193"/>
        <v/>
      </c>
      <c r="S1733" s="6" t="str">
        <f t="shared" si="194"/>
        <v/>
      </c>
    </row>
    <row r="1734" spans="1:19" x14ac:dyDescent="0.2">
      <c r="A1734" s="54" t="s">
        <v>444</v>
      </c>
      <c r="B1734" s="41" t="s">
        <v>162</v>
      </c>
      <c r="C1734" s="51" t="s">
        <v>163</v>
      </c>
      <c r="D1734" s="37">
        <v>1</v>
      </c>
      <c r="E1734" s="38">
        <v>1</v>
      </c>
      <c r="F1734" s="38"/>
      <c r="G1734" s="38"/>
      <c r="H1734" s="50">
        <f t="shared" si="195"/>
        <v>0</v>
      </c>
      <c r="I1734" s="35">
        <v>7</v>
      </c>
      <c r="J1734" s="36">
        <v>5</v>
      </c>
      <c r="K1734" s="36"/>
      <c r="L1734" s="3">
        <f t="shared" si="189"/>
        <v>0</v>
      </c>
      <c r="M1734" s="39">
        <v>2</v>
      </c>
      <c r="N1734" s="36"/>
      <c r="O1734" s="64">
        <f t="shared" si="190"/>
        <v>0</v>
      </c>
      <c r="P1734" s="4">
        <f t="shared" si="191"/>
        <v>8</v>
      </c>
      <c r="Q1734" s="5">
        <f t="shared" si="192"/>
        <v>8</v>
      </c>
      <c r="R1734" s="5" t="str">
        <f t="shared" si="193"/>
        <v/>
      </c>
      <c r="S1734" s="6" t="str">
        <f t="shared" si="194"/>
        <v/>
      </c>
    </row>
    <row r="1735" spans="1:19" x14ac:dyDescent="0.2">
      <c r="A1735" s="54" t="s">
        <v>444</v>
      </c>
      <c r="B1735" s="41" t="s">
        <v>176</v>
      </c>
      <c r="C1735" s="51" t="s">
        <v>270</v>
      </c>
      <c r="D1735" s="37"/>
      <c r="E1735" s="38"/>
      <c r="F1735" s="38"/>
      <c r="G1735" s="38"/>
      <c r="H1735" s="50" t="str">
        <f t="shared" si="195"/>
        <v/>
      </c>
      <c r="I1735" s="35">
        <v>7</v>
      </c>
      <c r="J1735" s="36">
        <v>7</v>
      </c>
      <c r="K1735" s="36"/>
      <c r="L1735" s="3">
        <f t="shared" si="189"/>
        <v>0</v>
      </c>
      <c r="M1735" s="39"/>
      <c r="N1735" s="36"/>
      <c r="O1735" s="64">
        <f t="shared" si="190"/>
        <v>0</v>
      </c>
      <c r="P1735" s="4">
        <f t="shared" si="191"/>
        <v>7</v>
      </c>
      <c r="Q1735" s="5">
        <f t="shared" si="192"/>
        <v>7</v>
      </c>
      <c r="R1735" s="5" t="str">
        <f t="shared" si="193"/>
        <v/>
      </c>
      <c r="S1735" s="6" t="str">
        <f t="shared" si="194"/>
        <v/>
      </c>
    </row>
    <row r="1736" spans="1:19" x14ac:dyDescent="0.2">
      <c r="A1736" s="55" t="s">
        <v>449</v>
      </c>
      <c r="B1736" s="41" t="s">
        <v>21</v>
      </c>
      <c r="C1736" s="57" t="s">
        <v>22</v>
      </c>
      <c r="D1736" s="2">
        <v>0</v>
      </c>
      <c r="E1736" s="1">
        <v>0</v>
      </c>
      <c r="F1736" s="1"/>
      <c r="G1736" s="1">
        <v>0</v>
      </c>
      <c r="H1736" s="50" t="str">
        <f t="shared" si="195"/>
        <v/>
      </c>
      <c r="I1736" s="35">
        <v>7</v>
      </c>
      <c r="J1736" s="36">
        <v>6</v>
      </c>
      <c r="K1736" s="36">
        <v>2</v>
      </c>
      <c r="L1736" s="3">
        <f t="shared" si="189"/>
        <v>0.33333333333333331</v>
      </c>
      <c r="M1736" s="39">
        <v>1</v>
      </c>
      <c r="N1736" s="36">
        <v>0</v>
      </c>
      <c r="O1736" s="64">
        <f t="shared" si="190"/>
        <v>0</v>
      </c>
      <c r="P1736" s="4">
        <f t="shared" si="191"/>
        <v>7</v>
      </c>
      <c r="Q1736" s="5">
        <f t="shared" si="192"/>
        <v>7</v>
      </c>
      <c r="R1736" s="5" t="str">
        <f t="shared" si="193"/>
        <v/>
      </c>
      <c r="S1736" s="6" t="str">
        <f t="shared" si="194"/>
        <v/>
      </c>
    </row>
    <row r="1737" spans="1:19" x14ac:dyDescent="0.2">
      <c r="A1737" s="55" t="s">
        <v>449</v>
      </c>
      <c r="B1737" s="41" t="s">
        <v>62</v>
      </c>
      <c r="C1737" s="57" t="s">
        <v>63</v>
      </c>
      <c r="D1737" s="2">
        <v>0</v>
      </c>
      <c r="E1737" s="1">
        <v>0</v>
      </c>
      <c r="F1737" s="1"/>
      <c r="G1737" s="1">
        <v>0</v>
      </c>
      <c r="H1737" s="50" t="str">
        <f t="shared" si="195"/>
        <v/>
      </c>
      <c r="I1737" s="35">
        <v>7</v>
      </c>
      <c r="J1737" s="36">
        <v>6</v>
      </c>
      <c r="K1737" s="36">
        <v>0</v>
      </c>
      <c r="L1737" s="3">
        <f t="shared" si="189"/>
        <v>0</v>
      </c>
      <c r="M1737" s="39">
        <v>1</v>
      </c>
      <c r="N1737" s="36">
        <v>0</v>
      </c>
      <c r="O1737" s="64">
        <f t="shared" si="190"/>
        <v>0</v>
      </c>
      <c r="P1737" s="4">
        <f t="shared" si="191"/>
        <v>7</v>
      </c>
      <c r="Q1737" s="5">
        <f t="shared" si="192"/>
        <v>7</v>
      </c>
      <c r="R1737" s="5" t="str">
        <f t="shared" si="193"/>
        <v/>
      </c>
      <c r="S1737" s="6" t="str">
        <f t="shared" si="194"/>
        <v/>
      </c>
    </row>
    <row r="1738" spans="1:19" x14ac:dyDescent="0.2">
      <c r="A1738" s="55" t="s">
        <v>463</v>
      </c>
      <c r="B1738" s="41" t="s">
        <v>21</v>
      </c>
      <c r="C1738" s="56" t="s">
        <v>22</v>
      </c>
      <c r="D1738" s="2">
        <v>0</v>
      </c>
      <c r="E1738" s="1">
        <v>0</v>
      </c>
      <c r="F1738" s="1">
        <v>0</v>
      </c>
      <c r="G1738" s="1">
        <v>0</v>
      </c>
      <c r="H1738" s="50" t="str">
        <f t="shared" si="195"/>
        <v/>
      </c>
      <c r="I1738" s="35">
        <v>7</v>
      </c>
      <c r="J1738" s="36">
        <v>7</v>
      </c>
      <c r="K1738" s="36">
        <v>7</v>
      </c>
      <c r="L1738" s="3">
        <f t="shared" si="189"/>
        <v>1</v>
      </c>
      <c r="M1738" s="42">
        <v>0</v>
      </c>
      <c r="N1738" s="36">
        <v>0</v>
      </c>
      <c r="O1738" s="64">
        <f t="shared" si="190"/>
        <v>0</v>
      </c>
      <c r="P1738" s="4">
        <f t="shared" si="191"/>
        <v>7</v>
      </c>
      <c r="Q1738" s="5">
        <f t="shared" si="192"/>
        <v>7</v>
      </c>
      <c r="R1738" s="5" t="str">
        <f t="shared" si="193"/>
        <v/>
      </c>
      <c r="S1738" s="6" t="str">
        <f t="shared" si="194"/>
        <v/>
      </c>
    </row>
    <row r="1739" spans="1:19" x14ac:dyDescent="0.2">
      <c r="A1739" s="55" t="s">
        <v>463</v>
      </c>
      <c r="B1739" s="41" t="s">
        <v>70</v>
      </c>
      <c r="C1739" s="56" t="s">
        <v>295</v>
      </c>
      <c r="D1739" s="2">
        <v>1</v>
      </c>
      <c r="E1739" s="1">
        <v>1</v>
      </c>
      <c r="F1739" s="1">
        <v>0</v>
      </c>
      <c r="G1739" s="1">
        <v>0</v>
      </c>
      <c r="H1739" s="50">
        <f t="shared" si="195"/>
        <v>0</v>
      </c>
      <c r="I1739" s="35">
        <v>7</v>
      </c>
      <c r="J1739" s="36">
        <v>7</v>
      </c>
      <c r="K1739" s="36">
        <v>1</v>
      </c>
      <c r="L1739" s="3">
        <f t="shared" si="189"/>
        <v>0.14285714285714285</v>
      </c>
      <c r="M1739" s="42">
        <v>0</v>
      </c>
      <c r="N1739" s="36">
        <v>0</v>
      </c>
      <c r="O1739" s="64">
        <f t="shared" si="190"/>
        <v>0</v>
      </c>
      <c r="P1739" s="4">
        <f t="shared" si="191"/>
        <v>8</v>
      </c>
      <c r="Q1739" s="5">
        <f t="shared" si="192"/>
        <v>8</v>
      </c>
      <c r="R1739" s="5" t="str">
        <f t="shared" si="193"/>
        <v/>
      </c>
      <c r="S1739" s="6" t="str">
        <f t="shared" si="194"/>
        <v/>
      </c>
    </row>
    <row r="1740" spans="1:19" x14ac:dyDescent="0.2">
      <c r="A1740" s="55" t="s">
        <v>492</v>
      </c>
      <c r="B1740" s="41" t="s">
        <v>82</v>
      </c>
      <c r="C1740" s="56" t="s">
        <v>83</v>
      </c>
      <c r="D1740" s="2">
        <v>1</v>
      </c>
      <c r="E1740" s="1">
        <v>1</v>
      </c>
      <c r="F1740" s="1"/>
      <c r="G1740" s="1"/>
      <c r="H1740" s="50">
        <f t="shared" si="195"/>
        <v>0</v>
      </c>
      <c r="I1740" s="35">
        <v>7</v>
      </c>
      <c r="J1740" s="36">
        <v>7</v>
      </c>
      <c r="K1740" s="36">
        <v>5</v>
      </c>
      <c r="L1740" s="3">
        <f t="shared" si="189"/>
        <v>0.7142857142857143</v>
      </c>
      <c r="M1740" s="42"/>
      <c r="N1740" s="36"/>
      <c r="O1740" s="64">
        <f t="shared" si="190"/>
        <v>0</v>
      </c>
      <c r="P1740" s="4">
        <f t="shared" si="191"/>
        <v>8</v>
      </c>
      <c r="Q1740" s="5">
        <f t="shared" si="192"/>
        <v>8</v>
      </c>
      <c r="R1740" s="5" t="str">
        <f t="shared" si="193"/>
        <v/>
      </c>
      <c r="S1740" s="6" t="str">
        <f t="shared" si="194"/>
        <v/>
      </c>
    </row>
    <row r="1741" spans="1:19" x14ac:dyDescent="0.2">
      <c r="A1741" s="55" t="s">
        <v>492</v>
      </c>
      <c r="B1741" s="41" t="s">
        <v>114</v>
      </c>
      <c r="C1741" s="56" t="s">
        <v>313</v>
      </c>
      <c r="D1741" s="2"/>
      <c r="E1741" s="1"/>
      <c r="F1741" s="1"/>
      <c r="G1741" s="1"/>
      <c r="H1741" s="50" t="str">
        <f t="shared" si="195"/>
        <v/>
      </c>
      <c r="I1741" s="35">
        <v>7</v>
      </c>
      <c r="J1741" s="36">
        <v>7</v>
      </c>
      <c r="K1741" s="36">
        <v>1</v>
      </c>
      <c r="L1741" s="3">
        <f t="shared" si="189"/>
        <v>0.14285714285714285</v>
      </c>
      <c r="M1741" s="42"/>
      <c r="N1741" s="36"/>
      <c r="O1741" s="64">
        <f t="shared" si="190"/>
        <v>0</v>
      </c>
      <c r="P1741" s="4">
        <f t="shared" si="191"/>
        <v>7</v>
      </c>
      <c r="Q1741" s="5">
        <f t="shared" si="192"/>
        <v>7</v>
      </c>
      <c r="R1741" s="5" t="str">
        <f t="shared" si="193"/>
        <v/>
      </c>
      <c r="S1741" s="6" t="str">
        <f t="shared" si="194"/>
        <v/>
      </c>
    </row>
    <row r="1742" spans="1:19" x14ac:dyDescent="0.2">
      <c r="A1742" s="55" t="s">
        <v>497</v>
      </c>
      <c r="B1742" s="41" t="s">
        <v>49</v>
      </c>
      <c r="C1742" s="56" t="s">
        <v>50</v>
      </c>
      <c r="D1742" s="2">
        <v>0</v>
      </c>
      <c r="E1742" s="1">
        <v>0</v>
      </c>
      <c r="F1742" s="1">
        <v>0</v>
      </c>
      <c r="G1742" s="1">
        <v>0</v>
      </c>
      <c r="H1742" s="50" t="str">
        <f t="shared" si="195"/>
        <v/>
      </c>
      <c r="I1742" s="35">
        <v>7</v>
      </c>
      <c r="J1742" s="36">
        <v>3</v>
      </c>
      <c r="K1742" s="36">
        <v>0</v>
      </c>
      <c r="L1742" s="3">
        <f t="shared" si="189"/>
        <v>0</v>
      </c>
      <c r="M1742" s="42">
        <v>0</v>
      </c>
      <c r="N1742" s="36">
        <v>4</v>
      </c>
      <c r="O1742" s="64">
        <f t="shared" si="190"/>
        <v>0.5714285714285714</v>
      </c>
      <c r="P1742" s="4">
        <f t="shared" si="191"/>
        <v>7</v>
      </c>
      <c r="Q1742" s="5">
        <f t="shared" si="192"/>
        <v>3</v>
      </c>
      <c r="R1742" s="5">
        <f t="shared" si="193"/>
        <v>4</v>
      </c>
      <c r="S1742" s="6">
        <f t="shared" si="194"/>
        <v>0.5714285714285714</v>
      </c>
    </row>
    <row r="1743" spans="1:19" x14ac:dyDescent="0.2">
      <c r="A1743" s="55" t="s">
        <v>450</v>
      </c>
      <c r="B1743" s="41" t="s">
        <v>176</v>
      </c>
      <c r="C1743" s="56" t="s">
        <v>270</v>
      </c>
      <c r="D1743" s="2"/>
      <c r="E1743" s="1"/>
      <c r="F1743" s="1"/>
      <c r="G1743" s="1"/>
      <c r="H1743" s="50" t="str">
        <f t="shared" si="195"/>
        <v/>
      </c>
      <c r="I1743" s="35">
        <v>7</v>
      </c>
      <c r="J1743" s="36">
        <v>7</v>
      </c>
      <c r="K1743" s="36"/>
      <c r="L1743" s="3">
        <f t="shared" si="189"/>
        <v>0</v>
      </c>
      <c r="M1743" s="39"/>
      <c r="N1743" s="36"/>
      <c r="O1743" s="64">
        <f t="shared" si="190"/>
        <v>0</v>
      </c>
      <c r="P1743" s="4">
        <f t="shared" si="191"/>
        <v>7</v>
      </c>
      <c r="Q1743" s="5">
        <f t="shared" si="192"/>
        <v>7</v>
      </c>
      <c r="R1743" s="5" t="str">
        <f t="shared" si="193"/>
        <v/>
      </c>
      <c r="S1743" s="6" t="str">
        <f t="shared" si="194"/>
        <v/>
      </c>
    </row>
    <row r="1744" spans="1:19" x14ac:dyDescent="0.2">
      <c r="A1744" s="54" t="s">
        <v>443</v>
      </c>
      <c r="B1744" s="41" t="s">
        <v>13</v>
      </c>
      <c r="C1744" s="51" t="s">
        <v>14</v>
      </c>
      <c r="D1744" s="37">
        <v>0</v>
      </c>
      <c r="E1744" s="38">
        <v>0</v>
      </c>
      <c r="F1744" s="38">
        <v>0</v>
      </c>
      <c r="G1744" s="38">
        <v>0</v>
      </c>
      <c r="H1744" s="50" t="str">
        <f t="shared" si="195"/>
        <v/>
      </c>
      <c r="I1744" s="35">
        <v>7</v>
      </c>
      <c r="J1744" s="36">
        <v>7</v>
      </c>
      <c r="K1744" s="36">
        <v>0</v>
      </c>
      <c r="L1744" s="3">
        <f t="shared" si="189"/>
        <v>0</v>
      </c>
      <c r="M1744" s="39">
        <v>0</v>
      </c>
      <c r="N1744" s="36">
        <v>0</v>
      </c>
      <c r="O1744" s="64">
        <f t="shared" si="190"/>
        <v>0</v>
      </c>
      <c r="P1744" s="4">
        <f t="shared" si="191"/>
        <v>7</v>
      </c>
      <c r="Q1744" s="5">
        <f t="shared" si="192"/>
        <v>7</v>
      </c>
      <c r="R1744" s="5" t="str">
        <f t="shared" si="193"/>
        <v/>
      </c>
      <c r="S1744" s="6" t="str">
        <f t="shared" si="194"/>
        <v/>
      </c>
    </row>
    <row r="1745" spans="1:19" x14ac:dyDescent="0.2">
      <c r="A1745" s="55" t="s">
        <v>451</v>
      </c>
      <c r="B1745" s="41" t="s">
        <v>153</v>
      </c>
      <c r="C1745" s="56" t="s">
        <v>155</v>
      </c>
      <c r="D1745" s="2">
        <v>0</v>
      </c>
      <c r="E1745" s="1">
        <v>0</v>
      </c>
      <c r="F1745" s="1">
        <v>0</v>
      </c>
      <c r="G1745" s="1">
        <v>0</v>
      </c>
      <c r="H1745" s="50" t="str">
        <f t="shared" si="195"/>
        <v/>
      </c>
      <c r="I1745" s="35">
        <v>7</v>
      </c>
      <c r="J1745" s="36">
        <v>6</v>
      </c>
      <c r="K1745" s="36">
        <v>4</v>
      </c>
      <c r="L1745" s="3">
        <f t="shared" si="189"/>
        <v>0.66666666666666663</v>
      </c>
      <c r="M1745" s="42">
        <v>1</v>
      </c>
      <c r="N1745" s="36">
        <v>0</v>
      </c>
      <c r="O1745" s="64">
        <f t="shared" si="190"/>
        <v>0</v>
      </c>
      <c r="P1745" s="4">
        <f t="shared" si="191"/>
        <v>7</v>
      </c>
      <c r="Q1745" s="5">
        <f t="shared" si="192"/>
        <v>7</v>
      </c>
      <c r="R1745" s="5" t="str">
        <f t="shared" si="193"/>
        <v/>
      </c>
      <c r="S1745" s="6" t="str">
        <f t="shared" si="194"/>
        <v/>
      </c>
    </row>
    <row r="1746" spans="1:19" x14ac:dyDescent="0.2">
      <c r="A1746" s="55" t="s">
        <v>447</v>
      </c>
      <c r="B1746" s="41" t="s">
        <v>74</v>
      </c>
      <c r="C1746" s="56" t="s">
        <v>75</v>
      </c>
      <c r="D1746" s="2"/>
      <c r="E1746" s="1"/>
      <c r="F1746" s="1"/>
      <c r="G1746" s="1"/>
      <c r="H1746" s="50" t="str">
        <f t="shared" si="195"/>
        <v/>
      </c>
      <c r="I1746" s="35">
        <v>6</v>
      </c>
      <c r="J1746" s="36">
        <v>6</v>
      </c>
      <c r="K1746" s="36">
        <v>2</v>
      </c>
      <c r="L1746" s="3">
        <f t="shared" si="189"/>
        <v>0.33333333333333331</v>
      </c>
      <c r="M1746" s="42"/>
      <c r="N1746" s="36">
        <v>1</v>
      </c>
      <c r="O1746" s="64">
        <f t="shared" si="190"/>
        <v>0.16666666666666666</v>
      </c>
      <c r="P1746" s="4">
        <f t="shared" si="191"/>
        <v>6</v>
      </c>
      <c r="Q1746" s="5">
        <f t="shared" si="192"/>
        <v>6</v>
      </c>
      <c r="R1746" s="5">
        <f t="shared" si="193"/>
        <v>1</v>
      </c>
      <c r="S1746" s="6">
        <f t="shared" si="194"/>
        <v>0.16666666666666666</v>
      </c>
    </row>
    <row r="1747" spans="1:19" x14ac:dyDescent="0.2">
      <c r="A1747" s="55" t="s">
        <v>447</v>
      </c>
      <c r="B1747" s="41" t="s">
        <v>78</v>
      </c>
      <c r="C1747" s="56" t="s">
        <v>267</v>
      </c>
      <c r="D1747" s="2"/>
      <c r="E1747" s="1"/>
      <c r="F1747" s="1"/>
      <c r="G1747" s="1"/>
      <c r="H1747" s="50" t="str">
        <f t="shared" si="195"/>
        <v/>
      </c>
      <c r="I1747" s="35">
        <v>6</v>
      </c>
      <c r="J1747" s="36">
        <v>5</v>
      </c>
      <c r="K1747" s="36"/>
      <c r="L1747" s="3">
        <f t="shared" si="189"/>
        <v>0</v>
      </c>
      <c r="M1747" s="42"/>
      <c r="N1747" s="36">
        <v>1</v>
      </c>
      <c r="O1747" s="64">
        <f t="shared" si="190"/>
        <v>0.16666666666666666</v>
      </c>
      <c r="P1747" s="4">
        <f t="shared" si="191"/>
        <v>6</v>
      </c>
      <c r="Q1747" s="5">
        <f t="shared" si="192"/>
        <v>5</v>
      </c>
      <c r="R1747" s="5">
        <f t="shared" si="193"/>
        <v>1</v>
      </c>
      <c r="S1747" s="6">
        <f t="shared" si="194"/>
        <v>0.16666666666666666</v>
      </c>
    </row>
    <row r="1748" spans="1:19" x14ac:dyDescent="0.2">
      <c r="A1748" s="55" t="s">
        <v>480</v>
      </c>
      <c r="B1748" s="41" t="s">
        <v>87</v>
      </c>
      <c r="C1748" s="56" t="s">
        <v>88</v>
      </c>
      <c r="D1748" s="2">
        <v>0</v>
      </c>
      <c r="E1748" s="1">
        <v>0</v>
      </c>
      <c r="F1748" s="1">
        <v>0</v>
      </c>
      <c r="G1748" s="1">
        <v>0</v>
      </c>
      <c r="H1748" s="50" t="str">
        <f t="shared" si="195"/>
        <v/>
      </c>
      <c r="I1748" s="35">
        <v>6</v>
      </c>
      <c r="J1748" s="36">
        <v>3</v>
      </c>
      <c r="K1748" s="36">
        <v>1</v>
      </c>
      <c r="L1748" s="3">
        <f t="shared" si="189"/>
        <v>0.33333333333333331</v>
      </c>
      <c r="M1748" s="42">
        <v>3</v>
      </c>
      <c r="N1748" s="36">
        <v>0</v>
      </c>
      <c r="O1748" s="64">
        <f t="shared" si="190"/>
        <v>0</v>
      </c>
      <c r="P1748" s="4">
        <f t="shared" si="191"/>
        <v>6</v>
      </c>
      <c r="Q1748" s="5">
        <f t="shared" si="192"/>
        <v>6</v>
      </c>
      <c r="R1748" s="5" t="str">
        <f t="shared" si="193"/>
        <v/>
      </c>
      <c r="S1748" s="6" t="str">
        <f t="shared" si="194"/>
        <v/>
      </c>
    </row>
    <row r="1749" spans="1:19" ht="57" x14ac:dyDescent="0.2">
      <c r="A1749" s="55" t="s">
        <v>480</v>
      </c>
      <c r="B1749" s="41" t="s">
        <v>428</v>
      </c>
      <c r="C1749" s="56" t="s">
        <v>429</v>
      </c>
      <c r="D1749" s="2">
        <v>0</v>
      </c>
      <c r="E1749" s="1">
        <v>0</v>
      </c>
      <c r="F1749" s="1">
        <v>0</v>
      </c>
      <c r="G1749" s="1">
        <v>0</v>
      </c>
      <c r="H1749" s="50" t="str">
        <f t="shared" si="195"/>
        <v/>
      </c>
      <c r="I1749" s="35">
        <v>6</v>
      </c>
      <c r="J1749" s="36">
        <v>6</v>
      </c>
      <c r="K1749" s="36">
        <v>0</v>
      </c>
      <c r="L1749" s="3">
        <f t="shared" si="189"/>
        <v>0</v>
      </c>
      <c r="M1749" s="42">
        <v>0</v>
      </c>
      <c r="N1749" s="36">
        <v>0</v>
      </c>
      <c r="O1749" s="64">
        <f t="shared" si="190"/>
        <v>0</v>
      </c>
      <c r="P1749" s="4">
        <f t="shared" si="191"/>
        <v>6</v>
      </c>
      <c r="Q1749" s="5">
        <f t="shared" si="192"/>
        <v>6</v>
      </c>
      <c r="R1749" s="5" t="str">
        <f t="shared" si="193"/>
        <v/>
      </c>
      <c r="S1749" s="6" t="str">
        <f t="shared" si="194"/>
        <v/>
      </c>
    </row>
    <row r="1750" spans="1:19" x14ac:dyDescent="0.2">
      <c r="A1750" s="55" t="s">
        <v>480</v>
      </c>
      <c r="B1750" s="41" t="s">
        <v>200</v>
      </c>
      <c r="C1750" s="56" t="s">
        <v>201</v>
      </c>
      <c r="D1750" s="2">
        <v>0</v>
      </c>
      <c r="E1750" s="1">
        <v>0</v>
      </c>
      <c r="F1750" s="1">
        <v>0</v>
      </c>
      <c r="G1750" s="1">
        <v>0</v>
      </c>
      <c r="H1750" s="50" t="str">
        <f t="shared" si="195"/>
        <v/>
      </c>
      <c r="I1750" s="35">
        <v>6</v>
      </c>
      <c r="J1750" s="36">
        <v>6</v>
      </c>
      <c r="K1750" s="36">
        <v>3</v>
      </c>
      <c r="L1750" s="3">
        <f t="shared" si="189"/>
        <v>0.5</v>
      </c>
      <c r="M1750" s="42">
        <v>0</v>
      </c>
      <c r="N1750" s="36">
        <v>0</v>
      </c>
      <c r="O1750" s="64">
        <f t="shared" si="190"/>
        <v>0</v>
      </c>
      <c r="P1750" s="4">
        <f t="shared" si="191"/>
        <v>6</v>
      </c>
      <c r="Q1750" s="5">
        <f t="shared" si="192"/>
        <v>6</v>
      </c>
      <c r="R1750" s="5" t="str">
        <f t="shared" si="193"/>
        <v/>
      </c>
      <c r="S1750" s="6" t="str">
        <f t="shared" si="194"/>
        <v/>
      </c>
    </row>
    <row r="1751" spans="1:19" x14ac:dyDescent="0.2">
      <c r="A1751" s="55" t="s">
        <v>512</v>
      </c>
      <c r="B1751" s="41" t="s">
        <v>78</v>
      </c>
      <c r="C1751" s="56" t="s">
        <v>267</v>
      </c>
      <c r="D1751" s="2"/>
      <c r="E1751" s="1"/>
      <c r="F1751" s="1"/>
      <c r="G1751" s="1"/>
      <c r="H1751" s="50" t="str">
        <f t="shared" si="195"/>
        <v/>
      </c>
      <c r="I1751" s="35">
        <v>6</v>
      </c>
      <c r="J1751" s="36">
        <v>6</v>
      </c>
      <c r="K1751" s="36">
        <v>5</v>
      </c>
      <c r="L1751" s="3">
        <f t="shared" si="189"/>
        <v>0.83333333333333337</v>
      </c>
      <c r="M1751" s="42">
        <v>0</v>
      </c>
      <c r="N1751" s="36">
        <v>0</v>
      </c>
      <c r="O1751" s="64">
        <f t="shared" si="190"/>
        <v>0</v>
      </c>
      <c r="P1751" s="4">
        <f t="shared" si="191"/>
        <v>6</v>
      </c>
      <c r="Q1751" s="5">
        <f t="shared" si="192"/>
        <v>6</v>
      </c>
      <c r="R1751" s="5" t="str">
        <f t="shared" si="193"/>
        <v/>
      </c>
      <c r="S1751" s="6" t="str">
        <f t="shared" si="194"/>
        <v/>
      </c>
    </row>
    <row r="1752" spans="1:19" x14ac:dyDescent="0.2">
      <c r="A1752" s="55" t="s">
        <v>449</v>
      </c>
      <c r="B1752" s="41" t="s">
        <v>200</v>
      </c>
      <c r="C1752" s="57" t="s">
        <v>201</v>
      </c>
      <c r="D1752" s="2">
        <v>0</v>
      </c>
      <c r="E1752" s="1">
        <v>0</v>
      </c>
      <c r="F1752" s="1"/>
      <c r="G1752" s="1">
        <v>0</v>
      </c>
      <c r="H1752" s="50" t="str">
        <f t="shared" si="195"/>
        <v/>
      </c>
      <c r="I1752" s="35">
        <v>6</v>
      </c>
      <c r="J1752" s="36">
        <v>6</v>
      </c>
      <c r="K1752" s="36">
        <v>0</v>
      </c>
      <c r="L1752" s="3">
        <f t="shared" si="189"/>
        <v>0</v>
      </c>
      <c r="M1752" s="39">
        <v>0</v>
      </c>
      <c r="N1752" s="36">
        <v>0</v>
      </c>
      <c r="O1752" s="64">
        <f t="shared" si="190"/>
        <v>0</v>
      </c>
      <c r="P1752" s="4">
        <f t="shared" si="191"/>
        <v>6</v>
      </c>
      <c r="Q1752" s="5">
        <f t="shared" si="192"/>
        <v>6</v>
      </c>
      <c r="R1752" s="5" t="str">
        <f t="shared" si="193"/>
        <v/>
      </c>
      <c r="S1752" s="6" t="str">
        <f t="shared" si="194"/>
        <v/>
      </c>
    </row>
    <row r="1753" spans="1:19" x14ac:dyDescent="0.2">
      <c r="A1753" s="55" t="s">
        <v>485</v>
      </c>
      <c r="B1753" s="41" t="s">
        <v>153</v>
      </c>
      <c r="C1753" s="56" t="s">
        <v>155</v>
      </c>
      <c r="D1753" s="2"/>
      <c r="E1753" s="1"/>
      <c r="F1753" s="1"/>
      <c r="G1753" s="1"/>
      <c r="H1753" s="50" t="str">
        <f t="shared" si="195"/>
        <v/>
      </c>
      <c r="I1753" s="35">
        <v>6</v>
      </c>
      <c r="J1753" s="36">
        <v>6</v>
      </c>
      <c r="K1753" s="36">
        <v>1</v>
      </c>
      <c r="L1753" s="3">
        <f t="shared" si="189"/>
        <v>0.16666666666666666</v>
      </c>
      <c r="M1753" s="42"/>
      <c r="N1753" s="36">
        <v>0</v>
      </c>
      <c r="O1753" s="64">
        <f t="shared" si="190"/>
        <v>0</v>
      </c>
      <c r="P1753" s="4">
        <f t="shared" si="191"/>
        <v>6</v>
      </c>
      <c r="Q1753" s="5">
        <f t="shared" si="192"/>
        <v>6</v>
      </c>
      <c r="R1753" s="5" t="str">
        <f t="shared" si="193"/>
        <v/>
      </c>
      <c r="S1753" s="6" t="str">
        <f t="shared" si="194"/>
        <v/>
      </c>
    </row>
    <row r="1754" spans="1:19" x14ac:dyDescent="0.2">
      <c r="A1754" s="55" t="s">
        <v>496</v>
      </c>
      <c r="B1754" s="41" t="s">
        <v>10</v>
      </c>
      <c r="C1754" s="56" t="s">
        <v>12</v>
      </c>
      <c r="D1754" s="2">
        <v>0</v>
      </c>
      <c r="E1754" s="1">
        <v>0</v>
      </c>
      <c r="F1754" s="1">
        <v>0</v>
      </c>
      <c r="G1754" s="1">
        <v>0</v>
      </c>
      <c r="H1754" s="50" t="str">
        <f t="shared" si="195"/>
        <v/>
      </c>
      <c r="I1754" s="35">
        <v>6</v>
      </c>
      <c r="J1754" s="36">
        <v>5</v>
      </c>
      <c r="K1754" s="36">
        <v>0</v>
      </c>
      <c r="L1754" s="3">
        <f t="shared" si="189"/>
        <v>0</v>
      </c>
      <c r="M1754" s="42">
        <v>1</v>
      </c>
      <c r="N1754" s="36">
        <v>0</v>
      </c>
      <c r="O1754" s="64">
        <f t="shared" si="190"/>
        <v>0</v>
      </c>
      <c r="P1754" s="4">
        <f t="shared" si="191"/>
        <v>6</v>
      </c>
      <c r="Q1754" s="5">
        <f t="shared" si="192"/>
        <v>6</v>
      </c>
      <c r="R1754" s="5" t="str">
        <f t="shared" si="193"/>
        <v/>
      </c>
      <c r="S1754" s="6" t="str">
        <f t="shared" si="194"/>
        <v/>
      </c>
    </row>
    <row r="1755" spans="1:19" ht="29" x14ac:dyDescent="0.2">
      <c r="A1755" s="55" t="s">
        <v>497</v>
      </c>
      <c r="B1755" s="41" t="s">
        <v>28</v>
      </c>
      <c r="C1755" s="56" t="s">
        <v>29</v>
      </c>
      <c r="D1755" s="2">
        <v>0</v>
      </c>
      <c r="E1755" s="1">
        <v>0</v>
      </c>
      <c r="F1755" s="1">
        <v>0</v>
      </c>
      <c r="G1755" s="1">
        <v>0</v>
      </c>
      <c r="H1755" s="50" t="str">
        <f t="shared" si="195"/>
        <v/>
      </c>
      <c r="I1755" s="35">
        <v>6</v>
      </c>
      <c r="J1755" s="36">
        <v>5</v>
      </c>
      <c r="K1755" s="36">
        <v>5</v>
      </c>
      <c r="L1755" s="3">
        <f t="shared" si="189"/>
        <v>1</v>
      </c>
      <c r="M1755" s="42">
        <v>0</v>
      </c>
      <c r="N1755" s="36">
        <v>1</v>
      </c>
      <c r="O1755" s="64">
        <f t="shared" si="190"/>
        <v>0.16666666666666666</v>
      </c>
      <c r="P1755" s="4">
        <f t="shared" si="191"/>
        <v>6</v>
      </c>
      <c r="Q1755" s="5">
        <f t="shared" si="192"/>
        <v>5</v>
      </c>
      <c r="R1755" s="5">
        <f t="shared" si="193"/>
        <v>1</v>
      </c>
      <c r="S1755" s="6">
        <f t="shared" si="194"/>
        <v>0.16666666666666666</v>
      </c>
    </row>
    <row r="1756" spans="1:19" x14ac:dyDescent="0.2">
      <c r="A1756" s="55" t="s">
        <v>497</v>
      </c>
      <c r="B1756" s="41" t="s">
        <v>210</v>
      </c>
      <c r="C1756" s="56" t="s">
        <v>274</v>
      </c>
      <c r="D1756" s="2">
        <v>0</v>
      </c>
      <c r="E1756" s="1">
        <v>0</v>
      </c>
      <c r="F1756" s="1">
        <v>0</v>
      </c>
      <c r="G1756" s="1">
        <v>0</v>
      </c>
      <c r="H1756" s="50" t="str">
        <f t="shared" si="195"/>
        <v/>
      </c>
      <c r="I1756" s="35">
        <v>6</v>
      </c>
      <c r="J1756" s="36">
        <v>3</v>
      </c>
      <c r="K1756" s="36">
        <v>2</v>
      </c>
      <c r="L1756" s="3">
        <f t="shared" si="189"/>
        <v>0.66666666666666663</v>
      </c>
      <c r="M1756" s="42">
        <v>0</v>
      </c>
      <c r="N1756" s="36">
        <v>3</v>
      </c>
      <c r="O1756" s="64">
        <f t="shared" si="190"/>
        <v>0.5</v>
      </c>
      <c r="P1756" s="4">
        <f t="shared" si="191"/>
        <v>6</v>
      </c>
      <c r="Q1756" s="5">
        <f t="shared" si="192"/>
        <v>3</v>
      </c>
      <c r="R1756" s="5">
        <f t="shared" si="193"/>
        <v>3</v>
      </c>
      <c r="S1756" s="6">
        <f t="shared" si="194"/>
        <v>0.5</v>
      </c>
    </row>
    <row r="1757" spans="1:19" x14ac:dyDescent="0.2">
      <c r="A1757" s="55" t="s">
        <v>500</v>
      </c>
      <c r="B1757" s="41" t="s">
        <v>210</v>
      </c>
      <c r="C1757" s="56" t="s">
        <v>274</v>
      </c>
      <c r="D1757" s="2"/>
      <c r="E1757" s="1"/>
      <c r="F1757" s="1"/>
      <c r="G1757" s="1"/>
      <c r="H1757" s="50" t="str">
        <f t="shared" si="195"/>
        <v/>
      </c>
      <c r="I1757" s="35">
        <v>6</v>
      </c>
      <c r="J1757" s="36">
        <v>6</v>
      </c>
      <c r="K1757" s="36">
        <v>4</v>
      </c>
      <c r="L1757" s="3">
        <f t="shared" si="189"/>
        <v>0.66666666666666663</v>
      </c>
      <c r="M1757" s="42">
        <v>0</v>
      </c>
      <c r="N1757" s="36">
        <v>0</v>
      </c>
      <c r="O1757" s="64">
        <f t="shared" si="190"/>
        <v>0</v>
      </c>
      <c r="P1757" s="4">
        <f t="shared" si="191"/>
        <v>6</v>
      </c>
      <c r="Q1757" s="5">
        <f t="shared" si="192"/>
        <v>6</v>
      </c>
      <c r="R1757" s="5" t="str">
        <f t="shared" si="193"/>
        <v/>
      </c>
      <c r="S1757" s="6" t="str">
        <f t="shared" si="194"/>
        <v/>
      </c>
    </row>
    <row r="1758" spans="1:19" x14ac:dyDescent="0.2">
      <c r="A1758" s="55" t="s">
        <v>450</v>
      </c>
      <c r="B1758" s="41" t="s">
        <v>13</v>
      </c>
      <c r="C1758" s="56" t="s">
        <v>14</v>
      </c>
      <c r="D1758" s="2"/>
      <c r="E1758" s="1"/>
      <c r="F1758" s="1"/>
      <c r="G1758" s="1"/>
      <c r="H1758" s="50" t="str">
        <f t="shared" si="195"/>
        <v/>
      </c>
      <c r="I1758" s="35">
        <v>6</v>
      </c>
      <c r="J1758" s="36">
        <v>6</v>
      </c>
      <c r="K1758" s="36">
        <v>6</v>
      </c>
      <c r="L1758" s="3">
        <f t="shared" si="189"/>
        <v>1</v>
      </c>
      <c r="M1758" s="39"/>
      <c r="N1758" s="36"/>
      <c r="O1758" s="64">
        <f t="shared" si="190"/>
        <v>0</v>
      </c>
      <c r="P1758" s="4">
        <f t="shared" si="191"/>
        <v>6</v>
      </c>
      <c r="Q1758" s="5">
        <f t="shared" si="192"/>
        <v>6</v>
      </c>
      <c r="R1758" s="5" t="str">
        <f t="shared" si="193"/>
        <v/>
      </c>
      <c r="S1758" s="6" t="str">
        <f t="shared" si="194"/>
        <v/>
      </c>
    </row>
    <row r="1759" spans="1:19" x14ac:dyDescent="0.2">
      <c r="A1759" s="55" t="s">
        <v>450</v>
      </c>
      <c r="B1759" s="41" t="s">
        <v>87</v>
      </c>
      <c r="C1759" s="56" t="s">
        <v>88</v>
      </c>
      <c r="D1759" s="2"/>
      <c r="E1759" s="1"/>
      <c r="F1759" s="1"/>
      <c r="G1759" s="1"/>
      <c r="H1759" s="50" t="str">
        <f t="shared" si="195"/>
        <v/>
      </c>
      <c r="I1759" s="35">
        <v>6</v>
      </c>
      <c r="J1759" s="36">
        <v>4</v>
      </c>
      <c r="K1759" s="36">
        <v>3</v>
      </c>
      <c r="L1759" s="3">
        <f t="shared" si="189"/>
        <v>0.75</v>
      </c>
      <c r="M1759" s="39"/>
      <c r="N1759" s="36">
        <v>2</v>
      </c>
      <c r="O1759" s="64">
        <f t="shared" si="190"/>
        <v>0.33333333333333331</v>
      </c>
      <c r="P1759" s="4">
        <f t="shared" si="191"/>
        <v>6</v>
      </c>
      <c r="Q1759" s="5">
        <f t="shared" si="192"/>
        <v>4</v>
      </c>
      <c r="R1759" s="5">
        <f t="shared" si="193"/>
        <v>2</v>
      </c>
      <c r="S1759" s="6">
        <f t="shared" si="194"/>
        <v>0.33333333333333331</v>
      </c>
    </row>
    <row r="1760" spans="1:19" x14ac:dyDescent="0.2">
      <c r="A1760" s="55" t="s">
        <v>507</v>
      </c>
      <c r="B1760" s="41" t="s">
        <v>8</v>
      </c>
      <c r="C1760" s="56" t="s">
        <v>9</v>
      </c>
      <c r="D1760" s="2"/>
      <c r="E1760" s="1"/>
      <c r="F1760" s="1"/>
      <c r="G1760" s="1"/>
      <c r="H1760" s="50" t="str">
        <f t="shared" si="195"/>
        <v/>
      </c>
      <c r="I1760" s="35">
        <v>6</v>
      </c>
      <c r="J1760" s="36">
        <v>6</v>
      </c>
      <c r="K1760" s="36">
        <v>1</v>
      </c>
      <c r="L1760" s="3">
        <f t="shared" si="189"/>
        <v>0.16666666666666666</v>
      </c>
      <c r="M1760" s="48"/>
      <c r="N1760" s="36"/>
      <c r="O1760" s="64">
        <f t="shared" si="190"/>
        <v>0</v>
      </c>
      <c r="P1760" s="4">
        <f t="shared" si="191"/>
        <v>6</v>
      </c>
      <c r="Q1760" s="5">
        <f t="shared" si="192"/>
        <v>6</v>
      </c>
      <c r="R1760" s="5" t="str">
        <f t="shared" si="193"/>
        <v/>
      </c>
      <c r="S1760" s="6" t="str">
        <f t="shared" si="194"/>
        <v/>
      </c>
    </row>
    <row r="1761" spans="1:19" x14ac:dyDescent="0.2">
      <c r="A1761" s="55" t="s">
        <v>507</v>
      </c>
      <c r="B1761" s="41" t="s">
        <v>56</v>
      </c>
      <c r="C1761" s="56" t="s">
        <v>57</v>
      </c>
      <c r="D1761" s="2"/>
      <c r="E1761" s="1"/>
      <c r="F1761" s="1"/>
      <c r="G1761" s="1"/>
      <c r="H1761" s="50" t="str">
        <f t="shared" si="195"/>
        <v/>
      </c>
      <c r="I1761" s="35">
        <v>6</v>
      </c>
      <c r="J1761" s="36">
        <v>6</v>
      </c>
      <c r="K1761" s="36"/>
      <c r="L1761" s="3">
        <f t="shared" si="189"/>
        <v>0</v>
      </c>
      <c r="M1761" s="48"/>
      <c r="N1761" s="36"/>
      <c r="O1761" s="64">
        <f t="shared" si="190"/>
        <v>0</v>
      </c>
      <c r="P1761" s="4">
        <f t="shared" si="191"/>
        <v>6</v>
      </c>
      <c r="Q1761" s="5">
        <f t="shared" si="192"/>
        <v>6</v>
      </c>
      <c r="R1761" s="5" t="str">
        <f t="shared" si="193"/>
        <v/>
      </c>
      <c r="S1761" s="6" t="str">
        <f t="shared" si="194"/>
        <v/>
      </c>
    </row>
    <row r="1762" spans="1:19" x14ac:dyDescent="0.2">
      <c r="A1762" s="55" t="s">
        <v>507</v>
      </c>
      <c r="B1762" s="41" t="s">
        <v>62</v>
      </c>
      <c r="C1762" s="56" t="s">
        <v>63</v>
      </c>
      <c r="D1762" s="2"/>
      <c r="E1762" s="1"/>
      <c r="F1762" s="1"/>
      <c r="G1762" s="1"/>
      <c r="H1762" s="50" t="str">
        <f t="shared" si="195"/>
        <v/>
      </c>
      <c r="I1762" s="35">
        <v>6</v>
      </c>
      <c r="J1762" s="36"/>
      <c r="K1762" s="36"/>
      <c r="L1762" s="3" t="str">
        <f t="shared" si="189"/>
        <v/>
      </c>
      <c r="M1762" s="48">
        <v>6</v>
      </c>
      <c r="N1762" s="36"/>
      <c r="O1762" s="64">
        <f t="shared" si="190"/>
        <v>0</v>
      </c>
      <c r="P1762" s="4">
        <f t="shared" si="191"/>
        <v>6</v>
      </c>
      <c r="Q1762" s="5">
        <f t="shared" si="192"/>
        <v>6</v>
      </c>
      <c r="R1762" s="5" t="str">
        <f t="shared" si="193"/>
        <v/>
      </c>
      <c r="S1762" s="6" t="str">
        <f t="shared" si="194"/>
        <v/>
      </c>
    </row>
    <row r="1763" spans="1:19" x14ac:dyDescent="0.2">
      <c r="A1763" s="55" t="s">
        <v>451</v>
      </c>
      <c r="B1763" s="41" t="s">
        <v>200</v>
      </c>
      <c r="C1763" s="56" t="s">
        <v>454</v>
      </c>
      <c r="D1763" s="2">
        <v>0</v>
      </c>
      <c r="E1763" s="1">
        <v>0</v>
      </c>
      <c r="F1763" s="1">
        <v>0</v>
      </c>
      <c r="G1763" s="1">
        <v>0</v>
      </c>
      <c r="H1763" s="50" t="str">
        <f t="shared" si="195"/>
        <v/>
      </c>
      <c r="I1763" s="35">
        <v>6</v>
      </c>
      <c r="J1763" s="36">
        <v>6</v>
      </c>
      <c r="K1763" s="36">
        <v>6</v>
      </c>
      <c r="L1763" s="3">
        <f t="shared" si="189"/>
        <v>1</v>
      </c>
      <c r="M1763" s="42">
        <v>0</v>
      </c>
      <c r="N1763" s="36">
        <v>0</v>
      </c>
      <c r="O1763" s="64">
        <f t="shared" si="190"/>
        <v>0</v>
      </c>
      <c r="P1763" s="4">
        <f t="shared" si="191"/>
        <v>6</v>
      </c>
      <c r="Q1763" s="5">
        <f t="shared" si="192"/>
        <v>6</v>
      </c>
      <c r="R1763" s="5" t="str">
        <f t="shared" si="193"/>
        <v/>
      </c>
      <c r="S1763" s="6" t="str">
        <f t="shared" si="194"/>
        <v/>
      </c>
    </row>
    <row r="1764" spans="1:19" x14ac:dyDescent="0.2">
      <c r="A1764" s="55" t="s">
        <v>478</v>
      </c>
      <c r="B1764" s="41" t="s">
        <v>114</v>
      </c>
      <c r="C1764" s="56" t="s">
        <v>313</v>
      </c>
      <c r="D1764" s="2">
        <v>0</v>
      </c>
      <c r="E1764" s="1">
        <v>0</v>
      </c>
      <c r="F1764" s="1">
        <v>0</v>
      </c>
      <c r="G1764" s="1">
        <v>0</v>
      </c>
      <c r="H1764" s="50" t="str">
        <f t="shared" si="195"/>
        <v/>
      </c>
      <c r="I1764" s="35">
        <v>5</v>
      </c>
      <c r="J1764" s="36">
        <v>3</v>
      </c>
      <c r="K1764" s="36">
        <v>3</v>
      </c>
      <c r="L1764" s="3">
        <f t="shared" si="189"/>
        <v>1</v>
      </c>
      <c r="M1764" s="42">
        <v>2</v>
      </c>
      <c r="N1764" s="36">
        <v>0</v>
      </c>
      <c r="O1764" s="64">
        <f t="shared" si="190"/>
        <v>0</v>
      </c>
      <c r="P1764" s="4">
        <f t="shared" si="191"/>
        <v>5</v>
      </c>
      <c r="Q1764" s="5">
        <f t="shared" si="192"/>
        <v>5</v>
      </c>
      <c r="R1764" s="5" t="str">
        <f t="shared" si="193"/>
        <v/>
      </c>
      <c r="S1764" s="6" t="str">
        <f t="shared" si="194"/>
        <v/>
      </c>
    </row>
    <row r="1765" spans="1:19" x14ac:dyDescent="0.2">
      <c r="A1765" s="55" t="s">
        <v>478</v>
      </c>
      <c r="B1765" s="41" t="s">
        <v>153</v>
      </c>
      <c r="C1765" s="56" t="s">
        <v>155</v>
      </c>
      <c r="D1765" s="2">
        <v>0</v>
      </c>
      <c r="E1765" s="1">
        <v>0</v>
      </c>
      <c r="F1765" s="1">
        <v>0</v>
      </c>
      <c r="G1765" s="1">
        <v>0</v>
      </c>
      <c r="H1765" s="50" t="str">
        <f t="shared" si="195"/>
        <v/>
      </c>
      <c r="I1765" s="35">
        <v>5</v>
      </c>
      <c r="J1765" s="36">
        <v>5</v>
      </c>
      <c r="K1765" s="36">
        <v>5</v>
      </c>
      <c r="L1765" s="3">
        <f t="shared" si="189"/>
        <v>1</v>
      </c>
      <c r="M1765" s="42">
        <v>0</v>
      </c>
      <c r="N1765" s="36">
        <v>0</v>
      </c>
      <c r="O1765" s="64">
        <f t="shared" si="190"/>
        <v>0</v>
      </c>
      <c r="P1765" s="4">
        <f t="shared" si="191"/>
        <v>5</v>
      </c>
      <c r="Q1765" s="5">
        <f t="shared" si="192"/>
        <v>5</v>
      </c>
      <c r="R1765" s="5" t="str">
        <f t="shared" si="193"/>
        <v/>
      </c>
      <c r="S1765" s="6" t="str">
        <f t="shared" si="194"/>
        <v/>
      </c>
    </row>
    <row r="1766" spans="1:19" x14ac:dyDescent="0.2">
      <c r="A1766" s="55" t="s">
        <v>478</v>
      </c>
      <c r="B1766" s="41" t="s">
        <v>176</v>
      </c>
      <c r="C1766" s="56" t="s">
        <v>270</v>
      </c>
      <c r="D1766" s="2">
        <v>0</v>
      </c>
      <c r="E1766" s="1">
        <v>0</v>
      </c>
      <c r="F1766" s="1">
        <v>0</v>
      </c>
      <c r="G1766" s="1">
        <v>0</v>
      </c>
      <c r="H1766" s="50" t="str">
        <f t="shared" si="195"/>
        <v/>
      </c>
      <c r="I1766" s="35">
        <v>5</v>
      </c>
      <c r="J1766" s="36">
        <v>5</v>
      </c>
      <c r="K1766" s="36">
        <v>5</v>
      </c>
      <c r="L1766" s="3">
        <f t="shared" si="189"/>
        <v>1</v>
      </c>
      <c r="M1766" s="42">
        <v>0</v>
      </c>
      <c r="N1766" s="36">
        <v>0</v>
      </c>
      <c r="O1766" s="64">
        <f t="shared" si="190"/>
        <v>0</v>
      </c>
      <c r="P1766" s="4">
        <f t="shared" si="191"/>
        <v>5</v>
      </c>
      <c r="Q1766" s="5">
        <f t="shared" si="192"/>
        <v>5</v>
      </c>
      <c r="R1766" s="5" t="str">
        <f t="shared" si="193"/>
        <v/>
      </c>
      <c r="S1766" s="6" t="str">
        <f t="shared" si="194"/>
        <v/>
      </c>
    </row>
    <row r="1767" spans="1:19" x14ac:dyDescent="0.2">
      <c r="A1767" s="55" t="s">
        <v>447</v>
      </c>
      <c r="B1767" s="41" t="s">
        <v>114</v>
      </c>
      <c r="C1767" s="56" t="s">
        <v>313</v>
      </c>
      <c r="D1767" s="2"/>
      <c r="E1767" s="1"/>
      <c r="F1767" s="1"/>
      <c r="G1767" s="1"/>
      <c r="H1767" s="50" t="str">
        <f t="shared" si="195"/>
        <v/>
      </c>
      <c r="I1767" s="35">
        <v>5</v>
      </c>
      <c r="J1767" s="36">
        <v>2</v>
      </c>
      <c r="K1767" s="36">
        <v>1</v>
      </c>
      <c r="L1767" s="3">
        <f t="shared" si="189"/>
        <v>0.5</v>
      </c>
      <c r="M1767" s="42">
        <v>1</v>
      </c>
      <c r="N1767" s="36"/>
      <c r="O1767" s="64">
        <f t="shared" si="190"/>
        <v>0</v>
      </c>
      <c r="P1767" s="4">
        <f t="shared" si="191"/>
        <v>5</v>
      </c>
      <c r="Q1767" s="5">
        <f t="shared" si="192"/>
        <v>3</v>
      </c>
      <c r="R1767" s="5" t="str">
        <f t="shared" si="193"/>
        <v/>
      </c>
      <c r="S1767" s="6" t="str">
        <f t="shared" si="194"/>
        <v/>
      </c>
    </row>
    <row r="1768" spans="1:19" x14ac:dyDescent="0.2">
      <c r="A1768" s="55" t="s">
        <v>483</v>
      </c>
      <c r="B1768" s="41" t="s">
        <v>82</v>
      </c>
      <c r="C1768" s="56" t="s">
        <v>83</v>
      </c>
      <c r="D1768" s="2"/>
      <c r="E1768" s="1"/>
      <c r="F1768" s="1"/>
      <c r="G1768" s="1"/>
      <c r="H1768" s="50" t="str">
        <f t="shared" si="195"/>
        <v/>
      </c>
      <c r="I1768" s="35">
        <v>5</v>
      </c>
      <c r="J1768" s="36">
        <v>1</v>
      </c>
      <c r="K1768" s="36"/>
      <c r="L1768" s="3">
        <f t="shared" si="189"/>
        <v>0</v>
      </c>
      <c r="M1768" s="42"/>
      <c r="N1768" s="36"/>
      <c r="O1768" s="64">
        <f t="shared" si="190"/>
        <v>0</v>
      </c>
      <c r="P1768" s="4">
        <f t="shared" si="191"/>
        <v>5</v>
      </c>
      <c r="Q1768" s="5">
        <f t="shared" si="192"/>
        <v>1</v>
      </c>
      <c r="R1768" s="5" t="str">
        <f t="shared" si="193"/>
        <v/>
      </c>
      <c r="S1768" s="6" t="str">
        <f t="shared" si="194"/>
        <v/>
      </c>
    </row>
    <row r="1769" spans="1:19" x14ac:dyDescent="0.2">
      <c r="A1769" s="55" t="s">
        <v>483</v>
      </c>
      <c r="B1769" s="41" t="s">
        <v>114</v>
      </c>
      <c r="C1769" s="56" t="s">
        <v>313</v>
      </c>
      <c r="D1769" s="2"/>
      <c r="E1769" s="1"/>
      <c r="F1769" s="1"/>
      <c r="G1769" s="1"/>
      <c r="H1769" s="50" t="str">
        <f t="shared" si="195"/>
        <v/>
      </c>
      <c r="I1769" s="35">
        <v>5</v>
      </c>
      <c r="J1769" s="36">
        <v>3</v>
      </c>
      <c r="K1769" s="36">
        <v>3</v>
      </c>
      <c r="L1769" s="3">
        <f t="shared" si="189"/>
        <v>1</v>
      </c>
      <c r="M1769" s="42"/>
      <c r="N1769" s="36"/>
      <c r="O1769" s="64">
        <f t="shared" si="190"/>
        <v>0</v>
      </c>
      <c r="P1769" s="4">
        <f t="shared" si="191"/>
        <v>5</v>
      </c>
      <c r="Q1769" s="5">
        <f t="shared" si="192"/>
        <v>3</v>
      </c>
      <c r="R1769" s="5" t="str">
        <f t="shared" si="193"/>
        <v/>
      </c>
      <c r="S1769" s="6" t="str">
        <f t="shared" si="194"/>
        <v/>
      </c>
    </row>
    <row r="1770" spans="1:19" x14ac:dyDescent="0.2">
      <c r="A1770" s="55" t="s">
        <v>483</v>
      </c>
      <c r="B1770" s="41" t="s">
        <v>176</v>
      </c>
      <c r="C1770" s="56" t="s">
        <v>270</v>
      </c>
      <c r="D1770" s="2"/>
      <c r="E1770" s="1"/>
      <c r="F1770" s="1"/>
      <c r="G1770" s="1"/>
      <c r="H1770" s="50" t="str">
        <f t="shared" si="195"/>
        <v/>
      </c>
      <c r="I1770" s="35">
        <v>5</v>
      </c>
      <c r="J1770" s="36">
        <v>5</v>
      </c>
      <c r="K1770" s="36">
        <v>4</v>
      </c>
      <c r="L1770" s="3">
        <f t="shared" si="189"/>
        <v>0.8</v>
      </c>
      <c r="M1770" s="42"/>
      <c r="N1770" s="36"/>
      <c r="O1770" s="64">
        <f t="shared" si="190"/>
        <v>0</v>
      </c>
      <c r="P1770" s="4">
        <f t="shared" si="191"/>
        <v>5</v>
      </c>
      <c r="Q1770" s="5">
        <f t="shared" si="192"/>
        <v>5</v>
      </c>
      <c r="R1770" s="5" t="str">
        <f t="shared" si="193"/>
        <v/>
      </c>
      <c r="S1770" s="6" t="str">
        <f t="shared" si="194"/>
        <v/>
      </c>
    </row>
    <row r="1771" spans="1:19" x14ac:dyDescent="0.2">
      <c r="A1771" s="54" t="s">
        <v>444</v>
      </c>
      <c r="B1771" s="41" t="s">
        <v>350</v>
      </c>
      <c r="C1771" s="51" t="s">
        <v>351</v>
      </c>
      <c r="D1771" s="37"/>
      <c r="E1771" s="38"/>
      <c r="F1771" s="38"/>
      <c r="G1771" s="38"/>
      <c r="H1771" s="50" t="str">
        <f t="shared" si="195"/>
        <v/>
      </c>
      <c r="I1771" s="35">
        <v>5</v>
      </c>
      <c r="J1771" s="36"/>
      <c r="K1771" s="36"/>
      <c r="L1771" s="3" t="str">
        <f t="shared" si="189"/>
        <v/>
      </c>
      <c r="M1771" s="39">
        <v>5</v>
      </c>
      <c r="N1771" s="36"/>
      <c r="O1771" s="64">
        <f t="shared" si="190"/>
        <v>0</v>
      </c>
      <c r="P1771" s="4">
        <f t="shared" si="191"/>
        <v>5</v>
      </c>
      <c r="Q1771" s="5">
        <f t="shared" si="192"/>
        <v>5</v>
      </c>
      <c r="R1771" s="5" t="str">
        <f t="shared" si="193"/>
        <v/>
      </c>
      <c r="S1771" s="6" t="str">
        <f t="shared" si="194"/>
        <v/>
      </c>
    </row>
    <row r="1772" spans="1:19" x14ac:dyDescent="0.2">
      <c r="A1772" s="54" t="s">
        <v>444</v>
      </c>
      <c r="B1772" s="41" t="s">
        <v>74</v>
      </c>
      <c r="C1772" s="51" t="s">
        <v>75</v>
      </c>
      <c r="D1772" s="37"/>
      <c r="E1772" s="38"/>
      <c r="F1772" s="38"/>
      <c r="G1772" s="38"/>
      <c r="H1772" s="50" t="str">
        <f t="shared" si="195"/>
        <v/>
      </c>
      <c r="I1772" s="35">
        <v>5</v>
      </c>
      <c r="J1772" s="36">
        <v>1</v>
      </c>
      <c r="K1772" s="36"/>
      <c r="L1772" s="3">
        <f t="shared" si="189"/>
        <v>0</v>
      </c>
      <c r="M1772" s="39">
        <v>4</v>
      </c>
      <c r="N1772" s="36"/>
      <c r="O1772" s="64">
        <f t="shared" si="190"/>
        <v>0</v>
      </c>
      <c r="P1772" s="4">
        <f t="shared" si="191"/>
        <v>5</v>
      </c>
      <c r="Q1772" s="5">
        <f t="shared" si="192"/>
        <v>5</v>
      </c>
      <c r="R1772" s="5" t="str">
        <f t="shared" si="193"/>
        <v/>
      </c>
      <c r="S1772" s="6" t="str">
        <f t="shared" si="194"/>
        <v/>
      </c>
    </row>
    <row r="1773" spans="1:19" x14ac:dyDescent="0.2">
      <c r="A1773" s="55" t="s">
        <v>449</v>
      </c>
      <c r="B1773" s="41" t="s">
        <v>87</v>
      </c>
      <c r="C1773" s="57" t="s">
        <v>88</v>
      </c>
      <c r="D1773" s="2">
        <v>0</v>
      </c>
      <c r="E1773" s="1">
        <v>0</v>
      </c>
      <c r="F1773" s="1"/>
      <c r="G1773" s="1">
        <v>0</v>
      </c>
      <c r="H1773" s="50" t="str">
        <f t="shared" si="195"/>
        <v/>
      </c>
      <c r="I1773" s="35">
        <v>5</v>
      </c>
      <c r="J1773" s="36">
        <v>2</v>
      </c>
      <c r="K1773" s="36">
        <v>0</v>
      </c>
      <c r="L1773" s="3">
        <f t="shared" si="189"/>
        <v>0</v>
      </c>
      <c r="M1773" s="39">
        <v>2</v>
      </c>
      <c r="N1773" s="36">
        <v>1</v>
      </c>
      <c r="O1773" s="64">
        <f t="shared" si="190"/>
        <v>0.2</v>
      </c>
      <c r="P1773" s="4">
        <f t="shared" si="191"/>
        <v>5</v>
      </c>
      <c r="Q1773" s="5">
        <f t="shared" si="192"/>
        <v>4</v>
      </c>
      <c r="R1773" s="5">
        <f t="shared" si="193"/>
        <v>1</v>
      </c>
      <c r="S1773" s="6">
        <f t="shared" si="194"/>
        <v>0.2</v>
      </c>
    </row>
    <row r="1774" spans="1:19" x14ac:dyDescent="0.2">
      <c r="A1774" s="55" t="s">
        <v>449</v>
      </c>
      <c r="B1774" s="41" t="s">
        <v>141</v>
      </c>
      <c r="C1774" s="57" t="s">
        <v>316</v>
      </c>
      <c r="D1774" s="2">
        <v>0</v>
      </c>
      <c r="E1774" s="1">
        <v>0</v>
      </c>
      <c r="F1774" s="1"/>
      <c r="G1774" s="1">
        <v>0</v>
      </c>
      <c r="H1774" s="50" t="str">
        <f t="shared" si="195"/>
        <v/>
      </c>
      <c r="I1774" s="35">
        <v>5</v>
      </c>
      <c r="J1774" s="36">
        <v>0</v>
      </c>
      <c r="K1774" s="36">
        <v>0</v>
      </c>
      <c r="L1774" s="3" t="str">
        <f t="shared" si="189"/>
        <v/>
      </c>
      <c r="M1774" s="39">
        <v>4</v>
      </c>
      <c r="N1774" s="36">
        <v>1</v>
      </c>
      <c r="O1774" s="64">
        <f t="shared" si="190"/>
        <v>0.2</v>
      </c>
      <c r="P1774" s="4">
        <f t="shared" si="191"/>
        <v>5</v>
      </c>
      <c r="Q1774" s="5">
        <f t="shared" si="192"/>
        <v>4</v>
      </c>
      <c r="R1774" s="5">
        <f t="shared" si="193"/>
        <v>1</v>
      </c>
      <c r="S1774" s="6">
        <f t="shared" si="194"/>
        <v>0.2</v>
      </c>
    </row>
    <row r="1775" spans="1:19" x14ac:dyDescent="0.2">
      <c r="A1775" s="55" t="s">
        <v>463</v>
      </c>
      <c r="B1775" s="41" t="s">
        <v>92</v>
      </c>
      <c r="C1775" s="56" t="s">
        <v>310</v>
      </c>
      <c r="D1775" s="2">
        <v>0</v>
      </c>
      <c r="E1775" s="1">
        <v>0</v>
      </c>
      <c r="F1775" s="1">
        <v>0</v>
      </c>
      <c r="G1775" s="1">
        <v>0</v>
      </c>
      <c r="H1775" s="50" t="str">
        <f t="shared" si="195"/>
        <v/>
      </c>
      <c r="I1775" s="35">
        <v>5</v>
      </c>
      <c r="J1775" s="36">
        <v>5</v>
      </c>
      <c r="K1775" s="36">
        <v>5</v>
      </c>
      <c r="L1775" s="3">
        <f t="shared" si="189"/>
        <v>1</v>
      </c>
      <c r="M1775" s="42">
        <v>0</v>
      </c>
      <c r="N1775" s="36">
        <v>0</v>
      </c>
      <c r="O1775" s="64">
        <f t="shared" si="190"/>
        <v>0</v>
      </c>
      <c r="P1775" s="4">
        <f t="shared" si="191"/>
        <v>5</v>
      </c>
      <c r="Q1775" s="5">
        <f t="shared" si="192"/>
        <v>5</v>
      </c>
      <c r="R1775" s="5" t="str">
        <f t="shared" si="193"/>
        <v/>
      </c>
      <c r="S1775" s="6" t="str">
        <f t="shared" si="194"/>
        <v/>
      </c>
    </row>
    <row r="1776" spans="1:19" x14ac:dyDescent="0.2">
      <c r="A1776" s="55" t="s">
        <v>463</v>
      </c>
      <c r="B1776" s="41" t="s">
        <v>176</v>
      </c>
      <c r="C1776" s="56" t="s">
        <v>270</v>
      </c>
      <c r="D1776" s="2">
        <v>0</v>
      </c>
      <c r="E1776" s="1">
        <v>0</v>
      </c>
      <c r="F1776" s="1">
        <v>0</v>
      </c>
      <c r="G1776" s="1">
        <v>0</v>
      </c>
      <c r="H1776" s="50" t="str">
        <f t="shared" si="195"/>
        <v/>
      </c>
      <c r="I1776" s="35">
        <v>5</v>
      </c>
      <c r="J1776" s="36">
        <v>5</v>
      </c>
      <c r="K1776" s="36">
        <v>5</v>
      </c>
      <c r="L1776" s="3">
        <f t="shared" si="189"/>
        <v>1</v>
      </c>
      <c r="M1776" s="42">
        <v>0</v>
      </c>
      <c r="N1776" s="36">
        <v>0</v>
      </c>
      <c r="O1776" s="64">
        <f t="shared" si="190"/>
        <v>0</v>
      </c>
      <c r="P1776" s="4">
        <f t="shared" si="191"/>
        <v>5</v>
      </c>
      <c r="Q1776" s="5">
        <f t="shared" si="192"/>
        <v>5</v>
      </c>
      <c r="R1776" s="5" t="str">
        <f t="shared" si="193"/>
        <v/>
      </c>
      <c r="S1776" s="6" t="str">
        <f t="shared" si="194"/>
        <v/>
      </c>
    </row>
    <row r="1777" spans="1:19" x14ac:dyDescent="0.2">
      <c r="A1777" s="55" t="s">
        <v>450</v>
      </c>
      <c r="B1777" s="41" t="s">
        <v>82</v>
      </c>
      <c r="C1777" s="56" t="s">
        <v>84</v>
      </c>
      <c r="D1777" s="2"/>
      <c r="E1777" s="1"/>
      <c r="F1777" s="1"/>
      <c r="G1777" s="1"/>
      <c r="H1777" s="50" t="str">
        <f t="shared" si="195"/>
        <v/>
      </c>
      <c r="I1777" s="35">
        <v>5</v>
      </c>
      <c r="J1777" s="36">
        <v>5</v>
      </c>
      <c r="K1777" s="36">
        <v>4</v>
      </c>
      <c r="L1777" s="3">
        <f t="shared" si="189"/>
        <v>0.8</v>
      </c>
      <c r="M1777" s="39"/>
      <c r="N1777" s="36"/>
      <c r="O1777" s="64">
        <f t="shared" si="190"/>
        <v>0</v>
      </c>
      <c r="P1777" s="4">
        <f t="shared" si="191"/>
        <v>5</v>
      </c>
      <c r="Q1777" s="5">
        <f t="shared" si="192"/>
        <v>5</v>
      </c>
      <c r="R1777" s="5" t="str">
        <f t="shared" si="193"/>
        <v/>
      </c>
      <c r="S1777" s="6" t="str">
        <f t="shared" si="194"/>
        <v/>
      </c>
    </row>
    <row r="1778" spans="1:19" x14ac:dyDescent="0.2">
      <c r="A1778" s="54" t="s">
        <v>443</v>
      </c>
      <c r="B1778" s="41" t="s">
        <v>8</v>
      </c>
      <c r="C1778" s="51" t="s">
        <v>280</v>
      </c>
      <c r="D1778" s="37">
        <v>0</v>
      </c>
      <c r="E1778" s="38">
        <v>0</v>
      </c>
      <c r="F1778" s="38">
        <v>0</v>
      </c>
      <c r="G1778" s="38">
        <v>0</v>
      </c>
      <c r="H1778" s="50" t="str">
        <f t="shared" si="195"/>
        <v/>
      </c>
      <c r="I1778" s="35">
        <v>5</v>
      </c>
      <c r="J1778" s="36">
        <v>5</v>
      </c>
      <c r="K1778" s="36">
        <v>0</v>
      </c>
      <c r="L1778" s="3">
        <f t="shared" si="189"/>
        <v>0</v>
      </c>
      <c r="M1778" s="39">
        <v>0</v>
      </c>
      <c r="N1778" s="36">
        <v>0</v>
      </c>
      <c r="O1778" s="64">
        <f t="shared" si="190"/>
        <v>0</v>
      </c>
      <c r="P1778" s="4">
        <f t="shared" si="191"/>
        <v>5</v>
      </c>
      <c r="Q1778" s="5">
        <f t="shared" si="192"/>
        <v>5</v>
      </c>
      <c r="R1778" s="5" t="str">
        <f t="shared" si="193"/>
        <v/>
      </c>
      <c r="S1778" s="6" t="str">
        <f t="shared" si="194"/>
        <v/>
      </c>
    </row>
    <row r="1779" spans="1:19" x14ac:dyDescent="0.2">
      <c r="A1779" s="54" t="s">
        <v>443</v>
      </c>
      <c r="B1779" s="41" t="s">
        <v>141</v>
      </c>
      <c r="C1779" s="51" t="s">
        <v>316</v>
      </c>
      <c r="D1779" s="37">
        <v>0</v>
      </c>
      <c r="E1779" s="38">
        <v>0</v>
      </c>
      <c r="F1779" s="38">
        <v>0</v>
      </c>
      <c r="G1779" s="38">
        <v>0</v>
      </c>
      <c r="H1779" s="50" t="str">
        <f t="shared" si="195"/>
        <v/>
      </c>
      <c r="I1779" s="35">
        <v>5</v>
      </c>
      <c r="J1779" s="36">
        <v>1</v>
      </c>
      <c r="K1779" s="36">
        <v>0</v>
      </c>
      <c r="L1779" s="3">
        <f t="shared" si="189"/>
        <v>0</v>
      </c>
      <c r="M1779" s="39">
        <v>2</v>
      </c>
      <c r="N1779" s="36">
        <v>0</v>
      </c>
      <c r="O1779" s="64">
        <f t="shared" si="190"/>
        <v>0</v>
      </c>
      <c r="P1779" s="4">
        <f t="shared" si="191"/>
        <v>5</v>
      </c>
      <c r="Q1779" s="5">
        <f t="shared" si="192"/>
        <v>3</v>
      </c>
      <c r="R1779" s="5" t="str">
        <f t="shared" si="193"/>
        <v/>
      </c>
      <c r="S1779" s="6" t="str">
        <f t="shared" si="194"/>
        <v/>
      </c>
    </row>
    <row r="1780" spans="1:19" x14ac:dyDescent="0.2">
      <c r="A1780" s="55" t="s">
        <v>447</v>
      </c>
      <c r="B1780" s="41" t="s">
        <v>153</v>
      </c>
      <c r="C1780" s="56" t="s">
        <v>155</v>
      </c>
      <c r="D1780" s="2"/>
      <c r="E1780" s="1"/>
      <c r="F1780" s="1"/>
      <c r="G1780" s="1"/>
      <c r="H1780" s="50" t="str">
        <f t="shared" si="195"/>
        <v/>
      </c>
      <c r="I1780" s="35">
        <v>4</v>
      </c>
      <c r="J1780" s="36">
        <v>3</v>
      </c>
      <c r="K1780" s="36">
        <v>3</v>
      </c>
      <c r="L1780" s="3">
        <f t="shared" si="189"/>
        <v>1</v>
      </c>
      <c r="M1780" s="42"/>
      <c r="N1780" s="36"/>
      <c r="O1780" s="64">
        <f t="shared" si="190"/>
        <v>0</v>
      </c>
      <c r="P1780" s="4">
        <f t="shared" si="191"/>
        <v>4</v>
      </c>
      <c r="Q1780" s="5">
        <f t="shared" si="192"/>
        <v>3</v>
      </c>
      <c r="R1780" s="5" t="str">
        <f t="shared" si="193"/>
        <v/>
      </c>
      <c r="S1780" s="6" t="str">
        <f t="shared" si="194"/>
        <v/>
      </c>
    </row>
    <row r="1781" spans="1:19" x14ac:dyDescent="0.2">
      <c r="A1781" s="55" t="s">
        <v>447</v>
      </c>
      <c r="B1781" s="41" t="s">
        <v>210</v>
      </c>
      <c r="C1781" s="56" t="s">
        <v>274</v>
      </c>
      <c r="D1781" s="2"/>
      <c r="E1781" s="1"/>
      <c r="F1781" s="1"/>
      <c r="G1781" s="1"/>
      <c r="H1781" s="50" t="str">
        <f t="shared" si="195"/>
        <v/>
      </c>
      <c r="I1781" s="35">
        <v>4</v>
      </c>
      <c r="J1781" s="36">
        <v>2</v>
      </c>
      <c r="K1781" s="36">
        <v>1</v>
      </c>
      <c r="L1781" s="3">
        <f t="shared" si="189"/>
        <v>0.5</v>
      </c>
      <c r="M1781" s="42"/>
      <c r="N1781" s="36">
        <v>2</v>
      </c>
      <c r="O1781" s="64">
        <f t="shared" si="190"/>
        <v>0.5</v>
      </c>
      <c r="P1781" s="4">
        <f t="shared" si="191"/>
        <v>4</v>
      </c>
      <c r="Q1781" s="5">
        <f t="shared" si="192"/>
        <v>2</v>
      </c>
      <c r="R1781" s="5">
        <f t="shared" si="193"/>
        <v>2</v>
      </c>
      <c r="S1781" s="6">
        <f t="shared" si="194"/>
        <v>0.5</v>
      </c>
    </row>
    <row r="1782" spans="1:19" x14ac:dyDescent="0.2">
      <c r="A1782" s="55" t="s">
        <v>480</v>
      </c>
      <c r="B1782" s="41" t="s">
        <v>21</v>
      </c>
      <c r="C1782" s="56" t="s">
        <v>22</v>
      </c>
      <c r="D1782" s="2">
        <v>0</v>
      </c>
      <c r="E1782" s="1">
        <v>0</v>
      </c>
      <c r="F1782" s="1">
        <v>0</v>
      </c>
      <c r="G1782" s="1">
        <v>0</v>
      </c>
      <c r="H1782" s="50" t="str">
        <f t="shared" si="195"/>
        <v/>
      </c>
      <c r="I1782" s="35">
        <v>4</v>
      </c>
      <c r="J1782" s="36">
        <v>0</v>
      </c>
      <c r="K1782" s="36">
        <v>0</v>
      </c>
      <c r="L1782" s="3" t="str">
        <f t="shared" si="189"/>
        <v/>
      </c>
      <c r="M1782" s="42">
        <v>4</v>
      </c>
      <c r="N1782" s="36">
        <v>0</v>
      </c>
      <c r="O1782" s="64">
        <f t="shared" si="190"/>
        <v>0</v>
      </c>
      <c r="P1782" s="4">
        <f t="shared" si="191"/>
        <v>4</v>
      </c>
      <c r="Q1782" s="5">
        <f t="shared" si="192"/>
        <v>4</v>
      </c>
      <c r="R1782" s="5" t="str">
        <f t="shared" si="193"/>
        <v/>
      </c>
      <c r="S1782" s="6" t="str">
        <f t="shared" si="194"/>
        <v/>
      </c>
    </row>
    <row r="1783" spans="1:19" x14ac:dyDescent="0.2">
      <c r="A1783" s="54" t="s">
        <v>442</v>
      </c>
      <c r="B1783" s="41" t="s">
        <v>135</v>
      </c>
      <c r="C1783" s="51" t="s">
        <v>268</v>
      </c>
      <c r="D1783" s="37"/>
      <c r="E1783" s="38"/>
      <c r="F1783" s="38"/>
      <c r="G1783" s="38"/>
      <c r="H1783" s="50" t="str">
        <f t="shared" si="195"/>
        <v/>
      </c>
      <c r="I1783" s="35">
        <v>4</v>
      </c>
      <c r="J1783" s="36">
        <v>4</v>
      </c>
      <c r="K1783" s="36"/>
      <c r="L1783" s="3">
        <f t="shared" si="189"/>
        <v>0</v>
      </c>
      <c r="M1783" s="39"/>
      <c r="N1783" s="36"/>
      <c r="O1783" s="64">
        <f t="shared" si="190"/>
        <v>0</v>
      </c>
      <c r="P1783" s="4">
        <f t="shared" si="191"/>
        <v>4</v>
      </c>
      <c r="Q1783" s="5">
        <f t="shared" si="192"/>
        <v>4</v>
      </c>
      <c r="R1783" s="5" t="str">
        <f t="shared" si="193"/>
        <v/>
      </c>
      <c r="S1783" s="6" t="str">
        <f t="shared" si="194"/>
        <v/>
      </c>
    </row>
    <row r="1784" spans="1:19" x14ac:dyDescent="0.2">
      <c r="A1784" s="54" t="s">
        <v>442</v>
      </c>
      <c r="B1784" s="41" t="s">
        <v>153</v>
      </c>
      <c r="C1784" s="51" t="s">
        <v>155</v>
      </c>
      <c r="D1784" s="37"/>
      <c r="E1784" s="38"/>
      <c r="F1784" s="38"/>
      <c r="G1784" s="38"/>
      <c r="H1784" s="50" t="str">
        <f t="shared" si="195"/>
        <v/>
      </c>
      <c r="I1784" s="35">
        <v>4</v>
      </c>
      <c r="J1784" s="36">
        <v>3</v>
      </c>
      <c r="K1784" s="36">
        <v>2</v>
      </c>
      <c r="L1784" s="3">
        <f t="shared" si="189"/>
        <v>0.66666666666666663</v>
      </c>
      <c r="M1784" s="39">
        <v>1</v>
      </c>
      <c r="N1784" s="36"/>
      <c r="O1784" s="64">
        <f t="shared" si="190"/>
        <v>0</v>
      </c>
      <c r="P1784" s="4">
        <f t="shared" si="191"/>
        <v>4</v>
      </c>
      <c r="Q1784" s="5">
        <f t="shared" si="192"/>
        <v>4</v>
      </c>
      <c r="R1784" s="5" t="str">
        <f t="shared" si="193"/>
        <v/>
      </c>
      <c r="S1784" s="6" t="str">
        <f t="shared" si="194"/>
        <v/>
      </c>
    </row>
    <row r="1785" spans="1:19" x14ac:dyDescent="0.2">
      <c r="A1785" s="54" t="s">
        <v>444</v>
      </c>
      <c r="B1785" s="41" t="s">
        <v>378</v>
      </c>
      <c r="C1785" s="51" t="s">
        <v>378</v>
      </c>
      <c r="D1785" s="37"/>
      <c r="E1785" s="38"/>
      <c r="F1785" s="38"/>
      <c r="G1785" s="38"/>
      <c r="H1785" s="50" t="str">
        <f t="shared" si="195"/>
        <v/>
      </c>
      <c r="I1785" s="35">
        <v>4</v>
      </c>
      <c r="J1785" s="36"/>
      <c r="K1785" s="36"/>
      <c r="L1785" s="3" t="str">
        <f t="shared" si="189"/>
        <v/>
      </c>
      <c r="M1785" s="39">
        <v>4</v>
      </c>
      <c r="N1785" s="36"/>
      <c r="O1785" s="64">
        <f t="shared" si="190"/>
        <v>0</v>
      </c>
      <c r="P1785" s="4">
        <f t="shared" si="191"/>
        <v>4</v>
      </c>
      <c r="Q1785" s="5">
        <f t="shared" si="192"/>
        <v>4</v>
      </c>
      <c r="R1785" s="5" t="str">
        <f t="shared" si="193"/>
        <v/>
      </c>
      <c r="S1785" s="6" t="str">
        <f t="shared" si="194"/>
        <v/>
      </c>
    </row>
    <row r="1786" spans="1:19" x14ac:dyDescent="0.2">
      <c r="A1786" s="55" t="s">
        <v>449</v>
      </c>
      <c r="B1786" s="41" t="s">
        <v>13</v>
      </c>
      <c r="C1786" s="57" t="s">
        <v>14</v>
      </c>
      <c r="D1786" s="2">
        <v>0</v>
      </c>
      <c r="E1786" s="1">
        <v>0</v>
      </c>
      <c r="F1786" s="1"/>
      <c r="G1786" s="1">
        <v>0</v>
      </c>
      <c r="H1786" s="50" t="str">
        <f t="shared" si="195"/>
        <v/>
      </c>
      <c r="I1786" s="35">
        <v>4</v>
      </c>
      <c r="J1786" s="36">
        <v>4</v>
      </c>
      <c r="K1786" s="36">
        <v>0</v>
      </c>
      <c r="L1786" s="3">
        <f t="shared" si="189"/>
        <v>0</v>
      </c>
      <c r="M1786" s="39">
        <v>0</v>
      </c>
      <c r="N1786" s="36">
        <v>0</v>
      </c>
      <c r="O1786" s="64">
        <f t="shared" si="190"/>
        <v>0</v>
      </c>
      <c r="P1786" s="4">
        <f t="shared" si="191"/>
        <v>4</v>
      </c>
      <c r="Q1786" s="5">
        <f t="shared" si="192"/>
        <v>4</v>
      </c>
      <c r="R1786" s="5" t="str">
        <f t="shared" si="193"/>
        <v/>
      </c>
      <c r="S1786" s="6" t="str">
        <f t="shared" si="194"/>
        <v/>
      </c>
    </row>
    <row r="1787" spans="1:19" x14ac:dyDescent="0.2">
      <c r="A1787" s="55" t="s">
        <v>449</v>
      </c>
      <c r="B1787" s="41" t="s">
        <v>176</v>
      </c>
      <c r="C1787" s="57" t="s">
        <v>270</v>
      </c>
      <c r="D1787" s="2">
        <v>0</v>
      </c>
      <c r="E1787" s="1">
        <v>0</v>
      </c>
      <c r="F1787" s="1"/>
      <c r="G1787" s="1">
        <v>0</v>
      </c>
      <c r="H1787" s="50" t="str">
        <f t="shared" si="195"/>
        <v/>
      </c>
      <c r="I1787" s="35">
        <v>4</v>
      </c>
      <c r="J1787" s="36">
        <v>4</v>
      </c>
      <c r="K1787" s="36">
        <v>0</v>
      </c>
      <c r="L1787" s="3">
        <f t="shared" si="189"/>
        <v>0</v>
      </c>
      <c r="M1787" s="39">
        <v>0</v>
      </c>
      <c r="N1787" s="36">
        <v>0</v>
      </c>
      <c r="O1787" s="64">
        <f t="shared" si="190"/>
        <v>0</v>
      </c>
      <c r="P1787" s="4">
        <f t="shared" si="191"/>
        <v>4</v>
      </c>
      <c r="Q1787" s="5">
        <f t="shared" si="192"/>
        <v>4</v>
      </c>
      <c r="R1787" s="5" t="str">
        <f t="shared" si="193"/>
        <v/>
      </c>
      <c r="S1787" s="6" t="str">
        <f t="shared" si="194"/>
        <v/>
      </c>
    </row>
    <row r="1788" spans="1:19" x14ac:dyDescent="0.2">
      <c r="A1788" s="55" t="s">
        <v>449</v>
      </c>
      <c r="B1788" s="41" t="s">
        <v>210</v>
      </c>
      <c r="C1788" s="57" t="s">
        <v>274</v>
      </c>
      <c r="D1788" s="2">
        <v>0</v>
      </c>
      <c r="E1788" s="1">
        <v>0</v>
      </c>
      <c r="F1788" s="1"/>
      <c r="G1788" s="1">
        <v>0</v>
      </c>
      <c r="H1788" s="50" t="str">
        <f t="shared" si="195"/>
        <v/>
      </c>
      <c r="I1788" s="35">
        <v>4</v>
      </c>
      <c r="J1788" s="36">
        <v>3</v>
      </c>
      <c r="K1788" s="36">
        <v>0</v>
      </c>
      <c r="L1788" s="3">
        <f t="shared" si="189"/>
        <v>0</v>
      </c>
      <c r="M1788" s="39">
        <v>1</v>
      </c>
      <c r="N1788" s="36">
        <v>0</v>
      </c>
      <c r="O1788" s="64">
        <f t="shared" si="190"/>
        <v>0</v>
      </c>
      <c r="P1788" s="4">
        <f t="shared" si="191"/>
        <v>4</v>
      </c>
      <c r="Q1788" s="5">
        <f t="shared" si="192"/>
        <v>4</v>
      </c>
      <c r="R1788" s="5" t="str">
        <f t="shared" si="193"/>
        <v/>
      </c>
      <c r="S1788" s="6" t="str">
        <f t="shared" si="194"/>
        <v/>
      </c>
    </row>
    <row r="1789" spans="1:19" ht="29" x14ac:dyDescent="0.2">
      <c r="A1789" s="55" t="s">
        <v>485</v>
      </c>
      <c r="B1789" s="41" t="s">
        <v>42</v>
      </c>
      <c r="C1789" s="56" t="s">
        <v>43</v>
      </c>
      <c r="D1789" s="2"/>
      <c r="E1789" s="1"/>
      <c r="F1789" s="1"/>
      <c r="G1789" s="1"/>
      <c r="H1789" s="50" t="str">
        <f t="shared" si="195"/>
        <v/>
      </c>
      <c r="I1789" s="35">
        <v>4</v>
      </c>
      <c r="J1789" s="36">
        <v>4</v>
      </c>
      <c r="K1789" s="36">
        <v>4</v>
      </c>
      <c r="L1789" s="3">
        <f t="shared" si="189"/>
        <v>1</v>
      </c>
      <c r="M1789" s="42"/>
      <c r="N1789" s="36"/>
      <c r="O1789" s="64">
        <f t="shared" si="190"/>
        <v>0</v>
      </c>
      <c r="P1789" s="4">
        <f t="shared" si="191"/>
        <v>4</v>
      </c>
      <c r="Q1789" s="5">
        <f t="shared" si="192"/>
        <v>4</v>
      </c>
      <c r="R1789" s="5" t="str">
        <f t="shared" si="193"/>
        <v/>
      </c>
      <c r="S1789" s="6" t="str">
        <f t="shared" si="194"/>
        <v/>
      </c>
    </row>
    <row r="1790" spans="1:19" x14ac:dyDescent="0.2">
      <c r="A1790" s="55" t="s">
        <v>485</v>
      </c>
      <c r="B1790" s="41" t="s">
        <v>237</v>
      </c>
      <c r="C1790" s="56" t="s">
        <v>336</v>
      </c>
      <c r="D1790" s="2"/>
      <c r="E1790" s="1"/>
      <c r="F1790" s="1"/>
      <c r="G1790" s="1"/>
      <c r="H1790" s="50" t="str">
        <f t="shared" si="195"/>
        <v/>
      </c>
      <c r="I1790" s="35">
        <v>4</v>
      </c>
      <c r="J1790" s="36">
        <v>4</v>
      </c>
      <c r="K1790" s="36">
        <v>2</v>
      </c>
      <c r="L1790" s="3">
        <f t="shared" si="189"/>
        <v>0.5</v>
      </c>
      <c r="M1790" s="42"/>
      <c r="N1790" s="36"/>
      <c r="O1790" s="64">
        <f t="shared" si="190"/>
        <v>0</v>
      </c>
      <c r="P1790" s="4">
        <f t="shared" si="191"/>
        <v>4</v>
      </c>
      <c r="Q1790" s="5">
        <f t="shared" si="192"/>
        <v>4</v>
      </c>
      <c r="R1790" s="5" t="str">
        <f t="shared" si="193"/>
        <v/>
      </c>
      <c r="S1790" s="6" t="str">
        <f t="shared" si="194"/>
        <v/>
      </c>
    </row>
    <row r="1791" spans="1:19" x14ac:dyDescent="0.2">
      <c r="A1791" s="55" t="s">
        <v>463</v>
      </c>
      <c r="B1791" s="41" t="s">
        <v>62</v>
      </c>
      <c r="C1791" s="56" t="s">
        <v>63</v>
      </c>
      <c r="D1791" s="2">
        <v>0</v>
      </c>
      <c r="E1791" s="1">
        <v>0</v>
      </c>
      <c r="F1791" s="1">
        <v>0</v>
      </c>
      <c r="G1791" s="1">
        <v>0</v>
      </c>
      <c r="H1791" s="50" t="str">
        <f t="shared" si="195"/>
        <v/>
      </c>
      <c r="I1791" s="35">
        <v>4</v>
      </c>
      <c r="J1791" s="36">
        <v>1</v>
      </c>
      <c r="K1791" s="36">
        <v>1</v>
      </c>
      <c r="L1791" s="3">
        <f t="shared" si="189"/>
        <v>1</v>
      </c>
      <c r="M1791" s="42">
        <v>3</v>
      </c>
      <c r="N1791" s="36">
        <v>0</v>
      </c>
      <c r="O1791" s="64">
        <f t="shared" si="190"/>
        <v>0</v>
      </c>
      <c r="P1791" s="4">
        <f t="shared" si="191"/>
        <v>4</v>
      </c>
      <c r="Q1791" s="5">
        <f t="shared" si="192"/>
        <v>4</v>
      </c>
      <c r="R1791" s="5" t="str">
        <f t="shared" si="193"/>
        <v/>
      </c>
      <c r="S1791" s="6" t="str">
        <f t="shared" si="194"/>
        <v/>
      </c>
    </row>
    <row r="1792" spans="1:19" x14ac:dyDescent="0.2">
      <c r="A1792" s="55" t="s">
        <v>463</v>
      </c>
      <c r="B1792" s="41" t="s">
        <v>74</v>
      </c>
      <c r="C1792" s="56" t="s">
        <v>75</v>
      </c>
      <c r="D1792" s="2">
        <v>0</v>
      </c>
      <c r="E1792" s="1">
        <v>0</v>
      </c>
      <c r="F1792" s="1">
        <v>0</v>
      </c>
      <c r="G1792" s="1">
        <v>0</v>
      </c>
      <c r="H1792" s="50" t="str">
        <f t="shared" si="195"/>
        <v/>
      </c>
      <c r="I1792" s="35">
        <v>4</v>
      </c>
      <c r="J1792" s="36">
        <v>4</v>
      </c>
      <c r="K1792" s="36">
        <v>2</v>
      </c>
      <c r="L1792" s="3">
        <f t="shared" si="189"/>
        <v>0.5</v>
      </c>
      <c r="M1792" s="42">
        <v>0</v>
      </c>
      <c r="N1792" s="36">
        <v>0</v>
      </c>
      <c r="O1792" s="64">
        <f t="shared" si="190"/>
        <v>0</v>
      </c>
      <c r="P1792" s="4">
        <f t="shared" si="191"/>
        <v>4</v>
      </c>
      <c r="Q1792" s="5">
        <f t="shared" si="192"/>
        <v>4</v>
      </c>
      <c r="R1792" s="5" t="str">
        <f t="shared" si="193"/>
        <v/>
      </c>
      <c r="S1792" s="6" t="str">
        <f t="shared" si="194"/>
        <v/>
      </c>
    </row>
    <row r="1793" spans="1:19" ht="43" x14ac:dyDescent="0.2">
      <c r="A1793" s="55" t="s">
        <v>463</v>
      </c>
      <c r="B1793" s="41" t="s">
        <v>471</v>
      </c>
      <c r="C1793" s="56" t="s">
        <v>472</v>
      </c>
      <c r="D1793" s="2">
        <v>0</v>
      </c>
      <c r="E1793" s="1">
        <v>0</v>
      </c>
      <c r="F1793" s="1">
        <v>0</v>
      </c>
      <c r="G1793" s="1">
        <v>0</v>
      </c>
      <c r="H1793" s="50" t="str">
        <f t="shared" si="195"/>
        <v/>
      </c>
      <c r="I1793" s="35">
        <v>4</v>
      </c>
      <c r="J1793" s="36">
        <v>4</v>
      </c>
      <c r="K1793" s="36">
        <v>0</v>
      </c>
      <c r="L1793" s="3">
        <f t="shared" si="189"/>
        <v>0</v>
      </c>
      <c r="M1793" s="42">
        <v>0</v>
      </c>
      <c r="N1793" s="36">
        <v>0</v>
      </c>
      <c r="O1793" s="64">
        <f t="shared" si="190"/>
        <v>0</v>
      </c>
      <c r="P1793" s="4">
        <f t="shared" si="191"/>
        <v>4</v>
      </c>
      <c r="Q1793" s="5">
        <f t="shared" si="192"/>
        <v>4</v>
      </c>
      <c r="R1793" s="5" t="str">
        <f t="shared" si="193"/>
        <v/>
      </c>
      <c r="S1793" s="6" t="str">
        <f t="shared" si="194"/>
        <v/>
      </c>
    </row>
    <row r="1794" spans="1:19" x14ac:dyDescent="0.2">
      <c r="A1794" s="55" t="s">
        <v>463</v>
      </c>
      <c r="B1794" s="41" t="s">
        <v>177</v>
      </c>
      <c r="C1794" s="56" t="s">
        <v>271</v>
      </c>
      <c r="D1794" s="2">
        <v>1</v>
      </c>
      <c r="E1794" s="1">
        <v>1</v>
      </c>
      <c r="F1794" s="1">
        <v>0</v>
      </c>
      <c r="G1794" s="1">
        <v>0</v>
      </c>
      <c r="H1794" s="50">
        <f t="shared" si="195"/>
        <v>0</v>
      </c>
      <c r="I1794" s="35">
        <v>4</v>
      </c>
      <c r="J1794" s="36">
        <v>3</v>
      </c>
      <c r="K1794" s="36">
        <v>1</v>
      </c>
      <c r="L1794" s="3">
        <f t="shared" ref="L1794:L1857" si="196">IF(J1794&lt;&gt;0,K1794/J1794,"")</f>
        <v>0.33333333333333331</v>
      </c>
      <c r="M1794" s="42">
        <v>1</v>
      </c>
      <c r="N1794" s="36">
        <v>0</v>
      </c>
      <c r="O1794" s="64">
        <f t="shared" ref="O1794:O1857" si="197">IF(I1794&lt;&gt;0,N1794/I1794,"")</f>
        <v>0</v>
      </c>
      <c r="P1794" s="4">
        <f t="shared" ref="P1794:P1857" si="198">IF(SUM(D1794,I1794)&gt;0,SUM(D1794,I1794),"")</f>
        <v>5</v>
      </c>
      <c r="Q1794" s="5">
        <f t="shared" ref="Q1794:Q1857" si="199">IF(SUM(E1794,J1794, M1794)&gt;0,SUM(E1794,J1794, M1794),"")</f>
        <v>5</v>
      </c>
      <c r="R1794" s="5" t="str">
        <f t="shared" ref="R1794:R1857" si="200">IF(SUM(G1794,N1794)&gt;0,SUM(G1794,N1794),"")</f>
        <v/>
      </c>
      <c r="S1794" s="6" t="str">
        <f t="shared" ref="S1794:S1857" si="201">IFERROR(IF(P1794&lt;&gt;0,R1794/P1794,""),"")</f>
        <v/>
      </c>
    </row>
    <row r="1795" spans="1:19" x14ac:dyDescent="0.2">
      <c r="A1795" s="55" t="s">
        <v>463</v>
      </c>
      <c r="B1795" s="41" t="s">
        <v>210</v>
      </c>
      <c r="C1795" s="56" t="s">
        <v>474</v>
      </c>
      <c r="D1795" s="2">
        <v>0</v>
      </c>
      <c r="E1795" s="1">
        <v>0</v>
      </c>
      <c r="F1795" s="1">
        <v>0</v>
      </c>
      <c r="G1795" s="1">
        <v>0</v>
      </c>
      <c r="H1795" s="50" t="str">
        <f t="shared" ref="H1795:H1858" si="202">IF(D1795&lt;&gt;0,G1795/D1795,"")</f>
        <v/>
      </c>
      <c r="I1795" s="35">
        <v>4</v>
      </c>
      <c r="J1795" s="36">
        <v>4</v>
      </c>
      <c r="K1795" s="36">
        <v>4</v>
      </c>
      <c r="L1795" s="3">
        <f t="shared" si="196"/>
        <v>1</v>
      </c>
      <c r="M1795" s="42">
        <v>0</v>
      </c>
      <c r="N1795" s="36">
        <v>0</v>
      </c>
      <c r="O1795" s="64">
        <f t="shared" si="197"/>
        <v>0</v>
      </c>
      <c r="P1795" s="4">
        <f t="shared" si="198"/>
        <v>4</v>
      </c>
      <c r="Q1795" s="5">
        <f t="shared" si="199"/>
        <v>4</v>
      </c>
      <c r="R1795" s="5" t="str">
        <f t="shared" si="200"/>
        <v/>
      </c>
      <c r="S1795" s="6" t="str">
        <f t="shared" si="201"/>
        <v/>
      </c>
    </row>
    <row r="1796" spans="1:19" x14ac:dyDescent="0.2">
      <c r="A1796" s="55" t="s">
        <v>445</v>
      </c>
      <c r="B1796" s="41" t="s">
        <v>30</v>
      </c>
      <c r="C1796" s="56" t="s">
        <v>33</v>
      </c>
      <c r="D1796" s="2"/>
      <c r="E1796" s="1"/>
      <c r="F1796" s="1"/>
      <c r="G1796" s="1"/>
      <c r="H1796" s="50" t="str">
        <f t="shared" si="202"/>
        <v/>
      </c>
      <c r="I1796" s="35">
        <v>4</v>
      </c>
      <c r="J1796" s="36">
        <v>4</v>
      </c>
      <c r="K1796" s="36">
        <v>1</v>
      </c>
      <c r="L1796" s="3">
        <f t="shared" si="196"/>
        <v>0.25</v>
      </c>
      <c r="M1796" s="42"/>
      <c r="N1796" s="36"/>
      <c r="O1796" s="64">
        <f t="shared" si="197"/>
        <v>0</v>
      </c>
      <c r="P1796" s="4">
        <f t="shared" si="198"/>
        <v>4</v>
      </c>
      <c r="Q1796" s="5">
        <f t="shared" si="199"/>
        <v>4</v>
      </c>
      <c r="R1796" s="5" t="str">
        <f t="shared" si="200"/>
        <v/>
      </c>
      <c r="S1796" s="6" t="str">
        <f t="shared" si="201"/>
        <v/>
      </c>
    </row>
    <row r="1797" spans="1:19" x14ac:dyDescent="0.2">
      <c r="A1797" s="54" t="s">
        <v>446</v>
      </c>
      <c r="B1797" s="41" t="s">
        <v>95</v>
      </c>
      <c r="C1797" s="51" t="s">
        <v>96</v>
      </c>
      <c r="D1797" s="37"/>
      <c r="E1797" s="38"/>
      <c r="F1797" s="38"/>
      <c r="G1797" s="38"/>
      <c r="H1797" s="50" t="str">
        <f t="shared" si="202"/>
        <v/>
      </c>
      <c r="I1797" s="35">
        <v>4</v>
      </c>
      <c r="J1797" s="36">
        <v>4</v>
      </c>
      <c r="K1797" s="36"/>
      <c r="L1797" s="3">
        <f t="shared" si="196"/>
        <v>0</v>
      </c>
      <c r="M1797" s="39"/>
      <c r="N1797" s="36"/>
      <c r="O1797" s="64">
        <f t="shared" si="197"/>
        <v>0</v>
      </c>
      <c r="P1797" s="4">
        <f t="shared" si="198"/>
        <v>4</v>
      </c>
      <c r="Q1797" s="5">
        <f t="shared" si="199"/>
        <v>4</v>
      </c>
      <c r="R1797" s="5" t="str">
        <f t="shared" si="200"/>
        <v/>
      </c>
      <c r="S1797" s="6" t="str">
        <f t="shared" si="201"/>
        <v/>
      </c>
    </row>
    <row r="1798" spans="1:19" x14ac:dyDescent="0.2">
      <c r="A1798" s="54" t="s">
        <v>446</v>
      </c>
      <c r="B1798" s="41" t="s">
        <v>121</v>
      </c>
      <c r="C1798" s="51" t="s">
        <v>123</v>
      </c>
      <c r="D1798" s="37"/>
      <c r="E1798" s="38"/>
      <c r="F1798" s="38"/>
      <c r="G1798" s="38"/>
      <c r="H1798" s="50" t="str">
        <f t="shared" si="202"/>
        <v/>
      </c>
      <c r="I1798" s="35">
        <v>4</v>
      </c>
      <c r="J1798" s="36">
        <v>4</v>
      </c>
      <c r="K1798" s="36">
        <v>4</v>
      </c>
      <c r="L1798" s="3">
        <f t="shared" si="196"/>
        <v>1</v>
      </c>
      <c r="M1798" s="39"/>
      <c r="N1798" s="36"/>
      <c r="O1798" s="64">
        <f t="shared" si="197"/>
        <v>0</v>
      </c>
      <c r="P1798" s="4">
        <f t="shared" si="198"/>
        <v>4</v>
      </c>
      <c r="Q1798" s="5">
        <f t="shared" si="199"/>
        <v>4</v>
      </c>
      <c r="R1798" s="5" t="str">
        <f t="shared" si="200"/>
        <v/>
      </c>
      <c r="S1798" s="6" t="str">
        <f t="shared" si="201"/>
        <v/>
      </c>
    </row>
    <row r="1799" spans="1:19" x14ac:dyDescent="0.2">
      <c r="A1799" s="54" t="s">
        <v>446</v>
      </c>
      <c r="B1799" s="41" t="s">
        <v>186</v>
      </c>
      <c r="C1799" s="51" t="s">
        <v>187</v>
      </c>
      <c r="D1799" s="37"/>
      <c r="E1799" s="38"/>
      <c r="F1799" s="38"/>
      <c r="G1799" s="38"/>
      <c r="H1799" s="50" t="str">
        <f t="shared" si="202"/>
        <v/>
      </c>
      <c r="I1799" s="35">
        <v>4</v>
      </c>
      <c r="J1799" s="36">
        <v>4</v>
      </c>
      <c r="K1799" s="36">
        <v>4</v>
      </c>
      <c r="L1799" s="3">
        <f t="shared" si="196"/>
        <v>1</v>
      </c>
      <c r="M1799" s="39"/>
      <c r="N1799" s="36"/>
      <c r="O1799" s="64">
        <f t="shared" si="197"/>
        <v>0</v>
      </c>
      <c r="P1799" s="4">
        <f t="shared" si="198"/>
        <v>4</v>
      </c>
      <c r="Q1799" s="5">
        <f t="shared" si="199"/>
        <v>4</v>
      </c>
      <c r="R1799" s="5" t="str">
        <f t="shared" si="200"/>
        <v/>
      </c>
      <c r="S1799" s="6" t="str">
        <f t="shared" si="201"/>
        <v/>
      </c>
    </row>
    <row r="1800" spans="1:19" x14ac:dyDescent="0.2">
      <c r="A1800" s="55" t="s">
        <v>497</v>
      </c>
      <c r="B1800" s="41" t="s">
        <v>37</v>
      </c>
      <c r="C1800" s="56" t="s">
        <v>38</v>
      </c>
      <c r="D1800" s="2">
        <v>0</v>
      </c>
      <c r="E1800" s="1">
        <v>0</v>
      </c>
      <c r="F1800" s="1">
        <v>0</v>
      </c>
      <c r="G1800" s="1">
        <v>0</v>
      </c>
      <c r="H1800" s="50" t="str">
        <f t="shared" si="202"/>
        <v/>
      </c>
      <c r="I1800" s="35">
        <v>4</v>
      </c>
      <c r="J1800" s="36">
        <v>3</v>
      </c>
      <c r="K1800" s="36">
        <v>0</v>
      </c>
      <c r="L1800" s="3">
        <f t="shared" si="196"/>
        <v>0</v>
      </c>
      <c r="M1800" s="42">
        <v>0</v>
      </c>
      <c r="N1800" s="36">
        <v>1</v>
      </c>
      <c r="O1800" s="64">
        <f t="shared" si="197"/>
        <v>0.25</v>
      </c>
      <c r="P1800" s="4">
        <f t="shared" si="198"/>
        <v>4</v>
      </c>
      <c r="Q1800" s="5">
        <f t="shared" si="199"/>
        <v>3</v>
      </c>
      <c r="R1800" s="5">
        <f t="shared" si="200"/>
        <v>1</v>
      </c>
      <c r="S1800" s="6">
        <f t="shared" si="201"/>
        <v>0.25</v>
      </c>
    </row>
    <row r="1801" spans="1:19" x14ac:dyDescent="0.2">
      <c r="A1801" s="55" t="s">
        <v>497</v>
      </c>
      <c r="B1801" s="41" t="s">
        <v>78</v>
      </c>
      <c r="C1801" s="56" t="s">
        <v>267</v>
      </c>
      <c r="D1801" s="2">
        <v>0</v>
      </c>
      <c r="E1801" s="1">
        <v>0</v>
      </c>
      <c r="F1801" s="1">
        <v>0</v>
      </c>
      <c r="G1801" s="1">
        <v>0</v>
      </c>
      <c r="H1801" s="50" t="str">
        <f t="shared" si="202"/>
        <v/>
      </c>
      <c r="I1801" s="35">
        <v>4</v>
      </c>
      <c r="J1801" s="36">
        <v>2</v>
      </c>
      <c r="K1801" s="36">
        <v>0</v>
      </c>
      <c r="L1801" s="3">
        <f t="shared" si="196"/>
        <v>0</v>
      </c>
      <c r="M1801" s="42">
        <v>0</v>
      </c>
      <c r="N1801" s="36">
        <v>2</v>
      </c>
      <c r="O1801" s="64">
        <f t="shared" si="197"/>
        <v>0.5</v>
      </c>
      <c r="P1801" s="4">
        <f t="shared" si="198"/>
        <v>4</v>
      </c>
      <c r="Q1801" s="5">
        <f t="shared" si="199"/>
        <v>2</v>
      </c>
      <c r="R1801" s="5">
        <f t="shared" si="200"/>
        <v>2</v>
      </c>
      <c r="S1801" s="6">
        <f t="shared" si="201"/>
        <v>0.5</v>
      </c>
    </row>
    <row r="1802" spans="1:19" x14ac:dyDescent="0.2">
      <c r="A1802" s="55" t="s">
        <v>497</v>
      </c>
      <c r="B1802" s="41" t="s">
        <v>114</v>
      </c>
      <c r="C1802" s="56" t="s">
        <v>313</v>
      </c>
      <c r="D1802" s="2">
        <v>0</v>
      </c>
      <c r="E1802" s="1">
        <v>0</v>
      </c>
      <c r="F1802" s="1">
        <v>0</v>
      </c>
      <c r="G1802" s="1">
        <v>0</v>
      </c>
      <c r="H1802" s="50" t="str">
        <f t="shared" si="202"/>
        <v/>
      </c>
      <c r="I1802" s="35">
        <v>4</v>
      </c>
      <c r="J1802" s="36">
        <v>2</v>
      </c>
      <c r="K1802" s="36">
        <v>1</v>
      </c>
      <c r="L1802" s="3">
        <f t="shared" si="196"/>
        <v>0.5</v>
      </c>
      <c r="M1802" s="42">
        <v>0</v>
      </c>
      <c r="N1802" s="36">
        <v>2</v>
      </c>
      <c r="O1802" s="64">
        <f t="shared" si="197"/>
        <v>0.5</v>
      </c>
      <c r="P1802" s="4">
        <f t="shared" si="198"/>
        <v>4</v>
      </c>
      <c r="Q1802" s="5">
        <f t="shared" si="199"/>
        <v>2</v>
      </c>
      <c r="R1802" s="5">
        <f t="shared" si="200"/>
        <v>2</v>
      </c>
      <c r="S1802" s="6">
        <f t="shared" si="201"/>
        <v>0.5</v>
      </c>
    </row>
    <row r="1803" spans="1:19" x14ac:dyDescent="0.2">
      <c r="A1803" s="55" t="s">
        <v>497</v>
      </c>
      <c r="B1803" s="41" t="s">
        <v>153</v>
      </c>
      <c r="C1803" s="56" t="s">
        <v>155</v>
      </c>
      <c r="D1803" s="2">
        <v>0</v>
      </c>
      <c r="E1803" s="1">
        <v>0</v>
      </c>
      <c r="F1803" s="1">
        <v>0</v>
      </c>
      <c r="G1803" s="1">
        <v>0</v>
      </c>
      <c r="H1803" s="50" t="str">
        <f t="shared" si="202"/>
        <v/>
      </c>
      <c r="I1803" s="35">
        <v>4</v>
      </c>
      <c r="J1803" s="36">
        <v>2</v>
      </c>
      <c r="K1803" s="36">
        <v>1</v>
      </c>
      <c r="L1803" s="3">
        <f t="shared" si="196"/>
        <v>0.5</v>
      </c>
      <c r="M1803" s="42">
        <v>0</v>
      </c>
      <c r="N1803" s="36">
        <v>2</v>
      </c>
      <c r="O1803" s="64">
        <f t="shared" si="197"/>
        <v>0.5</v>
      </c>
      <c r="P1803" s="4">
        <f t="shared" si="198"/>
        <v>4</v>
      </c>
      <c r="Q1803" s="5">
        <f t="shared" si="199"/>
        <v>2</v>
      </c>
      <c r="R1803" s="5">
        <f t="shared" si="200"/>
        <v>2</v>
      </c>
      <c r="S1803" s="6">
        <f t="shared" si="201"/>
        <v>0.5</v>
      </c>
    </row>
    <row r="1804" spans="1:19" x14ac:dyDescent="0.2">
      <c r="A1804" s="55" t="s">
        <v>497</v>
      </c>
      <c r="B1804" s="41" t="s">
        <v>200</v>
      </c>
      <c r="C1804" s="56" t="s">
        <v>201</v>
      </c>
      <c r="D1804" s="2">
        <v>0</v>
      </c>
      <c r="E1804" s="1">
        <v>0</v>
      </c>
      <c r="F1804" s="1">
        <v>0</v>
      </c>
      <c r="G1804" s="1">
        <v>0</v>
      </c>
      <c r="H1804" s="50" t="str">
        <f t="shared" si="202"/>
        <v/>
      </c>
      <c r="I1804" s="35">
        <v>4</v>
      </c>
      <c r="J1804" s="36">
        <v>4</v>
      </c>
      <c r="K1804" s="36">
        <v>3</v>
      </c>
      <c r="L1804" s="3">
        <f t="shared" si="196"/>
        <v>0.75</v>
      </c>
      <c r="M1804" s="42">
        <v>0</v>
      </c>
      <c r="N1804" s="36">
        <v>0</v>
      </c>
      <c r="O1804" s="64">
        <f t="shared" si="197"/>
        <v>0</v>
      </c>
      <c r="P1804" s="4">
        <f t="shared" si="198"/>
        <v>4</v>
      </c>
      <c r="Q1804" s="5">
        <f t="shared" si="199"/>
        <v>4</v>
      </c>
      <c r="R1804" s="5" t="str">
        <f t="shared" si="200"/>
        <v/>
      </c>
      <c r="S1804" s="6" t="str">
        <f t="shared" si="201"/>
        <v/>
      </c>
    </row>
    <row r="1805" spans="1:19" x14ac:dyDescent="0.2">
      <c r="A1805" s="55" t="s">
        <v>500</v>
      </c>
      <c r="B1805" s="41" t="s">
        <v>13</v>
      </c>
      <c r="C1805" s="56" t="s">
        <v>14</v>
      </c>
      <c r="D1805" s="2"/>
      <c r="E1805" s="1"/>
      <c r="F1805" s="1"/>
      <c r="G1805" s="1"/>
      <c r="H1805" s="50" t="str">
        <f t="shared" si="202"/>
        <v/>
      </c>
      <c r="I1805" s="35">
        <v>4</v>
      </c>
      <c r="J1805" s="36">
        <v>4</v>
      </c>
      <c r="K1805" s="36">
        <v>3</v>
      </c>
      <c r="L1805" s="3">
        <f t="shared" si="196"/>
        <v>0.75</v>
      </c>
      <c r="M1805" s="42">
        <v>0</v>
      </c>
      <c r="N1805" s="36">
        <v>0</v>
      </c>
      <c r="O1805" s="64">
        <f t="shared" si="197"/>
        <v>0</v>
      </c>
      <c r="P1805" s="4">
        <f t="shared" si="198"/>
        <v>4</v>
      </c>
      <c r="Q1805" s="5">
        <f t="shared" si="199"/>
        <v>4</v>
      </c>
      <c r="R1805" s="5" t="str">
        <f t="shared" si="200"/>
        <v/>
      </c>
      <c r="S1805" s="6" t="str">
        <f t="shared" si="201"/>
        <v/>
      </c>
    </row>
    <row r="1806" spans="1:19" x14ac:dyDescent="0.2">
      <c r="A1806" s="55" t="s">
        <v>450</v>
      </c>
      <c r="B1806" s="41" t="s">
        <v>200</v>
      </c>
      <c r="C1806" s="56" t="s">
        <v>201</v>
      </c>
      <c r="D1806" s="2"/>
      <c r="E1806" s="1"/>
      <c r="F1806" s="1"/>
      <c r="G1806" s="1"/>
      <c r="H1806" s="50" t="str">
        <f t="shared" si="202"/>
        <v/>
      </c>
      <c r="I1806" s="35">
        <v>4</v>
      </c>
      <c r="J1806" s="36"/>
      <c r="K1806" s="36"/>
      <c r="L1806" s="3" t="str">
        <f t="shared" si="196"/>
        <v/>
      </c>
      <c r="M1806" s="39">
        <v>4</v>
      </c>
      <c r="N1806" s="36"/>
      <c r="O1806" s="64">
        <f t="shared" si="197"/>
        <v>0</v>
      </c>
      <c r="P1806" s="4">
        <f t="shared" si="198"/>
        <v>4</v>
      </c>
      <c r="Q1806" s="5">
        <f t="shared" si="199"/>
        <v>4</v>
      </c>
      <c r="R1806" s="5" t="str">
        <f t="shared" si="200"/>
        <v/>
      </c>
      <c r="S1806" s="6" t="str">
        <f t="shared" si="201"/>
        <v/>
      </c>
    </row>
    <row r="1807" spans="1:19" x14ac:dyDescent="0.2">
      <c r="A1807" s="55" t="s">
        <v>508</v>
      </c>
      <c r="B1807" s="41" t="s">
        <v>37</v>
      </c>
      <c r="C1807" s="56" t="s">
        <v>38</v>
      </c>
      <c r="D1807" s="2"/>
      <c r="E1807" s="1"/>
      <c r="F1807" s="1"/>
      <c r="G1807" s="1"/>
      <c r="H1807" s="50" t="str">
        <f t="shared" si="202"/>
        <v/>
      </c>
      <c r="I1807" s="35">
        <v>4</v>
      </c>
      <c r="J1807" s="36"/>
      <c r="K1807" s="36"/>
      <c r="L1807" s="3" t="str">
        <f t="shared" si="196"/>
        <v/>
      </c>
      <c r="M1807" s="42"/>
      <c r="N1807" s="36"/>
      <c r="O1807" s="64">
        <f t="shared" si="197"/>
        <v>0</v>
      </c>
      <c r="P1807" s="4">
        <f t="shared" si="198"/>
        <v>4</v>
      </c>
      <c r="Q1807" s="5" t="str">
        <f t="shared" si="199"/>
        <v/>
      </c>
      <c r="R1807" s="5" t="str">
        <f t="shared" si="200"/>
        <v/>
      </c>
      <c r="S1807" s="6" t="str">
        <f t="shared" si="201"/>
        <v/>
      </c>
    </row>
    <row r="1808" spans="1:19" x14ac:dyDescent="0.2">
      <c r="A1808" s="55" t="s">
        <v>508</v>
      </c>
      <c r="B1808" s="41" t="s">
        <v>93</v>
      </c>
      <c r="C1808" s="56" t="s">
        <v>94</v>
      </c>
      <c r="D1808" s="2"/>
      <c r="E1808" s="1"/>
      <c r="F1808" s="1"/>
      <c r="G1808" s="1"/>
      <c r="H1808" s="50" t="str">
        <f t="shared" si="202"/>
        <v/>
      </c>
      <c r="I1808" s="35">
        <v>4</v>
      </c>
      <c r="J1808" s="36"/>
      <c r="K1808" s="36"/>
      <c r="L1808" s="3" t="str">
        <f t="shared" si="196"/>
        <v/>
      </c>
      <c r="M1808" s="42"/>
      <c r="N1808" s="36"/>
      <c r="O1808" s="64">
        <f t="shared" si="197"/>
        <v>0</v>
      </c>
      <c r="P1808" s="4">
        <f t="shared" si="198"/>
        <v>4</v>
      </c>
      <c r="Q1808" s="5" t="str">
        <f t="shared" si="199"/>
        <v/>
      </c>
      <c r="R1808" s="5" t="str">
        <f t="shared" si="200"/>
        <v/>
      </c>
      <c r="S1808" s="6" t="str">
        <f t="shared" si="201"/>
        <v/>
      </c>
    </row>
    <row r="1809" spans="1:19" x14ac:dyDescent="0.2">
      <c r="A1809" s="55" t="s">
        <v>478</v>
      </c>
      <c r="B1809" s="41" t="s">
        <v>200</v>
      </c>
      <c r="C1809" s="56" t="s">
        <v>201</v>
      </c>
      <c r="D1809" s="2">
        <v>0</v>
      </c>
      <c r="E1809" s="1">
        <v>0</v>
      </c>
      <c r="F1809" s="1">
        <v>0</v>
      </c>
      <c r="G1809" s="1">
        <v>0</v>
      </c>
      <c r="H1809" s="50" t="str">
        <f t="shared" si="202"/>
        <v/>
      </c>
      <c r="I1809" s="35">
        <v>3</v>
      </c>
      <c r="J1809" s="36">
        <v>3</v>
      </c>
      <c r="K1809" s="36">
        <v>3</v>
      </c>
      <c r="L1809" s="3">
        <f t="shared" si="196"/>
        <v>1</v>
      </c>
      <c r="M1809" s="42">
        <v>0</v>
      </c>
      <c r="N1809" s="36">
        <v>0</v>
      </c>
      <c r="O1809" s="64">
        <f t="shared" si="197"/>
        <v>0</v>
      </c>
      <c r="P1809" s="4">
        <f t="shared" si="198"/>
        <v>3</v>
      </c>
      <c r="Q1809" s="5">
        <f t="shared" si="199"/>
        <v>3</v>
      </c>
      <c r="R1809" s="5" t="str">
        <f t="shared" si="200"/>
        <v/>
      </c>
      <c r="S1809" s="6" t="str">
        <f t="shared" si="201"/>
        <v/>
      </c>
    </row>
    <row r="1810" spans="1:19" x14ac:dyDescent="0.2">
      <c r="A1810" s="55" t="s">
        <v>447</v>
      </c>
      <c r="B1810" s="41" t="s">
        <v>177</v>
      </c>
      <c r="C1810" s="56" t="s">
        <v>271</v>
      </c>
      <c r="D1810" s="2"/>
      <c r="E1810" s="1"/>
      <c r="F1810" s="1"/>
      <c r="G1810" s="1"/>
      <c r="H1810" s="50" t="str">
        <f t="shared" si="202"/>
        <v/>
      </c>
      <c r="I1810" s="35">
        <v>3</v>
      </c>
      <c r="J1810" s="36">
        <v>2</v>
      </c>
      <c r="K1810" s="36">
        <v>1</v>
      </c>
      <c r="L1810" s="3">
        <f t="shared" si="196"/>
        <v>0.5</v>
      </c>
      <c r="M1810" s="42"/>
      <c r="N1810" s="36">
        <v>1</v>
      </c>
      <c r="O1810" s="64">
        <f t="shared" si="197"/>
        <v>0.33333333333333331</v>
      </c>
      <c r="P1810" s="4">
        <f t="shared" si="198"/>
        <v>3</v>
      </c>
      <c r="Q1810" s="5">
        <f t="shared" si="199"/>
        <v>2</v>
      </c>
      <c r="R1810" s="5">
        <f t="shared" si="200"/>
        <v>1</v>
      </c>
      <c r="S1810" s="6">
        <f t="shared" si="201"/>
        <v>0.33333333333333331</v>
      </c>
    </row>
    <row r="1811" spans="1:19" x14ac:dyDescent="0.2">
      <c r="A1811" s="55" t="s">
        <v>480</v>
      </c>
      <c r="B1811" s="41" t="s">
        <v>2</v>
      </c>
      <c r="C1811" s="56" t="s">
        <v>3</v>
      </c>
      <c r="D1811" s="2">
        <v>0</v>
      </c>
      <c r="E1811" s="1">
        <v>0</v>
      </c>
      <c r="F1811" s="1">
        <v>0</v>
      </c>
      <c r="G1811" s="1">
        <v>0</v>
      </c>
      <c r="H1811" s="50" t="str">
        <f t="shared" si="202"/>
        <v/>
      </c>
      <c r="I1811" s="35">
        <v>3</v>
      </c>
      <c r="J1811" s="36">
        <v>3</v>
      </c>
      <c r="K1811" s="36">
        <v>0</v>
      </c>
      <c r="L1811" s="3">
        <f t="shared" si="196"/>
        <v>0</v>
      </c>
      <c r="M1811" s="42">
        <v>0</v>
      </c>
      <c r="N1811" s="36">
        <v>0</v>
      </c>
      <c r="O1811" s="64">
        <f t="shared" si="197"/>
        <v>0</v>
      </c>
      <c r="P1811" s="4">
        <f t="shared" si="198"/>
        <v>3</v>
      </c>
      <c r="Q1811" s="5">
        <f t="shared" si="199"/>
        <v>3</v>
      </c>
      <c r="R1811" s="5" t="str">
        <f t="shared" si="200"/>
        <v/>
      </c>
      <c r="S1811" s="6" t="str">
        <f t="shared" si="201"/>
        <v/>
      </c>
    </row>
    <row r="1812" spans="1:19" x14ac:dyDescent="0.2">
      <c r="A1812" s="55" t="s">
        <v>483</v>
      </c>
      <c r="B1812" s="41" t="s">
        <v>21</v>
      </c>
      <c r="C1812" s="56" t="s">
        <v>22</v>
      </c>
      <c r="D1812" s="2"/>
      <c r="E1812" s="1"/>
      <c r="F1812" s="1"/>
      <c r="G1812" s="1"/>
      <c r="H1812" s="50" t="str">
        <f t="shared" si="202"/>
        <v/>
      </c>
      <c r="I1812" s="35">
        <v>3</v>
      </c>
      <c r="J1812" s="36">
        <v>2</v>
      </c>
      <c r="K1812" s="36">
        <v>2</v>
      </c>
      <c r="L1812" s="3">
        <f t="shared" si="196"/>
        <v>1</v>
      </c>
      <c r="M1812" s="42"/>
      <c r="N1812" s="36"/>
      <c r="O1812" s="64">
        <f t="shared" si="197"/>
        <v>0</v>
      </c>
      <c r="P1812" s="4">
        <f t="shared" si="198"/>
        <v>3</v>
      </c>
      <c r="Q1812" s="5">
        <f t="shared" si="199"/>
        <v>2</v>
      </c>
      <c r="R1812" s="5" t="str">
        <f t="shared" si="200"/>
        <v/>
      </c>
      <c r="S1812" s="6" t="str">
        <f t="shared" si="201"/>
        <v/>
      </c>
    </row>
    <row r="1813" spans="1:19" x14ac:dyDescent="0.2">
      <c r="A1813" s="54" t="s">
        <v>442</v>
      </c>
      <c r="B1813" s="41" t="s">
        <v>252</v>
      </c>
      <c r="C1813" s="51" t="s">
        <v>275</v>
      </c>
      <c r="D1813" s="37"/>
      <c r="E1813" s="38"/>
      <c r="F1813" s="38"/>
      <c r="G1813" s="38"/>
      <c r="H1813" s="50" t="str">
        <f t="shared" si="202"/>
        <v/>
      </c>
      <c r="I1813" s="35">
        <v>3</v>
      </c>
      <c r="J1813" s="36"/>
      <c r="K1813" s="36"/>
      <c r="L1813" s="3" t="str">
        <f t="shared" si="196"/>
        <v/>
      </c>
      <c r="M1813" s="39"/>
      <c r="N1813" s="36">
        <v>3</v>
      </c>
      <c r="O1813" s="64">
        <f t="shared" si="197"/>
        <v>1</v>
      </c>
      <c r="P1813" s="4">
        <f t="shared" si="198"/>
        <v>3</v>
      </c>
      <c r="Q1813" s="5" t="str">
        <f t="shared" si="199"/>
        <v/>
      </c>
      <c r="R1813" s="5">
        <f t="shared" si="200"/>
        <v>3</v>
      </c>
      <c r="S1813" s="6">
        <f t="shared" si="201"/>
        <v>1</v>
      </c>
    </row>
    <row r="1814" spans="1:19" x14ac:dyDescent="0.2">
      <c r="A1814" s="55" t="s">
        <v>485</v>
      </c>
      <c r="B1814" s="41" t="s">
        <v>8</v>
      </c>
      <c r="C1814" s="56" t="s">
        <v>9</v>
      </c>
      <c r="D1814" s="2"/>
      <c r="E1814" s="1"/>
      <c r="F1814" s="1"/>
      <c r="G1814" s="1"/>
      <c r="H1814" s="50" t="str">
        <f t="shared" si="202"/>
        <v/>
      </c>
      <c r="I1814" s="35">
        <v>3</v>
      </c>
      <c r="J1814" s="36">
        <v>3</v>
      </c>
      <c r="K1814" s="36">
        <v>2</v>
      </c>
      <c r="L1814" s="3">
        <f t="shared" si="196"/>
        <v>0.66666666666666663</v>
      </c>
      <c r="M1814" s="42"/>
      <c r="N1814" s="36"/>
      <c r="O1814" s="64">
        <f t="shared" si="197"/>
        <v>0</v>
      </c>
      <c r="P1814" s="4">
        <f t="shared" si="198"/>
        <v>3</v>
      </c>
      <c r="Q1814" s="5">
        <f t="shared" si="199"/>
        <v>3</v>
      </c>
      <c r="R1814" s="5" t="str">
        <f t="shared" si="200"/>
        <v/>
      </c>
      <c r="S1814" s="6" t="str">
        <f t="shared" si="201"/>
        <v/>
      </c>
    </row>
    <row r="1815" spans="1:19" x14ac:dyDescent="0.2">
      <c r="A1815" s="55" t="s">
        <v>485</v>
      </c>
      <c r="B1815" s="41" t="s">
        <v>30</v>
      </c>
      <c r="C1815" s="56" t="s">
        <v>31</v>
      </c>
      <c r="D1815" s="2"/>
      <c r="E1815" s="1"/>
      <c r="F1815" s="1"/>
      <c r="G1815" s="1"/>
      <c r="H1815" s="50" t="str">
        <f t="shared" si="202"/>
        <v/>
      </c>
      <c r="I1815" s="35">
        <v>3</v>
      </c>
      <c r="J1815" s="36">
        <v>3</v>
      </c>
      <c r="K1815" s="36">
        <v>2</v>
      </c>
      <c r="L1815" s="3">
        <f t="shared" si="196"/>
        <v>0.66666666666666663</v>
      </c>
      <c r="M1815" s="42"/>
      <c r="N1815" s="36"/>
      <c r="O1815" s="64">
        <f t="shared" si="197"/>
        <v>0</v>
      </c>
      <c r="P1815" s="4">
        <f t="shared" si="198"/>
        <v>3</v>
      </c>
      <c r="Q1815" s="5">
        <f t="shared" si="199"/>
        <v>3</v>
      </c>
      <c r="R1815" s="5" t="str">
        <f t="shared" si="200"/>
        <v/>
      </c>
      <c r="S1815" s="6" t="str">
        <f t="shared" si="201"/>
        <v/>
      </c>
    </row>
    <row r="1816" spans="1:19" x14ac:dyDescent="0.2">
      <c r="A1816" s="55" t="s">
        <v>485</v>
      </c>
      <c r="B1816" s="41" t="s">
        <v>114</v>
      </c>
      <c r="C1816" s="56" t="s">
        <v>115</v>
      </c>
      <c r="D1816" s="2"/>
      <c r="E1816" s="1"/>
      <c r="F1816" s="1"/>
      <c r="G1816" s="1"/>
      <c r="H1816" s="50" t="str">
        <f t="shared" si="202"/>
        <v/>
      </c>
      <c r="I1816" s="35">
        <v>3</v>
      </c>
      <c r="J1816" s="36">
        <v>3</v>
      </c>
      <c r="K1816" s="36">
        <v>3</v>
      </c>
      <c r="L1816" s="3">
        <f t="shared" si="196"/>
        <v>1</v>
      </c>
      <c r="M1816" s="42"/>
      <c r="N1816" s="36"/>
      <c r="O1816" s="64">
        <f t="shared" si="197"/>
        <v>0</v>
      </c>
      <c r="P1816" s="4">
        <f t="shared" si="198"/>
        <v>3</v>
      </c>
      <c r="Q1816" s="5">
        <f t="shared" si="199"/>
        <v>3</v>
      </c>
      <c r="R1816" s="5" t="str">
        <f t="shared" si="200"/>
        <v/>
      </c>
      <c r="S1816" s="6" t="str">
        <f t="shared" si="201"/>
        <v/>
      </c>
    </row>
    <row r="1817" spans="1:19" x14ac:dyDescent="0.2">
      <c r="A1817" s="55" t="s">
        <v>485</v>
      </c>
      <c r="B1817" s="41" t="s">
        <v>162</v>
      </c>
      <c r="C1817" s="56" t="s">
        <v>163</v>
      </c>
      <c r="D1817" s="2"/>
      <c r="E1817" s="1"/>
      <c r="F1817" s="1"/>
      <c r="G1817" s="1"/>
      <c r="H1817" s="50" t="str">
        <f t="shared" si="202"/>
        <v/>
      </c>
      <c r="I1817" s="35">
        <v>3</v>
      </c>
      <c r="J1817" s="36">
        <v>3</v>
      </c>
      <c r="K1817" s="36">
        <v>0</v>
      </c>
      <c r="L1817" s="3">
        <f t="shared" si="196"/>
        <v>0</v>
      </c>
      <c r="M1817" s="42"/>
      <c r="N1817" s="36"/>
      <c r="O1817" s="64">
        <f t="shared" si="197"/>
        <v>0</v>
      </c>
      <c r="P1817" s="4">
        <f t="shared" si="198"/>
        <v>3</v>
      </c>
      <c r="Q1817" s="5">
        <f t="shared" si="199"/>
        <v>3</v>
      </c>
      <c r="R1817" s="5" t="str">
        <f t="shared" si="200"/>
        <v/>
      </c>
      <c r="S1817" s="6" t="str">
        <f t="shared" si="201"/>
        <v/>
      </c>
    </row>
    <row r="1818" spans="1:19" x14ac:dyDescent="0.2">
      <c r="A1818" s="55" t="s">
        <v>485</v>
      </c>
      <c r="B1818" s="41" t="s">
        <v>436</v>
      </c>
      <c r="C1818" s="56" t="s">
        <v>437</v>
      </c>
      <c r="D1818" s="2"/>
      <c r="E1818" s="1"/>
      <c r="F1818" s="1"/>
      <c r="G1818" s="1"/>
      <c r="H1818" s="50" t="str">
        <f t="shared" si="202"/>
        <v/>
      </c>
      <c r="I1818" s="35">
        <v>3</v>
      </c>
      <c r="J1818" s="36">
        <v>3</v>
      </c>
      <c r="K1818" s="36">
        <v>3</v>
      </c>
      <c r="L1818" s="3">
        <f t="shared" si="196"/>
        <v>1</v>
      </c>
      <c r="M1818" s="42"/>
      <c r="N1818" s="36"/>
      <c r="O1818" s="64">
        <f t="shared" si="197"/>
        <v>0</v>
      </c>
      <c r="P1818" s="4">
        <f t="shared" si="198"/>
        <v>3</v>
      </c>
      <c r="Q1818" s="5">
        <f t="shared" si="199"/>
        <v>3</v>
      </c>
      <c r="R1818" s="5" t="str">
        <f t="shared" si="200"/>
        <v/>
      </c>
      <c r="S1818" s="6" t="str">
        <f t="shared" si="201"/>
        <v/>
      </c>
    </row>
    <row r="1819" spans="1:19" x14ac:dyDescent="0.2">
      <c r="A1819" s="54" t="s">
        <v>448</v>
      </c>
      <c r="B1819" s="41" t="s">
        <v>87</v>
      </c>
      <c r="C1819" s="51" t="s">
        <v>88</v>
      </c>
      <c r="D1819" s="37">
        <v>0</v>
      </c>
      <c r="E1819" s="38">
        <v>0</v>
      </c>
      <c r="F1819" s="38">
        <v>0</v>
      </c>
      <c r="G1819" s="38">
        <v>0</v>
      </c>
      <c r="H1819" s="50" t="str">
        <f t="shared" si="202"/>
        <v/>
      </c>
      <c r="I1819" s="35">
        <v>3</v>
      </c>
      <c r="J1819" s="36">
        <v>1</v>
      </c>
      <c r="K1819" s="36">
        <v>0</v>
      </c>
      <c r="L1819" s="3">
        <f t="shared" si="196"/>
        <v>0</v>
      </c>
      <c r="M1819" s="39">
        <v>2</v>
      </c>
      <c r="N1819" s="36">
        <v>0</v>
      </c>
      <c r="O1819" s="64">
        <f t="shared" si="197"/>
        <v>0</v>
      </c>
      <c r="P1819" s="4">
        <f t="shared" si="198"/>
        <v>3</v>
      </c>
      <c r="Q1819" s="5">
        <f t="shared" si="199"/>
        <v>3</v>
      </c>
      <c r="R1819" s="5" t="str">
        <f t="shared" si="200"/>
        <v/>
      </c>
      <c r="S1819" s="6" t="str">
        <f t="shared" si="201"/>
        <v/>
      </c>
    </row>
    <row r="1820" spans="1:19" x14ac:dyDescent="0.2">
      <c r="A1820" s="55" t="s">
        <v>463</v>
      </c>
      <c r="B1820" s="41" t="s">
        <v>71</v>
      </c>
      <c r="C1820" s="56" t="s">
        <v>298</v>
      </c>
      <c r="D1820" s="2">
        <v>0</v>
      </c>
      <c r="E1820" s="1">
        <v>0</v>
      </c>
      <c r="F1820" s="1">
        <v>0</v>
      </c>
      <c r="G1820" s="1">
        <v>0</v>
      </c>
      <c r="H1820" s="50" t="str">
        <f t="shared" si="202"/>
        <v/>
      </c>
      <c r="I1820" s="35">
        <v>3</v>
      </c>
      <c r="J1820" s="36">
        <v>3</v>
      </c>
      <c r="K1820" s="36">
        <v>0</v>
      </c>
      <c r="L1820" s="3">
        <f t="shared" si="196"/>
        <v>0</v>
      </c>
      <c r="M1820" s="42">
        <v>0</v>
      </c>
      <c r="N1820" s="36">
        <v>0</v>
      </c>
      <c r="O1820" s="64">
        <f t="shared" si="197"/>
        <v>0</v>
      </c>
      <c r="P1820" s="4">
        <f t="shared" si="198"/>
        <v>3</v>
      </c>
      <c r="Q1820" s="5">
        <f t="shared" si="199"/>
        <v>3</v>
      </c>
      <c r="R1820" s="5" t="str">
        <f t="shared" si="200"/>
        <v/>
      </c>
      <c r="S1820" s="6" t="str">
        <f t="shared" si="201"/>
        <v/>
      </c>
    </row>
    <row r="1821" spans="1:19" x14ac:dyDescent="0.2">
      <c r="A1821" s="55" t="s">
        <v>463</v>
      </c>
      <c r="B1821" s="41" t="s">
        <v>208</v>
      </c>
      <c r="C1821" s="56" t="s">
        <v>209</v>
      </c>
      <c r="D1821" s="2">
        <v>0</v>
      </c>
      <c r="E1821" s="1">
        <v>0</v>
      </c>
      <c r="F1821" s="1">
        <v>0</v>
      </c>
      <c r="G1821" s="1">
        <v>0</v>
      </c>
      <c r="H1821" s="50" t="str">
        <f t="shared" si="202"/>
        <v/>
      </c>
      <c r="I1821" s="35">
        <v>3</v>
      </c>
      <c r="J1821" s="36">
        <v>3</v>
      </c>
      <c r="K1821" s="36">
        <v>3</v>
      </c>
      <c r="L1821" s="3">
        <f t="shared" si="196"/>
        <v>1</v>
      </c>
      <c r="M1821" s="42">
        <v>0</v>
      </c>
      <c r="N1821" s="36">
        <v>0</v>
      </c>
      <c r="O1821" s="64">
        <f t="shared" si="197"/>
        <v>0</v>
      </c>
      <c r="P1821" s="4">
        <f t="shared" si="198"/>
        <v>3</v>
      </c>
      <c r="Q1821" s="5">
        <f t="shared" si="199"/>
        <v>3</v>
      </c>
      <c r="R1821" s="5" t="str">
        <f t="shared" si="200"/>
        <v/>
      </c>
      <c r="S1821" s="6" t="str">
        <f t="shared" si="201"/>
        <v/>
      </c>
    </row>
    <row r="1822" spans="1:19" x14ac:dyDescent="0.2">
      <c r="A1822" s="55" t="s">
        <v>493</v>
      </c>
      <c r="B1822" s="41" t="s">
        <v>62</v>
      </c>
      <c r="C1822" s="56" t="s">
        <v>63</v>
      </c>
      <c r="D1822" s="2"/>
      <c r="E1822" s="1"/>
      <c r="F1822" s="1"/>
      <c r="G1822" s="1"/>
      <c r="H1822" s="50" t="str">
        <f t="shared" si="202"/>
        <v/>
      </c>
      <c r="I1822" s="35">
        <v>3</v>
      </c>
      <c r="J1822" s="36">
        <v>3</v>
      </c>
      <c r="K1822" s="36">
        <v>1</v>
      </c>
      <c r="L1822" s="3">
        <f t="shared" si="196"/>
        <v>0.33333333333333331</v>
      </c>
      <c r="M1822" s="42"/>
      <c r="N1822" s="36"/>
      <c r="O1822" s="64">
        <f t="shared" si="197"/>
        <v>0</v>
      </c>
      <c r="P1822" s="4">
        <f t="shared" si="198"/>
        <v>3</v>
      </c>
      <c r="Q1822" s="5">
        <f t="shared" si="199"/>
        <v>3</v>
      </c>
      <c r="R1822" s="5" t="str">
        <f t="shared" si="200"/>
        <v/>
      </c>
      <c r="S1822" s="6" t="str">
        <f t="shared" si="201"/>
        <v/>
      </c>
    </row>
    <row r="1823" spans="1:19" x14ac:dyDescent="0.2">
      <c r="A1823" s="55" t="s">
        <v>492</v>
      </c>
      <c r="B1823" s="41" t="s">
        <v>13</v>
      </c>
      <c r="C1823" s="56" t="s">
        <v>14</v>
      </c>
      <c r="D1823" s="2"/>
      <c r="E1823" s="1"/>
      <c r="F1823" s="1"/>
      <c r="G1823" s="1"/>
      <c r="H1823" s="50" t="str">
        <f t="shared" si="202"/>
        <v/>
      </c>
      <c r="I1823" s="35">
        <v>3</v>
      </c>
      <c r="J1823" s="36">
        <v>3</v>
      </c>
      <c r="K1823" s="36">
        <v>3</v>
      </c>
      <c r="L1823" s="3">
        <f t="shared" si="196"/>
        <v>1</v>
      </c>
      <c r="M1823" s="42"/>
      <c r="N1823" s="36"/>
      <c r="O1823" s="64">
        <f t="shared" si="197"/>
        <v>0</v>
      </c>
      <c r="P1823" s="4">
        <f t="shared" si="198"/>
        <v>3</v>
      </c>
      <c r="Q1823" s="5">
        <f t="shared" si="199"/>
        <v>3</v>
      </c>
      <c r="R1823" s="5" t="str">
        <f t="shared" si="200"/>
        <v/>
      </c>
      <c r="S1823" s="6" t="str">
        <f t="shared" si="201"/>
        <v/>
      </c>
    </row>
    <row r="1824" spans="1:19" x14ac:dyDescent="0.2">
      <c r="A1824" s="54" t="s">
        <v>446</v>
      </c>
      <c r="B1824" s="41" t="s">
        <v>74</v>
      </c>
      <c r="C1824" s="51" t="s">
        <v>75</v>
      </c>
      <c r="D1824" s="37"/>
      <c r="E1824" s="38"/>
      <c r="F1824" s="38"/>
      <c r="G1824" s="38"/>
      <c r="H1824" s="50" t="str">
        <f t="shared" si="202"/>
        <v/>
      </c>
      <c r="I1824" s="35">
        <v>3</v>
      </c>
      <c r="J1824" s="36">
        <v>3</v>
      </c>
      <c r="K1824" s="36">
        <v>3</v>
      </c>
      <c r="L1824" s="3">
        <f t="shared" si="196"/>
        <v>1</v>
      </c>
      <c r="M1824" s="39"/>
      <c r="N1824" s="36"/>
      <c r="O1824" s="64">
        <f t="shared" si="197"/>
        <v>0</v>
      </c>
      <c r="P1824" s="4">
        <f t="shared" si="198"/>
        <v>3</v>
      </c>
      <c r="Q1824" s="5">
        <f t="shared" si="199"/>
        <v>3</v>
      </c>
      <c r="R1824" s="5" t="str">
        <f t="shared" si="200"/>
        <v/>
      </c>
      <c r="S1824" s="6" t="str">
        <f t="shared" si="201"/>
        <v/>
      </c>
    </row>
    <row r="1825" spans="1:19" x14ac:dyDescent="0.2">
      <c r="A1825" s="54" t="s">
        <v>446</v>
      </c>
      <c r="B1825" s="41" t="s">
        <v>82</v>
      </c>
      <c r="C1825" s="51" t="s">
        <v>83</v>
      </c>
      <c r="D1825" s="37"/>
      <c r="E1825" s="38"/>
      <c r="F1825" s="38"/>
      <c r="G1825" s="38"/>
      <c r="H1825" s="50" t="str">
        <f t="shared" si="202"/>
        <v/>
      </c>
      <c r="I1825" s="35">
        <v>3</v>
      </c>
      <c r="J1825" s="36">
        <v>3</v>
      </c>
      <c r="K1825" s="36">
        <v>3</v>
      </c>
      <c r="L1825" s="3">
        <f t="shared" si="196"/>
        <v>1</v>
      </c>
      <c r="M1825" s="39"/>
      <c r="N1825" s="36"/>
      <c r="O1825" s="64">
        <f t="shared" si="197"/>
        <v>0</v>
      </c>
      <c r="P1825" s="4">
        <f t="shared" si="198"/>
        <v>3</v>
      </c>
      <c r="Q1825" s="5">
        <f t="shared" si="199"/>
        <v>3</v>
      </c>
      <c r="R1825" s="5" t="str">
        <f t="shared" si="200"/>
        <v/>
      </c>
      <c r="S1825" s="6" t="str">
        <f t="shared" si="201"/>
        <v/>
      </c>
    </row>
    <row r="1826" spans="1:19" x14ac:dyDescent="0.2">
      <c r="A1826" s="54" t="s">
        <v>446</v>
      </c>
      <c r="B1826" s="41" t="s">
        <v>87</v>
      </c>
      <c r="C1826" s="51" t="s">
        <v>88</v>
      </c>
      <c r="D1826" s="37"/>
      <c r="E1826" s="38"/>
      <c r="F1826" s="38"/>
      <c r="G1826" s="38"/>
      <c r="H1826" s="50" t="str">
        <f t="shared" si="202"/>
        <v/>
      </c>
      <c r="I1826" s="35">
        <v>3</v>
      </c>
      <c r="J1826" s="36">
        <v>3</v>
      </c>
      <c r="K1826" s="36"/>
      <c r="L1826" s="3">
        <f t="shared" si="196"/>
        <v>0</v>
      </c>
      <c r="M1826" s="39"/>
      <c r="N1826" s="36"/>
      <c r="O1826" s="64">
        <f t="shared" si="197"/>
        <v>0</v>
      </c>
      <c r="P1826" s="4">
        <f t="shared" si="198"/>
        <v>3</v>
      </c>
      <c r="Q1826" s="5">
        <f t="shared" si="199"/>
        <v>3</v>
      </c>
      <c r="R1826" s="5" t="str">
        <f t="shared" si="200"/>
        <v/>
      </c>
      <c r="S1826" s="6" t="str">
        <f t="shared" si="201"/>
        <v/>
      </c>
    </row>
    <row r="1827" spans="1:19" x14ac:dyDescent="0.2">
      <c r="A1827" s="55" t="s">
        <v>497</v>
      </c>
      <c r="B1827" s="41" t="s">
        <v>71</v>
      </c>
      <c r="C1827" s="56" t="s">
        <v>298</v>
      </c>
      <c r="D1827" s="2">
        <v>0</v>
      </c>
      <c r="E1827" s="1">
        <v>0</v>
      </c>
      <c r="F1827" s="1">
        <v>0</v>
      </c>
      <c r="G1827" s="1">
        <v>0</v>
      </c>
      <c r="H1827" s="50" t="str">
        <f t="shared" si="202"/>
        <v/>
      </c>
      <c r="I1827" s="35">
        <v>3</v>
      </c>
      <c r="J1827" s="36">
        <v>3</v>
      </c>
      <c r="K1827" s="36">
        <v>1</v>
      </c>
      <c r="L1827" s="3">
        <f t="shared" si="196"/>
        <v>0.33333333333333331</v>
      </c>
      <c r="M1827" s="42">
        <v>0</v>
      </c>
      <c r="N1827" s="36">
        <v>0</v>
      </c>
      <c r="O1827" s="64">
        <f t="shared" si="197"/>
        <v>0</v>
      </c>
      <c r="P1827" s="4">
        <f t="shared" si="198"/>
        <v>3</v>
      </c>
      <c r="Q1827" s="5">
        <f t="shared" si="199"/>
        <v>3</v>
      </c>
      <c r="R1827" s="5" t="str">
        <f t="shared" si="200"/>
        <v/>
      </c>
      <c r="S1827" s="6" t="str">
        <f t="shared" si="201"/>
        <v/>
      </c>
    </row>
    <row r="1828" spans="1:19" x14ac:dyDescent="0.2">
      <c r="A1828" s="55" t="s">
        <v>497</v>
      </c>
      <c r="B1828" s="41" t="s">
        <v>72</v>
      </c>
      <c r="C1828" s="56" t="s">
        <v>73</v>
      </c>
      <c r="D1828" s="2">
        <v>0</v>
      </c>
      <c r="E1828" s="1">
        <v>0</v>
      </c>
      <c r="F1828" s="1">
        <v>0</v>
      </c>
      <c r="G1828" s="1">
        <v>0</v>
      </c>
      <c r="H1828" s="50" t="str">
        <f t="shared" si="202"/>
        <v/>
      </c>
      <c r="I1828" s="35">
        <v>3</v>
      </c>
      <c r="J1828" s="36">
        <v>1</v>
      </c>
      <c r="K1828" s="36">
        <v>0</v>
      </c>
      <c r="L1828" s="3">
        <f t="shared" si="196"/>
        <v>0</v>
      </c>
      <c r="M1828" s="42">
        <v>0</v>
      </c>
      <c r="N1828" s="36">
        <v>2</v>
      </c>
      <c r="O1828" s="64">
        <f t="shared" si="197"/>
        <v>0.66666666666666663</v>
      </c>
      <c r="P1828" s="4">
        <f t="shared" si="198"/>
        <v>3</v>
      </c>
      <c r="Q1828" s="5">
        <f t="shared" si="199"/>
        <v>1</v>
      </c>
      <c r="R1828" s="5">
        <f t="shared" si="200"/>
        <v>2</v>
      </c>
      <c r="S1828" s="6">
        <f t="shared" si="201"/>
        <v>0.66666666666666663</v>
      </c>
    </row>
    <row r="1829" spans="1:19" x14ac:dyDescent="0.2">
      <c r="A1829" s="55" t="s">
        <v>497</v>
      </c>
      <c r="B1829" s="41" t="s">
        <v>95</v>
      </c>
      <c r="C1829" s="56" t="s">
        <v>96</v>
      </c>
      <c r="D1829" s="2">
        <v>0</v>
      </c>
      <c r="E1829" s="1">
        <v>0</v>
      </c>
      <c r="F1829" s="1">
        <v>0</v>
      </c>
      <c r="G1829" s="1">
        <v>0</v>
      </c>
      <c r="H1829" s="50" t="str">
        <f t="shared" si="202"/>
        <v/>
      </c>
      <c r="I1829" s="35">
        <v>3</v>
      </c>
      <c r="J1829" s="36">
        <v>2</v>
      </c>
      <c r="K1829" s="36">
        <v>2</v>
      </c>
      <c r="L1829" s="3">
        <f t="shared" si="196"/>
        <v>1</v>
      </c>
      <c r="M1829" s="42">
        <v>0</v>
      </c>
      <c r="N1829" s="36">
        <v>1</v>
      </c>
      <c r="O1829" s="64">
        <f t="shared" si="197"/>
        <v>0.33333333333333331</v>
      </c>
      <c r="P1829" s="4">
        <f t="shared" si="198"/>
        <v>3</v>
      </c>
      <c r="Q1829" s="5">
        <f t="shared" si="199"/>
        <v>2</v>
      </c>
      <c r="R1829" s="5">
        <f t="shared" si="200"/>
        <v>1</v>
      </c>
      <c r="S1829" s="6">
        <f t="shared" si="201"/>
        <v>0.33333333333333331</v>
      </c>
    </row>
    <row r="1830" spans="1:19" x14ac:dyDescent="0.2">
      <c r="A1830" s="55" t="s">
        <v>500</v>
      </c>
      <c r="B1830" s="41" t="s">
        <v>74</v>
      </c>
      <c r="C1830" s="56" t="s">
        <v>75</v>
      </c>
      <c r="D1830" s="2"/>
      <c r="E1830" s="1"/>
      <c r="F1830" s="1"/>
      <c r="G1830" s="1"/>
      <c r="H1830" s="50" t="str">
        <f t="shared" si="202"/>
        <v/>
      </c>
      <c r="I1830" s="35">
        <v>3</v>
      </c>
      <c r="J1830" s="36">
        <v>2</v>
      </c>
      <c r="K1830" s="36">
        <v>2</v>
      </c>
      <c r="L1830" s="3">
        <f t="shared" si="196"/>
        <v>1</v>
      </c>
      <c r="M1830" s="42">
        <v>1</v>
      </c>
      <c r="N1830" s="36">
        <v>0</v>
      </c>
      <c r="O1830" s="64">
        <f t="shared" si="197"/>
        <v>0</v>
      </c>
      <c r="P1830" s="4">
        <f t="shared" si="198"/>
        <v>3</v>
      </c>
      <c r="Q1830" s="5">
        <f t="shared" si="199"/>
        <v>3</v>
      </c>
      <c r="R1830" s="5" t="str">
        <f t="shared" si="200"/>
        <v/>
      </c>
      <c r="S1830" s="6" t="str">
        <f t="shared" si="201"/>
        <v/>
      </c>
    </row>
    <row r="1831" spans="1:19" x14ac:dyDescent="0.2">
      <c r="A1831" s="55" t="s">
        <v>500</v>
      </c>
      <c r="B1831" s="41" t="s">
        <v>406</v>
      </c>
      <c r="C1831" s="56" t="s">
        <v>407</v>
      </c>
      <c r="D1831" s="2"/>
      <c r="E1831" s="1"/>
      <c r="F1831" s="1"/>
      <c r="G1831" s="1"/>
      <c r="H1831" s="50" t="str">
        <f t="shared" si="202"/>
        <v/>
      </c>
      <c r="I1831" s="35">
        <v>3</v>
      </c>
      <c r="J1831" s="36">
        <v>3</v>
      </c>
      <c r="K1831" s="36">
        <v>3</v>
      </c>
      <c r="L1831" s="3">
        <f t="shared" si="196"/>
        <v>1</v>
      </c>
      <c r="M1831" s="42">
        <v>0</v>
      </c>
      <c r="N1831" s="36">
        <v>0</v>
      </c>
      <c r="O1831" s="64">
        <f t="shared" si="197"/>
        <v>0</v>
      </c>
      <c r="P1831" s="4">
        <f t="shared" si="198"/>
        <v>3</v>
      </c>
      <c r="Q1831" s="5">
        <f t="shared" si="199"/>
        <v>3</v>
      </c>
      <c r="R1831" s="5" t="str">
        <f t="shared" si="200"/>
        <v/>
      </c>
      <c r="S1831" s="6" t="str">
        <f t="shared" si="201"/>
        <v/>
      </c>
    </row>
    <row r="1832" spans="1:19" x14ac:dyDescent="0.2">
      <c r="A1832" s="55" t="s">
        <v>500</v>
      </c>
      <c r="B1832" s="41" t="s">
        <v>162</v>
      </c>
      <c r="C1832" s="56" t="s">
        <v>163</v>
      </c>
      <c r="D1832" s="2"/>
      <c r="E1832" s="1"/>
      <c r="F1832" s="1"/>
      <c r="G1832" s="1"/>
      <c r="H1832" s="50" t="str">
        <f t="shared" si="202"/>
        <v/>
      </c>
      <c r="I1832" s="35">
        <v>3</v>
      </c>
      <c r="J1832" s="36">
        <v>2</v>
      </c>
      <c r="K1832" s="36">
        <v>1</v>
      </c>
      <c r="L1832" s="3">
        <f t="shared" si="196"/>
        <v>0.5</v>
      </c>
      <c r="M1832" s="42">
        <v>1</v>
      </c>
      <c r="N1832" s="36">
        <v>0</v>
      </c>
      <c r="O1832" s="64">
        <f t="shared" si="197"/>
        <v>0</v>
      </c>
      <c r="P1832" s="4">
        <f t="shared" si="198"/>
        <v>3</v>
      </c>
      <c r="Q1832" s="5">
        <f t="shared" si="199"/>
        <v>3</v>
      </c>
      <c r="R1832" s="5" t="str">
        <f t="shared" si="200"/>
        <v/>
      </c>
      <c r="S1832" s="6" t="str">
        <f t="shared" si="201"/>
        <v/>
      </c>
    </row>
    <row r="1833" spans="1:19" x14ac:dyDescent="0.2">
      <c r="A1833" s="55" t="s">
        <v>450</v>
      </c>
      <c r="B1833" s="41" t="s">
        <v>78</v>
      </c>
      <c r="C1833" s="56" t="s">
        <v>267</v>
      </c>
      <c r="D1833" s="2"/>
      <c r="E1833" s="1"/>
      <c r="F1833" s="1"/>
      <c r="G1833" s="1"/>
      <c r="H1833" s="50" t="str">
        <f t="shared" si="202"/>
        <v/>
      </c>
      <c r="I1833" s="35">
        <v>3</v>
      </c>
      <c r="J1833" s="36"/>
      <c r="K1833" s="36"/>
      <c r="L1833" s="3" t="str">
        <f t="shared" si="196"/>
        <v/>
      </c>
      <c r="M1833" s="39">
        <v>2</v>
      </c>
      <c r="N1833" s="36">
        <v>1</v>
      </c>
      <c r="O1833" s="64">
        <f t="shared" si="197"/>
        <v>0.33333333333333331</v>
      </c>
      <c r="P1833" s="4">
        <f t="shared" si="198"/>
        <v>3</v>
      </c>
      <c r="Q1833" s="5">
        <f t="shared" si="199"/>
        <v>2</v>
      </c>
      <c r="R1833" s="5">
        <f t="shared" si="200"/>
        <v>1</v>
      </c>
      <c r="S1833" s="6">
        <f t="shared" si="201"/>
        <v>0.33333333333333331</v>
      </c>
    </row>
    <row r="1834" spans="1:19" x14ac:dyDescent="0.2">
      <c r="A1834" s="55" t="s">
        <v>450</v>
      </c>
      <c r="B1834" s="41" t="s">
        <v>82</v>
      </c>
      <c r="C1834" s="56" t="s">
        <v>304</v>
      </c>
      <c r="D1834" s="2"/>
      <c r="E1834" s="1"/>
      <c r="F1834" s="1"/>
      <c r="G1834" s="1"/>
      <c r="H1834" s="50" t="str">
        <f t="shared" si="202"/>
        <v/>
      </c>
      <c r="I1834" s="35">
        <v>3</v>
      </c>
      <c r="J1834" s="36">
        <v>3</v>
      </c>
      <c r="K1834" s="36"/>
      <c r="L1834" s="3">
        <f t="shared" si="196"/>
        <v>0</v>
      </c>
      <c r="M1834" s="39"/>
      <c r="N1834" s="36"/>
      <c r="O1834" s="64">
        <f t="shared" si="197"/>
        <v>0</v>
      </c>
      <c r="P1834" s="4">
        <f t="shared" si="198"/>
        <v>3</v>
      </c>
      <c r="Q1834" s="5">
        <f t="shared" si="199"/>
        <v>3</v>
      </c>
      <c r="R1834" s="5" t="str">
        <f t="shared" si="200"/>
        <v/>
      </c>
      <c r="S1834" s="6" t="str">
        <f t="shared" si="201"/>
        <v/>
      </c>
    </row>
    <row r="1835" spans="1:19" ht="29" x14ac:dyDescent="0.2">
      <c r="A1835" s="55" t="s">
        <v>507</v>
      </c>
      <c r="B1835" s="41" t="s">
        <v>28</v>
      </c>
      <c r="C1835" s="56" t="s">
        <v>29</v>
      </c>
      <c r="D1835" s="2"/>
      <c r="E1835" s="1"/>
      <c r="F1835" s="1"/>
      <c r="G1835" s="1"/>
      <c r="H1835" s="50" t="str">
        <f t="shared" si="202"/>
        <v/>
      </c>
      <c r="I1835" s="35">
        <v>3</v>
      </c>
      <c r="J1835" s="36">
        <v>3</v>
      </c>
      <c r="K1835" s="36">
        <v>3</v>
      </c>
      <c r="L1835" s="3">
        <f t="shared" si="196"/>
        <v>1</v>
      </c>
      <c r="M1835" s="48"/>
      <c r="N1835" s="36"/>
      <c r="O1835" s="64">
        <f t="shared" si="197"/>
        <v>0</v>
      </c>
      <c r="P1835" s="4">
        <f t="shared" si="198"/>
        <v>3</v>
      </c>
      <c r="Q1835" s="5">
        <f t="shared" si="199"/>
        <v>3</v>
      </c>
      <c r="R1835" s="5" t="str">
        <f t="shared" si="200"/>
        <v/>
      </c>
      <c r="S1835" s="6" t="str">
        <f t="shared" si="201"/>
        <v/>
      </c>
    </row>
    <row r="1836" spans="1:19" x14ac:dyDescent="0.2">
      <c r="A1836" s="54" t="s">
        <v>443</v>
      </c>
      <c r="B1836" s="41" t="s">
        <v>114</v>
      </c>
      <c r="C1836" s="51" t="s">
        <v>312</v>
      </c>
      <c r="D1836" s="37">
        <v>0</v>
      </c>
      <c r="E1836" s="38">
        <v>0</v>
      </c>
      <c r="F1836" s="38">
        <v>0</v>
      </c>
      <c r="G1836" s="38">
        <v>0</v>
      </c>
      <c r="H1836" s="50" t="str">
        <f t="shared" si="202"/>
        <v/>
      </c>
      <c r="I1836" s="35">
        <v>3</v>
      </c>
      <c r="J1836" s="36">
        <v>1</v>
      </c>
      <c r="K1836" s="36">
        <v>0</v>
      </c>
      <c r="L1836" s="3">
        <f t="shared" si="196"/>
        <v>0</v>
      </c>
      <c r="M1836" s="39">
        <v>0</v>
      </c>
      <c r="N1836" s="36">
        <v>0</v>
      </c>
      <c r="O1836" s="64">
        <f t="shared" si="197"/>
        <v>0</v>
      </c>
      <c r="P1836" s="4">
        <f t="shared" si="198"/>
        <v>3</v>
      </c>
      <c r="Q1836" s="5">
        <f t="shared" si="199"/>
        <v>1</v>
      </c>
      <c r="R1836" s="5" t="str">
        <f t="shared" si="200"/>
        <v/>
      </c>
      <c r="S1836" s="6" t="str">
        <f t="shared" si="201"/>
        <v/>
      </c>
    </row>
    <row r="1837" spans="1:19" x14ac:dyDescent="0.2">
      <c r="A1837" s="54" t="s">
        <v>443</v>
      </c>
      <c r="B1837" s="41" t="s">
        <v>208</v>
      </c>
      <c r="C1837" s="51" t="s">
        <v>209</v>
      </c>
      <c r="D1837" s="37">
        <v>0</v>
      </c>
      <c r="E1837" s="38">
        <v>0</v>
      </c>
      <c r="F1837" s="38">
        <v>0</v>
      </c>
      <c r="G1837" s="38">
        <v>0</v>
      </c>
      <c r="H1837" s="50" t="str">
        <f t="shared" si="202"/>
        <v/>
      </c>
      <c r="I1837" s="35">
        <v>3</v>
      </c>
      <c r="J1837" s="36">
        <v>2</v>
      </c>
      <c r="K1837" s="36">
        <v>0</v>
      </c>
      <c r="L1837" s="3">
        <f t="shared" si="196"/>
        <v>0</v>
      </c>
      <c r="M1837" s="39">
        <v>0</v>
      </c>
      <c r="N1837" s="36">
        <v>0</v>
      </c>
      <c r="O1837" s="64">
        <f t="shared" si="197"/>
        <v>0</v>
      </c>
      <c r="P1837" s="4">
        <f t="shared" si="198"/>
        <v>3</v>
      </c>
      <c r="Q1837" s="5">
        <f t="shared" si="199"/>
        <v>2</v>
      </c>
      <c r="R1837" s="5" t="str">
        <f t="shared" si="200"/>
        <v/>
      </c>
      <c r="S1837" s="6" t="str">
        <f t="shared" si="201"/>
        <v/>
      </c>
    </row>
    <row r="1838" spans="1:19" x14ac:dyDescent="0.2">
      <c r="A1838" s="54" t="s">
        <v>443</v>
      </c>
      <c r="B1838" s="41" t="s">
        <v>210</v>
      </c>
      <c r="C1838" s="51" t="s">
        <v>274</v>
      </c>
      <c r="D1838" s="37">
        <v>0</v>
      </c>
      <c r="E1838" s="38">
        <v>0</v>
      </c>
      <c r="F1838" s="38">
        <v>0</v>
      </c>
      <c r="G1838" s="38">
        <v>0</v>
      </c>
      <c r="H1838" s="50" t="str">
        <f t="shared" si="202"/>
        <v/>
      </c>
      <c r="I1838" s="35">
        <v>3</v>
      </c>
      <c r="J1838" s="36">
        <v>3</v>
      </c>
      <c r="K1838" s="36">
        <v>0</v>
      </c>
      <c r="L1838" s="3">
        <f t="shared" si="196"/>
        <v>0</v>
      </c>
      <c r="M1838" s="39">
        <v>0</v>
      </c>
      <c r="N1838" s="36">
        <v>0</v>
      </c>
      <c r="O1838" s="64">
        <f t="shared" si="197"/>
        <v>0</v>
      </c>
      <c r="P1838" s="4">
        <f t="shared" si="198"/>
        <v>3</v>
      </c>
      <c r="Q1838" s="5">
        <f t="shared" si="199"/>
        <v>3</v>
      </c>
      <c r="R1838" s="5" t="str">
        <f t="shared" si="200"/>
        <v/>
      </c>
      <c r="S1838" s="6" t="str">
        <f t="shared" si="201"/>
        <v/>
      </c>
    </row>
    <row r="1839" spans="1:19" x14ac:dyDescent="0.2">
      <c r="A1839" s="55" t="s">
        <v>447</v>
      </c>
      <c r="B1839" s="41" t="s">
        <v>170</v>
      </c>
      <c r="C1839" s="56" t="s">
        <v>329</v>
      </c>
      <c r="D1839" s="2"/>
      <c r="E1839" s="1"/>
      <c r="F1839" s="1"/>
      <c r="G1839" s="1"/>
      <c r="H1839" s="50" t="str">
        <f t="shared" si="202"/>
        <v/>
      </c>
      <c r="I1839" s="35">
        <v>2</v>
      </c>
      <c r="J1839" s="36">
        <v>2</v>
      </c>
      <c r="K1839" s="36"/>
      <c r="L1839" s="3">
        <f t="shared" si="196"/>
        <v>0</v>
      </c>
      <c r="M1839" s="42"/>
      <c r="N1839" s="36"/>
      <c r="O1839" s="64">
        <f t="shared" si="197"/>
        <v>0</v>
      </c>
      <c r="P1839" s="4">
        <f t="shared" si="198"/>
        <v>2</v>
      </c>
      <c r="Q1839" s="5">
        <f t="shared" si="199"/>
        <v>2</v>
      </c>
      <c r="R1839" s="5" t="str">
        <f t="shared" si="200"/>
        <v/>
      </c>
      <c r="S1839" s="6" t="str">
        <f t="shared" si="201"/>
        <v/>
      </c>
    </row>
    <row r="1840" spans="1:19" x14ac:dyDescent="0.2">
      <c r="A1840" s="55" t="s">
        <v>480</v>
      </c>
      <c r="B1840" s="41" t="s">
        <v>30</v>
      </c>
      <c r="C1840" s="56" t="s">
        <v>31</v>
      </c>
      <c r="D1840" s="2">
        <v>0</v>
      </c>
      <c r="E1840" s="1">
        <v>0</v>
      </c>
      <c r="F1840" s="1">
        <v>0</v>
      </c>
      <c r="G1840" s="1">
        <v>0</v>
      </c>
      <c r="H1840" s="50" t="str">
        <f t="shared" si="202"/>
        <v/>
      </c>
      <c r="I1840" s="35">
        <v>2</v>
      </c>
      <c r="J1840" s="36">
        <v>2</v>
      </c>
      <c r="K1840" s="36">
        <v>0</v>
      </c>
      <c r="L1840" s="3">
        <f t="shared" si="196"/>
        <v>0</v>
      </c>
      <c r="M1840" s="42">
        <v>0</v>
      </c>
      <c r="N1840" s="36">
        <v>0</v>
      </c>
      <c r="O1840" s="64">
        <f t="shared" si="197"/>
        <v>0</v>
      </c>
      <c r="P1840" s="4">
        <f t="shared" si="198"/>
        <v>2</v>
      </c>
      <c r="Q1840" s="5">
        <f t="shared" si="199"/>
        <v>2</v>
      </c>
      <c r="R1840" s="5" t="str">
        <f t="shared" si="200"/>
        <v/>
      </c>
      <c r="S1840" s="6" t="str">
        <f t="shared" si="201"/>
        <v/>
      </c>
    </row>
    <row r="1841" spans="1:19" x14ac:dyDescent="0.2">
      <c r="A1841" s="55" t="s">
        <v>483</v>
      </c>
      <c r="B1841" s="41" t="s">
        <v>4</v>
      </c>
      <c r="C1841" s="56" t="s">
        <v>5</v>
      </c>
      <c r="D1841" s="2"/>
      <c r="E1841" s="1"/>
      <c r="F1841" s="1"/>
      <c r="G1841" s="1"/>
      <c r="H1841" s="50" t="str">
        <f t="shared" si="202"/>
        <v/>
      </c>
      <c r="I1841" s="35">
        <v>2</v>
      </c>
      <c r="J1841" s="36"/>
      <c r="K1841" s="36"/>
      <c r="L1841" s="3" t="str">
        <f t="shared" si="196"/>
        <v/>
      </c>
      <c r="M1841" s="42"/>
      <c r="N1841" s="36"/>
      <c r="O1841" s="64">
        <f t="shared" si="197"/>
        <v>0</v>
      </c>
      <c r="P1841" s="4">
        <f t="shared" si="198"/>
        <v>2</v>
      </c>
      <c r="Q1841" s="5" t="str">
        <f t="shared" si="199"/>
        <v/>
      </c>
      <c r="R1841" s="5" t="str">
        <f t="shared" si="200"/>
        <v/>
      </c>
      <c r="S1841" s="6" t="str">
        <f t="shared" si="201"/>
        <v/>
      </c>
    </row>
    <row r="1842" spans="1:19" x14ac:dyDescent="0.2">
      <c r="A1842" s="55" t="s">
        <v>483</v>
      </c>
      <c r="B1842" s="41" t="s">
        <v>62</v>
      </c>
      <c r="C1842" s="56" t="s">
        <v>63</v>
      </c>
      <c r="D1842" s="2"/>
      <c r="E1842" s="1"/>
      <c r="F1842" s="1"/>
      <c r="G1842" s="1"/>
      <c r="H1842" s="50" t="str">
        <f t="shared" si="202"/>
        <v/>
      </c>
      <c r="I1842" s="35">
        <v>2</v>
      </c>
      <c r="J1842" s="36">
        <v>1</v>
      </c>
      <c r="K1842" s="36">
        <v>1</v>
      </c>
      <c r="L1842" s="3">
        <f t="shared" si="196"/>
        <v>1</v>
      </c>
      <c r="M1842" s="42"/>
      <c r="N1842" s="36"/>
      <c r="O1842" s="64">
        <f t="shared" si="197"/>
        <v>0</v>
      </c>
      <c r="P1842" s="4">
        <f t="shared" si="198"/>
        <v>2</v>
      </c>
      <c r="Q1842" s="5">
        <f t="shared" si="199"/>
        <v>1</v>
      </c>
      <c r="R1842" s="5" t="str">
        <f t="shared" si="200"/>
        <v/>
      </c>
      <c r="S1842" s="6" t="str">
        <f t="shared" si="201"/>
        <v/>
      </c>
    </row>
    <row r="1843" spans="1:19" x14ac:dyDescent="0.2">
      <c r="A1843" s="55" t="s">
        <v>483</v>
      </c>
      <c r="B1843" s="41" t="s">
        <v>200</v>
      </c>
      <c r="C1843" s="56" t="s">
        <v>201</v>
      </c>
      <c r="D1843" s="2"/>
      <c r="E1843" s="1"/>
      <c r="F1843" s="1"/>
      <c r="G1843" s="1"/>
      <c r="H1843" s="50" t="str">
        <f t="shared" si="202"/>
        <v/>
      </c>
      <c r="I1843" s="35">
        <v>2</v>
      </c>
      <c r="J1843" s="36">
        <v>1</v>
      </c>
      <c r="K1843" s="36">
        <v>1</v>
      </c>
      <c r="L1843" s="3">
        <f t="shared" si="196"/>
        <v>1</v>
      </c>
      <c r="M1843" s="42"/>
      <c r="N1843" s="36"/>
      <c r="O1843" s="64">
        <f t="shared" si="197"/>
        <v>0</v>
      </c>
      <c r="P1843" s="4">
        <f t="shared" si="198"/>
        <v>2</v>
      </c>
      <c r="Q1843" s="5">
        <f t="shared" si="199"/>
        <v>1</v>
      </c>
      <c r="R1843" s="5" t="str">
        <f t="shared" si="200"/>
        <v/>
      </c>
      <c r="S1843" s="6" t="str">
        <f t="shared" si="201"/>
        <v/>
      </c>
    </row>
    <row r="1844" spans="1:19" x14ac:dyDescent="0.2">
      <c r="A1844" s="55" t="s">
        <v>483</v>
      </c>
      <c r="B1844" s="41" t="s">
        <v>252</v>
      </c>
      <c r="C1844" s="56" t="s">
        <v>275</v>
      </c>
      <c r="D1844" s="2"/>
      <c r="E1844" s="1"/>
      <c r="F1844" s="1"/>
      <c r="G1844" s="1"/>
      <c r="H1844" s="50" t="str">
        <f t="shared" si="202"/>
        <v/>
      </c>
      <c r="I1844" s="35">
        <v>2</v>
      </c>
      <c r="J1844" s="36">
        <v>2</v>
      </c>
      <c r="K1844" s="36"/>
      <c r="L1844" s="3">
        <f t="shared" si="196"/>
        <v>0</v>
      </c>
      <c r="M1844" s="42"/>
      <c r="N1844" s="36"/>
      <c r="O1844" s="64">
        <f t="shared" si="197"/>
        <v>0</v>
      </c>
      <c r="P1844" s="4">
        <f t="shared" si="198"/>
        <v>2</v>
      </c>
      <c r="Q1844" s="5">
        <f t="shared" si="199"/>
        <v>2</v>
      </c>
      <c r="R1844" s="5" t="str">
        <f t="shared" si="200"/>
        <v/>
      </c>
      <c r="S1844" s="6" t="str">
        <f t="shared" si="201"/>
        <v/>
      </c>
    </row>
    <row r="1845" spans="1:19" x14ac:dyDescent="0.2">
      <c r="A1845" s="55" t="s">
        <v>512</v>
      </c>
      <c r="B1845" s="41" t="s">
        <v>406</v>
      </c>
      <c r="C1845" s="56" t="s">
        <v>407</v>
      </c>
      <c r="D1845" s="2"/>
      <c r="E1845" s="1"/>
      <c r="F1845" s="1"/>
      <c r="G1845" s="1"/>
      <c r="H1845" s="50" t="str">
        <f t="shared" si="202"/>
        <v/>
      </c>
      <c r="I1845" s="35">
        <v>2</v>
      </c>
      <c r="J1845" s="36">
        <v>2</v>
      </c>
      <c r="K1845" s="36">
        <v>2</v>
      </c>
      <c r="L1845" s="3">
        <f t="shared" si="196"/>
        <v>1</v>
      </c>
      <c r="M1845" s="42">
        <v>0</v>
      </c>
      <c r="N1845" s="36">
        <v>0</v>
      </c>
      <c r="O1845" s="64">
        <f t="shared" si="197"/>
        <v>0</v>
      </c>
      <c r="P1845" s="4">
        <f t="shared" si="198"/>
        <v>2</v>
      </c>
      <c r="Q1845" s="5">
        <f t="shared" si="199"/>
        <v>2</v>
      </c>
      <c r="R1845" s="5" t="str">
        <f t="shared" si="200"/>
        <v/>
      </c>
      <c r="S1845" s="6" t="str">
        <f t="shared" si="201"/>
        <v/>
      </c>
    </row>
    <row r="1846" spans="1:19" x14ac:dyDescent="0.2">
      <c r="A1846" s="54" t="s">
        <v>442</v>
      </c>
      <c r="B1846" s="41" t="s">
        <v>87</v>
      </c>
      <c r="C1846" s="51" t="s">
        <v>88</v>
      </c>
      <c r="D1846" s="37"/>
      <c r="E1846" s="38"/>
      <c r="F1846" s="38"/>
      <c r="G1846" s="38"/>
      <c r="H1846" s="50" t="str">
        <f t="shared" si="202"/>
        <v/>
      </c>
      <c r="I1846" s="35">
        <v>2</v>
      </c>
      <c r="J1846" s="36"/>
      <c r="K1846" s="36"/>
      <c r="L1846" s="3" t="str">
        <f t="shared" si="196"/>
        <v/>
      </c>
      <c r="M1846" s="39">
        <v>2</v>
      </c>
      <c r="N1846" s="36"/>
      <c r="O1846" s="64">
        <f t="shared" si="197"/>
        <v>0</v>
      </c>
      <c r="P1846" s="4">
        <f t="shared" si="198"/>
        <v>2</v>
      </c>
      <c r="Q1846" s="5">
        <f t="shared" si="199"/>
        <v>2</v>
      </c>
      <c r="R1846" s="5" t="str">
        <f t="shared" si="200"/>
        <v/>
      </c>
      <c r="S1846" s="6" t="str">
        <f t="shared" si="201"/>
        <v/>
      </c>
    </row>
    <row r="1847" spans="1:19" x14ac:dyDescent="0.2">
      <c r="A1847" s="54" t="s">
        <v>442</v>
      </c>
      <c r="B1847" s="41" t="s">
        <v>177</v>
      </c>
      <c r="C1847" s="51" t="s">
        <v>271</v>
      </c>
      <c r="D1847" s="37"/>
      <c r="E1847" s="38"/>
      <c r="F1847" s="38"/>
      <c r="G1847" s="38"/>
      <c r="H1847" s="50" t="str">
        <f t="shared" si="202"/>
        <v/>
      </c>
      <c r="I1847" s="35">
        <v>2</v>
      </c>
      <c r="J1847" s="36"/>
      <c r="K1847" s="36"/>
      <c r="L1847" s="3" t="str">
        <f t="shared" si="196"/>
        <v/>
      </c>
      <c r="M1847" s="39">
        <v>2</v>
      </c>
      <c r="N1847" s="36"/>
      <c r="O1847" s="64">
        <f t="shared" si="197"/>
        <v>0</v>
      </c>
      <c r="P1847" s="4">
        <f t="shared" si="198"/>
        <v>2</v>
      </c>
      <c r="Q1847" s="5">
        <f t="shared" si="199"/>
        <v>2</v>
      </c>
      <c r="R1847" s="5" t="str">
        <f t="shared" si="200"/>
        <v/>
      </c>
      <c r="S1847" s="6" t="str">
        <f t="shared" si="201"/>
        <v/>
      </c>
    </row>
    <row r="1848" spans="1:19" x14ac:dyDescent="0.2">
      <c r="A1848" s="55" t="s">
        <v>449</v>
      </c>
      <c r="B1848" s="41" t="s">
        <v>10</v>
      </c>
      <c r="C1848" s="57" t="s">
        <v>12</v>
      </c>
      <c r="D1848" s="2">
        <v>0</v>
      </c>
      <c r="E1848" s="1">
        <v>0</v>
      </c>
      <c r="F1848" s="1"/>
      <c r="G1848" s="1">
        <v>0</v>
      </c>
      <c r="H1848" s="50" t="str">
        <f t="shared" si="202"/>
        <v/>
      </c>
      <c r="I1848" s="35">
        <v>2</v>
      </c>
      <c r="J1848" s="36">
        <v>1</v>
      </c>
      <c r="K1848" s="36">
        <v>0</v>
      </c>
      <c r="L1848" s="3">
        <f t="shared" si="196"/>
        <v>0</v>
      </c>
      <c r="M1848" s="39">
        <v>0</v>
      </c>
      <c r="N1848" s="36">
        <v>1</v>
      </c>
      <c r="O1848" s="64">
        <f t="shared" si="197"/>
        <v>0.5</v>
      </c>
      <c r="P1848" s="4">
        <f t="shared" si="198"/>
        <v>2</v>
      </c>
      <c r="Q1848" s="5">
        <f t="shared" si="199"/>
        <v>1</v>
      </c>
      <c r="R1848" s="5">
        <f t="shared" si="200"/>
        <v>1</v>
      </c>
      <c r="S1848" s="6">
        <f t="shared" si="201"/>
        <v>0.5</v>
      </c>
    </row>
    <row r="1849" spans="1:19" x14ac:dyDescent="0.2">
      <c r="A1849" s="55" t="s">
        <v>449</v>
      </c>
      <c r="B1849" s="41" t="s">
        <v>95</v>
      </c>
      <c r="C1849" s="57" t="s">
        <v>96</v>
      </c>
      <c r="D1849" s="2">
        <v>0</v>
      </c>
      <c r="E1849" s="1">
        <v>0</v>
      </c>
      <c r="F1849" s="1"/>
      <c r="G1849" s="1">
        <v>0</v>
      </c>
      <c r="H1849" s="50" t="str">
        <f t="shared" si="202"/>
        <v/>
      </c>
      <c r="I1849" s="35">
        <v>2</v>
      </c>
      <c r="J1849" s="36">
        <v>2</v>
      </c>
      <c r="K1849" s="36">
        <v>0</v>
      </c>
      <c r="L1849" s="3">
        <f t="shared" si="196"/>
        <v>0</v>
      </c>
      <c r="M1849" s="39">
        <v>0</v>
      </c>
      <c r="N1849" s="36">
        <v>0</v>
      </c>
      <c r="O1849" s="64">
        <f t="shared" si="197"/>
        <v>0</v>
      </c>
      <c r="P1849" s="4">
        <f t="shared" si="198"/>
        <v>2</v>
      </c>
      <c r="Q1849" s="5">
        <f t="shared" si="199"/>
        <v>2</v>
      </c>
      <c r="R1849" s="5" t="str">
        <f t="shared" si="200"/>
        <v/>
      </c>
      <c r="S1849" s="6" t="str">
        <f t="shared" si="201"/>
        <v/>
      </c>
    </row>
    <row r="1850" spans="1:19" x14ac:dyDescent="0.2">
      <c r="A1850" s="55" t="s">
        <v>485</v>
      </c>
      <c r="B1850" s="41" t="s">
        <v>2</v>
      </c>
      <c r="C1850" s="56" t="s">
        <v>486</v>
      </c>
      <c r="D1850" s="2"/>
      <c r="E1850" s="1"/>
      <c r="F1850" s="1"/>
      <c r="G1850" s="1"/>
      <c r="H1850" s="50" t="str">
        <f t="shared" si="202"/>
        <v/>
      </c>
      <c r="I1850" s="35">
        <v>2</v>
      </c>
      <c r="J1850" s="36"/>
      <c r="K1850" s="36"/>
      <c r="L1850" s="3" t="str">
        <f t="shared" si="196"/>
        <v/>
      </c>
      <c r="M1850" s="42">
        <v>2</v>
      </c>
      <c r="N1850" s="36"/>
      <c r="O1850" s="64">
        <f t="shared" si="197"/>
        <v>0</v>
      </c>
      <c r="P1850" s="4">
        <f t="shared" si="198"/>
        <v>2</v>
      </c>
      <c r="Q1850" s="5">
        <f t="shared" si="199"/>
        <v>2</v>
      </c>
      <c r="R1850" s="5" t="str">
        <f t="shared" si="200"/>
        <v/>
      </c>
      <c r="S1850" s="6" t="str">
        <f t="shared" si="201"/>
        <v/>
      </c>
    </row>
    <row r="1851" spans="1:19" x14ac:dyDescent="0.2">
      <c r="A1851" s="55" t="s">
        <v>485</v>
      </c>
      <c r="B1851" s="41" t="s">
        <v>13</v>
      </c>
      <c r="C1851" s="56" t="s">
        <v>14</v>
      </c>
      <c r="D1851" s="2"/>
      <c r="E1851" s="1"/>
      <c r="F1851" s="1"/>
      <c r="G1851" s="1"/>
      <c r="H1851" s="50" t="str">
        <f t="shared" si="202"/>
        <v/>
      </c>
      <c r="I1851" s="35">
        <v>2</v>
      </c>
      <c r="J1851" s="36">
        <v>2</v>
      </c>
      <c r="K1851" s="36">
        <v>1</v>
      </c>
      <c r="L1851" s="3">
        <f t="shared" si="196"/>
        <v>0.5</v>
      </c>
      <c r="M1851" s="42"/>
      <c r="N1851" s="36"/>
      <c r="O1851" s="64">
        <f t="shared" si="197"/>
        <v>0</v>
      </c>
      <c r="P1851" s="4">
        <f t="shared" si="198"/>
        <v>2</v>
      </c>
      <c r="Q1851" s="5">
        <f t="shared" si="199"/>
        <v>2</v>
      </c>
      <c r="R1851" s="5" t="str">
        <f t="shared" si="200"/>
        <v/>
      </c>
      <c r="S1851" s="6" t="str">
        <f t="shared" si="201"/>
        <v/>
      </c>
    </row>
    <row r="1852" spans="1:19" x14ac:dyDescent="0.2">
      <c r="A1852" s="55" t="s">
        <v>485</v>
      </c>
      <c r="B1852" s="41" t="s">
        <v>406</v>
      </c>
      <c r="C1852" s="56" t="s">
        <v>407</v>
      </c>
      <c r="D1852" s="2"/>
      <c r="E1852" s="1"/>
      <c r="F1852" s="1"/>
      <c r="G1852" s="1"/>
      <c r="H1852" s="50" t="str">
        <f t="shared" si="202"/>
        <v/>
      </c>
      <c r="I1852" s="35">
        <v>2</v>
      </c>
      <c r="J1852" s="36">
        <v>2</v>
      </c>
      <c r="K1852" s="36">
        <v>0</v>
      </c>
      <c r="L1852" s="3">
        <f t="shared" si="196"/>
        <v>0</v>
      </c>
      <c r="M1852" s="42"/>
      <c r="N1852" s="36"/>
      <c r="O1852" s="64">
        <f t="shared" si="197"/>
        <v>0</v>
      </c>
      <c r="P1852" s="4">
        <f t="shared" si="198"/>
        <v>2</v>
      </c>
      <c r="Q1852" s="5">
        <f t="shared" si="199"/>
        <v>2</v>
      </c>
      <c r="R1852" s="5" t="str">
        <f t="shared" si="200"/>
        <v/>
      </c>
      <c r="S1852" s="6" t="str">
        <f t="shared" si="201"/>
        <v/>
      </c>
    </row>
    <row r="1853" spans="1:19" x14ac:dyDescent="0.2">
      <c r="A1853" s="55" t="s">
        <v>485</v>
      </c>
      <c r="B1853" s="41" t="s">
        <v>177</v>
      </c>
      <c r="C1853" s="56" t="s">
        <v>271</v>
      </c>
      <c r="D1853" s="2"/>
      <c r="E1853" s="1"/>
      <c r="F1853" s="1"/>
      <c r="G1853" s="1"/>
      <c r="H1853" s="50" t="str">
        <f t="shared" si="202"/>
        <v/>
      </c>
      <c r="I1853" s="35">
        <v>2</v>
      </c>
      <c r="J1853" s="36">
        <v>2</v>
      </c>
      <c r="K1853" s="36"/>
      <c r="L1853" s="3">
        <f t="shared" si="196"/>
        <v>0</v>
      </c>
      <c r="M1853" s="42"/>
      <c r="N1853" s="36"/>
      <c r="O1853" s="64">
        <f t="shared" si="197"/>
        <v>0</v>
      </c>
      <c r="P1853" s="4">
        <f t="shared" si="198"/>
        <v>2</v>
      </c>
      <c r="Q1853" s="5">
        <f t="shared" si="199"/>
        <v>2</v>
      </c>
      <c r="R1853" s="5" t="str">
        <f t="shared" si="200"/>
        <v/>
      </c>
      <c r="S1853" s="6" t="str">
        <f t="shared" si="201"/>
        <v/>
      </c>
    </row>
    <row r="1854" spans="1:19" x14ac:dyDescent="0.2">
      <c r="A1854" s="55" t="s">
        <v>485</v>
      </c>
      <c r="B1854" s="41" t="s">
        <v>200</v>
      </c>
      <c r="C1854" s="56" t="s">
        <v>201</v>
      </c>
      <c r="D1854" s="2"/>
      <c r="E1854" s="1"/>
      <c r="F1854" s="1"/>
      <c r="G1854" s="1"/>
      <c r="H1854" s="50" t="str">
        <f t="shared" si="202"/>
        <v/>
      </c>
      <c r="I1854" s="35">
        <v>2</v>
      </c>
      <c r="J1854" s="36">
        <v>2</v>
      </c>
      <c r="K1854" s="36">
        <v>1</v>
      </c>
      <c r="L1854" s="3">
        <f t="shared" si="196"/>
        <v>0.5</v>
      </c>
      <c r="M1854" s="42"/>
      <c r="N1854" s="36"/>
      <c r="O1854" s="64">
        <f t="shared" si="197"/>
        <v>0</v>
      </c>
      <c r="P1854" s="4">
        <f t="shared" si="198"/>
        <v>2</v>
      </c>
      <c r="Q1854" s="5">
        <f t="shared" si="199"/>
        <v>2</v>
      </c>
      <c r="R1854" s="5" t="str">
        <f t="shared" si="200"/>
        <v/>
      </c>
      <c r="S1854" s="6" t="str">
        <f t="shared" si="201"/>
        <v/>
      </c>
    </row>
    <row r="1855" spans="1:19" x14ac:dyDescent="0.2">
      <c r="A1855" s="55" t="s">
        <v>485</v>
      </c>
      <c r="B1855" s="41" t="s">
        <v>210</v>
      </c>
      <c r="C1855" s="56" t="s">
        <v>334</v>
      </c>
      <c r="D1855" s="2"/>
      <c r="E1855" s="1"/>
      <c r="F1855" s="1"/>
      <c r="G1855" s="1"/>
      <c r="H1855" s="50" t="str">
        <f t="shared" si="202"/>
        <v/>
      </c>
      <c r="I1855" s="35">
        <v>2</v>
      </c>
      <c r="J1855" s="36">
        <v>2</v>
      </c>
      <c r="K1855" s="36">
        <v>2</v>
      </c>
      <c r="L1855" s="3">
        <f t="shared" si="196"/>
        <v>1</v>
      </c>
      <c r="M1855" s="42"/>
      <c r="N1855" s="36"/>
      <c r="O1855" s="64">
        <f t="shared" si="197"/>
        <v>0</v>
      </c>
      <c r="P1855" s="4">
        <f t="shared" si="198"/>
        <v>2</v>
      </c>
      <c r="Q1855" s="5">
        <f t="shared" si="199"/>
        <v>2</v>
      </c>
      <c r="R1855" s="5" t="str">
        <f t="shared" si="200"/>
        <v/>
      </c>
      <c r="S1855" s="6" t="str">
        <f t="shared" si="201"/>
        <v/>
      </c>
    </row>
    <row r="1856" spans="1:19" x14ac:dyDescent="0.2">
      <c r="A1856" s="55" t="s">
        <v>445</v>
      </c>
      <c r="B1856" s="41" t="s">
        <v>21</v>
      </c>
      <c r="C1856" s="56" t="s">
        <v>22</v>
      </c>
      <c r="D1856" s="2"/>
      <c r="E1856" s="1"/>
      <c r="F1856" s="1"/>
      <c r="G1856" s="1"/>
      <c r="H1856" s="50" t="str">
        <f t="shared" si="202"/>
        <v/>
      </c>
      <c r="I1856" s="35">
        <v>2</v>
      </c>
      <c r="J1856" s="36">
        <v>2</v>
      </c>
      <c r="K1856" s="36"/>
      <c r="L1856" s="3">
        <f t="shared" si="196"/>
        <v>0</v>
      </c>
      <c r="M1856" s="42"/>
      <c r="N1856" s="36"/>
      <c r="O1856" s="64">
        <f t="shared" si="197"/>
        <v>0</v>
      </c>
      <c r="P1856" s="4">
        <f t="shared" si="198"/>
        <v>2</v>
      </c>
      <c r="Q1856" s="5">
        <f t="shared" si="199"/>
        <v>2</v>
      </c>
      <c r="R1856" s="5" t="str">
        <f t="shared" si="200"/>
        <v/>
      </c>
      <c r="S1856" s="6" t="str">
        <f t="shared" si="201"/>
        <v/>
      </c>
    </row>
    <row r="1857" spans="1:19" x14ac:dyDescent="0.2">
      <c r="A1857" s="55" t="s">
        <v>445</v>
      </c>
      <c r="B1857" s="41" t="s">
        <v>114</v>
      </c>
      <c r="C1857" s="56" t="s">
        <v>313</v>
      </c>
      <c r="D1857" s="2"/>
      <c r="E1857" s="1"/>
      <c r="F1857" s="1"/>
      <c r="G1857" s="1"/>
      <c r="H1857" s="50" t="str">
        <f t="shared" si="202"/>
        <v/>
      </c>
      <c r="I1857" s="35">
        <v>2</v>
      </c>
      <c r="J1857" s="36"/>
      <c r="K1857" s="36"/>
      <c r="L1857" s="3" t="str">
        <f t="shared" si="196"/>
        <v/>
      </c>
      <c r="M1857" s="42"/>
      <c r="N1857" s="36">
        <v>1</v>
      </c>
      <c r="O1857" s="64">
        <f t="shared" si="197"/>
        <v>0.5</v>
      </c>
      <c r="P1857" s="4">
        <f t="shared" si="198"/>
        <v>2</v>
      </c>
      <c r="Q1857" s="5" t="str">
        <f t="shared" si="199"/>
        <v/>
      </c>
      <c r="R1857" s="5">
        <f t="shared" si="200"/>
        <v>1</v>
      </c>
      <c r="S1857" s="6">
        <f t="shared" si="201"/>
        <v>0.5</v>
      </c>
    </row>
    <row r="1858" spans="1:19" x14ac:dyDescent="0.2">
      <c r="A1858" s="55" t="s">
        <v>445</v>
      </c>
      <c r="B1858" s="41" t="s">
        <v>406</v>
      </c>
      <c r="C1858" s="56" t="s">
        <v>407</v>
      </c>
      <c r="D1858" s="2"/>
      <c r="E1858" s="1"/>
      <c r="F1858" s="1"/>
      <c r="G1858" s="1"/>
      <c r="H1858" s="50" t="str">
        <f t="shared" si="202"/>
        <v/>
      </c>
      <c r="I1858" s="35">
        <v>2</v>
      </c>
      <c r="J1858" s="36">
        <v>2</v>
      </c>
      <c r="K1858" s="36"/>
      <c r="L1858" s="3">
        <f t="shared" ref="L1858:L1921" si="203">IF(J1858&lt;&gt;0,K1858/J1858,"")</f>
        <v>0</v>
      </c>
      <c r="M1858" s="42"/>
      <c r="N1858" s="36"/>
      <c r="O1858" s="64">
        <f t="shared" ref="O1858:O1921" si="204">IF(I1858&lt;&gt;0,N1858/I1858,"")</f>
        <v>0</v>
      </c>
      <c r="P1858" s="4">
        <f t="shared" ref="P1858:P1921" si="205">IF(SUM(D1858,I1858)&gt;0,SUM(D1858,I1858),"")</f>
        <v>2</v>
      </c>
      <c r="Q1858" s="5">
        <f t="shared" ref="Q1858:Q1921" si="206">IF(SUM(E1858,J1858, M1858)&gt;0,SUM(E1858,J1858, M1858),"")</f>
        <v>2</v>
      </c>
      <c r="R1858" s="5" t="str">
        <f t="shared" ref="R1858:R1921" si="207">IF(SUM(G1858,N1858)&gt;0,SUM(G1858,N1858),"")</f>
        <v/>
      </c>
      <c r="S1858" s="6" t="str">
        <f t="shared" ref="S1858:S1921" si="208">IFERROR(IF(P1858&lt;&gt;0,R1858/P1858,""),"")</f>
        <v/>
      </c>
    </row>
    <row r="1859" spans="1:19" x14ac:dyDescent="0.2">
      <c r="A1859" s="55" t="s">
        <v>445</v>
      </c>
      <c r="B1859" s="41" t="s">
        <v>162</v>
      </c>
      <c r="C1859" s="56" t="s">
        <v>163</v>
      </c>
      <c r="D1859" s="2"/>
      <c r="E1859" s="1"/>
      <c r="F1859" s="1"/>
      <c r="G1859" s="1"/>
      <c r="H1859" s="50" t="str">
        <f t="shared" ref="H1859:H1922" si="209">IF(D1859&lt;&gt;0,G1859/D1859,"")</f>
        <v/>
      </c>
      <c r="I1859" s="35">
        <v>2</v>
      </c>
      <c r="J1859" s="36">
        <v>1</v>
      </c>
      <c r="K1859" s="36"/>
      <c r="L1859" s="3">
        <f t="shared" si="203"/>
        <v>0</v>
      </c>
      <c r="M1859" s="42"/>
      <c r="N1859" s="36"/>
      <c r="O1859" s="64">
        <f t="shared" si="204"/>
        <v>0</v>
      </c>
      <c r="P1859" s="4">
        <f t="shared" si="205"/>
        <v>2</v>
      </c>
      <c r="Q1859" s="5">
        <f t="shared" si="206"/>
        <v>1</v>
      </c>
      <c r="R1859" s="5" t="str">
        <f t="shared" si="207"/>
        <v/>
      </c>
      <c r="S1859" s="6" t="str">
        <f t="shared" si="208"/>
        <v/>
      </c>
    </row>
    <row r="1860" spans="1:19" x14ac:dyDescent="0.2">
      <c r="A1860" s="55" t="s">
        <v>492</v>
      </c>
      <c r="B1860" s="41" t="s">
        <v>64</v>
      </c>
      <c r="C1860" s="56" t="s">
        <v>291</v>
      </c>
      <c r="D1860" s="2"/>
      <c r="E1860" s="1"/>
      <c r="F1860" s="1"/>
      <c r="G1860" s="1"/>
      <c r="H1860" s="50" t="str">
        <f t="shared" si="209"/>
        <v/>
      </c>
      <c r="I1860" s="35">
        <v>2</v>
      </c>
      <c r="J1860" s="36">
        <v>2</v>
      </c>
      <c r="K1860" s="36">
        <v>1</v>
      </c>
      <c r="L1860" s="3">
        <f t="shared" si="203"/>
        <v>0.5</v>
      </c>
      <c r="M1860" s="42"/>
      <c r="N1860" s="36"/>
      <c r="O1860" s="64">
        <f t="shared" si="204"/>
        <v>0</v>
      </c>
      <c r="P1860" s="4">
        <f t="shared" si="205"/>
        <v>2</v>
      </c>
      <c r="Q1860" s="5">
        <f t="shared" si="206"/>
        <v>2</v>
      </c>
      <c r="R1860" s="5" t="str">
        <f t="shared" si="207"/>
        <v/>
      </c>
      <c r="S1860" s="6" t="str">
        <f t="shared" si="208"/>
        <v/>
      </c>
    </row>
    <row r="1861" spans="1:19" x14ac:dyDescent="0.2">
      <c r="A1861" s="55" t="s">
        <v>492</v>
      </c>
      <c r="B1861" s="41" t="s">
        <v>87</v>
      </c>
      <c r="C1861" s="56" t="s">
        <v>88</v>
      </c>
      <c r="D1861" s="2"/>
      <c r="E1861" s="1"/>
      <c r="F1861" s="1"/>
      <c r="G1861" s="1"/>
      <c r="H1861" s="50" t="str">
        <f t="shared" si="209"/>
        <v/>
      </c>
      <c r="I1861" s="35">
        <v>2</v>
      </c>
      <c r="J1861" s="36">
        <v>2</v>
      </c>
      <c r="K1861" s="36"/>
      <c r="L1861" s="3">
        <f t="shared" si="203"/>
        <v>0</v>
      </c>
      <c r="M1861" s="42"/>
      <c r="N1861" s="36"/>
      <c r="O1861" s="64">
        <f t="shared" si="204"/>
        <v>0</v>
      </c>
      <c r="P1861" s="4">
        <f t="shared" si="205"/>
        <v>2</v>
      </c>
      <c r="Q1861" s="5">
        <f t="shared" si="206"/>
        <v>2</v>
      </c>
      <c r="R1861" s="5" t="str">
        <f t="shared" si="207"/>
        <v/>
      </c>
      <c r="S1861" s="6" t="str">
        <f t="shared" si="208"/>
        <v/>
      </c>
    </row>
    <row r="1862" spans="1:19" x14ac:dyDescent="0.2">
      <c r="A1862" s="55" t="s">
        <v>496</v>
      </c>
      <c r="B1862" s="41" t="s">
        <v>114</v>
      </c>
      <c r="C1862" s="56" t="s">
        <v>313</v>
      </c>
      <c r="D1862" s="2">
        <v>0</v>
      </c>
      <c r="E1862" s="1">
        <v>0</v>
      </c>
      <c r="F1862" s="1">
        <v>0</v>
      </c>
      <c r="G1862" s="1">
        <v>0</v>
      </c>
      <c r="H1862" s="50" t="str">
        <f t="shared" si="209"/>
        <v/>
      </c>
      <c r="I1862" s="35">
        <v>2</v>
      </c>
      <c r="J1862" s="36">
        <v>0</v>
      </c>
      <c r="K1862" s="36">
        <v>0</v>
      </c>
      <c r="L1862" s="3" t="str">
        <f t="shared" si="203"/>
        <v/>
      </c>
      <c r="M1862" s="42">
        <v>1</v>
      </c>
      <c r="N1862" s="36">
        <v>0</v>
      </c>
      <c r="O1862" s="64">
        <f t="shared" si="204"/>
        <v>0</v>
      </c>
      <c r="P1862" s="4">
        <f t="shared" si="205"/>
        <v>2</v>
      </c>
      <c r="Q1862" s="5">
        <f t="shared" si="206"/>
        <v>1</v>
      </c>
      <c r="R1862" s="5" t="str">
        <f t="shared" si="207"/>
        <v/>
      </c>
      <c r="S1862" s="6" t="str">
        <f t="shared" si="208"/>
        <v/>
      </c>
    </row>
    <row r="1863" spans="1:19" x14ac:dyDescent="0.2">
      <c r="A1863" s="54" t="s">
        <v>446</v>
      </c>
      <c r="B1863" s="41" t="s">
        <v>245</v>
      </c>
      <c r="C1863" s="51" t="s">
        <v>246</v>
      </c>
      <c r="D1863" s="37"/>
      <c r="E1863" s="38"/>
      <c r="F1863" s="38"/>
      <c r="G1863" s="38"/>
      <c r="H1863" s="50" t="str">
        <f t="shared" si="209"/>
        <v/>
      </c>
      <c r="I1863" s="35">
        <v>2</v>
      </c>
      <c r="J1863" s="36"/>
      <c r="K1863" s="36"/>
      <c r="L1863" s="3" t="str">
        <f t="shared" si="203"/>
        <v/>
      </c>
      <c r="M1863" s="39"/>
      <c r="N1863" s="36">
        <v>2</v>
      </c>
      <c r="O1863" s="64">
        <f t="shared" si="204"/>
        <v>1</v>
      </c>
      <c r="P1863" s="4">
        <f t="shared" si="205"/>
        <v>2</v>
      </c>
      <c r="Q1863" s="5" t="str">
        <f t="shared" si="206"/>
        <v/>
      </c>
      <c r="R1863" s="5">
        <f t="shared" si="207"/>
        <v>2</v>
      </c>
      <c r="S1863" s="6">
        <f t="shared" si="208"/>
        <v>1</v>
      </c>
    </row>
    <row r="1864" spans="1:19" x14ac:dyDescent="0.2">
      <c r="A1864" s="55" t="s">
        <v>497</v>
      </c>
      <c r="B1864" s="41" t="s">
        <v>13</v>
      </c>
      <c r="C1864" s="56" t="s">
        <v>14</v>
      </c>
      <c r="D1864" s="2">
        <v>0</v>
      </c>
      <c r="E1864" s="1">
        <v>0</v>
      </c>
      <c r="F1864" s="1">
        <v>0</v>
      </c>
      <c r="G1864" s="1">
        <v>0</v>
      </c>
      <c r="H1864" s="50" t="str">
        <f t="shared" si="209"/>
        <v/>
      </c>
      <c r="I1864" s="35">
        <v>2</v>
      </c>
      <c r="J1864" s="36">
        <v>0</v>
      </c>
      <c r="K1864" s="36">
        <v>0</v>
      </c>
      <c r="L1864" s="3" t="str">
        <f t="shared" si="203"/>
        <v/>
      </c>
      <c r="M1864" s="42">
        <v>0</v>
      </c>
      <c r="N1864" s="36">
        <v>2</v>
      </c>
      <c r="O1864" s="64">
        <f t="shared" si="204"/>
        <v>1</v>
      </c>
      <c r="P1864" s="4">
        <f t="shared" si="205"/>
        <v>2</v>
      </c>
      <c r="Q1864" s="5" t="str">
        <f t="shared" si="206"/>
        <v/>
      </c>
      <c r="R1864" s="5">
        <f t="shared" si="207"/>
        <v>2</v>
      </c>
      <c r="S1864" s="6">
        <f t="shared" si="208"/>
        <v>1</v>
      </c>
    </row>
    <row r="1865" spans="1:19" x14ac:dyDescent="0.2">
      <c r="A1865" s="55" t="s">
        <v>497</v>
      </c>
      <c r="B1865" s="41" t="s">
        <v>17</v>
      </c>
      <c r="C1865" s="56" t="s">
        <v>18</v>
      </c>
      <c r="D1865" s="2">
        <v>0</v>
      </c>
      <c r="E1865" s="1">
        <v>0</v>
      </c>
      <c r="F1865" s="1">
        <v>0</v>
      </c>
      <c r="G1865" s="1">
        <v>0</v>
      </c>
      <c r="H1865" s="50" t="str">
        <f t="shared" si="209"/>
        <v/>
      </c>
      <c r="I1865" s="35">
        <v>2</v>
      </c>
      <c r="J1865" s="36">
        <v>2</v>
      </c>
      <c r="K1865" s="36">
        <v>0</v>
      </c>
      <c r="L1865" s="3">
        <f t="shared" si="203"/>
        <v>0</v>
      </c>
      <c r="M1865" s="42">
        <v>0</v>
      </c>
      <c r="N1865" s="36">
        <v>0</v>
      </c>
      <c r="O1865" s="64">
        <f t="shared" si="204"/>
        <v>0</v>
      </c>
      <c r="P1865" s="4">
        <f t="shared" si="205"/>
        <v>2</v>
      </c>
      <c r="Q1865" s="5">
        <f t="shared" si="206"/>
        <v>2</v>
      </c>
      <c r="R1865" s="5" t="str">
        <f t="shared" si="207"/>
        <v/>
      </c>
      <c r="S1865" s="6" t="str">
        <f t="shared" si="208"/>
        <v/>
      </c>
    </row>
    <row r="1866" spans="1:19" x14ac:dyDescent="0.2">
      <c r="A1866" s="55" t="s">
        <v>497</v>
      </c>
      <c r="B1866" s="41" t="s">
        <v>82</v>
      </c>
      <c r="C1866" s="56" t="s">
        <v>83</v>
      </c>
      <c r="D1866" s="2">
        <v>0</v>
      </c>
      <c r="E1866" s="1">
        <v>0</v>
      </c>
      <c r="F1866" s="1">
        <v>0</v>
      </c>
      <c r="G1866" s="1">
        <v>0</v>
      </c>
      <c r="H1866" s="50" t="str">
        <f t="shared" si="209"/>
        <v/>
      </c>
      <c r="I1866" s="35">
        <v>2</v>
      </c>
      <c r="J1866" s="36">
        <v>0</v>
      </c>
      <c r="K1866" s="36">
        <v>0</v>
      </c>
      <c r="L1866" s="3" t="str">
        <f t="shared" si="203"/>
        <v/>
      </c>
      <c r="M1866" s="42">
        <v>0</v>
      </c>
      <c r="N1866" s="36">
        <v>2</v>
      </c>
      <c r="O1866" s="64">
        <f t="shared" si="204"/>
        <v>1</v>
      </c>
      <c r="P1866" s="4">
        <f t="shared" si="205"/>
        <v>2</v>
      </c>
      <c r="Q1866" s="5" t="str">
        <f t="shared" si="206"/>
        <v/>
      </c>
      <c r="R1866" s="5">
        <f t="shared" si="207"/>
        <v>2</v>
      </c>
      <c r="S1866" s="6">
        <f t="shared" si="208"/>
        <v>1</v>
      </c>
    </row>
    <row r="1867" spans="1:19" x14ac:dyDescent="0.2">
      <c r="A1867" s="55" t="s">
        <v>497</v>
      </c>
      <c r="B1867" s="41" t="s">
        <v>87</v>
      </c>
      <c r="C1867" s="56" t="s">
        <v>88</v>
      </c>
      <c r="D1867" s="2">
        <v>0</v>
      </c>
      <c r="E1867" s="1">
        <v>0</v>
      </c>
      <c r="F1867" s="1">
        <v>0</v>
      </c>
      <c r="G1867" s="1">
        <v>0</v>
      </c>
      <c r="H1867" s="50" t="str">
        <f t="shared" si="209"/>
        <v/>
      </c>
      <c r="I1867" s="35">
        <v>2</v>
      </c>
      <c r="J1867" s="36">
        <v>1</v>
      </c>
      <c r="K1867" s="36">
        <v>0</v>
      </c>
      <c r="L1867" s="3">
        <f t="shared" si="203"/>
        <v>0</v>
      </c>
      <c r="M1867" s="42">
        <v>0</v>
      </c>
      <c r="N1867" s="36">
        <v>1</v>
      </c>
      <c r="O1867" s="64">
        <f t="shared" si="204"/>
        <v>0.5</v>
      </c>
      <c r="P1867" s="4">
        <f t="shared" si="205"/>
        <v>2</v>
      </c>
      <c r="Q1867" s="5">
        <f t="shared" si="206"/>
        <v>1</v>
      </c>
      <c r="R1867" s="5">
        <f t="shared" si="207"/>
        <v>1</v>
      </c>
      <c r="S1867" s="6">
        <f t="shared" si="208"/>
        <v>0.5</v>
      </c>
    </row>
    <row r="1868" spans="1:19" x14ac:dyDescent="0.2">
      <c r="A1868" s="55" t="s">
        <v>500</v>
      </c>
      <c r="B1868" s="41" t="s">
        <v>21</v>
      </c>
      <c r="C1868" s="56" t="s">
        <v>22</v>
      </c>
      <c r="D1868" s="2"/>
      <c r="E1868" s="1"/>
      <c r="F1868" s="1"/>
      <c r="G1868" s="1"/>
      <c r="H1868" s="50" t="str">
        <f t="shared" si="209"/>
        <v/>
      </c>
      <c r="I1868" s="35">
        <v>2</v>
      </c>
      <c r="J1868" s="36">
        <v>1</v>
      </c>
      <c r="K1868" s="36">
        <v>1</v>
      </c>
      <c r="L1868" s="3">
        <f t="shared" si="203"/>
        <v>1</v>
      </c>
      <c r="M1868" s="42">
        <v>1</v>
      </c>
      <c r="N1868" s="36">
        <v>0</v>
      </c>
      <c r="O1868" s="64">
        <f t="shared" si="204"/>
        <v>0</v>
      </c>
      <c r="P1868" s="4">
        <f t="shared" si="205"/>
        <v>2</v>
      </c>
      <c r="Q1868" s="5">
        <f t="shared" si="206"/>
        <v>2</v>
      </c>
      <c r="R1868" s="5" t="str">
        <f t="shared" si="207"/>
        <v/>
      </c>
      <c r="S1868" s="6" t="str">
        <f t="shared" si="208"/>
        <v/>
      </c>
    </row>
    <row r="1869" spans="1:19" x14ac:dyDescent="0.2">
      <c r="A1869" s="55" t="s">
        <v>500</v>
      </c>
      <c r="B1869" s="41" t="s">
        <v>30</v>
      </c>
      <c r="C1869" s="56" t="s">
        <v>31</v>
      </c>
      <c r="D1869" s="2"/>
      <c r="E1869" s="1"/>
      <c r="F1869" s="1"/>
      <c r="G1869" s="1"/>
      <c r="H1869" s="50" t="str">
        <f t="shared" si="209"/>
        <v/>
      </c>
      <c r="I1869" s="35">
        <v>2</v>
      </c>
      <c r="J1869" s="36">
        <v>2</v>
      </c>
      <c r="K1869" s="36">
        <v>1</v>
      </c>
      <c r="L1869" s="3">
        <f t="shared" si="203"/>
        <v>0.5</v>
      </c>
      <c r="M1869" s="42">
        <v>0</v>
      </c>
      <c r="N1869" s="36">
        <v>0</v>
      </c>
      <c r="O1869" s="64">
        <f t="shared" si="204"/>
        <v>0</v>
      </c>
      <c r="P1869" s="4">
        <f t="shared" si="205"/>
        <v>2</v>
      </c>
      <c r="Q1869" s="5">
        <f t="shared" si="206"/>
        <v>2</v>
      </c>
      <c r="R1869" s="5" t="str">
        <f t="shared" si="207"/>
        <v/>
      </c>
      <c r="S1869" s="6" t="str">
        <f t="shared" si="208"/>
        <v/>
      </c>
    </row>
    <row r="1870" spans="1:19" x14ac:dyDescent="0.2">
      <c r="A1870" s="55" t="s">
        <v>450</v>
      </c>
      <c r="B1870" s="41" t="s">
        <v>56</v>
      </c>
      <c r="C1870" s="56" t="s">
        <v>57</v>
      </c>
      <c r="D1870" s="2"/>
      <c r="E1870" s="1"/>
      <c r="F1870" s="1"/>
      <c r="G1870" s="1"/>
      <c r="H1870" s="50" t="str">
        <f t="shared" si="209"/>
        <v/>
      </c>
      <c r="I1870" s="35">
        <v>2</v>
      </c>
      <c r="J1870" s="36">
        <v>2</v>
      </c>
      <c r="K1870" s="36"/>
      <c r="L1870" s="3">
        <f t="shared" si="203"/>
        <v>0</v>
      </c>
      <c r="M1870" s="39"/>
      <c r="N1870" s="36"/>
      <c r="O1870" s="64">
        <f t="shared" si="204"/>
        <v>0</v>
      </c>
      <c r="P1870" s="4">
        <f t="shared" si="205"/>
        <v>2</v>
      </c>
      <c r="Q1870" s="5">
        <f t="shared" si="206"/>
        <v>2</v>
      </c>
      <c r="R1870" s="5" t="str">
        <f t="shared" si="207"/>
        <v/>
      </c>
      <c r="S1870" s="6" t="str">
        <f t="shared" si="208"/>
        <v/>
      </c>
    </row>
    <row r="1871" spans="1:19" x14ac:dyDescent="0.2">
      <c r="A1871" s="55" t="s">
        <v>450</v>
      </c>
      <c r="B1871" s="41" t="s">
        <v>62</v>
      </c>
      <c r="C1871" s="56" t="s">
        <v>63</v>
      </c>
      <c r="D1871" s="2"/>
      <c r="E1871" s="1"/>
      <c r="F1871" s="1"/>
      <c r="G1871" s="1"/>
      <c r="H1871" s="50" t="str">
        <f t="shared" si="209"/>
        <v/>
      </c>
      <c r="I1871" s="35">
        <v>2</v>
      </c>
      <c r="J1871" s="36">
        <v>2</v>
      </c>
      <c r="K1871" s="36"/>
      <c r="L1871" s="3">
        <f t="shared" si="203"/>
        <v>0</v>
      </c>
      <c r="M1871" s="39"/>
      <c r="N1871" s="36"/>
      <c r="O1871" s="64">
        <f t="shared" si="204"/>
        <v>0</v>
      </c>
      <c r="P1871" s="4">
        <f t="shared" si="205"/>
        <v>2</v>
      </c>
      <c r="Q1871" s="5">
        <f t="shared" si="206"/>
        <v>2</v>
      </c>
      <c r="R1871" s="5" t="str">
        <f t="shared" si="207"/>
        <v/>
      </c>
      <c r="S1871" s="6" t="str">
        <f t="shared" si="208"/>
        <v/>
      </c>
    </row>
    <row r="1872" spans="1:19" x14ac:dyDescent="0.2">
      <c r="A1872" s="55" t="s">
        <v>450</v>
      </c>
      <c r="B1872" s="41" t="s">
        <v>200</v>
      </c>
      <c r="C1872" s="56" t="s">
        <v>419</v>
      </c>
      <c r="D1872" s="2"/>
      <c r="E1872" s="1"/>
      <c r="F1872" s="1"/>
      <c r="G1872" s="1"/>
      <c r="H1872" s="50" t="str">
        <f t="shared" si="209"/>
        <v/>
      </c>
      <c r="I1872" s="35">
        <v>2</v>
      </c>
      <c r="J1872" s="36">
        <v>2</v>
      </c>
      <c r="K1872" s="36">
        <v>2</v>
      </c>
      <c r="L1872" s="3">
        <f t="shared" si="203"/>
        <v>1</v>
      </c>
      <c r="M1872" s="39"/>
      <c r="N1872" s="36"/>
      <c r="O1872" s="64">
        <f t="shared" si="204"/>
        <v>0</v>
      </c>
      <c r="P1872" s="4">
        <f t="shared" si="205"/>
        <v>2</v>
      </c>
      <c r="Q1872" s="5">
        <f t="shared" si="206"/>
        <v>2</v>
      </c>
      <c r="R1872" s="5" t="str">
        <f t="shared" si="207"/>
        <v/>
      </c>
      <c r="S1872" s="6" t="str">
        <f t="shared" si="208"/>
        <v/>
      </c>
    </row>
    <row r="1873" spans="1:19" x14ac:dyDescent="0.2">
      <c r="A1873" s="55" t="s">
        <v>507</v>
      </c>
      <c r="B1873" s="41" t="s">
        <v>30</v>
      </c>
      <c r="C1873" s="56" t="s">
        <v>31</v>
      </c>
      <c r="D1873" s="2"/>
      <c r="E1873" s="1"/>
      <c r="F1873" s="1"/>
      <c r="G1873" s="1"/>
      <c r="H1873" s="50" t="str">
        <f t="shared" si="209"/>
        <v/>
      </c>
      <c r="I1873" s="35">
        <v>2</v>
      </c>
      <c r="J1873" s="36">
        <v>2</v>
      </c>
      <c r="K1873" s="36"/>
      <c r="L1873" s="3">
        <f t="shared" si="203"/>
        <v>0</v>
      </c>
      <c r="M1873" s="48"/>
      <c r="N1873" s="36"/>
      <c r="O1873" s="64">
        <f t="shared" si="204"/>
        <v>0</v>
      </c>
      <c r="P1873" s="4">
        <f t="shared" si="205"/>
        <v>2</v>
      </c>
      <c r="Q1873" s="5">
        <f t="shared" si="206"/>
        <v>2</v>
      </c>
      <c r="R1873" s="5" t="str">
        <f t="shared" si="207"/>
        <v/>
      </c>
      <c r="S1873" s="6" t="str">
        <f t="shared" si="208"/>
        <v/>
      </c>
    </row>
    <row r="1874" spans="1:19" x14ac:dyDescent="0.2">
      <c r="A1874" s="55" t="s">
        <v>507</v>
      </c>
      <c r="B1874" s="41" t="s">
        <v>142</v>
      </c>
      <c r="C1874" s="56" t="s">
        <v>143</v>
      </c>
      <c r="D1874" s="2"/>
      <c r="E1874" s="1"/>
      <c r="F1874" s="1"/>
      <c r="G1874" s="1"/>
      <c r="H1874" s="50" t="str">
        <f t="shared" si="209"/>
        <v/>
      </c>
      <c r="I1874" s="35">
        <v>2</v>
      </c>
      <c r="J1874" s="36">
        <v>2</v>
      </c>
      <c r="K1874" s="36"/>
      <c r="L1874" s="3">
        <f t="shared" si="203"/>
        <v>0</v>
      </c>
      <c r="M1874" s="48"/>
      <c r="N1874" s="36"/>
      <c r="O1874" s="64">
        <f t="shared" si="204"/>
        <v>0</v>
      </c>
      <c r="P1874" s="4">
        <f t="shared" si="205"/>
        <v>2</v>
      </c>
      <c r="Q1874" s="5">
        <f t="shared" si="206"/>
        <v>2</v>
      </c>
      <c r="R1874" s="5" t="str">
        <f t="shared" si="207"/>
        <v/>
      </c>
      <c r="S1874" s="6" t="str">
        <f t="shared" si="208"/>
        <v/>
      </c>
    </row>
    <row r="1875" spans="1:19" ht="43" x14ac:dyDescent="0.2">
      <c r="A1875" s="55" t="s">
        <v>507</v>
      </c>
      <c r="B1875" s="41" t="s">
        <v>211</v>
      </c>
      <c r="C1875" s="56" t="s">
        <v>212</v>
      </c>
      <c r="D1875" s="2"/>
      <c r="E1875" s="1"/>
      <c r="F1875" s="1"/>
      <c r="G1875" s="1"/>
      <c r="H1875" s="50" t="str">
        <f t="shared" si="209"/>
        <v/>
      </c>
      <c r="I1875" s="35">
        <v>2</v>
      </c>
      <c r="J1875" s="36">
        <v>1</v>
      </c>
      <c r="K1875" s="36"/>
      <c r="L1875" s="3">
        <f t="shared" si="203"/>
        <v>0</v>
      </c>
      <c r="M1875" s="48"/>
      <c r="N1875" s="36"/>
      <c r="O1875" s="64">
        <f t="shared" si="204"/>
        <v>0</v>
      </c>
      <c r="P1875" s="4">
        <f t="shared" si="205"/>
        <v>2</v>
      </c>
      <c r="Q1875" s="5">
        <f t="shared" si="206"/>
        <v>1</v>
      </c>
      <c r="R1875" s="5" t="str">
        <f t="shared" si="207"/>
        <v/>
      </c>
      <c r="S1875" s="6" t="str">
        <f t="shared" si="208"/>
        <v/>
      </c>
    </row>
    <row r="1876" spans="1:19" x14ac:dyDescent="0.2">
      <c r="A1876" s="54" t="s">
        <v>443</v>
      </c>
      <c r="B1876" s="41" t="s">
        <v>64</v>
      </c>
      <c r="C1876" s="51" t="s">
        <v>291</v>
      </c>
      <c r="D1876" s="37">
        <v>0</v>
      </c>
      <c r="E1876" s="38">
        <v>0</v>
      </c>
      <c r="F1876" s="38">
        <v>0</v>
      </c>
      <c r="G1876" s="38">
        <v>0</v>
      </c>
      <c r="H1876" s="50" t="str">
        <f t="shared" si="209"/>
        <v/>
      </c>
      <c r="I1876" s="35">
        <v>2</v>
      </c>
      <c r="J1876" s="36">
        <v>1</v>
      </c>
      <c r="K1876" s="36">
        <v>0</v>
      </c>
      <c r="L1876" s="3">
        <f t="shared" si="203"/>
        <v>0</v>
      </c>
      <c r="M1876" s="39">
        <v>0</v>
      </c>
      <c r="N1876" s="36">
        <v>1</v>
      </c>
      <c r="O1876" s="64">
        <f t="shared" si="204"/>
        <v>0.5</v>
      </c>
      <c r="P1876" s="4">
        <f t="shared" si="205"/>
        <v>2</v>
      </c>
      <c r="Q1876" s="5">
        <f t="shared" si="206"/>
        <v>1</v>
      </c>
      <c r="R1876" s="5">
        <f t="shared" si="207"/>
        <v>1</v>
      </c>
      <c r="S1876" s="6">
        <f t="shared" si="208"/>
        <v>0.5</v>
      </c>
    </row>
    <row r="1877" spans="1:19" x14ac:dyDescent="0.2">
      <c r="A1877" s="54" t="s">
        <v>443</v>
      </c>
      <c r="B1877" s="41" t="s">
        <v>82</v>
      </c>
      <c r="C1877" s="51" t="s">
        <v>83</v>
      </c>
      <c r="D1877" s="37">
        <v>0</v>
      </c>
      <c r="E1877" s="38">
        <v>0</v>
      </c>
      <c r="F1877" s="38">
        <v>0</v>
      </c>
      <c r="G1877" s="38">
        <v>0</v>
      </c>
      <c r="H1877" s="50" t="str">
        <f t="shared" si="209"/>
        <v/>
      </c>
      <c r="I1877" s="35">
        <v>2</v>
      </c>
      <c r="J1877" s="36">
        <v>2</v>
      </c>
      <c r="K1877" s="36">
        <v>0</v>
      </c>
      <c r="L1877" s="3">
        <f t="shared" si="203"/>
        <v>0</v>
      </c>
      <c r="M1877" s="39">
        <v>0</v>
      </c>
      <c r="N1877" s="36">
        <v>0</v>
      </c>
      <c r="O1877" s="64">
        <f t="shared" si="204"/>
        <v>0</v>
      </c>
      <c r="P1877" s="4">
        <f t="shared" si="205"/>
        <v>2</v>
      </c>
      <c r="Q1877" s="5">
        <f t="shared" si="206"/>
        <v>2</v>
      </c>
      <c r="R1877" s="5" t="str">
        <f t="shared" si="207"/>
        <v/>
      </c>
      <c r="S1877" s="6" t="str">
        <f t="shared" si="208"/>
        <v/>
      </c>
    </row>
    <row r="1878" spans="1:19" x14ac:dyDescent="0.2">
      <c r="A1878" s="54" t="s">
        <v>443</v>
      </c>
      <c r="B1878" s="41" t="s">
        <v>82</v>
      </c>
      <c r="C1878" s="51" t="s">
        <v>304</v>
      </c>
      <c r="D1878" s="37">
        <v>0</v>
      </c>
      <c r="E1878" s="38">
        <v>0</v>
      </c>
      <c r="F1878" s="38">
        <v>0</v>
      </c>
      <c r="G1878" s="38">
        <v>0</v>
      </c>
      <c r="H1878" s="50" t="str">
        <f t="shared" si="209"/>
        <v/>
      </c>
      <c r="I1878" s="35">
        <v>2</v>
      </c>
      <c r="J1878" s="36">
        <v>2</v>
      </c>
      <c r="K1878" s="36">
        <v>0</v>
      </c>
      <c r="L1878" s="3">
        <f t="shared" si="203"/>
        <v>0</v>
      </c>
      <c r="M1878" s="39">
        <v>0</v>
      </c>
      <c r="N1878" s="36">
        <v>0</v>
      </c>
      <c r="O1878" s="64">
        <f t="shared" si="204"/>
        <v>0</v>
      </c>
      <c r="P1878" s="4">
        <f t="shared" si="205"/>
        <v>2</v>
      </c>
      <c r="Q1878" s="5">
        <f t="shared" si="206"/>
        <v>2</v>
      </c>
      <c r="R1878" s="5" t="str">
        <f t="shared" si="207"/>
        <v/>
      </c>
      <c r="S1878" s="6" t="str">
        <f t="shared" si="208"/>
        <v/>
      </c>
    </row>
    <row r="1879" spans="1:19" x14ac:dyDescent="0.2">
      <c r="A1879" s="54" t="s">
        <v>443</v>
      </c>
      <c r="B1879" s="41" t="s">
        <v>135</v>
      </c>
      <c r="C1879" s="51" t="s">
        <v>268</v>
      </c>
      <c r="D1879" s="37">
        <v>0</v>
      </c>
      <c r="E1879" s="38">
        <v>0</v>
      </c>
      <c r="F1879" s="38">
        <v>0</v>
      </c>
      <c r="G1879" s="38">
        <v>0</v>
      </c>
      <c r="H1879" s="50" t="str">
        <f t="shared" si="209"/>
        <v/>
      </c>
      <c r="I1879" s="35">
        <v>2</v>
      </c>
      <c r="J1879" s="36">
        <v>1</v>
      </c>
      <c r="K1879" s="36">
        <v>0</v>
      </c>
      <c r="L1879" s="3">
        <f t="shared" si="203"/>
        <v>0</v>
      </c>
      <c r="M1879" s="39">
        <v>0</v>
      </c>
      <c r="N1879" s="36">
        <v>0</v>
      </c>
      <c r="O1879" s="64">
        <f t="shared" si="204"/>
        <v>0</v>
      </c>
      <c r="P1879" s="4">
        <f t="shared" si="205"/>
        <v>2</v>
      </c>
      <c r="Q1879" s="5">
        <f t="shared" si="206"/>
        <v>1</v>
      </c>
      <c r="R1879" s="5" t="str">
        <f t="shared" si="207"/>
        <v/>
      </c>
      <c r="S1879" s="6" t="str">
        <f t="shared" si="208"/>
        <v/>
      </c>
    </row>
    <row r="1880" spans="1:19" x14ac:dyDescent="0.2">
      <c r="A1880" s="55" t="s">
        <v>508</v>
      </c>
      <c r="B1880" s="41" t="s">
        <v>82</v>
      </c>
      <c r="C1880" s="56" t="s">
        <v>83</v>
      </c>
      <c r="D1880" s="2"/>
      <c r="E1880" s="1"/>
      <c r="F1880" s="1"/>
      <c r="G1880" s="1"/>
      <c r="H1880" s="50" t="str">
        <f t="shared" si="209"/>
        <v/>
      </c>
      <c r="I1880" s="35">
        <v>2</v>
      </c>
      <c r="J1880" s="36"/>
      <c r="K1880" s="36"/>
      <c r="L1880" s="3" t="str">
        <f t="shared" si="203"/>
        <v/>
      </c>
      <c r="M1880" s="42"/>
      <c r="N1880" s="36"/>
      <c r="O1880" s="64">
        <f t="shared" si="204"/>
        <v>0</v>
      </c>
      <c r="P1880" s="4">
        <f t="shared" si="205"/>
        <v>2</v>
      </c>
      <c r="Q1880" s="5" t="str">
        <f t="shared" si="206"/>
        <v/>
      </c>
      <c r="R1880" s="5" t="str">
        <f t="shared" si="207"/>
        <v/>
      </c>
      <c r="S1880" s="6" t="str">
        <f t="shared" si="208"/>
        <v/>
      </c>
    </row>
    <row r="1881" spans="1:19" x14ac:dyDescent="0.2">
      <c r="A1881" s="55" t="s">
        <v>478</v>
      </c>
      <c r="B1881" s="41" t="s">
        <v>21</v>
      </c>
      <c r="C1881" s="56" t="s">
        <v>22</v>
      </c>
      <c r="D1881" s="2">
        <v>0</v>
      </c>
      <c r="E1881" s="1">
        <v>0</v>
      </c>
      <c r="F1881" s="1">
        <v>0</v>
      </c>
      <c r="G1881" s="1">
        <v>0</v>
      </c>
      <c r="H1881" s="50" t="str">
        <f t="shared" si="209"/>
        <v/>
      </c>
      <c r="I1881" s="35">
        <v>1</v>
      </c>
      <c r="J1881" s="36">
        <v>1</v>
      </c>
      <c r="K1881" s="36">
        <v>1</v>
      </c>
      <c r="L1881" s="3">
        <f t="shared" si="203"/>
        <v>1</v>
      </c>
      <c r="M1881" s="42">
        <v>0</v>
      </c>
      <c r="N1881" s="36">
        <v>0</v>
      </c>
      <c r="O1881" s="64">
        <f t="shared" si="204"/>
        <v>0</v>
      </c>
      <c r="P1881" s="4">
        <f t="shared" si="205"/>
        <v>1</v>
      </c>
      <c r="Q1881" s="5">
        <f t="shared" si="206"/>
        <v>1</v>
      </c>
      <c r="R1881" s="5" t="str">
        <f t="shared" si="207"/>
        <v/>
      </c>
      <c r="S1881" s="6" t="str">
        <f t="shared" si="208"/>
        <v/>
      </c>
    </row>
    <row r="1882" spans="1:19" x14ac:dyDescent="0.2">
      <c r="A1882" s="55" t="s">
        <v>478</v>
      </c>
      <c r="B1882" s="41" t="s">
        <v>74</v>
      </c>
      <c r="C1882" s="56" t="s">
        <v>75</v>
      </c>
      <c r="D1882" s="2">
        <v>0</v>
      </c>
      <c r="E1882" s="1">
        <v>0</v>
      </c>
      <c r="F1882" s="1">
        <v>0</v>
      </c>
      <c r="G1882" s="1">
        <v>0</v>
      </c>
      <c r="H1882" s="50" t="str">
        <f t="shared" si="209"/>
        <v/>
      </c>
      <c r="I1882" s="35">
        <v>1</v>
      </c>
      <c r="J1882" s="36">
        <v>1</v>
      </c>
      <c r="K1882" s="36">
        <v>1</v>
      </c>
      <c r="L1882" s="3">
        <f t="shared" si="203"/>
        <v>1</v>
      </c>
      <c r="M1882" s="42">
        <v>0</v>
      </c>
      <c r="N1882" s="36">
        <v>0</v>
      </c>
      <c r="O1882" s="64">
        <f t="shared" si="204"/>
        <v>0</v>
      </c>
      <c r="P1882" s="4">
        <f t="shared" si="205"/>
        <v>1</v>
      </c>
      <c r="Q1882" s="5">
        <f t="shared" si="206"/>
        <v>1</v>
      </c>
      <c r="R1882" s="5" t="str">
        <f t="shared" si="207"/>
        <v/>
      </c>
      <c r="S1882" s="6" t="str">
        <f t="shared" si="208"/>
        <v/>
      </c>
    </row>
    <row r="1883" spans="1:19" x14ac:dyDescent="0.2">
      <c r="A1883" s="55" t="s">
        <v>478</v>
      </c>
      <c r="B1883" s="41" t="s">
        <v>78</v>
      </c>
      <c r="C1883" s="56" t="s">
        <v>479</v>
      </c>
      <c r="D1883" s="2">
        <v>0</v>
      </c>
      <c r="E1883" s="1">
        <v>0</v>
      </c>
      <c r="F1883" s="1">
        <v>0</v>
      </c>
      <c r="G1883" s="1">
        <v>0</v>
      </c>
      <c r="H1883" s="50" t="str">
        <f t="shared" si="209"/>
        <v/>
      </c>
      <c r="I1883" s="35">
        <v>1</v>
      </c>
      <c r="J1883" s="36">
        <v>1</v>
      </c>
      <c r="K1883" s="36">
        <v>1</v>
      </c>
      <c r="L1883" s="3">
        <f t="shared" si="203"/>
        <v>1</v>
      </c>
      <c r="M1883" s="42">
        <v>0</v>
      </c>
      <c r="N1883" s="36">
        <v>0</v>
      </c>
      <c r="O1883" s="64">
        <f t="shared" si="204"/>
        <v>0</v>
      </c>
      <c r="P1883" s="4">
        <f t="shared" si="205"/>
        <v>1</v>
      </c>
      <c r="Q1883" s="5">
        <f t="shared" si="206"/>
        <v>1</v>
      </c>
      <c r="R1883" s="5" t="str">
        <f t="shared" si="207"/>
        <v/>
      </c>
      <c r="S1883" s="6" t="str">
        <f t="shared" si="208"/>
        <v/>
      </c>
    </row>
    <row r="1884" spans="1:19" x14ac:dyDescent="0.2">
      <c r="A1884" s="55" t="s">
        <v>478</v>
      </c>
      <c r="B1884" s="41" t="s">
        <v>136</v>
      </c>
      <c r="C1884" s="56" t="s">
        <v>315</v>
      </c>
      <c r="D1884" s="2">
        <v>0</v>
      </c>
      <c r="E1884" s="1">
        <v>0</v>
      </c>
      <c r="F1884" s="1">
        <v>0</v>
      </c>
      <c r="G1884" s="1">
        <v>0</v>
      </c>
      <c r="H1884" s="50" t="str">
        <f t="shared" si="209"/>
        <v/>
      </c>
      <c r="I1884" s="35">
        <v>1</v>
      </c>
      <c r="J1884" s="36">
        <v>1</v>
      </c>
      <c r="K1884" s="36">
        <v>0</v>
      </c>
      <c r="L1884" s="3">
        <f t="shared" si="203"/>
        <v>0</v>
      </c>
      <c r="M1884" s="42">
        <v>0</v>
      </c>
      <c r="N1884" s="36">
        <v>0</v>
      </c>
      <c r="O1884" s="64">
        <f t="shared" si="204"/>
        <v>0</v>
      </c>
      <c r="P1884" s="4">
        <f t="shared" si="205"/>
        <v>1</v>
      </c>
      <c r="Q1884" s="5">
        <f t="shared" si="206"/>
        <v>1</v>
      </c>
      <c r="R1884" s="5" t="str">
        <f t="shared" si="207"/>
        <v/>
      </c>
      <c r="S1884" s="6" t="str">
        <f t="shared" si="208"/>
        <v/>
      </c>
    </row>
    <row r="1885" spans="1:19" x14ac:dyDescent="0.2">
      <c r="A1885" s="55" t="s">
        <v>478</v>
      </c>
      <c r="B1885" s="41" t="s">
        <v>141</v>
      </c>
      <c r="C1885" s="56" t="s">
        <v>316</v>
      </c>
      <c r="D1885" s="2">
        <v>0</v>
      </c>
      <c r="E1885" s="1">
        <v>0</v>
      </c>
      <c r="F1885" s="1">
        <v>0</v>
      </c>
      <c r="G1885" s="1">
        <v>0</v>
      </c>
      <c r="H1885" s="50" t="str">
        <f t="shared" si="209"/>
        <v/>
      </c>
      <c r="I1885" s="35">
        <v>1</v>
      </c>
      <c r="J1885" s="36">
        <v>1</v>
      </c>
      <c r="K1885" s="36">
        <v>1</v>
      </c>
      <c r="L1885" s="3">
        <f t="shared" si="203"/>
        <v>1</v>
      </c>
      <c r="M1885" s="42">
        <v>0</v>
      </c>
      <c r="N1885" s="36">
        <v>0</v>
      </c>
      <c r="O1885" s="64">
        <f t="shared" si="204"/>
        <v>0</v>
      </c>
      <c r="P1885" s="4">
        <f t="shared" si="205"/>
        <v>1</v>
      </c>
      <c r="Q1885" s="5">
        <f t="shared" si="206"/>
        <v>1</v>
      </c>
      <c r="R1885" s="5" t="str">
        <f t="shared" si="207"/>
        <v/>
      </c>
      <c r="S1885" s="6" t="str">
        <f t="shared" si="208"/>
        <v/>
      </c>
    </row>
    <row r="1886" spans="1:19" x14ac:dyDescent="0.2">
      <c r="A1886" s="55" t="s">
        <v>478</v>
      </c>
      <c r="B1886" s="41" t="s">
        <v>162</v>
      </c>
      <c r="C1886" s="56" t="s">
        <v>163</v>
      </c>
      <c r="D1886" s="2">
        <v>0</v>
      </c>
      <c r="E1886" s="1">
        <v>0</v>
      </c>
      <c r="F1886" s="1">
        <v>0</v>
      </c>
      <c r="G1886" s="1">
        <v>0</v>
      </c>
      <c r="H1886" s="50" t="str">
        <f t="shared" si="209"/>
        <v/>
      </c>
      <c r="I1886" s="35">
        <v>1</v>
      </c>
      <c r="J1886" s="36">
        <v>1</v>
      </c>
      <c r="K1886" s="36">
        <v>0</v>
      </c>
      <c r="L1886" s="3">
        <f t="shared" si="203"/>
        <v>0</v>
      </c>
      <c r="M1886" s="42">
        <v>0</v>
      </c>
      <c r="N1886" s="36">
        <v>0</v>
      </c>
      <c r="O1886" s="64">
        <f t="shared" si="204"/>
        <v>0</v>
      </c>
      <c r="P1886" s="4">
        <f t="shared" si="205"/>
        <v>1</v>
      </c>
      <c r="Q1886" s="5">
        <f t="shared" si="206"/>
        <v>1</v>
      </c>
      <c r="R1886" s="5" t="str">
        <f t="shared" si="207"/>
        <v/>
      </c>
      <c r="S1886" s="6" t="str">
        <f t="shared" si="208"/>
        <v/>
      </c>
    </row>
    <row r="1887" spans="1:19" x14ac:dyDescent="0.2">
      <c r="A1887" s="55" t="s">
        <v>478</v>
      </c>
      <c r="B1887" s="41" t="s">
        <v>208</v>
      </c>
      <c r="C1887" s="56" t="s">
        <v>209</v>
      </c>
      <c r="D1887" s="2">
        <v>0</v>
      </c>
      <c r="E1887" s="1">
        <v>0</v>
      </c>
      <c r="F1887" s="1">
        <v>0</v>
      </c>
      <c r="G1887" s="1">
        <v>0</v>
      </c>
      <c r="H1887" s="50" t="str">
        <f t="shared" si="209"/>
        <v/>
      </c>
      <c r="I1887" s="35">
        <v>1</v>
      </c>
      <c r="J1887" s="36">
        <v>1</v>
      </c>
      <c r="K1887" s="36">
        <v>1</v>
      </c>
      <c r="L1887" s="3">
        <f t="shared" si="203"/>
        <v>1</v>
      </c>
      <c r="M1887" s="42">
        <v>0</v>
      </c>
      <c r="N1887" s="36">
        <v>0</v>
      </c>
      <c r="O1887" s="64">
        <f t="shared" si="204"/>
        <v>0</v>
      </c>
      <c r="P1887" s="4">
        <f t="shared" si="205"/>
        <v>1</v>
      </c>
      <c r="Q1887" s="5">
        <f t="shared" si="206"/>
        <v>1</v>
      </c>
      <c r="R1887" s="5" t="str">
        <f t="shared" si="207"/>
        <v/>
      </c>
      <c r="S1887" s="6" t="str">
        <f t="shared" si="208"/>
        <v/>
      </c>
    </row>
    <row r="1888" spans="1:19" x14ac:dyDescent="0.2">
      <c r="A1888" s="55" t="s">
        <v>447</v>
      </c>
      <c r="B1888" s="41" t="s">
        <v>13</v>
      </c>
      <c r="C1888" s="56" t="s">
        <v>14</v>
      </c>
      <c r="D1888" s="2"/>
      <c r="E1888" s="1"/>
      <c r="F1888" s="1"/>
      <c r="G1888" s="1"/>
      <c r="H1888" s="50" t="str">
        <f t="shared" si="209"/>
        <v/>
      </c>
      <c r="I1888" s="35">
        <v>1</v>
      </c>
      <c r="J1888" s="36">
        <v>1</v>
      </c>
      <c r="K1888" s="36">
        <v>1</v>
      </c>
      <c r="L1888" s="3">
        <f t="shared" si="203"/>
        <v>1</v>
      </c>
      <c r="M1888" s="39"/>
      <c r="N1888" s="36"/>
      <c r="O1888" s="64">
        <f t="shared" si="204"/>
        <v>0</v>
      </c>
      <c r="P1888" s="4">
        <f t="shared" si="205"/>
        <v>1</v>
      </c>
      <c r="Q1888" s="5">
        <f t="shared" si="206"/>
        <v>1</v>
      </c>
      <c r="R1888" s="5" t="str">
        <f t="shared" si="207"/>
        <v/>
      </c>
      <c r="S1888" s="6" t="str">
        <f t="shared" si="208"/>
        <v/>
      </c>
    </row>
    <row r="1889" spans="1:19" x14ac:dyDescent="0.2">
      <c r="A1889" s="55" t="s">
        <v>447</v>
      </c>
      <c r="B1889" s="41" t="s">
        <v>62</v>
      </c>
      <c r="C1889" s="56" t="s">
        <v>63</v>
      </c>
      <c r="D1889" s="2"/>
      <c r="E1889" s="1"/>
      <c r="F1889" s="1"/>
      <c r="G1889" s="1"/>
      <c r="H1889" s="50" t="str">
        <f t="shared" si="209"/>
        <v/>
      </c>
      <c r="I1889" s="35">
        <v>1</v>
      </c>
      <c r="J1889" s="36"/>
      <c r="K1889" s="36"/>
      <c r="L1889" s="3" t="str">
        <f t="shared" si="203"/>
        <v/>
      </c>
      <c r="M1889" s="39"/>
      <c r="N1889" s="36">
        <v>1</v>
      </c>
      <c r="O1889" s="64">
        <f t="shared" si="204"/>
        <v>1</v>
      </c>
      <c r="P1889" s="4">
        <f t="shared" si="205"/>
        <v>1</v>
      </c>
      <c r="Q1889" s="5" t="str">
        <f t="shared" si="206"/>
        <v/>
      </c>
      <c r="R1889" s="5">
        <f t="shared" si="207"/>
        <v>1</v>
      </c>
      <c r="S1889" s="6">
        <f t="shared" si="208"/>
        <v>1</v>
      </c>
    </row>
    <row r="1890" spans="1:19" x14ac:dyDescent="0.2">
      <c r="A1890" s="55" t="s">
        <v>447</v>
      </c>
      <c r="B1890" s="41" t="s">
        <v>95</v>
      </c>
      <c r="C1890" s="56" t="s">
        <v>96</v>
      </c>
      <c r="D1890" s="2"/>
      <c r="E1890" s="1"/>
      <c r="F1890" s="1"/>
      <c r="G1890" s="1"/>
      <c r="H1890" s="50" t="str">
        <f t="shared" si="209"/>
        <v/>
      </c>
      <c r="I1890" s="35">
        <v>1</v>
      </c>
      <c r="J1890" s="36">
        <v>1</v>
      </c>
      <c r="K1890" s="36">
        <v>1</v>
      </c>
      <c r="L1890" s="3">
        <f t="shared" si="203"/>
        <v>1</v>
      </c>
      <c r="M1890" s="39"/>
      <c r="N1890" s="36"/>
      <c r="O1890" s="64">
        <f t="shared" si="204"/>
        <v>0</v>
      </c>
      <c r="P1890" s="4">
        <f t="shared" si="205"/>
        <v>1</v>
      </c>
      <c r="Q1890" s="5">
        <f t="shared" si="206"/>
        <v>1</v>
      </c>
      <c r="R1890" s="5" t="str">
        <f t="shared" si="207"/>
        <v/>
      </c>
      <c r="S1890" s="6" t="str">
        <f t="shared" si="208"/>
        <v/>
      </c>
    </row>
    <row r="1891" spans="1:19" x14ac:dyDescent="0.2">
      <c r="A1891" s="55" t="s">
        <v>480</v>
      </c>
      <c r="B1891" s="41" t="s">
        <v>176</v>
      </c>
      <c r="C1891" s="56" t="s">
        <v>270</v>
      </c>
      <c r="D1891" s="2">
        <v>0</v>
      </c>
      <c r="E1891" s="1">
        <v>0</v>
      </c>
      <c r="F1891" s="1">
        <v>0</v>
      </c>
      <c r="G1891" s="1">
        <v>0</v>
      </c>
      <c r="H1891" s="50" t="str">
        <f t="shared" si="209"/>
        <v/>
      </c>
      <c r="I1891" s="35">
        <v>1</v>
      </c>
      <c r="J1891" s="36">
        <v>1</v>
      </c>
      <c r="K1891" s="36">
        <v>1</v>
      </c>
      <c r="L1891" s="3">
        <f t="shared" si="203"/>
        <v>1</v>
      </c>
      <c r="M1891" s="42">
        <v>0</v>
      </c>
      <c r="N1891" s="36">
        <v>0</v>
      </c>
      <c r="O1891" s="64">
        <f t="shared" si="204"/>
        <v>0</v>
      </c>
      <c r="P1891" s="4">
        <f t="shared" si="205"/>
        <v>1</v>
      </c>
      <c r="Q1891" s="5">
        <f t="shared" si="206"/>
        <v>1</v>
      </c>
      <c r="R1891" s="5" t="str">
        <f t="shared" si="207"/>
        <v/>
      </c>
      <c r="S1891" s="6" t="str">
        <f t="shared" si="208"/>
        <v/>
      </c>
    </row>
    <row r="1892" spans="1:19" x14ac:dyDescent="0.2">
      <c r="A1892" s="55" t="s">
        <v>483</v>
      </c>
      <c r="B1892" s="41" t="s">
        <v>196</v>
      </c>
      <c r="C1892" s="56" t="s">
        <v>333</v>
      </c>
      <c r="D1892" s="2"/>
      <c r="E1892" s="1"/>
      <c r="F1892" s="1"/>
      <c r="G1892" s="1"/>
      <c r="H1892" s="50" t="str">
        <f t="shared" si="209"/>
        <v/>
      </c>
      <c r="I1892" s="35">
        <v>1</v>
      </c>
      <c r="J1892" s="36">
        <v>1</v>
      </c>
      <c r="K1892" s="36">
        <v>1</v>
      </c>
      <c r="L1892" s="3">
        <f t="shared" si="203"/>
        <v>1</v>
      </c>
      <c r="M1892" s="42"/>
      <c r="N1892" s="36"/>
      <c r="O1892" s="64">
        <f t="shared" si="204"/>
        <v>0</v>
      </c>
      <c r="P1892" s="4">
        <f t="shared" si="205"/>
        <v>1</v>
      </c>
      <c r="Q1892" s="5">
        <f t="shared" si="206"/>
        <v>1</v>
      </c>
      <c r="R1892" s="5" t="str">
        <f t="shared" si="207"/>
        <v/>
      </c>
      <c r="S1892" s="6" t="str">
        <f t="shared" si="208"/>
        <v/>
      </c>
    </row>
    <row r="1893" spans="1:19" ht="29" x14ac:dyDescent="0.2">
      <c r="A1893" s="55" t="s">
        <v>483</v>
      </c>
      <c r="B1893" s="41" t="s">
        <v>456</v>
      </c>
      <c r="C1893" s="56" t="s">
        <v>457</v>
      </c>
      <c r="D1893" s="2"/>
      <c r="E1893" s="1"/>
      <c r="F1893" s="1"/>
      <c r="G1893" s="1"/>
      <c r="H1893" s="50" t="str">
        <f t="shared" si="209"/>
        <v/>
      </c>
      <c r="I1893" s="35">
        <v>1</v>
      </c>
      <c r="J1893" s="36"/>
      <c r="K1893" s="36"/>
      <c r="L1893" s="3" t="str">
        <f t="shared" si="203"/>
        <v/>
      </c>
      <c r="M1893" s="42"/>
      <c r="N1893" s="36"/>
      <c r="O1893" s="64">
        <f t="shared" si="204"/>
        <v>0</v>
      </c>
      <c r="P1893" s="4">
        <f t="shared" si="205"/>
        <v>1</v>
      </c>
      <c r="Q1893" s="5" t="str">
        <f t="shared" si="206"/>
        <v/>
      </c>
      <c r="R1893" s="5" t="str">
        <f t="shared" si="207"/>
        <v/>
      </c>
      <c r="S1893" s="6" t="str">
        <f t="shared" si="208"/>
        <v/>
      </c>
    </row>
    <row r="1894" spans="1:19" x14ac:dyDescent="0.2">
      <c r="A1894" s="55" t="s">
        <v>512</v>
      </c>
      <c r="B1894" s="41" t="s">
        <v>208</v>
      </c>
      <c r="C1894" s="56" t="s">
        <v>209</v>
      </c>
      <c r="D1894" s="2"/>
      <c r="E1894" s="1"/>
      <c r="F1894" s="1"/>
      <c r="G1894" s="1"/>
      <c r="H1894" s="50" t="str">
        <f t="shared" si="209"/>
        <v/>
      </c>
      <c r="I1894" s="35">
        <v>1</v>
      </c>
      <c r="J1894" s="36">
        <v>1</v>
      </c>
      <c r="K1894" s="36">
        <v>0</v>
      </c>
      <c r="L1894" s="3">
        <f t="shared" si="203"/>
        <v>0</v>
      </c>
      <c r="M1894" s="42">
        <v>0</v>
      </c>
      <c r="N1894" s="36">
        <v>0</v>
      </c>
      <c r="O1894" s="64">
        <f t="shared" si="204"/>
        <v>0</v>
      </c>
      <c r="P1894" s="4">
        <f t="shared" si="205"/>
        <v>1</v>
      </c>
      <c r="Q1894" s="5">
        <f t="shared" si="206"/>
        <v>1</v>
      </c>
      <c r="R1894" s="5" t="str">
        <f t="shared" si="207"/>
        <v/>
      </c>
      <c r="S1894" s="6" t="str">
        <f t="shared" si="208"/>
        <v/>
      </c>
    </row>
    <row r="1895" spans="1:19" x14ac:dyDescent="0.2">
      <c r="A1895" s="54" t="s">
        <v>442</v>
      </c>
      <c r="B1895" s="41" t="s">
        <v>78</v>
      </c>
      <c r="C1895" s="51" t="s">
        <v>267</v>
      </c>
      <c r="D1895" s="37"/>
      <c r="E1895" s="38"/>
      <c r="F1895" s="38"/>
      <c r="G1895" s="38"/>
      <c r="H1895" s="50" t="str">
        <f t="shared" si="209"/>
        <v/>
      </c>
      <c r="I1895" s="35">
        <v>1</v>
      </c>
      <c r="J1895" s="36"/>
      <c r="K1895" s="36"/>
      <c r="L1895" s="3" t="str">
        <f t="shared" si="203"/>
        <v/>
      </c>
      <c r="M1895" s="39">
        <v>1</v>
      </c>
      <c r="N1895" s="36"/>
      <c r="O1895" s="64">
        <f t="shared" si="204"/>
        <v>0</v>
      </c>
      <c r="P1895" s="4">
        <f t="shared" si="205"/>
        <v>1</v>
      </c>
      <c r="Q1895" s="5">
        <f t="shared" si="206"/>
        <v>1</v>
      </c>
      <c r="R1895" s="5" t="str">
        <f t="shared" si="207"/>
        <v/>
      </c>
      <c r="S1895" s="6" t="str">
        <f t="shared" si="208"/>
        <v/>
      </c>
    </row>
    <row r="1896" spans="1:19" x14ac:dyDescent="0.2">
      <c r="A1896" s="54" t="s">
        <v>442</v>
      </c>
      <c r="B1896" s="41" t="s">
        <v>82</v>
      </c>
      <c r="C1896" s="51" t="s">
        <v>83</v>
      </c>
      <c r="D1896" s="37"/>
      <c r="E1896" s="38"/>
      <c r="F1896" s="38"/>
      <c r="G1896" s="38"/>
      <c r="H1896" s="50" t="str">
        <f t="shared" si="209"/>
        <v/>
      </c>
      <c r="I1896" s="35">
        <v>1</v>
      </c>
      <c r="J1896" s="36"/>
      <c r="K1896" s="36"/>
      <c r="L1896" s="3" t="str">
        <f t="shared" si="203"/>
        <v/>
      </c>
      <c r="M1896" s="39">
        <v>1</v>
      </c>
      <c r="N1896" s="36"/>
      <c r="O1896" s="64">
        <f t="shared" si="204"/>
        <v>0</v>
      </c>
      <c r="P1896" s="4">
        <f t="shared" si="205"/>
        <v>1</v>
      </c>
      <c r="Q1896" s="5">
        <f t="shared" si="206"/>
        <v>1</v>
      </c>
      <c r="R1896" s="5" t="str">
        <f t="shared" si="207"/>
        <v/>
      </c>
      <c r="S1896" s="6" t="str">
        <f t="shared" si="208"/>
        <v/>
      </c>
    </row>
    <row r="1897" spans="1:19" x14ac:dyDescent="0.2">
      <c r="A1897" s="54" t="s">
        <v>442</v>
      </c>
      <c r="B1897" s="41" t="s">
        <v>95</v>
      </c>
      <c r="C1897" s="51" t="s">
        <v>96</v>
      </c>
      <c r="D1897" s="37"/>
      <c r="E1897" s="38"/>
      <c r="F1897" s="38"/>
      <c r="G1897" s="38"/>
      <c r="H1897" s="50" t="str">
        <f t="shared" si="209"/>
        <v/>
      </c>
      <c r="I1897" s="35">
        <v>1</v>
      </c>
      <c r="J1897" s="36"/>
      <c r="K1897" s="36"/>
      <c r="L1897" s="3" t="str">
        <f t="shared" si="203"/>
        <v/>
      </c>
      <c r="M1897" s="39">
        <v>1</v>
      </c>
      <c r="N1897" s="36"/>
      <c r="O1897" s="64">
        <f t="shared" si="204"/>
        <v>0</v>
      </c>
      <c r="P1897" s="4">
        <f t="shared" si="205"/>
        <v>1</v>
      </c>
      <c r="Q1897" s="5">
        <f t="shared" si="206"/>
        <v>1</v>
      </c>
      <c r="R1897" s="5" t="str">
        <f t="shared" si="207"/>
        <v/>
      </c>
      <c r="S1897" s="6" t="str">
        <f t="shared" si="208"/>
        <v/>
      </c>
    </row>
    <row r="1898" spans="1:19" x14ac:dyDescent="0.2">
      <c r="A1898" s="54" t="s">
        <v>442</v>
      </c>
      <c r="B1898" s="41" t="s">
        <v>176</v>
      </c>
      <c r="C1898" s="51" t="s">
        <v>270</v>
      </c>
      <c r="D1898" s="37"/>
      <c r="E1898" s="38"/>
      <c r="F1898" s="38"/>
      <c r="G1898" s="38"/>
      <c r="H1898" s="50" t="str">
        <f t="shared" si="209"/>
        <v/>
      </c>
      <c r="I1898" s="35">
        <v>1</v>
      </c>
      <c r="J1898" s="36"/>
      <c r="K1898" s="36"/>
      <c r="L1898" s="3" t="str">
        <f t="shared" si="203"/>
        <v/>
      </c>
      <c r="M1898" s="39">
        <v>1</v>
      </c>
      <c r="N1898" s="36"/>
      <c r="O1898" s="64">
        <f t="shared" si="204"/>
        <v>0</v>
      </c>
      <c r="P1898" s="4">
        <f t="shared" si="205"/>
        <v>1</v>
      </c>
      <c r="Q1898" s="5">
        <f t="shared" si="206"/>
        <v>1</v>
      </c>
      <c r="R1898" s="5" t="str">
        <f t="shared" si="207"/>
        <v/>
      </c>
      <c r="S1898" s="6" t="str">
        <f t="shared" si="208"/>
        <v/>
      </c>
    </row>
    <row r="1899" spans="1:19" x14ac:dyDescent="0.2">
      <c r="A1899" s="54" t="s">
        <v>442</v>
      </c>
      <c r="B1899" s="41" t="s">
        <v>208</v>
      </c>
      <c r="C1899" s="51" t="s">
        <v>209</v>
      </c>
      <c r="D1899" s="37"/>
      <c r="E1899" s="38"/>
      <c r="F1899" s="38"/>
      <c r="G1899" s="38"/>
      <c r="H1899" s="50" t="str">
        <f t="shared" si="209"/>
        <v/>
      </c>
      <c r="I1899" s="35">
        <v>1</v>
      </c>
      <c r="J1899" s="36"/>
      <c r="K1899" s="36"/>
      <c r="L1899" s="3" t="str">
        <f t="shared" si="203"/>
        <v/>
      </c>
      <c r="M1899" s="39">
        <v>1</v>
      </c>
      <c r="N1899" s="36"/>
      <c r="O1899" s="64">
        <f t="shared" si="204"/>
        <v>0</v>
      </c>
      <c r="P1899" s="4">
        <f t="shared" si="205"/>
        <v>1</v>
      </c>
      <c r="Q1899" s="5">
        <f t="shared" si="206"/>
        <v>1</v>
      </c>
      <c r="R1899" s="5" t="str">
        <f t="shared" si="207"/>
        <v/>
      </c>
      <c r="S1899" s="6" t="str">
        <f t="shared" si="208"/>
        <v/>
      </c>
    </row>
    <row r="1900" spans="1:19" x14ac:dyDescent="0.2">
      <c r="A1900" s="54" t="s">
        <v>442</v>
      </c>
      <c r="B1900" s="41" t="s">
        <v>210</v>
      </c>
      <c r="C1900" s="51" t="s">
        <v>274</v>
      </c>
      <c r="D1900" s="37"/>
      <c r="E1900" s="38"/>
      <c r="F1900" s="38"/>
      <c r="G1900" s="38"/>
      <c r="H1900" s="50" t="str">
        <f t="shared" si="209"/>
        <v/>
      </c>
      <c r="I1900" s="35">
        <v>1</v>
      </c>
      <c r="J1900" s="36"/>
      <c r="K1900" s="36"/>
      <c r="L1900" s="3" t="str">
        <f t="shared" si="203"/>
        <v/>
      </c>
      <c r="M1900" s="39">
        <v>1</v>
      </c>
      <c r="N1900" s="36"/>
      <c r="O1900" s="64">
        <f t="shared" si="204"/>
        <v>0</v>
      </c>
      <c r="P1900" s="4">
        <f t="shared" si="205"/>
        <v>1</v>
      </c>
      <c r="Q1900" s="5">
        <f t="shared" si="206"/>
        <v>1</v>
      </c>
      <c r="R1900" s="5" t="str">
        <f t="shared" si="207"/>
        <v/>
      </c>
      <c r="S1900" s="6" t="str">
        <f t="shared" si="208"/>
        <v/>
      </c>
    </row>
    <row r="1901" spans="1:19" ht="29" x14ac:dyDescent="0.2">
      <c r="A1901" s="54" t="s">
        <v>444</v>
      </c>
      <c r="B1901" s="41" t="s">
        <v>89</v>
      </c>
      <c r="C1901" s="51" t="s">
        <v>306</v>
      </c>
      <c r="D1901" s="37"/>
      <c r="E1901" s="38"/>
      <c r="F1901" s="38"/>
      <c r="G1901" s="38"/>
      <c r="H1901" s="50" t="str">
        <f t="shared" si="209"/>
        <v/>
      </c>
      <c r="I1901" s="35">
        <v>1</v>
      </c>
      <c r="J1901" s="36"/>
      <c r="K1901" s="36"/>
      <c r="L1901" s="3" t="str">
        <f t="shared" si="203"/>
        <v/>
      </c>
      <c r="M1901" s="39">
        <v>1</v>
      </c>
      <c r="N1901" s="36"/>
      <c r="O1901" s="64">
        <f t="shared" si="204"/>
        <v>0</v>
      </c>
      <c r="P1901" s="4">
        <f t="shared" si="205"/>
        <v>1</v>
      </c>
      <c r="Q1901" s="5">
        <f t="shared" si="206"/>
        <v>1</v>
      </c>
      <c r="R1901" s="5" t="str">
        <f t="shared" si="207"/>
        <v/>
      </c>
      <c r="S1901" s="6" t="str">
        <f t="shared" si="208"/>
        <v/>
      </c>
    </row>
    <row r="1902" spans="1:19" x14ac:dyDescent="0.2">
      <c r="A1902" s="55" t="s">
        <v>449</v>
      </c>
      <c r="B1902" s="41" t="s">
        <v>196</v>
      </c>
      <c r="C1902" s="57" t="s">
        <v>333</v>
      </c>
      <c r="D1902" s="2">
        <v>0</v>
      </c>
      <c r="E1902" s="1">
        <v>0</v>
      </c>
      <c r="F1902" s="1"/>
      <c r="G1902" s="1">
        <v>0</v>
      </c>
      <c r="H1902" s="50" t="str">
        <f t="shared" si="209"/>
        <v/>
      </c>
      <c r="I1902" s="35">
        <v>1</v>
      </c>
      <c r="J1902" s="36">
        <v>1</v>
      </c>
      <c r="K1902" s="36">
        <v>0</v>
      </c>
      <c r="L1902" s="3">
        <f t="shared" si="203"/>
        <v>0</v>
      </c>
      <c r="M1902" s="39">
        <v>0</v>
      </c>
      <c r="N1902" s="36">
        <v>0</v>
      </c>
      <c r="O1902" s="64">
        <f t="shared" si="204"/>
        <v>0</v>
      </c>
      <c r="P1902" s="4">
        <f t="shared" si="205"/>
        <v>1</v>
      </c>
      <c r="Q1902" s="5">
        <f t="shared" si="206"/>
        <v>1</v>
      </c>
      <c r="R1902" s="5" t="str">
        <f t="shared" si="207"/>
        <v/>
      </c>
      <c r="S1902" s="6" t="str">
        <f t="shared" si="208"/>
        <v/>
      </c>
    </row>
    <row r="1903" spans="1:19" x14ac:dyDescent="0.2">
      <c r="A1903" s="55" t="s">
        <v>449</v>
      </c>
      <c r="B1903" s="41" t="s">
        <v>208</v>
      </c>
      <c r="C1903" s="57" t="s">
        <v>209</v>
      </c>
      <c r="D1903" s="2">
        <v>0</v>
      </c>
      <c r="E1903" s="1">
        <v>0</v>
      </c>
      <c r="F1903" s="1"/>
      <c r="G1903" s="1">
        <v>0</v>
      </c>
      <c r="H1903" s="50" t="str">
        <f t="shared" si="209"/>
        <v/>
      </c>
      <c r="I1903" s="35">
        <v>1</v>
      </c>
      <c r="J1903" s="36">
        <v>1</v>
      </c>
      <c r="K1903" s="36">
        <v>0</v>
      </c>
      <c r="L1903" s="3">
        <f t="shared" si="203"/>
        <v>0</v>
      </c>
      <c r="M1903" s="39">
        <v>0</v>
      </c>
      <c r="N1903" s="36">
        <v>0</v>
      </c>
      <c r="O1903" s="64">
        <f t="shared" si="204"/>
        <v>0</v>
      </c>
      <c r="P1903" s="4">
        <f t="shared" si="205"/>
        <v>1</v>
      </c>
      <c r="Q1903" s="5">
        <f t="shared" si="206"/>
        <v>1</v>
      </c>
      <c r="R1903" s="5" t="str">
        <f t="shared" si="207"/>
        <v/>
      </c>
      <c r="S1903" s="6" t="str">
        <f t="shared" si="208"/>
        <v/>
      </c>
    </row>
    <row r="1904" spans="1:19" x14ac:dyDescent="0.2">
      <c r="A1904" s="55" t="s">
        <v>485</v>
      </c>
      <c r="B1904" s="41" t="s">
        <v>21</v>
      </c>
      <c r="C1904" s="56" t="s">
        <v>22</v>
      </c>
      <c r="D1904" s="2"/>
      <c r="E1904" s="1"/>
      <c r="F1904" s="1"/>
      <c r="G1904" s="1"/>
      <c r="H1904" s="50" t="str">
        <f t="shared" si="209"/>
        <v/>
      </c>
      <c r="I1904" s="35">
        <v>1</v>
      </c>
      <c r="J1904" s="36">
        <v>1</v>
      </c>
      <c r="K1904" s="36"/>
      <c r="L1904" s="3">
        <f t="shared" si="203"/>
        <v>0</v>
      </c>
      <c r="M1904" s="42"/>
      <c r="N1904" s="36"/>
      <c r="O1904" s="64">
        <f t="shared" si="204"/>
        <v>0</v>
      </c>
      <c r="P1904" s="4">
        <f t="shared" si="205"/>
        <v>1</v>
      </c>
      <c r="Q1904" s="5">
        <f t="shared" si="206"/>
        <v>1</v>
      </c>
      <c r="R1904" s="5" t="str">
        <f t="shared" si="207"/>
        <v/>
      </c>
      <c r="S1904" s="6" t="str">
        <f t="shared" si="208"/>
        <v/>
      </c>
    </row>
    <row r="1905" spans="1:19" x14ac:dyDescent="0.2">
      <c r="A1905" s="55" t="s">
        <v>485</v>
      </c>
      <c r="B1905" s="41" t="s">
        <v>64</v>
      </c>
      <c r="C1905" s="56" t="s">
        <v>291</v>
      </c>
      <c r="D1905" s="2"/>
      <c r="E1905" s="1"/>
      <c r="F1905" s="1"/>
      <c r="G1905" s="1"/>
      <c r="H1905" s="50" t="str">
        <f t="shared" si="209"/>
        <v/>
      </c>
      <c r="I1905" s="35">
        <v>1</v>
      </c>
      <c r="J1905" s="36"/>
      <c r="K1905" s="36"/>
      <c r="L1905" s="3" t="str">
        <f t="shared" si="203"/>
        <v/>
      </c>
      <c r="M1905" s="42">
        <v>1</v>
      </c>
      <c r="N1905" s="36"/>
      <c r="O1905" s="64">
        <f t="shared" si="204"/>
        <v>0</v>
      </c>
      <c r="P1905" s="4">
        <f t="shared" si="205"/>
        <v>1</v>
      </c>
      <c r="Q1905" s="5">
        <f t="shared" si="206"/>
        <v>1</v>
      </c>
      <c r="R1905" s="5" t="str">
        <f t="shared" si="207"/>
        <v/>
      </c>
      <c r="S1905" s="6" t="str">
        <f t="shared" si="208"/>
        <v/>
      </c>
    </row>
    <row r="1906" spans="1:19" ht="29" x14ac:dyDescent="0.2">
      <c r="A1906" s="55" t="s">
        <v>485</v>
      </c>
      <c r="B1906" s="41" t="s">
        <v>82</v>
      </c>
      <c r="C1906" s="56" t="s">
        <v>303</v>
      </c>
      <c r="D1906" s="2"/>
      <c r="E1906" s="1"/>
      <c r="F1906" s="1"/>
      <c r="G1906" s="1"/>
      <c r="H1906" s="50" t="str">
        <f t="shared" si="209"/>
        <v/>
      </c>
      <c r="I1906" s="35">
        <v>1</v>
      </c>
      <c r="J1906" s="36">
        <v>1</v>
      </c>
      <c r="K1906" s="36"/>
      <c r="L1906" s="3">
        <f t="shared" si="203"/>
        <v>0</v>
      </c>
      <c r="M1906" s="42"/>
      <c r="N1906" s="36"/>
      <c r="O1906" s="64">
        <f t="shared" si="204"/>
        <v>0</v>
      </c>
      <c r="P1906" s="4">
        <f t="shared" si="205"/>
        <v>1</v>
      </c>
      <c r="Q1906" s="5">
        <f t="shared" si="206"/>
        <v>1</v>
      </c>
      <c r="R1906" s="5" t="str">
        <f t="shared" si="207"/>
        <v/>
      </c>
      <c r="S1906" s="6" t="str">
        <f t="shared" si="208"/>
        <v/>
      </c>
    </row>
    <row r="1907" spans="1:19" x14ac:dyDescent="0.2">
      <c r="A1907" s="55" t="s">
        <v>485</v>
      </c>
      <c r="B1907" s="41" t="s">
        <v>82</v>
      </c>
      <c r="C1907" s="56" t="s">
        <v>304</v>
      </c>
      <c r="D1907" s="2">
        <v>1</v>
      </c>
      <c r="E1907" s="1">
        <v>1</v>
      </c>
      <c r="F1907" s="1">
        <v>1</v>
      </c>
      <c r="G1907" s="1"/>
      <c r="H1907" s="50">
        <f t="shared" si="209"/>
        <v>0</v>
      </c>
      <c r="I1907" s="35">
        <v>1</v>
      </c>
      <c r="J1907" s="36">
        <v>1</v>
      </c>
      <c r="K1907" s="36"/>
      <c r="L1907" s="3">
        <f t="shared" si="203"/>
        <v>0</v>
      </c>
      <c r="M1907" s="42"/>
      <c r="N1907" s="36"/>
      <c r="O1907" s="64">
        <f t="shared" si="204"/>
        <v>0</v>
      </c>
      <c r="P1907" s="4">
        <f t="shared" si="205"/>
        <v>2</v>
      </c>
      <c r="Q1907" s="5">
        <f t="shared" si="206"/>
        <v>2</v>
      </c>
      <c r="R1907" s="5" t="str">
        <f t="shared" si="207"/>
        <v/>
      </c>
      <c r="S1907" s="6" t="str">
        <f t="shared" si="208"/>
        <v/>
      </c>
    </row>
    <row r="1908" spans="1:19" x14ac:dyDescent="0.2">
      <c r="A1908" s="55" t="s">
        <v>485</v>
      </c>
      <c r="B1908" s="41" t="s">
        <v>82</v>
      </c>
      <c r="C1908" s="56" t="s">
        <v>305</v>
      </c>
      <c r="D1908" s="2">
        <v>1</v>
      </c>
      <c r="E1908" s="1">
        <v>1</v>
      </c>
      <c r="F1908" s="1"/>
      <c r="G1908" s="1"/>
      <c r="H1908" s="50">
        <f t="shared" si="209"/>
        <v>0</v>
      </c>
      <c r="I1908" s="35">
        <v>1</v>
      </c>
      <c r="J1908" s="36">
        <v>1</v>
      </c>
      <c r="K1908" s="36">
        <v>1</v>
      </c>
      <c r="L1908" s="3">
        <f t="shared" si="203"/>
        <v>1</v>
      </c>
      <c r="M1908" s="42"/>
      <c r="N1908" s="36"/>
      <c r="O1908" s="64">
        <f t="shared" si="204"/>
        <v>0</v>
      </c>
      <c r="P1908" s="4">
        <f t="shared" si="205"/>
        <v>2</v>
      </c>
      <c r="Q1908" s="5">
        <f t="shared" si="206"/>
        <v>2</v>
      </c>
      <c r="R1908" s="5" t="str">
        <f t="shared" si="207"/>
        <v/>
      </c>
      <c r="S1908" s="6" t="str">
        <f t="shared" si="208"/>
        <v/>
      </c>
    </row>
    <row r="1909" spans="1:19" x14ac:dyDescent="0.2">
      <c r="A1909" s="55" t="s">
        <v>485</v>
      </c>
      <c r="B1909" s="41" t="s">
        <v>82</v>
      </c>
      <c r="C1909" s="56" t="s">
        <v>453</v>
      </c>
      <c r="D1909" s="2"/>
      <c r="E1909" s="1"/>
      <c r="F1909" s="1"/>
      <c r="G1909" s="1"/>
      <c r="H1909" s="50" t="str">
        <f t="shared" si="209"/>
        <v/>
      </c>
      <c r="I1909" s="35">
        <v>1</v>
      </c>
      <c r="J1909" s="36">
        <v>1</v>
      </c>
      <c r="K1909" s="36">
        <v>1</v>
      </c>
      <c r="L1909" s="3">
        <f t="shared" si="203"/>
        <v>1</v>
      </c>
      <c r="M1909" s="42"/>
      <c r="N1909" s="36"/>
      <c r="O1909" s="64">
        <f t="shared" si="204"/>
        <v>0</v>
      </c>
      <c r="P1909" s="4">
        <f t="shared" si="205"/>
        <v>1</v>
      </c>
      <c r="Q1909" s="5">
        <f t="shared" si="206"/>
        <v>1</v>
      </c>
      <c r="R1909" s="5" t="str">
        <f t="shared" si="207"/>
        <v/>
      </c>
      <c r="S1909" s="6" t="str">
        <f t="shared" si="208"/>
        <v/>
      </c>
    </row>
    <row r="1910" spans="1:19" x14ac:dyDescent="0.2">
      <c r="A1910" s="55" t="s">
        <v>485</v>
      </c>
      <c r="B1910" s="41" t="s">
        <v>208</v>
      </c>
      <c r="C1910" s="56" t="s">
        <v>209</v>
      </c>
      <c r="D1910" s="2"/>
      <c r="E1910" s="1"/>
      <c r="F1910" s="1"/>
      <c r="G1910" s="1"/>
      <c r="H1910" s="50" t="str">
        <f t="shared" si="209"/>
        <v/>
      </c>
      <c r="I1910" s="35">
        <v>1</v>
      </c>
      <c r="J1910" s="36">
        <v>1</v>
      </c>
      <c r="K1910" s="36"/>
      <c r="L1910" s="3">
        <f t="shared" si="203"/>
        <v>0</v>
      </c>
      <c r="M1910" s="42"/>
      <c r="N1910" s="36"/>
      <c r="O1910" s="64">
        <f t="shared" si="204"/>
        <v>0</v>
      </c>
      <c r="P1910" s="4">
        <f t="shared" si="205"/>
        <v>1</v>
      </c>
      <c r="Q1910" s="5">
        <f t="shared" si="206"/>
        <v>1</v>
      </c>
      <c r="R1910" s="5" t="str">
        <f t="shared" si="207"/>
        <v/>
      </c>
      <c r="S1910" s="6" t="str">
        <f t="shared" si="208"/>
        <v/>
      </c>
    </row>
    <row r="1911" spans="1:19" x14ac:dyDescent="0.2">
      <c r="A1911" s="54" t="s">
        <v>448</v>
      </c>
      <c r="B1911" s="41" t="s">
        <v>13</v>
      </c>
      <c r="C1911" s="51" t="s">
        <v>14</v>
      </c>
      <c r="D1911" s="37">
        <v>0</v>
      </c>
      <c r="E1911" s="38">
        <v>0</v>
      </c>
      <c r="F1911" s="38">
        <v>0</v>
      </c>
      <c r="G1911" s="38">
        <v>0</v>
      </c>
      <c r="H1911" s="50" t="str">
        <f t="shared" si="209"/>
        <v/>
      </c>
      <c r="I1911" s="35">
        <v>1</v>
      </c>
      <c r="J1911" s="36">
        <v>1</v>
      </c>
      <c r="K1911" s="36">
        <v>0</v>
      </c>
      <c r="L1911" s="3">
        <f t="shared" si="203"/>
        <v>0</v>
      </c>
      <c r="M1911" s="39">
        <v>0</v>
      </c>
      <c r="N1911" s="36">
        <v>0</v>
      </c>
      <c r="O1911" s="64">
        <f t="shared" si="204"/>
        <v>0</v>
      </c>
      <c r="P1911" s="4">
        <f t="shared" si="205"/>
        <v>1</v>
      </c>
      <c r="Q1911" s="5">
        <f t="shared" si="206"/>
        <v>1</v>
      </c>
      <c r="R1911" s="5" t="str">
        <f t="shared" si="207"/>
        <v/>
      </c>
      <c r="S1911" s="6" t="str">
        <f t="shared" si="208"/>
        <v/>
      </c>
    </row>
    <row r="1912" spans="1:19" x14ac:dyDescent="0.2">
      <c r="A1912" s="54" t="s">
        <v>448</v>
      </c>
      <c r="B1912" s="41" t="s">
        <v>21</v>
      </c>
      <c r="C1912" s="51" t="s">
        <v>22</v>
      </c>
      <c r="D1912" s="37">
        <v>0</v>
      </c>
      <c r="E1912" s="38">
        <v>0</v>
      </c>
      <c r="F1912" s="38">
        <v>0</v>
      </c>
      <c r="G1912" s="38">
        <v>0</v>
      </c>
      <c r="H1912" s="50" t="str">
        <f t="shared" si="209"/>
        <v/>
      </c>
      <c r="I1912" s="35">
        <v>1</v>
      </c>
      <c r="J1912" s="36">
        <v>1</v>
      </c>
      <c r="K1912" s="36">
        <v>1</v>
      </c>
      <c r="L1912" s="3">
        <f t="shared" si="203"/>
        <v>1</v>
      </c>
      <c r="M1912" s="39">
        <v>0</v>
      </c>
      <c r="N1912" s="36">
        <v>0</v>
      </c>
      <c r="O1912" s="64">
        <f t="shared" si="204"/>
        <v>0</v>
      </c>
      <c r="P1912" s="4">
        <f t="shared" si="205"/>
        <v>1</v>
      </c>
      <c r="Q1912" s="5">
        <f t="shared" si="206"/>
        <v>1</v>
      </c>
      <c r="R1912" s="5" t="str">
        <f t="shared" si="207"/>
        <v/>
      </c>
      <c r="S1912" s="6" t="str">
        <f t="shared" si="208"/>
        <v/>
      </c>
    </row>
    <row r="1913" spans="1:19" x14ac:dyDescent="0.2">
      <c r="A1913" s="54" t="s">
        <v>448</v>
      </c>
      <c r="B1913" s="41" t="s">
        <v>56</v>
      </c>
      <c r="C1913" s="51" t="s">
        <v>57</v>
      </c>
      <c r="D1913" s="37">
        <v>0</v>
      </c>
      <c r="E1913" s="38">
        <v>0</v>
      </c>
      <c r="F1913" s="38">
        <v>0</v>
      </c>
      <c r="G1913" s="38">
        <v>0</v>
      </c>
      <c r="H1913" s="50" t="str">
        <f t="shared" si="209"/>
        <v/>
      </c>
      <c r="I1913" s="35">
        <v>1</v>
      </c>
      <c r="J1913" s="36">
        <v>1</v>
      </c>
      <c r="K1913" s="36">
        <v>0</v>
      </c>
      <c r="L1913" s="3">
        <f t="shared" si="203"/>
        <v>0</v>
      </c>
      <c r="M1913" s="39">
        <v>0</v>
      </c>
      <c r="N1913" s="36">
        <v>0</v>
      </c>
      <c r="O1913" s="64">
        <f t="shared" si="204"/>
        <v>0</v>
      </c>
      <c r="P1913" s="4">
        <f t="shared" si="205"/>
        <v>1</v>
      </c>
      <c r="Q1913" s="5">
        <f t="shared" si="206"/>
        <v>1</v>
      </c>
      <c r="R1913" s="5" t="str">
        <f t="shared" si="207"/>
        <v/>
      </c>
      <c r="S1913" s="6" t="str">
        <f t="shared" si="208"/>
        <v/>
      </c>
    </row>
    <row r="1914" spans="1:19" x14ac:dyDescent="0.2">
      <c r="A1914" s="54" t="s">
        <v>448</v>
      </c>
      <c r="B1914" s="41" t="s">
        <v>97</v>
      </c>
      <c r="C1914" s="51" t="s">
        <v>101</v>
      </c>
      <c r="D1914" s="37">
        <v>0</v>
      </c>
      <c r="E1914" s="38">
        <v>0</v>
      </c>
      <c r="F1914" s="38">
        <v>0</v>
      </c>
      <c r="G1914" s="38">
        <v>0</v>
      </c>
      <c r="H1914" s="50" t="str">
        <f t="shared" si="209"/>
        <v/>
      </c>
      <c r="I1914" s="35">
        <v>1</v>
      </c>
      <c r="J1914" s="36">
        <v>1</v>
      </c>
      <c r="K1914" s="36">
        <v>1</v>
      </c>
      <c r="L1914" s="3">
        <f t="shared" si="203"/>
        <v>1</v>
      </c>
      <c r="M1914" s="39">
        <v>0</v>
      </c>
      <c r="N1914" s="36">
        <v>0</v>
      </c>
      <c r="O1914" s="64">
        <f t="shared" si="204"/>
        <v>0</v>
      </c>
      <c r="P1914" s="4">
        <f t="shared" si="205"/>
        <v>1</v>
      </c>
      <c r="Q1914" s="5">
        <f t="shared" si="206"/>
        <v>1</v>
      </c>
      <c r="R1914" s="5" t="str">
        <f t="shared" si="207"/>
        <v/>
      </c>
      <c r="S1914" s="6" t="str">
        <f t="shared" si="208"/>
        <v/>
      </c>
    </row>
    <row r="1915" spans="1:19" x14ac:dyDescent="0.2">
      <c r="A1915" s="54" t="s">
        <v>448</v>
      </c>
      <c r="B1915" s="41" t="s">
        <v>114</v>
      </c>
      <c r="C1915" s="51" t="s">
        <v>115</v>
      </c>
      <c r="D1915" s="37">
        <v>0</v>
      </c>
      <c r="E1915" s="38">
        <v>0</v>
      </c>
      <c r="F1915" s="38">
        <v>0</v>
      </c>
      <c r="G1915" s="38">
        <v>0</v>
      </c>
      <c r="H1915" s="50" t="str">
        <f t="shared" si="209"/>
        <v/>
      </c>
      <c r="I1915" s="35">
        <v>1</v>
      </c>
      <c r="J1915" s="36">
        <v>1</v>
      </c>
      <c r="K1915" s="36">
        <v>0</v>
      </c>
      <c r="L1915" s="3">
        <f t="shared" si="203"/>
        <v>0</v>
      </c>
      <c r="M1915" s="39">
        <v>0</v>
      </c>
      <c r="N1915" s="36">
        <v>0</v>
      </c>
      <c r="O1915" s="64">
        <f t="shared" si="204"/>
        <v>0</v>
      </c>
      <c r="P1915" s="4">
        <f t="shared" si="205"/>
        <v>1</v>
      </c>
      <c r="Q1915" s="5">
        <f t="shared" si="206"/>
        <v>1</v>
      </c>
      <c r="R1915" s="5" t="str">
        <f t="shared" si="207"/>
        <v/>
      </c>
      <c r="S1915" s="6" t="str">
        <f t="shared" si="208"/>
        <v/>
      </c>
    </row>
    <row r="1916" spans="1:19" x14ac:dyDescent="0.2">
      <c r="A1916" s="54" t="s">
        <v>448</v>
      </c>
      <c r="B1916" s="41" t="s">
        <v>162</v>
      </c>
      <c r="C1916" s="51" t="s">
        <v>163</v>
      </c>
      <c r="D1916" s="37">
        <v>0</v>
      </c>
      <c r="E1916" s="38">
        <v>0</v>
      </c>
      <c r="F1916" s="38">
        <v>0</v>
      </c>
      <c r="G1916" s="38">
        <v>0</v>
      </c>
      <c r="H1916" s="50" t="str">
        <f t="shared" si="209"/>
        <v/>
      </c>
      <c r="I1916" s="35">
        <v>1</v>
      </c>
      <c r="J1916" s="36">
        <v>1</v>
      </c>
      <c r="K1916" s="36">
        <v>1</v>
      </c>
      <c r="L1916" s="3">
        <f t="shared" si="203"/>
        <v>1</v>
      </c>
      <c r="M1916" s="39">
        <v>0</v>
      </c>
      <c r="N1916" s="36">
        <v>0</v>
      </c>
      <c r="O1916" s="64">
        <f t="shared" si="204"/>
        <v>0</v>
      </c>
      <c r="P1916" s="4">
        <f t="shared" si="205"/>
        <v>1</v>
      </c>
      <c r="Q1916" s="5">
        <f t="shared" si="206"/>
        <v>1</v>
      </c>
      <c r="R1916" s="5" t="str">
        <f t="shared" si="207"/>
        <v/>
      </c>
      <c r="S1916" s="6" t="str">
        <f t="shared" si="208"/>
        <v/>
      </c>
    </row>
    <row r="1917" spans="1:19" x14ac:dyDescent="0.2">
      <c r="A1917" s="54" t="s">
        <v>448</v>
      </c>
      <c r="B1917" s="41" t="s">
        <v>208</v>
      </c>
      <c r="C1917" s="51" t="s">
        <v>209</v>
      </c>
      <c r="D1917" s="37">
        <v>0</v>
      </c>
      <c r="E1917" s="38">
        <v>0</v>
      </c>
      <c r="F1917" s="38">
        <v>0</v>
      </c>
      <c r="G1917" s="38">
        <v>0</v>
      </c>
      <c r="H1917" s="50" t="str">
        <f t="shared" si="209"/>
        <v/>
      </c>
      <c r="I1917" s="35">
        <v>1</v>
      </c>
      <c r="J1917" s="36">
        <v>0</v>
      </c>
      <c r="K1917" s="36">
        <v>0</v>
      </c>
      <c r="L1917" s="3" t="str">
        <f t="shared" si="203"/>
        <v/>
      </c>
      <c r="M1917" s="39">
        <v>1</v>
      </c>
      <c r="N1917" s="36">
        <v>0</v>
      </c>
      <c r="O1917" s="64">
        <f t="shared" si="204"/>
        <v>0</v>
      </c>
      <c r="P1917" s="4">
        <f t="shared" si="205"/>
        <v>1</v>
      </c>
      <c r="Q1917" s="5">
        <f t="shared" si="206"/>
        <v>1</v>
      </c>
      <c r="R1917" s="5" t="str">
        <f t="shared" si="207"/>
        <v/>
      </c>
      <c r="S1917" s="6" t="str">
        <f t="shared" si="208"/>
        <v/>
      </c>
    </row>
    <row r="1918" spans="1:19" x14ac:dyDescent="0.2">
      <c r="A1918" s="55" t="s">
        <v>463</v>
      </c>
      <c r="B1918" s="41" t="s">
        <v>64</v>
      </c>
      <c r="C1918" s="56" t="s">
        <v>291</v>
      </c>
      <c r="D1918" s="2">
        <v>0</v>
      </c>
      <c r="E1918" s="1">
        <v>0</v>
      </c>
      <c r="F1918" s="1">
        <v>0</v>
      </c>
      <c r="G1918" s="1">
        <v>0</v>
      </c>
      <c r="H1918" s="50" t="str">
        <f t="shared" si="209"/>
        <v/>
      </c>
      <c r="I1918" s="35">
        <v>1</v>
      </c>
      <c r="J1918" s="36">
        <v>1</v>
      </c>
      <c r="K1918" s="36">
        <v>1</v>
      </c>
      <c r="L1918" s="3">
        <f t="shared" si="203"/>
        <v>1</v>
      </c>
      <c r="M1918" s="42">
        <v>0</v>
      </c>
      <c r="N1918" s="36">
        <v>0</v>
      </c>
      <c r="O1918" s="64">
        <f t="shared" si="204"/>
        <v>0</v>
      </c>
      <c r="P1918" s="4">
        <f t="shared" si="205"/>
        <v>1</v>
      </c>
      <c r="Q1918" s="5">
        <f t="shared" si="206"/>
        <v>1</v>
      </c>
      <c r="R1918" s="5" t="str">
        <f t="shared" si="207"/>
        <v/>
      </c>
      <c r="S1918" s="6" t="str">
        <f t="shared" si="208"/>
        <v/>
      </c>
    </row>
    <row r="1919" spans="1:19" x14ac:dyDescent="0.2">
      <c r="A1919" s="55" t="s">
        <v>463</v>
      </c>
      <c r="B1919" s="41" t="s">
        <v>95</v>
      </c>
      <c r="C1919" s="56" t="s">
        <v>96</v>
      </c>
      <c r="D1919" s="2">
        <v>0</v>
      </c>
      <c r="E1919" s="1">
        <v>0</v>
      </c>
      <c r="F1919" s="1">
        <v>0</v>
      </c>
      <c r="G1919" s="1">
        <v>0</v>
      </c>
      <c r="H1919" s="50" t="str">
        <f t="shared" si="209"/>
        <v/>
      </c>
      <c r="I1919" s="35">
        <v>1</v>
      </c>
      <c r="J1919" s="36">
        <v>0</v>
      </c>
      <c r="K1919" s="36">
        <v>0</v>
      </c>
      <c r="L1919" s="3" t="str">
        <f t="shared" si="203"/>
        <v/>
      </c>
      <c r="M1919" s="42">
        <v>1</v>
      </c>
      <c r="N1919" s="36">
        <v>0</v>
      </c>
      <c r="O1919" s="64">
        <f t="shared" si="204"/>
        <v>0</v>
      </c>
      <c r="P1919" s="4">
        <f t="shared" si="205"/>
        <v>1</v>
      </c>
      <c r="Q1919" s="5">
        <f t="shared" si="206"/>
        <v>1</v>
      </c>
      <c r="R1919" s="5" t="str">
        <f t="shared" si="207"/>
        <v/>
      </c>
      <c r="S1919" s="6" t="str">
        <f t="shared" si="208"/>
        <v/>
      </c>
    </row>
    <row r="1920" spans="1:19" x14ac:dyDescent="0.2">
      <c r="A1920" s="55" t="s">
        <v>463</v>
      </c>
      <c r="B1920" s="41" t="s">
        <v>153</v>
      </c>
      <c r="C1920" s="56" t="s">
        <v>325</v>
      </c>
      <c r="D1920" s="2">
        <v>0</v>
      </c>
      <c r="E1920" s="1">
        <v>0</v>
      </c>
      <c r="F1920" s="1">
        <v>0</v>
      </c>
      <c r="G1920" s="1">
        <v>0</v>
      </c>
      <c r="H1920" s="50" t="str">
        <f t="shared" si="209"/>
        <v/>
      </c>
      <c r="I1920" s="35">
        <v>1</v>
      </c>
      <c r="J1920" s="36">
        <v>1</v>
      </c>
      <c r="K1920" s="36">
        <v>1</v>
      </c>
      <c r="L1920" s="3">
        <f t="shared" si="203"/>
        <v>1</v>
      </c>
      <c r="M1920" s="42">
        <v>0</v>
      </c>
      <c r="N1920" s="36">
        <v>0</v>
      </c>
      <c r="O1920" s="64">
        <f t="shared" si="204"/>
        <v>0</v>
      </c>
      <c r="P1920" s="4">
        <f t="shared" si="205"/>
        <v>1</v>
      </c>
      <c r="Q1920" s="5">
        <f t="shared" si="206"/>
        <v>1</v>
      </c>
      <c r="R1920" s="5" t="str">
        <f t="shared" si="207"/>
        <v/>
      </c>
      <c r="S1920" s="6" t="str">
        <f t="shared" si="208"/>
        <v/>
      </c>
    </row>
    <row r="1921" spans="1:19" x14ac:dyDescent="0.2">
      <c r="A1921" s="55" t="s">
        <v>463</v>
      </c>
      <c r="B1921" s="41" t="s">
        <v>162</v>
      </c>
      <c r="C1921" s="56" t="s">
        <v>163</v>
      </c>
      <c r="D1921" s="2">
        <v>0</v>
      </c>
      <c r="E1921" s="1">
        <v>0</v>
      </c>
      <c r="F1921" s="1">
        <v>0</v>
      </c>
      <c r="G1921" s="1">
        <v>0</v>
      </c>
      <c r="H1921" s="50" t="str">
        <f t="shared" si="209"/>
        <v/>
      </c>
      <c r="I1921" s="35">
        <v>1</v>
      </c>
      <c r="J1921" s="36">
        <v>1</v>
      </c>
      <c r="K1921" s="36">
        <v>0</v>
      </c>
      <c r="L1921" s="3">
        <f t="shared" si="203"/>
        <v>0</v>
      </c>
      <c r="M1921" s="42">
        <v>0</v>
      </c>
      <c r="N1921" s="36">
        <v>0</v>
      </c>
      <c r="O1921" s="64">
        <f t="shared" si="204"/>
        <v>0</v>
      </c>
      <c r="P1921" s="4">
        <f t="shared" si="205"/>
        <v>1</v>
      </c>
      <c r="Q1921" s="5">
        <f t="shared" si="206"/>
        <v>1</v>
      </c>
      <c r="R1921" s="5" t="str">
        <f t="shared" si="207"/>
        <v/>
      </c>
      <c r="S1921" s="6" t="str">
        <f t="shared" si="208"/>
        <v/>
      </c>
    </row>
    <row r="1922" spans="1:19" x14ac:dyDescent="0.2">
      <c r="A1922" s="55" t="s">
        <v>463</v>
      </c>
      <c r="B1922" s="41" t="s">
        <v>196</v>
      </c>
      <c r="C1922" s="56" t="s">
        <v>333</v>
      </c>
      <c r="D1922" s="2">
        <v>0</v>
      </c>
      <c r="E1922" s="1">
        <v>0</v>
      </c>
      <c r="F1922" s="1">
        <v>0</v>
      </c>
      <c r="G1922" s="1">
        <v>0</v>
      </c>
      <c r="H1922" s="50" t="str">
        <f t="shared" si="209"/>
        <v/>
      </c>
      <c r="I1922" s="35">
        <v>1</v>
      </c>
      <c r="J1922" s="36">
        <v>1</v>
      </c>
      <c r="K1922" s="36">
        <v>1</v>
      </c>
      <c r="L1922" s="3">
        <f t="shared" ref="L1922:L1965" si="210">IF(J1922&lt;&gt;0,K1922/J1922,"")</f>
        <v>1</v>
      </c>
      <c r="M1922" s="42">
        <v>0</v>
      </c>
      <c r="N1922" s="36">
        <v>0</v>
      </c>
      <c r="O1922" s="64">
        <f t="shared" ref="O1922:O1965" si="211">IF(I1922&lt;&gt;0,N1922/I1922,"")</f>
        <v>0</v>
      </c>
      <c r="P1922" s="4">
        <f t="shared" ref="P1922:P1963" si="212">IF(SUM(D1922,I1922)&gt;0,SUM(D1922,I1922),"")</f>
        <v>1</v>
      </c>
      <c r="Q1922" s="5">
        <f t="shared" ref="Q1922:Q1963" si="213">IF(SUM(E1922,J1922, M1922)&gt;0,SUM(E1922,J1922, M1922),"")</f>
        <v>1</v>
      </c>
      <c r="R1922" s="5" t="str">
        <f t="shared" ref="R1922:R1963" si="214">IF(SUM(G1922,N1922)&gt;0,SUM(G1922,N1922),"")</f>
        <v/>
      </c>
      <c r="S1922" s="6" t="str">
        <f t="shared" ref="S1922:S1965" si="215">IFERROR(IF(P1922&lt;&gt;0,R1922/P1922,""),"")</f>
        <v/>
      </c>
    </row>
    <row r="1923" spans="1:19" x14ac:dyDescent="0.2">
      <c r="A1923" s="55" t="s">
        <v>493</v>
      </c>
      <c r="B1923" s="41" t="s">
        <v>71</v>
      </c>
      <c r="C1923" s="56" t="s">
        <v>298</v>
      </c>
      <c r="D1923" s="2"/>
      <c r="E1923" s="1"/>
      <c r="F1923" s="1"/>
      <c r="G1923" s="1"/>
      <c r="H1923" s="50" t="str">
        <f t="shared" ref="H1923:H1963" si="216">IF(D1923&lt;&gt;0,G1923/D1923,"")</f>
        <v/>
      </c>
      <c r="I1923" s="35">
        <v>1</v>
      </c>
      <c r="J1923" s="36"/>
      <c r="K1923" s="36"/>
      <c r="L1923" s="3" t="str">
        <f t="shared" si="210"/>
        <v/>
      </c>
      <c r="M1923" s="42"/>
      <c r="N1923" s="36">
        <v>1</v>
      </c>
      <c r="O1923" s="64">
        <f t="shared" si="211"/>
        <v>1</v>
      </c>
      <c r="P1923" s="4">
        <f t="shared" si="212"/>
        <v>1</v>
      </c>
      <c r="Q1923" s="5" t="str">
        <f t="shared" si="213"/>
        <v/>
      </c>
      <c r="R1923" s="5">
        <f t="shared" si="214"/>
        <v>1</v>
      </c>
      <c r="S1923" s="6">
        <f t="shared" si="215"/>
        <v>1</v>
      </c>
    </row>
    <row r="1924" spans="1:19" x14ac:dyDescent="0.2">
      <c r="A1924" s="55" t="s">
        <v>493</v>
      </c>
      <c r="B1924" s="41" t="s">
        <v>78</v>
      </c>
      <c r="C1924" s="56" t="s">
        <v>267</v>
      </c>
      <c r="D1924" s="2"/>
      <c r="E1924" s="1"/>
      <c r="F1924" s="1"/>
      <c r="G1924" s="1"/>
      <c r="H1924" s="50" t="str">
        <f t="shared" si="216"/>
        <v/>
      </c>
      <c r="I1924" s="35">
        <v>1</v>
      </c>
      <c r="J1924" s="36">
        <v>1</v>
      </c>
      <c r="K1924" s="36"/>
      <c r="L1924" s="3">
        <f t="shared" si="210"/>
        <v>0</v>
      </c>
      <c r="M1924" s="42"/>
      <c r="N1924" s="36"/>
      <c r="O1924" s="64">
        <f t="shared" si="211"/>
        <v>0</v>
      </c>
      <c r="P1924" s="4">
        <f t="shared" si="212"/>
        <v>1</v>
      </c>
      <c r="Q1924" s="5">
        <f t="shared" si="213"/>
        <v>1</v>
      </c>
      <c r="R1924" s="5" t="str">
        <f t="shared" si="214"/>
        <v/>
      </c>
      <c r="S1924" s="6" t="str">
        <f t="shared" si="215"/>
        <v/>
      </c>
    </row>
    <row r="1925" spans="1:19" x14ac:dyDescent="0.2">
      <c r="A1925" s="55" t="s">
        <v>493</v>
      </c>
      <c r="B1925" s="41" t="s">
        <v>110</v>
      </c>
      <c r="C1925" s="56" t="s">
        <v>111</v>
      </c>
      <c r="D1925" s="2"/>
      <c r="E1925" s="1"/>
      <c r="F1925" s="1"/>
      <c r="G1925" s="1"/>
      <c r="H1925" s="50" t="str">
        <f t="shared" si="216"/>
        <v/>
      </c>
      <c r="I1925" s="35">
        <v>1</v>
      </c>
      <c r="J1925" s="36">
        <v>1</v>
      </c>
      <c r="K1925" s="36">
        <v>1</v>
      </c>
      <c r="L1925" s="3">
        <f t="shared" si="210"/>
        <v>1</v>
      </c>
      <c r="M1925" s="42"/>
      <c r="N1925" s="36"/>
      <c r="O1925" s="64">
        <f t="shared" si="211"/>
        <v>0</v>
      </c>
      <c r="P1925" s="4">
        <f t="shared" si="212"/>
        <v>1</v>
      </c>
      <c r="Q1925" s="5">
        <f t="shared" si="213"/>
        <v>1</v>
      </c>
      <c r="R1925" s="5" t="str">
        <f t="shared" si="214"/>
        <v/>
      </c>
      <c r="S1925" s="6" t="str">
        <f t="shared" si="215"/>
        <v/>
      </c>
    </row>
    <row r="1926" spans="1:19" x14ac:dyDescent="0.2">
      <c r="A1926" s="55" t="s">
        <v>445</v>
      </c>
      <c r="B1926" s="41" t="s">
        <v>153</v>
      </c>
      <c r="C1926" s="56" t="s">
        <v>155</v>
      </c>
      <c r="D1926" s="2"/>
      <c r="E1926" s="1"/>
      <c r="F1926" s="1"/>
      <c r="G1926" s="1"/>
      <c r="H1926" s="50" t="str">
        <f t="shared" si="216"/>
        <v/>
      </c>
      <c r="I1926" s="35">
        <v>1</v>
      </c>
      <c r="J1926" s="36">
        <v>1</v>
      </c>
      <c r="K1926" s="36"/>
      <c r="L1926" s="3">
        <f t="shared" si="210"/>
        <v>0</v>
      </c>
      <c r="M1926" s="39"/>
      <c r="N1926" s="36"/>
      <c r="O1926" s="64">
        <f t="shared" si="211"/>
        <v>0</v>
      </c>
      <c r="P1926" s="4">
        <f t="shared" si="212"/>
        <v>1</v>
      </c>
      <c r="Q1926" s="5">
        <f t="shared" si="213"/>
        <v>1</v>
      </c>
      <c r="R1926" s="5" t="str">
        <f t="shared" si="214"/>
        <v/>
      </c>
      <c r="S1926" s="6" t="str">
        <f t="shared" si="215"/>
        <v/>
      </c>
    </row>
    <row r="1927" spans="1:19" x14ac:dyDescent="0.2">
      <c r="A1927" s="55" t="s">
        <v>445</v>
      </c>
      <c r="B1927" s="41" t="s">
        <v>200</v>
      </c>
      <c r="C1927" s="56" t="s">
        <v>410</v>
      </c>
      <c r="D1927" s="2"/>
      <c r="E1927" s="1"/>
      <c r="F1927" s="1"/>
      <c r="G1927" s="1"/>
      <c r="H1927" s="50" t="str">
        <f t="shared" si="216"/>
        <v/>
      </c>
      <c r="I1927" s="35">
        <v>1</v>
      </c>
      <c r="J1927" s="36"/>
      <c r="K1927" s="36"/>
      <c r="L1927" s="3" t="str">
        <f t="shared" si="210"/>
        <v/>
      </c>
      <c r="M1927" s="39"/>
      <c r="N1927" s="36"/>
      <c r="O1927" s="64">
        <f t="shared" si="211"/>
        <v>0</v>
      </c>
      <c r="P1927" s="4">
        <f t="shared" si="212"/>
        <v>1</v>
      </c>
      <c r="Q1927" s="5" t="str">
        <f t="shared" si="213"/>
        <v/>
      </c>
      <c r="R1927" s="5" t="str">
        <f t="shared" si="214"/>
        <v/>
      </c>
      <c r="S1927" s="6" t="str">
        <f t="shared" si="215"/>
        <v/>
      </c>
    </row>
    <row r="1928" spans="1:19" x14ac:dyDescent="0.2">
      <c r="A1928" s="55" t="s">
        <v>445</v>
      </c>
      <c r="B1928" s="41" t="s">
        <v>210</v>
      </c>
      <c r="C1928" s="56" t="s">
        <v>274</v>
      </c>
      <c r="D1928" s="2"/>
      <c r="E1928" s="1"/>
      <c r="F1928" s="1"/>
      <c r="G1928" s="1"/>
      <c r="H1928" s="50" t="str">
        <f t="shared" si="216"/>
        <v/>
      </c>
      <c r="I1928" s="35">
        <v>1</v>
      </c>
      <c r="J1928" s="36">
        <v>1</v>
      </c>
      <c r="K1928" s="36"/>
      <c r="L1928" s="3">
        <f t="shared" si="210"/>
        <v>0</v>
      </c>
      <c r="M1928" s="39"/>
      <c r="N1928" s="36"/>
      <c r="O1928" s="64">
        <f t="shared" si="211"/>
        <v>0</v>
      </c>
      <c r="P1928" s="4">
        <f t="shared" si="212"/>
        <v>1</v>
      </c>
      <c r="Q1928" s="5">
        <f t="shared" si="213"/>
        <v>1</v>
      </c>
      <c r="R1928" s="5" t="str">
        <f t="shared" si="214"/>
        <v/>
      </c>
      <c r="S1928" s="6" t="str">
        <f t="shared" si="215"/>
        <v/>
      </c>
    </row>
    <row r="1929" spans="1:19" x14ac:dyDescent="0.2">
      <c r="A1929" s="55" t="s">
        <v>492</v>
      </c>
      <c r="B1929" s="41" t="s">
        <v>62</v>
      </c>
      <c r="C1929" s="56" t="s">
        <v>63</v>
      </c>
      <c r="D1929" s="2"/>
      <c r="E1929" s="1"/>
      <c r="F1929" s="1"/>
      <c r="G1929" s="1"/>
      <c r="H1929" s="50" t="str">
        <f t="shared" si="216"/>
        <v/>
      </c>
      <c r="I1929" s="35">
        <v>1</v>
      </c>
      <c r="J1929" s="36">
        <v>1</v>
      </c>
      <c r="K1929" s="36"/>
      <c r="L1929" s="3">
        <f t="shared" si="210"/>
        <v>0</v>
      </c>
      <c r="M1929" s="42"/>
      <c r="N1929" s="36"/>
      <c r="O1929" s="64">
        <f t="shared" si="211"/>
        <v>0</v>
      </c>
      <c r="P1929" s="4">
        <f t="shared" si="212"/>
        <v>1</v>
      </c>
      <c r="Q1929" s="5">
        <f t="shared" si="213"/>
        <v>1</v>
      </c>
      <c r="R1929" s="5" t="str">
        <f t="shared" si="214"/>
        <v/>
      </c>
      <c r="S1929" s="6" t="str">
        <f t="shared" si="215"/>
        <v/>
      </c>
    </row>
    <row r="1930" spans="1:19" x14ac:dyDescent="0.2">
      <c r="A1930" s="55" t="s">
        <v>496</v>
      </c>
      <c r="B1930" s="41" t="s">
        <v>78</v>
      </c>
      <c r="C1930" s="56" t="s">
        <v>267</v>
      </c>
      <c r="D1930" s="2">
        <v>0</v>
      </c>
      <c r="E1930" s="1">
        <v>0</v>
      </c>
      <c r="F1930" s="1">
        <v>0</v>
      </c>
      <c r="G1930" s="1">
        <v>0</v>
      </c>
      <c r="H1930" s="50" t="str">
        <f t="shared" si="216"/>
        <v/>
      </c>
      <c r="I1930" s="35">
        <v>1</v>
      </c>
      <c r="J1930" s="36">
        <v>0</v>
      </c>
      <c r="K1930" s="36">
        <v>0</v>
      </c>
      <c r="L1930" s="3" t="str">
        <f t="shared" si="210"/>
        <v/>
      </c>
      <c r="M1930" s="42">
        <v>1</v>
      </c>
      <c r="N1930" s="36">
        <v>0</v>
      </c>
      <c r="O1930" s="64">
        <f t="shared" si="211"/>
        <v>0</v>
      </c>
      <c r="P1930" s="4">
        <f t="shared" si="212"/>
        <v>1</v>
      </c>
      <c r="Q1930" s="5">
        <f t="shared" si="213"/>
        <v>1</v>
      </c>
      <c r="R1930" s="5" t="str">
        <f t="shared" si="214"/>
        <v/>
      </c>
      <c r="S1930" s="6" t="str">
        <f t="shared" si="215"/>
        <v/>
      </c>
    </row>
    <row r="1931" spans="1:19" x14ac:dyDescent="0.2">
      <c r="A1931" s="55" t="s">
        <v>496</v>
      </c>
      <c r="B1931" s="41" t="s">
        <v>200</v>
      </c>
      <c r="C1931" s="56" t="s">
        <v>201</v>
      </c>
      <c r="D1931" s="2">
        <v>0</v>
      </c>
      <c r="E1931" s="1">
        <v>0</v>
      </c>
      <c r="F1931" s="1">
        <v>0</v>
      </c>
      <c r="G1931" s="1">
        <v>0</v>
      </c>
      <c r="H1931" s="50" t="str">
        <f t="shared" si="216"/>
        <v/>
      </c>
      <c r="I1931" s="35">
        <v>1</v>
      </c>
      <c r="J1931" s="36">
        <v>0</v>
      </c>
      <c r="K1931" s="36">
        <v>0</v>
      </c>
      <c r="L1931" s="3" t="str">
        <f t="shared" si="210"/>
        <v/>
      </c>
      <c r="M1931" s="42">
        <v>1</v>
      </c>
      <c r="N1931" s="36">
        <v>0</v>
      </c>
      <c r="O1931" s="64">
        <f t="shared" si="211"/>
        <v>0</v>
      </c>
      <c r="P1931" s="4">
        <f t="shared" si="212"/>
        <v>1</v>
      </c>
      <c r="Q1931" s="5">
        <f t="shared" si="213"/>
        <v>1</v>
      </c>
      <c r="R1931" s="5" t="str">
        <f t="shared" si="214"/>
        <v/>
      </c>
      <c r="S1931" s="6" t="str">
        <f t="shared" si="215"/>
        <v/>
      </c>
    </row>
    <row r="1932" spans="1:19" x14ac:dyDescent="0.2">
      <c r="A1932" s="54" t="s">
        <v>446</v>
      </c>
      <c r="B1932" s="41" t="s">
        <v>2</v>
      </c>
      <c r="C1932" s="51" t="s">
        <v>3</v>
      </c>
      <c r="D1932" s="37"/>
      <c r="E1932" s="38"/>
      <c r="F1932" s="38"/>
      <c r="G1932" s="38"/>
      <c r="H1932" s="50" t="str">
        <f t="shared" si="216"/>
        <v/>
      </c>
      <c r="I1932" s="35">
        <v>1</v>
      </c>
      <c r="J1932" s="36">
        <v>1</v>
      </c>
      <c r="K1932" s="36"/>
      <c r="L1932" s="3">
        <f t="shared" si="210"/>
        <v>0</v>
      </c>
      <c r="M1932" s="39"/>
      <c r="N1932" s="36"/>
      <c r="O1932" s="64">
        <f t="shared" si="211"/>
        <v>0</v>
      </c>
      <c r="P1932" s="4">
        <f t="shared" si="212"/>
        <v>1</v>
      </c>
      <c r="Q1932" s="5">
        <f t="shared" si="213"/>
        <v>1</v>
      </c>
      <c r="R1932" s="5" t="str">
        <f t="shared" si="214"/>
        <v/>
      </c>
      <c r="S1932" s="6" t="str">
        <f t="shared" si="215"/>
        <v/>
      </c>
    </row>
    <row r="1933" spans="1:19" x14ac:dyDescent="0.2">
      <c r="A1933" s="54" t="s">
        <v>446</v>
      </c>
      <c r="B1933" s="41" t="s">
        <v>21</v>
      </c>
      <c r="C1933" s="51" t="s">
        <v>22</v>
      </c>
      <c r="D1933" s="37"/>
      <c r="E1933" s="38"/>
      <c r="F1933" s="38"/>
      <c r="G1933" s="38"/>
      <c r="H1933" s="50" t="str">
        <f t="shared" si="216"/>
        <v/>
      </c>
      <c r="I1933" s="35">
        <v>1</v>
      </c>
      <c r="J1933" s="36">
        <v>1</v>
      </c>
      <c r="K1933" s="36">
        <v>1</v>
      </c>
      <c r="L1933" s="3">
        <f t="shared" si="210"/>
        <v>1</v>
      </c>
      <c r="M1933" s="39"/>
      <c r="N1933" s="36"/>
      <c r="O1933" s="64">
        <f t="shared" si="211"/>
        <v>0</v>
      </c>
      <c r="P1933" s="4">
        <f t="shared" si="212"/>
        <v>1</v>
      </c>
      <c r="Q1933" s="5">
        <f t="shared" si="213"/>
        <v>1</v>
      </c>
      <c r="R1933" s="5" t="str">
        <f t="shared" si="214"/>
        <v/>
      </c>
      <c r="S1933" s="6" t="str">
        <f t="shared" si="215"/>
        <v/>
      </c>
    </row>
    <row r="1934" spans="1:19" x14ac:dyDescent="0.2">
      <c r="A1934" s="54" t="s">
        <v>446</v>
      </c>
      <c r="B1934" s="41" t="s">
        <v>82</v>
      </c>
      <c r="C1934" s="51" t="s">
        <v>84</v>
      </c>
      <c r="D1934" s="37"/>
      <c r="E1934" s="38"/>
      <c r="F1934" s="38"/>
      <c r="G1934" s="38"/>
      <c r="H1934" s="50" t="str">
        <f t="shared" si="216"/>
        <v/>
      </c>
      <c r="I1934" s="35">
        <v>1</v>
      </c>
      <c r="J1934" s="36">
        <v>1</v>
      </c>
      <c r="K1934" s="36">
        <v>1</v>
      </c>
      <c r="L1934" s="3">
        <f t="shared" si="210"/>
        <v>1</v>
      </c>
      <c r="M1934" s="39"/>
      <c r="N1934" s="36"/>
      <c r="O1934" s="64">
        <f t="shared" si="211"/>
        <v>0</v>
      </c>
      <c r="P1934" s="4">
        <f t="shared" si="212"/>
        <v>1</v>
      </c>
      <c r="Q1934" s="5">
        <f t="shared" si="213"/>
        <v>1</v>
      </c>
      <c r="R1934" s="5" t="str">
        <f t="shared" si="214"/>
        <v/>
      </c>
      <c r="S1934" s="6" t="str">
        <f t="shared" si="215"/>
        <v/>
      </c>
    </row>
    <row r="1935" spans="1:19" x14ac:dyDescent="0.2">
      <c r="A1935" s="54" t="s">
        <v>446</v>
      </c>
      <c r="B1935" s="41" t="s">
        <v>114</v>
      </c>
      <c r="C1935" s="51" t="s">
        <v>115</v>
      </c>
      <c r="D1935" s="37"/>
      <c r="E1935" s="38"/>
      <c r="F1935" s="38"/>
      <c r="G1935" s="38"/>
      <c r="H1935" s="50" t="str">
        <f t="shared" si="216"/>
        <v/>
      </c>
      <c r="I1935" s="35">
        <v>1</v>
      </c>
      <c r="J1935" s="36">
        <v>1</v>
      </c>
      <c r="K1935" s="36"/>
      <c r="L1935" s="3">
        <f t="shared" si="210"/>
        <v>0</v>
      </c>
      <c r="M1935" s="39"/>
      <c r="N1935" s="36"/>
      <c r="O1935" s="64">
        <f t="shared" si="211"/>
        <v>0</v>
      </c>
      <c r="P1935" s="4">
        <f t="shared" si="212"/>
        <v>1</v>
      </c>
      <c r="Q1935" s="5">
        <f t="shared" si="213"/>
        <v>1</v>
      </c>
      <c r="R1935" s="5" t="str">
        <f t="shared" si="214"/>
        <v/>
      </c>
      <c r="S1935" s="6" t="str">
        <f t="shared" si="215"/>
        <v/>
      </c>
    </row>
    <row r="1936" spans="1:19" x14ac:dyDescent="0.2">
      <c r="A1936" s="54" t="s">
        <v>446</v>
      </c>
      <c r="B1936" s="41" t="s">
        <v>200</v>
      </c>
      <c r="C1936" s="51" t="s">
        <v>201</v>
      </c>
      <c r="D1936" s="37"/>
      <c r="E1936" s="38"/>
      <c r="F1936" s="38"/>
      <c r="G1936" s="38"/>
      <c r="H1936" s="50" t="str">
        <f t="shared" si="216"/>
        <v/>
      </c>
      <c r="I1936" s="35">
        <v>1</v>
      </c>
      <c r="J1936" s="36">
        <v>1</v>
      </c>
      <c r="K1936" s="36"/>
      <c r="L1936" s="3">
        <f t="shared" si="210"/>
        <v>0</v>
      </c>
      <c r="M1936" s="39"/>
      <c r="N1936" s="36"/>
      <c r="O1936" s="64">
        <f t="shared" si="211"/>
        <v>0</v>
      </c>
      <c r="P1936" s="4">
        <f t="shared" si="212"/>
        <v>1</v>
      </c>
      <c r="Q1936" s="5">
        <f t="shared" si="213"/>
        <v>1</v>
      </c>
      <c r="R1936" s="5" t="str">
        <f t="shared" si="214"/>
        <v/>
      </c>
      <c r="S1936" s="6" t="str">
        <f t="shared" si="215"/>
        <v/>
      </c>
    </row>
    <row r="1937" spans="1:19" x14ac:dyDescent="0.2">
      <c r="A1937" s="55" t="s">
        <v>497</v>
      </c>
      <c r="B1937" s="41" t="s">
        <v>21</v>
      </c>
      <c r="C1937" s="56" t="s">
        <v>22</v>
      </c>
      <c r="D1937" s="2">
        <v>0</v>
      </c>
      <c r="E1937" s="1">
        <v>0</v>
      </c>
      <c r="F1937" s="1">
        <v>0</v>
      </c>
      <c r="G1937" s="1">
        <v>0</v>
      </c>
      <c r="H1937" s="50" t="str">
        <f t="shared" si="216"/>
        <v/>
      </c>
      <c r="I1937" s="35">
        <v>1</v>
      </c>
      <c r="J1937" s="36">
        <v>0</v>
      </c>
      <c r="K1937" s="36">
        <v>0</v>
      </c>
      <c r="L1937" s="3" t="str">
        <f t="shared" si="210"/>
        <v/>
      </c>
      <c r="M1937" s="42">
        <v>0</v>
      </c>
      <c r="N1937" s="36">
        <v>1</v>
      </c>
      <c r="O1937" s="64">
        <f t="shared" si="211"/>
        <v>1</v>
      </c>
      <c r="P1937" s="4">
        <f t="shared" si="212"/>
        <v>1</v>
      </c>
      <c r="Q1937" s="5" t="str">
        <f t="shared" si="213"/>
        <v/>
      </c>
      <c r="R1937" s="5">
        <f t="shared" si="214"/>
        <v>1</v>
      </c>
      <c r="S1937" s="6">
        <f t="shared" si="215"/>
        <v>1</v>
      </c>
    </row>
    <row r="1938" spans="1:19" x14ac:dyDescent="0.2">
      <c r="A1938" s="55" t="s">
        <v>497</v>
      </c>
      <c r="B1938" s="41" t="s">
        <v>406</v>
      </c>
      <c r="C1938" s="56" t="s">
        <v>407</v>
      </c>
      <c r="D1938" s="2">
        <v>0</v>
      </c>
      <c r="E1938" s="1">
        <v>0</v>
      </c>
      <c r="F1938" s="1">
        <v>0</v>
      </c>
      <c r="G1938" s="1">
        <v>0</v>
      </c>
      <c r="H1938" s="50" t="str">
        <f t="shared" si="216"/>
        <v/>
      </c>
      <c r="I1938" s="35">
        <v>1</v>
      </c>
      <c r="J1938" s="36">
        <v>1</v>
      </c>
      <c r="K1938" s="36">
        <v>1</v>
      </c>
      <c r="L1938" s="3">
        <f t="shared" si="210"/>
        <v>1</v>
      </c>
      <c r="M1938" s="42">
        <v>0</v>
      </c>
      <c r="N1938" s="36">
        <v>0</v>
      </c>
      <c r="O1938" s="64">
        <f t="shared" si="211"/>
        <v>0</v>
      </c>
      <c r="P1938" s="4">
        <f t="shared" si="212"/>
        <v>1</v>
      </c>
      <c r="Q1938" s="5">
        <f t="shared" si="213"/>
        <v>1</v>
      </c>
      <c r="R1938" s="5" t="str">
        <f t="shared" si="214"/>
        <v/>
      </c>
      <c r="S1938" s="6" t="str">
        <f t="shared" si="215"/>
        <v/>
      </c>
    </row>
    <row r="1939" spans="1:19" x14ac:dyDescent="0.2">
      <c r="A1939" s="55" t="s">
        <v>497</v>
      </c>
      <c r="B1939" s="41" t="s">
        <v>135</v>
      </c>
      <c r="C1939" s="56" t="s">
        <v>268</v>
      </c>
      <c r="D1939" s="2">
        <v>0</v>
      </c>
      <c r="E1939" s="1">
        <v>0</v>
      </c>
      <c r="F1939" s="1">
        <v>0</v>
      </c>
      <c r="G1939" s="1">
        <v>0</v>
      </c>
      <c r="H1939" s="50" t="str">
        <f t="shared" si="216"/>
        <v/>
      </c>
      <c r="I1939" s="35">
        <v>1</v>
      </c>
      <c r="J1939" s="36">
        <v>0</v>
      </c>
      <c r="K1939" s="36">
        <v>0</v>
      </c>
      <c r="L1939" s="3" t="str">
        <f t="shared" si="210"/>
        <v/>
      </c>
      <c r="M1939" s="42">
        <v>0</v>
      </c>
      <c r="N1939" s="36">
        <v>1</v>
      </c>
      <c r="O1939" s="64">
        <f t="shared" si="211"/>
        <v>1</v>
      </c>
      <c r="P1939" s="4">
        <f t="shared" si="212"/>
        <v>1</v>
      </c>
      <c r="Q1939" s="5" t="str">
        <f t="shared" si="213"/>
        <v/>
      </c>
      <c r="R1939" s="5">
        <f t="shared" si="214"/>
        <v>1</v>
      </c>
      <c r="S1939" s="6">
        <f t="shared" si="215"/>
        <v>1</v>
      </c>
    </row>
    <row r="1940" spans="1:19" x14ac:dyDescent="0.2">
      <c r="A1940" s="55" t="s">
        <v>497</v>
      </c>
      <c r="B1940" s="41" t="s">
        <v>247</v>
      </c>
      <c r="C1940" s="56" t="s">
        <v>248</v>
      </c>
      <c r="D1940" s="2">
        <v>0</v>
      </c>
      <c r="E1940" s="1">
        <v>0</v>
      </c>
      <c r="F1940" s="1">
        <v>0</v>
      </c>
      <c r="G1940" s="1">
        <v>0</v>
      </c>
      <c r="H1940" s="50" t="str">
        <f t="shared" si="216"/>
        <v/>
      </c>
      <c r="I1940" s="35">
        <v>1</v>
      </c>
      <c r="J1940" s="36">
        <v>0</v>
      </c>
      <c r="K1940" s="36">
        <v>0</v>
      </c>
      <c r="L1940" s="3" t="str">
        <f t="shared" si="210"/>
        <v/>
      </c>
      <c r="M1940" s="42">
        <v>0</v>
      </c>
      <c r="N1940" s="36">
        <v>1</v>
      </c>
      <c r="O1940" s="64">
        <f t="shared" si="211"/>
        <v>1</v>
      </c>
      <c r="P1940" s="4">
        <f t="shared" si="212"/>
        <v>1</v>
      </c>
      <c r="Q1940" s="5" t="str">
        <f t="shared" si="213"/>
        <v/>
      </c>
      <c r="R1940" s="5">
        <f t="shared" si="214"/>
        <v>1</v>
      </c>
      <c r="S1940" s="6">
        <f t="shared" si="215"/>
        <v>1</v>
      </c>
    </row>
    <row r="1941" spans="1:19" x14ac:dyDescent="0.2">
      <c r="A1941" s="55" t="s">
        <v>497</v>
      </c>
      <c r="B1941" s="41" t="s">
        <v>252</v>
      </c>
      <c r="C1941" s="56" t="s">
        <v>275</v>
      </c>
      <c r="D1941" s="2">
        <v>0</v>
      </c>
      <c r="E1941" s="1">
        <v>0</v>
      </c>
      <c r="F1941" s="1">
        <v>0</v>
      </c>
      <c r="G1941" s="1">
        <v>0</v>
      </c>
      <c r="H1941" s="50" t="str">
        <f t="shared" si="216"/>
        <v/>
      </c>
      <c r="I1941" s="35">
        <v>1</v>
      </c>
      <c r="J1941" s="36">
        <v>0</v>
      </c>
      <c r="K1941" s="36">
        <v>0</v>
      </c>
      <c r="L1941" s="3" t="str">
        <f t="shared" si="210"/>
        <v/>
      </c>
      <c r="M1941" s="42">
        <v>0</v>
      </c>
      <c r="N1941" s="36">
        <v>1</v>
      </c>
      <c r="O1941" s="64">
        <f t="shared" si="211"/>
        <v>1</v>
      </c>
      <c r="P1941" s="4">
        <f t="shared" si="212"/>
        <v>1</v>
      </c>
      <c r="Q1941" s="5" t="str">
        <f t="shared" si="213"/>
        <v/>
      </c>
      <c r="R1941" s="5">
        <f t="shared" si="214"/>
        <v>1</v>
      </c>
      <c r="S1941" s="6">
        <f t="shared" si="215"/>
        <v>1</v>
      </c>
    </row>
    <row r="1942" spans="1:19" x14ac:dyDescent="0.2">
      <c r="A1942" s="55" t="s">
        <v>500</v>
      </c>
      <c r="B1942" s="41" t="s">
        <v>62</v>
      </c>
      <c r="C1942" s="56" t="s">
        <v>63</v>
      </c>
      <c r="D1942" s="2"/>
      <c r="E1942" s="1"/>
      <c r="F1942" s="1"/>
      <c r="G1942" s="1"/>
      <c r="H1942" s="50" t="str">
        <f t="shared" si="216"/>
        <v/>
      </c>
      <c r="I1942" s="35">
        <v>1</v>
      </c>
      <c r="J1942" s="36">
        <v>1</v>
      </c>
      <c r="K1942" s="36">
        <v>1</v>
      </c>
      <c r="L1942" s="3">
        <f t="shared" si="210"/>
        <v>1</v>
      </c>
      <c r="M1942" s="42">
        <v>0</v>
      </c>
      <c r="N1942" s="36">
        <v>0</v>
      </c>
      <c r="O1942" s="64">
        <f t="shared" si="211"/>
        <v>0</v>
      </c>
      <c r="P1942" s="4">
        <f t="shared" si="212"/>
        <v>1</v>
      </c>
      <c r="Q1942" s="5">
        <f t="shared" si="213"/>
        <v>1</v>
      </c>
      <c r="R1942" s="5" t="str">
        <f t="shared" si="214"/>
        <v/>
      </c>
      <c r="S1942" s="6" t="str">
        <f t="shared" si="215"/>
        <v/>
      </c>
    </row>
    <row r="1943" spans="1:19" x14ac:dyDescent="0.2">
      <c r="A1943" s="55" t="s">
        <v>500</v>
      </c>
      <c r="B1943" s="41" t="s">
        <v>153</v>
      </c>
      <c r="C1943" s="56" t="s">
        <v>155</v>
      </c>
      <c r="D1943" s="2"/>
      <c r="E1943" s="1"/>
      <c r="F1943" s="1"/>
      <c r="G1943" s="1"/>
      <c r="H1943" s="50" t="str">
        <f t="shared" si="216"/>
        <v/>
      </c>
      <c r="I1943" s="35">
        <v>1</v>
      </c>
      <c r="J1943" s="36">
        <v>1</v>
      </c>
      <c r="K1943" s="36">
        <v>1</v>
      </c>
      <c r="L1943" s="3">
        <f t="shared" si="210"/>
        <v>1</v>
      </c>
      <c r="M1943" s="42">
        <v>0</v>
      </c>
      <c r="N1943" s="36">
        <v>0</v>
      </c>
      <c r="O1943" s="64">
        <f t="shared" si="211"/>
        <v>0</v>
      </c>
      <c r="P1943" s="4">
        <f t="shared" si="212"/>
        <v>1</v>
      </c>
      <c r="Q1943" s="5">
        <f t="shared" si="213"/>
        <v>1</v>
      </c>
      <c r="R1943" s="5" t="str">
        <f t="shared" si="214"/>
        <v/>
      </c>
      <c r="S1943" s="6" t="str">
        <f t="shared" si="215"/>
        <v/>
      </c>
    </row>
    <row r="1944" spans="1:19" x14ac:dyDescent="0.2">
      <c r="A1944" s="55" t="s">
        <v>500</v>
      </c>
      <c r="B1944" s="41" t="s">
        <v>177</v>
      </c>
      <c r="C1944" s="56" t="s">
        <v>271</v>
      </c>
      <c r="D1944" s="2"/>
      <c r="E1944" s="1"/>
      <c r="F1944" s="1"/>
      <c r="G1944" s="1"/>
      <c r="H1944" s="50" t="str">
        <f t="shared" si="216"/>
        <v/>
      </c>
      <c r="I1944" s="35">
        <v>1</v>
      </c>
      <c r="J1944" s="36">
        <v>1</v>
      </c>
      <c r="K1944" s="36">
        <v>0</v>
      </c>
      <c r="L1944" s="3">
        <f t="shared" si="210"/>
        <v>0</v>
      </c>
      <c r="M1944" s="42">
        <v>0</v>
      </c>
      <c r="N1944" s="36">
        <v>0</v>
      </c>
      <c r="O1944" s="64">
        <f t="shared" si="211"/>
        <v>0</v>
      </c>
      <c r="P1944" s="4">
        <f t="shared" si="212"/>
        <v>1</v>
      </c>
      <c r="Q1944" s="5">
        <f t="shared" si="213"/>
        <v>1</v>
      </c>
      <c r="R1944" s="5" t="str">
        <f t="shared" si="214"/>
        <v/>
      </c>
      <c r="S1944" s="6" t="str">
        <f t="shared" si="215"/>
        <v/>
      </c>
    </row>
    <row r="1945" spans="1:19" ht="43" x14ac:dyDescent="0.2">
      <c r="A1945" s="55" t="s">
        <v>450</v>
      </c>
      <c r="B1945" s="41" t="s">
        <v>51</v>
      </c>
      <c r="C1945" s="56" t="s">
        <v>52</v>
      </c>
      <c r="D1945" s="2"/>
      <c r="E1945" s="1"/>
      <c r="F1945" s="1"/>
      <c r="G1945" s="1"/>
      <c r="H1945" s="50" t="str">
        <f t="shared" si="216"/>
        <v/>
      </c>
      <c r="I1945" s="35">
        <v>1</v>
      </c>
      <c r="J1945" s="36">
        <v>1</v>
      </c>
      <c r="K1945" s="36"/>
      <c r="L1945" s="3">
        <f t="shared" si="210"/>
        <v>0</v>
      </c>
      <c r="M1945" s="39"/>
      <c r="N1945" s="36"/>
      <c r="O1945" s="64">
        <f t="shared" si="211"/>
        <v>0</v>
      </c>
      <c r="P1945" s="4">
        <f t="shared" si="212"/>
        <v>1</v>
      </c>
      <c r="Q1945" s="5">
        <f t="shared" si="213"/>
        <v>1</v>
      </c>
      <c r="R1945" s="5" t="str">
        <f t="shared" si="214"/>
        <v/>
      </c>
      <c r="S1945" s="6" t="str">
        <f t="shared" si="215"/>
        <v/>
      </c>
    </row>
    <row r="1946" spans="1:19" x14ac:dyDescent="0.2">
      <c r="A1946" s="55" t="s">
        <v>450</v>
      </c>
      <c r="B1946" s="41" t="s">
        <v>78</v>
      </c>
      <c r="C1946" s="56" t="s">
        <v>300</v>
      </c>
      <c r="D1946" s="2"/>
      <c r="E1946" s="1"/>
      <c r="F1946" s="1"/>
      <c r="G1946" s="1"/>
      <c r="H1946" s="50" t="str">
        <f t="shared" si="216"/>
        <v/>
      </c>
      <c r="I1946" s="35">
        <v>1</v>
      </c>
      <c r="J1946" s="36">
        <v>1</v>
      </c>
      <c r="K1946" s="36"/>
      <c r="L1946" s="3">
        <f t="shared" si="210"/>
        <v>0</v>
      </c>
      <c r="M1946" s="39"/>
      <c r="N1946" s="36"/>
      <c r="O1946" s="64">
        <f t="shared" si="211"/>
        <v>0</v>
      </c>
      <c r="P1946" s="4">
        <f t="shared" si="212"/>
        <v>1</v>
      </c>
      <c r="Q1946" s="5">
        <f t="shared" si="213"/>
        <v>1</v>
      </c>
      <c r="R1946" s="5" t="str">
        <f t="shared" si="214"/>
        <v/>
      </c>
      <c r="S1946" s="6" t="str">
        <f t="shared" si="215"/>
        <v/>
      </c>
    </row>
    <row r="1947" spans="1:19" x14ac:dyDescent="0.2">
      <c r="A1947" s="55" t="s">
        <v>450</v>
      </c>
      <c r="B1947" s="41" t="s">
        <v>208</v>
      </c>
      <c r="C1947" s="56" t="s">
        <v>209</v>
      </c>
      <c r="D1947" s="2"/>
      <c r="E1947" s="1"/>
      <c r="F1947" s="1"/>
      <c r="G1947" s="1"/>
      <c r="H1947" s="50" t="str">
        <f t="shared" si="216"/>
        <v/>
      </c>
      <c r="I1947" s="35">
        <v>1</v>
      </c>
      <c r="J1947" s="36">
        <v>1</v>
      </c>
      <c r="K1947" s="36"/>
      <c r="L1947" s="3">
        <f t="shared" si="210"/>
        <v>0</v>
      </c>
      <c r="M1947" s="39"/>
      <c r="N1947" s="36"/>
      <c r="O1947" s="64">
        <f t="shared" si="211"/>
        <v>0</v>
      </c>
      <c r="P1947" s="4">
        <f t="shared" si="212"/>
        <v>1</v>
      </c>
      <c r="Q1947" s="5">
        <f t="shared" si="213"/>
        <v>1</v>
      </c>
      <c r="R1947" s="5" t="str">
        <f t="shared" si="214"/>
        <v/>
      </c>
      <c r="S1947" s="6" t="str">
        <f t="shared" si="215"/>
        <v/>
      </c>
    </row>
    <row r="1948" spans="1:19" x14ac:dyDescent="0.2">
      <c r="A1948" s="55" t="s">
        <v>507</v>
      </c>
      <c r="B1948" s="41" t="s">
        <v>176</v>
      </c>
      <c r="C1948" s="56" t="s">
        <v>270</v>
      </c>
      <c r="D1948" s="2"/>
      <c r="E1948" s="1"/>
      <c r="F1948" s="1"/>
      <c r="G1948" s="1"/>
      <c r="H1948" s="50" t="str">
        <f t="shared" si="216"/>
        <v/>
      </c>
      <c r="I1948" s="35">
        <v>1</v>
      </c>
      <c r="J1948" s="36"/>
      <c r="K1948" s="36"/>
      <c r="L1948" s="3" t="str">
        <f t="shared" si="210"/>
        <v/>
      </c>
      <c r="M1948" s="48"/>
      <c r="N1948" s="36">
        <v>1</v>
      </c>
      <c r="O1948" s="64">
        <f t="shared" si="211"/>
        <v>1</v>
      </c>
      <c r="P1948" s="4">
        <f t="shared" si="212"/>
        <v>1</v>
      </c>
      <c r="Q1948" s="5" t="str">
        <f t="shared" si="213"/>
        <v/>
      </c>
      <c r="R1948" s="5">
        <f t="shared" si="214"/>
        <v>1</v>
      </c>
      <c r="S1948" s="6">
        <f t="shared" si="215"/>
        <v>1</v>
      </c>
    </row>
    <row r="1949" spans="1:19" x14ac:dyDescent="0.2">
      <c r="A1949" s="55" t="s">
        <v>459</v>
      </c>
      <c r="B1949" s="41" t="s">
        <v>8</v>
      </c>
      <c r="C1949" s="56" t="s">
        <v>9</v>
      </c>
      <c r="D1949" s="2"/>
      <c r="E1949" s="1"/>
      <c r="F1949" s="1"/>
      <c r="G1949" s="1"/>
      <c r="H1949" s="50" t="str">
        <f t="shared" si="216"/>
        <v/>
      </c>
      <c r="I1949" s="35">
        <v>1</v>
      </c>
      <c r="J1949" s="36">
        <v>1</v>
      </c>
      <c r="K1949" s="36">
        <v>1</v>
      </c>
      <c r="L1949" s="3">
        <f t="shared" si="210"/>
        <v>1</v>
      </c>
      <c r="M1949" s="42"/>
      <c r="N1949" s="36"/>
      <c r="O1949" s="64">
        <f t="shared" si="211"/>
        <v>0</v>
      </c>
      <c r="P1949" s="4">
        <f t="shared" si="212"/>
        <v>1</v>
      </c>
      <c r="Q1949" s="5">
        <f t="shared" si="213"/>
        <v>1</v>
      </c>
      <c r="R1949" s="5" t="str">
        <f t="shared" si="214"/>
        <v/>
      </c>
      <c r="S1949" s="6" t="str">
        <f t="shared" si="215"/>
        <v/>
      </c>
    </row>
    <row r="1950" spans="1:19" x14ac:dyDescent="0.2">
      <c r="A1950" s="55" t="s">
        <v>459</v>
      </c>
      <c r="B1950" s="41" t="s">
        <v>82</v>
      </c>
      <c r="C1950" s="56" t="s">
        <v>83</v>
      </c>
      <c r="D1950" s="2"/>
      <c r="E1950" s="1"/>
      <c r="F1950" s="1"/>
      <c r="G1950" s="1"/>
      <c r="H1950" s="50" t="str">
        <f t="shared" si="216"/>
        <v/>
      </c>
      <c r="I1950" s="35">
        <v>1</v>
      </c>
      <c r="J1950" s="36">
        <v>1</v>
      </c>
      <c r="K1950" s="36">
        <v>1</v>
      </c>
      <c r="L1950" s="3">
        <f t="shared" si="210"/>
        <v>1</v>
      </c>
      <c r="M1950" s="42"/>
      <c r="N1950" s="36"/>
      <c r="O1950" s="64">
        <f t="shared" si="211"/>
        <v>0</v>
      </c>
      <c r="P1950" s="4">
        <f t="shared" si="212"/>
        <v>1</v>
      </c>
      <c r="Q1950" s="5">
        <f t="shared" si="213"/>
        <v>1</v>
      </c>
      <c r="R1950" s="5" t="str">
        <f t="shared" si="214"/>
        <v/>
      </c>
      <c r="S1950" s="6" t="str">
        <f t="shared" si="215"/>
        <v/>
      </c>
    </row>
    <row r="1951" spans="1:19" x14ac:dyDescent="0.2">
      <c r="A1951" s="55" t="s">
        <v>459</v>
      </c>
      <c r="B1951" s="41" t="s">
        <v>114</v>
      </c>
      <c r="C1951" s="56" t="s">
        <v>313</v>
      </c>
      <c r="D1951" s="2"/>
      <c r="E1951" s="1"/>
      <c r="F1951" s="1"/>
      <c r="G1951" s="1"/>
      <c r="H1951" s="50" t="str">
        <f t="shared" si="216"/>
        <v/>
      </c>
      <c r="I1951" s="35">
        <v>1</v>
      </c>
      <c r="J1951" s="36">
        <v>1</v>
      </c>
      <c r="K1951" s="36">
        <v>1</v>
      </c>
      <c r="L1951" s="3">
        <f t="shared" si="210"/>
        <v>1</v>
      </c>
      <c r="M1951" s="42"/>
      <c r="N1951" s="36"/>
      <c r="O1951" s="64">
        <f t="shared" si="211"/>
        <v>0</v>
      </c>
      <c r="P1951" s="4">
        <f t="shared" si="212"/>
        <v>1</v>
      </c>
      <c r="Q1951" s="5">
        <f t="shared" si="213"/>
        <v>1</v>
      </c>
      <c r="R1951" s="5" t="str">
        <f t="shared" si="214"/>
        <v/>
      </c>
      <c r="S1951" s="6" t="str">
        <f t="shared" si="215"/>
        <v/>
      </c>
    </row>
    <row r="1952" spans="1:19" x14ac:dyDescent="0.2">
      <c r="A1952" s="55" t="s">
        <v>459</v>
      </c>
      <c r="B1952" s="41" t="s">
        <v>153</v>
      </c>
      <c r="C1952" s="56" t="s">
        <v>155</v>
      </c>
      <c r="D1952" s="2"/>
      <c r="E1952" s="1"/>
      <c r="F1952" s="1"/>
      <c r="G1952" s="1"/>
      <c r="H1952" s="50" t="str">
        <f t="shared" si="216"/>
        <v/>
      </c>
      <c r="I1952" s="35">
        <v>1</v>
      </c>
      <c r="J1952" s="36">
        <v>1</v>
      </c>
      <c r="K1952" s="36">
        <v>1</v>
      </c>
      <c r="L1952" s="3">
        <f t="shared" si="210"/>
        <v>1</v>
      </c>
      <c r="M1952" s="42"/>
      <c r="N1952" s="36"/>
      <c r="O1952" s="64">
        <f t="shared" si="211"/>
        <v>0</v>
      </c>
      <c r="P1952" s="4">
        <f t="shared" si="212"/>
        <v>1</v>
      </c>
      <c r="Q1952" s="5">
        <f t="shared" si="213"/>
        <v>1</v>
      </c>
      <c r="R1952" s="5" t="str">
        <f t="shared" si="214"/>
        <v/>
      </c>
      <c r="S1952" s="6" t="str">
        <f t="shared" si="215"/>
        <v/>
      </c>
    </row>
    <row r="1953" spans="1:19" x14ac:dyDescent="0.2">
      <c r="A1953" s="55" t="s">
        <v>459</v>
      </c>
      <c r="B1953" s="41" t="s">
        <v>200</v>
      </c>
      <c r="C1953" s="56" t="s">
        <v>201</v>
      </c>
      <c r="D1953" s="2"/>
      <c r="E1953" s="1"/>
      <c r="F1953" s="1"/>
      <c r="G1953" s="1"/>
      <c r="H1953" s="50" t="str">
        <f t="shared" si="216"/>
        <v/>
      </c>
      <c r="I1953" s="35">
        <v>1</v>
      </c>
      <c r="J1953" s="36">
        <v>1</v>
      </c>
      <c r="K1953" s="36">
        <v>1</v>
      </c>
      <c r="L1953" s="3">
        <f t="shared" si="210"/>
        <v>1</v>
      </c>
      <c r="M1953" s="42"/>
      <c r="N1953" s="36"/>
      <c r="O1953" s="64">
        <f t="shared" si="211"/>
        <v>0</v>
      </c>
      <c r="P1953" s="4">
        <f t="shared" si="212"/>
        <v>1</v>
      </c>
      <c r="Q1953" s="5">
        <f t="shared" si="213"/>
        <v>1</v>
      </c>
      <c r="R1953" s="5" t="str">
        <f t="shared" si="214"/>
        <v/>
      </c>
      <c r="S1953" s="6" t="str">
        <f t="shared" si="215"/>
        <v/>
      </c>
    </row>
    <row r="1954" spans="1:19" x14ac:dyDescent="0.2">
      <c r="A1954" s="54" t="s">
        <v>443</v>
      </c>
      <c r="B1954" s="41" t="s">
        <v>71</v>
      </c>
      <c r="C1954" s="51" t="s">
        <v>298</v>
      </c>
      <c r="D1954" s="37">
        <v>0</v>
      </c>
      <c r="E1954" s="38">
        <v>0</v>
      </c>
      <c r="F1954" s="38">
        <v>0</v>
      </c>
      <c r="G1954" s="38">
        <v>0</v>
      </c>
      <c r="H1954" s="50" t="str">
        <f t="shared" si="216"/>
        <v/>
      </c>
      <c r="I1954" s="35">
        <v>1</v>
      </c>
      <c r="J1954" s="36">
        <v>1</v>
      </c>
      <c r="K1954" s="36">
        <v>0</v>
      </c>
      <c r="L1954" s="3">
        <f t="shared" si="210"/>
        <v>0</v>
      </c>
      <c r="M1954" s="39">
        <v>0</v>
      </c>
      <c r="N1954" s="36">
        <v>0</v>
      </c>
      <c r="O1954" s="64">
        <f t="shared" si="211"/>
        <v>0</v>
      </c>
      <c r="P1954" s="4">
        <f t="shared" si="212"/>
        <v>1</v>
      </c>
      <c r="Q1954" s="5">
        <f t="shared" si="213"/>
        <v>1</v>
      </c>
      <c r="R1954" s="5" t="str">
        <f t="shared" si="214"/>
        <v/>
      </c>
      <c r="S1954" s="6" t="str">
        <f t="shared" si="215"/>
        <v/>
      </c>
    </row>
    <row r="1955" spans="1:19" x14ac:dyDescent="0.2">
      <c r="A1955" s="54" t="s">
        <v>443</v>
      </c>
      <c r="B1955" s="41" t="s">
        <v>78</v>
      </c>
      <c r="C1955" s="51" t="s">
        <v>299</v>
      </c>
      <c r="D1955" s="37">
        <v>0</v>
      </c>
      <c r="E1955" s="38">
        <v>0</v>
      </c>
      <c r="F1955" s="38">
        <v>0</v>
      </c>
      <c r="G1955" s="38">
        <v>0</v>
      </c>
      <c r="H1955" s="50" t="str">
        <f t="shared" si="216"/>
        <v/>
      </c>
      <c r="I1955" s="35">
        <v>1</v>
      </c>
      <c r="J1955" s="36">
        <v>0</v>
      </c>
      <c r="K1955" s="36">
        <v>0</v>
      </c>
      <c r="L1955" s="3" t="str">
        <f t="shared" si="210"/>
        <v/>
      </c>
      <c r="M1955" s="39">
        <v>0</v>
      </c>
      <c r="N1955" s="36">
        <v>0</v>
      </c>
      <c r="O1955" s="64">
        <f t="shared" si="211"/>
        <v>0</v>
      </c>
      <c r="P1955" s="4">
        <f t="shared" si="212"/>
        <v>1</v>
      </c>
      <c r="Q1955" s="5" t="str">
        <f t="shared" si="213"/>
        <v/>
      </c>
      <c r="R1955" s="5" t="str">
        <f t="shared" si="214"/>
        <v/>
      </c>
      <c r="S1955" s="6" t="str">
        <f t="shared" si="215"/>
        <v/>
      </c>
    </row>
    <row r="1956" spans="1:19" x14ac:dyDescent="0.2">
      <c r="A1956" s="54" t="s">
        <v>443</v>
      </c>
      <c r="B1956" s="41" t="s">
        <v>78</v>
      </c>
      <c r="C1956" s="51" t="s">
        <v>300</v>
      </c>
      <c r="D1956" s="37">
        <v>0</v>
      </c>
      <c r="E1956" s="38">
        <v>0</v>
      </c>
      <c r="F1956" s="38">
        <v>0</v>
      </c>
      <c r="G1956" s="38">
        <v>0</v>
      </c>
      <c r="H1956" s="50" t="str">
        <f t="shared" si="216"/>
        <v/>
      </c>
      <c r="I1956" s="35">
        <v>1</v>
      </c>
      <c r="J1956" s="36">
        <v>0</v>
      </c>
      <c r="K1956" s="36">
        <v>0</v>
      </c>
      <c r="L1956" s="3" t="str">
        <f t="shared" si="210"/>
        <v/>
      </c>
      <c r="M1956" s="39">
        <v>0</v>
      </c>
      <c r="N1956" s="36">
        <v>0</v>
      </c>
      <c r="O1956" s="64">
        <f t="shared" si="211"/>
        <v>0</v>
      </c>
      <c r="P1956" s="4">
        <f t="shared" si="212"/>
        <v>1</v>
      </c>
      <c r="Q1956" s="5" t="str">
        <f t="shared" si="213"/>
        <v/>
      </c>
      <c r="R1956" s="5" t="str">
        <f t="shared" si="214"/>
        <v/>
      </c>
      <c r="S1956" s="6" t="str">
        <f t="shared" si="215"/>
        <v/>
      </c>
    </row>
    <row r="1957" spans="1:19" x14ac:dyDescent="0.2">
      <c r="A1957" s="54" t="s">
        <v>443</v>
      </c>
      <c r="B1957" s="41" t="s">
        <v>78</v>
      </c>
      <c r="C1957" s="51" t="s">
        <v>301</v>
      </c>
      <c r="D1957" s="37">
        <v>0</v>
      </c>
      <c r="E1957" s="38">
        <v>0</v>
      </c>
      <c r="F1957" s="38">
        <v>0</v>
      </c>
      <c r="G1957" s="38">
        <v>0</v>
      </c>
      <c r="H1957" s="50" t="str">
        <f t="shared" si="216"/>
        <v/>
      </c>
      <c r="I1957" s="35">
        <v>1</v>
      </c>
      <c r="J1957" s="36">
        <v>0</v>
      </c>
      <c r="K1957" s="36">
        <v>0</v>
      </c>
      <c r="L1957" s="3" t="str">
        <f t="shared" si="210"/>
        <v/>
      </c>
      <c r="M1957" s="39">
        <v>1</v>
      </c>
      <c r="N1957" s="36">
        <v>0</v>
      </c>
      <c r="O1957" s="64">
        <f t="shared" si="211"/>
        <v>0</v>
      </c>
      <c r="P1957" s="4">
        <f t="shared" si="212"/>
        <v>1</v>
      </c>
      <c r="Q1957" s="5">
        <f t="shared" si="213"/>
        <v>1</v>
      </c>
      <c r="R1957" s="5" t="str">
        <f t="shared" si="214"/>
        <v/>
      </c>
      <c r="S1957" s="6" t="str">
        <f t="shared" si="215"/>
        <v/>
      </c>
    </row>
    <row r="1958" spans="1:19" x14ac:dyDescent="0.2">
      <c r="A1958" s="54" t="s">
        <v>443</v>
      </c>
      <c r="B1958" s="41" t="s">
        <v>136</v>
      </c>
      <c r="C1958" s="51" t="s">
        <v>315</v>
      </c>
      <c r="D1958" s="37">
        <v>0</v>
      </c>
      <c r="E1958" s="38">
        <v>0</v>
      </c>
      <c r="F1958" s="38">
        <v>0</v>
      </c>
      <c r="G1958" s="38">
        <v>0</v>
      </c>
      <c r="H1958" s="50" t="str">
        <f t="shared" si="216"/>
        <v/>
      </c>
      <c r="I1958" s="35">
        <v>1</v>
      </c>
      <c r="J1958" s="36">
        <v>0</v>
      </c>
      <c r="K1958" s="36">
        <v>0</v>
      </c>
      <c r="L1958" s="3" t="str">
        <f t="shared" si="210"/>
        <v/>
      </c>
      <c r="M1958" s="39">
        <v>1</v>
      </c>
      <c r="N1958" s="36">
        <v>0</v>
      </c>
      <c r="O1958" s="64">
        <f t="shared" si="211"/>
        <v>0</v>
      </c>
      <c r="P1958" s="4">
        <f t="shared" si="212"/>
        <v>1</v>
      </c>
      <c r="Q1958" s="5">
        <f t="shared" si="213"/>
        <v>1</v>
      </c>
      <c r="R1958" s="5" t="str">
        <f t="shared" si="214"/>
        <v/>
      </c>
      <c r="S1958" s="6" t="str">
        <f t="shared" si="215"/>
        <v/>
      </c>
    </row>
    <row r="1959" spans="1:19" x14ac:dyDescent="0.2">
      <c r="A1959" s="54" t="s">
        <v>443</v>
      </c>
      <c r="B1959" s="41" t="s">
        <v>162</v>
      </c>
      <c r="C1959" s="51" t="s">
        <v>163</v>
      </c>
      <c r="D1959" s="37">
        <v>0</v>
      </c>
      <c r="E1959" s="38">
        <v>0</v>
      </c>
      <c r="F1959" s="38">
        <v>0</v>
      </c>
      <c r="G1959" s="38">
        <v>0</v>
      </c>
      <c r="H1959" s="50" t="str">
        <f t="shared" si="216"/>
        <v/>
      </c>
      <c r="I1959" s="35">
        <v>1</v>
      </c>
      <c r="J1959" s="36">
        <v>0</v>
      </c>
      <c r="K1959" s="36">
        <v>0</v>
      </c>
      <c r="L1959" s="3" t="str">
        <f t="shared" si="210"/>
        <v/>
      </c>
      <c r="M1959" s="39">
        <v>0</v>
      </c>
      <c r="N1959" s="36">
        <v>0</v>
      </c>
      <c r="O1959" s="64">
        <f t="shared" si="211"/>
        <v>0</v>
      </c>
      <c r="P1959" s="4">
        <f t="shared" si="212"/>
        <v>1</v>
      </c>
      <c r="Q1959" s="5" t="str">
        <f t="shared" si="213"/>
        <v/>
      </c>
      <c r="R1959" s="5" t="str">
        <f t="shared" si="214"/>
        <v/>
      </c>
      <c r="S1959" s="6" t="str">
        <f t="shared" si="215"/>
        <v/>
      </c>
    </row>
    <row r="1960" spans="1:19" x14ac:dyDescent="0.2">
      <c r="A1960" s="54" t="s">
        <v>443</v>
      </c>
      <c r="B1960" s="41" t="s">
        <v>177</v>
      </c>
      <c r="C1960" s="51" t="s">
        <v>331</v>
      </c>
      <c r="D1960" s="37">
        <v>0</v>
      </c>
      <c r="E1960" s="38">
        <v>0</v>
      </c>
      <c r="F1960" s="38">
        <v>0</v>
      </c>
      <c r="G1960" s="38">
        <v>0</v>
      </c>
      <c r="H1960" s="50" t="str">
        <f t="shared" si="216"/>
        <v/>
      </c>
      <c r="I1960" s="35">
        <v>1</v>
      </c>
      <c r="J1960" s="36">
        <v>1</v>
      </c>
      <c r="K1960" s="36">
        <v>0</v>
      </c>
      <c r="L1960" s="3">
        <f t="shared" si="210"/>
        <v>0</v>
      </c>
      <c r="M1960" s="39">
        <v>0</v>
      </c>
      <c r="N1960" s="36">
        <v>0</v>
      </c>
      <c r="O1960" s="64">
        <f t="shared" si="211"/>
        <v>0</v>
      </c>
      <c r="P1960" s="4">
        <f t="shared" si="212"/>
        <v>1</v>
      </c>
      <c r="Q1960" s="5">
        <f t="shared" si="213"/>
        <v>1</v>
      </c>
      <c r="R1960" s="5" t="str">
        <f t="shared" si="214"/>
        <v/>
      </c>
      <c r="S1960" s="6" t="str">
        <f t="shared" si="215"/>
        <v/>
      </c>
    </row>
    <row r="1961" spans="1:19" x14ac:dyDescent="0.2">
      <c r="A1961" s="54" t="s">
        <v>443</v>
      </c>
      <c r="B1961" s="41" t="s">
        <v>196</v>
      </c>
      <c r="C1961" s="51" t="s">
        <v>333</v>
      </c>
      <c r="D1961" s="37">
        <v>0</v>
      </c>
      <c r="E1961" s="38">
        <v>0</v>
      </c>
      <c r="F1961" s="38">
        <v>0</v>
      </c>
      <c r="G1961" s="38">
        <v>0</v>
      </c>
      <c r="H1961" s="50" t="str">
        <f t="shared" si="216"/>
        <v/>
      </c>
      <c r="I1961" s="35">
        <v>1</v>
      </c>
      <c r="J1961" s="36">
        <v>0</v>
      </c>
      <c r="K1961" s="36">
        <v>0</v>
      </c>
      <c r="L1961" s="3" t="str">
        <f t="shared" si="210"/>
        <v/>
      </c>
      <c r="M1961" s="39">
        <v>0</v>
      </c>
      <c r="N1961" s="36">
        <v>0</v>
      </c>
      <c r="O1961" s="64">
        <f t="shared" si="211"/>
        <v>0</v>
      </c>
      <c r="P1961" s="4">
        <f t="shared" si="212"/>
        <v>1</v>
      </c>
      <c r="Q1961" s="5" t="str">
        <f t="shared" si="213"/>
        <v/>
      </c>
      <c r="R1961" s="5" t="str">
        <f t="shared" si="214"/>
        <v/>
      </c>
      <c r="S1961" s="6" t="str">
        <f t="shared" si="215"/>
        <v/>
      </c>
    </row>
    <row r="1962" spans="1:19" x14ac:dyDescent="0.2">
      <c r="A1962" s="55" t="s">
        <v>451</v>
      </c>
      <c r="B1962" s="41" t="s">
        <v>82</v>
      </c>
      <c r="C1962" s="56" t="s">
        <v>305</v>
      </c>
      <c r="D1962" s="2">
        <v>0</v>
      </c>
      <c r="E1962" s="1">
        <v>0</v>
      </c>
      <c r="F1962" s="1">
        <v>0</v>
      </c>
      <c r="G1962" s="1">
        <v>0</v>
      </c>
      <c r="H1962" s="50" t="str">
        <f t="shared" si="216"/>
        <v/>
      </c>
      <c r="I1962" s="35">
        <v>1</v>
      </c>
      <c r="J1962" s="36">
        <v>1</v>
      </c>
      <c r="K1962" s="36">
        <v>1</v>
      </c>
      <c r="L1962" s="3">
        <f t="shared" si="210"/>
        <v>1</v>
      </c>
      <c r="M1962" s="42">
        <v>0</v>
      </c>
      <c r="N1962" s="36">
        <v>0</v>
      </c>
      <c r="O1962" s="64">
        <f t="shared" si="211"/>
        <v>0</v>
      </c>
      <c r="P1962" s="4">
        <f t="shared" si="212"/>
        <v>1</v>
      </c>
      <c r="Q1962" s="5">
        <f t="shared" si="213"/>
        <v>1</v>
      </c>
      <c r="R1962" s="5" t="str">
        <f t="shared" si="214"/>
        <v/>
      </c>
      <c r="S1962" s="6" t="str">
        <f t="shared" si="215"/>
        <v/>
      </c>
    </row>
    <row r="1963" spans="1:19" ht="16" thickBot="1" x14ac:dyDescent="0.25">
      <c r="A1963" s="74" t="s">
        <v>451</v>
      </c>
      <c r="B1963" s="72" t="s">
        <v>238</v>
      </c>
      <c r="C1963" s="59" t="s">
        <v>239</v>
      </c>
      <c r="D1963" s="61">
        <v>0</v>
      </c>
      <c r="E1963" s="62">
        <v>0</v>
      </c>
      <c r="F1963" s="62">
        <v>0</v>
      </c>
      <c r="G1963" s="62">
        <v>0</v>
      </c>
      <c r="H1963" s="63" t="str">
        <f t="shared" si="216"/>
        <v/>
      </c>
      <c r="I1963" s="65">
        <v>1</v>
      </c>
      <c r="J1963" s="40">
        <v>1</v>
      </c>
      <c r="K1963" s="40">
        <v>1</v>
      </c>
      <c r="L1963" s="66">
        <f t="shared" si="210"/>
        <v>1</v>
      </c>
      <c r="M1963" s="166">
        <v>0</v>
      </c>
      <c r="N1963" s="40">
        <v>0</v>
      </c>
      <c r="O1963" s="67">
        <f t="shared" si="211"/>
        <v>0</v>
      </c>
      <c r="P1963" s="68">
        <f t="shared" si="212"/>
        <v>1</v>
      </c>
      <c r="Q1963" s="69">
        <f t="shared" si="213"/>
        <v>1</v>
      </c>
      <c r="R1963" s="69" t="str">
        <f t="shared" si="214"/>
        <v/>
      </c>
      <c r="S1963" s="70" t="str">
        <f t="shared" si="215"/>
        <v/>
      </c>
    </row>
    <row r="1964" spans="1:19" x14ac:dyDescent="0.2">
      <c r="L1964" t="str">
        <f t="shared" si="210"/>
        <v/>
      </c>
      <c r="O1964" t="str">
        <f t="shared" si="211"/>
        <v/>
      </c>
      <c r="S1964" t="str">
        <f t="shared" si="215"/>
        <v/>
      </c>
    </row>
    <row r="1965" spans="1:19" x14ac:dyDescent="0.2">
      <c r="L1965" t="str">
        <f t="shared" si="210"/>
        <v/>
      </c>
      <c r="O1965" t="str">
        <f t="shared" si="211"/>
        <v/>
      </c>
      <c r="S1965" t="str">
        <f t="shared" si="215"/>
        <v/>
      </c>
    </row>
    <row r="1967" spans="1:19" ht="16" thickBot="1" x14ac:dyDescent="0.25"/>
    <row r="1968" spans="1:19" ht="32" x14ac:dyDescent="0.2">
      <c r="C1968" s="30" t="str">
        <f>"Selection Sub total in 2014"</f>
        <v>Selection Sub total in 2014</v>
      </c>
      <c r="D1968" s="31">
        <f>SUBTOTAL(9,D2:D1963)</f>
        <v>10027</v>
      </c>
      <c r="E1968" s="31">
        <f>SUBTOTAL(9,E2:E1963)</f>
        <v>8677</v>
      </c>
      <c r="F1968" s="31">
        <f>SUBTOTAL(9,F2:F1963)</f>
        <v>1224</v>
      </c>
      <c r="G1968" s="31">
        <f>SUBTOTAL(9,G2:G1963)</f>
        <v>1255</v>
      </c>
      <c r="H1968" s="27">
        <f>IF(D1968&lt;&gt;0,G1968/D1968,"")</f>
        <v>0.12516206243143513</v>
      </c>
      <c r="I1968" s="31">
        <f>SUBTOTAL(9,I2:I1963)</f>
        <v>16725908</v>
      </c>
      <c r="J1968" s="31">
        <f>SUBTOTAL(9,J2:J1963)</f>
        <v>15684796</v>
      </c>
      <c r="K1968" s="31">
        <f>SUBTOTAL(9,K2:K1963)</f>
        <v>7530725</v>
      </c>
      <c r="L1968" s="28">
        <f>IF(J1968&lt;&gt;0,K1968/J1968,"")</f>
        <v>0.48012897330637899</v>
      </c>
      <c r="M1968" s="31">
        <f>SUBTOTAL(9,M2:M1963)</f>
        <v>127673</v>
      </c>
      <c r="N1968" s="31">
        <f>SUBTOTAL(9,N2:N1963)</f>
        <v>851010</v>
      </c>
      <c r="O1968" s="28">
        <f>IF(I1968&lt;&gt;0,N1968/I1968,"")</f>
        <v>5.0879748949952376E-2</v>
      </c>
      <c r="P1968" s="31">
        <f>SUBTOTAL(9,P2:P1963)</f>
        <v>16735935</v>
      </c>
      <c r="Q1968" s="31">
        <f>SUBTOTAL(9,Q2:Q1963)</f>
        <v>15821146</v>
      </c>
      <c r="R1968" s="31">
        <f>SUBTOTAL(9,R2:R1963)</f>
        <v>852265</v>
      </c>
      <c r="S1968" s="29">
        <f>IFERROR(IF(P1968&lt;&gt;0,R1968/P1968,""),"")</f>
        <v>5.0924253709159366E-2</v>
      </c>
    </row>
    <row r="1969" spans="1:19" ht="32" x14ac:dyDescent="0.2">
      <c r="C1969" s="7" t="s">
        <v>404</v>
      </c>
      <c r="D1969" s="32">
        <f>SUM(D2:D1963)</f>
        <v>10027</v>
      </c>
      <c r="E1969" s="32">
        <f>SUM(E2:E1963)</f>
        <v>8677</v>
      </c>
      <c r="F1969" s="32">
        <f>SUM(F2:F1963)</f>
        <v>1224</v>
      </c>
      <c r="G1969" s="33">
        <f>SUM(G2:G1963)</f>
        <v>1255</v>
      </c>
      <c r="H1969" s="25">
        <f>IF(D1969&lt;&gt;0,G1969/D1969,"")</f>
        <v>0.12516206243143513</v>
      </c>
      <c r="I1969" s="33">
        <f>SUM(I2:I1963)</f>
        <v>16725908</v>
      </c>
      <c r="J1969" s="33">
        <f>SUM(J2:J1963)</f>
        <v>15684796</v>
      </c>
      <c r="K1969" s="33">
        <f>SUM(K2:K1963)</f>
        <v>7530725</v>
      </c>
      <c r="L1969" s="8">
        <f>IF(J1969&lt;&gt;0,K1969/J1969,"")</f>
        <v>0.48012897330637899</v>
      </c>
      <c r="M1969" s="33">
        <f>SUM(M2:M1963)</f>
        <v>127673</v>
      </c>
      <c r="N1969" s="33">
        <f>SUM(N2:N1963)</f>
        <v>851010</v>
      </c>
      <c r="O1969" s="8">
        <f>IF(I1969&lt;&gt;0,N1969/I1969,"")</f>
        <v>5.0879748949952376E-2</v>
      </c>
      <c r="P1969" s="33">
        <f>SUM(P2:P1963)</f>
        <v>16735935</v>
      </c>
      <c r="Q1969" s="32">
        <f>SUM(Q2:Q1963)</f>
        <v>15821146</v>
      </c>
      <c r="R1969" s="32">
        <f>SUM(R2:R1963)</f>
        <v>852265</v>
      </c>
      <c r="S1969" s="34">
        <f>IFERROR(IF(P1969&lt;&gt;0,R1969/P1969,""),"")</f>
        <v>5.0924253709159366E-2</v>
      </c>
    </row>
    <row r="1970" spans="1:19" ht="49" thickBot="1" x14ac:dyDescent="0.25">
      <c r="C1970" s="22" t="s">
        <v>266</v>
      </c>
      <c r="D1970" s="23">
        <f>D1968/D1969</f>
        <v>1</v>
      </c>
      <c r="E1970" s="23">
        <f>E1968/E1969</f>
        <v>1</v>
      </c>
      <c r="F1970" s="23">
        <f>F1968/F1969</f>
        <v>1</v>
      </c>
      <c r="G1970" s="26">
        <f>G1968/G1969</f>
        <v>1</v>
      </c>
      <c r="H1970" s="26"/>
      <c r="I1970" s="26">
        <f>I1968/I1969</f>
        <v>1</v>
      </c>
      <c r="J1970" s="26">
        <f>J1968/J1969</f>
        <v>1</v>
      </c>
      <c r="K1970" s="26">
        <f>K1968/K1969</f>
        <v>1</v>
      </c>
      <c r="L1970" s="26"/>
      <c r="M1970" s="26">
        <f>M1968/M1969</f>
        <v>1</v>
      </c>
      <c r="N1970" s="26">
        <f>N1968/N1969</f>
        <v>1</v>
      </c>
      <c r="O1970" s="26"/>
      <c r="P1970" s="26">
        <f>P1968/P1969</f>
        <v>1</v>
      </c>
      <c r="Q1970" s="23">
        <f>Q1968/Q1969</f>
        <v>1</v>
      </c>
      <c r="R1970" s="23">
        <f>R1968/R1969</f>
        <v>1</v>
      </c>
      <c r="S1970" s="24"/>
    </row>
    <row r="1973" spans="1:19" ht="17" x14ac:dyDescent="0.2">
      <c r="A1973" t="s">
        <v>514</v>
      </c>
    </row>
    <row r="1974" spans="1:19" ht="17" x14ac:dyDescent="0.2">
      <c r="A1974" t="s">
        <v>513</v>
      </c>
      <c r="O1974" s="47"/>
    </row>
    <row r="1976" spans="1:19" x14ac:dyDescent="0.2">
      <c r="M1976" s="47"/>
    </row>
  </sheetData>
  <protectedRanges>
    <protectedRange password="90E5" sqref="B1249:C1259 B1963:C1963" name="Range1_6"/>
    <protectedRange password="90E5" sqref="B1098:C1248" name="Range1_26"/>
    <protectedRange password="90E5" sqref="B2:C68" name="Range1_27"/>
    <protectedRange password="90E5" sqref="B69:C184" name="Range1_28"/>
    <protectedRange password="90E5" sqref="B185:C245" name="Range1"/>
    <protectedRange password="90E5" sqref="B246:C410" name="Range1_1"/>
    <protectedRange password="90E5" sqref="B529:C531 B549:C550 C580:C598 B597:B598 B483:C487 B566:B570 B561:B563 C551:C578 B551 B544:B546 B532:B533 C532:C548 B513:B516 C488:C527 B411:C481 B488:B497 B501:B511 B518:B526 B535:B542 B553:B559 B572:B575 B577:B578 B581:B595" name="Range1_2"/>
    <protectedRange password="90E5" sqref="B528:C528" name="Range1_3"/>
    <protectedRange password="90E5" sqref="C579" name="Range1_1_1"/>
    <protectedRange password="90E5" sqref="B482:C482" name="Range1_3_1"/>
    <protectedRange password="90E5" sqref="B527" name="Range1_5"/>
    <protectedRange password="90E5" sqref="B534" name="Range1_11"/>
    <protectedRange password="90E5" sqref="B547:B548" name="Range1_12"/>
    <protectedRange password="90E5" sqref="B552" name="Range1_13"/>
    <protectedRange password="90E5" sqref="B564" name="Range1_14"/>
    <protectedRange password="90E5" sqref="B565" name="Range1_15"/>
    <protectedRange password="90E5" sqref="B571" name="Range1_29"/>
    <protectedRange password="90E5" sqref="B576" name="Range1_30"/>
    <protectedRange password="90E5" sqref="B579:B580" name="Range1_31"/>
    <protectedRange password="90E5" sqref="B596" name="Range1_32"/>
    <protectedRange password="90E5" sqref="B599:C635" name="Range1_4"/>
    <protectedRange password="90E5" sqref="B636:C721" name="Range1_7"/>
    <protectedRange password="90E5" sqref="B722:C799" name="Range1_8"/>
    <protectedRange password="90E5" sqref="B800:C974" name="Range1_9"/>
    <protectedRange password="90E5" sqref="B975:C976" name="Range1_10"/>
    <protectedRange password="90E5" sqref="B977:C1072" name="Range1_16"/>
    <protectedRange password="90E5" sqref="B1073:C1097" name="Range1_17"/>
    <protectedRange password="90E5" sqref="B1260:C1345" name="Range1_18"/>
    <protectedRange password="90E5" sqref="B1346:C1424" name="Range1_19"/>
    <protectedRange password="90E5" sqref="B1425:C1489" name="Range1_21"/>
    <protectedRange password="90E5" sqref="B1490:C1603" name="Range1_22"/>
    <protectedRange password="90E5" sqref="B1604:C1627" name="Range1_20"/>
    <protectedRange password="90E5" sqref="B1628:C1651" name="Range1_23"/>
    <protectedRange password="90E5" sqref="B1687:C1769" name="Range1_25"/>
    <protectedRange password="90E5" sqref="B1770:C1872" name="Range1_35"/>
    <protectedRange password="90E5" sqref="B1873:C1918" name="Range1_33"/>
    <protectedRange password="90E5" sqref="B1919:C1962" name="Range1_36"/>
    <protectedRange password="90E5" sqref="B1652:C1686" name="Range1_34"/>
  </protectedRanges>
  <autoFilter ref="A1:S1965" xr:uid="{00000000-0009-0000-0000-000001000000}">
    <sortState xmlns:xlrd2="http://schemas.microsoft.com/office/spreadsheetml/2017/richdata2" ref="A2:S1965">
      <sortCondition descending="1" ref="I1:I1965"/>
    </sortState>
  </autoFilter>
  <pageMargins left="0.25" right="0.25" top="0.75" bottom="0.75" header="0.3" footer="0.3"/>
  <pageSetup paperSize="9" scale="57" orientation="landscape" horizontalDpi="4294967295" verticalDpi="4294967295" r:id="rId1"/>
  <headerFooter>
    <oddHeader>&amp;F</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sheetPr>
  <dimension ref="A1:I1598"/>
  <sheetViews>
    <sheetView topLeftCell="A2" workbookViewId="0">
      <selection activeCell="O23" sqref="O23"/>
    </sheetView>
  </sheetViews>
  <sheetFormatPr baseColWidth="10" defaultColWidth="4" defaultRowHeight="15" x14ac:dyDescent="0.2"/>
  <cols>
    <col min="1" max="1" width="17" style="46" customWidth="1"/>
    <col min="2" max="2" width="10.1640625" style="46" customWidth="1"/>
    <col min="3" max="3" width="15.1640625" style="46" bestFit="1" customWidth="1"/>
    <col min="4" max="4" width="13.83203125" style="46" customWidth="1"/>
    <col min="5" max="5" width="9.83203125" style="46" customWidth="1"/>
    <col min="6" max="7" width="8.33203125" style="46" customWidth="1"/>
    <col min="8" max="9" width="8.6640625" customWidth="1"/>
    <col min="10" max="12" width="2" customWidth="1"/>
    <col min="13" max="91" width="3" customWidth="1"/>
  </cols>
  <sheetData>
    <row r="1" spans="1:9" ht="16" thickBot="1" x14ac:dyDescent="0.25"/>
    <row r="2" spans="1:9" ht="33" thickBot="1" x14ac:dyDescent="0.25">
      <c r="A2" s="97" t="s">
        <v>256</v>
      </c>
      <c r="B2" s="86" t="s">
        <v>515</v>
      </c>
    </row>
    <row r="3" spans="1:9" ht="7.5" customHeight="1" x14ac:dyDescent="0.2"/>
    <row r="4" spans="1:9" ht="9" customHeight="1" thickBot="1" x14ac:dyDescent="0.25">
      <c r="A4" s="81"/>
      <c r="B4" s="81" t="s">
        <v>265</v>
      </c>
      <c r="C4" s="81"/>
      <c r="D4" s="81"/>
      <c r="E4" s="81"/>
      <c r="F4" s="81"/>
      <c r="G4" s="81"/>
    </row>
    <row r="5" spans="1:9" s="46" customFormat="1" ht="78.75" customHeight="1" thickBot="1" x14ac:dyDescent="0.25">
      <c r="A5" s="169" t="s">
        <v>255</v>
      </c>
      <c r="B5" s="184" t="s">
        <v>568</v>
      </c>
      <c r="C5" s="87" t="s">
        <v>575</v>
      </c>
      <c r="D5" s="187" t="s">
        <v>574</v>
      </c>
      <c r="E5" s="184" t="s">
        <v>576</v>
      </c>
      <c r="F5" s="88" t="s">
        <v>563</v>
      </c>
      <c r="H5" s="189" t="s">
        <v>558</v>
      </c>
      <c r="I5" s="188" t="s">
        <v>567</v>
      </c>
    </row>
    <row r="6" spans="1:9" ht="16" x14ac:dyDescent="0.2">
      <c r="A6" s="170" t="s">
        <v>478</v>
      </c>
      <c r="B6" s="98">
        <v>266356</v>
      </c>
      <c r="C6" s="76">
        <v>258247</v>
      </c>
      <c r="D6" s="76">
        <v>172804</v>
      </c>
      <c r="E6" s="76">
        <v>909</v>
      </c>
      <c r="F6" s="77">
        <v>7204</v>
      </c>
      <c r="H6" s="128">
        <f>IF(B6&lt;&gt;0,F6/B6,"")</f>
        <v>2.7046509183198425E-2</v>
      </c>
      <c r="I6" s="128">
        <f>IF(C6&lt;&gt;0,D6/C6,"")</f>
        <v>0.66914233272796975</v>
      </c>
    </row>
    <row r="7" spans="1:9" ht="16" x14ac:dyDescent="0.2">
      <c r="A7" s="171" t="s">
        <v>447</v>
      </c>
      <c r="B7" s="99">
        <v>219758</v>
      </c>
      <c r="C7" s="49">
        <v>179522</v>
      </c>
      <c r="D7" s="49">
        <v>86099</v>
      </c>
      <c r="E7" s="49">
        <v>948</v>
      </c>
      <c r="F7" s="78">
        <v>37120</v>
      </c>
      <c r="H7" s="128">
        <f t="shared" ref="H7:H31" si="0">IF(B7&lt;&gt;0,F7/B7,"")</f>
        <v>0.16891307711209602</v>
      </c>
      <c r="I7" s="128">
        <f t="shared" ref="I7:I31" si="1">IF(C7&lt;&gt;0,D7/C7,"")</f>
        <v>0.47960138590256346</v>
      </c>
    </row>
    <row r="8" spans="1:9" ht="16" x14ac:dyDescent="0.2">
      <c r="A8" s="171" t="s">
        <v>480</v>
      </c>
      <c r="B8" s="99">
        <v>519819</v>
      </c>
      <c r="C8" s="49">
        <v>506597</v>
      </c>
      <c r="D8" s="49">
        <v>122692</v>
      </c>
      <c r="E8" s="49">
        <v>1713</v>
      </c>
      <c r="F8" s="78">
        <v>11509</v>
      </c>
      <c r="H8" s="128">
        <f t="shared" si="0"/>
        <v>2.2140398869606535E-2</v>
      </c>
      <c r="I8" s="128">
        <f t="shared" si="1"/>
        <v>0.2421885640854565</v>
      </c>
    </row>
    <row r="9" spans="1:9" ht="16" x14ac:dyDescent="0.2">
      <c r="A9" s="171" t="s">
        <v>483</v>
      </c>
      <c r="B9" s="99">
        <v>109694</v>
      </c>
      <c r="C9" s="49">
        <v>99852</v>
      </c>
      <c r="D9" s="49">
        <v>42784</v>
      </c>
      <c r="E9" s="49">
        <v>278</v>
      </c>
      <c r="F9" s="78">
        <v>5008</v>
      </c>
      <c r="H9" s="128">
        <f t="shared" si="0"/>
        <v>4.5654274618484147E-2</v>
      </c>
      <c r="I9" s="128">
        <f t="shared" si="1"/>
        <v>0.42847414172976006</v>
      </c>
    </row>
    <row r="10" spans="1:9" ht="16" x14ac:dyDescent="0.2">
      <c r="A10" s="171" t="s">
        <v>512</v>
      </c>
      <c r="B10" s="99">
        <v>170731</v>
      </c>
      <c r="C10" s="49">
        <v>168138</v>
      </c>
      <c r="D10" s="49">
        <v>123386</v>
      </c>
      <c r="E10" s="49">
        <v>117</v>
      </c>
      <c r="F10" s="78">
        <v>1777</v>
      </c>
      <c r="H10" s="128">
        <f t="shared" si="0"/>
        <v>1.0408185976770476E-2</v>
      </c>
      <c r="I10" s="128">
        <f t="shared" si="1"/>
        <v>0.73383768095255086</v>
      </c>
    </row>
    <row r="11" spans="1:9" ht="16" x14ac:dyDescent="0.2">
      <c r="A11" s="171" t="s">
        <v>442</v>
      </c>
      <c r="B11" s="99">
        <v>1205034</v>
      </c>
      <c r="C11" s="49">
        <v>1191110</v>
      </c>
      <c r="D11" s="49">
        <v>1093858</v>
      </c>
      <c r="E11" s="49">
        <v>1662</v>
      </c>
      <c r="F11" s="78">
        <v>12262</v>
      </c>
      <c r="H11" s="128">
        <f t="shared" si="0"/>
        <v>1.0175646496281433E-2</v>
      </c>
      <c r="I11" s="128">
        <f t="shared" si="1"/>
        <v>0.91835178950726637</v>
      </c>
    </row>
    <row r="12" spans="1:9" ht="16" x14ac:dyDescent="0.2">
      <c r="A12" s="171" t="s">
        <v>444</v>
      </c>
      <c r="B12" s="99">
        <v>2894996</v>
      </c>
      <c r="C12" s="49">
        <v>2613995</v>
      </c>
      <c r="D12" s="49">
        <v>814275</v>
      </c>
      <c r="E12" s="49">
        <v>3646</v>
      </c>
      <c r="F12" s="78">
        <v>277355</v>
      </c>
      <c r="H12" s="128">
        <f t="shared" si="0"/>
        <v>9.5804968297020093E-2</v>
      </c>
      <c r="I12" s="128">
        <f t="shared" si="1"/>
        <v>0.31150595161811712</v>
      </c>
    </row>
    <row r="13" spans="1:9" ht="16" x14ac:dyDescent="0.2">
      <c r="A13" s="171" t="s">
        <v>449</v>
      </c>
      <c r="B13" s="99">
        <v>2061137</v>
      </c>
      <c r="C13" s="49">
        <v>1901612</v>
      </c>
      <c r="D13" s="49">
        <v>454941</v>
      </c>
      <c r="E13" s="49">
        <v>41441</v>
      </c>
      <c r="F13" s="78">
        <v>118084</v>
      </c>
      <c r="H13" s="128">
        <f t="shared" si="0"/>
        <v>5.7290708963062618E-2</v>
      </c>
      <c r="I13" s="128">
        <f t="shared" si="1"/>
        <v>0.23923965561849631</v>
      </c>
    </row>
    <row r="14" spans="1:9" ht="16" x14ac:dyDescent="0.2">
      <c r="A14" s="171" t="s">
        <v>485</v>
      </c>
      <c r="B14" s="99">
        <v>1375287</v>
      </c>
      <c r="C14" s="49">
        <v>1345405</v>
      </c>
      <c r="D14" s="49">
        <v>603538</v>
      </c>
      <c r="E14" s="49">
        <v>2074</v>
      </c>
      <c r="F14" s="78">
        <v>27465</v>
      </c>
      <c r="H14" s="128">
        <f t="shared" si="0"/>
        <v>1.9970377092199666E-2</v>
      </c>
      <c r="I14" s="128">
        <f t="shared" si="1"/>
        <v>0.44859205964003407</v>
      </c>
    </row>
    <row r="15" spans="1:9" ht="16" x14ac:dyDescent="0.2">
      <c r="A15" s="171" t="s">
        <v>448</v>
      </c>
      <c r="B15" s="99">
        <v>309894</v>
      </c>
      <c r="C15" s="49">
        <v>302355</v>
      </c>
      <c r="D15" s="49">
        <v>119654</v>
      </c>
      <c r="E15" s="49">
        <v>181</v>
      </c>
      <c r="F15" s="78">
        <v>7359</v>
      </c>
      <c r="H15" s="128">
        <f t="shared" si="0"/>
        <v>2.3746829561075721E-2</v>
      </c>
      <c r="I15" s="128">
        <f t="shared" si="1"/>
        <v>0.39574010682806632</v>
      </c>
    </row>
    <row r="16" spans="1:9" ht="16" x14ac:dyDescent="0.2">
      <c r="A16" s="171" t="s">
        <v>441</v>
      </c>
      <c r="B16" s="99">
        <v>3923</v>
      </c>
      <c r="C16" s="49">
        <v>3886</v>
      </c>
      <c r="D16" s="49">
        <v>459</v>
      </c>
      <c r="E16" s="49">
        <v>0</v>
      </c>
      <c r="F16" s="78">
        <v>37</v>
      </c>
      <c r="H16" s="128">
        <f t="shared" si="0"/>
        <v>9.4315574815192448E-3</v>
      </c>
      <c r="I16" s="128">
        <f t="shared" si="1"/>
        <v>0.11811631497683994</v>
      </c>
    </row>
    <row r="17" spans="1:9" ht="16" x14ac:dyDescent="0.2">
      <c r="A17" s="171" t="s">
        <v>463</v>
      </c>
      <c r="B17" s="99">
        <v>2164545</v>
      </c>
      <c r="C17" s="49">
        <v>2062501</v>
      </c>
      <c r="D17" s="49">
        <v>1539754</v>
      </c>
      <c r="E17" s="49">
        <v>21457</v>
      </c>
      <c r="F17" s="78">
        <v>80587</v>
      </c>
      <c r="H17" s="128">
        <f t="shared" si="0"/>
        <v>3.7230457209251826E-2</v>
      </c>
      <c r="I17" s="128">
        <f t="shared" si="1"/>
        <v>0.74654703197719663</v>
      </c>
    </row>
    <row r="18" spans="1:9" ht="16" x14ac:dyDescent="0.2">
      <c r="A18" s="171" t="s">
        <v>493</v>
      </c>
      <c r="B18" s="99">
        <v>207185</v>
      </c>
      <c r="C18" s="49">
        <v>204777</v>
      </c>
      <c r="D18" s="49">
        <v>106514</v>
      </c>
      <c r="E18" s="49">
        <v>1012</v>
      </c>
      <c r="F18" s="78">
        <v>1396</v>
      </c>
      <c r="H18" s="128">
        <f t="shared" si="0"/>
        <v>6.7379395226488401E-3</v>
      </c>
      <c r="I18" s="128">
        <f t="shared" si="1"/>
        <v>0.52014630549329266</v>
      </c>
    </row>
    <row r="19" spans="1:9" ht="16" x14ac:dyDescent="0.2">
      <c r="A19" s="171" t="s">
        <v>445</v>
      </c>
      <c r="B19" s="99">
        <v>463709</v>
      </c>
      <c r="C19" s="49">
        <v>458279</v>
      </c>
      <c r="D19" s="49">
        <v>221678</v>
      </c>
      <c r="E19" s="49">
        <v>280</v>
      </c>
      <c r="F19" s="78">
        <v>4253</v>
      </c>
      <c r="H19" s="128">
        <f t="shared" si="0"/>
        <v>9.1717003551796492E-3</v>
      </c>
      <c r="I19" s="128">
        <f t="shared" si="1"/>
        <v>0.48371843353066579</v>
      </c>
    </row>
    <row r="20" spans="1:9" ht="16" x14ac:dyDescent="0.2">
      <c r="A20" s="171" t="s">
        <v>492</v>
      </c>
      <c r="B20" s="99">
        <v>11567</v>
      </c>
      <c r="C20" s="49">
        <v>11321</v>
      </c>
      <c r="D20" s="49">
        <v>8740</v>
      </c>
      <c r="E20" s="49">
        <v>5</v>
      </c>
      <c r="F20" s="78">
        <v>241</v>
      </c>
      <c r="H20" s="128">
        <f t="shared" si="0"/>
        <v>2.0835134434166163E-2</v>
      </c>
      <c r="I20" s="128">
        <f t="shared" si="1"/>
        <v>0.77201660630686331</v>
      </c>
    </row>
    <row r="21" spans="1:9" ht="16" x14ac:dyDescent="0.2">
      <c r="A21" s="171" t="s">
        <v>496</v>
      </c>
      <c r="B21" s="99">
        <v>56886</v>
      </c>
      <c r="C21" s="49">
        <v>40705</v>
      </c>
      <c r="D21" s="49">
        <v>15084</v>
      </c>
      <c r="E21" s="49">
        <v>6726</v>
      </c>
      <c r="F21" s="78">
        <v>8441</v>
      </c>
      <c r="H21" s="128">
        <f t="shared" si="0"/>
        <v>0.1483844882747952</v>
      </c>
      <c r="I21" s="128">
        <f t="shared" si="1"/>
        <v>0.37056872620071246</v>
      </c>
    </row>
    <row r="22" spans="1:9" ht="16" x14ac:dyDescent="0.2">
      <c r="A22" s="171" t="s">
        <v>446</v>
      </c>
      <c r="B22" s="99">
        <v>485267</v>
      </c>
      <c r="C22" s="49">
        <v>449520</v>
      </c>
      <c r="D22" s="49">
        <v>352484</v>
      </c>
      <c r="E22" s="49">
        <v>3271</v>
      </c>
      <c r="F22" s="78">
        <v>29386</v>
      </c>
      <c r="H22" s="128">
        <f t="shared" si="0"/>
        <v>6.0556353512602343E-2</v>
      </c>
      <c r="I22" s="128">
        <f t="shared" si="1"/>
        <v>0.7841341875778608</v>
      </c>
    </row>
    <row r="23" spans="1:9" ht="16" x14ac:dyDescent="0.2">
      <c r="A23" s="171" t="s">
        <v>497</v>
      </c>
      <c r="B23" s="99">
        <v>179550</v>
      </c>
      <c r="C23" s="49">
        <v>163568</v>
      </c>
      <c r="D23" s="49">
        <v>54750</v>
      </c>
      <c r="E23" s="49">
        <v>423</v>
      </c>
      <c r="F23" s="78">
        <v>15559</v>
      </c>
      <c r="H23" s="128">
        <f t="shared" si="0"/>
        <v>8.6655527708159291E-2</v>
      </c>
      <c r="I23" s="128">
        <f t="shared" si="1"/>
        <v>0.33472317323681894</v>
      </c>
    </row>
    <row r="24" spans="1:9" ht="16" x14ac:dyDescent="0.2">
      <c r="A24" s="171" t="s">
        <v>500</v>
      </c>
      <c r="B24" s="99">
        <v>1125520</v>
      </c>
      <c r="C24" s="49">
        <v>1104437</v>
      </c>
      <c r="D24" s="49">
        <v>733314</v>
      </c>
      <c r="E24" s="49">
        <v>1606</v>
      </c>
      <c r="F24" s="78">
        <v>19477</v>
      </c>
      <c r="H24" s="128">
        <f t="shared" si="0"/>
        <v>1.7304890184092685E-2</v>
      </c>
      <c r="I24" s="128">
        <f t="shared" si="1"/>
        <v>0.6639708738479424</v>
      </c>
    </row>
    <row r="25" spans="1:9" ht="16" x14ac:dyDescent="0.2">
      <c r="A25" s="171" t="s">
        <v>450</v>
      </c>
      <c r="B25" s="99">
        <v>183216</v>
      </c>
      <c r="C25" s="49">
        <v>164103</v>
      </c>
      <c r="D25" s="49">
        <v>92962</v>
      </c>
      <c r="E25" s="49">
        <v>678</v>
      </c>
      <c r="F25" s="78">
        <v>18435</v>
      </c>
      <c r="H25" s="128">
        <f t="shared" si="0"/>
        <v>0.10061894157715483</v>
      </c>
      <c r="I25" s="128">
        <f t="shared" si="1"/>
        <v>0.56648568277240519</v>
      </c>
    </row>
    <row r="26" spans="1:9" ht="16" x14ac:dyDescent="0.2">
      <c r="A26" s="171" t="s">
        <v>507</v>
      </c>
      <c r="B26" s="99">
        <v>104988</v>
      </c>
      <c r="C26" s="49">
        <v>103379</v>
      </c>
      <c r="D26" s="49">
        <v>75053</v>
      </c>
      <c r="E26" s="49">
        <v>2239</v>
      </c>
      <c r="F26" s="78">
        <v>1693</v>
      </c>
      <c r="H26" s="128">
        <f t="shared" si="0"/>
        <v>1.6125652455518728E-2</v>
      </c>
      <c r="I26" s="128">
        <f t="shared" si="1"/>
        <v>0.7259985103357548</v>
      </c>
    </row>
    <row r="27" spans="1:9" ht="16" x14ac:dyDescent="0.2">
      <c r="A27" s="171" t="s">
        <v>459</v>
      </c>
      <c r="B27" s="99">
        <v>26492</v>
      </c>
      <c r="C27" s="49">
        <v>24925</v>
      </c>
      <c r="D27" s="49">
        <v>23280</v>
      </c>
      <c r="E27" s="49">
        <v>19</v>
      </c>
      <c r="F27" s="78">
        <v>1548</v>
      </c>
      <c r="H27" s="128">
        <f t="shared" si="0"/>
        <v>5.8432734410388043E-2</v>
      </c>
      <c r="I27" s="128">
        <f t="shared" si="1"/>
        <v>0.93400200601805417</v>
      </c>
    </row>
    <row r="28" spans="1:9" ht="16" x14ac:dyDescent="0.2">
      <c r="A28" s="171" t="s">
        <v>443</v>
      </c>
      <c r="B28" s="99">
        <v>1923016</v>
      </c>
      <c r="C28" s="49">
        <v>1756032</v>
      </c>
      <c r="D28" s="49">
        <v>450190</v>
      </c>
      <c r="E28" s="49">
        <v>6570</v>
      </c>
      <c r="F28" s="78">
        <v>116945</v>
      </c>
      <c r="H28" s="128">
        <f t="shared" si="0"/>
        <v>6.081332656618562E-2</v>
      </c>
      <c r="I28" s="128">
        <f t="shared" si="1"/>
        <v>0.25636776550769008</v>
      </c>
    </row>
    <row r="29" spans="1:9" ht="16" x14ac:dyDescent="0.2">
      <c r="A29" s="171" t="s">
        <v>508</v>
      </c>
      <c r="B29" s="99">
        <v>191009</v>
      </c>
      <c r="C29" s="49">
        <v>158092</v>
      </c>
      <c r="D29" s="49">
        <v>53965</v>
      </c>
      <c r="E29" s="49">
        <v>4632</v>
      </c>
      <c r="F29" s="78">
        <v>19764</v>
      </c>
      <c r="H29" s="128">
        <f t="shared" si="0"/>
        <v>0.10347156416713349</v>
      </c>
      <c r="I29" s="128">
        <f t="shared" si="1"/>
        <v>0.34135187106241938</v>
      </c>
    </row>
    <row r="30" spans="1:9" ht="17" thickBot="1" x14ac:dyDescent="0.25">
      <c r="A30" s="172" t="s">
        <v>451</v>
      </c>
      <c r="B30" s="101">
        <v>466329</v>
      </c>
      <c r="C30" s="82">
        <v>412438</v>
      </c>
      <c r="D30" s="82">
        <v>168467</v>
      </c>
      <c r="E30" s="82">
        <v>25786</v>
      </c>
      <c r="F30" s="83">
        <v>28105</v>
      </c>
      <c r="H30" s="128">
        <f t="shared" si="0"/>
        <v>6.0268608643254014E-2</v>
      </c>
      <c r="I30" s="128">
        <f t="shared" si="1"/>
        <v>0.40846624219882743</v>
      </c>
    </row>
    <row r="31" spans="1:9" ht="18" thickTop="1" thickBot="1" x14ac:dyDescent="0.25">
      <c r="A31" s="86" t="s">
        <v>264</v>
      </c>
      <c r="B31" s="100">
        <v>16725908</v>
      </c>
      <c r="C31" s="79">
        <v>15684796</v>
      </c>
      <c r="D31" s="79">
        <v>7530725</v>
      </c>
      <c r="E31" s="79">
        <v>127673</v>
      </c>
      <c r="F31" s="80">
        <v>851010</v>
      </c>
      <c r="H31" s="128">
        <f t="shared" si="0"/>
        <v>5.0879748949952376E-2</v>
      </c>
      <c r="I31" s="128">
        <f t="shared" si="1"/>
        <v>0.48012897330637899</v>
      </c>
    </row>
    <row r="32" spans="1:9" x14ac:dyDescent="0.2">
      <c r="A32"/>
      <c r="B32"/>
      <c r="C32"/>
      <c r="D32"/>
      <c r="E32"/>
    </row>
    <row r="33" spans="1:7" x14ac:dyDescent="0.2">
      <c r="A33" s="238" t="s">
        <v>455</v>
      </c>
      <c r="B33" s="238"/>
      <c r="C33" s="238"/>
      <c r="D33" s="238"/>
      <c r="E33" s="238"/>
      <c r="F33" s="238"/>
      <c r="G33" s="167"/>
    </row>
    <row r="34" spans="1:7" ht="16.5" customHeight="1" x14ac:dyDescent="0.2">
      <c r="A34"/>
      <c r="B34"/>
      <c r="C34"/>
      <c r="D34"/>
      <c r="E34"/>
    </row>
    <row r="35" spans="1:7" x14ac:dyDescent="0.2">
      <c r="A35"/>
      <c r="B35"/>
      <c r="C35"/>
      <c r="D35"/>
      <c r="E35"/>
    </row>
    <row r="36" spans="1:7" x14ac:dyDescent="0.2">
      <c r="A36"/>
      <c r="B36"/>
      <c r="C36"/>
      <c r="D36"/>
      <c r="E36"/>
    </row>
    <row r="37" spans="1:7" x14ac:dyDescent="0.2">
      <c r="A37"/>
      <c r="B37"/>
      <c r="C37"/>
      <c r="D37"/>
      <c r="E37"/>
    </row>
    <row r="38" spans="1:7" x14ac:dyDescent="0.2">
      <c r="A38"/>
      <c r="B38"/>
      <c r="C38"/>
      <c r="D38"/>
      <c r="E38"/>
    </row>
    <row r="39" spans="1:7" x14ac:dyDescent="0.2">
      <c r="A39"/>
      <c r="B39"/>
      <c r="C39"/>
      <c r="D39"/>
      <c r="E39"/>
    </row>
    <row r="40" spans="1:7" x14ac:dyDescent="0.2">
      <c r="A40"/>
      <c r="B40"/>
      <c r="C40"/>
      <c r="D40"/>
      <c r="E40"/>
    </row>
    <row r="41" spans="1:7" x14ac:dyDescent="0.2">
      <c r="A41"/>
      <c r="B41"/>
      <c r="C41"/>
      <c r="D41"/>
      <c r="E41"/>
    </row>
    <row r="42" spans="1:7" x14ac:dyDescent="0.2">
      <c r="A42"/>
      <c r="B42"/>
      <c r="C42"/>
      <c r="D42"/>
      <c r="E42"/>
    </row>
    <row r="43" spans="1:7" x14ac:dyDescent="0.2">
      <c r="A43"/>
      <c r="B43"/>
      <c r="C43"/>
      <c r="D43"/>
      <c r="E43"/>
    </row>
    <row r="44" spans="1:7" x14ac:dyDescent="0.2">
      <c r="A44"/>
      <c r="B44"/>
      <c r="C44"/>
      <c r="D44"/>
      <c r="E44"/>
    </row>
    <row r="45" spans="1:7" x14ac:dyDescent="0.2">
      <c r="A45"/>
      <c r="B45"/>
      <c r="C45"/>
      <c r="D45"/>
      <c r="E45"/>
    </row>
    <row r="46" spans="1:7" x14ac:dyDescent="0.2">
      <c r="A46"/>
      <c r="B46"/>
      <c r="C46"/>
      <c r="D46"/>
      <c r="E46"/>
    </row>
    <row r="47" spans="1:7" x14ac:dyDescent="0.2">
      <c r="A47"/>
      <c r="B47"/>
      <c r="C47"/>
      <c r="D47"/>
      <c r="E47"/>
    </row>
    <row r="48" spans="1:7" x14ac:dyDescent="0.2">
      <c r="A48"/>
      <c r="B48"/>
      <c r="C48"/>
      <c r="D48"/>
      <c r="E48"/>
    </row>
    <row r="49" spans="1:5" x14ac:dyDescent="0.2">
      <c r="A49"/>
      <c r="B49"/>
      <c r="C49"/>
      <c r="D49"/>
      <c r="E49"/>
    </row>
    <row r="50" spans="1:5" x14ac:dyDescent="0.2">
      <c r="A50"/>
      <c r="B50"/>
      <c r="C50"/>
      <c r="D50"/>
      <c r="E50"/>
    </row>
    <row r="51" spans="1:5" x14ac:dyDescent="0.2">
      <c r="A51"/>
      <c r="B51"/>
      <c r="C51"/>
      <c r="D51"/>
      <c r="E51"/>
    </row>
    <row r="52" spans="1:5" x14ac:dyDescent="0.2">
      <c r="A52"/>
      <c r="B52"/>
      <c r="C52"/>
      <c r="D52"/>
      <c r="E52"/>
    </row>
    <row r="53" spans="1:5" x14ac:dyDescent="0.2">
      <c r="A53"/>
      <c r="B53"/>
      <c r="C53"/>
      <c r="D53"/>
      <c r="E53"/>
    </row>
    <row r="54" spans="1:5" x14ac:dyDescent="0.2">
      <c r="A54"/>
      <c r="B54"/>
      <c r="C54"/>
      <c r="D54"/>
      <c r="E54"/>
    </row>
    <row r="55" spans="1:5" x14ac:dyDescent="0.2">
      <c r="A55"/>
      <c r="B55"/>
      <c r="C55"/>
      <c r="D55"/>
      <c r="E55"/>
    </row>
    <row r="56" spans="1:5" x14ac:dyDescent="0.2">
      <c r="A56"/>
      <c r="B56"/>
      <c r="C56"/>
      <c r="D56"/>
      <c r="E56"/>
    </row>
    <row r="57" spans="1:5" x14ac:dyDescent="0.2">
      <c r="A57"/>
      <c r="B57"/>
      <c r="C57"/>
      <c r="D57"/>
      <c r="E57"/>
    </row>
    <row r="58" spans="1:5" x14ac:dyDescent="0.2">
      <c r="A58"/>
      <c r="B58"/>
      <c r="C58"/>
      <c r="D58"/>
      <c r="E58"/>
    </row>
    <row r="59" spans="1:5" x14ac:dyDescent="0.2">
      <c r="A59"/>
      <c r="B59"/>
      <c r="C59"/>
      <c r="D59"/>
      <c r="E59"/>
    </row>
    <row r="60" spans="1:5" x14ac:dyDescent="0.2">
      <c r="A60"/>
      <c r="B60"/>
      <c r="C60"/>
      <c r="D60"/>
      <c r="E60"/>
    </row>
    <row r="61" spans="1:5" x14ac:dyDescent="0.2">
      <c r="A61"/>
      <c r="B61"/>
      <c r="C61"/>
      <c r="D61"/>
      <c r="E61"/>
    </row>
    <row r="62" spans="1:5" x14ac:dyDescent="0.2">
      <c r="A62"/>
      <c r="B62"/>
      <c r="C62"/>
      <c r="D62"/>
      <c r="E62"/>
    </row>
    <row r="63" spans="1:5" x14ac:dyDescent="0.2">
      <c r="A63"/>
      <c r="B63"/>
      <c r="C63"/>
      <c r="D63"/>
      <c r="E63"/>
    </row>
    <row r="64" spans="1:5" x14ac:dyDescent="0.2">
      <c r="A64"/>
      <c r="B64"/>
      <c r="C64"/>
      <c r="D64"/>
      <c r="E64"/>
    </row>
    <row r="65" spans="1:5" x14ac:dyDescent="0.2">
      <c r="A65"/>
      <c r="B65"/>
      <c r="C65"/>
      <c r="D65"/>
      <c r="E65"/>
    </row>
    <row r="66" spans="1:5" x14ac:dyDescent="0.2">
      <c r="A66"/>
      <c r="B66"/>
      <c r="C66"/>
      <c r="D66"/>
      <c r="E66"/>
    </row>
    <row r="67" spans="1:5" x14ac:dyDescent="0.2">
      <c r="A67"/>
      <c r="B67"/>
      <c r="C67"/>
      <c r="D67"/>
      <c r="E67"/>
    </row>
    <row r="68" spans="1:5" x14ac:dyDescent="0.2">
      <c r="A68"/>
      <c r="B68"/>
      <c r="C68"/>
      <c r="D68"/>
      <c r="E68"/>
    </row>
    <row r="69" spans="1:5" x14ac:dyDescent="0.2">
      <c r="A69"/>
      <c r="B69"/>
      <c r="C69"/>
      <c r="D69"/>
      <c r="E69"/>
    </row>
    <row r="70" spans="1:5" x14ac:dyDescent="0.2">
      <c r="A70"/>
      <c r="B70"/>
      <c r="C70"/>
      <c r="D70"/>
      <c r="E70"/>
    </row>
    <row r="71" spans="1:5" x14ac:dyDescent="0.2">
      <c r="A71"/>
      <c r="B71"/>
      <c r="C71"/>
      <c r="D71"/>
      <c r="E71"/>
    </row>
    <row r="72" spans="1:5" x14ac:dyDescent="0.2">
      <c r="A72"/>
      <c r="B72"/>
      <c r="C72"/>
      <c r="D72"/>
      <c r="E72"/>
    </row>
    <row r="73" spans="1:5" x14ac:dyDescent="0.2">
      <c r="A73"/>
      <c r="B73"/>
      <c r="C73"/>
      <c r="D73"/>
      <c r="E73"/>
    </row>
    <row r="74" spans="1:5" x14ac:dyDescent="0.2">
      <c r="A74"/>
      <c r="B74"/>
      <c r="C74"/>
      <c r="D74"/>
      <c r="E74"/>
    </row>
    <row r="75" spans="1:5" x14ac:dyDescent="0.2">
      <c r="A75"/>
      <c r="B75"/>
      <c r="C75"/>
      <c r="D75"/>
      <c r="E75"/>
    </row>
    <row r="76" spans="1:5" x14ac:dyDescent="0.2">
      <c r="A76"/>
      <c r="B76"/>
      <c r="C76"/>
      <c r="D76"/>
      <c r="E76"/>
    </row>
    <row r="77" spans="1:5" x14ac:dyDescent="0.2">
      <c r="A77"/>
      <c r="B77"/>
      <c r="C77"/>
      <c r="D77"/>
      <c r="E77"/>
    </row>
    <row r="78" spans="1:5" x14ac:dyDescent="0.2">
      <c r="A78"/>
      <c r="B78"/>
      <c r="C78"/>
      <c r="D78"/>
      <c r="E78"/>
    </row>
    <row r="79" spans="1:5" x14ac:dyDescent="0.2">
      <c r="A79"/>
      <c r="B79"/>
      <c r="C79"/>
      <c r="D79"/>
      <c r="E79"/>
    </row>
    <row r="80" spans="1:5" x14ac:dyDescent="0.2">
      <c r="A80"/>
      <c r="B80"/>
      <c r="C80"/>
      <c r="D80"/>
      <c r="E80"/>
    </row>
    <row r="81" spans="1:5" x14ac:dyDescent="0.2">
      <c r="A81"/>
      <c r="B81"/>
      <c r="C81"/>
      <c r="D81"/>
      <c r="E81"/>
    </row>
    <row r="82" spans="1:5" x14ac:dyDescent="0.2">
      <c r="A82"/>
      <c r="B82"/>
      <c r="C82"/>
      <c r="D82"/>
      <c r="E82"/>
    </row>
    <row r="83" spans="1:5" x14ac:dyDescent="0.2">
      <c r="A83"/>
      <c r="B83"/>
      <c r="C83"/>
      <c r="D83"/>
      <c r="E83"/>
    </row>
    <row r="84" spans="1:5" x14ac:dyDescent="0.2">
      <c r="A84"/>
      <c r="B84"/>
      <c r="C84"/>
      <c r="D84"/>
      <c r="E84"/>
    </row>
    <row r="85" spans="1:5" x14ac:dyDescent="0.2">
      <c r="A85"/>
      <c r="B85"/>
      <c r="C85"/>
      <c r="D85"/>
      <c r="E85"/>
    </row>
    <row r="86" spans="1:5" x14ac:dyDescent="0.2">
      <c r="A86"/>
      <c r="B86"/>
      <c r="C86"/>
      <c r="D86"/>
      <c r="E86"/>
    </row>
    <row r="87" spans="1:5" x14ac:dyDescent="0.2">
      <c r="A87"/>
      <c r="B87"/>
      <c r="C87"/>
      <c r="D87"/>
      <c r="E87"/>
    </row>
    <row r="88" spans="1:5" x14ac:dyDescent="0.2">
      <c r="A88"/>
      <c r="B88"/>
      <c r="C88"/>
      <c r="D88"/>
      <c r="E88"/>
    </row>
    <row r="89" spans="1:5" x14ac:dyDescent="0.2">
      <c r="A89"/>
      <c r="B89"/>
      <c r="C89"/>
      <c r="D89"/>
      <c r="E89"/>
    </row>
    <row r="90" spans="1:5" x14ac:dyDescent="0.2">
      <c r="A90"/>
      <c r="B90"/>
      <c r="C90"/>
      <c r="D90"/>
      <c r="E90"/>
    </row>
    <row r="91" spans="1:5" x14ac:dyDescent="0.2">
      <c r="A91"/>
      <c r="B91"/>
      <c r="C91"/>
      <c r="D91"/>
      <c r="E91"/>
    </row>
    <row r="92" spans="1:5" x14ac:dyDescent="0.2">
      <c r="A92"/>
      <c r="B92"/>
      <c r="C92"/>
      <c r="D92"/>
      <c r="E92"/>
    </row>
    <row r="93" spans="1:5" x14ac:dyDescent="0.2">
      <c r="A93"/>
      <c r="B93"/>
      <c r="C93"/>
      <c r="D93"/>
      <c r="E93"/>
    </row>
    <row r="94" spans="1:5" x14ac:dyDescent="0.2">
      <c r="A94"/>
      <c r="B94"/>
      <c r="C94"/>
      <c r="D94"/>
      <c r="E94"/>
    </row>
    <row r="95" spans="1:5" x14ac:dyDescent="0.2">
      <c r="A95"/>
      <c r="B95"/>
      <c r="C95"/>
      <c r="D95"/>
      <c r="E95"/>
    </row>
    <row r="96" spans="1:5" x14ac:dyDescent="0.2">
      <c r="A96"/>
      <c r="B96"/>
      <c r="C96"/>
      <c r="D96"/>
      <c r="E96"/>
    </row>
    <row r="97" spans="1:5" x14ac:dyDescent="0.2">
      <c r="A97"/>
      <c r="B97"/>
      <c r="C97"/>
      <c r="D97"/>
      <c r="E97"/>
    </row>
    <row r="98" spans="1:5" x14ac:dyDescent="0.2">
      <c r="A98"/>
      <c r="B98"/>
      <c r="C98"/>
      <c r="D98"/>
      <c r="E98"/>
    </row>
    <row r="99" spans="1:5" x14ac:dyDescent="0.2">
      <c r="A99"/>
      <c r="B99"/>
      <c r="C99"/>
      <c r="D99"/>
      <c r="E99"/>
    </row>
    <row r="100" spans="1:5" x14ac:dyDescent="0.2">
      <c r="A100"/>
      <c r="B100"/>
      <c r="C100"/>
      <c r="D100"/>
      <c r="E100"/>
    </row>
    <row r="101" spans="1:5" x14ac:dyDescent="0.2">
      <c r="A101"/>
      <c r="B101"/>
      <c r="C101"/>
      <c r="D101"/>
      <c r="E101"/>
    </row>
    <row r="102" spans="1:5" x14ac:dyDescent="0.2">
      <c r="A102"/>
      <c r="B102"/>
      <c r="C102"/>
      <c r="D102"/>
      <c r="E102"/>
    </row>
    <row r="103" spans="1:5" x14ac:dyDescent="0.2">
      <c r="A103"/>
      <c r="B103"/>
      <c r="C103"/>
      <c r="D103"/>
      <c r="E103"/>
    </row>
    <row r="104" spans="1:5" x14ac:dyDescent="0.2">
      <c r="A104"/>
      <c r="B104"/>
      <c r="C104"/>
      <c r="D104"/>
      <c r="E104"/>
    </row>
    <row r="105" spans="1:5" x14ac:dyDescent="0.2">
      <c r="A105"/>
      <c r="B105"/>
      <c r="C105"/>
      <c r="D105"/>
      <c r="E105"/>
    </row>
    <row r="106" spans="1:5" x14ac:dyDescent="0.2">
      <c r="A106"/>
      <c r="B106"/>
      <c r="C106"/>
      <c r="D106"/>
      <c r="E106"/>
    </row>
    <row r="107" spans="1:5" x14ac:dyDescent="0.2">
      <c r="A107"/>
      <c r="B107"/>
      <c r="C107"/>
      <c r="D107"/>
      <c r="E107"/>
    </row>
    <row r="108" spans="1:5" x14ac:dyDescent="0.2">
      <c r="A108"/>
      <c r="B108"/>
      <c r="C108"/>
      <c r="D108"/>
      <c r="E108"/>
    </row>
    <row r="109" spans="1:5" x14ac:dyDescent="0.2">
      <c r="A109"/>
      <c r="B109"/>
      <c r="C109"/>
      <c r="D109"/>
      <c r="E109"/>
    </row>
    <row r="110" spans="1:5" x14ac:dyDescent="0.2">
      <c r="A110"/>
      <c r="B110"/>
      <c r="C110"/>
      <c r="D110"/>
      <c r="E110"/>
    </row>
    <row r="111" spans="1:5" x14ac:dyDescent="0.2">
      <c r="A111"/>
      <c r="B111"/>
      <c r="C111"/>
      <c r="D111"/>
      <c r="E111"/>
    </row>
    <row r="112" spans="1:5" x14ac:dyDescent="0.2">
      <c r="A112"/>
      <c r="B112"/>
      <c r="C112"/>
      <c r="D112"/>
      <c r="E112"/>
    </row>
    <row r="113" spans="1:5" x14ac:dyDescent="0.2">
      <c r="A113"/>
      <c r="B113"/>
      <c r="C113"/>
      <c r="D113"/>
      <c r="E113"/>
    </row>
    <row r="114" spans="1:5" x14ac:dyDescent="0.2">
      <c r="A114"/>
      <c r="B114"/>
      <c r="C114"/>
      <c r="D114"/>
      <c r="E114"/>
    </row>
    <row r="115" spans="1:5" x14ac:dyDescent="0.2">
      <c r="A115"/>
      <c r="B115"/>
      <c r="C115"/>
      <c r="D115"/>
      <c r="E115"/>
    </row>
    <row r="116" spans="1:5" x14ac:dyDescent="0.2">
      <c r="A116"/>
      <c r="B116"/>
      <c r="C116"/>
      <c r="D116"/>
      <c r="E116"/>
    </row>
    <row r="117" spans="1:5" x14ac:dyDescent="0.2">
      <c r="A117"/>
      <c r="B117"/>
      <c r="C117"/>
      <c r="D117"/>
      <c r="E117"/>
    </row>
    <row r="118" spans="1:5" x14ac:dyDescent="0.2">
      <c r="A118"/>
      <c r="B118"/>
      <c r="C118"/>
      <c r="D118"/>
      <c r="E118"/>
    </row>
    <row r="119" spans="1:5" x14ac:dyDescent="0.2">
      <c r="A119"/>
      <c r="B119"/>
      <c r="C119"/>
      <c r="D119"/>
      <c r="E119"/>
    </row>
    <row r="120" spans="1:5" x14ac:dyDescent="0.2">
      <c r="A120"/>
      <c r="B120"/>
      <c r="C120"/>
      <c r="D120"/>
      <c r="E120"/>
    </row>
    <row r="121" spans="1:5" x14ac:dyDescent="0.2">
      <c r="A121"/>
      <c r="B121"/>
      <c r="C121"/>
      <c r="D121"/>
      <c r="E121"/>
    </row>
    <row r="122" spans="1:5" x14ac:dyDescent="0.2">
      <c r="A122"/>
      <c r="B122"/>
      <c r="C122"/>
      <c r="D122"/>
      <c r="E122"/>
    </row>
    <row r="123" spans="1:5" x14ac:dyDescent="0.2">
      <c r="A123"/>
      <c r="B123"/>
      <c r="C123"/>
      <c r="D123"/>
      <c r="E123"/>
    </row>
    <row r="124" spans="1:5" x14ac:dyDescent="0.2">
      <c r="A124"/>
      <c r="B124"/>
      <c r="C124"/>
      <c r="D124"/>
      <c r="E124"/>
    </row>
    <row r="125" spans="1:5" x14ac:dyDescent="0.2">
      <c r="A125"/>
      <c r="B125"/>
      <c r="C125"/>
      <c r="D125"/>
      <c r="E125"/>
    </row>
    <row r="126" spans="1:5" x14ac:dyDescent="0.2">
      <c r="A126"/>
      <c r="B126"/>
      <c r="C126"/>
      <c r="D126"/>
      <c r="E126"/>
    </row>
    <row r="127" spans="1:5" x14ac:dyDescent="0.2">
      <c r="A127"/>
      <c r="B127"/>
      <c r="C127"/>
      <c r="D127"/>
      <c r="E127"/>
    </row>
    <row r="128" spans="1:5" x14ac:dyDescent="0.2">
      <c r="A128"/>
      <c r="B128"/>
      <c r="C128"/>
      <c r="D128"/>
      <c r="E128"/>
    </row>
    <row r="129" spans="1:5" x14ac:dyDescent="0.2">
      <c r="A129"/>
      <c r="B129"/>
      <c r="C129"/>
      <c r="D129"/>
      <c r="E129"/>
    </row>
    <row r="130" spans="1:5" x14ac:dyDescent="0.2">
      <c r="A130"/>
      <c r="B130"/>
      <c r="C130"/>
      <c r="D130"/>
      <c r="E130"/>
    </row>
    <row r="131" spans="1:5" x14ac:dyDescent="0.2">
      <c r="A131"/>
      <c r="B131"/>
      <c r="C131"/>
      <c r="D131"/>
      <c r="E131"/>
    </row>
    <row r="132" spans="1:5" x14ac:dyDescent="0.2">
      <c r="A132"/>
      <c r="B132"/>
      <c r="C132"/>
      <c r="D132"/>
      <c r="E132"/>
    </row>
    <row r="133" spans="1:5" x14ac:dyDescent="0.2">
      <c r="A133"/>
      <c r="B133"/>
      <c r="C133"/>
      <c r="D133"/>
      <c r="E133"/>
    </row>
    <row r="134" spans="1:5" x14ac:dyDescent="0.2">
      <c r="A134"/>
      <c r="B134"/>
      <c r="C134"/>
      <c r="D134"/>
      <c r="E134"/>
    </row>
    <row r="135" spans="1:5" x14ac:dyDescent="0.2">
      <c r="A135"/>
      <c r="B135"/>
      <c r="C135"/>
      <c r="D135"/>
      <c r="E135"/>
    </row>
    <row r="136" spans="1:5" x14ac:dyDescent="0.2">
      <c r="A136"/>
      <c r="B136"/>
      <c r="C136"/>
      <c r="D136"/>
      <c r="E136"/>
    </row>
    <row r="137" spans="1:5" x14ac:dyDescent="0.2">
      <c r="A137"/>
      <c r="B137"/>
      <c r="C137"/>
      <c r="D137"/>
      <c r="E137"/>
    </row>
    <row r="138" spans="1:5" x14ac:dyDescent="0.2">
      <c r="A138"/>
      <c r="B138"/>
      <c r="C138"/>
      <c r="D138"/>
      <c r="E138"/>
    </row>
    <row r="139" spans="1:5" x14ac:dyDescent="0.2">
      <c r="A139"/>
      <c r="B139"/>
      <c r="C139"/>
      <c r="D139"/>
      <c r="E139"/>
    </row>
    <row r="140" spans="1:5" x14ac:dyDescent="0.2">
      <c r="A140"/>
      <c r="B140"/>
      <c r="C140"/>
      <c r="D140"/>
      <c r="E140"/>
    </row>
    <row r="141" spans="1:5" x14ac:dyDescent="0.2">
      <c r="A141"/>
      <c r="B141"/>
      <c r="C141"/>
      <c r="D141"/>
      <c r="E141"/>
    </row>
    <row r="142" spans="1:5" x14ac:dyDescent="0.2">
      <c r="A142"/>
      <c r="B142"/>
      <c r="C142"/>
      <c r="D142"/>
      <c r="E142"/>
    </row>
    <row r="143" spans="1:5" x14ac:dyDescent="0.2">
      <c r="A143"/>
      <c r="B143"/>
      <c r="C143"/>
      <c r="D143"/>
      <c r="E143"/>
    </row>
    <row r="144" spans="1:5" x14ac:dyDescent="0.2">
      <c r="A144"/>
      <c r="B144"/>
      <c r="C144"/>
      <c r="D144"/>
      <c r="E144"/>
    </row>
    <row r="145" spans="1:5" x14ac:dyDescent="0.2">
      <c r="A145"/>
      <c r="B145"/>
      <c r="C145"/>
      <c r="D145"/>
      <c r="E145"/>
    </row>
    <row r="146" spans="1:5" x14ac:dyDescent="0.2">
      <c r="A146"/>
      <c r="B146"/>
      <c r="C146"/>
      <c r="D146"/>
      <c r="E146"/>
    </row>
    <row r="147" spans="1:5" x14ac:dyDescent="0.2">
      <c r="A147"/>
      <c r="B147"/>
      <c r="C147"/>
      <c r="D147"/>
      <c r="E147"/>
    </row>
    <row r="148" spans="1:5" x14ac:dyDescent="0.2">
      <c r="A148"/>
      <c r="B148"/>
      <c r="C148"/>
      <c r="D148"/>
      <c r="E148"/>
    </row>
    <row r="149" spans="1:5" x14ac:dyDescent="0.2">
      <c r="A149"/>
      <c r="B149"/>
      <c r="C149"/>
      <c r="D149"/>
      <c r="E149"/>
    </row>
    <row r="150" spans="1:5" x14ac:dyDescent="0.2">
      <c r="A150"/>
      <c r="B150"/>
      <c r="C150"/>
      <c r="D150"/>
      <c r="E150"/>
    </row>
    <row r="151" spans="1:5" x14ac:dyDescent="0.2">
      <c r="A151"/>
      <c r="B151"/>
      <c r="C151"/>
      <c r="D151"/>
      <c r="E151"/>
    </row>
    <row r="152" spans="1:5" x14ac:dyDescent="0.2">
      <c r="A152"/>
      <c r="B152"/>
      <c r="C152"/>
      <c r="D152"/>
      <c r="E152"/>
    </row>
    <row r="153" spans="1:5" x14ac:dyDescent="0.2">
      <c r="A153"/>
      <c r="B153"/>
      <c r="C153"/>
      <c r="D153"/>
      <c r="E153"/>
    </row>
    <row r="154" spans="1:5" x14ac:dyDescent="0.2">
      <c r="A154"/>
      <c r="B154"/>
      <c r="C154"/>
      <c r="D154"/>
      <c r="E154"/>
    </row>
    <row r="155" spans="1:5" x14ac:dyDescent="0.2">
      <c r="A155"/>
      <c r="B155"/>
      <c r="C155"/>
      <c r="D155"/>
      <c r="E155"/>
    </row>
    <row r="156" spans="1:5" x14ac:dyDescent="0.2">
      <c r="A156"/>
      <c r="B156"/>
      <c r="C156"/>
      <c r="D156"/>
      <c r="E156"/>
    </row>
    <row r="157" spans="1:5" x14ac:dyDescent="0.2">
      <c r="A157"/>
      <c r="B157"/>
      <c r="C157"/>
      <c r="D157"/>
      <c r="E157"/>
    </row>
    <row r="158" spans="1:5" x14ac:dyDescent="0.2">
      <c r="A158"/>
      <c r="B158"/>
      <c r="C158"/>
      <c r="D158"/>
      <c r="E158"/>
    </row>
    <row r="159" spans="1:5" x14ac:dyDescent="0.2">
      <c r="A159"/>
      <c r="B159"/>
      <c r="C159"/>
      <c r="D159"/>
      <c r="E159"/>
    </row>
    <row r="160" spans="1:5" x14ac:dyDescent="0.2">
      <c r="A160"/>
      <c r="B160"/>
      <c r="C160"/>
      <c r="D160"/>
      <c r="E160"/>
    </row>
    <row r="161" spans="1:5" x14ac:dyDescent="0.2">
      <c r="A161"/>
      <c r="B161"/>
      <c r="C161"/>
      <c r="D161"/>
      <c r="E161"/>
    </row>
    <row r="162" spans="1:5" x14ac:dyDescent="0.2">
      <c r="A162"/>
      <c r="B162"/>
      <c r="C162"/>
      <c r="D162"/>
      <c r="E162"/>
    </row>
    <row r="163" spans="1:5" x14ac:dyDescent="0.2">
      <c r="A163"/>
      <c r="B163"/>
      <c r="C163"/>
      <c r="D163"/>
      <c r="E163"/>
    </row>
    <row r="164" spans="1:5" x14ac:dyDescent="0.2">
      <c r="A164"/>
      <c r="B164"/>
      <c r="C164"/>
      <c r="D164"/>
      <c r="E164"/>
    </row>
    <row r="165" spans="1:5" x14ac:dyDescent="0.2">
      <c r="A165"/>
      <c r="B165"/>
      <c r="C165"/>
      <c r="D165"/>
      <c r="E165"/>
    </row>
    <row r="166" spans="1:5" x14ac:dyDescent="0.2">
      <c r="A166"/>
      <c r="B166"/>
      <c r="C166"/>
      <c r="D166"/>
      <c r="E166"/>
    </row>
    <row r="167" spans="1:5" x14ac:dyDescent="0.2">
      <c r="A167"/>
      <c r="B167"/>
      <c r="C167"/>
      <c r="D167"/>
      <c r="E167"/>
    </row>
    <row r="168" spans="1:5" x14ac:dyDescent="0.2">
      <c r="A168"/>
      <c r="B168"/>
      <c r="C168"/>
      <c r="D168"/>
      <c r="E168"/>
    </row>
    <row r="169" spans="1:5" x14ac:dyDescent="0.2">
      <c r="A169"/>
      <c r="B169"/>
      <c r="C169"/>
      <c r="D169"/>
      <c r="E169"/>
    </row>
    <row r="170" spans="1:5" x14ac:dyDescent="0.2">
      <c r="A170"/>
      <c r="B170"/>
      <c r="C170"/>
      <c r="D170"/>
      <c r="E170"/>
    </row>
    <row r="171" spans="1:5" x14ac:dyDescent="0.2">
      <c r="A171"/>
      <c r="B171"/>
      <c r="C171"/>
      <c r="D171"/>
      <c r="E171"/>
    </row>
    <row r="172" spans="1:5" x14ac:dyDescent="0.2">
      <c r="A172"/>
      <c r="B172"/>
      <c r="C172"/>
      <c r="D172"/>
      <c r="E172"/>
    </row>
    <row r="173" spans="1:5" x14ac:dyDescent="0.2">
      <c r="A173"/>
      <c r="B173"/>
      <c r="C173"/>
      <c r="D173"/>
      <c r="E173"/>
    </row>
    <row r="174" spans="1:5" x14ac:dyDescent="0.2">
      <c r="A174"/>
      <c r="B174"/>
      <c r="C174"/>
      <c r="D174"/>
      <c r="E174"/>
    </row>
    <row r="175" spans="1:5" x14ac:dyDescent="0.2">
      <c r="A175"/>
      <c r="B175"/>
      <c r="C175"/>
      <c r="D175"/>
      <c r="E175"/>
    </row>
    <row r="176" spans="1:5" x14ac:dyDescent="0.2">
      <c r="A176"/>
      <c r="B176"/>
      <c r="C176"/>
      <c r="D176"/>
      <c r="E176"/>
    </row>
    <row r="177" spans="1:5" x14ac:dyDescent="0.2">
      <c r="A177"/>
      <c r="B177"/>
      <c r="C177"/>
      <c r="D177"/>
      <c r="E177"/>
    </row>
    <row r="178" spans="1:5" x14ac:dyDescent="0.2">
      <c r="A178"/>
      <c r="B178"/>
      <c r="C178"/>
      <c r="D178"/>
      <c r="E178"/>
    </row>
    <row r="179" spans="1:5" x14ac:dyDescent="0.2">
      <c r="A179"/>
      <c r="B179"/>
      <c r="C179"/>
      <c r="D179"/>
      <c r="E179"/>
    </row>
    <row r="180" spans="1:5" x14ac:dyDescent="0.2">
      <c r="A180"/>
      <c r="B180"/>
      <c r="C180"/>
      <c r="D180"/>
      <c r="E180"/>
    </row>
    <row r="181" spans="1:5" x14ac:dyDescent="0.2">
      <c r="A181"/>
      <c r="B181"/>
      <c r="C181"/>
      <c r="D181"/>
      <c r="E181"/>
    </row>
    <row r="182" spans="1:5" x14ac:dyDescent="0.2">
      <c r="A182"/>
      <c r="B182"/>
      <c r="C182"/>
      <c r="D182"/>
      <c r="E182"/>
    </row>
    <row r="183" spans="1:5" x14ac:dyDescent="0.2">
      <c r="A183"/>
      <c r="B183"/>
      <c r="C183"/>
      <c r="D183"/>
      <c r="E183"/>
    </row>
    <row r="184" spans="1:5" x14ac:dyDescent="0.2">
      <c r="A184"/>
      <c r="B184"/>
      <c r="C184"/>
      <c r="D184"/>
      <c r="E184"/>
    </row>
    <row r="185" spans="1:5" x14ac:dyDescent="0.2">
      <c r="A185"/>
      <c r="B185"/>
      <c r="C185"/>
      <c r="D185"/>
      <c r="E185"/>
    </row>
    <row r="186" spans="1:5" x14ac:dyDescent="0.2">
      <c r="A186"/>
      <c r="B186"/>
      <c r="C186"/>
      <c r="D186"/>
      <c r="E186"/>
    </row>
    <row r="187" spans="1:5" x14ac:dyDescent="0.2">
      <c r="A187"/>
      <c r="B187"/>
      <c r="C187"/>
      <c r="D187"/>
      <c r="E187"/>
    </row>
    <row r="188" spans="1:5" x14ac:dyDescent="0.2">
      <c r="A188"/>
      <c r="B188"/>
      <c r="C188"/>
      <c r="D188"/>
      <c r="E188"/>
    </row>
    <row r="189" spans="1:5" x14ac:dyDescent="0.2">
      <c r="A189"/>
      <c r="B189"/>
      <c r="C189"/>
      <c r="D189"/>
      <c r="E189"/>
    </row>
    <row r="190" spans="1:5" x14ac:dyDescent="0.2">
      <c r="A190"/>
      <c r="B190"/>
      <c r="C190"/>
      <c r="D190"/>
      <c r="E190"/>
    </row>
    <row r="191" spans="1:5" x14ac:dyDescent="0.2">
      <c r="A191"/>
      <c r="B191"/>
      <c r="C191"/>
      <c r="D191"/>
      <c r="E191"/>
    </row>
    <row r="192" spans="1:5" x14ac:dyDescent="0.2">
      <c r="A192"/>
      <c r="B192"/>
      <c r="C192"/>
      <c r="D192"/>
      <c r="E192"/>
    </row>
    <row r="193" spans="1:5" x14ac:dyDescent="0.2">
      <c r="A193"/>
      <c r="B193"/>
      <c r="C193"/>
      <c r="D193"/>
      <c r="E193"/>
    </row>
    <row r="194" spans="1:5" x14ac:dyDescent="0.2">
      <c r="A194"/>
      <c r="B194"/>
      <c r="C194"/>
      <c r="D194"/>
      <c r="E194"/>
    </row>
    <row r="195" spans="1:5" x14ac:dyDescent="0.2">
      <c r="A195"/>
      <c r="B195"/>
      <c r="C195"/>
      <c r="D195"/>
      <c r="E195"/>
    </row>
    <row r="196" spans="1:5" x14ac:dyDescent="0.2">
      <c r="A196"/>
      <c r="B196"/>
      <c r="C196"/>
      <c r="D196"/>
      <c r="E196"/>
    </row>
    <row r="197" spans="1:5" x14ac:dyDescent="0.2">
      <c r="A197"/>
      <c r="B197"/>
      <c r="C197"/>
      <c r="D197"/>
      <c r="E197"/>
    </row>
    <row r="198" spans="1:5" x14ac:dyDescent="0.2">
      <c r="A198"/>
      <c r="B198"/>
      <c r="C198"/>
      <c r="D198"/>
      <c r="E198"/>
    </row>
    <row r="199" spans="1:5" x14ac:dyDescent="0.2">
      <c r="A199"/>
      <c r="B199"/>
      <c r="C199"/>
      <c r="D199"/>
      <c r="E199"/>
    </row>
    <row r="200" spans="1:5" x14ac:dyDescent="0.2">
      <c r="A200"/>
      <c r="B200"/>
      <c r="C200"/>
      <c r="D200"/>
      <c r="E200"/>
    </row>
    <row r="201" spans="1:5" x14ac:dyDescent="0.2">
      <c r="A201"/>
      <c r="B201"/>
      <c r="C201"/>
      <c r="D201"/>
      <c r="E201"/>
    </row>
    <row r="202" spans="1:5" x14ac:dyDescent="0.2">
      <c r="A202"/>
      <c r="B202"/>
      <c r="C202"/>
      <c r="D202"/>
      <c r="E202"/>
    </row>
    <row r="203" spans="1:5" x14ac:dyDescent="0.2">
      <c r="A203"/>
      <c r="B203"/>
      <c r="C203"/>
      <c r="D203"/>
      <c r="E203"/>
    </row>
    <row r="204" spans="1:5" x14ac:dyDescent="0.2">
      <c r="A204"/>
      <c r="B204"/>
      <c r="C204"/>
      <c r="D204"/>
      <c r="E204"/>
    </row>
    <row r="205" spans="1:5" x14ac:dyDescent="0.2">
      <c r="A205"/>
      <c r="B205"/>
      <c r="C205"/>
      <c r="D205"/>
      <c r="E205"/>
    </row>
    <row r="206" spans="1:5" x14ac:dyDescent="0.2">
      <c r="A206"/>
      <c r="B206"/>
      <c r="C206"/>
      <c r="D206"/>
      <c r="E206"/>
    </row>
    <row r="207" spans="1:5" x14ac:dyDescent="0.2">
      <c r="A207"/>
      <c r="B207"/>
      <c r="C207"/>
      <c r="D207"/>
      <c r="E207"/>
    </row>
    <row r="208" spans="1:5" x14ac:dyDescent="0.2">
      <c r="A208"/>
      <c r="B208"/>
      <c r="C208"/>
      <c r="D208"/>
      <c r="E208"/>
    </row>
    <row r="209" spans="1:5" x14ac:dyDescent="0.2">
      <c r="A209"/>
      <c r="B209"/>
      <c r="C209"/>
      <c r="D209"/>
      <c r="E209"/>
    </row>
    <row r="210" spans="1:5" x14ac:dyDescent="0.2">
      <c r="A210"/>
      <c r="B210"/>
      <c r="C210"/>
      <c r="D210"/>
      <c r="E210"/>
    </row>
    <row r="211" spans="1:5" x14ac:dyDescent="0.2">
      <c r="A211"/>
      <c r="B211"/>
      <c r="C211"/>
      <c r="D211"/>
      <c r="E211"/>
    </row>
    <row r="212" spans="1:5" x14ac:dyDescent="0.2">
      <c r="A212"/>
      <c r="B212"/>
      <c r="C212"/>
      <c r="D212"/>
      <c r="E212"/>
    </row>
    <row r="213" spans="1:5" x14ac:dyDescent="0.2">
      <c r="A213"/>
      <c r="B213"/>
      <c r="C213"/>
      <c r="D213"/>
      <c r="E213"/>
    </row>
    <row r="214" spans="1:5" x14ac:dyDescent="0.2">
      <c r="A214"/>
      <c r="B214"/>
      <c r="C214"/>
      <c r="D214"/>
      <c r="E214"/>
    </row>
    <row r="215" spans="1:5" x14ac:dyDescent="0.2">
      <c r="A215"/>
      <c r="B215"/>
      <c r="C215"/>
      <c r="D215"/>
      <c r="E215"/>
    </row>
    <row r="216" spans="1:5" x14ac:dyDescent="0.2">
      <c r="A216"/>
      <c r="B216"/>
      <c r="C216"/>
      <c r="D216"/>
      <c r="E216"/>
    </row>
    <row r="217" spans="1:5" x14ac:dyDescent="0.2">
      <c r="A217"/>
      <c r="B217"/>
      <c r="C217"/>
      <c r="D217"/>
      <c r="E217"/>
    </row>
    <row r="218" spans="1:5" x14ac:dyDescent="0.2">
      <c r="A218"/>
      <c r="B218"/>
      <c r="C218"/>
      <c r="D218"/>
      <c r="E218"/>
    </row>
    <row r="219" spans="1:5" x14ac:dyDescent="0.2">
      <c r="A219"/>
      <c r="B219"/>
      <c r="C219"/>
      <c r="D219"/>
      <c r="E219"/>
    </row>
    <row r="220" spans="1:5" x14ac:dyDescent="0.2">
      <c r="A220"/>
      <c r="B220"/>
      <c r="C220"/>
      <c r="D220"/>
      <c r="E220"/>
    </row>
    <row r="221" spans="1:5" x14ac:dyDescent="0.2">
      <c r="A221"/>
      <c r="B221"/>
      <c r="C221"/>
      <c r="D221"/>
      <c r="E221"/>
    </row>
    <row r="222" spans="1:5" x14ac:dyDescent="0.2">
      <c r="A222"/>
      <c r="B222"/>
      <c r="C222"/>
      <c r="D222"/>
      <c r="E222"/>
    </row>
    <row r="223" spans="1:5" x14ac:dyDescent="0.2">
      <c r="A223"/>
      <c r="B223"/>
      <c r="C223"/>
      <c r="D223"/>
      <c r="E223"/>
    </row>
    <row r="224" spans="1:5" x14ac:dyDescent="0.2">
      <c r="A224"/>
      <c r="B224"/>
      <c r="C224"/>
      <c r="D224"/>
      <c r="E224"/>
    </row>
    <row r="225" spans="1:5" x14ac:dyDescent="0.2">
      <c r="A225"/>
      <c r="B225"/>
      <c r="C225"/>
      <c r="D225"/>
      <c r="E225"/>
    </row>
    <row r="226" spans="1:5" x14ac:dyDescent="0.2">
      <c r="A226"/>
      <c r="B226"/>
      <c r="C226"/>
      <c r="D226"/>
      <c r="E226"/>
    </row>
    <row r="227" spans="1:5" x14ac:dyDescent="0.2">
      <c r="A227"/>
      <c r="B227"/>
      <c r="C227"/>
      <c r="D227"/>
      <c r="E227"/>
    </row>
    <row r="228" spans="1:5" x14ac:dyDescent="0.2">
      <c r="A228"/>
      <c r="B228"/>
      <c r="C228"/>
      <c r="D228"/>
      <c r="E228"/>
    </row>
    <row r="229" spans="1:5" x14ac:dyDescent="0.2">
      <c r="A229"/>
      <c r="B229"/>
      <c r="C229"/>
      <c r="D229"/>
      <c r="E229"/>
    </row>
    <row r="230" spans="1:5" x14ac:dyDescent="0.2">
      <c r="A230"/>
      <c r="B230"/>
      <c r="C230"/>
      <c r="D230"/>
      <c r="E230"/>
    </row>
    <row r="231" spans="1:5" x14ac:dyDescent="0.2">
      <c r="A231"/>
      <c r="B231"/>
      <c r="C231"/>
      <c r="D231"/>
      <c r="E231"/>
    </row>
    <row r="232" spans="1:5" x14ac:dyDescent="0.2">
      <c r="A232"/>
      <c r="B232"/>
      <c r="C232"/>
      <c r="D232"/>
      <c r="E232"/>
    </row>
    <row r="233" spans="1:5" x14ac:dyDescent="0.2">
      <c r="A233"/>
      <c r="B233"/>
      <c r="C233"/>
      <c r="D233"/>
      <c r="E233"/>
    </row>
    <row r="234" spans="1:5" x14ac:dyDescent="0.2">
      <c r="A234"/>
      <c r="B234"/>
      <c r="C234"/>
      <c r="D234"/>
      <c r="E234"/>
    </row>
    <row r="235" spans="1:5" x14ac:dyDescent="0.2">
      <c r="A235"/>
      <c r="B235"/>
      <c r="C235"/>
      <c r="D235"/>
      <c r="E235"/>
    </row>
    <row r="236" spans="1:5" x14ac:dyDescent="0.2">
      <c r="A236"/>
      <c r="B236"/>
      <c r="C236"/>
      <c r="D236"/>
      <c r="E236"/>
    </row>
    <row r="237" spans="1:5" x14ac:dyDescent="0.2">
      <c r="A237"/>
      <c r="B237"/>
      <c r="C237"/>
      <c r="D237"/>
      <c r="E237"/>
    </row>
    <row r="238" spans="1:5" x14ac:dyDescent="0.2">
      <c r="A238"/>
      <c r="B238"/>
      <c r="C238"/>
      <c r="D238"/>
      <c r="E238"/>
    </row>
    <row r="239" spans="1:5" x14ac:dyDescent="0.2">
      <c r="A239"/>
      <c r="B239"/>
      <c r="C239"/>
      <c r="D239"/>
      <c r="E239"/>
    </row>
    <row r="240" spans="1:5" x14ac:dyDescent="0.2">
      <c r="A240"/>
      <c r="B240"/>
      <c r="C240"/>
      <c r="D240"/>
      <c r="E240"/>
    </row>
    <row r="241" spans="1:5" x14ac:dyDescent="0.2">
      <c r="A241"/>
      <c r="B241"/>
      <c r="C241"/>
      <c r="D241"/>
      <c r="E241"/>
    </row>
    <row r="242" spans="1:5" x14ac:dyDescent="0.2">
      <c r="A242"/>
      <c r="B242"/>
      <c r="C242"/>
      <c r="D242"/>
      <c r="E242"/>
    </row>
    <row r="243" spans="1:5" x14ac:dyDescent="0.2">
      <c r="A243"/>
      <c r="B243"/>
      <c r="C243"/>
      <c r="D243"/>
      <c r="E243"/>
    </row>
    <row r="244" spans="1:5" x14ac:dyDescent="0.2">
      <c r="A244"/>
      <c r="B244"/>
      <c r="C244"/>
      <c r="D244"/>
      <c r="E244"/>
    </row>
    <row r="245" spans="1:5" x14ac:dyDescent="0.2">
      <c r="A245"/>
      <c r="B245"/>
      <c r="C245"/>
      <c r="D245"/>
      <c r="E245"/>
    </row>
    <row r="246" spans="1:5" x14ac:dyDescent="0.2">
      <c r="A246"/>
      <c r="B246"/>
      <c r="C246"/>
      <c r="D246"/>
      <c r="E246"/>
    </row>
    <row r="247" spans="1:5" x14ac:dyDescent="0.2">
      <c r="A247"/>
      <c r="B247"/>
      <c r="C247"/>
      <c r="D247"/>
      <c r="E247"/>
    </row>
    <row r="248" spans="1:5" x14ac:dyDescent="0.2">
      <c r="A248"/>
      <c r="B248"/>
      <c r="C248"/>
      <c r="D248"/>
      <c r="E248"/>
    </row>
    <row r="249" spans="1:5" x14ac:dyDescent="0.2">
      <c r="A249"/>
      <c r="B249"/>
      <c r="C249"/>
      <c r="D249"/>
      <c r="E249"/>
    </row>
    <row r="250" spans="1:5" x14ac:dyDescent="0.2">
      <c r="A250"/>
      <c r="B250"/>
      <c r="C250"/>
      <c r="D250"/>
      <c r="E250"/>
    </row>
    <row r="251" spans="1:5" x14ac:dyDescent="0.2">
      <c r="A251"/>
      <c r="B251"/>
      <c r="C251"/>
      <c r="D251"/>
      <c r="E251"/>
    </row>
    <row r="252" spans="1:5" x14ac:dyDescent="0.2">
      <c r="A252"/>
      <c r="B252"/>
      <c r="C252"/>
      <c r="D252"/>
      <c r="E252"/>
    </row>
    <row r="253" spans="1:5" x14ac:dyDescent="0.2">
      <c r="A253"/>
      <c r="B253"/>
      <c r="C253"/>
      <c r="D253"/>
      <c r="E253"/>
    </row>
    <row r="254" spans="1:5" x14ac:dyDescent="0.2">
      <c r="A254"/>
      <c r="B254"/>
      <c r="C254"/>
      <c r="D254"/>
      <c r="E254"/>
    </row>
    <row r="255" spans="1:5" x14ac:dyDescent="0.2">
      <c r="A255"/>
      <c r="B255"/>
      <c r="C255"/>
      <c r="D255"/>
      <c r="E255"/>
    </row>
    <row r="256" spans="1:5" x14ac:dyDescent="0.2">
      <c r="A256"/>
      <c r="B256"/>
      <c r="C256"/>
      <c r="D256"/>
      <c r="E256"/>
    </row>
    <row r="257" spans="1:5" x14ac:dyDescent="0.2">
      <c r="A257"/>
      <c r="B257"/>
      <c r="C257"/>
      <c r="D257"/>
      <c r="E257"/>
    </row>
    <row r="258" spans="1:5" x14ac:dyDescent="0.2">
      <c r="A258"/>
      <c r="B258"/>
      <c r="C258"/>
      <c r="D258"/>
      <c r="E258"/>
    </row>
    <row r="259" spans="1:5" x14ac:dyDescent="0.2">
      <c r="A259"/>
      <c r="B259"/>
      <c r="C259"/>
      <c r="D259"/>
      <c r="E259"/>
    </row>
    <row r="260" spans="1:5" x14ac:dyDescent="0.2">
      <c r="A260"/>
      <c r="B260"/>
      <c r="C260"/>
      <c r="D260"/>
      <c r="E260"/>
    </row>
    <row r="261" spans="1:5" x14ac:dyDescent="0.2">
      <c r="A261"/>
      <c r="B261"/>
      <c r="C261"/>
      <c r="D261"/>
      <c r="E261"/>
    </row>
    <row r="262" spans="1:5" x14ac:dyDescent="0.2">
      <c r="A262"/>
      <c r="B262"/>
      <c r="C262"/>
      <c r="D262"/>
      <c r="E262"/>
    </row>
    <row r="263" spans="1:5" x14ac:dyDescent="0.2">
      <c r="A263"/>
      <c r="B263"/>
      <c r="C263"/>
      <c r="D263"/>
      <c r="E263"/>
    </row>
    <row r="264" spans="1:5" x14ac:dyDescent="0.2">
      <c r="A264"/>
      <c r="B264"/>
      <c r="C264"/>
      <c r="D264"/>
      <c r="E264"/>
    </row>
    <row r="265" spans="1:5" x14ac:dyDescent="0.2">
      <c r="A265"/>
      <c r="B265"/>
      <c r="C265"/>
      <c r="D265"/>
      <c r="E265"/>
    </row>
    <row r="266" spans="1:5" x14ac:dyDescent="0.2">
      <c r="A266"/>
      <c r="B266"/>
      <c r="C266"/>
      <c r="D266"/>
      <c r="E266"/>
    </row>
    <row r="267" spans="1:5" x14ac:dyDescent="0.2">
      <c r="A267"/>
      <c r="B267"/>
      <c r="C267"/>
      <c r="D267"/>
      <c r="E267"/>
    </row>
    <row r="268" spans="1:5" x14ac:dyDescent="0.2">
      <c r="A268"/>
      <c r="B268"/>
      <c r="C268"/>
      <c r="D268"/>
      <c r="E268"/>
    </row>
    <row r="269" spans="1:5" x14ac:dyDescent="0.2">
      <c r="A269"/>
      <c r="B269"/>
      <c r="C269"/>
      <c r="D269"/>
      <c r="E269"/>
    </row>
    <row r="270" spans="1:5" x14ac:dyDescent="0.2">
      <c r="A270"/>
      <c r="B270"/>
      <c r="C270"/>
      <c r="D270"/>
      <c r="E270"/>
    </row>
    <row r="271" spans="1:5" x14ac:dyDescent="0.2">
      <c r="A271"/>
      <c r="B271"/>
      <c r="C271"/>
      <c r="D271"/>
      <c r="E271"/>
    </row>
    <row r="272" spans="1:5" x14ac:dyDescent="0.2">
      <c r="A272"/>
      <c r="B272"/>
      <c r="C272"/>
      <c r="D272"/>
      <c r="E272"/>
    </row>
    <row r="273" spans="1:5" x14ac:dyDescent="0.2">
      <c r="A273"/>
      <c r="B273"/>
      <c r="C273"/>
      <c r="D273"/>
      <c r="E273"/>
    </row>
    <row r="274" spans="1:5" x14ac:dyDescent="0.2">
      <c r="A274"/>
      <c r="B274"/>
      <c r="C274"/>
      <c r="D274"/>
      <c r="E274"/>
    </row>
    <row r="275" spans="1:5" x14ac:dyDescent="0.2">
      <c r="A275"/>
      <c r="B275"/>
      <c r="C275"/>
      <c r="D275"/>
      <c r="E275"/>
    </row>
    <row r="276" spans="1:5" x14ac:dyDescent="0.2">
      <c r="A276"/>
      <c r="B276"/>
      <c r="C276"/>
      <c r="D276"/>
      <c r="E276"/>
    </row>
    <row r="277" spans="1:5" x14ac:dyDescent="0.2">
      <c r="A277"/>
      <c r="B277"/>
      <c r="C277"/>
      <c r="D277"/>
      <c r="E277"/>
    </row>
    <row r="278" spans="1:5" x14ac:dyDescent="0.2">
      <c r="A278"/>
      <c r="B278"/>
      <c r="C278"/>
      <c r="D278"/>
      <c r="E278"/>
    </row>
    <row r="279" spans="1:5" x14ac:dyDescent="0.2">
      <c r="A279"/>
      <c r="B279"/>
      <c r="C279"/>
      <c r="D279"/>
      <c r="E279"/>
    </row>
    <row r="280" spans="1:5" x14ac:dyDescent="0.2">
      <c r="A280"/>
      <c r="B280"/>
      <c r="C280"/>
      <c r="D280"/>
      <c r="E280"/>
    </row>
    <row r="281" spans="1:5" x14ac:dyDescent="0.2">
      <c r="A281"/>
      <c r="B281"/>
      <c r="C281"/>
      <c r="D281"/>
      <c r="E281"/>
    </row>
    <row r="282" spans="1:5" x14ac:dyDescent="0.2">
      <c r="A282"/>
      <c r="B282"/>
      <c r="C282"/>
      <c r="D282"/>
      <c r="E282"/>
    </row>
    <row r="283" spans="1:5" x14ac:dyDescent="0.2">
      <c r="A283"/>
      <c r="B283"/>
      <c r="C283"/>
      <c r="D283"/>
      <c r="E283"/>
    </row>
    <row r="284" spans="1:5" x14ac:dyDescent="0.2">
      <c r="A284"/>
      <c r="B284"/>
      <c r="C284"/>
      <c r="D284"/>
      <c r="E284"/>
    </row>
    <row r="285" spans="1:5" x14ac:dyDescent="0.2">
      <c r="A285"/>
      <c r="B285"/>
      <c r="C285"/>
      <c r="D285"/>
      <c r="E285"/>
    </row>
    <row r="286" spans="1:5" x14ac:dyDescent="0.2">
      <c r="A286"/>
      <c r="B286"/>
      <c r="C286"/>
      <c r="D286"/>
      <c r="E286"/>
    </row>
    <row r="287" spans="1:5" x14ac:dyDescent="0.2">
      <c r="A287"/>
      <c r="B287"/>
      <c r="C287"/>
      <c r="D287"/>
      <c r="E287"/>
    </row>
    <row r="288" spans="1:5" x14ac:dyDescent="0.2">
      <c r="A288"/>
      <c r="B288"/>
      <c r="C288"/>
      <c r="D288"/>
      <c r="E288"/>
    </row>
    <row r="289" spans="1:5" x14ac:dyDescent="0.2">
      <c r="A289"/>
      <c r="B289"/>
      <c r="C289"/>
      <c r="D289"/>
      <c r="E289"/>
    </row>
    <row r="290" spans="1:5" x14ac:dyDescent="0.2">
      <c r="A290"/>
      <c r="B290"/>
      <c r="C290"/>
      <c r="D290"/>
      <c r="E290"/>
    </row>
    <row r="291" spans="1:5" x14ac:dyDescent="0.2">
      <c r="A291"/>
      <c r="B291"/>
      <c r="C291"/>
      <c r="D291"/>
      <c r="E291"/>
    </row>
    <row r="292" spans="1:5" x14ac:dyDescent="0.2">
      <c r="A292"/>
      <c r="B292"/>
      <c r="C292"/>
      <c r="D292"/>
      <c r="E292"/>
    </row>
    <row r="293" spans="1:5" x14ac:dyDescent="0.2">
      <c r="A293"/>
      <c r="B293"/>
      <c r="C293"/>
      <c r="D293"/>
      <c r="E293"/>
    </row>
    <row r="294" spans="1:5" x14ac:dyDescent="0.2">
      <c r="A294"/>
      <c r="B294"/>
      <c r="C294"/>
      <c r="D294"/>
      <c r="E294"/>
    </row>
    <row r="295" spans="1:5" x14ac:dyDescent="0.2">
      <c r="A295"/>
      <c r="B295"/>
      <c r="C295"/>
      <c r="D295"/>
      <c r="E295"/>
    </row>
    <row r="296" spans="1:5" x14ac:dyDescent="0.2">
      <c r="A296"/>
      <c r="B296"/>
      <c r="C296"/>
      <c r="D296"/>
      <c r="E296"/>
    </row>
    <row r="297" spans="1:5" x14ac:dyDescent="0.2">
      <c r="A297"/>
      <c r="B297"/>
      <c r="C297"/>
      <c r="D297"/>
      <c r="E297"/>
    </row>
    <row r="298" spans="1:5" x14ac:dyDescent="0.2">
      <c r="A298"/>
      <c r="B298"/>
      <c r="C298"/>
      <c r="D298"/>
      <c r="E298"/>
    </row>
    <row r="299" spans="1:5" x14ac:dyDescent="0.2">
      <c r="A299"/>
      <c r="B299"/>
      <c r="C299"/>
      <c r="D299"/>
      <c r="E299"/>
    </row>
    <row r="300" spans="1:5" x14ac:dyDescent="0.2">
      <c r="A300"/>
      <c r="B300"/>
      <c r="C300"/>
      <c r="D300"/>
      <c r="E300"/>
    </row>
    <row r="301" spans="1:5" x14ac:dyDescent="0.2">
      <c r="A301"/>
      <c r="B301"/>
      <c r="C301"/>
      <c r="D301"/>
      <c r="E301"/>
    </row>
    <row r="302" spans="1:5" x14ac:dyDescent="0.2">
      <c r="A302"/>
      <c r="B302"/>
      <c r="C302"/>
      <c r="D302"/>
      <c r="E302"/>
    </row>
    <row r="303" spans="1:5" x14ac:dyDescent="0.2">
      <c r="A303"/>
      <c r="B303"/>
      <c r="C303"/>
      <c r="D303"/>
      <c r="E303"/>
    </row>
    <row r="304" spans="1:5" x14ac:dyDescent="0.2">
      <c r="A304"/>
      <c r="B304"/>
      <c r="C304"/>
      <c r="D304"/>
      <c r="E304"/>
    </row>
    <row r="305" spans="1:5" x14ac:dyDescent="0.2">
      <c r="A305"/>
      <c r="B305"/>
      <c r="C305"/>
      <c r="D305"/>
      <c r="E305"/>
    </row>
    <row r="306" spans="1:5" x14ac:dyDescent="0.2">
      <c r="A306"/>
      <c r="B306"/>
      <c r="C306"/>
      <c r="D306"/>
      <c r="E306"/>
    </row>
    <row r="307" spans="1:5" x14ac:dyDescent="0.2">
      <c r="A307"/>
      <c r="B307"/>
      <c r="C307"/>
      <c r="D307"/>
      <c r="E307"/>
    </row>
    <row r="308" spans="1:5" x14ac:dyDescent="0.2">
      <c r="A308"/>
      <c r="B308"/>
      <c r="C308"/>
      <c r="D308"/>
      <c r="E308"/>
    </row>
    <row r="309" spans="1:5" x14ac:dyDescent="0.2">
      <c r="A309"/>
      <c r="B309"/>
      <c r="C309"/>
      <c r="D309"/>
      <c r="E309"/>
    </row>
    <row r="310" spans="1:5" x14ac:dyDescent="0.2">
      <c r="A310"/>
      <c r="B310"/>
      <c r="C310"/>
      <c r="D310"/>
      <c r="E310"/>
    </row>
    <row r="311" spans="1:5" x14ac:dyDescent="0.2">
      <c r="A311"/>
      <c r="B311"/>
      <c r="C311"/>
      <c r="D311"/>
      <c r="E311"/>
    </row>
    <row r="312" spans="1:5" x14ac:dyDescent="0.2">
      <c r="A312"/>
      <c r="B312"/>
      <c r="C312"/>
      <c r="D312"/>
      <c r="E312"/>
    </row>
    <row r="313" spans="1:5" x14ac:dyDescent="0.2">
      <c r="A313"/>
      <c r="B313"/>
      <c r="C313"/>
      <c r="D313"/>
      <c r="E313"/>
    </row>
    <row r="314" spans="1:5" x14ac:dyDescent="0.2">
      <c r="A314"/>
      <c r="B314"/>
      <c r="C314"/>
      <c r="D314"/>
      <c r="E314"/>
    </row>
    <row r="315" spans="1:5" x14ac:dyDescent="0.2">
      <c r="A315"/>
      <c r="B315"/>
      <c r="C315"/>
      <c r="D315"/>
      <c r="E315"/>
    </row>
    <row r="316" spans="1:5" x14ac:dyDescent="0.2">
      <c r="A316"/>
      <c r="B316"/>
      <c r="C316"/>
      <c r="D316"/>
      <c r="E316"/>
    </row>
    <row r="317" spans="1:5" x14ac:dyDescent="0.2">
      <c r="A317"/>
      <c r="B317"/>
      <c r="C317"/>
      <c r="D317"/>
      <c r="E317"/>
    </row>
    <row r="318" spans="1:5" x14ac:dyDescent="0.2">
      <c r="A318"/>
      <c r="B318"/>
      <c r="C318"/>
      <c r="D318"/>
      <c r="E318"/>
    </row>
    <row r="319" spans="1:5" x14ac:dyDescent="0.2">
      <c r="A319"/>
      <c r="B319"/>
      <c r="C319"/>
      <c r="D319"/>
      <c r="E319"/>
    </row>
    <row r="320" spans="1:5" x14ac:dyDescent="0.2">
      <c r="A320"/>
      <c r="B320"/>
      <c r="C320"/>
      <c r="D320"/>
      <c r="E320"/>
    </row>
    <row r="321" spans="1:5" x14ac:dyDescent="0.2">
      <c r="A321"/>
      <c r="B321"/>
      <c r="C321"/>
      <c r="D321"/>
      <c r="E321"/>
    </row>
    <row r="322" spans="1:5" x14ac:dyDescent="0.2">
      <c r="A322"/>
      <c r="B322"/>
      <c r="C322"/>
      <c r="D322"/>
      <c r="E322"/>
    </row>
    <row r="323" spans="1:5" x14ac:dyDescent="0.2">
      <c r="A323"/>
      <c r="B323"/>
      <c r="C323"/>
      <c r="D323"/>
      <c r="E323"/>
    </row>
    <row r="324" spans="1:5" x14ac:dyDescent="0.2">
      <c r="A324"/>
      <c r="B324"/>
      <c r="C324"/>
      <c r="D324"/>
      <c r="E324"/>
    </row>
    <row r="325" spans="1:5" x14ac:dyDescent="0.2">
      <c r="A325"/>
      <c r="B325"/>
      <c r="C325"/>
      <c r="D325"/>
      <c r="E325"/>
    </row>
    <row r="326" spans="1:5" x14ac:dyDescent="0.2">
      <c r="A326"/>
      <c r="B326"/>
      <c r="C326"/>
      <c r="D326"/>
      <c r="E326"/>
    </row>
    <row r="327" spans="1:5" x14ac:dyDescent="0.2">
      <c r="A327"/>
      <c r="B327"/>
      <c r="C327"/>
      <c r="D327"/>
      <c r="E327"/>
    </row>
    <row r="328" spans="1:5" x14ac:dyDescent="0.2">
      <c r="A328"/>
      <c r="B328"/>
      <c r="C328"/>
      <c r="D328"/>
      <c r="E328"/>
    </row>
    <row r="329" spans="1:5" x14ac:dyDescent="0.2">
      <c r="A329"/>
      <c r="B329"/>
      <c r="C329"/>
      <c r="D329"/>
      <c r="E329"/>
    </row>
    <row r="330" spans="1:5" x14ac:dyDescent="0.2">
      <c r="A330"/>
      <c r="B330"/>
      <c r="C330"/>
      <c r="D330"/>
      <c r="E330"/>
    </row>
    <row r="331" spans="1:5" x14ac:dyDescent="0.2">
      <c r="A331"/>
      <c r="B331"/>
      <c r="C331"/>
      <c r="D331"/>
      <c r="E331"/>
    </row>
    <row r="332" spans="1:5" x14ac:dyDescent="0.2">
      <c r="A332"/>
      <c r="B332"/>
      <c r="C332"/>
      <c r="D332"/>
      <c r="E332"/>
    </row>
    <row r="333" spans="1:5" x14ac:dyDescent="0.2">
      <c r="A333"/>
      <c r="B333"/>
      <c r="C333"/>
      <c r="D333"/>
      <c r="E333"/>
    </row>
    <row r="334" spans="1:5" x14ac:dyDescent="0.2">
      <c r="A334"/>
      <c r="B334"/>
      <c r="C334"/>
      <c r="D334"/>
      <c r="E334"/>
    </row>
    <row r="335" spans="1:5" x14ac:dyDescent="0.2">
      <c r="A335"/>
      <c r="B335"/>
      <c r="C335"/>
      <c r="D335"/>
      <c r="E335"/>
    </row>
    <row r="336" spans="1:5" x14ac:dyDescent="0.2">
      <c r="A336"/>
      <c r="B336"/>
      <c r="C336"/>
      <c r="D336"/>
      <c r="E336"/>
    </row>
    <row r="337" spans="1:5" x14ac:dyDescent="0.2">
      <c r="A337"/>
      <c r="B337"/>
      <c r="C337"/>
      <c r="D337"/>
      <c r="E337"/>
    </row>
    <row r="338" spans="1:5" x14ac:dyDescent="0.2">
      <c r="A338"/>
      <c r="B338"/>
      <c r="C338"/>
      <c r="D338"/>
      <c r="E338"/>
    </row>
    <row r="339" spans="1:5" x14ac:dyDescent="0.2">
      <c r="A339"/>
      <c r="B339"/>
      <c r="C339"/>
      <c r="D339"/>
      <c r="E339"/>
    </row>
    <row r="340" spans="1:5" x14ac:dyDescent="0.2">
      <c r="A340"/>
      <c r="B340"/>
      <c r="C340"/>
      <c r="D340"/>
      <c r="E340"/>
    </row>
    <row r="341" spans="1:5" x14ac:dyDescent="0.2">
      <c r="A341"/>
      <c r="B341"/>
      <c r="C341"/>
      <c r="D341"/>
      <c r="E341"/>
    </row>
    <row r="342" spans="1:5" x14ac:dyDescent="0.2">
      <c r="A342"/>
      <c r="B342"/>
      <c r="C342"/>
      <c r="D342"/>
      <c r="E342"/>
    </row>
    <row r="343" spans="1:5" x14ac:dyDescent="0.2">
      <c r="A343"/>
      <c r="B343"/>
      <c r="C343"/>
      <c r="D343"/>
      <c r="E343"/>
    </row>
    <row r="344" spans="1:5" x14ac:dyDescent="0.2">
      <c r="A344"/>
      <c r="B344"/>
      <c r="C344"/>
      <c r="D344"/>
      <c r="E344"/>
    </row>
    <row r="345" spans="1:5" x14ac:dyDescent="0.2">
      <c r="A345"/>
      <c r="B345"/>
      <c r="C345"/>
      <c r="D345"/>
      <c r="E345"/>
    </row>
    <row r="346" spans="1:5" x14ac:dyDescent="0.2">
      <c r="A346"/>
      <c r="B346"/>
      <c r="C346"/>
      <c r="D346"/>
      <c r="E346"/>
    </row>
    <row r="347" spans="1:5" x14ac:dyDescent="0.2">
      <c r="A347"/>
      <c r="B347"/>
      <c r="C347"/>
      <c r="D347"/>
      <c r="E347"/>
    </row>
    <row r="348" spans="1:5" x14ac:dyDescent="0.2">
      <c r="A348"/>
      <c r="B348"/>
      <c r="C348"/>
      <c r="D348"/>
      <c r="E348"/>
    </row>
    <row r="349" spans="1:5" x14ac:dyDescent="0.2">
      <c r="A349"/>
      <c r="B349"/>
      <c r="C349"/>
      <c r="D349"/>
      <c r="E349"/>
    </row>
    <row r="350" spans="1:5" x14ac:dyDescent="0.2">
      <c r="A350"/>
      <c r="B350"/>
      <c r="C350"/>
      <c r="D350"/>
      <c r="E350"/>
    </row>
    <row r="351" spans="1:5" x14ac:dyDescent="0.2">
      <c r="A351"/>
      <c r="B351"/>
      <c r="C351"/>
      <c r="D351"/>
      <c r="E351"/>
    </row>
    <row r="352" spans="1:5" x14ac:dyDescent="0.2">
      <c r="A352"/>
      <c r="B352"/>
      <c r="C352"/>
      <c r="D352"/>
      <c r="E352"/>
    </row>
    <row r="353" spans="1:5" x14ac:dyDescent="0.2">
      <c r="A353"/>
      <c r="B353"/>
      <c r="C353"/>
      <c r="D353"/>
      <c r="E353"/>
    </row>
    <row r="354" spans="1:5" x14ac:dyDescent="0.2">
      <c r="A354"/>
      <c r="B354"/>
      <c r="C354"/>
      <c r="D354"/>
      <c r="E354"/>
    </row>
    <row r="355" spans="1:5" x14ac:dyDescent="0.2">
      <c r="A355"/>
      <c r="B355"/>
      <c r="C355"/>
      <c r="D355"/>
      <c r="E355"/>
    </row>
    <row r="356" spans="1:5" x14ac:dyDescent="0.2">
      <c r="A356"/>
      <c r="B356"/>
      <c r="C356"/>
      <c r="D356"/>
      <c r="E356"/>
    </row>
    <row r="357" spans="1:5" x14ac:dyDescent="0.2">
      <c r="A357"/>
      <c r="B357"/>
      <c r="C357"/>
      <c r="D357"/>
      <c r="E357"/>
    </row>
    <row r="358" spans="1:5" x14ac:dyDescent="0.2">
      <c r="A358"/>
      <c r="B358"/>
      <c r="C358"/>
      <c r="D358"/>
      <c r="E358"/>
    </row>
    <row r="359" spans="1:5" x14ac:dyDescent="0.2">
      <c r="A359"/>
      <c r="B359"/>
      <c r="C359"/>
      <c r="D359"/>
      <c r="E359"/>
    </row>
    <row r="360" spans="1:5" x14ac:dyDescent="0.2">
      <c r="A360"/>
      <c r="B360"/>
      <c r="C360"/>
      <c r="D360"/>
      <c r="E360"/>
    </row>
    <row r="361" spans="1:5" x14ac:dyDescent="0.2">
      <c r="A361"/>
      <c r="B361"/>
      <c r="C361"/>
      <c r="D361"/>
      <c r="E361"/>
    </row>
    <row r="362" spans="1:5" x14ac:dyDescent="0.2">
      <c r="A362"/>
      <c r="B362"/>
      <c r="C362"/>
      <c r="D362"/>
      <c r="E362"/>
    </row>
    <row r="363" spans="1:5" x14ac:dyDescent="0.2">
      <c r="A363"/>
      <c r="B363"/>
      <c r="C363"/>
      <c r="D363"/>
      <c r="E363"/>
    </row>
    <row r="364" spans="1:5" x14ac:dyDescent="0.2">
      <c r="A364"/>
      <c r="B364"/>
      <c r="C364"/>
      <c r="D364"/>
      <c r="E364"/>
    </row>
    <row r="365" spans="1:5" x14ac:dyDescent="0.2">
      <c r="A365"/>
      <c r="B365"/>
      <c r="C365"/>
      <c r="D365"/>
      <c r="E365"/>
    </row>
    <row r="366" spans="1:5" x14ac:dyDescent="0.2">
      <c r="A366"/>
      <c r="B366"/>
      <c r="C366"/>
      <c r="D366"/>
      <c r="E366"/>
    </row>
    <row r="367" spans="1:5" x14ac:dyDescent="0.2">
      <c r="A367"/>
      <c r="B367"/>
      <c r="C367"/>
      <c r="D367"/>
      <c r="E367"/>
    </row>
    <row r="368" spans="1:5" x14ac:dyDescent="0.2">
      <c r="A368"/>
      <c r="B368"/>
      <c r="C368"/>
      <c r="D368"/>
      <c r="E368"/>
    </row>
    <row r="369" spans="1:5" x14ac:dyDescent="0.2">
      <c r="A369"/>
      <c r="B369"/>
      <c r="C369"/>
      <c r="D369"/>
      <c r="E369"/>
    </row>
    <row r="370" spans="1:5" x14ac:dyDescent="0.2">
      <c r="A370"/>
      <c r="B370"/>
      <c r="C370"/>
      <c r="D370"/>
      <c r="E370"/>
    </row>
    <row r="371" spans="1:5" x14ac:dyDescent="0.2">
      <c r="A371"/>
      <c r="B371"/>
      <c r="C371"/>
      <c r="D371"/>
      <c r="E371"/>
    </row>
    <row r="372" spans="1:5" x14ac:dyDescent="0.2">
      <c r="A372"/>
      <c r="B372"/>
      <c r="C372"/>
      <c r="D372"/>
      <c r="E372"/>
    </row>
    <row r="373" spans="1:5" x14ac:dyDescent="0.2">
      <c r="A373"/>
      <c r="B373"/>
      <c r="C373"/>
      <c r="D373"/>
      <c r="E373"/>
    </row>
    <row r="374" spans="1:5" x14ac:dyDescent="0.2">
      <c r="A374"/>
      <c r="B374"/>
      <c r="C374"/>
      <c r="D374"/>
      <c r="E374"/>
    </row>
    <row r="375" spans="1:5" x14ac:dyDescent="0.2">
      <c r="A375"/>
      <c r="B375"/>
      <c r="C375"/>
      <c r="D375"/>
      <c r="E375"/>
    </row>
    <row r="376" spans="1:5" x14ac:dyDescent="0.2">
      <c r="A376"/>
      <c r="B376"/>
      <c r="C376"/>
      <c r="D376"/>
      <c r="E376"/>
    </row>
    <row r="377" spans="1:5" x14ac:dyDescent="0.2">
      <c r="A377"/>
      <c r="B377"/>
      <c r="C377"/>
      <c r="D377"/>
      <c r="E377"/>
    </row>
    <row r="378" spans="1:5" x14ac:dyDescent="0.2">
      <c r="A378"/>
      <c r="B378"/>
      <c r="C378"/>
      <c r="D378"/>
      <c r="E378"/>
    </row>
    <row r="379" spans="1:5" x14ac:dyDescent="0.2">
      <c r="A379"/>
      <c r="B379"/>
      <c r="C379"/>
      <c r="D379"/>
      <c r="E379"/>
    </row>
    <row r="380" spans="1:5" x14ac:dyDescent="0.2">
      <c r="A380"/>
      <c r="B380"/>
      <c r="C380"/>
      <c r="D380"/>
      <c r="E380"/>
    </row>
    <row r="381" spans="1:5" x14ac:dyDescent="0.2">
      <c r="A381"/>
      <c r="B381"/>
      <c r="C381"/>
      <c r="D381"/>
      <c r="E381"/>
    </row>
    <row r="382" spans="1:5" x14ac:dyDescent="0.2">
      <c r="A382"/>
      <c r="B382"/>
      <c r="C382"/>
      <c r="D382"/>
      <c r="E382"/>
    </row>
    <row r="383" spans="1:5" x14ac:dyDescent="0.2">
      <c r="A383"/>
      <c r="B383"/>
      <c r="C383"/>
      <c r="D383"/>
      <c r="E383"/>
    </row>
    <row r="384" spans="1:5" x14ac:dyDescent="0.2">
      <c r="A384"/>
      <c r="B384"/>
      <c r="C384"/>
      <c r="D384"/>
      <c r="E384"/>
    </row>
    <row r="385" spans="1:5" x14ac:dyDescent="0.2">
      <c r="A385"/>
      <c r="B385"/>
      <c r="C385"/>
      <c r="D385"/>
      <c r="E385"/>
    </row>
    <row r="386" spans="1:5" x14ac:dyDescent="0.2">
      <c r="A386"/>
      <c r="B386"/>
      <c r="C386"/>
      <c r="D386"/>
      <c r="E386"/>
    </row>
    <row r="387" spans="1:5" x14ac:dyDescent="0.2">
      <c r="A387"/>
      <c r="B387"/>
      <c r="C387"/>
      <c r="D387"/>
      <c r="E387"/>
    </row>
    <row r="388" spans="1:5" x14ac:dyDescent="0.2">
      <c r="A388"/>
      <c r="B388"/>
      <c r="C388"/>
      <c r="D388"/>
      <c r="E388"/>
    </row>
    <row r="389" spans="1:5" x14ac:dyDescent="0.2">
      <c r="A389"/>
      <c r="B389"/>
      <c r="C389"/>
      <c r="D389"/>
      <c r="E389"/>
    </row>
    <row r="390" spans="1:5" x14ac:dyDescent="0.2">
      <c r="A390"/>
      <c r="B390"/>
      <c r="C390"/>
      <c r="D390"/>
      <c r="E390"/>
    </row>
    <row r="391" spans="1:5" x14ac:dyDescent="0.2">
      <c r="A391"/>
      <c r="B391"/>
      <c r="C391"/>
      <c r="D391"/>
      <c r="E391"/>
    </row>
    <row r="392" spans="1:5" x14ac:dyDescent="0.2">
      <c r="A392"/>
      <c r="B392"/>
      <c r="C392"/>
      <c r="D392"/>
      <c r="E392"/>
    </row>
    <row r="393" spans="1:5" x14ac:dyDescent="0.2">
      <c r="A393"/>
      <c r="B393"/>
      <c r="C393"/>
      <c r="D393"/>
      <c r="E393"/>
    </row>
    <row r="394" spans="1:5" x14ac:dyDescent="0.2">
      <c r="A394"/>
      <c r="B394"/>
      <c r="C394"/>
      <c r="D394"/>
      <c r="E394"/>
    </row>
    <row r="395" spans="1:5" x14ac:dyDescent="0.2">
      <c r="A395"/>
      <c r="B395"/>
      <c r="C395"/>
      <c r="D395"/>
      <c r="E395"/>
    </row>
    <row r="396" spans="1:5" x14ac:dyDescent="0.2">
      <c r="A396"/>
      <c r="B396"/>
      <c r="C396"/>
      <c r="D396"/>
      <c r="E396"/>
    </row>
    <row r="397" spans="1:5" x14ac:dyDescent="0.2">
      <c r="A397"/>
      <c r="B397"/>
      <c r="C397"/>
      <c r="D397"/>
      <c r="E397"/>
    </row>
    <row r="398" spans="1:5" x14ac:dyDescent="0.2">
      <c r="A398"/>
      <c r="B398"/>
      <c r="C398"/>
      <c r="D398"/>
      <c r="E398"/>
    </row>
    <row r="399" spans="1:5" x14ac:dyDescent="0.2">
      <c r="A399"/>
      <c r="B399"/>
      <c r="C399"/>
      <c r="D399"/>
      <c r="E399"/>
    </row>
    <row r="400" spans="1:5" x14ac:dyDescent="0.2">
      <c r="A400"/>
      <c r="B400"/>
      <c r="C400"/>
      <c r="D400"/>
      <c r="E400"/>
    </row>
    <row r="401" spans="1:5" x14ac:dyDescent="0.2">
      <c r="A401"/>
      <c r="B401"/>
      <c r="C401"/>
      <c r="D401"/>
      <c r="E401"/>
    </row>
    <row r="402" spans="1:5" x14ac:dyDescent="0.2">
      <c r="A402"/>
      <c r="B402"/>
      <c r="C402"/>
      <c r="D402"/>
      <c r="E402"/>
    </row>
    <row r="403" spans="1:5" x14ac:dyDescent="0.2">
      <c r="A403"/>
      <c r="B403"/>
      <c r="C403"/>
      <c r="D403"/>
      <c r="E403"/>
    </row>
    <row r="404" spans="1:5" x14ac:dyDescent="0.2">
      <c r="A404"/>
      <c r="B404"/>
      <c r="C404"/>
      <c r="D404"/>
      <c r="E404"/>
    </row>
    <row r="405" spans="1:5" x14ac:dyDescent="0.2">
      <c r="A405"/>
      <c r="B405"/>
      <c r="C405"/>
      <c r="D405"/>
      <c r="E405"/>
    </row>
    <row r="406" spans="1:5" x14ac:dyDescent="0.2">
      <c r="A406"/>
      <c r="B406"/>
      <c r="C406"/>
      <c r="D406"/>
      <c r="E406"/>
    </row>
    <row r="407" spans="1:5" x14ac:dyDescent="0.2">
      <c r="A407"/>
      <c r="B407"/>
      <c r="C407"/>
      <c r="D407"/>
      <c r="E407"/>
    </row>
    <row r="408" spans="1:5" x14ac:dyDescent="0.2">
      <c r="A408"/>
      <c r="B408"/>
      <c r="C408"/>
      <c r="D408"/>
      <c r="E408"/>
    </row>
    <row r="409" spans="1:5" x14ac:dyDescent="0.2">
      <c r="A409"/>
      <c r="B409"/>
      <c r="C409"/>
      <c r="D409"/>
      <c r="E409"/>
    </row>
    <row r="410" spans="1:5" x14ac:dyDescent="0.2">
      <c r="A410"/>
      <c r="B410"/>
      <c r="C410"/>
      <c r="D410"/>
      <c r="E410"/>
    </row>
    <row r="411" spans="1:5" x14ac:dyDescent="0.2">
      <c r="A411"/>
      <c r="B411"/>
      <c r="C411"/>
      <c r="D411"/>
      <c r="E411"/>
    </row>
    <row r="412" spans="1:5" x14ac:dyDescent="0.2">
      <c r="A412"/>
      <c r="B412"/>
      <c r="C412"/>
      <c r="D412"/>
      <c r="E412"/>
    </row>
    <row r="413" spans="1:5" x14ac:dyDescent="0.2">
      <c r="A413"/>
      <c r="B413"/>
      <c r="C413"/>
      <c r="D413"/>
      <c r="E413"/>
    </row>
    <row r="414" spans="1:5" x14ac:dyDescent="0.2">
      <c r="A414"/>
      <c r="B414"/>
      <c r="C414"/>
      <c r="D414"/>
      <c r="E414"/>
    </row>
    <row r="415" spans="1:5" x14ac:dyDescent="0.2">
      <c r="A415"/>
      <c r="B415"/>
      <c r="C415"/>
      <c r="D415"/>
      <c r="E415"/>
    </row>
    <row r="416" spans="1:5" x14ac:dyDescent="0.2">
      <c r="A416"/>
      <c r="B416"/>
      <c r="C416"/>
      <c r="D416"/>
      <c r="E416"/>
    </row>
    <row r="417" spans="1:5" x14ac:dyDescent="0.2">
      <c r="A417"/>
      <c r="B417"/>
      <c r="C417"/>
      <c r="D417"/>
      <c r="E417"/>
    </row>
    <row r="418" spans="1:5" x14ac:dyDescent="0.2">
      <c r="A418"/>
      <c r="B418"/>
      <c r="C418"/>
      <c r="D418"/>
      <c r="E418"/>
    </row>
    <row r="419" spans="1:5" x14ac:dyDescent="0.2">
      <c r="A419"/>
      <c r="B419"/>
      <c r="C419"/>
      <c r="D419"/>
      <c r="E419"/>
    </row>
    <row r="420" spans="1:5" x14ac:dyDescent="0.2">
      <c r="A420"/>
      <c r="B420"/>
      <c r="C420"/>
      <c r="D420"/>
      <c r="E420"/>
    </row>
    <row r="421" spans="1:5" x14ac:dyDescent="0.2">
      <c r="A421"/>
      <c r="B421"/>
      <c r="C421"/>
      <c r="D421"/>
      <c r="E421"/>
    </row>
    <row r="422" spans="1:5" x14ac:dyDescent="0.2">
      <c r="A422"/>
      <c r="B422"/>
      <c r="C422"/>
      <c r="D422"/>
      <c r="E422"/>
    </row>
    <row r="423" spans="1:5" x14ac:dyDescent="0.2">
      <c r="A423"/>
      <c r="B423"/>
      <c r="C423"/>
      <c r="D423"/>
      <c r="E423"/>
    </row>
    <row r="424" spans="1:5" x14ac:dyDescent="0.2">
      <c r="A424"/>
      <c r="B424"/>
      <c r="C424"/>
      <c r="D424"/>
      <c r="E424"/>
    </row>
    <row r="425" spans="1:5" x14ac:dyDescent="0.2">
      <c r="A425"/>
      <c r="B425"/>
      <c r="C425"/>
      <c r="D425"/>
      <c r="E425"/>
    </row>
    <row r="426" spans="1:5" x14ac:dyDescent="0.2">
      <c r="A426"/>
      <c r="B426"/>
      <c r="C426"/>
      <c r="D426"/>
      <c r="E426"/>
    </row>
    <row r="427" spans="1:5" x14ac:dyDescent="0.2">
      <c r="A427"/>
      <c r="B427"/>
      <c r="C427"/>
      <c r="D427"/>
      <c r="E427"/>
    </row>
    <row r="428" spans="1:5" x14ac:dyDescent="0.2">
      <c r="A428"/>
      <c r="B428"/>
      <c r="C428"/>
      <c r="D428"/>
      <c r="E428"/>
    </row>
    <row r="429" spans="1:5" x14ac:dyDescent="0.2">
      <c r="A429"/>
      <c r="B429"/>
      <c r="C429"/>
      <c r="D429"/>
      <c r="E429"/>
    </row>
    <row r="430" spans="1:5" x14ac:dyDescent="0.2">
      <c r="A430"/>
      <c r="B430"/>
      <c r="C430"/>
      <c r="D430"/>
      <c r="E430"/>
    </row>
    <row r="431" spans="1:5" x14ac:dyDescent="0.2">
      <c r="A431"/>
      <c r="B431"/>
      <c r="C431"/>
      <c r="D431"/>
      <c r="E431"/>
    </row>
    <row r="432" spans="1:5" x14ac:dyDescent="0.2">
      <c r="A432"/>
      <c r="B432"/>
      <c r="C432"/>
      <c r="D432"/>
      <c r="E432"/>
    </row>
    <row r="433" spans="1:5" x14ac:dyDescent="0.2">
      <c r="A433"/>
      <c r="B433"/>
      <c r="C433"/>
      <c r="D433"/>
      <c r="E433"/>
    </row>
    <row r="434" spans="1:5" x14ac:dyDescent="0.2">
      <c r="A434"/>
      <c r="B434"/>
      <c r="C434"/>
      <c r="D434"/>
      <c r="E434"/>
    </row>
    <row r="435" spans="1:5" x14ac:dyDescent="0.2">
      <c r="A435"/>
      <c r="B435"/>
      <c r="C435"/>
      <c r="D435"/>
      <c r="E435"/>
    </row>
    <row r="436" spans="1:5" x14ac:dyDescent="0.2">
      <c r="A436"/>
      <c r="B436"/>
      <c r="C436"/>
      <c r="D436"/>
      <c r="E436"/>
    </row>
    <row r="437" spans="1:5" x14ac:dyDescent="0.2">
      <c r="A437"/>
      <c r="B437"/>
      <c r="C437"/>
      <c r="D437"/>
      <c r="E437"/>
    </row>
    <row r="438" spans="1:5" x14ac:dyDescent="0.2">
      <c r="A438"/>
      <c r="B438"/>
      <c r="C438"/>
      <c r="D438"/>
      <c r="E438"/>
    </row>
    <row r="439" spans="1:5" x14ac:dyDescent="0.2">
      <c r="A439"/>
      <c r="B439"/>
      <c r="C439"/>
      <c r="D439"/>
      <c r="E439"/>
    </row>
    <row r="440" spans="1:5" x14ac:dyDescent="0.2">
      <c r="A440"/>
      <c r="B440"/>
      <c r="C440"/>
      <c r="D440"/>
      <c r="E440"/>
    </row>
    <row r="441" spans="1:5" x14ac:dyDescent="0.2">
      <c r="A441"/>
      <c r="B441"/>
      <c r="C441"/>
      <c r="D441"/>
      <c r="E441"/>
    </row>
    <row r="442" spans="1:5" x14ac:dyDescent="0.2">
      <c r="A442"/>
      <c r="B442"/>
      <c r="C442"/>
      <c r="D442"/>
      <c r="E442"/>
    </row>
    <row r="443" spans="1:5" x14ac:dyDescent="0.2">
      <c r="A443"/>
      <c r="B443"/>
      <c r="C443"/>
      <c r="D443"/>
      <c r="E443"/>
    </row>
    <row r="444" spans="1:5" x14ac:dyDescent="0.2">
      <c r="A444"/>
      <c r="B444"/>
      <c r="C444"/>
      <c r="D444"/>
      <c r="E444"/>
    </row>
    <row r="445" spans="1:5" x14ac:dyDescent="0.2">
      <c r="A445"/>
      <c r="B445"/>
      <c r="C445"/>
      <c r="D445"/>
      <c r="E445"/>
    </row>
    <row r="446" spans="1:5" x14ac:dyDescent="0.2">
      <c r="A446"/>
      <c r="B446"/>
      <c r="C446"/>
      <c r="D446"/>
      <c r="E446"/>
    </row>
    <row r="447" spans="1:5" x14ac:dyDescent="0.2">
      <c r="A447"/>
      <c r="B447"/>
      <c r="C447"/>
      <c r="D447"/>
      <c r="E447"/>
    </row>
    <row r="448" spans="1:5" x14ac:dyDescent="0.2">
      <c r="A448"/>
      <c r="B448"/>
      <c r="C448"/>
      <c r="D448"/>
      <c r="E448"/>
    </row>
    <row r="449" spans="1:5" x14ac:dyDescent="0.2">
      <c r="A449"/>
      <c r="B449"/>
      <c r="C449"/>
      <c r="D449"/>
      <c r="E449"/>
    </row>
    <row r="450" spans="1:5" x14ac:dyDescent="0.2">
      <c r="A450"/>
      <c r="B450"/>
      <c r="C450"/>
      <c r="D450"/>
      <c r="E450"/>
    </row>
    <row r="451" spans="1:5" x14ac:dyDescent="0.2">
      <c r="A451"/>
      <c r="B451"/>
      <c r="C451"/>
      <c r="D451"/>
      <c r="E451"/>
    </row>
    <row r="452" spans="1:5" x14ac:dyDescent="0.2">
      <c r="A452"/>
      <c r="B452"/>
      <c r="C452"/>
      <c r="D452"/>
      <c r="E452"/>
    </row>
    <row r="453" spans="1:5" x14ac:dyDescent="0.2">
      <c r="A453"/>
      <c r="B453"/>
      <c r="C453"/>
      <c r="D453"/>
      <c r="E453"/>
    </row>
    <row r="454" spans="1:5" x14ac:dyDescent="0.2">
      <c r="A454"/>
      <c r="B454"/>
      <c r="C454"/>
      <c r="D454"/>
      <c r="E454"/>
    </row>
    <row r="455" spans="1:5" x14ac:dyDescent="0.2">
      <c r="A455"/>
      <c r="B455"/>
      <c r="C455"/>
      <c r="D455"/>
      <c r="E455"/>
    </row>
    <row r="456" spans="1:5" x14ac:dyDescent="0.2">
      <c r="A456"/>
      <c r="B456"/>
      <c r="C456"/>
      <c r="D456"/>
      <c r="E456"/>
    </row>
    <row r="457" spans="1:5" x14ac:dyDescent="0.2">
      <c r="A457"/>
      <c r="B457"/>
      <c r="C457"/>
      <c r="D457"/>
      <c r="E457"/>
    </row>
    <row r="458" spans="1:5" x14ac:dyDescent="0.2">
      <c r="A458"/>
      <c r="B458"/>
      <c r="C458"/>
      <c r="D458"/>
      <c r="E458"/>
    </row>
    <row r="459" spans="1:5" x14ac:dyDescent="0.2">
      <c r="A459"/>
      <c r="B459"/>
      <c r="C459"/>
      <c r="D459"/>
      <c r="E459"/>
    </row>
    <row r="460" spans="1:5" x14ac:dyDescent="0.2">
      <c r="A460"/>
      <c r="B460"/>
      <c r="C460"/>
      <c r="D460"/>
      <c r="E460"/>
    </row>
    <row r="461" spans="1:5" x14ac:dyDescent="0.2">
      <c r="A461"/>
      <c r="B461"/>
      <c r="C461"/>
      <c r="D461"/>
      <c r="E461"/>
    </row>
    <row r="462" spans="1:5" x14ac:dyDescent="0.2">
      <c r="A462"/>
      <c r="B462"/>
      <c r="C462"/>
      <c r="D462"/>
      <c r="E462"/>
    </row>
    <row r="463" spans="1:5" x14ac:dyDescent="0.2">
      <c r="A463"/>
      <c r="B463"/>
      <c r="C463"/>
      <c r="D463"/>
      <c r="E463"/>
    </row>
    <row r="464" spans="1:5" x14ac:dyDescent="0.2">
      <c r="A464"/>
      <c r="B464"/>
      <c r="C464"/>
      <c r="D464"/>
      <c r="E464"/>
    </row>
    <row r="465" spans="1:5" x14ac:dyDescent="0.2">
      <c r="A465"/>
      <c r="B465"/>
      <c r="C465"/>
      <c r="D465"/>
      <c r="E465"/>
    </row>
    <row r="466" spans="1:5" x14ac:dyDescent="0.2">
      <c r="A466"/>
      <c r="B466"/>
      <c r="C466"/>
      <c r="D466"/>
      <c r="E466"/>
    </row>
    <row r="467" spans="1:5" x14ac:dyDescent="0.2">
      <c r="A467"/>
      <c r="B467"/>
      <c r="C467"/>
      <c r="D467"/>
      <c r="E467"/>
    </row>
    <row r="468" spans="1:5" x14ac:dyDescent="0.2">
      <c r="A468"/>
      <c r="B468"/>
      <c r="C468"/>
      <c r="D468"/>
      <c r="E468"/>
    </row>
    <row r="469" spans="1:5" x14ac:dyDescent="0.2">
      <c r="A469"/>
      <c r="B469"/>
      <c r="C469"/>
      <c r="D469"/>
      <c r="E469"/>
    </row>
    <row r="470" spans="1:5" x14ac:dyDescent="0.2">
      <c r="A470"/>
      <c r="B470"/>
      <c r="C470"/>
      <c r="D470"/>
      <c r="E470"/>
    </row>
    <row r="471" spans="1:5" x14ac:dyDescent="0.2">
      <c r="A471"/>
      <c r="B471"/>
      <c r="C471"/>
      <c r="D471"/>
      <c r="E471"/>
    </row>
    <row r="472" spans="1:5" x14ac:dyDescent="0.2">
      <c r="A472"/>
      <c r="B472"/>
      <c r="C472"/>
      <c r="D472"/>
      <c r="E472"/>
    </row>
    <row r="473" spans="1:5" x14ac:dyDescent="0.2">
      <c r="A473"/>
      <c r="B473"/>
      <c r="C473"/>
      <c r="D473"/>
      <c r="E473"/>
    </row>
    <row r="474" spans="1:5" x14ac:dyDescent="0.2">
      <c r="A474"/>
      <c r="B474"/>
      <c r="C474"/>
      <c r="D474"/>
      <c r="E474"/>
    </row>
    <row r="475" spans="1:5" x14ac:dyDescent="0.2">
      <c r="A475"/>
      <c r="B475"/>
      <c r="C475"/>
      <c r="D475"/>
      <c r="E475"/>
    </row>
    <row r="476" spans="1:5" x14ac:dyDescent="0.2">
      <c r="A476"/>
      <c r="B476"/>
      <c r="C476"/>
      <c r="D476"/>
      <c r="E476"/>
    </row>
    <row r="477" spans="1:5" x14ac:dyDescent="0.2">
      <c r="A477"/>
      <c r="B477"/>
      <c r="C477"/>
      <c r="D477"/>
      <c r="E477"/>
    </row>
    <row r="478" spans="1:5" x14ac:dyDescent="0.2">
      <c r="A478"/>
      <c r="B478"/>
      <c r="C478"/>
      <c r="D478"/>
      <c r="E478"/>
    </row>
    <row r="479" spans="1:5" x14ac:dyDescent="0.2">
      <c r="A479"/>
      <c r="B479"/>
      <c r="C479"/>
      <c r="D479"/>
      <c r="E479"/>
    </row>
    <row r="480" spans="1:5" x14ac:dyDescent="0.2">
      <c r="A480"/>
      <c r="B480"/>
      <c r="C480"/>
      <c r="D480"/>
      <c r="E480"/>
    </row>
    <row r="481" spans="1:5" x14ac:dyDescent="0.2">
      <c r="A481"/>
      <c r="B481"/>
      <c r="C481"/>
      <c r="D481"/>
      <c r="E481"/>
    </row>
    <row r="482" spans="1:5" x14ac:dyDescent="0.2">
      <c r="A482"/>
      <c r="B482"/>
      <c r="C482"/>
      <c r="D482"/>
      <c r="E482"/>
    </row>
    <row r="483" spans="1:5" x14ac:dyDescent="0.2">
      <c r="A483"/>
      <c r="B483"/>
      <c r="C483"/>
      <c r="D483"/>
      <c r="E483"/>
    </row>
    <row r="484" spans="1:5" x14ac:dyDescent="0.2">
      <c r="A484"/>
      <c r="B484"/>
      <c r="C484"/>
      <c r="D484"/>
      <c r="E484"/>
    </row>
    <row r="485" spans="1:5" x14ac:dyDescent="0.2">
      <c r="A485"/>
      <c r="B485"/>
      <c r="C485"/>
      <c r="D485"/>
      <c r="E485"/>
    </row>
    <row r="486" spans="1:5" x14ac:dyDescent="0.2">
      <c r="A486"/>
      <c r="B486"/>
      <c r="C486"/>
      <c r="D486"/>
      <c r="E486"/>
    </row>
    <row r="487" spans="1:5" x14ac:dyDescent="0.2">
      <c r="A487"/>
      <c r="B487"/>
      <c r="C487"/>
      <c r="D487"/>
      <c r="E487"/>
    </row>
    <row r="488" spans="1:5" x14ac:dyDescent="0.2">
      <c r="A488"/>
      <c r="B488"/>
      <c r="C488"/>
      <c r="D488"/>
      <c r="E488"/>
    </row>
    <row r="489" spans="1:5" x14ac:dyDescent="0.2">
      <c r="A489"/>
      <c r="B489"/>
      <c r="C489"/>
      <c r="D489"/>
      <c r="E489"/>
    </row>
    <row r="490" spans="1:5" x14ac:dyDescent="0.2">
      <c r="A490"/>
      <c r="B490"/>
      <c r="C490"/>
      <c r="D490"/>
      <c r="E490"/>
    </row>
    <row r="491" spans="1:5" x14ac:dyDescent="0.2">
      <c r="A491"/>
      <c r="B491"/>
      <c r="C491"/>
      <c r="D491"/>
      <c r="E491"/>
    </row>
    <row r="492" spans="1:5" x14ac:dyDescent="0.2">
      <c r="A492"/>
      <c r="B492"/>
      <c r="C492"/>
      <c r="D492"/>
      <c r="E492"/>
    </row>
    <row r="493" spans="1:5" x14ac:dyDescent="0.2">
      <c r="A493"/>
      <c r="B493"/>
      <c r="C493"/>
      <c r="D493"/>
      <c r="E493"/>
    </row>
    <row r="494" spans="1:5" x14ac:dyDescent="0.2">
      <c r="A494"/>
      <c r="B494"/>
      <c r="C494"/>
      <c r="D494"/>
      <c r="E494"/>
    </row>
    <row r="495" spans="1:5" x14ac:dyDescent="0.2">
      <c r="A495"/>
      <c r="B495"/>
      <c r="C495"/>
      <c r="D495"/>
      <c r="E495"/>
    </row>
    <row r="496" spans="1:5" x14ac:dyDescent="0.2">
      <c r="A496"/>
      <c r="B496"/>
      <c r="C496"/>
      <c r="D496"/>
      <c r="E496"/>
    </row>
    <row r="497" spans="1:5" x14ac:dyDescent="0.2">
      <c r="A497"/>
      <c r="B497"/>
      <c r="C497"/>
      <c r="D497"/>
      <c r="E497"/>
    </row>
    <row r="498" spans="1:5" x14ac:dyDescent="0.2">
      <c r="A498"/>
      <c r="B498"/>
      <c r="C498"/>
      <c r="D498"/>
      <c r="E498"/>
    </row>
    <row r="499" spans="1:5" x14ac:dyDescent="0.2">
      <c r="A499"/>
      <c r="B499"/>
      <c r="C499"/>
      <c r="D499"/>
      <c r="E499"/>
    </row>
    <row r="500" spans="1:5" x14ac:dyDescent="0.2">
      <c r="A500"/>
      <c r="B500"/>
      <c r="C500"/>
      <c r="D500"/>
      <c r="E500"/>
    </row>
    <row r="501" spans="1:5" x14ac:dyDescent="0.2">
      <c r="A501"/>
      <c r="B501"/>
      <c r="C501"/>
      <c r="D501"/>
      <c r="E501"/>
    </row>
    <row r="502" spans="1:5" x14ac:dyDescent="0.2">
      <c r="A502"/>
      <c r="B502"/>
      <c r="C502"/>
      <c r="D502"/>
      <c r="E502"/>
    </row>
    <row r="503" spans="1:5" x14ac:dyDescent="0.2">
      <c r="A503"/>
      <c r="B503"/>
      <c r="C503"/>
      <c r="D503"/>
      <c r="E503"/>
    </row>
    <row r="504" spans="1:5" x14ac:dyDescent="0.2">
      <c r="A504"/>
      <c r="B504"/>
      <c r="C504"/>
      <c r="D504"/>
      <c r="E504"/>
    </row>
    <row r="505" spans="1:5" x14ac:dyDescent="0.2">
      <c r="A505"/>
      <c r="B505"/>
      <c r="C505"/>
      <c r="D505"/>
      <c r="E505"/>
    </row>
    <row r="506" spans="1:5" x14ac:dyDescent="0.2">
      <c r="A506"/>
      <c r="B506"/>
      <c r="C506"/>
      <c r="D506"/>
      <c r="E506"/>
    </row>
    <row r="507" spans="1:5" x14ac:dyDescent="0.2">
      <c r="A507"/>
      <c r="B507"/>
      <c r="C507"/>
      <c r="D507"/>
      <c r="E507"/>
    </row>
    <row r="508" spans="1:5" x14ac:dyDescent="0.2">
      <c r="A508"/>
      <c r="B508"/>
      <c r="C508"/>
      <c r="D508"/>
      <c r="E508"/>
    </row>
    <row r="509" spans="1:5" x14ac:dyDescent="0.2">
      <c r="A509"/>
      <c r="B509"/>
      <c r="C509"/>
      <c r="D509"/>
      <c r="E509"/>
    </row>
    <row r="510" spans="1:5" x14ac:dyDescent="0.2">
      <c r="A510"/>
      <c r="B510"/>
      <c r="C510"/>
      <c r="D510"/>
      <c r="E510"/>
    </row>
    <row r="511" spans="1:5" x14ac:dyDescent="0.2">
      <c r="A511"/>
      <c r="B511"/>
      <c r="C511"/>
      <c r="D511"/>
      <c r="E511"/>
    </row>
    <row r="512" spans="1:5" x14ac:dyDescent="0.2">
      <c r="A512"/>
      <c r="B512"/>
      <c r="C512"/>
      <c r="D512"/>
      <c r="E512"/>
    </row>
    <row r="513" spans="1:5" x14ac:dyDescent="0.2">
      <c r="A513"/>
      <c r="B513"/>
      <c r="C513"/>
      <c r="D513"/>
      <c r="E513"/>
    </row>
    <row r="514" spans="1:5" x14ac:dyDescent="0.2">
      <c r="A514"/>
      <c r="B514"/>
      <c r="C514"/>
      <c r="D514"/>
      <c r="E514"/>
    </row>
    <row r="515" spans="1:5" x14ac:dyDescent="0.2">
      <c r="A515"/>
      <c r="B515"/>
      <c r="C515"/>
      <c r="D515"/>
      <c r="E515"/>
    </row>
    <row r="516" spans="1:5" x14ac:dyDescent="0.2">
      <c r="A516"/>
      <c r="B516"/>
      <c r="C516"/>
      <c r="D516"/>
      <c r="E516"/>
    </row>
    <row r="517" spans="1:5" x14ac:dyDescent="0.2">
      <c r="A517"/>
      <c r="B517"/>
      <c r="C517"/>
      <c r="D517"/>
      <c r="E517"/>
    </row>
    <row r="518" spans="1:5" x14ac:dyDescent="0.2">
      <c r="A518"/>
      <c r="B518"/>
      <c r="C518"/>
      <c r="D518"/>
      <c r="E518"/>
    </row>
    <row r="519" spans="1:5" x14ac:dyDescent="0.2">
      <c r="A519"/>
      <c r="B519"/>
      <c r="C519"/>
      <c r="D519"/>
      <c r="E519"/>
    </row>
    <row r="520" spans="1:5" x14ac:dyDescent="0.2">
      <c r="A520"/>
      <c r="B520"/>
      <c r="C520"/>
      <c r="D520"/>
      <c r="E520"/>
    </row>
    <row r="521" spans="1:5" x14ac:dyDescent="0.2">
      <c r="A521"/>
      <c r="B521"/>
      <c r="C521"/>
      <c r="D521"/>
      <c r="E521"/>
    </row>
    <row r="522" spans="1:5" x14ac:dyDescent="0.2">
      <c r="A522"/>
      <c r="B522"/>
      <c r="C522"/>
      <c r="D522"/>
      <c r="E522"/>
    </row>
    <row r="523" spans="1:5" x14ac:dyDescent="0.2">
      <c r="A523"/>
      <c r="B523"/>
      <c r="C523"/>
      <c r="D523"/>
      <c r="E523"/>
    </row>
    <row r="524" spans="1:5" x14ac:dyDescent="0.2">
      <c r="A524"/>
      <c r="B524"/>
      <c r="C524"/>
      <c r="D524"/>
      <c r="E524"/>
    </row>
    <row r="525" spans="1:5" x14ac:dyDescent="0.2">
      <c r="A525"/>
      <c r="B525"/>
      <c r="C525"/>
      <c r="D525"/>
      <c r="E525"/>
    </row>
    <row r="526" spans="1:5" x14ac:dyDescent="0.2">
      <c r="A526"/>
      <c r="B526"/>
      <c r="C526"/>
      <c r="D526"/>
      <c r="E526"/>
    </row>
    <row r="527" spans="1:5" x14ac:dyDescent="0.2">
      <c r="A527"/>
      <c r="B527"/>
      <c r="C527"/>
      <c r="D527"/>
      <c r="E527"/>
    </row>
    <row r="528" spans="1:5" x14ac:dyDescent="0.2">
      <c r="A528"/>
      <c r="B528"/>
      <c r="C528"/>
      <c r="D528"/>
      <c r="E528"/>
    </row>
    <row r="529" spans="1:5" x14ac:dyDescent="0.2">
      <c r="A529"/>
      <c r="B529"/>
      <c r="C529"/>
      <c r="D529"/>
      <c r="E529"/>
    </row>
    <row r="530" spans="1:5" x14ac:dyDescent="0.2">
      <c r="A530"/>
      <c r="B530"/>
      <c r="C530"/>
      <c r="D530"/>
      <c r="E530"/>
    </row>
    <row r="531" spans="1:5" x14ac:dyDescent="0.2">
      <c r="A531"/>
      <c r="B531"/>
      <c r="C531"/>
      <c r="D531"/>
      <c r="E531"/>
    </row>
    <row r="532" spans="1:5" x14ac:dyDescent="0.2">
      <c r="A532"/>
      <c r="B532"/>
      <c r="C532"/>
      <c r="D532"/>
      <c r="E532"/>
    </row>
    <row r="533" spans="1:5" x14ac:dyDescent="0.2">
      <c r="A533"/>
      <c r="B533"/>
      <c r="C533"/>
      <c r="D533"/>
      <c r="E533"/>
    </row>
    <row r="534" spans="1:5" x14ac:dyDescent="0.2">
      <c r="A534"/>
      <c r="B534"/>
      <c r="C534"/>
      <c r="D534"/>
      <c r="E534"/>
    </row>
    <row r="535" spans="1:5" x14ac:dyDescent="0.2">
      <c r="A535"/>
      <c r="B535"/>
      <c r="C535"/>
      <c r="D535"/>
      <c r="E535"/>
    </row>
    <row r="536" spans="1:5" x14ac:dyDescent="0.2">
      <c r="A536"/>
      <c r="B536"/>
      <c r="C536"/>
      <c r="D536"/>
      <c r="E536"/>
    </row>
    <row r="537" spans="1:5" x14ac:dyDescent="0.2">
      <c r="A537"/>
      <c r="B537"/>
      <c r="C537"/>
      <c r="D537"/>
      <c r="E537"/>
    </row>
    <row r="538" spans="1:5" x14ac:dyDescent="0.2">
      <c r="A538"/>
      <c r="B538"/>
      <c r="C538"/>
      <c r="D538"/>
      <c r="E538"/>
    </row>
    <row r="539" spans="1:5" x14ac:dyDescent="0.2">
      <c r="A539"/>
      <c r="B539"/>
      <c r="C539"/>
      <c r="D539"/>
      <c r="E539"/>
    </row>
    <row r="540" spans="1:5" x14ac:dyDescent="0.2">
      <c r="A540"/>
      <c r="B540"/>
      <c r="C540"/>
      <c r="D540"/>
      <c r="E540"/>
    </row>
    <row r="541" spans="1:5" x14ac:dyDescent="0.2">
      <c r="A541"/>
      <c r="B541"/>
      <c r="C541"/>
      <c r="D541"/>
      <c r="E541"/>
    </row>
    <row r="542" spans="1:5" x14ac:dyDescent="0.2">
      <c r="A542"/>
      <c r="B542"/>
      <c r="C542"/>
      <c r="D542"/>
      <c r="E542"/>
    </row>
    <row r="543" spans="1:5" x14ac:dyDescent="0.2">
      <c r="A543"/>
      <c r="B543"/>
      <c r="C543"/>
      <c r="D543"/>
      <c r="E543"/>
    </row>
    <row r="544" spans="1:5" x14ac:dyDescent="0.2">
      <c r="A544"/>
      <c r="B544"/>
      <c r="C544"/>
      <c r="D544"/>
      <c r="E544"/>
    </row>
    <row r="545" spans="1:5" x14ac:dyDescent="0.2">
      <c r="A545"/>
      <c r="B545"/>
      <c r="C545"/>
      <c r="D545"/>
      <c r="E545"/>
    </row>
    <row r="546" spans="1:5" x14ac:dyDescent="0.2">
      <c r="A546"/>
      <c r="B546"/>
      <c r="C546"/>
      <c r="D546"/>
      <c r="E546"/>
    </row>
    <row r="547" spans="1:5" x14ac:dyDescent="0.2">
      <c r="A547"/>
      <c r="B547"/>
      <c r="C547"/>
      <c r="D547"/>
      <c r="E547"/>
    </row>
    <row r="548" spans="1:5" x14ac:dyDescent="0.2">
      <c r="A548"/>
      <c r="B548"/>
      <c r="C548"/>
      <c r="D548"/>
      <c r="E548"/>
    </row>
    <row r="549" spans="1:5" x14ac:dyDescent="0.2">
      <c r="A549"/>
      <c r="B549"/>
      <c r="C549"/>
      <c r="D549"/>
      <c r="E549"/>
    </row>
    <row r="550" spans="1:5" x14ac:dyDescent="0.2">
      <c r="A550"/>
      <c r="B550"/>
      <c r="C550"/>
      <c r="D550"/>
      <c r="E550"/>
    </row>
    <row r="551" spans="1:5" x14ac:dyDescent="0.2">
      <c r="A551"/>
      <c r="B551"/>
      <c r="C551"/>
      <c r="D551"/>
      <c r="E551"/>
    </row>
    <row r="552" spans="1:5" x14ac:dyDescent="0.2">
      <c r="A552"/>
      <c r="B552"/>
      <c r="C552"/>
      <c r="D552"/>
      <c r="E552"/>
    </row>
    <row r="553" spans="1:5" x14ac:dyDescent="0.2">
      <c r="A553"/>
      <c r="B553"/>
      <c r="C553"/>
      <c r="D553"/>
      <c r="E553"/>
    </row>
    <row r="554" spans="1:5" x14ac:dyDescent="0.2">
      <c r="A554"/>
      <c r="B554"/>
      <c r="C554"/>
      <c r="D554"/>
      <c r="E554"/>
    </row>
    <row r="555" spans="1:5" x14ac:dyDescent="0.2">
      <c r="A555"/>
      <c r="B555"/>
      <c r="C555"/>
      <c r="D555"/>
      <c r="E555"/>
    </row>
    <row r="556" spans="1:5" x14ac:dyDescent="0.2">
      <c r="A556"/>
      <c r="B556"/>
      <c r="C556"/>
      <c r="D556"/>
      <c r="E556"/>
    </row>
    <row r="557" spans="1:5" x14ac:dyDescent="0.2">
      <c r="A557"/>
      <c r="B557"/>
      <c r="C557"/>
      <c r="D557"/>
      <c r="E557"/>
    </row>
    <row r="558" spans="1:5" x14ac:dyDescent="0.2">
      <c r="A558"/>
      <c r="B558"/>
      <c r="C558"/>
      <c r="D558"/>
      <c r="E558"/>
    </row>
    <row r="559" spans="1:5" x14ac:dyDescent="0.2">
      <c r="A559"/>
      <c r="B559"/>
      <c r="C559"/>
      <c r="D559"/>
      <c r="E559"/>
    </row>
    <row r="560" spans="1:5" x14ac:dyDescent="0.2">
      <c r="A560"/>
      <c r="B560"/>
      <c r="C560"/>
      <c r="D560"/>
      <c r="E560"/>
    </row>
    <row r="561" spans="1:5" x14ac:dyDescent="0.2">
      <c r="A561"/>
      <c r="B561"/>
      <c r="C561"/>
      <c r="D561"/>
      <c r="E561"/>
    </row>
    <row r="562" spans="1:5" x14ac:dyDescent="0.2">
      <c r="A562"/>
      <c r="B562"/>
      <c r="C562"/>
      <c r="D562"/>
      <c r="E562"/>
    </row>
    <row r="563" spans="1:5" x14ac:dyDescent="0.2">
      <c r="A563"/>
      <c r="B563"/>
      <c r="C563"/>
      <c r="D563"/>
      <c r="E563"/>
    </row>
    <row r="564" spans="1:5" x14ac:dyDescent="0.2">
      <c r="A564"/>
      <c r="B564"/>
      <c r="C564"/>
      <c r="D564"/>
      <c r="E564"/>
    </row>
    <row r="565" spans="1:5" x14ac:dyDescent="0.2">
      <c r="A565"/>
      <c r="B565"/>
      <c r="C565"/>
      <c r="D565"/>
      <c r="E565"/>
    </row>
    <row r="566" spans="1:5" x14ac:dyDescent="0.2">
      <c r="A566"/>
      <c r="B566"/>
      <c r="C566"/>
      <c r="D566"/>
      <c r="E566"/>
    </row>
    <row r="567" spans="1:5" x14ac:dyDescent="0.2">
      <c r="A567"/>
      <c r="B567"/>
      <c r="C567"/>
      <c r="D567"/>
      <c r="E567"/>
    </row>
    <row r="568" spans="1:5" x14ac:dyDescent="0.2">
      <c r="A568"/>
      <c r="B568"/>
      <c r="C568"/>
      <c r="D568"/>
      <c r="E568"/>
    </row>
    <row r="569" spans="1:5" x14ac:dyDescent="0.2">
      <c r="A569"/>
      <c r="B569"/>
      <c r="C569"/>
      <c r="D569"/>
      <c r="E569"/>
    </row>
    <row r="570" spans="1:5" x14ac:dyDescent="0.2">
      <c r="A570"/>
      <c r="B570"/>
      <c r="C570"/>
      <c r="D570"/>
      <c r="E570"/>
    </row>
    <row r="571" spans="1:5" x14ac:dyDescent="0.2">
      <c r="A571"/>
      <c r="B571"/>
      <c r="C571"/>
      <c r="D571"/>
      <c r="E571"/>
    </row>
    <row r="572" spans="1:5" x14ac:dyDescent="0.2">
      <c r="A572"/>
      <c r="B572"/>
      <c r="C572"/>
      <c r="D572"/>
      <c r="E572"/>
    </row>
    <row r="573" spans="1:5" x14ac:dyDescent="0.2">
      <c r="A573"/>
      <c r="B573"/>
      <c r="C573"/>
      <c r="D573"/>
      <c r="E573"/>
    </row>
    <row r="574" spans="1:5" x14ac:dyDescent="0.2">
      <c r="A574"/>
      <c r="B574"/>
      <c r="C574"/>
      <c r="D574"/>
      <c r="E574"/>
    </row>
    <row r="575" spans="1:5" x14ac:dyDescent="0.2">
      <c r="A575"/>
      <c r="B575"/>
      <c r="C575"/>
      <c r="D575"/>
      <c r="E575"/>
    </row>
    <row r="576" spans="1:5" x14ac:dyDescent="0.2">
      <c r="A576"/>
      <c r="B576"/>
      <c r="C576"/>
      <c r="D576"/>
      <c r="E576"/>
    </row>
    <row r="577" spans="1:5" x14ac:dyDescent="0.2">
      <c r="A577"/>
      <c r="B577"/>
      <c r="C577"/>
      <c r="D577"/>
      <c r="E577"/>
    </row>
    <row r="578" spans="1:5" x14ac:dyDescent="0.2">
      <c r="A578"/>
      <c r="B578"/>
      <c r="C578"/>
      <c r="D578"/>
      <c r="E578"/>
    </row>
    <row r="579" spans="1:5" x14ac:dyDescent="0.2">
      <c r="A579"/>
      <c r="B579"/>
      <c r="C579"/>
      <c r="D579"/>
      <c r="E579"/>
    </row>
    <row r="580" spans="1:5" x14ac:dyDescent="0.2">
      <c r="A580"/>
      <c r="B580"/>
      <c r="C580"/>
      <c r="D580"/>
      <c r="E580"/>
    </row>
    <row r="581" spans="1:5" x14ac:dyDescent="0.2">
      <c r="A581"/>
      <c r="B581"/>
      <c r="C581"/>
      <c r="D581"/>
      <c r="E581"/>
    </row>
    <row r="582" spans="1:5" x14ac:dyDescent="0.2">
      <c r="A582"/>
      <c r="B582"/>
      <c r="C582"/>
      <c r="D582"/>
      <c r="E582"/>
    </row>
    <row r="583" spans="1:5" x14ac:dyDescent="0.2">
      <c r="A583"/>
      <c r="B583"/>
      <c r="C583"/>
      <c r="D583"/>
      <c r="E583"/>
    </row>
    <row r="584" spans="1:5" x14ac:dyDescent="0.2">
      <c r="A584"/>
      <c r="B584"/>
      <c r="C584"/>
      <c r="D584"/>
      <c r="E584"/>
    </row>
    <row r="585" spans="1:5" x14ac:dyDescent="0.2">
      <c r="A585"/>
      <c r="B585"/>
      <c r="C585"/>
      <c r="D585"/>
      <c r="E585"/>
    </row>
    <row r="586" spans="1:5" x14ac:dyDescent="0.2">
      <c r="A586"/>
      <c r="B586"/>
      <c r="C586"/>
      <c r="D586"/>
      <c r="E586"/>
    </row>
    <row r="587" spans="1:5" x14ac:dyDescent="0.2">
      <c r="A587"/>
      <c r="B587"/>
      <c r="C587"/>
      <c r="D587"/>
      <c r="E587"/>
    </row>
    <row r="588" spans="1:5" x14ac:dyDescent="0.2">
      <c r="A588"/>
      <c r="B588"/>
      <c r="C588"/>
      <c r="D588"/>
      <c r="E588"/>
    </row>
    <row r="589" spans="1:5" x14ac:dyDescent="0.2">
      <c r="A589"/>
      <c r="B589"/>
      <c r="C589"/>
      <c r="D589"/>
      <c r="E589"/>
    </row>
    <row r="590" spans="1:5" x14ac:dyDescent="0.2">
      <c r="A590"/>
      <c r="B590"/>
      <c r="C590"/>
      <c r="D590"/>
      <c r="E590"/>
    </row>
    <row r="591" spans="1:5" x14ac:dyDescent="0.2">
      <c r="A591"/>
      <c r="B591"/>
      <c r="C591"/>
      <c r="D591"/>
      <c r="E591"/>
    </row>
    <row r="592" spans="1:5" x14ac:dyDescent="0.2">
      <c r="A592"/>
      <c r="B592"/>
      <c r="C592"/>
      <c r="D592"/>
      <c r="E592"/>
    </row>
    <row r="593" spans="1:5" x14ac:dyDescent="0.2">
      <c r="A593"/>
      <c r="B593"/>
      <c r="C593"/>
      <c r="D593"/>
      <c r="E593"/>
    </row>
    <row r="594" spans="1:5" x14ac:dyDescent="0.2">
      <c r="A594"/>
      <c r="B594"/>
      <c r="C594"/>
      <c r="D594"/>
      <c r="E594"/>
    </row>
    <row r="595" spans="1:5" x14ac:dyDescent="0.2">
      <c r="A595"/>
      <c r="B595"/>
      <c r="C595"/>
      <c r="D595"/>
      <c r="E595"/>
    </row>
    <row r="596" spans="1:5" x14ac:dyDescent="0.2">
      <c r="A596"/>
      <c r="B596"/>
      <c r="C596"/>
      <c r="D596"/>
      <c r="E596"/>
    </row>
    <row r="597" spans="1:5" x14ac:dyDescent="0.2">
      <c r="A597"/>
      <c r="B597"/>
      <c r="C597"/>
      <c r="D597"/>
      <c r="E597"/>
    </row>
    <row r="598" spans="1:5" x14ac:dyDescent="0.2">
      <c r="A598"/>
      <c r="B598"/>
      <c r="C598"/>
      <c r="D598"/>
      <c r="E598"/>
    </row>
    <row r="599" spans="1:5" x14ac:dyDescent="0.2">
      <c r="A599"/>
      <c r="B599"/>
      <c r="C599"/>
      <c r="D599"/>
      <c r="E599"/>
    </row>
    <row r="600" spans="1:5" x14ac:dyDescent="0.2">
      <c r="A600"/>
      <c r="B600"/>
      <c r="C600"/>
      <c r="D600"/>
      <c r="E600"/>
    </row>
    <row r="601" spans="1:5" x14ac:dyDescent="0.2">
      <c r="A601"/>
      <c r="B601"/>
      <c r="C601"/>
      <c r="D601"/>
      <c r="E601"/>
    </row>
    <row r="602" spans="1:5" x14ac:dyDescent="0.2">
      <c r="A602"/>
      <c r="B602"/>
      <c r="C602"/>
      <c r="D602"/>
      <c r="E602"/>
    </row>
    <row r="603" spans="1:5" x14ac:dyDescent="0.2">
      <c r="A603"/>
      <c r="B603"/>
      <c r="C603"/>
      <c r="D603"/>
      <c r="E603"/>
    </row>
    <row r="604" spans="1:5" x14ac:dyDescent="0.2">
      <c r="A604"/>
      <c r="B604"/>
      <c r="C604"/>
      <c r="D604"/>
      <c r="E604"/>
    </row>
    <row r="605" spans="1:5" x14ac:dyDescent="0.2">
      <c r="A605"/>
      <c r="B605"/>
      <c r="C605"/>
      <c r="D605"/>
      <c r="E605"/>
    </row>
    <row r="606" spans="1:5" x14ac:dyDescent="0.2">
      <c r="A606"/>
      <c r="B606"/>
      <c r="C606"/>
      <c r="D606"/>
      <c r="E606"/>
    </row>
    <row r="607" spans="1:5" x14ac:dyDescent="0.2">
      <c r="A607"/>
      <c r="B607"/>
      <c r="C607"/>
      <c r="D607"/>
      <c r="E607"/>
    </row>
    <row r="608" spans="1:5" x14ac:dyDescent="0.2">
      <c r="A608"/>
      <c r="B608"/>
      <c r="C608"/>
      <c r="D608"/>
      <c r="E608"/>
    </row>
    <row r="609" spans="1:5" x14ac:dyDescent="0.2">
      <c r="A609"/>
      <c r="B609"/>
      <c r="C609"/>
      <c r="D609"/>
      <c r="E609"/>
    </row>
    <row r="610" spans="1:5" x14ac:dyDescent="0.2">
      <c r="A610"/>
      <c r="B610"/>
      <c r="C610"/>
      <c r="D610"/>
      <c r="E610"/>
    </row>
    <row r="611" spans="1:5" x14ac:dyDescent="0.2">
      <c r="A611"/>
      <c r="B611"/>
      <c r="C611"/>
      <c r="D611"/>
      <c r="E611"/>
    </row>
    <row r="612" spans="1:5" x14ac:dyDescent="0.2">
      <c r="A612"/>
      <c r="B612"/>
      <c r="C612"/>
      <c r="D612"/>
      <c r="E612"/>
    </row>
    <row r="613" spans="1:5" x14ac:dyDescent="0.2">
      <c r="A613"/>
      <c r="B613"/>
      <c r="C613"/>
      <c r="D613"/>
      <c r="E613"/>
    </row>
    <row r="614" spans="1:5" x14ac:dyDescent="0.2">
      <c r="A614"/>
      <c r="B614"/>
      <c r="C614"/>
      <c r="D614"/>
      <c r="E614"/>
    </row>
    <row r="615" spans="1:5" x14ac:dyDescent="0.2">
      <c r="A615"/>
      <c r="B615"/>
      <c r="C615"/>
      <c r="D615"/>
      <c r="E615"/>
    </row>
    <row r="616" spans="1:5" x14ac:dyDescent="0.2">
      <c r="A616"/>
      <c r="B616"/>
      <c r="C616"/>
      <c r="D616"/>
      <c r="E616"/>
    </row>
    <row r="617" spans="1:5" x14ac:dyDescent="0.2">
      <c r="A617"/>
      <c r="B617"/>
      <c r="C617"/>
      <c r="D617"/>
      <c r="E617"/>
    </row>
    <row r="618" spans="1:5" x14ac:dyDescent="0.2">
      <c r="A618"/>
      <c r="B618"/>
      <c r="C618"/>
      <c r="D618"/>
      <c r="E618"/>
    </row>
    <row r="619" spans="1:5" x14ac:dyDescent="0.2">
      <c r="A619"/>
      <c r="B619"/>
      <c r="C619"/>
      <c r="D619"/>
      <c r="E619"/>
    </row>
    <row r="620" spans="1:5" x14ac:dyDescent="0.2">
      <c r="A620"/>
      <c r="B620"/>
      <c r="C620"/>
      <c r="D620"/>
      <c r="E620"/>
    </row>
    <row r="621" spans="1:5" x14ac:dyDescent="0.2">
      <c r="A621"/>
      <c r="B621"/>
      <c r="C621"/>
      <c r="D621"/>
      <c r="E621"/>
    </row>
    <row r="622" spans="1:5" x14ac:dyDescent="0.2">
      <c r="A622"/>
      <c r="B622"/>
      <c r="C622"/>
      <c r="D622"/>
      <c r="E622"/>
    </row>
    <row r="623" spans="1:5" x14ac:dyDescent="0.2">
      <c r="A623"/>
      <c r="B623"/>
      <c r="C623"/>
      <c r="D623"/>
      <c r="E623"/>
    </row>
    <row r="624" spans="1:5" x14ac:dyDescent="0.2">
      <c r="A624"/>
      <c r="B624"/>
      <c r="C624"/>
      <c r="D624"/>
      <c r="E624"/>
    </row>
    <row r="625" spans="1:5" x14ac:dyDescent="0.2">
      <c r="A625"/>
      <c r="B625"/>
      <c r="C625"/>
      <c r="D625"/>
      <c r="E625"/>
    </row>
    <row r="626" spans="1:5" x14ac:dyDescent="0.2">
      <c r="A626"/>
      <c r="B626"/>
      <c r="C626"/>
      <c r="D626"/>
      <c r="E626"/>
    </row>
    <row r="627" spans="1:5" x14ac:dyDescent="0.2">
      <c r="A627"/>
      <c r="B627"/>
      <c r="C627"/>
      <c r="D627"/>
      <c r="E627"/>
    </row>
    <row r="628" spans="1:5" x14ac:dyDescent="0.2">
      <c r="A628"/>
      <c r="B628"/>
      <c r="C628"/>
      <c r="D628"/>
      <c r="E628"/>
    </row>
    <row r="629" spans="1:5" x14ac:dyDescent="0.2">
      <c r="A629"/>
      <c r="B629"/>
      <c r="C629"/>
      <c r="D629"/>
      <c r="E629"/>
    </row>
    <row r="630" spans="1:5" x14ac:dyDescent="0.2">
      <c r="A630"/>
      <c r="B630"/>
      <c r="C630"/>
      <c r="D630"/>
      <c r="E630"/>
    </row>
    <row r="631" spans="1:5" x14ac:dyDescent="0.2">
      <c r="A631"/>
      <c r="B631"/>
      <c r="C631"/>
      <c r="D631"/>
      <c r="E631"/>
    </row>
    <row r="632" spans="1:5" x14ac:dyDescent="0.2">
      <c r="A632"/>
      <c r="B632"/>
      <c r="C632"/>
      <c r="D632"/>
      <c r="E632"/>
    </row>
    <row r="633" spans="1:5" x14ac:dyDescent="0.2">
      <c r="A633"/>
      <c r="B633"/>
      <c r="C633"/>
      <c r="D633"/>
      <c r="E633"/>
    </row>
    <row r="634" spans="1:5" x14ac:dyDescent="0.2">
      <c r="A634"/>
      <c r="B634"/>
      <c r="C634"/>
      <c r="D634"/>
      <c r="E634"/>
    </row>
    <row r="635" spans="1:5" x14ac:dyDescent="0.2">
      <c r="A635"/>
      <c r="B635"/>
      <c r="C635"/>
      <c r="D635"/>
      <c r="E635"/>
    </row>
    <row r="636" spans="1:5" x14ac:dyDescent="0.2">
      <c r="A636"/>
      <c r="B636"/>
      <c r="C636"/>
      <c r="D636"/>
      <c r="E636"/>
    </row>
    <row r="637" spans="1:5" x14ac:dyDescent="0.2">
      <c r="A637"/>
      <c r="B637"/>
      <c r="C637"/>
      <c r="D637"/>
      <c r="E637"/>
    </row>
    <row r="638" spans="1:5" x14ac:dyDescent="0.2">
      <c r="A638"/>
      <c r="B638"/>
      <c r="C638"/>
      <c r="D638"/>
      <c r="E638"/>
    </row>
    <row r="639" spans="1:5" x14ac:dyDescent="0.2">
      <c r="A639"/>
      <c r="B639"/>
      <c r="C639"/>
      <c r="D639"/>
      <c r="E639"/>
    </row>
    <row r="640" spans="1:5" x14ac:dyDescent="0.2">
      <c r="A640"/>
      <c r="B640"/>
      <c r="C640"/>
      <c r="D640"/>
      <c r="E640"/>
    </row>
    <row r="641" spans="1:5" x14ac:dyDescent="0.2">
      <c r="A641"/>
      <c r="B641"/>
      <c r="C641"/>
      <c r="D641"/>
      <c r="E641"/>
    </row>
    <row r="642" spans="1:5" x14ac:dyDescent="0.2">
      <c r="A642"/>
      <c r="B642"/>
      <c r="C642"/>
      <c r="D642"/>
      <c r="E642"/>
    </row>
    <row r="643" spans="1:5" x14ac:dyDescent="0.2">
      <c r="A643"/>
      <c r="B643"/>
      <c r="C643"/>
      <c r="D643"/>
      <c r="E643"/>
    </row>
    <row r="644" spans="1:5" x14ac:dyDescent="0.2">
      <c r="A644"/>
      <c r="B644"/>
      <c r="C644"/>
      <c r="D644"/>
      <c r="E644"/>
    </row>
    <row r="645" spans="1:5" x14ac:dyDescent="0.2">
      <c r="A645"/>
      <c r="B645"/>
      <c r="C645"/>
      <c r="D645"/>
      <c r="E645"/>
    </row>
    <row r="646" spans="1:5" x14ac:dyDescent="0.2">
      <c r="A646"/>
      <c r="B646"/>
      <c r="C646"/>
      <c r="D646"/>
      <c r="E646"/>
    </row>
    <row r="647" spans="1:5" x14ac:dyDescent="0.2">
      <c r="A647"/>
      <c r="B647"/>
      <c r="C647"/>
      <c r="D647"/>
      <c r="E647"/>
    </row>
    <row r="648" spans="1:5" x14ac:dyDescent="0.2">
      <c r="A648"/>
      <c r="B648"/>
      <c r="C648"/>
      <c r="D648"/>
      <c r="E648"/>
    </row>
    <row r="649" spans="1:5" x14ac:dyDescent="0.2">
      <c r="A649"/>
      <c r="B649"/>
      <c r="C649"/>
      <c r="D649"/>
      <c r="E649"/>
    </row>
    <row r="650" spans="1:5" x14ac:dyDescent="0.2">
      <c r="A650"/>
      <c r="B650"/>
      <c r="C650"/>
      <c r="D650"/>
      <c r="E650"/>
    </row>
    <row r="651" spans="1:5" x14ac:dyDescent="0.2">
      <c r="A651"/>
      <c r="B651"/>
      <c r="C651"/>
      <c r="D651"/>
      <c r="E651"/>
    </row>
    <row r="652" spans="1:5" x14ac:dyDescent="0.2">
      <c r="A652"/>
      <c r="B652"/>
      <c r="C652"/>
      <c r="D652"/>
      <c r="E652"/>
    </row>
    <row r="653" spans="1:5" x14ac:dyDescent="0.2">
      <c r="A653"/>
      <c r="B653"/>
      <c r="C653"/>
      <c r="D653"/>
      <c r="E653"/>
    </row>
    <row r="654" spans="1:5" x14ac:dyDescent="0.2">
      <c r="A654"/>
      <c r="B654"/>
      <c r="C654"/>
      <c r="D654"/>
      <c r="E654"/>
    </row>
    <row r="655" spans="1:5" x14ac:dyDescent="0.2">
      <c r="A655"/>
      <c r="B655"/>
      <c r="C655"/>
      <c r="D655"/>
      <c r="E655"/>
    </row>
    <row r="656" spans="1:5" x14ac:dyDescent="0.2">
      <c r="A656"/>
      <c r="B656"/>
      <c r="C656"/>
      <c r="D656"/>
      <c r="E656"/>
    </row>
    <row r="657" spans="1:5" x14ac:dyDescent="0.2">
      <c r="A657"/>
      <c r="B657"/>
      <c r="C657"/>
      <c r="D657"/>
      <c r="E657"/>
    </row>
    <row r="658" spans="1:5" x14ac:dyDescent="0.2">
      <c r="A658"/>
      <c r="B658"/>
      <c r="C658"/>
      <c r="D658"/>
      <c r="E658"/>
    </row>
    <row r="659" spans="1:5" x14ac:dyDescent="0.2">
      <c r="A659"/>
      <c r="B659"/>
      <c r="C659"/>
      <c r="D659"/>
      <c r="E659"/>
    </row>
    <row r="660" spans="1:5" x14ac:dyDescent="0.2">
      <c r="A660"/>
      <c r="B660"/>
      <c r="C660"/>
      <c r="D660"/>
      <c r="E660"/>
    </row>
    <row r="661" spans="1:5" x14ac:dyDescent="0.2">
      <c r="A661"/>
      <c r="B661"/>
      <c r="C661"/>
      <c r="D661"/>
      <c r="E661"/>
    </row>
    <row r="662" spans="1:5" x14ac:dyDescent="0.2">
      <c r="A662"/>
      <c r="B662"/>
      <c r="C662"/>
      <c r="D662"/>
      <c r="E662"/>
    </row>
    <row r="663" spans="1:5" x14ac:dyDescent="0.2">
      <c r="A663"/>
      <c r="B663"/>
      <c r="C663"/>
      <c r="D663"/>
      <c r="E663"/>
    </row>
    <row r="664" spans="1:5" x14ac:dyDescent="0.2">
      <c r="A664"/>
      <c r="B664"/>
      <c r="C664"/>
      <c r="D664"/>
      <c r="E664"/>
    </row>
    <row r="665" spans="1:5" x14ac:dyDescent="0.2">
      <c r="A665"/>
      <c r="B665"/>
      <c r="C665"/>
      <c r="D665"/>
      <c r="E665"/>
    </row>
    <row r="666" spans="1:5" x14ac:dyDescent="0.2">
      <c r="A666"/>
      <c r="B666"/>
      <c r="C666"/>
      <c r="D666"/>
      <c r="E666"/>
    </row>
    <row r="667" spans="1:5" x14ac:dyDescent="0.2">
      <c r="A667"/>
      <c r="B667"/>
      <c r="C667"/>
      <c r="D667"/>
      <c r="E667"/>
    </row>
    <row r="668" spans="1:5" x14ac:dyDescent="0.2">
      <c r="A668"/>
      <c r="B668"/>
      <c r="C668"/>
      <c r="D668"/>
      <c r="E668"/>
    </row>
    <row r="669" spans="1:5" x14ac:dyDescent="0.2">
      <c r="A669"/>
      <c r="B669"/>
      <c r="C669"/>
      <c r="D669"/>
      <c r="E669"/>
    </row>
    <row r="670" spans="1:5" x14ac:dyDescent="0.2">
      <c r="A670"/>
      <c r="B670"/>
      <c r="C670"/>
      <c r="D670"/>
      <c r="E670"/>
    </row>
    <row r="671" spans="1:5" x14ac:dyDescent="0.2">
      <c r="A671"/>
      <c r="B671"/>
      <c r="C671"/>
      <c r="D671"/>
      <c r="E671"/>
    </row>
    <row r="672" spans="1:5" x14ac:dyDescent="0.2">
      <c r="A672"/>
      <c r="B672"/>
      <c r="C672"/>
      <c r="D672"/>
      <c r="E672"/>
    </row>
    <row r="673" spans="1:5" x14ac:dyDescent="0.2">
      <c r="A673"/>
      <c r="B673"/>
      <c r="C673"/>
      <c r="D673"/>
      <c r="E673"/>
    </row>
    <row r="674" spans="1:5" x14ac:dyDescent="0.2">
      <c r="A674"/>
      <c r="B674"/>
      <c r="C674"/>
      <c r="D674"/>
      <c r="E674"/>
    </row>
    <row r="675" spans="1:5" x14ac:dyDescent="0.2">
      <c r="A675"/>
      <c r="B675"/>
      <c r="C675"/>
      <c r="D675"/>
      <c r="E675"/>
    </row>
    <row r="676" spans="1:5" x14ac:dyDescent="0.2">
      <c r="A676"/>
      <c r="B676"/>
      <c r="C676"/>
      <c r="D676"/>
      <c r="E676"/>
    </row>
    <row r="677" spans="1:5" x14ac:dyDescent="0.2">
      <c r="A677"/>
      <c r="B677"/>
      <c r="C677"/>
      <c r="D677"/>
      <c r="E677"/>
    </row>
    <row r="678" spans="1:5" x14ac:dyDescent="0.2">
      <c r="A678"/>
      <c r="B678"/>
      <c r="C678"/>
      <c r="D678"/>
      <c r="E678"/>
    </row>
    <row r="679" spans="1:5" x14ac:dyDescent="0.2">
      <c r="A679"/>
      <c r="B679"/>
      <c r="C679"/>
      <c r="D679"/>
      <c r="E679"/>
    </row>
    <row r="680" spans="1:5" x14ac:dyDescent="0.2">
      <c r="A680"/>
      <c r="B680"/>
      <c r="C680"/>
      <c r="D680"/>
      <c r="E680"/>
    </row>
    <row r="681" spans="1:5" x14ac:dyDescent="0.2">
      <c r="A681"/>
      <c r="B681"/>
      <c r="C681"/>
      <c r="D681"/>
      <c r="E681"/>
    </row>
    <row r="682" spans="1:5" x14ac:dyDescent="0.2">
      <c r="A682"/>
      <c r="B682"/>
      <c r="C682"/>
      <c r="D682"/>
      <c r="E682"/>
    </row>
    <row r="683" spans="1:5" x14ac:dyDescent="0.2">
      <c r="A683"/>
      <c r="B683"/>
      <c r="C683"/>
      <c r="D683"/>
      <c r="E683"/>
    </row>
    <row r="684" spans="1:5" x14ac:dyDescent="0.2">
      <c r="A684"/>
      <c r="B684"/>
      <c r="C684"/>
      <c r="D684"/>
      <c r="E684"/>
    </row>
    <row r="685" spans="1:5" x14ac:dyDescent="0.2">
      <c r="A685"/>
      <c r="B685"/>
      <c r="C685"/>
      <c r="D685"/>
      <c r="E685"/>
    </row>
    <row r="686" spans="1:5" x14ac:dyDescent="0.2">
      <c r="A686"/>
      <c r="B686"/>
      <c r="C686"/>
      <c r="D686"/>
      <c r="E686"/>
    </row>
    <row r="687" spans="1:5" x14ac:dyDescent="0.2">
      <c r="A687"/>
      <c r="B687"/>
      <c r="C687"/>
      <c r="D687"/>
      <c r="E687"/>
    </row>
    <row r="688" spans="1:5" x14ac:dyDescent="0.2">
      <c r="A688"/>
      <c r="B688"/>
      <c r="C688"/>
      <c r="D688"/>
      <c r="E688"/>
    </row>
    <row r="689" spans="1:5" x14ac:dyDescent="0.2">
      <c r="A689"/>
      <c r="B689"/>
      <c r="C689"/>
      <c r="D689"/>
      <c r="E689"/>
    </row>
    <row r="690" spans="1:5" x14ac:dyDescent="0.2">
      <c r="A690"/>
      <c r="B690"/>
      <c r="C690"/>
      <c r="D690"/>
      <c r="E690"/>
    </row>
    <row r="691" spans="1:5" x14ac:dyDescent="0.2">
      <c r="A691"/>
      <c r="B691"/>
      <c r="C691"/>
      <c r="D691"/>
      <c r="E691"/>
    </row>
    <row r="692" spans="1:5" x14ac:dyDescent="0.2">
      <c r="A692"/>
      <c r="B692"/>
      <c r="C692"/>
      <c r="D692"/>
      <c r="E692"/>
    </row>
    <row r="693" spans="1:5" x14ac:dyDescent="0.2">
      <c r="A693"/>
      <c r="B693"/>
      <c r="C693"/>
      <c r="D693"/>
      <c r="E693"/>
    </row>
    <row r="694" spans="1:5" x14ac:dyDescent="0.2">
      <c r="A694"/>
      <c r="B694"/>
      <c r="C694"/>
      <c r="D694"/>
      <c r="E694"/>
    </row>
    <row r="695" spans="1:5" x14ac:dyDescent="0.2">
      <c r="A695"/>
      <c r="B695"/>
      <c r="C695"/>
      <c r="D695"/>
      <c r="E695"/>
    </row>
    <row r="696" spans="1:5" x14ac:dyDescent="0.2">
      <c r="A696"/>
      <c r="B696"/>
      <c r="C696"/>
      <c r="D696"/>
      <c r="E696"/>
    </row>
    <row r="697" spans="1:5" x14ac:dyDescent="0.2">
      <c r="A697"/>
      <c r="B697"/>
      <c r="C697"/>
      <c r="D697"/>
      <c r="E697"/>
    </row>
    <row r="698" spans="1:5" x14ac:dyDescent="0.2">
      <c r="A698"/>
      <c r="B698"/>
      <c r="C698"/>
      <c r="D698"/>
      <c r="E698"/>
    </row>
    <row r="699" spans="1:5" x14ac:dyDescent="0.2">
      <c r="A699"/>
      <c r="B699"/>
      <c r="C699"/>
      <c r="D699"/>
      <c r="E699"/>
    </row>
    <row r="700" spans="1:5" x14ac:dyDescent="0.2">
      <c r="A700"/>
      <c r="B700"/>
      <c r="C700"/>
      <c r="D700"/>
      <c r="E700"/>
    </row>
    <row r="701" spans="1:5" x14ac:dyDescent="0.2">
      <c r="A701"/>
      <c r="B701"/>
      <c r="C701"/>
      <c r="D701"/>
      <c r="E701"/>
    </row>
    <row r="702" spans="1:5" x14ac:dyDescent="0.2">
      <c r="A702"/>
      <c r="B702"/>
      <c r="C702"/>
      <c r="D702"/>
      <c r="E702"/>
    </row>
    <row r="703" spans="1:5" x14ac:dyDescent="0.2">
      <c r="A703"/>
      <c r="B703"/>
      <c r="C703"/>
      <c r="D703"/>
      <c r="E703"/>
    </row>
    <row r="704" spans="1:5" x14ac:dyDescent="0.2">
      <c r="A704"/>
      <c r="B704"/>
      <c r="C704"/>
      <c r="D704"/>
      <c r="E704"/>
    </row>
    <row r="705" spans="1:5" x14ac:dyDescent="0.2">
      <c r="A705"/>
      <c r="B705"/>
      <c r="C705"/>
      <c r="D705"/>
      <c r="E705"/>
    </row>
    <row r="706" spans="1:5" x14ac:dyDescent="0.2">
      <c r="A706"/>
      <c r="B706"/>
      <c r="C706"/>
      <c r="D706"/>
      <c r="E706"/>
    </row>
    <row r="707" spans="1:5" x14ac:dyDescent="0.2">
      <c r="A707"/>
      <c r="B707"/>
      <c r="C707"/>
      <c r="D707"/>
      <c r="E707"/>
    </row>
    <row r="708" spans="1:5" x14ac:dyDescent="0.2">
      <c r="A708"/>
      <c r="B708"/>
      <c r="C708"/>
      <c r="D708"/>
      <c r="E708"/>
    </row>
    <row r="709" spans="1:5" x14ac:dyDescent="0.2">
      <c r="A709"/>
      <c r="B709"/>
      <c r="C709"/>
      <c r="D709"/>
      <c r="E709"/>
    </row>
    <row r="710" spans="1:5" x14ac:dyDescent="0.2">
      <c r="A710"/>
      <c r="B710"/>
      <c r="C710"/>
      <c r="D710"/>
      <c r="E710"/>
    </row>
    <row r="711" spans="1:5" x14ac:dyDescent="0.2">
      <c r="A711"/>
      <c r="B711"/>
      <c r="C711"/>
      <c r="D711"/>
      <c r="E711"/>
    </row>
    <row r="712" spans="1:5" x14ac:dyDescent="0.2">
      <c r="A712"/>
      <c r="B712"/>
      <c r="C712"/>
      <c r="D712"/>
      <c r="E712"/>
    </row>
    <row r="713" spans="1:5" x14ac:dyDescent="0.2">
      <c r="A713"/>
      <c r="B713"/>
      <c r="C713"/>
      <c r="D713"/>
      <c r="E713"/>
    </row>
    <row r="714" spans="1:5" x14ac:dyDescent="0.2">
      <c r="A714"/>
      <c r="B714"/>
      <c r="C714"/>
      <c r="D714"/>
      <c r="E714"/>
    </row>
    <row r="715" spans="1:5" x14ac:dyDescent="0.2">
      <c r="A715"/>
      <c r="B715"/>
      <c r="C715"/>
      <c r="D715"/>
      <c r="E715"/>
    </row>
    <row r="716" spans="1:5" x14ac:dyDescent="0.2">
      <c r="A716"/>
      <c r="B716"/>
      <c r="C716"/>
      <c r="D716"/>
      <c r="E716"/>
    </row>
    <row r="717" spans="1:5" x14ac:dyDescent="0.2">
      <c r="A717"/>
      <c r="B717"/>
      <c r="C717"/>
      <c r="D717"/>
      <c r="E717"/>
    </row>
    <row r="718" spans="1:5" x14ac:dyDescent="0.2">
      <c r="A718"/>
      <c r="B718"/>
      <c r="C718"/>
      <c r="D718"/>
      <c r="E718"/>
    </row>
    <row r="719" spans="1:5" x14ac:dyDescent="0.2">
      <c r="A719"/>
      <c r="B719"/>
      <c r="C719"/>
      <c r="D719"/>
      <c r="E719"/>
    </row>
    <row r="720" spans="1:5" x14ac:dyDescent="0.2">
      <c r="A720"/>
      <c r="B720"/>
      <c r="C720"/>
      <c r="D720"/>
      <c r="E720"/>
    </row>
    <row r="721" spans="1:5" x14ac:dyDescent="0.2">
      <c r="A721"/>
      <c r="B721"/>
      <c r="C721"/>
      <c r="D721"/>
      <c r="E721"/>
    </row>
    <row r="722" spans="1:5" x14ac:dyDescent="0.2">
      <c r="A722"/>
      <c r="B722"/>
      <c r="C722"/>
      <c r="D722"/>
      <c r="E722"/>
    </row>
    <row r="723" spans="1:5" x14ac:dyDescent="0.2">
      <c r="A723"/>
      <c r="B723"/>
      <c r="C723"/>
      <c r="D723"/>
      <c r="E723"/>
    </row>
    <row r="724" spans="1:5" x14ac:dyDescent="0.2">
      <c r="A724"/>
      <c r="B724"/>
      <c r="C724"/>
      <c r="D724"/>
      <c r="E724"/>
    </row>
    <row r="725" spans="1:5" x14ac:dyDescent="0.2">
      <c r="A725"/>
      <c r="B725"/>
      <c r="C725"/>
      <c r="D725"/>
      <c r="E725"/>
    </row>
    <row r="726" spans="1:5" x14ac:dyDescent="0.2">
      <c r="A726"/>
      <c r="B726"/>
      <c r="C726"/>
      <c r="D726"/>
      <c r="E726"/>
    </row>
    <row r="727" spans="1:5" x14ac:dyDescent="0.2">
      <c r="A727"/>
      <c r="B727"/>
      <c r="C727"/>
      <c r="D727"/>
      <c r="E727"/>
    </row>
    <row r="728" spans="1:5" x14ac:dyDescent="0.2">
      <c r="A728"/>
      <c r="B728"/>
      <c r="C728"/>
      <c r="D728"/>
      <c r="E728"/>
    </row>
    <row r="729" spans="1:5" x14ac:dyDescent="0.2">
      <c r="A729"/>
      <c r="B729"/>
      <c r="C729"/>
      <c r="D729"/>
      <c r="E729"/>
    </row>
    <row r="730" spans="1:5" x14ac:dyDescent="0.2">
      <c r="A730"/>
      <c r="B730"/>
      <c r="C730"/>
      <c r="D730"/>
      <c r="E730"/>
    </row>
    <row r="731" spans="1:5" x14ac:dyDescent="0.2">
      <c r="A731"/>
      <c r="B731"/>
      <c r="C731"/>
      <c r="D731"/>
      <c r="E731"/>
    </row>
    <row r="732" spans="1:5" x14ac:dyDescent="0.2">
      <c r="A732"/>
      <c r="B732"/>
      <c r="C732"/>
      <c r="D732"/>
      <c r="E732"/>
    </row>
    <row r="733" spans="1:5" x14ac:dyDescent="0.2">
      <c r="A733"/>
      <c r="B733"/>
      <c r="C733"/>
      <c r="D733"/>
      <c r="E733"/>
    </row>
    <row r="734" spans="1:5" x14ac:dyDescent="0.2">
      <c r="A734"/>
      <c r="B734"/>
      <c r="C734"/>
      <c r="D734"/>
      <c r="E734"/>
    </row>
    <row r="735" spans="1:5" x14ac:dyDescent="0.2">
      <c r="A735"/>
      <c r="B735"/>
      <c r="C735"/>
      <c r="D735"/>
      <c r="E735"/>
    </row>
    <row r="736" spans="1:5" x14ac:dyDescent="0.2">
      <c r="A736"/>
      <c r="B736"/>
      <c r="C736"/>
      <c r="D736"/>
      <c r="E736"/>
    </row>
    <row r="737" spans="1:5" x14ac:dyDescent="0.2">
      <c r="A737"/>
      <c r="B737"/>
      <c r="C737"/>
      <c r="D737"/>
      <c r="E737"/>
    </row>
    <row r="738" spans="1:5" x14ac:dyDescent="0.2">
      <c r="A738"/>
      <c r="B738"/>
      <c r="C738"/>
      <c r="D738"/>
      <c r="E738"/>
    </row>
    <row r="739" spans="1:5" x14ac:dyDescent="0.2">
      <c r="A739"/>
      <c r="B739"/>
      <c r="C739"/>
      <c r="D739"/>
      <c r="E739"/>
    </row>
    <row r="740" spans="1:5" x14ac:dyDescent="0.2">
      <c r="A740"/>
      <c r="B740"/>
      <c r="C740"/>
      <c r="D740"/>
      <c r="E740"/>
    </row>
    <row r="741" spans="1:5" x14ac:dyDescent="0.2">
      <c r="A741"/>
      <c r="B741"/>
      <c r="C741"/>
      <c r="D741"/>
      <c r="E741"/>
    </row>
    <row r="742" spans="1:5" x14ac:dyDescent="0.2">
      <c r="A742"/>
      <c r="B742"/>
      <c r="C742"/>
      <c r="D742"/>
      <c r="E742"/>
    </row>
    <row r="743" spans="1:5" x14ac:dyDescent="0.2">
      <c r="A743"/>
      <c r="B743"/>
      <c r="C743"/>
      <c r="D743"/>
      <c r="E743"/>
    </row>
    <row r="744" spans="1:5" x14ac:dyDescent="0.2">
      <c r="A744"/>
      <c r="B744"/>
      <c r="C744"/>
      <c r="D744"/>
      <c r="E744"/>
    </row>
    <row r="745" spans="1:5" x14ac:dyDescent="0.2">
      <c r="A745"/>
      <c r="B745"/>
      <c r="C745"/>
      <c r="D745"/>
      <c r="E745"/>
    </row>
    <row r="746" spans="1:5" x14ac:dyDescent="0.2">
      <c r="A746"/>
      <c r="B746"/>
      <c r="C746"/>
      <c r="D746"/>
      <c r="E746"/>
    </row>
    <row r="747" spans="1:5" x14ac:dyDescent="0.2">
      <c r="A747"/>
      <c r="B747"/>
      <c r="C747"/>
      <c r="D747"/>
      <c r="E747"/>
    </row>
    <row r="748" spans="1:5" x14ac:dyDescent="0.2">
      <c r="A748"/>
      <c r="B748"/>
      <c r="C748"/>
      <c r="D748"/>
      <c r="E748"/>
    </row>
    <row r="749" spans="1:5" x14ac:dyDescent="0.2">
      <c r="A749"/>
      <c r="B749"/>
      <c r="C749"/>
      <c r="D749"/>
      <c r="E749"/>
    </row>
    <row r="750" spans="1:5" x14ac:dyDescent="0.2">
      <c r="A750"/>
      <c r="B750"/>
      <c r="C750"/>
      <c r="D750"/>
      <c r="E750"/>
    </row>
    <row r="751" spans="1:5" x14ac:dyDescent="0.2">
      <c r="A751"/>
      <c r="B751"/>
      <c r="C751"/>
      <c r="D751"/>
      <c r="E751"/>
    </row>
    <row r="752" spans="1:5" x14ac:dyDescent="0.2">
      <c r="A752"/>
      <c r="B752"/>
      <c r="C752"/>
      <c r="D752"/>
      <c r="E752"/>
    </row>
    <row r="753" spans="1:5" x14ac:dyDescent="0.2">
      <c r="A753"/>
      <c r="B753"/>
      <c r="C753"/>
      <c r="D753"/>
      <c r="E753"/>
    </row>
    <row r="754" spans="1:5" x14ac:dyDescent="0.2">
      <c r="A754"/>
      <c r="B754"/>
      <c r="C754"/>
      <c r="D754"/>
      <c r="E754"/>
    </row>
    <row r="755" spans="1:5" x14ac:dyDescent="0.2">
      <c r="A755"/>
      <c r="B755"/>
      <c r="C755"/>
      <c r="D755"/>
      <c r="E755"/>
    </row>
    <row r="756" spans="1:5" x14ac:dyDescent="0.2">
      <c r="A756"/>
      <c r="B756"/>
      <c r="C756"/>
      <c r="D756"/>
      <c r="E756"/>
    </row>
    <row r="757" spans="1:5" x14ac:dyDescent="0.2">
      <c r="A757"/>
      <c r="B757"/>
      <c r="C757"/>
      <c r="D757"/>
      <c r="E757"/>
    </row>
    <row r="758" spans="1:5" x14ac:dyDescent="0.2">
      <c r="A758"/>
      <c r="B758"/>
      <c r="C758"/>
      <c r="D758"/>
      <c r="E758"/>
    </row>
    <row r="759" spans="1:5" x14ac:dyDescent="0.2">
      <c r="A759"/>
      <c r="B759"/>
      <c r="C759"/>
      <c r="D759"/>
      <c r="E759"/>
    </row>
    <row r="760" spans="1:5" x14ac:dyDescent="0.2">
      <c r="A760"/>
      <c r="B760"/>
      <c r="C760"/>
      <c r="D760"/>
      <c r="E760"/>
    </row>
    <row r="761" spans="1:5" x14ac:dyDescent="0.2">
      <c r="A761"/>
      <c r="B761"/>
      <c r="C761"/>
      <c r="D761"/>
      <c r="E761"/>
    </row>
    <row r="762" spans="1:5" x14ac:dyDescent="0.2">
      <c r="A762"/>
      <c r="B762"/>
      <c r="C762"/>
      <c r="D762"/>
      <c r="E762"/>
    </row>
    <row r="763" spans="1:5" x14ac:dyDescent="0.2">
      <c r="A763"/>
      <c r="B763"/>
      <c r="C763"/>
      <c r="D763"/>
      <c r="E763"/>
    </row>
    <row r="764" spans="1:5" x14ac:dyDescent="0.2">
      <c r="A764"/>
      <c r="B764"/>
      <c r="C764"/>
      <c r="D764"/>
      <c r="E764"/>
    </row>
    <row r="765" spans="1:5" x14ac:dyDescent="0.2">
      <c r="A765"/>
      <c r="B765"/>
      <c r="C765"/>
      <c r="D765"/>
      <c r="E765"/>
    </row>
    <row r="766" spans="1:5" x14ac:dyDescent="0.2">
      <c r="A766"/>
      <c r="B766"/>
      <c r="C766"/>
      <c r="D766"/>
      <c r="E766"/>
    </row>
    <row r="767" spans="1:5" x14ac:dyDescent="0.2">
      <c r="A767"/>
      <c r="B767"/>
      <c r="C767"/>
      <c r="D767"/>
      <c r="E767"/>
    </row>
    <row r="768" spans="1:5" x14ac:dyDescent="0.2">
      <c r="A768"/>
      <c r="B768"/>
      <c r="C768"/>
      <c r="D768"/>
      <c r="E768"/>
    </row>
    <row r="769" spans="1:5" x14ac:dyDescent="0.2">
      <c r="A769"/>
      <c r="B769"/>
      <c r="C769"/>
      <c r="D769"/>
      <c r="E769"/>
    </row>
    <row r="770" spans="1:5" x14ac:dyDescent="0.2">
      <c r="A770"/>
      <c r="B770"/>
      <c r="C770"/>
      <c r="D770"/>
      <c r="E770"/>
    </row>
    <row r="771" spans="1:5" x14ac:dyDescent="0.2">
      <c r="A771"/>
      <c r="B771"/>
      <c r="C771"/>
      <c r="D771"/>
      <c r="E771"/>
    </row>
    <row r="772" spans="1:5" x14ac:dyDescent="0.2">
      <c r="A772"/>
      <c r="B772"/>
      <c r="C772"/>
      <c r="D772"/>
      <c r="E772"/>
    </row>
    <row r="773" spans="1:5" x14ac:dyDescent="0.2">
      <c r="A773"/>
      <c r="B773"/>
      <c r="C773"/>
      <c r="D773"/>
      <c r="E773"/>
    </row>
    <row r="774" spans="1:5" x14ac:dyDescent="0.2">
      <c r="A774"/>
      <c r="B774"/>
      <c r="C774"/>
      <c r="D774"/>
      <c r="E774"/>
    </row>
    <row r="775" spans="1:5" x14ac:dyDescent="0.2">
      <c r="A775"/>
      <c r="B775"/>
      <c r="C775"/>
      <c r="D775"/>
      <c r="E775"/>
    </row>
    <row r="776" spans="1:5" x14ac:dyDescent="0.2">
      <c r="A776"/>
      <c r="B776"/>
      <c r="C776"/>
      <c r="D776"/>
      <c r="E776"/>
    </row>
    <row r="777" spans="1:5" x14ac:dyDescent="0.2">
      <c r="A777"/>
      <c r="B777"/>
      <c r="C777"/>
      <c r="D777"/>
      <c r="E777"/>
    </row>
    <row r="778" spans="1:5" x14ac:dyDescent="0.2">
      <c r="A778"/>
      <c r="B778"/>
      <c r="C778"/>
      <c r="D778"/>
      <c r="E778"/>
    </row>
    <row r="779" spans="1:5" x14ac:dyDescent="0.2">
      <c r="A779"/>
      <c r="B779"/>
      <c r="C779"/>
      <c r="D779"/>
      <c r="E779"/>
    </row>
    <row r="780" spans="1:5" x14ac:dyDescent="0.2">
      <c r="A780"/>
      <c r="B780"/>
      <c r="C780"/>
      <c r="D780"/>
      <c r="E780"/>
    </row>
    <row r="781" spans="1:5" x14ac:dyDescent="0.2">
      <c r="A781"/>
      <c r="B781"/>
      <c r="C781"/>
      <c r="D781"/>
      <c r="E781"/>
    </row>
    <row r="782" spans="1:5" x14ac:dyDescent="0.2">
      <c r="A782"/>
      <c r="B782"/>
      <c r="C782"/>
      <c r="D782"/>
      <c r="E782"/>
    </row>
    <row r="783" spans="1:5" x14ac:dyDescent="0.2">
      <c r="A783"/>
      <c r="B783"/>
      <c r="C783"/>
      <c r="D783"/>
      <c r="E783"/>
    </row>
    <row r="784" spans="1:5" x14ac:dyDescent="0.2">
      <c r="A784"/>
      <c r="B784"/>
      <c r="C784"/>
      <c r="D784"/>
      <c r="E784"/>
    </row>
    <row r="785" spans="1:5" x14ac:dyDescent="0.2">
      <c r="A785"/>
      <c r="B785"/>
      <c r="C785"/>
      <c r="D785"/>
      <c r="E785"/>
    </row>
    <row r="786" spans="1:5" x14ac:dyDescent="0.2">
      <c r="A786"/>
      <c r="B786"/>
      <c r="C786"/>
      <c r="D786"/>
      <c r="E786"/>
    </row>
    <row r="787" spans="1:5" x14ac:dyDescent="0.2">
      <c r="A787"/>
      <c r="B787"/>
      <c r="C787"/>
      <c r="D787"/>
      <c r="E787"/>
    </row>
    <row r="788" spans="1:5" x14ac:dyDescent="0.2">
      <c r="A788"/>
      <c r="B788"/>
      <c r="C788"/>
      <c r="D788"/>
      <c r="E788"/>
    </row>
    <row r="789" spans="1:5" x14ac:dyDescent="0.2">
      <c r="A789"/>
      <c r="B789"/>
      <c r="C789"/>
      <c r="D789"/>
      <c r="E789"/>
    </row>
    <row r="790" spans="1:5" x14ac:dyDescent="0.2">
      <c r="A790"/>
      <c r="B790"/>
      <c r="C790"/>
      <c r="D790"/>
      <c r="E790"/>
    </row>
    <row r="791" spans="1:5" x14ac:dyDescent="0.2">
      <c r="A791"/>
      <c r="B791"/>
      <c r="C791"/>
      <c r="D791"/>
      <c r="E791"/>
    </row>
    <row r="792" spans="1:5" x14ac:dyDescent="0.2">
      <c r="A792"/>
      <c r="B792"/>
      <c r="C792"/>
      <c r="D792"/>
      <c r="E792"/>
    </row>
    <row r="793" spans="1:5" x14ac:dyDescent="0.2">
      <c r="A793"/>
      <c r="B793"/>
      <c r="C793"/>
      <c r="D793"/>
      <c r="E793"/>
    </row>
    <row r="794" spans="1:5" x14ac:dyDescent="0.2">
      <c r="A794"/>
      <c r="B794"/>
      <c r="C794"/>
      <c r="D794"/>
      <c r="E794"/>
    </row>
    <row r="795" spans="1:5" x14ac:dyDescent="0.2">
      <c r="A795"/>
      <c r="B795"/>
      <c r="C795"/>
      <c r="D795"/>
      <c r="E795"/>
    </row>
    <row r="796" spans="1:5" x14ac:dyDescent="0.2">
      <c r="A796"/>
      <c r="B796"/>
      <c r="C796"/>
      <c r="D796"/>
      <c r="E796"/>
    </row>
    <row r="797" spans="1:5" x14ac:dyDescent="0.2">
      <c r="A797"/>
      <c r="B797"/>
      <c r="C797"/>
      <c r="D797"/>
      <c r="E797"/>
    </row>
    <row r="798" spans="1:5" x14ac:dyDescent="0.2">
      <c r="A798"/>
      <c r="B798"/>
      <c r="C798"/>
      <c r="D798"/>
      <c r="E798"/>
    </row>
    <row r="799" spans="1:5" x14ac:dyDescent="0.2">
      <c r="A799"/>
      <c r="B799"/>
      <c r="C799"/>
      <c r="D799"/>
      <c r="E799"/>
    </row>
    <row r="800" spans="1:5" x14ac:dyDescent="0.2">
      <c r="A800"/>
      <c r="B800"/>
      <c r="C800"/>
      <c r="D800"/>
      <c r="E800"/>
    </row>
    <row r="801" spans="1:5" x14ac:dyDescent="0.2">
      <c r="A801"/>
      <c r="B801"/>
      <c r="C801"/>
      <c r="D801"/>
      <c r="E801"/>
    </row>
    <row r="802" spans="1:5" x14ac:dyDescent="0.2">
      <c r="A802"/>
      <c r="B802"/>
      <c r="C802"/>
      <c r="D802"/>
      <c r="E802"/>
    </row>
    <row r="803" spans="1:5" x14ac:dyDescent="0.2">
      <c r="A803"/>
      <c r="B803"/>
      <c r="C803"/>
      <c r="D803"/>
      <c r="E803"/>
    </row>
    <row r="804" spans="1:5" x14ac:dyDescent="0.2">
      <c r="A804"/>
      <c r="B804"/>
      <c r="C804"/>
      <c r="D804"/>
      <c r="E804"/>
    </row>
    <row r="805" spans="1:5" x14ac:dyDescent="0.2">
      <c r="A805"/>
      <c r="B805"/>
      <c r="C805"/>
      <c r="D805"/>
      <c r="E805"/>
    </row>
    <row r="806" spans="1:5" x14ac:dyDescent="0.2">
      <c r="A806"/>
      <c r="B806"/>
      <c r="C806"/>
      <c r="D806"/>
      <c r="E806"/>
    </row>
    <row r="807" spans="1:5" x14ac:dyDescent="0.2">
      <c r="A807"/>
      <c r="B807"/>
      <c r="C807"/>
      <c r="D807"/>
      <c r="E807"/>
    </row>
    <row r="808" spans="1:5" x14ac:dyDescent="0.2">
      <c r="A808"/>
      <c r="B808"/>
      <c r="C808"/>
      <c r="D808"/>
      <c r="E808"/>
    </row>
    <row r="809" spans="1:5" x14ac:dyDescent="0.2">
      <c r="A809"/>
      <c r="B809"/>
      <c r="C809"/>
      <c r="D809"/>
      <c r="E809"/>
    </row>
    <row r="810" spans="1:5" x14ac:dyDescent="0.2">
      <c r="A810"/>
      <c r="B810"/>
      <c r="C810"/>
      <c r="D810"/>
      <c r="E810"/>
    </row>
    <row r="811" spans="1:5" x14ac:dyDescent="0.2">
      <c r="A811"/>
      <c r="B811"/>
      <c r="C811"/>
      <c r="D811"/>
      <c r="E811"/>
    </row>
    <row r="812" spans="1:5" x14ac:dyDescent="0.2">
      <c r="A812"/>
      <c r="B812"/>
      <c r="C812"/>
      <c r="D812"/>
      <c r="E812"/>
    </row>
    <row r="813" spans="1:5" x14ac:dyDescent="0.2">
      <c r="A813"/>
      <c r="B813"/>
      <c r="C813"/>
      <c r="D813"/>
      <c r="E813"/>
    </row>
    <row r="814" spans="1:5" x14ac:dyDescent="0.2">
      <c r="A814"/>
      <c r="B814"/>
      <c r="C814"/>
      <c r="D814"/>
      <c r="E814"/>
    </row>
    <row r="815" spans="1:5" x14ac:dyDescent="0.2">
      <c r="A815"/>
      <c r="B815"/>
      <c r="C815"/>
      <c r="D815"/>
      <c r="E815"/>
    </row>
    <row r="816" spans="1:5" x14ac:dyDescent="0.2">
      <c r="A816"/>
      <c r="B816"/>
      <c r="C816"/>
      <c r="D816"/>
      <c r="E816"/>
    </row>
    <row r="817" spans="1:5" x14ac:dyDescent="0.2">
      <c r="A817"/>
      <c r="B817"/>
      <c r="C817"/>
      <c r="D817"/>
      <c r="E817"/>
    </row>
    <row r="818" spans="1:5" x14ac:dyDescent="0.2">
      <c r="A818"/>
      <c r="B818"/>
      <c r="C818"/>
      <c r="D818"/>
      <c r="E818"/>
    </row>
    <row r="819" spans="1:5" x14ac:dyDescent="0.2">
      <c r="A819"/>
      <c r="B819"/>
      <c r="C819"/>
      <c r="D819"/>
      <c r="E819"/>
    </row>
    <row r="820" spans="1:5" x14ac:dyDescent="0.2">
      <c r="A820"/>
      <c r="B820"/>
      <c r="C820"/>
      <c r="D820"/>
      <c r="E820"/>
    </row>
    <row r="821" spans="1:5" x14ac:dyDescent="0.2">
      <c r="A821"/>
      <c r="B821"/>
      <c r="C821"/>
      <c r="D821"/>
      <c r="E821"/>
    </row>
    <row r="822" spans="1:5" x14ac:dyDescent="0.2">
      <c r="A822"/>
      <c r="B822"/>
      <c r="C822"/>
      <c r="D822"/>
      <c r="E822"/>
    </row>
    <row r="823" spans="1:5" x14ac:dyDescent="0.2">
      <c r="A823"/>
      <c r="B823"/>
      <c r="C823"/>
      <c r="D823"/>
      <c r="E823"/>
    </row>
    <row r="824" spans="1:5" x14ac:dyDescent="0.2">
      <c r="A824"/>
      <c r="B824"/>
      <c r="C824"/>
      <c r="D824"/>
      <c r="E824"/>
    </row>
    <row r="825" spans="1:5" x14ac:dyDescent="0.2">
      <c r="A825"/>
      <c r="B825"/>
      <c r="C825"/>
      <c r="D825"/>
      <c r="E825"/>
    </row>
    <row r="826" spans="1:5" x14ac:dyDescent="0.2">
      <c r="A826"/>
      <c r="B826"/>
      <c r="C826"/>
      <c r="D826"/>
      <c r="E826"/>
    </row>
    <row r="827" spans="1:5" x14ac:dyDescent="0.2">
      <c r="A827"/>
      <c r="B827"/>
      <c r="C827"/>
      <c r="D827"/>
      <c r="E827"/>
    </row>
    <row r="828" spans="1:5" x14ac:dyDescent="0.2">
      <c r="A828"/>
      <c r="B828"/>
      <c r="C828"/>
      <c r="D828"/>
      <c r="E828"/>
    </row>
    <row r="829" spans="1:5" x14ac:dyDescent="0.2">
      <c r="A829"/>
      <c r="B829"/>
      <c r="C829"/>
      <c r="D829"/>
      <c r="E829"/>
    </row>
    <row r="830" spans="1:5" x14ac:dyDescent="0.2">
      <c r="A830"/>
      <c r="B830"/>
      <c r="C830"/>
      <c r="D830"/>
      <c r="E830"/>
    </row>
    <row r="831" spans="1:5" x14ac:dyDescent="0.2">
      <c r="A831"/>
      <c r="B831"/>
      <c r="C831"/>
      <c r="D831"/>
      <c r="E831"/>
    </row>
    <row r="832" spans="1:5" x14ac:dyDescent="0.2">
      <c r="A832"/>
      <c r="B832"/>
      <c r="C832"/>
      <c r="D832"/>
      <c r="E832"/>
    </row>
    <row r="833" spans="1:5" x14ac:dyDescent="0.2">
      <c r="A833"/>
      <c r="B833"/>
      <c r="C833"/>
      <c r="D833"/>
      <c r="E833"/>
    </row>
    <row r="834" spans="1:5" x14ac:dyDescent="0.2">
      <c r="A834"/>
      <c r="B834"/>
      <c r="C834"/>
      <c r="D834"/>
      <c r="E834"/>
    </row>
    <row r="835" spans="1:5" x14ac:dyDescent="0.2">
      <c r="A835"/>
      <c r="B835"/>
      <c r="C835"/>
      <c r="D835"/>
      <c r="E835"/>
    </row>
    <row r="836" spans="1:5" x14ac:dyDescent="0.2">
      <c r="A836"/>
      <c r="B836"/>
      <c r="C836"/>
      <c r="D836"/>
      <c r="E836"/>
    </row>
    <row r="837" spans="1:5" x14ac:dyDescent="0.2">
      <c r="A837"/>
      <c r="B837"/>
      <c r="C837"/>
      <c r="D837"/>
      <c r="E837"/>
    </row>
    <row r="838" spans="1:5" x14ac:dyDescent="0.2">
      <c r="A838"/>
      <c r="B838"/>
      <c r="C838"/>
      <c r="D838"/>
      <c r="E838"/>
    </row>
    <row r="839" spans="1:5" x14ac:dyDescent="0.2">
      <c r="A839"/>
      <c r="B839"/>
      <c r="C839"/>
      <c r="D839"/>
      <c r="E839"/>
    </row>
    <row r="840" spans="1:5" x14ac:dyDescent="0.2">
      <c r="A840"/>
      <c r="B840"/>
      <c r="C840"/>
      <c r="D840"/>
      <c r="E840"/>
    </row>
    <row r="841" spans="1:5" x14ac:dyDescent="0.2">
      <c r="A841"/>
      <c r="B841"/>
      <c r="C841"/>
      <c r="D841"/>
      <c r="E841"/>
    </row>
    <row r="842" spans="1:5" x14ac:dyDescent="0.2">
      <c r="A842"/>
      <c r="B842"/>
      <c r="C842"/>
      <c r="D842"/>
      <c r="E842"/>
    </row>
    <row r="843" spans="1:5" x14ac:dyDescent="0.2">
      <c r="A843"/>
      <c r="B843"/>
      <c r="C843"/>
      <c r="D843"/>
      <c r="E843"/>
    </row>
    <row r="844" spans="1:5" x14ac:dyDescent="0.2">
      <c r="A844"/>
      <c r="B844"/>
      <c r="C844"/>
      <c r="D844"/>
      <c r="E844"/>
    </row>
    <row r="845" spans="1:5" x14ac:dyDescent="0.2">
      <c r="A845"/>
      <c r="B845"/>
      <c r="C845"/>
      <c r="D845"/>
      <c r="E845"/>
    </row>
    <row r="846" spans="1:5" x14ac:dyDescent="0.2">
      <c r="A846"/>
      <c r="B846"/>
      <c r="C846"/>
      <c r="D846"/>
      <c r="E846"/>
    </row>
    <row r="847" spans="1:5" x14ac:dyDescent="0.2">
      <c r="A847"/>
      <c r="B847"/>
      <c r="C847"/>
      <c r="D847"/>
      <c r="E847"/>
    </row>
    <row r="848" spans="1:5" x14ac:dyDescent="0.2">
      <c r="A848"/>
      <c r="B848"/>
      <c r="C848"/>
      <c r="D848"/>
      <c r="E848"/>
    </row>
    <row r="849" spans="1:5" x14ac:dyDescent="0.2">
      <c r="A849"/>
      <c r="B849"/>
      <c r="C849"/>
      <c r="D849"/>
      <c r="E849"/>
    </row>
    <row r="850" spans="1:5" x14ac:dyDescent="0.2">
      <c r="A850"/>
      <c r="B850"/>
      <c r="C850"/>
      <c r="D850"/>
      <c r="E850"/>
    </row>
    <row r="851" spans="1:5" x14ac:dyDescent="0.2">
      <c r="A851"/>
      <c r="B851"/>
      <c r="C851"/>
      <c r="D851"/>
      <c r="E851"/>
    </row>
    <row r="852" spans="1:5" x14ac:dyDescent="0.2">
      <c r="A852"/>
      <c r="B852"/>
      <c r="C852"/>
      <c r="D852"/>
      <c r="E852"/>
    </row>
    <row r="853" spans="1:5" x14ac:dyDescent="0.2">
      <c r="A853"/>
      <c r="B853"/>
      <c r="C853"/>
      <c r="D853"/>
      <c r="E853"/>
    </row>
    <row r="854" spans="1:5" x14ac:dyDescent="0.2">
      <c r="A854"/>
      <c r="B854"/>
      <c r="C854"/>
      <c r="D854"/>
      <c r="E854"/>
    </row>
    <row r="855" spans="1:5" x14ac:dyDescent="0.2">
      <c r="A855"/>
      <c r="B855"/>
      <c r="C855"/>
      <c r="D855"/>
      <c r="E855"/>
    </row>
    <row r="856" spans="1:5" x14ac:dyDescent="0.2">
      <c r="A856"/>
      <c r="B856"/>
      <c r="C856"/>
      <c r="D856"/>
      <c r="E856"/>
    </row>
    <row r="857" spans="1:5" x14ac:dyDescent="0.2">
      <c r="A857"/>
      <c r="B857"/>
      <c r="C857"/>
      <c r="D857"/>
      <c r="E857"/>
    </row>
    <row r="858" spans="1:5" x14ac:dyDescent="0.2">
      <c r="A858"/>
      <c r="B858"/>
      <c r="C858"/>
      <c r="D858"/>
      <c r="E858"/>
    </row>
    <row r="859" spans="1:5" x14ac:dyDescent="0.2">
      <c r="A859"/>
      <c r="B859"/>
      <c r="C859"/>
      <c r="D859"/>
      <c r="E859"/>
    </row>
    <row r="860" spans="1:5" x14ac:dyDescent="0.2">
      <c r="A860"/>
      <c r="B860"/>
      <c r="C860"/>
      <c r="D860"/>
      <c r="E860"/>
    </row>
    <row r="861" spans="1:5" x14ac:dyDescent="0.2">
      <c r="A861"/>
      <c r="B861"/>
      <c r="C861"/>
      <c r="D861"/>
      <c r="E861"/>
    </row>
    <row r="862" spans="1:5" x14ac:dyDescent="0.2">
      <c r="A862"/>
      <c r="B862"/>
      <c r="C862"/>
      <c r="D862"/>
      <c r="E862"/>
    </row>
    <row r="863" spans="1:5" x14ac:dyDescent="0.2">
      <c r="A863"/>
      <c r="B863"/>
      <c r="C863"/>
      <c r="D863"/>
      <c r="E863"/>
    </row>
    <row r="864" spans="1:5" x14ac:dyDescent="0.2">
      <c r="A864"/>
      <c r="B864"/>
      <c r="C864"/>
      <c r="D864"/>
      <c r="E864"/>
    </row>
    <row r="865" spans="1:5" x14ac:dyDescent="0.2">
      <c r="A865"/>
      <c r="B865"/>
      <c r="C865"/>
      <c r="D865"/>
      <c r="E865"/>
    </row>
    <row r="866" spans="1:5" x14ac:dyDescent="0.2">
      <c r="A866"/>
      <c r="B866"/>
      <c r="C866"/>
      <c r="D866"/>
      <c r="E866"/>
    </row>
    <row r="867" spans="1:5" x14ac:dyDescent="0.2">
      <c r="A867"/>
      <c r="B867"/>
      <c r="C867"/>
      <c r="D867"/>
      <c r="E867"/>
    </row>
    <row r="868" spans="1:5" x14ac:dyDescent="0.2">
      <c r="A868"/>
      <c r="B868"/>
      <c r="C868"/>
      <c r="D868"/>
      <c r="E868"/>
    </row>
    <row r="869" spans="1:5" x14ac:dyDescent="0.2">
      <c r="A869"/>
      <c r="B869"/>
      <c r="C869"/>
      <c r="D869"/>
      <c r="E869"/>
    </row>
    <row r="870" spans="1:5" x14ac:dyDescent="0.2">
      <c r="A870"/>
      <c r="B870"/>
      <c r="C870"/>
      <c r="D870"/>
      <c r="E870"/>
    </row>
    <row r="871" spans="1:5" x14ac:dyDescent="0.2">
      <c r="A871"/>
      <c r="B871"/>
      <c r="C871"/>
      <c r="D871"/>
      <c r="E871"/>
    </row>
    <row r="872" spans="1:5" x14ac:dyDescent="0.2">
      <c r="A872"/>
      <c r="B872"/>
      <c r="C872"/>
      <c r="D872"/>
      <c r="E872"/>
    </row>
    <row r="873" spans="1:5" x14ac:dyDescent="0.2">
      <c r="A873"/>
      <c r="B873"/>
      <c r="C873"/>
      <c r="D873"/>
      <c r="E873"/>
    </row>
    <row r="874" spans="1:5" x14ac:dyDescent="0.2">
      <c r="A874"/>
      <c r="B874"/>
      <c r="C874"/>
      <c r="D874"/>
      <c r="E874"/>
    </row>
    <row r="875" spans="1:5" x14ac:dyDescent="0.2">
      <c r="A875"/>
      <c r="B875"/>
      <c r="C875"/>
      <c r="D875"/>
      <c r="E875"/>
    </row>
    <row r="876" spans="1:5" x14ac:dyDescent="0.2">
      <c r="A876"/>
      <c r="B876"/>
      <c r="C876"/>
      <c r="D876"/>
      <c r="E876"/>
    </row>
    <row r="877" spans="1:5" x14ac:dyDescent="0.2">
      <c r="A877"/>
      <c r="B877"/>
      <c r="C877"/>
      <c r="D877"/>
      <c r="E877"/>
    </row>
    <row r="878" spans="1:5" x14ac:dyDescent="0.2">
      <c r="A878"/>
      <c r="B878"/>
      <c r="C878"/>
      <c r="D878"/>
      <c r="E878"/>
    </row>
    <row r="879" spans="1:5" x14ac:dyDescent="0.2">
      <c r="A879"/>
      <c r="B879"/>
      <c r="C879"/>
      <c r="D879"/>
      <c r="E879"/>
    </row>
    <row r="880" spans="1:5" x14ac:dyDescent="0.2">
      <c r="A880"/>
      <c r="B880"/>
      <c r="C880"/>
      <c r="D880"/>
      <c r="E880"/>
    </row>
    <row r="881" spans="1:5" x14ac:dyDescent="0.2">
      <c r="A881"/>
      <c r="B881"/>
      <c r="C881"/>
      <c r="D881"/>
      <c r="E881"/>
    </row>
    <row r="882" spans="1:5" x14ac:dyDescent="0.2">
      <c r="A882"/>
      <c r="B882"/>
      <c r="C882"/>
      <c r="D882"/>
      <c r="E882"/>
    </row>
    <row r="883" spans="1:5" x14ac:dyDescent="0.2">
      <c r="A883"/>
      <c r="B883"/>
      <c r="C883"/>
      <c r="D883"/>
      <c r="E883"/>
    </row>
    <row r="884" spans="1:5" x14ac:dyDescent="0.2">
      <c r="A884"/>
      <c r="B884"/>
      <c r="C884"/>
      <c r="D884"/>
      <c r="E884"/>
    </row>
    <row r="885" spans="1:5" x14ac:dyDescent="0.2">
      <c r="A885"/>
      <c r="B885"/>
      <c r="C885"/>
      <c r="D885"/>
      <c r="E885"/>
    </row>
    <row r="886" spans="1:5" x14ac:dyDescent="0.2">
      <c r="A886"/>
      <c r="B886"/>
      <c r="C886"/>
      <c r="D886"/>
      <c r="E886"/>
    </row>
    <row r="887" spans="1:5" x14ac:dyDescent="0.2">
      <c r="A887"/>
      <c r="B887"/>
      <c r="C887"/>
      <c r="D887"/>
      <c r="E887"/>
    </row>
    <row r="888" spans="1:5" x14ac:dyDescent="0.2">
      <c r="A888"/>
      <c r="B888"/>
      <c r="C888"/>
      <c r="D888"/>
      <c r="E888"/>
    </row>
    <row r="889" spans="1:5" x14ac:dyDescent="0.2">
      <c r="A889"/>
      <c r="B889"/>
      <c r="C889"/>
      <c r="D889"/>
      <c r="E889"/>
    </row>
    <row r="890" spans="1:5" x14ac:dyDescent="0.2">
      <c r="A890"/>
      <c r="B890"/>
      <c r="C890"/>
      <c r="D890"/>
      <c r="E890"/>
    </row>
    <row r="891" spans="1:5" x14ac:dyDescent="0.2">
      <c r="A891"/>
      <c r="B891"/>
      <c r="C891"/>
      <c r="D891"/>
      <c r="E891"/>
    </row>
    <row r="892" spans="1:5" x14ac:dyDescent="0.2">
      <c r="A892"/>
      <c r="B892"/>
      <c r="C892"/>
      <c r="D892"/>
      <c r="E892"/>
    </row>
    <row r="893" spans="1:5" x14ac:dyDescent="0.2">
      <c r="A893"/>
      <c r="B893"/>
      <c r="C893"/>
      <c r="D893"/>
      <c r="E893"/>
    </row>
    <row r="894" spans="1:5" x14ac:dyDescent="0.2">
      <c r="A894"/>
      <c r="B894"/>
      <c r="C894"/>
      <c r="D894"/>
      <c r="E894"/>
    </row>
    <row r="895" spans="1:5" x14ac:dyDescent="0.2">
      <c r="A895"/>
      <c r="B895"/>
      <c r="C895"/>
      <c r="D895"/>
      <c r="E895"/>
    </row>
    <row r="896" spans="1:5" x14ac:dyDescent="0.2">
      <c r="A896"/>
      <c r="B896"/>
      <c r="C896"/>
      <c r="D896"/>
      <c r="E896"/>
    </row>
    <row r="897" spans="1:5" x14ac:dyDescent="0.2">
      <c r="A897"/>
      <c r="B897"/>
      <c r="C897"/>
      <c r="D897"/>
      <c r="E897"/>
    </row>
    <row r="898" spans="1:5" x14ac:dyDescent="0.2">
      <c r="A898"/>
      <c r="B898"/>
      <c r="C898"/>
      <c r="D898"/>
      <c r="E898"/>
    </row>
    <row r="899" spans="1:5" x14ac:dyDescent="0.2">
      <c r="A899"/>
      <c r="B899"/>
      <c r="C899"/>
      <c r="D899"/>
      <c r="E899"/>
    </row>
    <row r="900" spans="1:5" x14ac:dyDescent="0.2">
      <c r="A900"/>
      <c r="B900"/>
      <c r="C900"/>
      <c r="D900"/>
      <c r="E900"/>
    </row>
    <row r="901" spans="1:5" x14ac:dyDescent="0.2">
      <c r="A901"/>
      <c r="B901"/>
      <c r="C901"/>
      <c r="D901"/>
      <c r="E901"/>
    </row>
    <row r="902" spans="1:5" x14ac:dyDescent="0.2">
      <c r="A902"/>
      <c r="B902"/>
      <c r="C902"/>
      <c r="D902"/>
      <c r="E902"/>
    </row>
    <row r="903" spans="1:5" x14ac:dyDescent="0.2">
      <c r="A903"/>
      <c r="B903"/>
      <c r="C903"/>
      <c r="D903"/>
      <c r="E903"/>
    </row>
    <row r="904" spans="1:5" x14ac:dyDescent="0.2">
      <c r="A904"/>
      <c r="B904"/>
      <c r="C904"/>
      <c r="D904"/>
      <c r="E904"/>
    </row>
    <row r="905" spans="1:5" x14ac:dyDescent="0.2">
      <c r="A905"/>
      <c r="B905"/>
      <c r="C905"/>
      <c r="D905"/>
      <c r="E905"/>
    </row>
    <row r="906" spans="1:5" x14ac:dyDescent="0.2">
      <c r="A906"/>
      <c r="B906"/>
      <c r="C906"/>
      <c r="D906"/>
      <c r="E906"/>
    </row>
    <row r="907" spans="1:5" x14ac:dyDescent="0.2">
      <c r="A907"/>
      <c r="B907"/>
      <c r="C907"/>
      <c r="D907"/>
      <c r="E907"/>
    </row>
    <row r="908" spans="1:5" x14ac:dyDescent="0.2">
      <c r="A908"/>
      <c r="B908"/>
      <c r="C908"/>
      <c r="D908"/>
      <c r="E908"/>
    </row>
    <row r="909" spans="1:5" x14ac:dyDescent="0.2">
      <c r="A909"/>
      <c r="B909"/>
      <c r="C909"/>
      <c r="D909"/>
      <c r="E909"/>
    </row>
    <row r="910" spans="1:5" x14ac:dyDescent="0.2">
      <c r="A910"/>
      <c r="B910"/>
      <c r="C910"/>
      <c r="D910"/>
      <c r="E910"/>
    </row>
    <row r="911" spans="1:5" x14ac:dyDescent="0.2">
      <c r="A911"/>
      <c r="B911"/>
      <c r="C911"/>
      <c r="D911"/>
      <c r="E911"/>
    </row>
    <row r="912" spans="1:5" x14ac:dyDescent="0.2">
      <c r="A912"/>
      <c r="B912"/>
      <c r="C912"/>
      <c r="D912"/>
      <c r="E912"/>
    </row>
    <row r="913" spans="1:5" x14ac:dyDescent="0.2">
      <c r="A913"/>
      <c r="B913"/>
      <c r="C913"/>
      <c r="D913"/>
      <c r="E913"/>
    </row>
    <row r="914" spans="1:5" x14ac:dyDescent="0.2">
      <c r="A914"/>
      <c r="B914"/>
      <c r="C914"/>
      <c r="D914"/>
      <c r="E914"/>
    </row>
    <row r="915" spans="1:5" x14ac:dyDescent="0.2">
      <c r="A915"/>
      <c r="B915"/>
      <c r="C915"/>
      <c r="D915"/>
      <c r="E915"/>
    </row>
    <row r="916" spans="1:5" x14ac:dyDescent="0.2">
      <c r="A916"/>
      <c r="B916"/>
      <c r="C916"/>
      <c r="D916"/>
      <c r="E916"/>
    </row>
    <row r="917" spans="1:5" x14ac:dyDescent="0.2">
      <c r="A917"/>
      <c r="B917"/>
      <c r="C917"/>
      <c r="D917"/>
      <c r="E917"/>
    </row>
    <row r="918" spans="1:5" x14ac:dyDescent="0.2">
      <c r="A918"/>
      <c r="B918"/>
      <c r="C918"/>
      <c r="D918"/>
      <c r="E918"/>
    </row>
    <row r="919" spans="1:5" x14ac:dyDescent="0.2">
      <c r="A919"/>
      <c r="B919"/>
      <c r="C919"/>
      <c r="D919"/>
      <c r="E919"/>
    </row>
    <row r="920" spans="1:5" x14ac:dyDescent="0.2">
      <c r="A920"/>
      <c r="B920"/>
      <c r="C920"/>
      <c r="D920"/>
      <c r="E920"/>
    </row>
    <row r="921" spans="1:5" x14ac:dyDescent="0.2">
      <c r="A921"/>
      <c r="B921"/>
      <c r="C921"/>
      <c r="D921"/>
      <c r="E921"/>
    </row>
    <row r="922" spans="1:5" x14ac:dyDescent="0.2">
      <c r="A922"/>
      <c r="B922"/>
      <c r="C922"/>
      <c r="D922"/>
      <c r="E922"/>
    </row>
    <row r="923" spans="1:5" x14ac:dyDescent="0.2">
      <c r="A923"/>
      <c r="B923"/>
      <c r="C923"/>
      <c r="D923"/>
      <c r="E923"/>
    </row>
    <row r="924" spans="1:5" x14ac:dyDescent="0.2">
      <c r="A924"/>
      <c r="B924"/>
      <c r="C924"/>
      <c r="D924"/>
      <c r="E924"/>
    </row>
    <row r="925" spans="1:5" x14ac:dyDescent="0.2">
      <c r="A925"/>
      <c r="B925"/>
      <c r="C925"/>
      <c r="D925"/>
      <c r="E925"/>
    </row>
    <row r="926" spans="1:5" x14ac:dyDescent="0.2">
      <c r="A926"/>
      <c r="B926"/>
      <c r="C926"/>
      <c r="D926"/>
      <c r="E926"/>
    </row>
    <row r="927" spans="1:5" x14ac:dyDescent="0.2">
      <c r="A927"/>
      <c r="B927"/>
      <c r="C927"/>
      <c r="D927"/>
      <c r="E927"/>
    </row>
    <row r="928" spans="1:5" x14ac:dyDescent="0.2">
      <c r="A928"/>
      <c r="B928"/>
      <c r="C928"/>
      <c r="D928"/>
      <c r="E928"/>
    </row>
    <row r="929" spans="1:5" x14ac:dyDescent="0.2">
      <c r="A929"/>
      <c r="B929"/>
      <c r="C929"/>
      <c r="D929"/>
      <c r="E929"/>
    </row>
    <row r="930" spans="1:5" x14ac:dyDescent="0.2">
      <c r="A930"/>
      <c r="B930"/>
      <c r="C930"/>
      <c r="D930"/>
      <c r="E930"/>
    </row>
    <row r="931" spans="1:5" x14ac:dyDescent="0.2">
      <c r="A931"/>
      <c r="B931"/>
      <c r="C931"/>
      <c r="D931"/>
      <c r="E931"/>
    </row>
    <row r="932" spans="1:5" x14ac:dyDescent="0.2">
      <c r="A932"/>
      <c r="B932"/>
      <c r="C932"/>
      <c r="D932"/>
      <c r="E932"/>
    </row>
    <row r="933" spans="1:5" x14ac:dyDescent="0.2">
      <c r="A933"/>
      <c r="B933"/>
      <c r="C933"/>
      <c r="D933"/>
      <c r="E933"/>
    </row>
    <row r="934" spans="1:5" x14ac:dyDescent="0.2">
      <c r="A934"/>
      <c r="B934"/>
      <c r="C934"/>
      <c r="D934"/>
      <c r="E934"/>
    </row>
    <row r="935" spans="1:5" x14ac:dyDescent="0.2">
      <c r="A935"/>
      <c r="B935"/>
      <c r="C935"/>
      <c r="D935"/>
      <c r="E935"/>
    </row>
    <row r="936" spans="1:5" x14ac:dyDescent="0.2">
      <c r="A936"/>
      <c r="B936"/>
      <c r="C936"/>
      <c r="D936"/>
      <c r="E936"/>
    </row>
    <row r="937" spans="1:5" x14ac:dyDescent="0.2">
      <c r="A937"/>
      <c r="B937"/>
      <c r="C937"/>
      <c r="D937"/>
      <c r="E937"/>
    </row>
    <row r="938" spans="1:5" x14ac:dyDescent="0.2">
      <c r="A938"/>
      <c r="B938"/>
      <c r="C938"/>
      <c r="D938"/>
      <c r="E938"/>
    </row>
    <row r="939" spans="1:5" x14ac:dyDescent="0.2">
      <c r="A939"/>
      <c r="B939"/>
      <c r="C939"/>
      <c r="D939"/>
      <c r="E939"/>
    </row>
    <row r="940" spans="1:5" x14ac:dyDescent="0.2">
      <c r="A940"/>
      <c r="B940"/>
      <c r="C940"/>
      <c r="D940"/>
      <c r="E940"/>
    </row>
    <row r="941" spans="1:5" x14ac:dyDescent="0.2">
      <c r="A941"/>
      <c r="B941"/>
      <c r="C941"/>
      <c r="D941"/>
      <c r="E941"/>
    </row>
    <row r="942" spans="1:5" x14ac:dyDescent="0.2">
      <c r="A942"/>
      <c r="B942"/>
      <c r="C942"/>
      <c r="D942"/>
      <c r="E942"/>
    </row>
    <row r="943" spans="1:5" x14ac:dyDescent="0.2">
      <c r="A943"/>
      <c r="B943"/>
      <c r="C943"/>
      <c r="D943"/>
      <c r="E943"/>
    </row>
    <row r="944" spans="1:5" x14ac:dyDescent="0.2">
      <c r="A944"/>
      <c r="B944"/>
      <c r="C944"/>
      <c r="D944"/>
      <c r="E944"/>
    </row>
    <row r="945" spans="1:5" x14ac:dyDescent="0.2">
      <c r="A945"/>
      <c r="B945"/>
      <c r="C945"/>
      <c r="D945"/>
      <c r="E945"/>
    </row>
    <row r="946" spans="1:5" x14ac:dyDescent="0.2">
      <c r="A946"/>
      <c r="B946"/>
      <c r="C946"/>
      <c r="D946"/>
      <c r="E946"/>
    </row>
    <row r="947" spans="1:5" x14ac:dyDescent="0.2">
      <c r="A947"/>
      <c r="B947"/>
      <c r="C947"/>
      <c r="D947"/>
      <c r="E947"/>
    </row>
    <row r="948" spans="1:5" x14ac:dyDescent="0.2">
      <c r="A948"/>
      <c r="B948"/>
      <c r="C948"/>
      <c r="D948"/>
      <c r="E948"/>
    </row>
    <row r="949" spans="1:5" x14ac:dyDescent="0.2">
      <c r="A949"/>
      <c r="B949"/>
      <c r="C949"/>
      <c r="D949"/>
      <c r="E949"/>
    </row>
    <row r="950" spans="1:5" x14ac:dyDescent="0.2">
      <c r="A950"/>
      <c r="B950"/>
      <c r="C950"/>
      <c r="D950"/>
      <c r="E950"/>
    </row>
    <row r="951" spans="1:5" x14ac:dyDescent="0.2">
      <c r="A951"/>
      <c r="B951"/>
      <c r="C951"/>
      <c r="D951"/>
      <c r="E951"/>
    </row>
    <row r="952" spans="1:5" x14ac:dyDescent="0.2">
      <c r="A952"/>
      <c r="B952"/>
      <c r="C952"/>
      <c r="D952"/>
      <c r="E952"/>
    </row>
    <row r="953" spans="1:5" x14ac:dyDescent="0.2">
      <c r="A953"/>
      <c r="B953"/>
      <c r="C953"/>
      <c r="D953"/>
      <c r="E953"/>
    </row>
    <row r="954" spans="1:5" x14ac:dyDescent="0.2">
      <c r="A954"/>
      <c r="B954"/>
      <c r="C954"/>
      <c r="D954"/>
      <c r="E954"/>
    </row>
    <row r="955" spans="1:5" x14ac:dyDescent="0.2">
      <c r="A955"/>
      <c r="B955"/>
      <c r="C955"/>
      <c r="D955"/>
      <c r="E955"/>
    </row>
    <row r="956" spans="1:5" x14ac:dyDescent="0.2">
      <c r="A956"/>
      <c r="B956"/>
      <c r="C956"/>
      <c r="D956"/>
      <c r="E956"/>
    </row>
    <row r="957" spans="1:5" x14ac:dyDescent="0.2">
      <c r="A957"/>
      <c r="B957"/>
      <c r="C957"/>
      <c r="D957"/>
      <c r="E957"/>
    </row>
    <row r="958" spans="1:5" x14ac:dyDescent="0.2">
      <c r="A958"/>
      <c r="B958"/>
      <c r="C958"/>
      <c r="D958"/>
      <c r="E958"/>
    </row>
    <row r="959" spans="1:5" x14ac:dyDescent="0.2">
      <c r="A959"/>
      <c r="B959"/>
      <c r="C959"/>
      <c r="D959"/>
      <c r="E959"/>
    </row>
    <row r="960" spans="1:5" x14ac:dyDescent="0.2">
      <c r="A960"/>
      <c r="B960"/>
      <c r="C960"/>
      <c r="D960"/>
      <c r="E960"/>
    </row>
    <row r="961" spans="1:5" x14ac:dyDescent="0.2">
      <c r="A961"/>
      <c r="B961"/>
      <c r="C961"/>
      <c r="D961"/>
      <c r="E961"/>
    </row>
    <row r="962" spans="1:5" x14ac:dyDescent="0.2">
      <c r="A962"/>
      <c r="B962"/>
      <c r="C962"/>
      <c r="D962"/>
      <c r="E962"/>
    </row>
    <row r="963" spans="1:5" x14ac:dyDescent="0.2">
      <c r="A963"/>
      <c r="B963"/>
      <c r="C963"/>
      <c r="D963"/>
      <c r="E963"/>
    </row>
    <row r="964" spans="1:5" x14ac:dyDescent="0.2">
      <c r="A964"/>
      <c r="B964"/>
      <c r="C964"/>
      <c r="D964"/>
      <c r="E964"/>
    </row>
    <row r="965" spans="1:5" x14ac:dyDescent="0.2">
      <c r="A965"/>
      <c r="B965"/>
      <c r="C965"/>
      <c r="D965"/>
      <c r="E965"/>
    </row>
    <row r="966" spans="1:5" x14ac:dyDescent="0.2">
      <c r="A966"/>
      <c r="B966"/>
      <c r="C966"/>
      <c r="D966"/>
      <c r="E966"/>
    </row>
    <row r="967" spans="1:5" x14ac:dyDescent="0.2">
      <c r="A967"/>
      <c r="B967"/>
      <c r="C967"/>
      <c r="D967"/>
      <c r="E967"/>
    </row>
    <row r="968" spans="1:5" x14ac:dyDescent="0.2">
      <c r="A968"/>
      <c r="B968"/>
      <c r="C968"/>
      <c r="D968"/>
      <c r="E968"/>
    </row>
    <row r="969" spans="1:5" x14ac:dyDescent="0.2">
      <c r="A969"/>
      <c r="B969"/>
      <c r="C969"/>
      <c r="D969"/>
      <c r="E969"/>
    </row>
    <row r="970" spans="1:5" x14ac:dyDescent="0.2">
      <c r="A970"/>
      <c r="B970"/>
      <c r="C970"/>
      <c r="D970"/>
      <c r="E970"/>
    </row>
    <row r="971" spans="1:5" x14ac:dyDescent="0.2">
      <c r="A971"/>
      <c r="B971"/>
      <c r="C971"/>
      <c r="D971"/>
      <c r="E971"/>
    </row>
    <row r="972" spans="1:5" x14ac:dyDescent="0.2">
      <c r="A972"/>
      <c r="B972"/>
      <c r="C972"/>
      <c r="D972"/>
      <c r="E972"/>
    </row>
    <row r="973" spans="1:5" x14ac:dyDescent="0.2">
      <c r="A973"/>
      <c r="B973"/>
      <c r="C973"/>
      <c r="D973"/>
      <c r="E973"/>
    </row>
    <row r="974" spans="1:5" x14ac:dyDescent="0.2">
      <c r="A974"/>
      <c r="B974"/>
      <c r="C974"/>
      <c r="D974"/>
      <c r="E974"/>
    </row>
    <row r="975" spans="1:5" x14ac:dyDescent="0.2">
      <c r="A975"/>
      <c r="B975"/>
      <c r="C975"/>
      <c r="D975"/>
      <c r="E975"/>
    </row>
    <row r="976" spans="1:5" x14ac:dyDescent="0.2">
      <c r="A976"/>
      <c r="B976"/>
      <c r="C976"/>
      <c r="D976"/>
      <c r="E976"/>
    </row>
    <row r="977" spans="1:5" x14ac:dyDescent="0.2">
      <c r="A977"/>
      <c r="B977"/>
      <c r="C977"/>
      <c r="D977"/>
      <c r="E977"/>
    </row>
    <row r="978" spans="1:5" x14ac:dyDescent="0.2">
      <c r="A978"/>
      <c r="B978"/>
      <c r="C978"/>
      <c r="D978"/>
      <c r="E978"/>
    </row>
    <row r="979" spans="1:5" x14ac:dyDescent="0.2">
      <c r="A979"/>
      <c r="B979"/>
      <c r="C979"/>
      <c r="D979"/>
      <c r="E979"/>
    </row>
    <row r="980" spans="1:5" x14ac:dyDescent="0.2">
      <c r="A980"/>
      <c r="B980"/>
      <c r="C980"/>
      <c r="D980"/>
      <c r="E980"/>
    </row>
    <row r="981" spans="1:5" x14ac:dyDescent="0.2">
      <c r="A981"/>
      <c r="B981"/>
      <c r="C981"/>
      <c r="D981"/>
      <c r="E981"/>
    </row>
    <row r="982" spans="1:5" x14ac:dyDescent="0.2">
      <c r="A982"/>
      <c r="B982"/>
      <c r="C982"/>
      <c r="D982"/>
      <c r="E982"/>
    </row>
    <row r="983" spans="1:5" x14ac:dyDescent="0.2">
      <c r="A983"/>
      <c r="B983"/>
      <c r="C983"/>
      <c r="D983"/>
      <c r="E983"/>
    </row>
    <row r="984" spans="1:5" x14ac:dyDescent="0.2">
      <c r="A984"/>
      <c r="B984"/>
      <c r="C984"/>
      <c r="D984"/>
      <c r="E984"/>
    </row>
    <row r="985" spans="1:5" x14ac:dyDescent="0.2">
      <c r="A985"/>
      <c r="B985"/>
      <c r="C985"/>
      <c r="D985"/>
      <c r="E985"/>
    </row>
    <row r="986" spans="1:5" x14ac:dyDescent="0.2">
      <c r="A986"/>
      <c r="B986"/>
      <c r="C986"/>
      <c r="D986"/>
      <c r="E986"/>
    </row>
    <row r="987" spans="1:5" x14ac:dyDescent="0.2">
      <c r="A987"/>
      <c r="B987"/>
      <c r="C987"/>
      <c r="D987"/>
      <c r="E987"/>
    </row>
    <row r="988" spans="1:5" x14ac:dyDescent="0.2">
      <c r="A988"/>
      <c r="B988"/>
      <c r="C988"/>
      <c r="D988"/>
      <c r="E988"/>
    </row>
    <row r="989" spans="1:5" x14ac:dyDescent="0.2">
      <c r="A989"/>
      <c r="B989"/>
      <c r="C989"/>
      <c r="D989"/>
      <c r="E989"/>
    </row>
    <row r="990" spans="1:5" x14ac:dyDescent="0.2">
      <c r="A990"/>
      <c r="B990"/>
      <c r="C990"/>
      <c r="D990"/>
      <c r="E990"/>
    </row>
    <row r="991" spans="1:5" x14ac:dyDescent="0.2">
      <c r="A991"/>
      <c r="B991"/>
      <c r="C991"/>
      <c r="D991"/>
      <c r="E991"/>
    </row>
    <row r="992" spans="1:5" x14ac:dyDescent="0.2">
      <c r="A992"/>
      <c r="B992"/>
      <c r="C992"/>
      <c r="D992"/>
      <c r="E992"/>
    </row>
    <row r="993" spans="1:5" x14ac:dyDescent="0.2">
      <c r="A993"/>
      <c r="B993"/>
      <c r="C993"/>
      <c r="D993"/>
      <c r="E993"/>
    </row>
    <row r="994" spans="1:5" x14ac:dyDescent="0.2">
      <c r="A994"/>
      <c r="B994"/>
      <c r="C994"/>
      <c r="D994"/>
      <c r="E994"/>
    </row>
    <row r="995" spans="1:5" x14ac:dyDescent="0.2">
      <c r="A995"/>
      <c r="B995"/>
      <c r="C995"/>
      <c r="D995"/>
      <c r="E995"/>
    </row>
    <row r="996" spans="1:5" x14ac:dyDescent="0.2">
      <c r="A996"/>
      <c r="B996"/>
      <c r="C996"/>
      <c r="D996"/>
      <c r="E996"/>
    </row>
    <row r="997" spans="1:5" x14ac:dyDescent="0.2">
      <c r="A997"/>
      <c r="B997"/>
      <c r="C997"/>
      <c r="D997"/>
      <c r="E997"/>
    </row>
    <row r="998" spans="1:5" x14ac:dyDescent="0.2">
      <c r="A998"/>
      <c r="B998"/>
      <c r="C998"/>
      <c r="D998"/>
      <c r="E998"/>
    </row>
    <row r="999" spans="1:5" x14ac:dyDescent="0.2">
      <c r="A999"/>
      <c r="B999"/>
      <c r="C999"/>
      <c r="D999"/>
      <c r="E999"/>
    </row>
    <row r="1000" spans="1:5" x14ac:dyDescent="0.2">
      <c r="A1000"/>
      <c r="B1000"/>
      <c r="C1000"/>
      <c r="D1000"/>
      <c r="E1000"/>
    </row>
    <row r="1001" spans="1:5" x14ac:dyDescent="0.2">
      <c r="A1001"/>
      <c r="B1001"/>
      <c r="C1001"/>
      <c r="D1001"/>
      <c r="E1001"/>
    </row>
    <row r="1002" spans="1:5" x14ac:dyDescent="0.2">
      <c r="A1002"/>
      <c r="B1002"/>
      <c r="C1002"/>
      <c r="D1002"/>
      <c r="E1002"/>
    </row>
    <row r="1003" spans="1:5" x14ac:dyDescent="0.2">
      <c r="A1003"/>
      <c r="B1003"/>
      <c r="C1003"/>
      <c r="D1003"/>
      <c r="E1003"/>
    </row>
    <row r="1004" spans="1:5" x14ac:dyDescent="0.2">
      <c r="A1004"/>
      <c r="B1004"/>
      <c r="C1004"/>
      <c r="D1004"/>
      <c r="E1004"/>
    </row>
    <row r="1005" spans="1:5" x14ac:dyDescent="0.2">
      <c r="A1005"/>
      <c r="B1005"/>
      <c r="C1005"/>
      <c r="D1005"/>
      <c r="E1005"/>
    </row>
    <row r="1006" spans="1:5" x14ac:dyDescent="0.2">
      <c r="A1006"/>
      <c r="B1006"/>
      <c r="C1006"/>
      <c r="D1006"/>
      <c r="E1006"/>
    </row>
    <row r="1007" spans="1:5" x14ac:dyDescent="0.2">
      <c r="A1007"/>
      <c r="B1007"/>
      <c r="C1007"/>
      <c r="D1007"/>
      <c r="E1007"/>
    </row>
    <row r="1008" spans="1:5" x14ac:dyDescent="0.2">
      <c r="A1008"/>
      <c r="B1008"/>
      <c r="C1008"/>
      <c r="D1008"/>
      <c r="E1008"/>
    </row>
    <row r="1009" spans="1:5" x14ac:dyDescent="0.2">
      <c r="A1009"/>
      <c r="B1009"/>
      <c r="C1009"/>
      <c r="D1009"/>
      <c r="E1009"/>
    </row>
    <row r="1010" spans="1:5" x14ac:dyDescent="0.2">
      <c r="A1010"/>
      <c r="B1010"/>
      <c r="C1010"/>
      <c r="D1010"/>
      <c r="E1010"/>
    </row>
    <row r="1011" spans="1:5" x14ac:dyDescent="0.2">
      <c r="A1011"/>
      <c r="B1011"/>
      <c r="C1011"/>
      <c r="D1011"/>
      <c r="E1011"/>
    </row>
    <row r="1012" spans="1:5" x14ac:dyDescent="0.2">
      <c r="A1012"/>
      <c r="B1012"/>
      <c r="C1012"/>
      <c r="D1012"/>
      <c r="E1012"/>
    </row>
    <row r="1013" spans="1:5" x14ac:dyDescent="0.2">
      <c r="A1013"/>
      <c r="B1013"/>
      <c r="C1013"/>
      <c r="D1013"/>
      <c r="E1013"/>
    </row>
    <row r="1014" spans="1:5" x14ac:dyDescent="0.2">
      <c r="A1014"/>
      <c r="B1014"/>
      <c r="C1014"/>
      <c r="D1014"/>
      <c r="E1014"/>
    </row>
    <row r="1015" spans="1:5" x14ac:dyDescent="0.2">
      <c r="A1015"/>
      <c r="B1015"/>
      <c r="C1015"/>
      <c r="D1015"/>
      <c r="E1015"/>
    </row>
    <row r="1016" spans="1:5" x14ac:dyDescent="0.2">
      <c r="A1016"/>
      <c r="B1016"/>
      <c r="C1016"/>
      <c r="D1016"/>
      <c r="E1016"/>
    </row>
    <row r="1017" spans="1:5" x14ac:dyDescent="0.2">
      <c r="A1017"/>
      <c r="B1017"/>
      <c r="C1017"/>
      <c r="D1017"/>
      <c r="E1017"/>
    </row>
    <row r="1018" spans="1:5" x14ac:dyDescent="0.2">
      <c r="A1018"/>
      <c r="B1018"/>
      <c r="C1018"/>
      <c r="D1018"/>
      <c r="E1018"/>
    </row>
    <row r="1019" spans="1:5" x14ac:dyDescent="0.2">
      <c r="A1019"/>
      <c r="B1019"/>
      <c r="C1019"/>
      <c r="D1019"/>
      <c r="E1019"/>
    </row>
    <row r="1020" spans="1:5" x14ac:dyDescent="0.2">
      <c r="A1020"/>
      <c r="B1020"/>
      <c r="C1020"/>
      <c r="D1020"/>
      <c r="E1020"/>
    </row>
    <row r="1021" spans="1:5" x14ac:dyDescent="0.2">
      <c r="A1021"/>
      <c r="B1021"/>
      <c r="C1021"/>
      <c r="D1021"/>
      <c r="E1021"/>
    </row>
    <row r="1022" spans="1:5" x14ac:dyDescent="0.2">
      <c r="A1022"/>
      <c r="B1022"/>
      <c r="C1022"/>
      <c r="D1022"/>
      <c r="E1022"/>
    </row>
    <row r="1023" spans="1:5" x14ac:dyDescent="0.2">
      <c r="A1023"/>
      <c r="B1023"/>
      <c r="C1023"/>
      <c r="D1023"/>
      <c r="E1023"/>
    </row>
    <row r="1024" spans="1:5" x14ac:dyDescent="0.2">
      <c r="A1024"/>
      <c r="B1024"/>
      <c r="C1024"/>
      <c r="D1024"/>
      <c r="E1024"/>
    </row>
    <row r="1025" spans="1:5" x14ac:dyDescent="0.2">
      <c r="A1025"/>
      <c r="B1025"/>
      <c r="C1025"/>
      <c r="D1025"/>
      <c r="E1025"/>
    </row>
    <row r="1026" spans="1:5" x14ac:dyDescent="0.2">
      <c r="A1026"/>
      <c r="B1026"/>
      <c r="C1026"/>
      <c r="D1026"/>
      <c r="E1026"/>
    </row>
    <row r="1027" spans="1:5" x14ac:dyDescent="0.2">
      <c r="A1027"/>
      <c r="B1027"/>
      <c r="C1027"/>
      <c r="D1027"/>
      <c r="E1027"/>
    </row>
    <row r="1028" spans="1:5" x14ac:dyDescent="0.2">
      <c r="A1028"/>
      <c r="B1028"/>
      <c r="C1028"/>
      <c r="D1028"/>
      <c r="E1028"/>
    </row>
    <row r="1029" spans="1:5" x14ac:dyDescent="0.2">
      <c r="A1029"/>
      <c r="B1029"/>
      <c r="C1029"/>
      <c r="D1029"/>
      <c r="E1029"/>
    </row>
    <row r="1030" spans="1:5" x14ac:dyDescent="0.2">
      <c r="A1030"/>
      <c r="B1030"/>
      <c r="C1030"/>
      <c r="D1030"/>
      <c r="E1030"/>
    </row>
    <row r="1031" spans="1:5" x14ac:dyDescent="0.2">
      <c r="A1031"/>
      <c r="B1031"/>
      <c r="C1031"/>
      <c r="D1031"/>
      <c r="E1031"/>
    </row>
    <row r="1032" spans="1:5" x14ac:dyDescent="0.2">
      <c r="A1032"/>
      <c r="B1032"/>
      <c r="C1032"/>
      <c r="D1032"/>
      <c r="E1032"/>
    </row>
    <row r="1033" spans="1:5" x14ac:dyDescent="0.2">
      <c r="A1033"/>
      <c r="B1033"/>
      <c r="C1033"/>
      <c r="D1033"/>
      <c r="E1033"/>
    </row>
    <row r="1034" spans="1:5" x14ac:dyDescent="0.2">
      <c r="A1034"/>
      <c r="B1034"/>
      <c r="C1034"/>
      <c r="D1034"/>
      <c r="E1034"/>
    </row>
    <row r="1035" spans="1:5" x14ac:dyDescent="0.2">
      <c r="A1035"/>
      <c r="B1035"/>
      <c r="C1035"/>
      <c r="D1035"/>
      <c r="E1035"/>
    </row>
    <row r="1036" spans="1:5" x14ac:dyDescent="0.2">
      <c r="A1036"/>
      <c r="B1036"/>
      <c r="C1036"/>
      <c r="D1036"/>
      <c r="E1036"/>
    </row>
    <row r="1037" spans="1:5" x14ac:dyDescent="0.2">
      <c r="A1037"/>
      <c r="B1037"/>
      <c r="C1037"/>
      <c r="D1037"/>
      <c r="E1037"/>
    </row>
    <row r="1038" spans="1:5" x14ac:dyDescent="0.2">
      <c r="A1038"/>
      <c r="B1038"/>
      <c r="C1038"/>
      <c r="D1038"/>
      <c r="E1038"/>
    </row>
    <row r="1039" spans="1:5" x14ac:dyDescent="0.2">
      <c r="A1039"/>
      <c r="B1039"/>
      <c r="C1039"/>
      <c r="D1039"/>
      <c r="E1039"/>
    </row>
    <row r="1040" spans="1:5" x14ac:dyDescent="0.2">
      <c r="A1040"/>
      <c r="B1040"/>
      <c r="C1040"/>
      <c r="D1040"/>
      <c r="E1040"/>
    </row>
    <row r="1041" spans="1:5" x14ac:dyDescent="0.2">
      <c r="A1041"/>
      <c r="B1041"/>
      <c r="C1041"/>
      <c r="D1041"/>
      <c r="E1041"/>
    </row>
    <row r="1042" spans="1:5" x14ac:dyDescent="0.2">
      <c r="A1042"/>
      <c r="B1042"/>
      <c r="C1042"/>
      <c r="D1042"/>
      <c r="E1042"/>
    </row>
    <row r="1043" spans="1:5" x14ac:dyDescent="0.2">
      <c r="A1043"/>
      <c r="B1043"/>
      <c r="C1043"/>
      <c r="D1043"/>
      <c r="E1043"/>
    </row>
    <row r="1044" spans="1:5" x14ac:dyDescent="0.2">
      <c r="A1044"/>
      <c r="B1044"/>
      <c r="C1044"/>
      <c r="D1044"/>
      <c r="E1044"/>
    </row>
    <row r="1045" spans="1:5" x14ac:dyDescent="0.2">
      <c r="A1045"/>
      <c r="B1045"/>
      <c r="C1045"/>
      <c r="D1045"/>
      <c r="E1045"/>
    </row>
    <row r="1046" spans="1:5" x14ac:dyDescent="0.2">
      <c r="A1046"/>
      <c r="B1046"/>
      <c r="C1046"/>
      <c r="D1046"/>
      <c r="E1046"/>
    </row>
    <row r="1047" spans="1:5" x14ac:dyDescent="0.2">
      <c r="A1047"/>
      <c r="B1047"/>
      <c r="C1047"/>
      <c r="D1047"/>
      <c r="E1047"/>
    </row>
    <row r="1048" spans="1:5" x14ac:dyDescent="0.2">
      <c r="A1048"/>
      <c r="B1048"/>
      <c r="C1048"/>
      <c r="D1048"/>
      <c r="E1048"/>
    </row>
    <row r="1049" spans="1:5" x14ac:dyDescent="0.2">
      <c r="A1049"/>
      <c r="B1049"/>
      <c r="C1049"/>
      <c r="D1049"/>
      <c r="E1049"/>
    </row>
    <row r="1050" spans="1:5" x14ac:dyDescent="0.2">
      <c r="A1050"/>
      <c r="B1050"/>
      <c r="C1050"/>
      <c r="D1050"/>
      <c r="E1050"/>
    </row>
    <row r="1051" spans="1:5" x14ac:dyDescent="0.2">
      <c r="A1051"/>
      <c r="B1051"/>
      <c r="C1051"/>
      <c r="D1051"/>
      <c r="E1051"/>
    </row>
    <row r="1052" spans="1:5" x14ac:dyDescent="0.2">
      <c r="A1052"/>
      <c r="B1052"/>
      <c r="C1052"/>
      <c r="D1052"/>
      <c r="E1052"/>
    </row>
    <row r="1053" spans="1:5" x14ac:dyDescent="0.2">
      <c r="A1053"/>
      <c r="B1053"/>
      <c r="C1053"/>
      <c r="D1053"/>
      <c r="E1053"/>
    </row>
    <row r="1054" spans="1:5" x14ac:dyDescent="0.2">
      <c r="A1054"/>
      <c r="B1054"/>
      <c r="C1054"/>
      <c r="D1054"/>
      <c r="E1054"/>
    </row>
    <row r="1055" spans="1:5" x14ac:dyDescent="0.2">
      <c r="A1055"/>
      <c r="B1055"/>
      <c r="C1055"/>
      <c r="D1055"/>
      <c r="E1055"/>
    </row>
    <row r="1056" spans="1:5" x14ac:dyDescent="0.2">
      <c r="A1056"/>
      <c r="B1056"/>
      <c r="C1056"/>
      <c r="D1056"/>
      <c r="E1056"/>
    </row>
    <row r="1057" spans="1:5" x14ac:dyDescent="0.2">
      <c r="A1057"/>
      <c r="B1057"/>
      <c r="C1057"/>
      <c r="D1057"/>
      <c r="E1057"/>
    </row>
    <row r="1058" spans="1:5" x14ac:dyDescent="0.2">
      <c r="A1058"/>
      <c r="B1058"/>
      <c r="C1058"/>
      <c r="D1058"/>
      <c r="E1058"/>
    </row>
    <row r="1059" spans="1:5" x14ac:dyDescent="0.2">
      <c r="A1059"/>
      <c r="B1059"/>
      <c r="C1059"/>
      <c r="D1059"/>
      <c r="E1059"/>
    </row>
    <row r="1060" spans="1:5" x14ac:dyDescent="0.2">
      <c r="A1060"/>
      <c r="B1060"/>
      <c r="C1060"/>
      <c r="D1060"/>
      <c r="E1060"/>
    </row>
    <row r="1061" spans="1:5" x14ac:dyDescent="0.2">
      <c r="A1061"/>
      <c r="B1061"/>
      <c r="C1061"/>
      <c r="D1061"/>
      <c r="E1061"/>
    </row>
    <row r="1062" spans="1:5" x14ac:dyDescent="0.2">
      <c r="A1062"/>
      <c r="B1062"/>
      <c r="C1062"/>
      <c r="D1062"/>
      <c r="E1062"/>
    </row>
    <row r="1063" spans="1:5" x14ac:dyDescent="0.2">
      <c r="A1063"/>
      <c r="B1063"/>
      <c r="C1063"/>
      <c r="D1063"/>
      <c r="E1063"/>
    </row>
    <row r="1064" spans="1:5" x14ac:dyDescent="0.2">
      <c r="A1064"/>
      <c r="B1064"/>
      <c r="C1064"/>
      <c r="D1064"/>
      <c r="E1064"/>
    </row>
    <row r="1065" spans="1:5" x14ac:dyDescent="0.2">
      <c r="A1065"/>
      <c r="B1065"/>
      <c r="C1065"/>
      <c r="D1065"/>
      <c r="E1065"/>
    </row>
    <row r="1066" spans="1:5" x14ac:dyDescent="0.2">
      <c r="A1066"/>
      <c r="B1066"/>
      <c r="C1066"/>
      <c r="D1066"/>
      <c r="E1066"/>
    </row>
    <row r="1067" spans="1:5" x14ac:dyDescent="0.2">
      <c r="A1067"/>
      <c r="B1067"/>
      <c r="C1067"/>
      <c r="D1067"/>
      <c r="E1067"/>
    </row>
    <row r="1068" spans="1:5" x14ac:dyDescent="0.2">
      <c r="A1068"/>
      <c r="B1068"/>
      <c r="C1068"/>
      <c r="D1068"/>
      <c r="E1068"/>
    </row>
    <row r="1069" spans="1:5" x14ac:dyDescent="0.2">
      <c r="A1069"/>
      <c r="B1069"/>
      <c r="C1069"/>
      <c r="D1069"/>
      <c r="E1069"/>
    </row>
    <row r="1070" spans="1:5" x14ac:dyDescent="0.2">
      <c r="A1070"/>
      <c r="B1070"/>
      <c r="C1070"/>
      <c r="D1070"/>
      <c r="E1070"/>
    </row>
    <row r="1071" spans="1:5" x14ac:dyDescent="0.2">
      <c r="A1071"/>
      <c r="B1071"/>
      <c r="C1071"/>
      <c r="D1071"/>
      <c r="E1071"/>
    </row>
    <row r="1072" spans="1:5" x14ac:dyDescent="0.2">
      <c r="A1072"/>
      <c r="B1072"/>
      <c r="C1072"/>
      <c r="D1072"/>
      <c r="E1072"/>
    </row>
    <row r="1073" spans="1:5" x14ac:dyDescent="0.2">
      <c r="A1073"/>
      <c r="B1073"/>
      <c r="C1073"/>
      <c r="D1073"/>
      <c r="E1073"/>
    </row>
    <row r="1074" spans="1:5" x14ac:dyDescent="0.2">
      <c r="A1074"/>
      <c r="B1074"/>
      <c r="C1074"/>
      <c r="D1074"/>
      <c r="E1074"/>
    </row>
    <row r="1075" spans="1:5" x14ac:dyDescent="0.2">
      <c r="A1075"/>
      <c r="B1075"/>
      <c r="C1075"/>
      <c r="D1075"/>
      <c r="E1075"/>
    </row>
    <row r="1076" spans="1:5" x14ac:dyDescent="0.2">
      <c r="A1076"/>
      <c r="B1076"/>
      <c r="C1076"/>
      <c r="D1076"/>
      <c r="E1076"/>
    </row>
    <row r="1077" spans="1:5" x14ac:dyDescent="0.2">
      <c r="A1077"/>
      <c r="B1077"/>
      <c r="C1077"/>
      <c r="D1077"/>
      <c r="E1077"/>
    </row>
    <row r="1078" spans="1:5" x14ac:dyDescent="0.2">
      <c r="A1078"/>
      <c r="B1078"/>
      <c r="C1078"/>
      <c r="D1078"/>
      <c r="E1078"/>
    </row>
    <row r="1079" spans="1:5" x14ac:dyDescent="0.2">
      <c r="A1079"/>
      <c r="B1079"/>
      <c r="C1079"/>
      <c r="D1079"/>
      <c r="E1079"/>
    </row>
    <row r="1080" spans="1:5" x14ac:dyDescent="0.2">
      <c r="A1080"/>
      <c r="B1080"/>
      <c r="C1080"/>
      <c r="D1080"/>
      <c r="E1080"/>
    </row>
    <row r="1081" spans="1:5" x14ac:dyDescent="0.2">
      <c r="A1081"/>
      <c r="B1081"/>
      <c r="C1081"/>
      <c r="D1081"/>
      <c r="E1081"/>
    </row>
    <row r="1082" spans="1:5" x14ac:dyDescent="0.2">
      <c r="A1082"/>
      <c r="B1082"/>
      <c r="C1082"/>
      <c r="D1082"/>
      <c r="E1082"/>
    </row>
    <row r="1083" spans="1:5" x14ac:dyDescent="0.2">
      <c r="A1083"/>
      <c r="B1083"/>
      <c r="C1083"/>
      <c r="D1083"/>
      <c r="E1083"/>
    </row>
    <row r="1084" spans="1:5" x14ac:dyDescent="0.2">
      <c r="A1084"/>
      <c r="B1084"/>
      <c r="C1084"/>
      <c r="D1084"/>
      <c r="E1084"/>
    </row>
    <row r="1085" spans="1:5" x14ac:dyDescent="0.2">
      <c r="A1085"/>
      <c r="B1085"/>
      <c r="C1085"/>
      <c r="D1085"/>
      <c r="E1085"/>
    </row>
    <row r="1086" spans="1:5" x14ac:dyDescent="0.2">
      <c r="A1086"/>
      <c r="B1086"/>
      <c r="C1086"/>
      <c r="D1086"/>
      <c r="E1086"/>
    </row>
    <row r="1087" spans="1:5" x14ac:dyDescent="0.2">
      <c r="A1087"/>
      <c r="B1087"/>
      <c r="C1087"/>
      <c r="D1087"/>
      <c r="E1087"/>
    </row>
    <row r="1088" spans="1:5" x14ac:dyDescent="0.2">
      <c r="A1088"/>
      <c r="B1088"/>
      <c r="C1088"/>
      <c r="D1088"/>
      <c r="E1088"/>
    </row>
    <row r="1089" spans="1:5" x14ac:dyDescent="0.2">
      <c r="A1089"/>
      <c r="B1089"/>
      <c r="C1089"/>
      <c r="D1089"/>
      <c r="E1089"/>
    </row>
    <row r="1090" spans="1:5" x14ac:dyDescent="0.2">
      <c r="A1090"/>
      <c r="B1090"/>
      <c r="C1090"/>
      <c r="D1090"/>
      <c r="E1090"/>
    </row>
    <row r="1091" spans="1:5" x14ac:dyDescent="0.2">
      <c r="A1091"/>
      <c r="B1091"/>
      <c r="C1091"/>
      <c r="D1091"/>
      <c r="E1091"/>
    </row>
    <row r="1092" spans="1:5" x14ac:dyDescent="0.2">
      <c r="A1092"/>
      <c r="B1092"/>
      <c r="C1092"/>
      <c r="D1092"/>
      <c r="E1092"/>
    </row>
    <row r="1093" spans="1:5" x14ac:dyDescent="0.2">
      <c r="A1093"/>
      <c r="B1093"/>
      <c r="C1093"/>
      <c r="D1093"/>
      <c r="E1093"/>
    </row>
    <row r="1094" spans="1:5" x14ac:dyDescent="0.2">
      <c r="A1094"/>
      <c r="B1094"/>
      <c r="C1094"/>
      <c r="D1094"/>
      <c r="E1094"/>
    </row>
    <row r="1095" spans="1:5" x14ac:dyDescent="0.2">
      <c r="A1095"/>
      <c r="B1095"/>
      <c r="C1095"/>
      <c r="D1095"/>
      <c r="E1095"/>
    </row>
    <row r="1096" spans="1:5" x14ac:dyDescent="0.2">
      <c r="A1096"/>
      <c r="B1096"/>
      <c r="C1096"/>
      <c r="D1096"/>
      <c r="E1096"/>
    </row>
    <row r="1097" spans="1:5" x14ac:dyDescent="0.2">
      <c r="A1097"/>
      <c r="B1097"/>
      <c r="C1097"/>
      <c r="D1097"/>
      <c r="E1097"/>
    </row>
    <row r="1098" spans="1:5" x14ac:dyDescent="0.2">
      <c r="A1098"/>
      <c r="B1098"/>
      <c r="C1098"/>
      <c r="D1098"/>
      <c r="E1098"/>
    </row>
    <row r="1099" spans="1:5" x14ac:dyDescent="0.2">
      <c r="A1099"/>
      <c r="B1099"/>
      <c r="C1099"/>
      <c r="D1099"/>
      <c r="E1099"/>
    </row>
    <row r="1100" spans="1:5" x14ac:dyDescent="0.2">
      <c r="A1100"/>
      <c r="B1100"/>
      <c r="C1100"/>
      <c r="D1100"/>
      <c r="E1100"/>
    </row>
    <row r="1101" spans="1:5" x14ac:dyDescent="0.2">
      <c r="A1101"/>
      <c r="B1101"/>
      <c r="C1101"/>
      <c r="D1101"/>
      <c r="E1101"/>
    </row>
    <row r="1102" spans="1:5" x14ac:dyDescent="0.2">
      <c r="A1102"/>
      <c r="B1102"/>
      <c r="C1102"/>
      <c r="D1102"/>
      <c r="E1102"/>
    </row>
    <row r="1103" spans="1:5" x14ac:dyDescent="0.2">
      <c r="A1103"/>
      <c r="B1103"/>
      <c r="C1103"/>
      <c r="D1103"/>
      <c r="E1103"/>
    </row>
    <row r="1104" spans="1:5" x14ac:dyDescent="0.2">
      <c r="A1104"/>
      <c r="B1104"/>
      <c r="C1104"/>
      <c r="D1104"/>
      <c r="E1104"/>
    </row>
    <row r="1105" spans="1:5" x14ac:dyDescent="0.2">
      <c r="A1105"/>
      <c r="B1105"/>
      <c r="C1105"/>
      <c r="D1105"/>
      <c r="E1105"/>
    </row>
    <row r="1106" spans="1:5" x14ac:dyDescent="0.2">
      <c r="A1106"/>
      <c r="B1106"/>
      <c r="C1106"/>
      <c r="D1106"/>
      <c r="E1106"/>
    </row>
    <row r="1107" spans="1:5" x14ac:dyDescent="0.2">
      <c r="A1107"/>
      <c r="B1107"/>
      <c r="C1107"/>
      <c r="D1107"/>
      <c r="E1107"/>
    </row>
    <row r="1108" spans="1:5" x14ac:dyDescent="0.2">
      <c r="A1108"/>
      <c r="B1108"/>
      <c r="C1108"/>
      <c r="D1108"/>
      <c r="E1108"/>
    </row>
    <row r="1109" spans="1:5" x14ac:dyDescent="0.2">
      <c r="A1109"/>
      <c r="B1109"/>
      <c r="C1109"/>
      <c r="D1109"/>
      <c r="E1109"/>
    </row>
    <row r="1110" spans="1:5" x14ac:dyDescent="0.2">
      <c r="A1110"/>
      <c r="B1110"/>
      <c r="C1110"/>
      <c r="D1110"/>
      <c r="E1110"/>
    </row>
    <row r="1111" spans="1:5" x14ac:dyDescent="0.2">
      <c r="A1111"/>
      <c r="B1111"/>
      <c r="C1111"/>
      <c r="D1111"/>
      <c r="E1111"/>
    </row>
    <row r="1112" spans="1:5" x14ac:dyDescent="0.2">
      <c r="A1112"/>
      <c r="B1112"/>
      <c r="C1112"/>
      <c r="D1112"/>
      <c r="E1112"/>
    </row>
    <row r="1113" spans="1:5" x14ac:dyDescent="0.2">
      <c r="A1113"/>
      <c r="B1113"/>
      <c r="C1113"/>
      <c r="D1113"/>
      <c r="E1113"/>
    </row>
    <row r="1114" spans="1:5" x14ac:dyDescent="0.2">
      <c r="A1114"/>
      <c r="B1114"/>
      <c r="C1114"/>
      <c r="D1114"/>
      <c r="E1114"/>
    </row>
    <row r="1115" spans="1:5" x14ac:dyDescent="0.2">
      <c r="A1115"/>
      <c r="B1115"/>
      <c r="C1115"/>
      <c r="D1115"/>
      <c r="E1115"/>
    </row>
    <row r="1116" spans="1:5" x14ac:dyDescent="0.2">
      <c r="A1116"/>
      <c r="B1116"/>
      <c r="C1116"/>
      <c r="D1116"/>
      <c r="E1116"/>
    </row>
    <row r="1117" spans="1:5" x14ac:dyDescent="0.2">
      <c r="A1117"/>
      <c r="B1117"/>
      <c r="C1117"/>
      <c r="D1117"/>
      <c r="E1117"/>
    </row>
    <row r="1118" spans="1:5" x14ac:dyDescent="0.2">
      <c r="A1118"/>
      <c r="B1118"/>
      <c r="C1118"/>
      <c r="D1118"/>
      <c r="E1118"/>
    </row>
    <row r="1119" spans="1:5" x14ac:dyDescent="0.2">
      <c r="A1119"/>
      <c r="B1119"/>
      <c r="C1119"/>
      <c r="D1119"/>
      <c r="E1119"/>
    </row>
    <row r="1120" spans="1:5" x14ac:dyDescent="0.2">
      <c r="A1120"/>
      <c r="B1120"/>
      <c r="C1120"/>
      <c r="D1120"/>
      <c r="E1120"/>
    </row>
    <row r="1121" spans="1:5" x14ac:dyDescent="0.2">
      <c r="A1121"/>
      <c r="B1121"/>
      <c r="C1121"/>
      <c r="D1121"/>
      <c r="E1121"/>
    </row>
    <row r="1122" spans="1:5" x14ac:dyDescent="0.2">
      <c r="A1122"/>
      <c r="B1122"/>
      <c r="C1122"/>
      <c r="D1122"/>
      <c r="E1122"/>
    </row>
    <row r="1123" spans="1:5" x14ac:dyDescent="0.2">
      <c r="A1123"/>
      <c r="B1123"/>
      <c r="C1123"/>
      <c r="D1123"/>
      <c r="E1123"/>
    </row>
    <row r="1124" spans="1:5" x14ac:dyDescent="0.2">
      <c r="A1124"/>
      <c r="B1124"/>
      <c r="C1124"/>
      <c r="D1124"/>
      <c r="E1124"/>
    </row>
    <row r="1125" spans="1:5" x14ac:dyDescent="0.2">
      <c r="A1125"/>
      <c r="B1125"/>
      <c r="C1125"/>
      <c r="D1125"/>
      <c r="E1125"/>
    </row>
    <row r="1126" spans="1:5" x14ac:dyDescent="0.2">
      <c r="A1126"/>
      <c r="B1126"/>
      <c r="C1126"/>
      <c r="D1126"/>
      <c r="E1126"/>
    </row>
    <row r="1127" spans="1:5" x14ac:dyDescent="0.2">
      <c r="A1127"/>
      <c r="B1127"/>
      <c r="C1127"/>
      <c r="D1127"/>
      <c r="E1127"/>
    </row>
    <row r="1128" spans="1:5" x14ac:dyDescent="0.2">
      <c r="A1128"/>
      <c r="B1128"/>
      <c r="C1128"/>
      <c r="D1128"/>
      <c r="E1128"/>
    </row>
    <row r="1129" spans="1:5" x14ac:dyDescent="0.2">
      <c r="A1129"/>
      <c r="B1129"/>
      <c r="C1129"/>
      <c r="D1129"/>
      <c r="E1129"/>
    </row>
    <row r="1130" spans="1:5" x14ac:dyDescent="0.2">
      <c r="A1130"/>
      <c r="B1130"/>
      <c r="C1130"/>
      <c r="D1130"/>
      <c r="E1130"/>
    </row>
    <row r="1131" spans="1:5" x14ac:dyDescent="0.2">
      <c r="A1131"/>
      <c r="B1131"/>
      <c r="C1131"/>
      <c r="D1131"/>
      <c r="E1131"/>
    </row>
    <row r="1132" spans="1:5" x14ac:dyDescent="0.2">
      <c r="A1132"/>
      <c r="B1132"/>
      <c r="C1132"/>
      <c r="D1132"/>
      <c r="E1132"/>
    </row>
    <row r="1133" spans="1:5" x14ac:dyDescent="0.2">
      <c r="A1133"/>
      <c r="B1133"/>
      <c r="C1133"/>
      <c r="D1133"/>
      <c r="E1133"/>
    </row>
    <row r="1134" spans="1:5" x14ac:dyDescent="0.2">
      <c r="A1134"/>
      <c r="B1134"/>
      <c r="C1134"/>
      <c r="D1134"/>
      <c r="E1134"/>
    </row>
    <row r="1135" spans="1:5" x14ac:dyDescent="0.2">
      <c r="A1135"/>
      <c r="B1135"/>
      <c r="C1135"/>
      <c r="D1135"/>
      <c r="E1135"/>
    </row>
    <row r="1136" spans="1:5" x14ac:dyDescent="0.2">
      <c r="A1136"/>
      <c r="B1136"/>
      <c r="C1136"/>
      <c r="D1136"/>
      <c r="E1136"/>
    </row>
    <row r="1137" spans="1:5" x14ac:dyDescent="0.2">
      <c r="A1137"/>
      <c r="B1137"/>
      <c r="C1137"/>
      <c r="D1137"/>
      <c r="E1137"/>
    </row>
    <row r="1138" spans="1:5" x14ac:dyDescent="0.2">
      <c r="A1138"/>
      <c r="B1138"/>
      <c r="C1138"/>
      <c r="D1138"/>
      <c r="E1138"/>
    </row>
    <row r="1139" spans="1:5" x14ac:dyDescent="0.2">
      <c r="A1139"/>
      <c r="B1139"/>
      <c r="C1139"/>
      <c r="D1139"/>
      <c r="E1139"/>
    </row>
    <row r="1140" spans="1:5" x14ac:dyDescent="0.2">
      <c r="A1140"/>
      <c r="B1140"/>
      <c r="C1140"/>
      <c r="D1140"/>
      <c r="E1140"/>
    </row>
    <row r="1141" spans="1:5" x14ac:dyDescent="0.2">
      <c r="A1141"/>
      <c r="B1141"/>
      <c r="C1141"/>
      <c r="D1141"/>
      <c r="E1141"/>
    </row>
    <row r="1142" spans="1:5" x14ac:dyDescent="0.2">
      <c r="A1142"/>
      <c r="B1142"/>
      <c r="C1142"/>
      <c r="D1142"/>
      <c r="E1142"/>
    </row>
    <row r="1143" spans="1:5" x14ac:dyDescent="0.2">
      <c r="A1143"/>
      <c r="B1143"/>
      <c r="C1143"/>
      <c r="D1143"/>
      <c r="E1143"/>
    </row>
    <row r="1144" spans="1:5" x14ac:dyDescent="0.2">
      <c r="A1144"/>
      <c r="B1144"/>
      <c r="C1144"/>
      <c r="D1144"/>
      <c r="E1144"/>
    </row>
    <row r="1145" spans="1:5" x14ac:dyDescent="0.2">
      <c r="A1145"/>
      <c r="B1145"/>
      <c r="C1145"/>
      <c r="D1145"/>
      <c r="E1145"/>
    </row>
    <row r="1146" spans="1:5" x14ac:dyDescent="0.2">
      <c r="A1146"/>
      <c r="B1146"/>
      <c r="C1146"/>
      <c r="D1146"/>
      <c r="E1146"/>
    </row>
    <row r="1147" spans="1:5" x14ac:dyDescent="0.2">
      <c r="A1147"/>
      <c r="B1147"/>
      <c r="C1147"/>
      <c r="D1147"/>
      <c r="E1147"/>
    </row>
    <row r="1148" spans="1:5" x14ac:dyDescent="0.2">
      <c r="A1148"/>
      <c r="B1148"/>
      <c r="C1148"/>
      <c r="D1148"/>
      <c r="E1148"/>
    </row>
    <row r="1149" spans="1:5" x14ac:dyDescent="0.2">
      <c r="A1149"/>
      <c r="B1149"/>
      <c r="C1149"/>
      <c r="D1149"/>
      <c r="E1149"/>
    </row>
    <row r="1150" spans="1:5" x14ac:dyDescent="0.2">
      <c r="A1150"/>
      <c r="B1150"/>
      <c r="C1150"/>
      <c r="D1150"/>
      <c r="E1150"/>
    </row>
    <row r="1151" spans="1:5" x14ac:dyDescent="0.2">
      <c r="A1151"/>
      <c r="B1151"/>
      <c r="C1151"/>
      <c r="D1151"/>
      <c r="E1151"/>
    </row>
    <row r="1152" spans="1:5" x14ac:dyDescent="0.2">
      <c r="A1152"/>
      <c r="B1152"/>
      <c r="C1152"/>
      <c r="D1152"/>
      <c r="E1152"/>
    </row>
    <row r="1153" spans="1:5" x14ac:dyDescent="0.2">
      <c r="A1153"/>
      <c r="B1153"/>
      <c r="C1153"/>
      <c r="D1153"/>
      <c r="E1153"/>
    </row>
    <row r="1154" spans="1:5" x14ac:dyDescent="0.2">
      <c r="A1154"/>
      <c r="B1154"/>
      <c r="C1154"/>
      <c r="D1154"/>
      <c r="E1154"/>
    </row>
    <row r="1155" spans="1:5" x14ac:dyDescent="0.2">
      <c r="A1155"/>
      <c r="B1155"/>
      <c r="C1155"/>
      <c r="D1155"/>
      <c r="E1155"/>
    </row>
    <row r="1156" spans="1:5" x14ac:dyDescent="0.2">
      <c r="A1156"/>
      <c r="B1156"/>
      <c r="C1156"/>
      <c r="D1156"/>
      <c r="E1156"/>
    </row>
    <row r="1157" spans="1:5" x14ac:dyDescent="0.2">
      <c r="A1157"/>
      <c r="B1157"/>
      <c r="C1157"/>
      <c r="D1157"/>
      <c r="E1157"/>
    </row>
    <row r="1158" spans="1:5" x14ac:dyDescent="0.2">
      <c r="A1158"/>
      <c r="B1158"/>
      <c r="C1158"/>
      <c r="D1158"/>
      <c r="E1158"/>
    </row>
    <row r="1159" spans="1:5" x14ac:dyDescent="0.2">
      <c r="A1159"/>
      <c r="B1159"/>
      <c r="C1159"/>
      <c r="D1159"/>
      <c r="E1159"/>
    </row>
    <row r="1160" spans="1:5" x14ac:dyDescent="0.2">
      <c r="A1160"/>
      <c r="B1160"/>
      <c r="C1160"/>
      <c r="D1160"/>
      <c r="E1160"/>
    </row>
    <row r="1161" spans="1:5" x14ac:dyDescent="0.2">
      <c r="A1161"/>
      <c r="B1161"/>
      <c r="C1161"/>
      <c r="D1161"/>
      <c r="E1161"/>
    </row>
    <row r="1162" spans="1:5" x14ac:dyDescent="0.2">
      <c r="A1162"/>
      <c r="B1162"/>
      <c r="C1162"/>
      <c r="D1162"/>
      <c r="E1162"/>
    </row>
    <row r="1163" spans="1:5" x14ac:dyDescent="0.2">
      <c r="A1163"/>
      <c r="B1163"/>
      <c r="C1163"/>
      <c r="D1163"/>
      <c r="E1163"/>
    </row>
    <row r="1164" spans="1:5" x14ac:dyDescent="0.2">
      <c r="A1164"/>
      <c r="B1164"/>
      <c r="C1164"/>
      <c r="D1164"/>
      <c r="E1164"/>
    </row>
    <row r="1165" spans="1:5" x14ac:dyDescent="0.2">
      <c r="A1165"/>
      <c r="B1165"/>
      <c r="C1165"/>
      <c r="D1165"/>
      <c r="E1165"/>
    </row>
    <row r="1166" spans="1:5" x14ac:dyDescent="0.2">
      <c r="A1166"/>
      <c r="B1166"/>
      <c r="C1166"/>
      <c r="D1166"/>
      <c r="E1166"/>
    </row>
    <row r="1167" spans="1:5" x14ac:dyDescent="0.2">
      <c r="A1167"/>
      <c r="B1167"/>
      <c r="C1167"/>
      <c r="D1167"/>
      <c r="E1167"/>
    </row>
    <row r="1168" spans="1:5" x14ac:dyDescent="0.2">
      <c r="A1168"/>
      <c r="B1168"/>
      <c r="C1168"/>
      <c r="D1168"/>
      <c r="E1168"/>
    </row>
    <row r="1169" spans="1:5" x14ac:dyDescent="0.2">
      <c r="A1169"/>
      <c r="B1169"/>
      <c r="C1169"/>
      <c r="D1169"/>
      <c r="E1169"/>
    </row>
    <row r="1170" spans="1:5" x14ac:dyDescent="0.2">
      <c r="A1170"/>
      <c r="B1170"/>
      <c r="C1170"/>
      <c r="D1170"/>
      <c r="E1170"/>
    </row>
    <row r="1171" spans="1:5" x14ac:dyDescent="0.2">
      <c r="A1171"/>
      <c r="B1171"/>
      <c r="C1171"/>
      <c r="D1171"/>
      <c r="E1171"/>
    </row>
    <row r="1172" spans="1:5" x14ac:dyDescent="0.2">
      <c r="A1172"/>
      <c r="B1172"/>
      <c r="C1172"/>
      <c r="D1172"/>
      <c r="E1172"/>
    </row>
    <row r="1173" spans="1:5" x14ac:dyDescent="0.2">
      <c r="A1173"/>
      <c r="B1173"/>
      <c r="C1173"/>
      <c r="D1173"/>
      <c r="E1173"/>
    </row>
    <row r="1174" spans="1:5" x14ac:dyDescent="0.2">
      <c r="A1174"/>
      <c r="B1174"/>
      <c r="C1174"/>
      <c r="D1174"/>
      <c r="E1174"/>
    </row>
    <row r="1175" spans="1:5" x14ac:dyDescent="0.2">
      <c r="A1175"/>
      <c r="B1175"/>
      <c r="C1175"/>
      <c r="D1175"/>
      <c r="E1175"/>
    </row>
    <row r="1176" spans="1:5" x14ac:dyDescent="0.2">
      <c r="A1176"/>
      <c r="B1176"/>
      <c r="C1176"/>
      <c r="D1176"/>
      <c r="E1176"/>
    </row>
    <row r="1177" spans="1:5" x14ac:dyDescent="0.2">
      <c r="A1177"/>
      <c r="B1177"/>
      <c r="C1177"/>
      <c r="D1177"/>
      <c r="E1177"/>
    </row>
    <row r="1178" spans="1:5" x14ac:dyDescent="0.2">
      <c r="A1178"/>
      <c r="B1178"/>
      <c r="C1178"/>
      <c r="D1178"/>
      <c r="E1178"/>
    </row>
    <row r="1179" spans="1:5" x14ac:dyDescent="0.2">
      <c r="A1179"/>
      <c r="B1179"/>
      <c r="C1179"/>
      <c r="D1179"/>
      <c r="E1179"/>
    </row>
    <row r="1180" spans="1:5" x14ac:dyDescent="0.2">
      <c r="A1180"/>
      <c r="B1180"/>
      <c r="C1180"/>
      <c r="D1180"/>
      <c r="E1180"/>
    </row>
    <row r="1181" spans="1:5" x14ac:dyDescent="0.2">
      <c r="A1181"/>
      <c r="B1181"/>
      <c r="C1181"/>
      <c r="D1181"/>
      <c r="E1181"/>
    </row>
    <row r="1182" spans="1:5" x14ac:dyDescent="0.2">
      <c r="A1182"/>
      <c r="B1182"/>
      <c r="C1182"/>
      <c r="D1182"/>
      <c r="E1182"/>
    </row>
    <row r="1183" spans="1:5" x14ac:dyDescent="0.2">
      <c r="A1183"/>
      <c r="B1183"/>
      <c r="C1183"/>
      <c r="D1183"/>
      <c r="E1183"/>
    </row>
    <row r="1184" spans="1:5" x14ac:dyDescent="0.2">
      <c r="A1184"/>
      <c r="B1184"/>
      <c r="C1184"/>
      <c r="D1184"/>
      <c r="E1184"/>
    </row>
    <row r="1185" spans="1:5" x14ac:dyDescent="0.2">
      <c r="A1185"/>
      <c r="B1185"/>
      <c r="C1185"/>
      <c r="D1185"/>
      <c r="E1185"/>
    </row>
    <row r="1186" spans="1:5" x14ac:dyDescent="0.2">
      <c r="A1186"/>
      <c r="B1186"/>
      <c r="C1186"/>
      <c r="D1186"/>
      <c r="E1186"/>
    </row>
    <row r="1187" spans="1:5" x14ac:dyDescent="0.2">
      <c r="A1187"/>
      <c r="B1187"/>
      <c r="C1187"/>
      <c r="D1187"/>
      <c r="E1187"/>
    </row>
    <row r="1188" spans="1:5" x14ac:dyDescent="0.2">
      <c r="A1188"/>
      <c r="B1188"/>
      <c r="C1188"/>
      <c r="D1188"/>
      <c r="E1188"/>
    </row>
    <row r="1189" spans="1:5" x14ac:dyDescent="0.2">
      <c r="A1189"/>
      <c r="B1189"/>
      <c r="C1189"/>
      <c r="D1189"/>
      <c r="E1189"/>
    </row>
    <row r="1190" spans="1:5" x14ac:dyDescent="0.2">
      <c r="A1190"/>
      <c r="B1190"/>
      <c r="C1190"/>
      <c r="D1190"/>
      <c r="E1190"/>
    </row>
    <row r="1191" spans="1:5" x14ac:dyDescent="0.2">
      <c r="A1191"/>
      <c r="B1191"/>
      <c r="C1191"/>
      <c r="D1191"/>
      <c r="E1191"/>
    </row>
    <row r="1192" spans="1:5" x14ac:dyDescent="0.2">
      <c r="A1192"/>
      <c r="B1192"/>
      <c r="C1192"/>
      <c r="D1192"/>
      <c r="E1192"/>
    </row>
    <row r="1193" spans="1:5" x14ac:dyDescent="0.2">
      <c r="A1193"/>
      <c r="B1193"/>
      <c r="C1193"/>
      <c r="D1193"/>
      <c r="E1193"/>
    </row>
    <row r="1194" spans="1:5" x14ac:dyDescent="0.2">
      <c r="A1194"/>
      <c r="B1194"/>
      <c r="C1194"/>
      <c r="D1194"/>
      <c r="E1194"/>
    </row>
    <row r="1195" spans="1:5" x14ac:dyDescent="0.2">
      <c r="A1195"/>
      <c r="B1195"/>
      <c r="C1195"/>
      <c r="D1195"/>
      <c r="E1195"/>
    </row>
    <row r="1196" spans="1:5" x14ac:dyDescent="0.2">
      <c r="A1196"/>
      <c r="B1196"/>
      <c r="C1196"/>
      <c r="D1196"/>
      <c r="E1196"/>
    </row>
    <row r="1197" spans="1:5" x14ac:dyDescent="0.2">
      <c r="A1197"/>
      <c r="B1197"/>
      <c r="C1197"/>
      <c r="D1197"/>
      <c r="E1197"/>
    </row>
    <row r="1198" spans="1:5" x14ac:dyDescent="0.2">
      <c r="A1198"/>
      <c r="B1198"/>
      <c r="C1198"/>
      <c r="D1198"/>
      <c r="E1198"/>
    </row>
    <row r="1199" spans="1:5" x14ac:dyDescent="0.2">
      <c r="A1199"/>
      <c r="B1199"/>
      <c r="C1199"/>
      <c r="D1199"/>
      <c r="E1199"/>
    </row>
    <row r="1200" spans="1:5" x14ac:dyDescent="0.2">
      <c r="A1200"/>
      <c r="B1200"/>
      <c r="C1200"/>
      <c r="D1200"/>
      <c r="E1200"/>
    </row>
    <row r="1201" spans="1:5" x14ac:dyDescent="0.2">
      <c r="A1201"/>
      <c r="B1201"/>
      <c r="C1201"/>
      <c r="D1201"/>
      <c r="E1201"/>
    </row>
    <row r="1202" spans="1:5" x14ac:dyDescent="0.2">
      <c r="A1202"/>
      <c r="B1202"/>
      <c r="C1202"/>
      <c r="D1202"/>
      <c r="E1202"/>
    </row>
    <row r="1203" spans="1:5" x14ac:dyDescent="0.2">
      <c r="A1203"/>
      <c r="B1203"/>
      <c r="C1203"/>
      <c r="D1203"/>
      <c r="E1203"/>
    </row>
    <row r="1204" spans="1:5" x14ac:dyDescent="0.2">
      <c r="A1204"/>
      <c r="B1204"/>
      <c r="C1204"/>
      <c r="D1204"/>
      <c r="E1204"/>
    </row>
    <row r="1205" spans="1:5" x14ac:dyDescent="0.2">
      <c r="A1205"/>
      <c r="B1205"/>
      <c r="C1205"/>
      <c r="D1205"/>
      <c r="E1205"/>
    </row>
    <row r="1206" spans="1:5" x14ac:dyDescent="0.2">
      <c r="A1206"/>
      <c r="B1206"/>
      <c r="C1206"/>
      <c r="D1206"/>
      <c r="E1206"/>
    </row>
    <row r="1207" spans="1:5" x14ac:dyDescent="0.2">
      <c r="A1207"/>
      <c r="B1207"/>
      <c r="C1207"/>
      <c r="D1207"/>
      <c r="E1207"/>
    </row>
    <row r="1208" spans="1:5" x14ac:dyDescent="0.2">
      <c r="A1208"/>
      <c r="B1208"/>
      <c r="C1208"/>
      <c r="D1208"/>
      <c r="E1208"/>
    </row>
    <row r="1209" spans="1:5" x14ac:dyDescent="0.2">
      <c r="A1209"/>
      <c r="B1209"/>
      <c r="C1209"/>
      <c r="D1209"/>
      <c r="E1209"/>
    </row>
    <row r="1210" spans="1:5" x14ac:dyDescent="0.2">
      <c r="A1210"/>
      <c r="B1210"/>
      <c r="C1210"/>
      <c r="D1210"/>
      <c r="E1210"/>
    </row>
    <row r="1211" spans="1:5" x14ac:dyDescent="0.2">
      <c r="A1211"/>
      <c r="B1211"/>
      <c r="C1211"/>
      <c r="D1211"/>
      <c r="E1211"/>
    </row>
    <row r="1212" spans="1:5" x14ac:dyDescent="0.2">
      <c r="A1212"/>
      <c r="B1212"/>
      <c r="C1212"/>
      <c r="D1212"/>
      <c r="E1212"/>
    </row>
    <row r="1213" spans="1:5" x14ac:dyDescent="0.2">
      <c r="A1213"/>
      <c r="B1213"/>
      <c r="C1213"/>
      <c r="D1213"/>
      <c r="E1213"/>
    </row>
    <row r="1214" spans="1:5" x14ac:dyDescent="0.2">
      <c r="A1214"/>
      <c r="B1214"/>
      <c r="C1214"/>
      <c r="D1214"/>
      <c r="E1214"/>
    </row>
    <row r="1215" spans="1:5" x14ac:dyDescent="0.2">
      <c r="A1215"/>
      <c r="B1215"/>
      <c r="C1215"/>
      <c r="D1215"/>
      <c r="E1215"/>
    </row>
    <row r="1216" spans="1:5" x14ac:dyDescent="0.2">
      <c r="A1216"/>
      <c r="B1216"/>
      <c r="C1216"/>
      <c r="D1216"/>
      <c r="E1216"/>
    </row>
    <row r="1217" spans="1:5" x14ac:dyDescent="0.2">
      <c r="A1217"/>
      <c r="B1217"/>
      <c r="C1217"/>
      <c r="D1217"/>
      <c r="E1217"/>
    </row>
    <row r="1218" spans="1:5" x14ac:dyDescent="0.2">
      <c r="A1218"/>
      <c r="B1218"/>
      <c r="C1218"/>
      <c r="D1218"/>
      <c r="E1218"/>
    </row>
    <row r="1219" spans="1:5" x14ac:dyDescent="0.2">
      <c r="A1219"/>
      <c r="B1219"/>
      <c r="C1219"/>
      <c r="D1219"/>
      <c r="E1219"/>
    </row>
    <row r="1220" spans="1:5" x14ac:dyDescent="0.2">
      <c r="A1220"/>
      <c r="B1220"/>
      <c r="C1220"/>
      <c r="D1220"/>
      <c r="E1220"/>
    </row>
    <row r="1221" spans="1:5" x14ac:dyDescent="0.2">
      <c r="A1221"/>
      <c r="B1221"/>
      <c r="C1221"/>
      <c r="D1221"/>
      <c r="E1221"/>
    </row>
    <row r="1222" spans="1:5" x14ac:dyDescent="0.2">
      <c r="A1222"/>
      <c r="B1222"/>
      <c r="C1222"/>
      <c r="D1222"/>
      <c r="E1222"/>
    </row>
    <row r="1223" spans="1:5" x14ac:dyDescent="0.2">
      <c r="A1223"/>
      <c r="B1223"/>
      <c r="C1223"/>
      <c r="D1223"/>
      <c r="E1223"/>
    </row>
    <row r="1224" spans="1:5" x14ac:dyDescent="0.2">
      <c r="A1224"/>
      <c r="B1224"/>
      <c r="C1224"/>
      <c r="D1224"/>
      <c r="E1224"/>
    </row>
    <row r="1225" spans="1:5" x14ac:dyDescent="0.2">
      <c r="A1225"/>
      <c r="B1225"/>
      <c r="C1225"/>
      <c r="D1225"/>
      <c r="E1225"/>
    </row>
    <row r="1226" spans="1:5" x14ac:dyDescent="0.2">
      <c r="A1226"/>
      <c r="B1226"/>
      <c r="C1226"/>
      <c r="D1226"/>
      <c r="E1226"/>
    </row>
    <row r="1227" spans="1:5" x14ac:dyDescent="0.2">
      <c r="A1227"/>
      <c r="B1227"/>
      <c r="C1227"/>
      <c r="D1227"/>
      <c r="E1227"/>
    </row>
    <row r="1228" spans="1:5" x14ac:dyDescent="0.2">
      <c r="A1228"/>
      <c r="B1228"/>
      <c r="C1228"/>
      <c r="D1228"/>
      <c r="E1228"/>
    </row>
    <row r="1229" spans="1:5" x14ac:dyDescent="0.2">
      <c r="A1229"/>
      <c r="B1229"/>
      <c r="C1229"/>
      <c r="D1229"/>
      <c r="E1229"/>
    </row>
    <row r="1230" spans="1:5" x14ac:dyDescent="0.2">
      <c r="A1230"/>
      <c r="B1230"/>
      <c r="C1230"/>
      <c r="D1230"/>
      <c r="E1230"/>
    </row>
    <row r="1231" spans="1:5" x14ac:dyDescent="0.2">
      <c r="A1231"/>
      <c r="B1231"/>
      <c r="C1231"/>
      <c r="D1231"/>
      <c r="E1231"/>
    </row>
    <row r="1232" spans="1:5" x14ac:dyDescent="0.2">
      <c r="A1232"/>
      <c r="B1232"/>
      <c r="C1232"/>
      <c r="D1232"/>
      <c r="E1232"/>
    </row>
    <row r="1233" spans="1:5" x14ac:dyDescent="0.2">
      <c r="A1233"/>
      <c r="B1233"/>
      <c r="C1233"/>
      <c r="D1233"/>
      <c r="E1233"/>
    </row>
    <row r="1234" spans="1:5" x14ac:dyDescent="0.2">
      <c r="A1234"/>
      <c r="B1234"/>
      <c r="C1234"/>
      <c r="D1234"/>
      <c r="E1234"/>
    </row>
    <row r="1235" spans="1:5" x14ac:dyDescent="0.2">
      <c r="A1235"/>
      <c r="B1235"/>
      <c r="C1235"/>
      <c r="D1235"/>
      <c r="E1235"/>
    </row>
    <row r="1236" spans="1:5" x14ac:dyDescent="0.2">
      <c r="A1236"/>
      <c r="B1236"/>
      <c r="C1236"/>
      <c r="D1236"/>
      <c r="E1236"/>
    </row>
    <row r="1237" spans="1:5" x14ac:dyDescent="0.2">
      <c r="A1237"/>
      <c r="B1237"/>
      <c r="C1237"/>
      <c r="D1237"/>
      <c r="E1237"/>
    </row>
    <row r="1238" spans="1:5" x14ac:dyDescent="0.2">
      <c r="A1238"/>
      <c r="B1238"/>
      <c r="C1238"/>
      <c r="D1238"/>
      <c r="E1238"/>
    </row>
    <row r="1239" spans="1:5" x14ac:dyDescent="0.2">
      <c r="A1239"/>
      <c r="B1239"/>
      <c r="C1239"/>
      <c r="D1239"/>
      <c r="E1239"/>
    </row>
    <row r="1240" spans="1:5" x14ac:dyDescent="0.2">
      <c r="A1240"/>
      <c r="B1240"/>
      <c r="C1240"/>
      <c r="D1240"/>
      <c r="E1240"/>
    </row>
    <row r="1241" spans="1:5" x14ac:dyDescent="0.2">
      <c r="A1241"/>
      <c r="B1241"/>
      <c r="C1241"/>
      <c r="D1241"/>
      <c r="E1241"/>
    </row>
    <row r="1242" spans="1:5" x14ac:dyDescent="0.2">
      <c r="A1242"/>
      <c r="B1242"/>
      <c r="C1242"/>
      <c r="D1242"/>
      <c r="E1242"/>
    </row>
    <row r="1243" spans="1:5" x14ac:dyDescent="0.2">
      <c r="A1243"/>
      <c r="B1243"/>
      <c r="C1243"/>
      <c r="D1243"/>
      <c r="E1243"/>
    </row>
    <row r="1244" spans="1:5" x14ac:dyDescent="0.2">
      <c r="A1244"/>
      <c r="B1244"/>
      <c r="C1244"/>
      <c r="D1244"/>
      <c r="E1244"/>
    </row>
    <row r="1245" spans="1:5" x14ac:dyDescent="0.2">
      <c r="A1245"/>
      <c r="B1245"/>
      <c r="C1245"/>
      <c r="D1245"/>
      <c r="E1245"/>
    </row>
    <row r="1246" spans="1:5" x14ac:dyDescent="0.2">
      <c r="A1246"/>
      <c r="B1246"/>
      <c r="C1246"/>
      <c r="D1246"/>
      <c r="E1246"/>
    </row>
    <row r="1247" spans="1:5" x14ac:dyDescent="0.2">
      <c r="A1247"/>
      <c r="B1247"/>
      <c r="C1247"/>
      <c r="D1247"/>
      <c r="E1247"/>
    </row>
    <row r="1248" spans="1:5" x14ac:dyDescent="0.2">
      <c r="A1248"/>
      <c r="B1248"/>
      <c r="C1248"/>
      <c r="D1248"/>
      <c r="E1248"/>
    </row>
    <row r="1249" spans="1:5" x14ac:dyDescent="0.2">
      <c r="A1249"/>
      <c r="B1249"/>
      <c r="C1249"/>
      <c r="D1249"/>
      <c r="E1249"/>
    </row>
    <row r="1250" spans="1:5" x14ac:dyDescent="0.2">
      <c r="A1250"/>
      <c r="B1250"/>
      <c r="C1250"/>
      <c r="D1250"/>
      <c r="E1250"/>
    </row>
    <row r="1251" spans="1:5" x14ac:dyDescent="0.2">
      <c r="A1251"/>
      <c r="B1251"/>
      <c r="C1251"/>
      <c r="D1251"/>
      <c r="E1251"/>
    </row>
    <row r="1252" spans="1:5" x14ac:dyDescent="0.2">
      <c r="A1252"/>
      <c r="B1252"/>
      <c r="C1252"/>
      <c r="D1252"/>
      <c r="E1252"/>
    </row>
    <row r="1253" spans="1:5" x14ac:dyDescent="0.2">
      <c r="A1253"/>
      <c r="B1253"/>
      <c r="C1253"/>
      <c r="D1253"/>
      <c r="E1253"/>
    </row>
    <row r="1254" spans="1:5" x14ac:dyDescent="0.2">
      <c r="A1254"/>
      <c r="B1254"/>
      <c r="C1254"/>
      <c r="D1254"/>
      <c r="E1254"/>
    </row>
    <row r="1255" spans="1:5" x14ac:dyDescent="0.2">
      <c r="A1255"/>
      <c r="B1255"/>
      <c r="C1255"/>
      <c r="D1255"/>
      <c r="E1255"/>
    </row>
    <row r="1256" spans="1:5" x14ac:dyDescent="0.2">
      <c r="A1256"/>
      <c r="B1256"/>
      <c r="C1256"/>
      <c r="D1256"/>
      <c r="E1256"/>
    </row>
    <row r="1257" spans="1:5" x14ac:dyDescent="0.2">
      <c r="A1257"/>
      <c r="B1257"/>
      <c r="C1257"/>
      <c r="D1257"/>
      <c r="E1257"/>
    </row>
    <row r="1258" spans="1:5" x14ac:dyDescent="0.2">
      <c r="A1258"/>
      <c r="B1258"/>
      <c r="C1258"/>
      <c r="D1258"/>
      <c r="E1258"/>
    </row>
    <row r="1259" spans="1:5" x14ac:dyDescent="0.2">
      <c r="A1259"/>
      <c r="B1259"/>
      <c r="C1259"/>
      <c r="D1259"/>
      <c r="E1259"/>
    </row>
    <row r="1260" spans="1:5" x14ac:dyDescent="0.2">
      <c r="A1260"/>
      <c r="B1260"/>
      <c r="C1260"/>
      <c r="D1260"/>
      <c r="E1260"/>
    </row>
    <row r="1261" spans="1:5" x14ac:dyDescent="0.2">
      <c r="A1261"/>
      <c r="B1261"/>
      <c r="C1261"/>
      <c r="D1261"/>
      <c r="E1261"/>
    </row>
    <row r="1262" spans="1:5" x14ac:dyDescent="0.2">
      <c r="A1262"/>
      <c r="B1262"/>
      <c r="C1262"/>
      <c r="D1262"/>
      <c r="E1262"/>
    </row>
    <row r="1263" spans="1:5" x14ac:dyDescent="0.2">
      <c r="A1263"/>
      <c r="B1263"/>
      <c r="C1263"/>
      <c r="D1263"/>
      <c r="E1263"/>
    </row>
    <row r="1264" spans="1:5" x14ac:dyDescent="0.2">
      <c r="A1264"/>
      <c r="B1264"/>
      <c r="C1264"/>
      <c r="D1264"/>
      <c r="E1264"/>
    </row>
    <row r="1265" spans="1:5" x14ac:dyDescent="0.2">
      <c r="A1265"/>
      <c r="B1265"/>
      <c r="C1265"/>
      <c r="D1265"/>
      <c r="E1265"/>
    </row>
    <row r="1266" spans="1:5" x14ac:dyDescent="0.2">
      <c r="A1266"/>
      <c r="B1266"/>
      <c r="C1266"/>
      <c r="D1266"/>
      <c r="E1266"/>
    </row>
    <row r="1267" spans="1:5" x14ac:dyDescent="0.2">
      <c r="A1267"/>
      <c r="B1267"/>
      <c r="C1267"/>
      <c r="D1267"/>
      <c r="E1267"/>
    </row>
    <row r="1268" spans="1:5" x14ac:dyDescent="0.2">
      <c r="A1268"/>
      <c r="B1268"/>
      <c r="C1268"/>
      <c r="D1268"/>
      <c r="E1268"/>
    </row>
    <row r="1269" spans="1:5" x14ac:dyDescent="0.2">
      <c r="A1269"/>
      <c r="B1269"/>
      <c r="C1269"/>
      <c r="D1269"/>
      <c r="E1269"/>
    </row>
    <row r="1270" spans="1:5" x14ac:dyDescent="0.2">
      <c r="A1270"/>
      <c r="B1270"/>
      <c r="C1270"/>
      <c r="D1270"/>
      <c r="E1270"/>
    </row>
    <row r="1271" spans="1:5" x14ac:dyDescent="0.2">
      <c r="A1271"/>
      <c r="B1271"/>
      <c r="C1271"/>
      <c r="D1271"/>
      <c r="E1271"/>
    </row>
    <row r="1272" spans="1:5" x14ac:dyDescent="0.2">
      <c r="A1272"/>
      <c r="B1272"/>
      <c r="C1272"/>
      <c r="D1272"/>
      <c r="E1272"/>
    </row>
    <row r="1273" spans="1:5" x14ac:dyDescent="0.2">
      <c r="A1273"/>
      <c r="B1273"/>
      <c r="C1273"/>
      <c r="D1273"/>
      <c r="E1273"/>
    </row>
    <row r="1274" spans="1:5" x14ac:dyDescent="0.2">
      <c r="A1274"/>
      <c r="B1274"/>
      <c r="C1274"/>
      <c r="D1274"/>
      <c r="E1274"/>
    </row>
    <row r="1275" spans="1:5" x14ac:dyDescent="0.2">
      <c r="A1275"/>
      <c r="B1275"/>
      <c r="C1275"/>
      <c r="D1275"/>
      <c r="E1275"/>
    </row>
    <row r="1276" spans="1:5" x14ac:dyDescent="0.2">
      <c r="A1276"/>
      <c r="B1276"/>
      <c r="C1276"/>
      <c r="D1276"/>
      <c r="E1276"/>
    </row>
    <row r="1277" spans="1:5" x14ac:dyDescent="0.2">
      <c r="A1277"/>
      <c r="B1277"/>
      <c r="C1277"/>
      <c r="D1277"/>
      <c r="E1277"/>
    </row>
    <row r="1278" spans="1:5" x14ac:dyDescent="0.2">
      <c r="A1278"/>
      <c r="B1278"/>
      <c r="C1278"/>
      <c r="D1278"/>
      <c r="E1278"/>
    </row>
    <row r="1279" spans="1:5" x14ac:dyDescent="0.2">
      <c r="A1279"/>
      <c r="B1279"/>
      <c r="C1279"/>
      <c r="D1279"/>
      <c r="E1279"/>
    </row>
    <row r="1280" spans="1:5" x14ac:dyDescent="0.2">
      <c r="A1280"/>
      <c r="B1280"/>
      <c r="C1280"/>
      <c r="D1280"/>
      <c r="E1280"/>
    </row>
    <row r="1281" spans="1:5" x14ac:dyDescent="0.2">
      <c r="A1281"/>
      <c r="B1281"/>
      <c r="C1281"/>
      <c r="D1281"/>
      <c r="E1281"/>
    </row>
    <row r="1282" spans="1:5" x14ac:dyDescent="0.2">
      <c r="A1282"/>
      <c r="B1282"/>
      <c r="C1282"/>
      <c r="D1282"/>
      <c r="E1282"/>
    </row>
    <row r="1283" spans="1:5" x14ac:dyDescent="0.2">
      <c r="A1283"/>
      <c r="B1283"/>
      <c r="C1283"/>
      <c r="D1283"/>
      <c r="E1283"/>
    </row>
    <row r="1284" spans="1:5" x14ac:dyDescent="0.2">
      <c r="A1284"/>
      <c r="B1284"/>
      <c r="C1284"/>
      <c r="D1284"/>
      <c r="E1284"/>
    </row>
    <row r="1285" spans="1:5" x14ac:dyDescent="0.2">
      <c r="A1285"/>
      <c r="B1285"/>
      <c r="C1285"/>
      <c r="D1285"/>
      <c r="E1285"/>
    </row>
    <row r="1286" spans="1:5" x14ac:dyDescent="0.2">
      <c r="A1286"/>
      <c r="B1286"/>
      <c r="C1286"/>
      <c r="D1286"/>
      <c r="E1286"/>
    </row>
    <row r="1287" spans="1:5" x14ac:dyDescent="0.2">
      <c r="A1287"/>
      <c r="B1287"/>
      <c r="C1287"/>
      <c r="D1287"/>
      <c r="E1287"/>
    </row>
    <row r="1288" spans="1:5" x14ac:dyDescent="0.2">
      <c r="A1288"/>
      <c r="B1288"/>
      <c r="C1288"/>
      <c r="D1288"/>
      <c r="E1288"/>
    </row>
    <row r="1289" spans="1:5" x14ac:dyDescent="0.2">
      <c r="A1289"/>
      <c r="B1289"/>
      <c r="C1289"/>
      <c r="D1289"/>
      <c r="E1289"/>
    </row>
    <row r="1290" spans="1:5" x14ac:dyDescent="0.2">
      <c r="A1290"/>
      <c r="B1290"/>
      <c r="C1290"/>
      <c r="D1290"/>
      <c r="E1290"/>
    </row>
    <row r="1291" spans="1:5" x14ac:dyDescent="0.2">
      <c r="A1291"/>
      <c r="B1291"/>
      <c r="C1291"/>
      <c r="D1291"/>
      <c r="E1291"/>
    </row>
    <row r="1292" spans="1:5" x14ac:dyDescent="0.2">
      <c r="A1292"/>
      <c r="B1292"/>
      <c r="C1292"/>
      <c r="D1292"/>
      <c r="E1292"/>
    </row>
    <row r="1293" spans="1:5" x14ac:dyDescent="0.2">
      <c r="A1293"/>
      <c r="B1293"/>
      <c r="C1293"/>
      <c r="D1293"/>
      <c r="E1293"/>
    </row>
    <row r="1294" spans="1:5" x14ac:dyDescent="0.2">
      <c r="A1294"/>
      <c r="B1294"/>
      <c r="C1294"/>
      <c r="D1294"/>
      <c r="E1294"/>
    </row>
    <row r="1295" spans="1:5" x14ac:dyDescent="0.2">
      <c r="A1295"/>
      <c r="B1295"/>
      <c r="C1295"/>
      <c r="D1295"/>
      <c r="E1295"/>
    </row>
    <row r="1296" spans="1:5" x14ac:dyDescent="0.2">
      <c r="A1296"/>
      <c r="B1296"/>
      <c r="C1296"/>
      <c r="D1296"/>
      <c r="E1296"/>
    </row>
    <row r="1297" spans="1:5" x14ac:dyDescent="0.2">
      <c r="A1297"/>
      <c r="B1297"/>
      <c r="C1297"/>
      <c r="D1297"/>
      <c r="E1297"/>
    </row>
    <row r="1298" spans="1:5" x14ac:dyDescent="0.2">
      <c r="A1298"/>
      <c r="B1298"/>
      <c r="C1298"/>
      <c r="D1298"/>
      <c r="E1298"/>
    </row>
    <row r="1299" spans="1:5" x14ac:dyDescent="0.2">
      <c r="A1299"/>
      <c r="B1299"/>
      <c r="C1299"/>
      <c r="D1299"/>
      <c r="E1299"/>
    </row>
    <row r="1300" spans="1:5" x14ac:dyDescent="0.2">
      <c r="A1300"/>
      <c r="B1300"/>
      <c r="C1300"/>
      <c r="D1300"/>
      <c r="E1300"/>
    </row>
    <row r="1301" spans="1:5" x14ac:dyDescent="0.2">
      <c r="A1301"/>
      <c r="B1301"/>
      <c r="C1301"/>
      <c r="D1301"/>
      <c r="E1301"/>
    </row>
    <row r="1302" spans="1:5" x14ac:dyDescent="0.2">
      <c r="A1302"/>
      <c r="B1302"/>
      <c r="C1302"/>
      <c r="D1302"/>
      <c r="E1302"/>
    </row>
    <row r="1303" spans="1:5" x14ac:dyDescent="0.2">
      <c r="A1303"/>
      <c r="B1303"/>
      <c r="C1303"/>
      <c r="D1303"/>
      <c r="E1303"/>
    </row>
    <row r="1304" spans="1:5" x14ac:dyDescent="0.2">
      <c r="A1304"/>
      <c r="B1304"/>
      <c r="C1304"/>
      <c r="D1304"/>
      <c r="E1304"/>
    </row>
    <row r="1305" spans="1:5" x14ac:dyDescent="0.2">
      <c r="A1305"/>
      <c r="B1305"/>
      <c r="C1305"/>
      <c r="D1305"/>
      <c r="E1305"/>
    </row>
    <row r="1306" spans="1:5" x14ac:dyDescent="0.2">
      <c r="A1306"/>
      <c r="B1306"/>
      <c r="C1306"/>
      <c r="D1306"/>
      <c r="E1306"/>
    </row>
    <row r="1307" spans="1:5" x14ac:dyDescent="0.2">
      <c r="A1307"/>
      <c r="B1307"/>
      <c r="C1307"/>
      <c r="D1307"/>
      <c r="E1307"/>
    </row>
    <row r="1308" spans="1:5" x14ac:dyDescent="0.2">
      <c r="A1308"/>
      <c r="B1308"/>
      <c r="C1308"/>
      <c r="D1308"/>
      <c r="E1308"/>
    </row>
    <row r="1309" spans="1:5" x14ac:dyDescent="0.2">
      <c r="A1309"/>
      <c r="B1309"/>
      <c r="C1309"/>
      <c r="D1309"/>
      <c r="E1309"/>
    </row>
    <row r="1310" spans="1:5" x14ac:dyDescent="0.2">
      <c r="A1310"/>
      <c r="B1310"/>
      <c r="C1310"/>
      <c r="D1310"/>
      <c r="E1310"/>
    </row>
    <row r="1311" spans="1:5" x14ac:dyDescent="0.2">
      <c r="A1311"/>
      <c r="B1311"/>
      <c r="C1311"/>
      <c r="D1311"/>
      <c r="E1311"/>
    </row>
    <row r="1312" spans="1:5" x14ac:dyDescent="0.2">
      <c r="A1312"/>
      <c r="B1312"/>
      <c r="C1312"/>
      <c r="D1312"/>
      <c r="E1312"/>
    </row>
    <row r="1313" spans="1:5" x14ac:dyDescent="0.2">
      <c r="A1313"/>
      <c r="B1313"/>
      <c r="C1313"/>
      <c r="D1313"/>
      <c r="E1313"/>
    </row>
    <row r="1314" spans="1:5" x14ac:dyDescent="0.2">
      <c r="A1314"/>
      <c r="B1314"/>
      <c r="C1314"/>
      <c r="D1314"/>
      <c r="E1314"/>
    </row>
    <row r="1315" spans="1:5" x14ac:dyDescent="0.2">
      <c r="A1315"/>
      <c r="B1315"/>
      <c r="C1315"/>
      <c r="D1315"/>
      <c r="E1315"/>
    </row>
    <row r="1316" spans="1:5" x14ac:dyDescent="0.2">
      <c r="A1316"/>
      <c r="B1316"/>
      <c r="C1316"/>
      <c r="D1316"/>
      <c r="E1316"/>
    </row>
    <row r="1317" spans="1:5" x14ac:dyDescent="0.2">
      <c r="A1317"/>
      <c r="B1317"/>
      <c r="C1317"/>
      <c r="D1317"/>
      <c r="E1317"/>
    </row>
    <row r="1318" spans="1:5" x14ac:dyDescent="0.2">
      <c r="A1318"/>
      <c r="B1318"/>
      <c r="C1318"/>
      <c r="D1318"/>
      <c r="E1318"/>
    </row>
    <row r="1319" spans="1:5" x14ac:dyDescent="0.2">
      <c r="A1319"/>
      <c r="B1319"/>
      <c r="C1319"/>
      <c r="D1319"/>
      <c r="E1319"/>
    </row>
    <row r="1320" spans="1:5" x14ac:dyDescent="0.2">
      <c r="A1320"/>
      <c r="B1320"/>
      <c r="C1320"/>
      <c r="D1320"/>
      <c r="E1320"/>
    </row>
    <row r="1321" spans="1:5" x14ac:dyDescent="0.2">
      <c r="A1321"/>
      <c r="B1321"/>
      <c r="C1321"/>
      <c r="D1321"/>
      <c r="E1321"/>
    </row>
    <row r="1322" spans="1:5" x14ac:dyDescent="0.2">
      <c r="A1322"/>
      <c r="B1322"/>
      <c r="C1322"/>
      <c r="D1322"/>
      <c r="E1322"/>
    </row>
    <row r="1323" spans="1:5" x14ac:dyDescent="0.2">
      <c r="A1323"/>
      <c r="B1323"/>
      <c r="C1323"/>
      <c r="D1323"/>
      <c r="E1323"/>
    </row>
    <row r="1324" spans="1:5" x14ac:dyDescent="0.2">
      <c r="A1324"/>
      <c r="B1324"/>
      <c r="C1324"/>
      <c r="D1324"/>
      <c r="E1324"/>
    </row>
    <row r="1325" spans="1:5" x14ac:dyDescent="0.2">
      <c r="A1325"/>
      <c r="B1325"/>
      <c r="C1325"/>
      <c r="D1325"/>
      <c r="E1325"/>
    </row>
    <row r="1326" spans="1:5" x14ac:dyDescent="0.2">
      <c r="A1326"/>
      <c r="B1326"/>
      <c r="C1326"/>
      <c r="D1326"/>
      <c r="E1326"/>
    </row>
    <row r="1327" spans="1:5" x14ac:dyDescent="0.2">
      <c r="A1327"/>
      <c r="B1327"/>
      <c r="C1327"/>
      <c r="D1327"/>
      <c r="E1327"/>
    </row>
    <row r="1328" spans="1:5" x14ac:dyDescent="0.2">
      <c r="A1328"/>
      <c r="B1328"/>
      <c r="C1328"/>
      <c r="D1328"/>
      <c r="E1328"/>
    </row>
    <row r="1329" spans="1:5" x14ac:dyDescent="0.2">
      <c r="A1329"/>
      <c r="B1329"/>
      <c r="C1329"/>
      <c r="D1329"/>
      <c r="E1329"/>
    </row>
    <row r="1330" spans="1:5" x14ac:dyDescent="0.2">
      <c r="A1330"/>
      <c r="B1330"/>
      <c r="C1330"/>
      <c r="D1330"/>
      <c r="E1330"/>
    </row>
    <row r="1331" spans="1:5" x14ac:dyDescent="0.2">
      <c r="A1331"/>
      <c r="B1331"/>
      <c r="C1331"/>
      <c r="D1331"/>
      <c r="E1331"/>
    </row>
    <row r="1332" spans="1:5" x14ac:dyDescent="0.2">
      <c r="A1332"/>
      <c r="B1332"/>
      <c r="C1332"/>
      <c r="D1332"/>
      <c r="E1332"/>
    </row>
    <row r="1333" spans="1:5" x14ac:dyDescent="0.2">
      <c r="A1333"/>
      <c r="B1333"/>
      <c r="C1333"/>
      <c r="D1333"/>
      <c r="E1333"/>
    </row>
    <row r="1334" spans="1:5" x14ac:dyDescent="0.2">
      <c r="A1334"/>
      <c r="B1334"/>
      <c r="C1334"/>
      <c r="D1334"/>
      <c r="E1334"/>
    </row>
    <row r="1335" spans="1:5" x14ac:dyDescent="0.2">
      <c r="A1335"/>
      <c r="B1335"/>
      <c r="C1335"/>
      <c r="D1335"/>
      <c r="E1335"/>
    </row>
    <row r="1336" spans="1:5" x14ac:dyDescent="0.2">
      <c r="A1336"/>
      <c r="B1336"/>
      <c r="C1336"/>
      <c r="D1336"/>
      <c r="E1336"/>
    </row>
    <row r="1337" spans="1:5" x14ac:dyDescent="0.2">
      <c r="A1337"/>
      <c r="B1337"/>
      <c r="C1337"/>
      <c r="D1337"/>
      <c r="E1337"/>
    </row>
    <row r="1338" spans="1:5" x14ac:dyDescent="0.2">
      <c r="A1338"/>
      <c r="B1338"/>
      <c r="C1338"/>
      <c r="D1338"/>
      <c r="E1338"/>
    </row>
    <row r="1339" spans="1:5" x14ac:dyDescent="0.2">
      <c r="A1339"/>
      <c r="B1339"/>
      <c r="C1339"/>
      <c r="D1339"/>
      <c r="E1339"/>
    </row>
    <row r="1340" spans="1:5" x14ac:dyDescent="0.2">
      <c r="A1340"/>
      <c r="B1340"/>
      <c r="C1340"/>
      <c r="D1340"/>
      <c r="E1340"/>
    </row>
    <row r="1341" spans="1:5" x14ac:dyDescent="0.2">
      <c r="A1341"/>
      <c r="B1341"/>
      <c r="C1341"/>
      <c r="D1341"/>
      <c r="E1341"/>
    </row>
    <row r="1342" spans="1:5" x14ac:dyDescent="0.2">
      <c r="A1342"/>
      <c r="B1342"/>
      <c r="C1342"/>
      <c r="D1342"/>
      <c r="E1342"/>
    </row>
    <row r="1343" spans="1:5" x14ac:dyDescent="0.2">
      <c r="A1343"/>
      <c r="B1343"/>
      <c r="C1343"/>
      <c r="D1343"/>
      <c r="E1343"/>
    </row>
    <row r="1344" spans="1:5" x14ac:dyDescent="0.2">
      <c r="A1344"/>
      <c r="B1344"/>
      <c r="C1344"/>
      <c r="D1344"/>
      <c r="E1344"/>
    </row>
    <row r="1345" spans="1:5" x14ac:dyDescent="0.2">
      <c r="A1345"/>
      <c r="B1345"/>
      <c r="C1345"/>
      <c r="D1345"/>
      <c r="E1345"/>
    </row>
    <row r="1346" spans="1:5" x14ac:dyDescent="0.2">
      <c r="A1346"/>
      <c r="B1346"/>
      <c r="C1346"/>
      <c r="D1346"/>
      <c r="E1346"/>
    </row>
    <row r="1347" spans="1:5" x14ac:dyDescent="0.2">
      <c r="A1347"/>
      <c r="B1347"/>
      <c r="C1347"/>
      <c r="D1347"/>
      <c r="E1347"/>
    </row>
    <row r="1348" spans="1:5" x14ac:dyDescent="0.2">
      <c r="A1348"/>
      <c r="B1348"/>
      <c r="C1348"/>
      <c r="D1348"/>
      <c r="E1348"/>
    </row>
    <row r="1349" spans="1:5" x14ac:dyDescent="0.2">
      <c r="A1349"/>
      <c r="B1349"/>
      <c r="C1349"/>
      <c r="D1349"/>
      <c r="E1349"/>
    </row>
    <row r="1350" spans="1:5" x14ac:dyDescent="0.2">
      <c r="A1350"/>
      <c r="B1350"/>
      <c r="C1350"/>
      <c r="D1350"/>
      <c r="E1350"/>
    </row>
    <row r="1351" spans="1:5" x14ac:dyDescent="0.2">
      <c r="A1351"/>
      <c r="B1351"/>
      <c r="C1351"/>
      <c r="D1351"/>
      <c r="E1351"/>
    </row>
    <row r="1352" spans="1:5" x14ac:dyDescent="0.2">
      <c r="A1352"/>
      <c r="B1352"/>
      <c r="C1352"/>
      <c r="D1352"/>
      <c r="E1352"/>
    </row>
    <row r="1353" spans="1:5" x14ac:dyDescent="0.2">
      <c r="A1353"/>
      <c r="B1353"/>
      <c r="C1353"/>
      <c r="D1353"/>
      <c r="E1353"/>
    </row>
    <row r="1354" spans="1:5" x14ac:dyDescent="0.2">
      <c r="A1354"/>
      <c r="B1354"/>
      <c r="C1354"/>
      <c r="D1354"/>
      <c r="E1354"/>
    </row>
    <row r="1355" spans="1:5" x14ac:dyDescent="0.2">
      <c r="A1355"/>
      <c r="B1355"/>
      <c r="C1355"/>
      <c r="D1355"/>
      <c r="E1355"/>
    </row>
    <row r="1356" spans="1:5" x14ac:dyDescent="0.2">
      <c r="A1356"/>
      <c r="B1356"/>
      <c r="C1356"/>
      <c r="D1356"/>
      <c r="E1356"/>
    </row>
    <row r="1357" spans="1:5" x14ac:dyDescent="0.2">
      <c r="A1357"/>
      <c r="B1357"/>
      <c r="C1357"/>
      <c r="D1357"/>
      <c r="E1357"/>
    </row>
    <row r="1358" spans="1:5" x14ac:dyDescent="0.2">
      <c r="A1358"/>
      <c r="B1358"/>
      <c r="C1358"/>
      <c r="D1358"/>
      <c r="E1358"/>
    </row>
    <row r="1359" spans="1:5" x14ac:dyDescent="0.2">
      <c r="A1359"/>
      <c r="B1359"/>
      <c r="C1359"/>
      <c r="D1359"/>
      <c r="E1359"/>
    </row>
    <row r="1360" spans="1:5" x14ac:dyDescent="0.2">
      <c r="A1360"/>
      <c r="B1360"/>
      <c r="C1360"/>
      <c r="D1360"/>
      <c r="E1360"/>
    </row>
    <row r="1361" spans="1:5" x14ac:dyDescent="0.2">
      <c r="A1361"/>
      <c r="B1361"/>
      <c r="C1361"/>
      <c r="D1361"/>
      <c r="E1361"/>
    </row>
    <row r="1362" spans="1:5" x14ac:dyDescent="0.2">
      <c r="A1362"/>
      <c r="B1362"/>
      <c r="C1362"/>
      <c r="D1362"/>
      <c r="E1362"/>
    </row>
    <row r="1363" spans="1:5" x14ac:dyDescent="0.2">
      <c r="A1363"/>
      <c r="B1363"/>
      <c r="C1363"/>
      <c r="D1363"/>
      <c r="E1363"/>
    </row>
    <row r="1364" spans="1:5" x14ac:dyDescent="0.2">
      <c r="A1364"/>
      <c r="B1364"/>
      <c r="C1364"/>
      <c r="D1364"/>
      <c r="E1364"/>
    </row>
    <row r="1365" spans="1:5" x14ac:dyDescent="0.2">
      <c r="A1365"/>
      <c r="B1365"/>
      <c r="C1365"/>
      <c r="D1365"/>
      <c r="E1365"/>
    </row>
    <row r="1366" spans="1:5" x14ac:dyDescent="0.2">
      <c r="A1366"/>
      <c r="B1366"/>
      <c r="C1366"/>
      <c r="D1366"/>
      <c r="E1366"/>
    </row>
    <row r="1367" spans="1:5" x14ac:dyDescent="0.2">
      <c r="A1367"/>
      <c r="B1367"/>
      <c r="C1367"/>
      <c r="D1367"/>
      <c r="E1367"/>
    </row>
    <row r="1368" spans="1:5" x14ac:dyDescent="0.2">
      <c r="A1368"/>
      <c r="B1368"/>
      <c r="C1368"/>
      <c r="D1368"/>
      <c r="E1368"/>
    </row>
    <row r="1369" spans="1:5" x14ac:dyDescent="0.2">
      <c r="A1369"/>
      <c r="B1369"/>
      <c r="C1369"/>
      <c r="D1369"/>
      <c r="E1369"/>
    </row>
    <row r="1370" spans="1:5" x14ac:dyDescent="0.2">
      <c r="A1370"/>
      <c r="B1370"/>
      <c r="C1370"/>
      <c r="D1370"/>
      <c r="E1370"/>
    </row>
    <row r="1371" spans="1:5" x14ac:dyDescent="0.2">
      <c r="A1371"/>
      <c r="B1371"/>
      <c r="C1371"/>
      <c r="D1371"/>
      <c r="E1371"/>
    </row>
    <row r="1372" spans="1:5" x14ac:dyDescent="0.2">
      <c r="A1372"/>
      <c r="B1372"/>
      <c r="C1372"/>
      <c r="D1372"/>
      <c r="E1372"/>
    </row>
    <row r="1373" spans="1:5" x14ac:dyDescent="0.2">
      <c r="A1373"/>
      <c r="B1373"/>
      <c r="C1373"/>
      <c r="D1373"/>
      <c r="E1373"/>
    </row>
    <row r="1374" spans="1:5" x14ac:dyDescent="0.2">
      <c r="A1374"/>
      <c r="B1374"/>
      <c r="C1374"/>
      <c r="D1374"/>
      <c r="E1374"/>
    </row>
    <row r="1375" spans="1:5" x14ac:dyDescent="0.2">
      <c r="A1375"/>
      <c r="B1375"/>
      <c r="C1375"/>
      <c r="D1375"/>
      <c r="E1375"/>
    </row>
    <row r="1376" spans="1:5" x14ac:dyDescent="0.2">
      <c r="A1376"/>
      <c r="B1376"/>
      <c r="C1376"/>
      <c r="D1376"/>
      <c r="E1376"/>
    </row>
    <row r="1377" spans="1:5" x14ac:dyDescent="0.2">
      <c r="A1377"/>
      <c r="B1377"/>
      <c r="C1377"/>
      <c r="D1377"/>
      <c r="E1377"/>
    </row>
    <row r="1378" spans="1:5" x14ac:dyDescent="0.2">
      <c r="A1378"/>
      <c r="B1378"/>
      <c r="C1378"/>
      <c r="D1378"/>
      <c r="E1378"/>
    </row>
    <row r="1379" spans="1:5" x14ac:dyDescent="0.2">
      <c r="A1379"/>
      <c r="B1379"/>
      <c r="C1379"/>
      <c r="D1379"/>
      <c r="E1379"/>
    </row>
    <row r="1380" spans="1:5" x14ac:dyDescent="0.2">
      <c r="A1380"/>
      <c r="B1380"/>
      <c r="C1380"/>
      <c r="D1380"/>
      <c r="E1380"/>
    </row>
    <row r="1381" spans="1:5" x14ac:dyDescent="0.2">
      <c r="A1381"/>
      <c r="B1381"/>
      <c r="C1381"/>
      <c r="D1381"/>
      <c r="E1381"/>
    </row>
    <row r="1382" spans="1:5" x14ac:dyDescent="0.2">
      <c r="A1382"/>
      <c r="B1382"/>
      <c r="C1382"/>
      <c r="D1382"/>
      <c r="E1382"/>
    </row>
    <row r="1383" spans="1:5" x14ac:dyDescent="0.2">
      <c r="A1383"/>
      <c r="B1383"/>
      <c r="C1383"/>
      <c r="D1383"/>
      <c r="E1383"/>
    </row>
    <row r="1384" spans="1:5" x14ac:dyDescent="0.2">
      <c r="A1384"/>
      <c r="B1384"/>
      <c r="C1384"/>
      <c r="D1384"/>
      <c r="E1384"/>
    </row>
    <row r="1385" spans="1:5" x14ac:dyDescent="0.2">
      <c r="A1385"/>
      <c r="B1385"/>
      <c r="C1385"/>
      <c r="D1385"/>
      <c r="E1385"/>
    </row>
    <row r="1386" spans="1:5" x14ac:dyDescent="0.2">
      <c r="A1386"/>
      <c r="B1386"/>
      <c r="C1386"/>
      <c r="D1386"/>
      <c r="E1386"/>
    </row>
    <row r="1387" spans="1:5" x14ac:dyDescent="0.2">
      <c r="A1387"/>
      <c r="B1387"/>
      <c r="C1387"/>
      <c r="D1387"/>
      <c r="E1387"/>
    </row>
    <row r="1388" spans="1:5" x14ac:dyDescent="0.2">
      <c r="A1388"/>
      <c r="B1388"/>
      <c r="C1388"/>
      <c r="D1388"/>
      <c r="E1388"/>
    </row>
    <row r="1389" spans="1:5" x14ac:dyDescent="0.2">
      <c r="A1389"/>
      <c r="B1389"/>
      <c r="C1389"/>
      <c r="D1389"/>
      <c r="E1389"/>
    </row>
    <row r="1390" spans="1:5" x14ac:dyDescent="0.2">
      <c r="A1390"/>
      <c r="B1390"/>
      <c r="C1390"/>
      <c r="D1390"/>
      <c r="E1390"/>
    </row>
    <row r="1391" spans="1:5" x14ac:dyDescent="0.2">
      <c r="A1391"/>
      <c r="B1391"/>
      <c r="C1391"/>
      <c r="D1391"/>
      <c r="E1391"/>
    </row>
    <row r="1392" spans="1:5" x14ac:dyDescent="0.2">
      <c r="A1392"/>
      <c r="B1392"/>
      <c r="C1392"/>
      <c r="D1392"/>
      <c r="E1392"/>
    </row>
    <row r="1393" spans="1:5" x14ac:dyDescent="0.2">
      <c r="A1393"/>
      <c r="B1393"/>
      <c r="C1393"/>
      <c r="D1393"/>
      <c r="E1393"/>
    </row>
    <row r="1394" spans="1:5" x14ac:dyDescent="0.2">
      <c r="A1394"/>
      <c r="B1394"/>
      <c r="C1394"/>
      <c r="D1394"/>
      <c r="E1394"/>
    </row>
    <row r="1395" spans="1:5" x14ac:dyDescent="0.2">
      <c r="A1395"/>
      <c r="B1395"/>
      <c r="C1395"/>
      <c r="D1395"/>
      <c r="E1395"/>
    </row>
    <row r="1396" spans="1:5" x14ac:dyDescent="0.2">
      <c r="A1396"/>
      <c r="B1396"/>
      <c r="C1396"/>
      <c r="D1396"/>
      <c r="E1396"/>
    </row>
    <row r="1397" spans="1:5" x14ac:dyDescent="0.2">
      <c r="A1397"/>
      <c r="B1397"/>
      <c r="C1397"/>
      <c r="D1397"/>
      <c r="E1397"/>
    </row>
    <row r="1398" spans="1:5" x14ac:dyDescent="0.2">
      <c r="A1398"/>
      <c r="B1398"/>
      <c r="C1398"/>
      <c r="D1398"/>
      <c r="E1398"/>
    </row>
    <row r="1399" spans="1:5" x14ac:dyDescent="0.2">
      <c r="A1399"/>
      <c r="B1399"/>
      <c r="C1399"/>
      <c r="D1399"/>
      <c r="E1399"/>
    </row>
    <row r="1400" spans="1:5" x14ac:dyDescent="0.2">
      <c r="A1400"/>
      <c r="B1400"/>
      <c r="C1400"/>
      <c r="D1400"/>
      <c r="E1400"/>
    </row>
    <row r="1401" spans="1:5" x14ac:dyDescent="0.2">
      <c r="A1401"/>
      <c r="B1401"/>
      <c r="C1401"/>
      <c r="D1401"/>
      <c r="E1401"/>
    </row>
    <row r="1402" spans="1:5" x14ac:dyDescent="0.2">
      <c r="A1402"/>
      <c r="B1402"/>
      <c r="C1402"/>
      <c r="D1402"/>
      <c r="E1402"/>
    </row>
    <row r="1403" spans="1:5" x14ac:dyDescent="0.2">
      <c r="A1403"/>
      <c r="B1403"/>
      <c r="C1403"/>
      <c r="D1403"/>
      <c r="E1403"/>
    </row>
    <row r="1404" spans="1:5" x14ac:dyDescent="0.2">
      <c r="A1404"/>
      <c r="B1404"/>
      <c r="C1404"/>
      <c r="D1404"/>
      <c r="E1404"/>
    </row>
    <row r="1405" spans="1:5" x14ac:dyDescent="0.2">
      <c r="A1405"/>
      <c r="B1405"/>
      <c r="C1405"/>
      <c r="D1405"/>
      <c r="E1405"/>
    </row>
    <row r="1406" spans="1:5" x14ac:dyDescent="0.2">
      <c r="A1406"/>
      <c r="B1406"/>
      <c r="C1406"/>
      <c r="D1406"/>
      <c r="E1406"/>
    </row>
    <row r="1407" spans="1:5" x14ac:dyDescent="0.2">
      <c r="A1407"/>
      <c r="B1407"/>
      <c r="C1407"/>
      <c r="D1407"/>
      <c r="E1407"/>
    </row>
    <row r="1408" spans="1:5" x14ac:dyDescent="0.2">
      <c r="A1408"/>
      <c r="B1408"/>
      <c r="C1408"/>
      <c r="D1408"/>
      <c r="E1408"/>
    </row>
    <row r="1409" spans="1:5" x14ac:dyDescent="0.2">
      <c r="A1409"/>
      <c r="B1409"/>
      <c r="C1409"/>
      <c r="D1409"/>
      <c r="E1409"/>
    </row>
    <row r="1410" spans="1:5" x14ac:dyDescent="0.2">
      <c r="A1410"/>
      <c r="B1410"/>
      <c r="C1410"/>
      <c r="D1410"/>
      <c r="E1410"/>
    </row>
    <row r="1411" spans="1:5" x14ac:dyDescent="0.2">
      <c r="A1411"/>
      <c r="B1411"/>
      <c r="C1411"/>
      <c r="D1411"/>
      <c r="E1411"/>
    </row>
    <row r="1412" spans="1:5" x14ac:dyDescent="0.2">
      <c r="A1412"/>
      <c r="B1412"/>
      <c r="C1412"/>
      <c r="D1412"/>
      <c r="E1412"/>
    </row>
    <row r="1413" spans="1:5" x14ac:dyDescent="0.2">
      <c r="A1413"/>
      <c r="B1413"/>
      <c r="C1413"/>
      <c r="D1413"/>
      <c r="E1413"/>
    </row>
    <row r="1414" spans="1:5" x14ac:dyDescent="0.2">
      <c r="A1414"/>
      <c r="B1414"/>
      <c r="C1414"/>
      <c r="D1414"/>
      <c r="E1414"/>
    </row>
    <row r="1415" spans="1:5" x14ac:dyDescent="0.2">
      <c r="A1415"/>
      <c r="B1415"/>
      <c r="C1415"/>
      <c r="D1415"/>
      <c r="E1415"/>
    </row>
    <row r="1416" spans="1:5" x14ac:dyDescent="0.2">
      <c r="A1416"/>
      <c r="B1416"/>
      <c r="C1416"/>
      <c r="D1416"/>
      <c r="E1416"/>
    </row>
    <row r="1417" spans="1:5" x14ac:dyDescent="0.2">
      <c r="A1417"/>
      <c r="B1417"/>
      <c r="C1417"/>
      <c r="D1417"/>
      <c r="E1417"/>
    </row>
    <row r="1418" spans="1:5" x14ac:dyDescent="0.2">
      <c r="A1418"/>
      <c r="B1418"/>
      <c r="C1418"/>
      <c r="D1418"/>
      <c r="E1418"/>
    </row>
    <row r="1419" spans="1:5" x14ac:dyDescent="0.2">
      <c r="A1419"/>
      <c r="B1419"/>
      <c r="C1419"/>
      <c r="D1419"/>
      <c r="E1419"/>
    </row>
    <row r="1420" spans="1:5" x14ac:dyDescent="0.2">
      <c r="A1420"/>
      <c r="B1420"/>
      <c r="C1420"/>
      <c r="D1420"/>
      <c r="E1420"/>
    </row>
    <row r="1421" spans="1:5" x14ac:dyDescent="0.2">
      <c r="A1421"/>
      <c r="B1421"/>
      <c r="C1421"/>
      <c r="D1421"/>
      <c r="E1421"/>
    </row>
    <row r="1422" spans="1:5" x14ac:dyDescent="0.2">
      <c r="A1422"/>
      <c r="B1422"/>
      <c r="C1422"/>
      <c r="D1422"/>
      <c r="E1422"/>
    </row>
    <row r="1423" spans="1:5" x14ac:dyDescent="0.2">
      <c r="A1423"/>
      <c r="B1423"/>
      <c r="C1423"/>
      <c r="D1423"/>
      <c r="E1423"/>
    </row>
    <row r="1424" spans="1:5" x14ac:dyDescent="0.2">
      <c r="A1424"/>
      <c r="B1424"/>
      <c r="C1424"/>
      <c r="D1424"/>
      <c r="E1424"/>
    </row>
    <row r="1425" spans="1:5" x14ac:dyDescent="0.2">
      <c r="A1425"/>
      <c r="B1425"/>
      <c r="C1425"/>
      <c r="D1425"/>
      <c r="E1425"/>
    </row>
    <row r="1426" spans="1:5" x14ac:dyDescent="0.2">
      <c r="A1426"/>
      <c r="B1426"/>
      <c r="C1426"/>
      <c r="D1426"/>
      <c r="E1426"/>
    </row>
    <row r="1427" spans="1:5" x14ac:dyDescent="0.2">
      <c r="A1427"/>
      <c r="B1427"/>
      <c r="C1427"/>
      <c r="D1427"/>
      <c r="E1427"/>
    </row>
    <row r="1428" spans="1:5" x14ac:dyDescent="0.2">
      <c r="A1428"/>
      <c r="B1428"/>
      <c r="C1428"/>
      <c r="D1428"/>
      <c r="E1428"/>
    </row>
    <row r="1429" spans="1:5" x14ac:dyDescent="0.2">
      <c r="A1429"/>
      <c r="B1429"/>
      <c r="C1429"/>
      <c r="D1429"/>
      <c r="E1429"/>
    </row>
    <row r="1430" spans="1:5" x14ac:dyDescent="0.2">
      <c r="A1430"/>
      <c r="B1430"/>
      <c r="C1430"/>
      <c r="D1430"/>
      <c r="E1430"/>
    </row>
    <row r="1431" spans="1:5" x14ac:dyDescent="0.2">
      <c r="A1431"/>
      <c r="B1431"/>
      <c r="C1431"/>
      <c r="D1431"/>
      <c r="E1431"/>
    </row>
    <row r="1432" spans="1:5" x14ac:dyDescent="0.2">
      <c r="A1432"/>
      <c r="B1432"/>
      <c r="C1432"/>
      <c r="D1432"/>
      <c r="E1432"/>
    </row>
    <row r="1433" spans="1:5" x14ac:dyDescent="0.2">
      <c r="A1433"/>
      <c r="B1433"/>
      <c r="C1433"/>
      <c r="D1433"/>
      <c r="E1433"/>
    </row>
    <row r="1434" spans="1:5" x14ac:dyDescent="0.2">
      <c r="A1434"/>
      <c r="B1434"/>
      <c r="C1434"/>
      <c r="D1434"/>
      <c r="E1434"/>
    </row>
    <row r="1435" spans="1:5" x14ac:dyDescent="0.2">
      <c r="A1435"/>
      <c r="B1435"/>
      <c r="C1435"/>
      <c r="D1435"/>
      <c r="E1435"/>
    </row>
    <row r="1436" spans="1:5" x14ac:dyDescent="0.2">
      <c r="A1436"/>
      <c r="B1436"/>
      <c r="C1436"/>
      <c r="D1436"/>
      <c r="E1436"/>
    </row>
    <row r="1437" spans="1:5" x14ac:dyDescent="0.2">
      <c r="A1437"/>
      <c r="B1437"/>
      <c r="C1437"/>
      <c r="D1437"/>
      <c r="E1437"/>
    </row>
    <row r="1438" spans="1:5" x14ac:dyDescent="0.2">
      <c r="A1438"/>
      <c r="B1438"/>
      <c r="C1438"/>
      <c r="D1438"/>
      <c r="E1438"/>
    </row>
    <row r="1439" spans="1:5" x14ac:dyDescent="0.2">
      <c r="A1439"/>
      <c r="B1439"/>
      <c r="C1439"/>
      <c r="D1439"/>
      <c r="E1439"/>
    </row>
    <row r="1440" spans="1:5" x14ac:dyDescent="0.2">
      <c r="A1440"/>
      <c r="B1440"/>
      <c r="C1440"/>
      <c r="D1440"/>
      <c r="E1440"/>
    </row>
    <row r="1441" spans="1:5" x14ac:dyDescent="0.2">
      <c r="A1441"/>
      <c r="B1441"/>
      <c r="C1441"/>
      <c r="D1441"/>
      <c r="E1441"/>
    </row>
    <row r="1442" spans="1:5" x14ac:dyDescent="0.2">
      <c r="A1442"/>
      <c r="B1442"/>
      <c r="C1442"/>
      <c r="D1442"/>
      <c r="E1442"/>
    </row>
    <row r="1443" spans="1:5" x14ac:dyDescent="0.2">
      <c r="A1443"/>
      <c r="B1443"/>
      <c r="C1443"/>
      <c r="D1443"/>
      <c r="E1443"/>
    </row>
    <row r="1444" spans="1:5" x14ac:dyDescent="0.2">
      <c r="A1444"/>
      <c r="B1444"/>
      <c r="C1444"/>
      <c r="D1444"/>
      <c r="E1444"/>
    </row>
    <row r="1445" spans="1:5" x14ac:dyDescent="0.2">
      <c r="A1445"/>
      <c r="B1445"/>
      <c r="C1445"/>
      <c r="D1445"/>
      <c r="E1445"/>
    </row>
    <row r="1446" spans="1:5" x14ac:dyDescent="0.2">
      <c r="A1446"/>
      <c r="B1446"/>
      <c r="C1446"/>
      <c r="D1446"/>
      <c r="E1446"/>
    </row>
    <row r="1447" spans="1:5" x14ac:dyDescent="0.2">
      <c r="A1447"/>
      <c r="B1447"/>
      <c r="C1447"/>
      <c r="D1447"/>
      <c r="E1447"/>
    </row>
    <row r="1448" spans="1:5" x14ac:dyDescent="0.2">
      <c r="A1448"/>
      <c r="B1448"/>
      <c r="C1448"/>
      <c r="D1448"/>
      <c r="E1448"/>
    </row>
    <row r="1449" spans="1:5" x14ac:dyDescent="0.2">
      <c r="A1449"/>
      <c r="B1449"/>
      <c r="C1449"/>
      <c r="D1449"/>
      <c r="E1449"/>
    </row>
    <row r="1450" spans="1:5" x14ac:dyDescent="0.2">
      <c r="A1450"/>
      <c r="B1450"/>
      <c r="C1450"/>
      <c r="D1450"/>
      <c r="E1450"/>
    </row>
    <row r="1451" spans="1:5" x14ac:dyDescent="0.2">
      <c r="A1451"/>
      <c r="B1451"/>
      <c r="C1451"/>
      <c r="D1451"/>
      <c r="E1451"/>
    </row>
    <row r="1452" spans="1:5" x14ac:dyDescent="0.2">
      <c r="A1452"/>
      <c r="B1452"/>
      <c r="C1452"/>
      <c r="D1452"/>
      <c r="E1452"/>
    </row>
    <row r="1453" spans="1:5" x14ac:dyDescent="0.2">
      <c r="A1453"/>
      <c r="B1453"/>
      <c r="C1453"/>
      <c r="D1453"/>
      <c r="E1453"/>
    </row>
    <row r="1454" spans="1:5" x14ac:dyDescent="0.2">
      <c r="A1454"/>
      <c r="B1454"/>
      <c r="C1454"/>
      <c r="D1454"/>
      <c r="E1454"/>
    </row>
    <row r="1455" spans="1:5" x14ac:dyDescent="0.2">
      <c r="A1455"/>
      <c r="B1455"/>
      <c r="C1455"/>
      <c r="D1455"/>
      <c r="E1455"/>
    </row>
    <row r="1456" spans="1:5" x14ac:dyDescent="0.2">
      <c r="A1456"/>
      <c r="B1456"/>
      <c r="C1456"/>
      <c r="D1456"/>
      <c r="E1456"/>
    </row>
    <row r="1457" spans="1:5" x14ac:dyDescent="0.2">
      <c r="A1457"/>
      <c r="B1457"/>
      <c r="C1457"/>
      <c r="D1457"/>
      <c r="E1457"/>
    </row>
    <row r="1458" spans="1:5" x14ac:dyDescent="0.2">
      <c r="A1458"/>
      <c r="B1458"/>
      <c r="C1458"/>
      <c r="D1458"/>
      <c r="E1458"/>
    </row>
    <row r="1459" spans="1:5" x14ac:dyDescent="0.2">
      <c r="A1459"/>
      <c r="B1459"/>
      <c r="C1459"/>
      <c r="D1459"/>
      <c r="E1459"/>
    </row>
    <row r="1460" spans="1:5" x14ac:dyDescent="0.2">
      <c r="A1460"/>
      <c r="B1460"/>
      <c r="C1460"/>
      <c r="D1460"/>
      <c r="E1460"/>
    </row>
    <row r="1461" spans="1:5" x14ac:dyDescent="0.2">
      <c r="A1461"/>
      <c r="B1461"/>
      <c r="C1461"/>
      <c r="D1461"/>
      <c r="E1461"/>
    </row>
    <row r="1462" spans="1:5" x14ac:dyDescent="0.2">
      <c r="A1462"/>
      <c r="B1462"/>
      <c r="C1462"/>
      <c r="D1462"/>
      <c r="E1462"/>
    </row>
    <row r="1463" spans="1:5" x14ac:dyDescent="0.2">
      <c r="A1463"/>
      <c r="B1463"/>
      <c r="C1463"/>
      <c r="D1463"/>
      <c r="E1463"/>
    </row>
    <row r="1464" spans="1:5" x14ac:dyDescent="0.2">
      <c r="A1464"/>
      <c r="B1464"/>
      <c r="C1464"/>
      <c r="D1464"/>
      <c r="E1464"/>
    </row>
    <row r="1465" spans="1:5" x14ac:dyDescent="0.2">
      <c r="A1465"/>
      <c r="B1465"/>
      <c r="C1465"/>
      <c r="D1465"/>
      <c r="E1465"/>
    </row>
    <row r="1466" spans="1:5" x14ac:dyDescent="0.2">
      <c r="A1466"/>
      <c r="B1466"/>
      <c r="C1466"/>
      <c r="D1466"/>
      <c r="E1466"/>
    </row>
    <row r="1467" spans="1:5" x14ac:dyDescent="0.2">
      <c r="A1467"/>
      <c r="B1467"/>
      <c r="C1467"/>
      <c r="D1467"/>
      <c r="E1467"/>
    </row>
    <row r="1468" spans="1:5" x14ac:dyDescent="0.2">
      <c r="A1468"/>
      <c r="B1468"/>
      <c r="C1468"/>
      <c r="D1468"/>
      <c r="E1468"/>
    </row>
    <row r="1469" spans="1:5" x14ac:dyDescent="0.2">
      <c r="A1469"/>
      <c r="B1469"/>
      <c r="C1469"/>
      <c r="D1469"/>
      <c r="E1469"/>
    </row>
    <row r="1470" spans="1:5" x14ac:dyDescent="0.2">
      <c r="A1470"/>
      <c r="B1470"/>
      <c r="C1470"/>
      <c r="D1470"/>
      <c r="E1470"/>
    </row>
    <row r="1471" spans="1:5" x14ac:dyDescent="0.2">
      <c r="A1471"/>
      <c r="B1471"/>
      <c r="C1471"/>
      <c r="D1471"/>
      <c r="E1471"/>
    </row>
    <row r="1472" spans="1:5" x14ac:dyDescent="0.2">
      <c r="A1472"/>
      <c r="B1472"/>
      <c r="C1472"/>
      <c r="D1472"/>
      <c r="E1472"/>
    </row>
    <row r="1473" spans="1:5" x14ac:dyDescent="0.2">
      <c r="A1473"/>
      <c r="B1473"/>
      <c r="C1473"/>
      <c r="D1473"/>
      <c r="E1473"/>
    </row>
    <row r="1474" spans="1:5" x14ac:dyDescent="0.2">
      <c r="A1474"/>
      <c r="B1474"/>
      <c r="C1474"/>
      <c r="D1474"/>
      <c r="E1474"/>
    </row>
    <row r="1475" spans="1:5" x14ac:dyDescent="0.2">
      <c r="A1475"/>
      <c r="B1475"/>
      <c r="C1475"/>
      <c r="D1475"/>
      <c r="E1475"/>
    </row>
    <row r="1476" spans="1:5" x14ac:dyDescent="0.2">
      <c r="A1476"/>
      <c r="B1476"/>
      <c r="C1476"/>
      <c r="D1476"/>
      <c r="E1476"/>
    </row>
    <row r="1477" spans="1:5" x14ac:dyDescent="0.2">
      <c r="A1477"/>
      <c r="B1477"/>
      <c r="C1477"/>
      <c r="D1477"/>
      <c r="E1477"/>
    </row>
    <row r="1478" spans="1:5" x14ac:dyDescent="0.2">
      <c r="A1478"/>
      <c r="B1478"/>
      <c r="C1478"/>
      <c r="D1478"/>
      <c r="E1478"/>
    </row>
    <row r="1479" spans="1:5" x14ac:dyDescent="0.2">
      <c r="A1479"/>
      <c r="B1479"/>
      <c r="C1479"/>
      <c r="D1479"/>
      <c r="E1479"/>
    </row>
    <row r="1480" spans="1:5" x14ac:dyDescent="0.2">
      <c r="A1480"/>
      <c r="B1480"/>
      <c r="C1480"/>
      <c r="D1480"/>
      <c r="E1480"/>
    </row>
    <row r="1481" spans="1:5" x14ac:dyDescent="0.2">
      <c r="A1481"/>
      <c r="B1481"/>
      <c r="C1481"/>
      <c r="D1481"/>
      <c r="E1481"/>
    </row>
    <row r="1482" spans="1:5" x14ac:dyDescent="0.2">
      <c r="A1482"/>
      <c r="B1482"/>
      <c r="C1482"/>
      <c r="D1482"/>
      <c r="E1482"/>
    </row>
    <row r="1483" spans="1:5" x14ac:dyDescent="0.2">
      <c r="A1483"/>
      <c r="B1483"/>
      <c r="C1483"/>
      <c r="D1483"/>
      <c r="E1483"/>
    </row>
    <row r="1484" spans="1:5" x14ac:dyDescent="0.2">
      <c r="A1484"/>
      <c r="B1484"/>
      <c r="C1484"/>
      <c r="D1484"/>
      <c r="E1484"/>
    </row>
    <row r="1485" spans="1:5" x14ac:dyDescent="0.2">
      <c r="A1485"/>
      <c r="B1485"/>
      <c r="C1485"/>
      <c r="D1485"/>
      <c r="E1485"/>
    </row>
    <row r="1486" spans="1:5" x14ac:dyDescent="0.2">
      <c r="A1486"/>
      <c r="B1486"/>
      <c r="C1486"/>
      <c r="D1486"/>
      <c r="E1486"/>
    </row>
    <row r="1487" spans="1:5" x14ac:dyDescent="0.2">
      <c r="A1487"/>
      <c r="B1487"/>
      <c r="C1487"/>
      <c r="D1487"/>
      <c r="E1487"/>
    </row>
    <row r="1488" spans="1:5" x14ac:dyDescent="0.2">
      <c r="A1488"/>
      <c r="B1488"/>
      <c r="C1488"/>
      <c r="D1488"/>
      <c r="E1488"/>
    </row>
    <row r="1489" spans="1:5" x14ac:dyDescent="0.2">
      <c r="A1489"/>
      <c r="B1489"/>
      <c r="C1489"/>
      <c r="D1489"/>
      <c r="E1489"/>
    </row>
    <row r="1490" spans="1:5" x14ac:dyDescent="0.2">
      <c r="A1490"/>
      <c r="B1490"/>
      <c r="C1490"/>
      <c r="D1490"/>
      <c r="E1490"/>
    </row>
    <row r="1491" spans="1:5" x14ac:dyDescent="0.2">
      <c r="A1491"/>
      <c r="B1491"/>
      <c r="C1491"/>
      <c r="D1491"/>
      <c r="E1491"/>
    </row>
    <row r="1492" spans="1:5" x14ac:dyDescent="0.2">
      <c r="A1492"/>
      <c r="B1492"/>
      <c r="C1492"/>
      <c r="D1492"/>
      <c r="E1492"/>
    </row>
    <row r="1493" spans="1:5" x14ac:dyDescent="0.2">
      <c r="A1493"/>
      <c r="B1493"/>
      <c r="C1493"/>
      <c r="D1493"/>
      <c r="E1493"/>
    </row>
    <row r="1494" spans="1:5" x14ac:dyDescent="0.2">
      <c r="A1494"/>
      <c r="B1494"/>
      <c r="C1494"/>
      <c r="D1494"/>
      <c r="E1494"/>
    </row>
    <row r="1495" spans="1:5" x14ac:dyDescent="0.2">
      <c r="A1495"/>
      <c r="B1495"/>
      <c r="C1495"/>
      <c r="D1495"/>
      <c r="E1495"/>
    </row>
    <row r="1496" spans="1:5" x14ac:dyDescent="0.2">
      <c r="A1496"/>
      <c r="B1496"/>
      <c r="C1496"/>
      <c r="D1496"/>
      <c r="E1496"/>
    </row>
    <row r="1497" spans="1:5" x14ac:dyDescent="0.2">
      <c r="A1497"/>
      <c r="B1497"/>
      <c r="C1497"/>
      <c r="D1497"/>
      <c r="E1497"/>
    </row>
    <row r="1498" spans="1:5" x14ac:dyDescent="0.2">
      <c r="A1498"/>
      <c r="B1498"/>
      <c r="C1498"/>
      <c r="D1498"/>
      <c r="E1498"/>
    </row>
    <row r="1499" spans="1:5" x14ac:dyDescent="0.2">
      <c r="A1499"/>
      <c r="B1499"/>
      <c r="C1499"/>
      <c r="D1499"/>
      <c r="E1499"/>
    </row>
    <row r="1500" spans="1:5" x14ac:dyDescent="0.2">
      <c r="A1500"/>
      <c r="B1500"/>
      <c r="C1500"/>
      <c r="D1500"/>
      <c r="E1500"/>
    </row>
    <row r="1501" spans="1:5" x14ac:dyDescent="0.2">
      <c r="A1501"/>
      <c r="B1501"/>
      <c r="C1501"/>
      <c r="D1501"/>
      <c r="E1501"/>
    </row>
    <row r="1502" spans="1:5" x14ac:dyDescent="0.2">
      <c r="A1502"/>
      <c r="B1502"/>
      <c r="C1502"/>
      <c r="D1502"/>
      <c r="E1502"/>
    </row>
    <row r="1503" spans="1:5" x14ac:dyDescent="0.2">
      <c r="A1503"/>
      <c r="B1503"/>
      <c r="C1503"/>
      <c r="D1503"/>
      <c r="E1503"/>
    </row>
    <row r="1504" spans="1:5" x14ac:dyDescent="0.2">
      <c r="A1504"/>
      <c r="B1504"/>
      <c r="C1504"/>
      <c r="D1504"/>
      <c r="E1504"/>
    </row>
    <row r="1505" spans="1:5" x14ac:dyDescent="0.2">
      <c r="A1505"/>
      <c r="B1505"/>
      <c r="C1505"/>
      <c r="D1505"/>
      <c r="E1505"/>
    </row>
    <row r="1506" spans="1:5" x14ac:dyDescent="0.2">
      <c r="A1506"/>
      <c r="B1506"/>
      <c r="C1506"/>
      <c r="D1506"/>
      <c r="E1506"/>
    </row>
    <row r="1507" spans="1:5" x14ac:dyDescent="0.2">
      <c r="A1507"/>
      <c r="B1507"/>
      <c r="C1507"/>
      <c r="D1507"/>
      <c r="E1507"/>
    </row>
    <row r="1508" spans="1:5" x14ac:dyDescent="0.2">
      <c r="A1508"/>
      <c r="B1508"/>
      <c r="C1508"/>
      <c r="D1508"/>
      <c r="E1508"/>
    </row>
    <row r="1509" spans="1:5" x14ac:dyDescent="0.2">
      <c r="A1509"/>
      <c r="B1509"/>
      <c r="C1509"/>
      <c r="D1509"/>
      <c r="E1509"/>
    </row>
    <row r="1510" spans="1:5" x14ac:dyDescent="0.2">
      <c r="A1510"/>
      <c r="B1510"/>
      <c r="C1510"/>
      <c r="D1510"/>
      <c r="E1510"/>
    </row>
    <row r="1511" spans="1:5" x14ac:dyDescent="0.2">
      <c r="A1511"/>
      <c r="B1511"/>
      <c r="C1511"/>
      <c r="D1511"/>
      <c r="E1511"/>
    </row>
    <row r="1512" spans="1:5" x14ac:dyDescent="0.2">
      <c r="A1512"/>
      <c r="B1512"/>
      <c r="C1512"/>
      <c r="D1512"/>
      <c r="E1512"/>
    </row>
    <row r="1513" spans="1:5" x14ac:dyDescent="0.2">
      <c r="A1513"/>
      <c r="B1513"/>
      <c r="C1513"/>
      <c r="D1513"/>
      <c r="E1513"/>
    </row>
    <row r="1514" spans="1:5" x14ac:dyDescent="0.2">
      <c r="A1514"/>
      <c r="B1514"/>
      <c r="C1514"/>
      <c r="D1514"/>
      <c r="E1514"/>
    </row>
    <row r="1515" spans="1:5" x14ac:dyDescent="0.2">
      <c r="A1515"/>
      <c r="B1515"/>
      <c r="C1515"/>
      <c r="D1515"/>
      <c r="E1515"/>
    </row>
    <row r="1516" spans="1:5" x14ac:dyDescent="0.2">
      <c r="A1516"/>
      <c r="B1516"/>
      <c r="C1516"/>
      <c r="D1516"/>
      <c r="E1516"/>
    </row>
    <row r="1517" spans="1:5" x14ac:dyDescent="0.2">
      <c r="A1517"/>
      <c r="B1517"/>
      <c r="C1517"/>
      <c r="D1517"/>
      <c r="E1517"/>
    </row>
    <row r="1518" spans="1:5" x14ac:dyDescent="0.2">
      <c r="A1518"/>
      <c r="B1518"/>
      <c r="C1518"/>
      <c r="D1518"/>
      <c r="E1518"/>
    </row>
    <row r="1519" spans="1:5" x14ac:dyDescent="0.2">
      <c r="A1519"/>
      <c r="B1519"/>
      <c r="C1519"/>
      <c r="D1519"/>
      <c r="E1519"/>
    </row>
    <row r="1520" spans="1:5" x14ac:dyDescent="0.2">
      <c r="A1520"/>
      <c r="B1520"/>
      <c r="C1520"/>
      <c r="D1520"/>
      <c r="E1520"/>
    </row>
    <row r="1521" spans="1:5" x14ac:dyDescent="0.2">
      <c r="A1521"/>
      <c r="B1521"/>
      <c r="C1521"/>
      <c r="D1521"/>
      <c r="E1521"/>
    </row>
    <row r="1522" spans="1:5" x14ac:dyDescent="0.2">
      <c r="A1522"/>
      <c r="B1522"/>
      <c r="C1522"/>
      <c r="D1522"/>
      <c r="E1522"/>
    </row>
    <row r="1523" spans="1:5" x14ac:dyDescent="0.2">
      <c r="A1523"/>
      <c r="B1523"/>
      <c r="C1523"/>
      <c r="D1523"/>
      <c r="E1523"/>
    </row>
    <row r="1524" spans="1:5" x14ac:dyDescent="0.2">
      <c r="A1524"/>
      <c r="B1524"/>
      <c r="C1524"/>
      <c r="D1524"/>
      <c r="E1524"/>
    </row>
    <row r="1525" spans="1:5" x14ac:dyDescent="0.2">
      <c r="A1525"/>
      <c r="B1525"/>
      <c r="C1525"/>
      <c r="D1525"/>
      <c r="E1525"/>
    </row>
    <row r="1526" spans="1:5" x14ac:dyDescent="0.2">
      <c r="A1526"/>
      <c r="B1526"/>
      <c r="C1526"/>
      <c r="D1526"/>
      <c r="E1526"/>
    </row>
    <row r="1527" spans="1:5" x14ac:dyDescent="0.2">
      <c r="A1527"/>
      <c r="B1527"/>
      <c r="C1527"/>
      <c r="D1527"/>
      <c r="E1527"/>
    </row>
    <row r="1528" spans="1:5" x14ac:dyDescent="0.2">
      <c r="A1528"/>
      <c r="B1528"/>
      <c r="C1528"/>
      <c r="D1528"/>
      <c r="E1528"/>
    </row>
    <row r="1529" spans="1:5" x14ac:dyDescent="0.2">
      <c r="A1529"/>
      <c r="B1529"/>
      <c r="C1529"/>
      <c r="D1529"/>
      <c r="E1529"/>
    </row>
    <row r="1530" spans="1:5" x14ac:dyDescent="0.2">
      <c r="A1530"/>
      <c r="B1530"/>
      <c r="C1530"/>
      <c r="D1530"/>
      <c r="E1530"/>
    </row>
    <row r="1531" spans="1:5" x14ac:dyDescent="0.2">
      <c r="A1531"/>
      <c r="B1531"/>
      <c r="C1531"/>
      <c r="D1531"/>
      <c r="E1531"/>
    </row>
    <row r="1532" spans="1:5" x14ac:dyDescent="0.2">
      <c r="A1532"/>
      <c r="B1532"/>
      <c r="C1532"/>
      <c r="D1532"/>
      <c r="E1532"/>
    </row>
    <row r="1533" spans="1:5" x14ac:dyDescent="0.2">
      <c r="A1533"/>
      <c r="B1533"/>
      <c r="C1533"/>
      <c r="D1533"/>
      <c r="E1533"/>
    </row>
    <row r="1534" spans="1:5" x14ac:dyDescent="0.2">
      <c r="A1534"/>
      <c r="B1534"/>
      <c r="C1534"/>
      <c r="D1534"/>
      <c r="E1534"/>
    </row>
    <row r="1535" spans="1:5" x14ac:dyDescent="0.2">
      <c r="A1535"/>
      <c r="B1535"/>
      <c r="C1535"/>
      <c r="D1535"/>
      <c r="E1535"/>
    </row>
    <row r="1536" spans="1:5" x14ac:dyDescent="0.2">
      <c r="A1536"/>
      <c r="B1536"/>
      <c r="C1536"/>
      <c r="D1536"/>
      <c r="E1536"/>
    </row>
    <row r="1537" spans="1:5" x14ac:dyDescent="0.2">
      <c r="A1537"/>
      <c r="B1537"/>
      <c r="C1537"/>
      <c r="D1537"/>
      <c r="E1537"/>
    </row>
    <row r="1538" spans="1:5" x14ac:dyDescent="0.2">
      <c r="A1538"/>
      <c r="B1538"/>
      <c r="C1538"/>
      <c r="D1538"/>
      <c r="E1538"/>
    </row>
    <row r="1539" spans="1:5" x14ac:dyDescent="0.2">
      <c r="A1539"/>
      <c r="B1539"/>
      <c r="C1539"/>
      <c r="D1539"/>
      <c r="E1539"/>
    </row>
    <row r="1540" spans="1:5" x14ac:dyDescent="0.2">
      <c r="A1540"/>
      <c r="B1540"/>
      <c r="C1540"/>
      <c r="D1540"/>
      <c r="E1540"/>
    </row>
    <row r="1541" spans="1:5" x14ac:dyDescent="0.2">
      <c r="A1541"/>
      <c r="B1541"/>
      <c r="C1541"/>
      <c r="D1541"/>
      <c r="E1541"/>
    </row>
    <row r="1542" spans="1:5" x14ac:dyDescent="0.2">
      <c r="A1542"/>
      <c r="B1542"/>
      <c r="C1542"/>
      <c r="D1542"/>
      <c r="E1542"/>
    </row>
    <row r="1543" spans="1:5" x14ac:dyDescent="0.2">
      <c r="A1543"/>
      <c r="B1543"/>
      <c r="C1543"/>
      <c r="D1543"/>
      <c r="E1543"/>
    </row>
    <row r="1544" spans="1:5" x14ac:dyDescent="0.2">
      <c r="A1544"/>
      <c r="B1544"/>
      <c r="C1544"/>
      <c r="D1544"/>
      <c r="E1544"/>
    </row>
    <row r="1545" spans="1:5" x14ac:dyDescent="0.2">
      <c r="A1545"/>
      <c r="B1545"/>
      <c r="C1545"/>
      <c r="D1545"/>
      <c r="E1545"/>
    </row>
    <row r="1546" spans="1:5" x14ac:dyDescent="0.2">
      <c r="A1546"/>
      <c r="B1546"/>
      <c r="C1546"/>
      <c r="D1546"/>
      <c r="E1546"/>
    </row>
    <row r="1547" spans="1:5" x14ac:dyDescent="0.2">
      <c r="A1547"/>
      <c r="B1547"/>
      <c r="C1547"/>
      <c r="D1547"/>
      <c r="E1547"/>
    </row>
    <row r="1548" spans="1:5" x14ac:dyDescent="0.2">
      <c r="A1548"/>
      <c r="B1548"/>
      <c r="C1548"/>
      <c r="D1548"/>
      <c r="E1548"/>
    </row>
    <row r="1549" spans="1:5" x14ac:dyDescent="0.2">
      <c r="A1549"/>
      <c r="B1549"/>
      <c r="C1549"/>
      <c r="D1549"/>
      <c r="E1549"/>
    </row>
    <row r="1550" spans="1:5" x14ac:dyDescent="0.2">
      <c r="A1550"/>
      <c r="B1550"/>
      <c r="C1550"/>
      <c r="D1550"/>
      <c r="E1550"/>
    </row>
    <row r="1551" spans="1:5" x14ac:dyDescent="0.2">
      <c r="A1551"/>
      <c r="B1551"/>
      <c r="C1551"/>
      <c r="D1551"/>
      <c r="E1551"/>
    </row>
    <row r="1552" spans="1:5" x14ac:dyDescent="0.2">
      <c r="A1552"/>
      <c r="B1552"/>
      <c r="C1552"/>
      <c r="D1552"/>
      <c r="E1552"/>
    </row>
    <row r="1553" spans="1:5" x14ac:dyDescent="0.2">
      <c r="A1553"/>
      <c r="B1553"/>
      <c r="C1553"/>
      <c r="D1553"/>
      <c r="E1553"/>
    </row>
    <row r="1554" spans="1:5" x14ac:dyDescent="0.2">
      <c r="A1554"/>
      <c r="B1554"/>
      <c r="C1554"/>
      <c r="D1554"/>
      <c r="E1554"/>
    </row>
    <row r="1555" spans="1:5" x14ac:dyDescent="0.2">
      <c r="A1555"/>
      <c r="B1555"/>
      <c r="C1555"/>
      <c r="D1555"/>
      <c r="E1555"/>
    </row>
    <row r="1556" spans="1:5" x14ac:dyDescent="0.2">
      <c r="A1556"/>
      <c r="B1556"/>
      <c r="C1556"/>
      <c r="D1556"/>
      <c r="E1556"/>
    </row>
    <row r="1557" spans="1:5" x14ac:dyDescent="0.2">
      <c r="A1557"/>
      <c r="B1557"/>
      <c r="C1557"/>
      <c r="D1557"/>
      <c r="E1557"/>
    </row>
    <row r="1558" spans="1:5" x14ac:dyDescent="0.2">
      <c r="A1558"/>
      <c r="B1558"/>
      <c r="C1558"/>
      <c r="D1558"/>
      <c r="E1558"/>
    </row>
    <row r="1559" spans="1:5" x14ac:dyDescent="0.2">
      <c r="A1559"/>
      <c r="B1559"/>
      <c r="C1559"/>
      <c r="D1559"/>
      <c r="E1559"/>
    </row>
    <row r="1560" spans="1:5" x14ac:dyDescent="0.2">
      <c r="A1560"/>
      <c r="B1560"/>
      <c r="C1560"/>
      <c r="D1560"/>
      <c r="E1560"/>
    </row>
    <row r="1561" spans="1:5" x14ac:dyDescent="0.2">
      <c r="A1561"/>
      <c r="B1561"/>
      <c r="C1561"/>
      <c r="D1561"/>
      <c r="E1561"/>
    </row>
    <row r="1562" spans="1:5" x14ac:dyDescent="0.2">
      <c r="A1562"/>
      <c r="B1562"/>
      <c r="C1562"/>
      <c r="D1562"/>
      <c r="E1562"/>
    </row>
    <row r="1563" spans="1:5" x14ac:dyDescent="0.2">
      <c r="A1563"/>
      <c r="B1563"/>
      <c r="C1563"/>
      <c r="D1563"/>
      <c r="E1563"/>
    </row>
    <row r="1564" spans="1:5" x14ac:dyDescent="0.2">
      <c r="A1564"/>
      <c r="B1564"/>
      <c r="C1564"/>
      <c r="D1564"/>
      <c r="E1564"/>
    </row>
    <row r="1565" spans="1:5" x14ac:dyDescent="0.2">
      <c r="A1565"/>
      <c r="B1565"/>
      <c r="C1565"/>
      <c r="D1565"/>
      <c r="E1565"/>
    </row>
    <row r="1566" spans="1:5" x14ac:dyDescent="0.2">
      <c r="A1566"/>
      <c r="B1566"/>
      <c r="C1566"/>
      <c r="D1566"/>
      <c r="E1566"/>
    </row>
    <row r="1567" spans="1:5" x14ac:dyDescent="0.2">
      <c r="A1567"/>
      <c r="B1567"/>
      <c r="C1567"/>
      <c r="D1567"/>
      <c r="E1567"/>
    </row>
    <row r="1568" spans="1:5" x14ac:dyDescent="0.2">
      <c r="A1568"/>
      <c r="B1568"/>
      <c r="C1568"/>
      <c r="D1568"/>
      <c r="E1568"/>
    </row>
    <row r="1569" spans="1:5" x14ac:dyDescent="0.2">
      <c r="A1569"/>
      <c r="B1569"/>
      <c r="C1569"/>
      <c r="D1569"/>
      <c r="E1569"/>
    </row>
    <row r="1570" spans="1:5" x14ac:dyDescent="0.2">
      <c r="A1570"/>
      <c r="B1570"/>
      <c r="C1570"/>
      <c r="D1570"/>
      <c r="E1570"/>
    </row>
    <row r="1571" spans="1:5" x14ac:dyDescent="0.2">
      <c r="A1571"/>
      <c r="B1571"/>
      <c r="C1571"/>
      <c r="D1571"/>
      <c r="E1571"/>
    </row>
    <row r="1572" spans="1:5" x14ac:dyDescent="0.2">
      <c r="A1572"/>
      <c r="B1572"/>
      <c r="C1572"/>
      <c r="D1572"/>
      <c r="E1572"/>
    </row>
    <row r="1573" spans="1:5" x14ac:dyDescent="0.2">
      <c r="A1573"/>
      <c r="B1573"/>
      <c r="C1573"/>
      <c r="D1573"/>
      <c r="E1573"/>
    </row>
    <row r="1574" spans="1:5" x14ac:dyDescent="0.2">
      <c r="A1574"/>
      <c r="B1574"/>
      <c r="C1574"/>
      <c r="D1574"/>
      <c r="E1574"/>
    </row>
    <row r="1575" spans="1:5" x14ac:dyDescent="0.2">
      <c r="A1575"/>
      <c r="B1575"/>
      <c r="C1575"/>
      <c r="D1575"/>
      <c r="E1575"/>
    </row>
    <row r="1576" spans="1:5" x14ac:dyDescent="0.2">
      <c r="A1576"/>
      <c r="B1576"/>
      <c r="C1576"/>
      <c r="D1576"/>
      <c r="E1576"/>
    </row>
    <row r="1577" spans="1:5" x14ac:dyDescent="0.2">
      <c r="A1577"/>
      <c r="B1577"/>
      <c r="C1577"/>
      <c r="D1577"/>
      <c r="E1577"/>
    </row>
    <row r="1578" spans="1:5" x14ac:dyDescent="0.2">
      <c r="A1578"/>
      <c r="B1578"/>
      <c r="C1578"/>
      <c r="D1578"/>
      <c r="E1578"/>
    </row>
    <row r="1579" spans="1:5" x14ac:dyDescent="0.2">
      <c r="A1579"/>
      <c r="B1579"/>
      <c r="C1579"/>
      <c r="D1579"/>
      <c r="E1579"/>
    </row>
    <row r="1580" spans="1:5" x14ac:dyDescent="0.2">
      <c r="A1580"/>
      <c r="B1580"/>
      <c r="C1580"/>
      <c r="D1580"/>
      <c r="E1580"/>
    </row>
    <row r="1581" spans="1:5" x14ac:dyDescent="0.2">
      <c r="A1581"/>
      <c r="B1581"/>
      <c r="C1581"/>
      <c r="D1581"/>
      <c r="E1581"/>
    </row>
    <row r="1582" spans="1:5" x14ac:dyDescent="0.2">
      <c r="A1582"/>
      <c r="B1582"/>
      <c r="C1582"/>
      <c r="D1582"/>
      <c r="E1582"/>
    </row>
    <row r="1583" spans="1:5" x14ac:dyDescent="0.2">
      <c r="A1583"/>
      <c r="B1583"/>
      <c r="C1583"/>
      <c r="D1583"/>
      <c r="E1583"/>
    </row>
    <row r="1584" spans="1:5" x14ac:dyDescent="0.2">
      <c r="A1584"/>
      <c r="B1584"/>
      <c r="C1584"/>
      <c r="D1584"/>
      <c r="E1584"/>
    </row>
    <row r="1585" spans="1:5" x14ac:dyDescent="0.2">
      <c r="A1585"/>
      <c r="B1585"/>
      <c r="C1585"/>
      <c r="D1585"/>
      <c r="E1585"/>
    </row>
    <row r="1586" spans="1:5" x14ac:dyDescent="0.2">
      <c r="A1586"/>
      <c r="B1586"/>
      <c r="C1586"/>
      <c r="D1586"/>
      <c r="E1586"/>
    </row>
    <row r="1587" spans="1:5" x14ac:dyDescent="0.2">
      <c r="A1587"/>
      <c r="B1587"/>
      <c r="C1587"/>
      <c r="D1587"/>
      <c r="E1587"/>
    </row>
    <row r="1588" spans="1:5" x14ac:dyDescent="0.2">
      <c r="A1588"/>
      <c r="B1588"/>
      <c r="C1588"/>
      <c r="D1588"/>
      <c r="E1588"/>
    </row>
    <row r="1589" spans="1:5" x14ac:dyDescent="0.2">
      <c r="A1589"/>
      <c r="B1589"/>
      <c r="C1589"/>
      <c r="D1589"/>
      <c r="E1589"/>
    </row>
    <row r="1590" spans="1:5" x14ac:dyDescent="0.2">
      <c r="A1590"/>
      <c r="B1590"/>
      <c r="C1590"/>
      <c r="D1590"/>
      <c r="E1590"/>
    </row>
    <row r="1591" spans="1:5" x14ac:dyDescent="0.2">
      <c r="A1591"/>
      <c r="B1591"/>
      <c r="C1591"/>
      <c r="D1591"/>
      <c r="E1591"/>
    </row>
    <row r="1592" spans="1:5" x14ac:dyDescent="0.2">
      <c r="A1592"/>
      <c r="B1592"/>
      <c r="C1592"/>
      <c r="D1592"/>
      <c r="E1592"/>
    </row>
    <row r="1593" spans="1:5" x14ac:dyDescent="0.2">
      <c r="A1593"/>
      <c r="B1593"/>
      <c r="C1593"/>
      <c r="D1593"/>
      <c r="E1593"/>
    </row>
    <row r="1594" spans="1:5" x14ac:dyDescent="0.2">
      <c r="A1594"/>
      <c r="B1594"/>
      <c r="C1594"/>
      <c r="D1594"/>
      <c r="E1594"/>
    </row>
    <row r="1595" spans="1:5" x14ac:dyDescent="0.2">
      <c r="A1595"/>
      <c r="B1595"/>
      <c r="C1595"/>
      <c r="D1595"/>
      <c r="E1595"/>
    </row>
    <row r="1596" spans="1:5" x14ac:dyDescent="0.2">
      <c r="A1596"/>
      <c r="B1596"/>
      <c r="C1596"/>
      <c r="D1596"/>
      <c r="E1596"/>
    </row>
    <row r="1597" spans="1:5" x14ac:dyDescent="0.2">
      <c r="A1597"/>
      <c r="B1597"/>
      <c r="C1597"/>
      <c r="D1597"/>
      <c r="E1597"/>
    </row>
    <row r="1598" spans="1:5" x14ac:dyDescent="0.2">
      <c r="A1598"/>
      <c r="B1598"/>
      <c r="C1598"/>
      <c r="D1598"/>
      <c r="E1598"/>
    </row>
  </sheetData>
  <mergeCells count="1">
    <mergeCell ref="A33:F33"/>
  </mergeCell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CCFF33"/>
  </sheetPr>
  <dimension ref="A1:H63"/>
  <sheetViews>
    <sheetView workbookViewId="0">
      <selection activeCell="J14" sqref="J14"/>
    </sheetView>
  </sheetViews>
  <sheetFormatPr baseColWidth="10" defaultColWidth="8.83203125" defaultRowHeight="15" x14ac:dyDescent="0.2"/>
  <cols>
    <col min="1" max="1" width="4.6640625" customWidth="1"/>
    <col min="2" max="2" width="17" style="49" customWidth="1"/>
    <col min="3" max="5" width="13.33203125" style="49" customWidth="1"/>
    <col min="6" max="7" width="8.6640625" style="49" customWidth="1"/>
    <col min="8" max="8" width="8.6640625" customWidth="1"/>
  </cols>
  <sheetData>
    <row r="1" spans="1:8" s="52" customFormat="1" ht="17" thickBot="1" x14ac:dyDescent="0.25">
      <c r="B1" s="53"/>
      <c r="C1" s="84" t="s">
        <v>265</v>
      </c>
      <c r="D1" s="53"/>
      <c r="E1" s="53"/>
      <c r="F1" s="53"/>
      <c r="G1" s="53"/>
    </row>
    <row r="2" spans="1:8" ht="75.75" customHeight="1" thickBot="1" x14ac:dyDescent="0.25">
      <c r="A2" s="105" t="s">
        <v>511</v>
      </c>
      <c r="B2" s="105" t="s">
        <v>255</v>
      </c>
      <c r="C2" s="194" t="s">
        <v>568</v>
      </c>
      <c r="D2" s="116" t="s">
        <v>581</v>
      </c>
      <c r="E2" s="194" t="s">
        <v>574</v>
      </c>
      <c r="F2" s="194" t="s">
        <v>563</v>
      </c>
      <c r="G2" s="193" t="s">
        <v>558</v>
      </c>
      <c r="H2" s="188" t="s">
        <v>567</v>
      </c>
    </row>
    <row r="3" spans="1:8" ht="16" x14ac:dyDescent="0.2">
      <c r="A3" s="190">
        <v>1</v>
      </c>
      <c r="B3" s="109" t="s">
        <v>444</v>
      </c>
      <c r="C3" s="195">
        <v>2894996</v>
      </c>
      <c r="D3" s="106">
        <v>2613995</v>
      </c>
      <c r="E3" s="106">
        <v>814275</v>
      </c>
      <c r="F3" s="107">
        <v>277355</v>
      </c>
      <c r="G3" s="220">
        <f>IF(C3&lt;&gt;0,F3/C3,"")</f>
        <v>9.5804968297020093E-2</v>
      </c>
      <c r="H3" s="216">
        <f t="shared" ref="H3:H28" si="0">IF(D3&lt;&gt;0,E3/D3,"")</f>
        <v>0.31150595161811712</v>
      </c>
    </row>
    <row r="4" spans="1:8" ht="16" x14ac:dyDescent="0.2">
      <c r="A4" s="92">
        <v>2</v>
      </c>
      <c r="B4" s="110" t="s">
        <v>463</v>
      </c>
      <c r="C4" s="196">
        <v>2164545</v>
      </c>
      <c r="D4" s="53">
        <v>2062501</v>
      </c>
      <c r="E4" s="53">
        <v>1539754</v>
      </c>
      <c r="F4" s="108">
        <v>80587</v>
      </c>
      <c r="G4" s="221">
        <f t="shared" ref="G4:G28" si="1">IF(C4&lt;&gt;0,F4/C4,"")</f>
        <v>3.7230457209251826E-2</v>
      </c>
      <c r="H4" s="217">
        <f t="shared" si="0"/>
        <v>0.74654703197719663</v>
      </c>
    </row>
    <row r="5" spans="1:8" ht="16" x14ac:dyDescent="0.2">
      <c r="A5" s="92">
        <v>3</v>
      </c>
      <c r="B5" s="110" t="s">
        <v>449</v>
      </c>
      <c r="C5" s="196">
        <v>2061137</v>
      </c>
      <c r="D5" s="53">
        <v>1901612</v>
      </c>
      <c r="E5" s="53">
        <v>454941</v>
      </c>
      <c r="F5" s="108">
        <v>118084</v>
      </c>
      <c r="G5" s="221">
        <f t="shared" si="1"/>
        <v>5.7290708963062618E-2</v>
      </c>
      <c r="H5" s="217">
        <f t="shared" si="0"/>
        <v>0.23923965561849631</v>
      </c>
    </row>
    <row r="6" spans="1:8" ht="16" x14ac:dyDescent="0.2">
      <c r="A6" s="92">
        <v>4</v>
      </c>
      <c r="B6" s="110" t="s">
        <v>443</v>
      </c>
      <c r="C6" s="196">
        <v>1923016</v>
      </c>
      <c r="D6" s="53">
        <v>1756032</v>
      </c>
      <c r="E6" s="53">
        <v>450190</v>
      </c>
      <c r="F6" s="108">
        <v>116945</v>
      </c>
      <c r="G6" s="221">
        <f t="shared" si="1"/>
        <v>6.081332656618562E-2</v>
      </c>
      <c r="H6" s="217">
        <f t="shared" si="0"/>
        <v>0.25636776550769008</v>
      </c>
    </row>
    <row r="7" spans="1:8" ht="16" x14ac:dyDescent="0.2">
      <c r="A7" s="92">
        <v>5</v>
      </c>
      <c r="B7" s="110" t="s">
        <v>485</v>
      </c>
      <c r="C7" s="196">
        <v>1375287</v>
      </c>
      <c r="D7" s="53">
        <v>1345405</v>
      </c>
      <c r="E7" s="53">
        <v>603538</v>
      </c>
      <c r="F7" s="108">
        <v>27465</v>
      </c>
      <c r="G7" s="221">
        <f t="shared" si="1"/>
        <v>1.9970377092199666E-2</v>
      </c>
      <c r="H7" s="217">
        <f t="shared" si="0"/>
        <v>0.44859205964003407</v>
      </c>
    </row>
    <row r="8" spans="1:8" ht="16" x14ac:dyDescent="0.2">
      <c r="A8" s="92">
        <v>6</v>
      </c>
      <c r="B8" s="110" t="s">
        <v>442</v>
      </c>
      <c r="C8" s="196">
        <v>1205034</v>
      </c>
      <c r="D8" s="53">
        <v>1191110</v>
      </c>
      <c r="E8" s="53">
        <v>1093858</v>
      </c>
      <c r="F8" s="108">
        <v>12262</v>
      </c>
      <c r="G8" s="221">
        <f t="shared" si="1"/>
        <v>1.0175646496281433E-2</v>
      </c>
      <c r="H8" s="217">
        <f t="shared" si="0"/>
        <v>0.91835178950726637</v>
      </c>
    </row>
    <row r="9" spans="1:8" ht="16" x14ac:dyDescent="0.2">
      <c r="A9" s="92">
        <v>7</v>
      </c>
      <c r="B9" s="110" t="s">
        <v>500</v>
      </c>
      <c r="C9" s="196">
        <v>1125520</v>
      </c>
      <c r="D9" s="53">
        <v>1104437</v>
      </c>
      <c r="E9" s="53">
        <v>733314</v>
      </c>
      <c r="F9" s="108">
        <v>19477</v>
      </c>
      <c r="G9" s="221">
        <f t="shared" si="1"/>
        <v>1.7304890184092685E-2</v>
      </c>
      <c r="H9" s="217">
        <f t="shared" si="0"/>
        <v>0.6639708738479424</v>
      </c>
    </row>
    <row r="10" spans="1:8" ht="16" x14ac:dyDescent="0.2">
      <c r="A10" s="92">
        <v>8</v>
      </c>
      <c r="B10" s="110" t="s">
        <v>480</v>
      </c>
      <c r="C10" s="196">
        <v>519819</v>
      </c>
      <c r="D10" s="53">
        <v>506597</v>
      </c>
      <c r="E10" s="53">
        <v>122692</v>
      </c>
      <c r="F10" s="108">
        <v>11509</v>
      </c>
      <c r="G10" s="221">
        <f t="shared" si="1"/>
        <v>2.2140398869606535E-2</v>
      </c>
      <c r="H10" s="217">
        <f t="shared" si="0"/>
        <v>0.2421885640854565</v>
      </c>
    </row>
    <row r="11" spans="1:8" ht="16" x14ac:dyDescent="0.2">
      <c r="A11" s="92">
        <v>9</v>
      </c>
      <c r="B11" s="110" t="s">
        <v>446</v>
      </c>
      <c r="C11" s="196">
        <v>485267</v>
      </c>
      <c r="D11" s="53">
        <v>449520</v>
      </c>
      <c r="E11" s="53">
        <v>352484</v>
      </c>
      <c r="F11" s="108">
        <v>29386</v>
      </c>
      <c r="G11" s="221">
        <f t="shared" si="1"/>
        <v>6.0556353512602343E-2</v>
      </c>
      <c r="H11" s="217">
        <f t="shared" si="0"/>
        <v>0.7841341875778608</v>
      </c>
    </row>
    <row r="12" spans="1:8" ht="16" x14ac:dyDescent="0.2">
      <c r="A12" s="92">
        <v>10</v>
      </c>
      <c r="B12" s="110" t="s">
        <v>451</v>
      </c>
      <c r="C12" s="196">
        <v>466329</v>
      </c>
      <c r="D12" s="53">
        <v>412438</v>
      </c>
      <c r="E12" s="53">
        <v>168467</v>
      </c>
      <c r="F12" s="108">
        <v>28105</v>
      </c>
      <c r="G12" s="221">
        <f t="shared" si="1"/>
        <v>6.0268608643254014E-2</v>
      </c>
      <c r="H12" s="217">
        <f t="shared" si="0"/>
        <v>0.40846624219882743</v>
      </c>
    </row>
    <row r="13" spans="1:8" ht="16" x14ac:dyDescent="0.2">
      <c r="A13" s="92">
        <v>11</v>
      </c>
      <c r="B13" s="110" t="s">
        <v>445</v>
      </c>
      <c r="C13" s="196">
        <v>463709</v>
      </c>
      <c r="D13" s="53">
        <v>458279</v>
      </c>
      <c r="E13" s="53">
        <v>221678</v>
      </c>
      <c r="F13" s="108">
        <v>4253</v>
      </c>
      <c r="G13" s="221">
        <f t="shared" si="1"/>
        <v>9.1717003551796492E-3</v>
      </c>
      <c r="H13" s="217">
        <f t="shared" si="0"/>
        <v>0.48371843353066579</v>
      </c>
    </row>
    <row r="14" spans="1:8" ht="16" x14ac:dyDescent="0.2">
      <c r="A14" s="92">
        <v>12</v>
      </c>
      <c r="B14" s="110" t="s">
        <v>448</v>
      </c>
      <c r="C14" s="196">
        <v>309894</v>
      </c>
      <c r="D14" s="53">
        <v>302355</v>
      </c>
      <c r="E14" s="53">
        <v>119654</v>
      </c>
      <c r="F14" s="108">
        <v>7359</v>
      </c>
      <c r="G14" s="221">
        <f t="shared" si="1"/>
        <v>2.3746829561075721E-2</v>
      </c>
      <c r="H14" s="217">
        <f t="shared" si="0"/>
        <v>0.39574010682806632</v>
      </c>
    </row>
    <row r="15" spans="1:8" ht="16" x14ac:dyDescent="0.2">
      <c r="A15" s="92">
        <v>13</v>
      </c>
      <c r="B15" s="110" t="s">
        <v>478</v>
      </c>
      <c r="C15" s="196">
        <v>266356</v>
      </c>
      <c r="D15" s="53">
        <v>258247</v>
      </c>
      <c r="E15" s="53">
        <v>172804</v>
      </c>
      <c r="F15" s="108">
        <v>7204</v>
      </c>
      <c r="G15" s="221">
        <f t="shared" si="1"/>
        <v>2.7046509183198425E-2</v>
      </c>
      <c r="H15" s="217">
        <f t="shared" si="0"/>
        <v>0.66914233272796975</v>
      </c>
    </row>
    <row r="16" spans="1:8" ht="16" x14ac:dyDescent="0.2">
      <c r="A16" s="92">
        <v>14</v>
      </c>
      <c r="B16" s="110" t="s">
        <v>447</v>
      </c>
      <c r="C16" s="196">
        <v>219758</v>
      </c>
      <c r="D16" s="53">
        <v>179522</v>
      </c>
      <c r="E16" s="53">
        <v>86099</v>
      </c>
      <c r="F16" s="108">
        <v>37120</v>
      </c>
      <c r="G16" s="221">
        <f t="shared" si="1"/>
        <v>0.16891307711209602</v>
      </c>
      <c r="H16" s="217">
        <f t="shared" si="0"/>
        <v>0.47960138590256346</v>
      </c>
    </row>
    <row r="17" spans="1:8" ht="16" x14ac:dyDescent="0.2">
      <c r="A17" s="92">
        <v>15</v>
      </c>
      <c r="B17" s="110" t="s">
        <v>493</v>
      </c>
      <c r="C17" s="196">
        <v>207185</v>
      </c>
      <c r="D17" s="53">
        <v>204777</v>
      </c>
      <c r="E17" s="53">
        <v>106514</v>
      </c>
      <c r="F17" s="108">
        <v>1396</v>
      </c>
      <c r="G17" s="221">
        <f t="shared" si="1"/>
        <v>6.7379395226488401E-3</v>
      </c>
      <c r="H17" s="217">
        <f t="shared" si="0"/>
        <v>0.52014630549329266</v>
      </c>
    </row>
    <row r="18" spans="1:8" ht="16" x14ac:dyDescent="0.2">
      <c r="A18" s="92">
        <v>16</v>
      </c>
      <c r="B18" s="110" t="s">
        <v>508</v>
      </c>
      <c r="C18" s="196">
        <v>191009</v>
      </c>
      <c r="D18" s="53">
        <v>158092</v>
      </c>
      <c r="E18" s="53">
        <v>53965</v>
      </c>
      <c r="F18" s="108">
        <v>19764</v>
      </c>
      <c r="G18" s="221">
        <f t="shared" si="1"/>
        <v>0.10347156416713349</v>
      </c>
      <c r="H18" s="217">
        <f t="shared" si="0"/>
        <v>0.34135187106241938</v>
      </c>
    </row>
    <row r="19" spans="1:8" ht="16" x14ac:dyDescent="0.2">
      <c r="A19" s="92">
        <v>17</v>
      </c>
      <c r="B19" s="110" t="s">
        <v>450</v>
      </c>
      <c r="C19" s="196">
        <v>183216</v>
      </c>
      <c r="D19" s="53">
        <v>164103</v>
      </c>
      <c r="E19" s="53">
        <v>92962</v>
      </c>
      <c r="F19" s="108">
        <v>18435</v>
      </c>
      <c r="G19" s="221">
        <f t="shared" si="1"/>
        <v>0.10061894157715483</v>
      </c>
      <c r="H19" s="217">
        <f t="shared" si="0"/>
        <v>0.56648568277240519</v>
      </c>
    </row>
    <row r="20" spans="1:8" ht="16" x14ac:dyDescent="0.2">
      <c r="A20" s="92">
        <v>18</v>
      </c>
      <c r="B20" s="110" t="s">
        <v>497</v>
      </c>
      <c r="C20" s="196">
        <v>179550</v>
      </c>
      <c r="D20" s="53">
        <v>163568</v>
      </c>
      <c r="E20" s="53">
        <v>54750</v>
      </c>
      <c r="F20" s="108">
        <v>15559</v>
      </c>
      <c r="G20" s="221">
        <f t="shared" si="1"/>
        <v>8.6655527708159291E-2</v>
      </c>
      <c r="H20" s="217">
        <f t="shared" si="0"/>
        <v>0.33472317323681894</v>
      </c>
    </row>
    <row r="21" spans="1:8" ht="16" x14ac:dyDescent="0.2">
      <c r="A21" s="92">
        <v>19</v>
      </c>
      <c r="B21" s="110" t="s">
        <v>512</v>
      </c>
      <c r="C21" s="196">
        <v>170731</v>
      </c>
      <c r="D21" s="53">
        <v>168138</v>
      </c>
      <c r="E21" s="53">
        <v>123386</v>
      </c>
      <c r="F21" s="108">
        <v>1777</v>
      </c>
      <c r="G21" s="221">
        <f t="shared" si="1"/>
        <v>1.0408185976770476E-2</v>
      </c>
      <c r="H21" s="217">
        <f t="shared" si="0"/>
        <v>0.73383768095255086</v>
      </c>
    </row>
    <row r="22" spans="1:8" ht="16" x14ac:dyDescent="0.2">
      <c r="A22" s="92">
        <v>20</v>
      </c>
      <c r="B22" s="110" t="s">
        <v>483</v>
      </c>
      <c r="C22" s="196">
        <v>109694</v>
      </c>
      <c r="D22" s="53">
        <v>99852</v>
      </c>
      <c r="E22" s="53">
        <v>42784</v>
      </c>
      <c r="F22" s="108">
        <v>5008</v>
      </c>
      <c r="G22" s="221">
        <f t="shared" si="1"/>
        <v>4.5654274618484147E-2</v>
      </c>
      <c r="H22" s="217">
        <f t="shared" si="0"/>
        <v>0.42847414172976006</v>
      </c>
    </row>
    <row r="23" spans="1:8" ht="16" x14ac:dyDescent="0.2">
      <c r="A23" s="92">
        <v>21</v>
      </c>
      <c r="B23" s="110" t="s">
        <v>507</v>
      </c>
      <c r="C23" s="196">
        <v>104988</v>
      </c>
      <c r="D23" s="53">
        <v>103379</v>
      </c>
      <c r="E23" s="53">
        <v>75053</v>
      </c>
      <c r="F23" s="108">
        <v>1693</v>
      </c>
      <c r="G23" s="221">
        <f t="shared" si="1"/>
        <v>1.6125652455518728E-2</v>
      </c>
      <c r="H23" s="217">
        <f t="shared" si="0"/>
        <v>0.7259985103357548</v>
      </c>
    </row>
    <row r="24" spans="1:8" ht="16" x14ac:dyDescent="0.2">
      <c r="A24" s="92">
        <v>22</v>
      </c>
      <c r="B24" s="110" t="s">
        <v>496</v>
      </c>
      <c r="C24" s="196">
        <v>56886</v>
      </c>
      <c r="D24" s="53">
        <v>40705</v>
      </c>
      <c r="E24" s="53">
        <v>15084</v>
      </c>
      <c r="F24" s="108">
        <v>8441</v>
      </c>
      <c r="G24" s="221">
        <f t="shared" si="1"/>
        <v>0.1483844882747952</v>
      </c>
      <c r="H24" s="217">
        <f t="shared" si="0"/>
        <v>0.37056872620071246</v>
      </c>
    </row>
    <row r="25" spans="1:8" ht="16" x14ac:dyDescent="0.2">
      <c r="A25" s="92">
        <v>23</v>
      </c>
      <c r="B25" s="110" t="s">
        <v>459</v>
      </c>
      <c r="C25" s="196">
        <v>26492</v>
      </c>
      <c r="D25" s="53">
        <v>24925</v>
      </c>
      <c r="E25" s="53">
        <v>23280</v>
      </c>
      <c r="F25" s="108">
        <v>1548</v>
      </c>
      <c r="G25" s="221">
        <f t="shared" si="1"/>
        <v>5.8432734410388043E-2</v>
      </c>
      <c r="H25" s="217">
        <f t="shared" si="0"/>
        <v>0.93400200601805417</v>
      </c>
    </row>
    <row r="26" spans="1:8" ht="16" x14ac:dyDescent="0.2">
      <c r="A26" s="92">
        <v>24</v>
      </c>
      <c r="B26" s="110" t="s">
        <v>492</v>
      </c>
      <c r="C26" s="196">
        <v>11567</v>
      </c>
      <c r="D26" s="53">
        <v>11321</v>
      </c>
      <c r="E26" s="53">
        <v>8740</v>
      </c>
      <c r="F26" s="108">
        <v>241</v>
      </c>
      <c r="G26" s="221">
        <f t="shared" si="1"/>
        <v>2.0835134434166163E-2</v>
      </c>
      <c r="H26" s="217">
        <f t="shared" si="0"/>
        <v>0.77201660630686331</v>
      </c>
    </row>
    <row r="27" spans="1:8" ht="17" thickBot="1" x14ac:dyDescent="0.25">
      <c r="A27" s="185">
        <v>25</v>
      </c>
      <c r="B27" s="113" t="s">
        <v>441</v>
      </c>
      <c r="C27" s="197">
        <v>3923</v>
      </c>
      <c r="D27" s="111">
        <v>3886</v>
      </c>
      <c r="E27" s="111">
        <v>459</v>
      </c>
      <c r="F27" s="112">
        <v>37</v>
      </c>
      <c r="G27" s="222">
        <f t="shared" si="1"/>
        <v>9.4315574815192448E-3</v>
      </c>
      <c r="H27" s="218">
        <f t="shared" si="0"/>
        <v>0.11811631497683994</v>
      </c>
    </row>
    <row r="28" spans="1:8" ht="18" thickTop="1" thickBot="1" x14ac:dyDescent="0.25">
      <c r="A28" s="93"/>
      <c r="B28" s="175" t="s">
        <v>264</v>
      </c>
      <c r="C28" s="198">
        <v>16725908</v>
      </c>
      <c r="D28" s="173">
        <v>15684796</v>
      </c>
      <c r="E28" s="173">
        <v>7530725</v>
      </c>
      <c r="F28" s="174">
        <v>851010</v>
      </c>
      <c r="G28" s="223">
        <f t="shared" si="1"/>
        <v>5.0879748949952376E-2</v>
      </c>
      <c r="H28" s="219">
        <f t="shared" si="0"/>
        <v>0.48012897330637899</v>
      </c>
    </row>
    <row r="30" spans="1:8" x14ac:dyDescent="0.2">
      <c r="B30" s="238" t="s">
        <v>455</v>
      </c>
      <c r="C30" s="238"/>
      <c r="D30" s="238"/>
      <c r="E30" s="238"/>
      <c r="F30" s="238"/>
      <c r="G30" s="167"/>
    </row>
    <row r="32" spans="1:8" x14ac:dyDescent="0.2">
      <c r="B32"/>
      <c r="C32"/>
      <c r="D32"/>
      <c r="E32"/>
      <c r="F32"/>
      <c r="G32"/>
    </row>
    <row r="33" customFormat="1" ht="76.5" customHeight="1" x14ac:dyDescent="0.2"/>
    <row r="34" customFormat="1" x14ac:dyDescent="0.2"/>
    <row r="35" customFormat="1" x14ac:dyDescent="0.2"/>
    <row r="36" customFormat="1" x14ac:dyDescent="0.2"/>
    <row r="37" customFormat="1" x14ac:dyDescent="0.2"/>
    <row r="38" customFormat="1" x14ac:dyDescent="0.2"/>
    <row r="39" customFormat="1" x14ac:dyDescent="0.2"/>
    <row r="40" customFormat="1" x14ac:dyDescent="0.2"/>
    <row r="41" customFormat="1" x14ac:dyDescent="0.2"/>
    <row r="42" customFormat="1" x14ac:dyDescent="0.2"/>
    <row r="43" customFormat="1" x14ac:dyDescent="0.2"/>
    <row r="44" customFormat="1" x14ac:dyDescent="0.2"/>
    <row r="45" customFormat="1" x14ac:dyDescent="0.2"/>
    <row r="46" customFormat="1" x14ac:dyDescent="0.2"/>
    <row r="47" customFormat="1" x14ac:dyDescent="0.2"/>
    <row r="48" customFormat="1" x14ac:dyDescent="0.2"/>
    <row r="49" customFormat="1" x14ac:dyDescent="0.2"/>
    <row r="50" customFormat="1" x14ac:dyDescent="0.2"/>
    <row r="51" customFormat="1" x14ac:dyDescent="0.2"/>
    <row r="52" customFormat="1" x14ac:dyDescent="0.2"/>
    <row r="53" customFormat="1" x14ac:dyDescent="0.2"/>
    <row r="54" customFormat="1" x14ac:dyDescent="0.2"/>
    <row r="55" customFormat="1" x14ac:dyDescent="0.2"/>
    <row r="56" customFormat="1" x14ac:dyDescent="0.2"/>
    <row r="57" customFormat="1" x14ac:dyDescent="0.2"/>
    <row r="58" customFormat="1" x14ac:dyDescent="0.2"/>
    <row r="59" customFormat="1" hidden="1" x14ac:dyDescent="0.2"/>
    <row r="60" customFormat="1" x14ac:dyDescent="0.2"/>
    <row r="61" customFormat="1" x14ac:dyDescent="0.2"/>
    <row r="62" customFormat="1" x14ac:dyDescent="0.2"/>
    <row r="63" customFormat="1" x14ac:dyDescent="0.2"/>
  </sheetData>
  <mergeCells count="1">
    <mergeCell ref="B30:F30"/>
  </mergeCell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9FF66"/>
  </sheetPr>
  <dimension ref="A1:H30"/>
  <sheetViews>
    <sheetView workbookViewId="0">
      <selection activeCell="K29" sqref="K29"/>
    </sheetView>
  </sheetViews>
  <sheetFormatPr baseColWidth="10" defaultColWidth="8.83203125" defaultRowHeight="15" x14ac:dyDescent="0.2"/>
  <cols>
    <col min="1" max="1" width="4.6640625" customWidth="1"/>
    <col min="2" max="2" width="17" customWidth="1"/>
    <col min="3" max="5" width="13.33203125" customWidth="1"/>
    <col min="6" max="8" width="8.6640625" customWidth="1"/>
  </cols>
  <sheetData>
    <row r="1" spans="1:8" ht="17" thickBot="1" x14ac:dyDescent="0.25">
      <c r="A1" s="52"/>
      <c r="B1" s="53"/>
      <c r="C1" s="53" t="s">
        <v>265</v>
      </c>
      <c r="D1" s="53"/>
      <c r="E1" s="53"/>
      <c r="F1" s="53"/>
    </row>
    <row r="2" spans="1:8" ht="75.75" customHeight="1" thickBot="1" x14ac:dyDescent="0.25">
      <c r="A2" s="75" t="s">
        <v>511</v>
      </c>
      <c r="B2" s="102" t="s">
        <v>255</v>
      </c>
      <c r="C2" s="192" t="s">
        <v>552</v>
      </c>
      <c r="D2" s="194" t="s">
        <v>581</v>
      </c>
      <c r="E2" s="194" t="s">
        <v>574</v>
      </c>
      <c r="F2" s="103" t="s">
        <v>557</v>
      </c>
      <c r="G2" s="225" t="s">
        <v>558</v>
      </c>
      <c r="H2" s="224" t="s">
        <v>567</v>
      </c>
    </row>
    <row r="3" spans="1:8" ht="16" x14ac:dyDescent="0.2">
      <c r="A3" s="94">
        <v>1</v>
      </c>
      <c r="B3" s="114" t="s">
        <v>444</v>
      </c>
      <c r="C3" s="98">
        <v>2894996</v>
      </c>
      <c r="D3" s="212">
        <v>2613995</v>
      </c>
      <c r="E3" s="76">
        <v>814275</v>
      </c>
      <c r="F3" s="77">
        <v>277355</v>
      </c>
      <c r="G3" s="221">
        <f>IF(C3&lt;&gt;0,F3/C3,"")</f>
        <v>9.5804968297020093E-2</v>
      </c>
      <c r="H3" s="217">
        <f t="shared" ref="H3:H28" si="0">IF(D3&lt;&gt;0,E3/D3,"")</f>
        <v>0.31150595161811712</v>
      </c>
    </row>
    <row r="4" spans="1:8" ht="16" x14ac:dyDescent="0.2">
      <c r="A4" s="94">
        <v>2</v>
      </c>
      <c r="B4" s="115" t="s">
        <v>463</v>
      </c>
      <c r="C4" s="99">
        <v>2164545</v>
      </c>
      <c r="D4" s="213">
        <v>2062501</v>
      </c>
      <c r="E4" s="49">
        <v>1539754</v>
      </c>
      <c r="F4" s="78">
        <v>80587</v>
      </c>
      <c r="G4" s="221">
        <f t="shared" ref="G4:G28" si="1">IF(C4&lt;&gt;0,F4/C4,"")</f>
        <v>3.7230457209251826E-2</v>
      </c>
      <c r="H4" s="217">
        <f t="shared" si="0"/>
        <v>0.74654703197719663</v>
      </c>
    </row>
    <row r="5" spans="1:8" ht="16" x14ac:dyDescent="0.2">
      <c r="A5" s="94">
        <v>3</v>
      </c>
      <c r="B5" s="115" t="s">
        <v>449</v>
      </c>
      <c r="C5" s="99">
        <v>2061137</v>
      </c>
      <c r="D5" s="213">
        <v>1901612</v>
      </c>
      <c r="E5" s="49">
        <v>454941</v>
      </c>
      <c r="F5" s="78">
        <v>118084</v>
      </c>
      <c r="G5" s="221">
        <f t="shared" si="1"/>
        <v>5.7290708963062618E-2</v>
      </c>
      <c r="H5" s="217">
        <f t="shared" si="0"/>
        <v>0.23923965561849631</v>
      </c>
    </row>
    <row r="6" spans="1:8" ht="16" x14ac:dyDescent="0.2">
      <c r="A6" s="94">
        <v>4</v>
      </c>
      <c r="B6" s="115" t="s">
        <v>443</v>
      </c>
      <c r="C6" s="99">
        <v>1923016</v>
      </c>
      <c r="D6" s="213">
        <v>1756032</v>
      </c>
      <c r="E6" s="49">
        <v>450190</v>
      </c>
      <c r="F6" s="78">
        <v>116945</v>
      </c>
      <c r="G6" s="221">
        <f t="shared" si="1"/>
        <v>6.081332656618562E-2</v>
      </c>
      <c r="H6" s="217">
        <f t="shared" si="0"/>
        <v>0.25636776550769008</v>
      </c>
    </row>
    <row r="7" spans="1:8" ht="16" x14ac:dyDescent="0.2">
      <c r="A7" s="94">
        <v>5</v>
      </c>
      <c r="B7" s="115" t="s">
        <v>485</v>
      </c>
      <c r="C7" s="99">
        <v>1375287</v>
      </c>
      <c r="D7" s="213">
        <v>1345405</v>
      </c>
      <c r="E7" s="49">
        <v>603538</v>
      </c>
      <c r="F7" s="78">
        <v>27465</v>
      </c>
      <c r="G7" s="221">
        <f t="shared" si="1"/>
        <v>1.9970377092199666E-2</v>
      </c>
      <c r="H7" s="217">
        <f t="shared" si="0"/>
        <v>0.44859205964003407</v>
      </c>
    </row>
    <row r="8" spans="1:8" ht="16" x14ac:dyDescent="0.2">
      <c r="A8" s="94">
        <v>6</v>
      </c>
      <c r="B8" s="115" t="s">
        <v>442</v>
      </c>
      <c r="C8" s="99">
        <v>1205034</v>
      </c>
      <c r="D8" s="213">
        <v>1191110</v>
      </c>
      <c r="E8" s="49">
        <v>1093858</v>
      </c>
      <c r="F8" s="78">
        <v>12262</v>
      </c>
      <c r="G8" s="221">
        <f t="shared" si="1"/>
        <v>1.0175646496281433E-2</v>
      </c>
      <c r="H8" s="217">
        <f t="shared" si="0"/>
        <v>0.91835178950726637</v>
      </c>
    </row>
    <row r="9" spans="1:8" ht="16" x14ac:dyDescent="0.2">
      <c r="A9" s="94">
        <v>7</v>
      </c>
      <c r="B9" s="115" t="s">
        <v>500</v>
      </c>
      <c r="C9" s="99">
        <v>1125520</v>
      </c>
      <c r="D9" s="213">
        <v>1104437</v>
      </c>
      <c r="E9" s="49">
        <v>733314</v>
      </c>
      <c r="F9" s="78">
        <v>19477</v>
      </c>
      <c r="G9" s="221">
        <f t="shared" si="1"/>
        <v>1.7304890184092685E-2</v>
      </c>
      <c r="H9" s="217">
        <f t="shared" si="0"/>
        <v>0.6639708738479424</v>
      </c>
    </row>
    <row r="10" spans="1:8" ht="16" x14ac:dyDescent="0.2">
      <c r="A10" s="94">
        <v>8</v>
      </c>
      <c r="B10" s="115" t="s">
        <v>480</v>
      </c>
      <c r="C10" s="99">
        <v>519819</v>
      </c>
      <c r="D10" s="213">
        <v>506597</v>
      </c>
      <c r="E10" s="49">
        <v>122692</v>
      </c>
      <c r="F10" s="78">
        <v>11509</v>
      </c>
      <c r="G10" s="221">
        <f t="shared" si="1"/>
        <v>2.2140398869606535E-2</v>
      </c>
      <c r="H10" s="217">
        <f t="shared" si="0"/>
        <v>0.2421885640854565</v>
      </c>
    </row>
    <row r="11" spans="1:8" ht="16" x14ac:dyDescent="0.2">
      <c r="A11" s="94">
        <v>9</v>
      </c>
      <c r="B11" s="115" t="s">
        <v>445</v>
      </c>
      <c r="C11" s="99">
        <v>463709</v>
      </c>
      <c r="D11" s="213">
        <v>458279</v>
      </c>
      <c r="E11" s="49">
        <v>221678</v>
      </c>
      <c r="F11" s="78">
        <v>4253</v>
      </c>
      <c r="G11" s="221">
        <f t="shared" si="1"/>
        <v>9.1717003551796492E-3</v>
      </c>
      <c r="H11" s="217">
        <f t="shared" si="0"/>
        <v>0.48371843353066579</v>
      </c>
    </row>
    <row r="12" spans="1:8" ht="16" x14ac:dyDescent="0.2">
      <c r="A12" s="94">
        <v>10</v>
      </c>
      <c r="B12" s="115" t="s">
        <v>446</v>
      </c>
      <c r="C12" s="99">
        <v>485267</v>
      </c>
      <c r="D12" s="213">
        <v>449520</v>
      </c>
      <c r="E12" s="49">
        <v>352484</v>
      </c>
      <c r="F12" s="78">
        <v>29386</v>
      </c>
      <c r="G12" s="221">
        <f t="shared" si="1"/>
        <v>6.0556353512602343E-2</v>
      </c>
      <c r="H12" s="217">
        <f t="shared" si="0"/>
        <v>0.7841341875778608</v>
      </c>
    </row>
    <row r="13" spans="1:8" ht="16" x14ac:dyDescent="0.2">
      <c r="A13" s="94">
        <v>11</v>
      </c>
      <c r="B13" s="115" t="s">
        <v>451</v>
      </c>
      <c r="C13" s="99">
        <v>466329</v>
      </c>
      <c r="D13" s="213">
        <v>412438</v>
      </c>
      <c r="E13" s="49">
        <v>168467</v>
      </c>
      <c r="F13" s="78">
        <v>28105</v>
      </c>
      <c r="G13" s="221">
        <f t="shared" si="1"/>
        <v>6.0268608643254014E-2</v>
      </c>
      <c r="H13" s="217">
        <f t="shared" si="0"/>
        <v>0.40846624219882743</v>
      </c>
    </row>
    <row r="14" spans="1:8" ht="16" x14ac:dyDescent="0.2">
      <c r="A14" s="94">
        <v>12</v>
      </c>
      <c r="B14" s="115" t="s">
        <v>448</v>
      </c>
      <c r="C14" s="99">
        <v>309894</v>
      </c>
      <c r="D14" s="213">
        <v>302355</v>
      </c>
      <c r="E14" s="49">
        <v>119654</v>
      </c>
      <c r="F14" s="78">
        <v>7359</v>
      </c>
      <c r="G14" s="221">
        <f t="shared" si="1"/>
        <v>2.3746829561075721E-2</v>
      </c>
      <c r="H14" s="217">
        <f t="shared" si="0"/>
        <v>0.39574010682806632</v>
      </c>
    </row>
    <row r="15" spans="1:8" ht="16" x14ac:dyDescent="0.2">
      <c r="A15" s="94">
        <v>13</v>
      </c>
      <c r="B15" s="115" t="s">
        <v>478</v>
      </c>
      <c r="C15" s="99">
        <v>266356</v>
      </c>
      <c r="D15" s="213">
        <v>258247</v>
      </c>
      <c r="E15" s="49">
        <v>172804</v>
      </c>
      <c r="F15" s="78">
        <v>7204</v>
      </c>
      <c r="G15" s="221">
        <f t="shared" si="1"/>
        <v>2.7046509183198425E-2</v>
      </c>
      <c r="H15" s="217">
        <f t="shared" si="0"/>
        <v>0.66914233272796975</v>
      </c>
    </row>
    <row r="16" spans="1:8" ht="16" x14ac:dyDescent="0.2">
      <c r="A16" s="94">
        <v>14</v>
      </c>
      <c r="B16" s="115" t="s">
        <v>493</v>
      </c>
      <c r="C16" s="99">
        <v>207185</v>
      </c>
      <c r="D16" s="213">
        <v>204777</v>
      </c>
      <c r="E16" s="49">
        <v>106514</v>
      </c>
      <c r="F16" s="78">
        <v>1396</v>
      </c>
      <c r="G16" s="221">
        <f t="shared" si="1"/>
        <v>6.7379395226488401E-3</v>
      </c>
      <c r="H16" s="217">
        <f t="shared" si="0"/>
        <v>0.52014630549329266</v>
      </c>
    </row>
    <row r="17" spans="1:8" ht="16" x14ac:dyDescent="0.2">
      <c r="A17" s="94">
        <v>15</v>
      </c>
      <c r="B17" s="115" t="s">
        <v>447</v>
      </c>
      <c r="C17" s="99">
        <v>219758</v>
      </c>
      <c r="D17" s="213">
        <v>179522</v>
      </c>
      <c r="E17" s="49">
        <v>86099</v>
      </c>
      <c r="F17" s="78">
        <v>37120</v>
      </c>
      <c r="G17" s="221">
        <f t="shared" si="1"/>
        <v>0.16891307711209602</v>
      </c>
      <c r="H17" s="217">
        <f t="shared" si="0"/>
        <v>0.47960138590256346</v>
      </c>
    </row>
    <row r="18" spans="1:8" ht="16" x14ac:dyDescent="0.2">
      <c r="A18" s="94">
        <v>16</v>
      </c>
      <c r="B18" s="115" t="s">
        <v>512</v>
      </c>
      <c r="C18" s="99">
        <v>170731</v>
      </c>
      <c r="D18" s="213">
        <v>168138</v>
      </c>
      <c r="E18" s="49">
        <v>123386</v>
      </c>
      <c r="F18" s="78">
        <v>1777</v>
      </c>
      <c r="G18" s="221">
        <f t="shared" si="1"/>
        <v>1.0408185976770476E-2</v>
      </c>
      <c r="H18" s="217">
        <f t="shared" si="0"/>
        <v>0.73383768095255086</v>
      </c>
    </row>
    <row r="19" spans="1:8" ht="16" x14ac:dyDescent="0.2">
      <c r="A19" s="94">
        <v>17</v>
      </c>
      <c r="B19" s="115" t="s">
        <v>450</v>
      </c>
      <c r="C19" s="99">
        <v>183216</v>
      </c>
      <c r="D19" s="213">
        <v>164103</v>
      </c>
      <c r="E19" s="49">
        <v>92962</v>
      </c>
      <c r="F19" s="78">
        <v>18435</v>
      </c>
      <c r="G19" s="221">
        <f t="shared" si="1"/>
        <v>0.10061894157715483</v>
      </c>
      <c r="H19" s="217">
        <f t="shared" si="0"/>
        <v>0.56648568277240519</v>
      </c>
    </row>
    <row r="20" spans="1:8" ht="16" x14ac:dyDescent="0.2">
      <c r="A20" s="94">
        <v>18</v>
      </c>
      <c r="B20" s="115" t="s">
        <v>497</v>
      </c>
      <c r="C20" s="99">
        <v>179550</v>
      </c>
      <c r="D20" s="213">
        <v>163568</v>
      </c>
      <c r="E20" s="49">
        <v>54750</v>
      </c>
      <c r="F20" s="78">
        <v>15559</v>
      </c>
      <c r="G20" s="221">
        <f t="shared" si="1"/>
        <v>8.6655527708159291E-2</v>
      </c>
      <c r="H20" s="217">
        <f t="shared" si="0"/>
        <v>0.33472317323681894</v>
      </c>
    </row>
    <row r="21" spans="1:8" ht="16" x14ac:dyDescent="0.2">
      <c r="A21" s="94">
        <v>19</v>
      </c>
      <c r="B21" s="115" t="s">
        <v>508</v>
      </c>
      <c r="C21" s="99">
        <v>191009</v>
      </c>
      <c r="D21" s="213">
        <v>158092</v>
      </c>
      <c r="E21" s="49">
        <v>53965</v>
      </c>
      <c r="F21" s="78">
        <v>19764</v>
      </c>
      <c r="G21" s="221">
        <f t="shared" si="1"/>
        <v>0.10347156416713349</v>
      </c>
      <c r="H21" s="217">
        <f t="shared" si="0"/>
        <v>0.34135187106241938</v>
      </c>
    </row>
    <row r="22" spans="1:8" ht="16" x14ac:dyDescent="0.2">
      <c r="A22" s="94">
        <v>20</v>
      </c>
      <c r="B22" s="115" t="s">
        <v>507</v>
      </c>
      <c r="C22" s="99">
        <v>104988</v>
      </c>
      <c r="D22" s="213">
        <v>103379</v>
      </c>
      <c r="E22" s="49">
        <v>75053</v>
      </c>
      <c r="F22" s="78">
        <v>1693</v>
      </c>
      <c r="G22" s="221">
        <f t="shared" si="1"/>
        <v>1.6125652455518728E-2</v>
      </c>
      <c r="H22" s="217">
        <f t="shared" si="0"/>
        <v>0.7259985103357548</v>
      </c>
    </row>
    <row r="23" spans="1:8" ht="16" x14ac:dyDescent="0.2">
      <c r="A23" s="94">
        <v>21</v>
      </c>
      <c r="B23" s="115" t="s">
        <v>483</v>
      </c>
      <c r="C23" s="99">
        <v>109694</v>
      </c>
      <c r="D23" s="213">
        <v>99852</v>
      </c>
      <c r="E23" s="49">
        <v>42784</v>
      </c>
      <c r="F23" s="78">
        <v>5008</v>
      </c>
      <c r="G23" s="221">
        <f t="shared" si="1"/>
        <v>4.5654274618484147E-2</v>
      </c>
      <c r="H23" s="217">
        <f t="shared" si="0"/>
        <v>0.42847414172976006</v>
      </c>
    </row>
    <row r="24" spans="1:8" ht="16" x14ac:dyDescent="0.2">
      <c r="A24" s="94">
        <v>22</v>
      </c>
      <c r="B24" s="115" t="s">
        <v>496</v>
      </c>
      <c r="C24" s="99">
        <v>56886</v>
      </c>
      <c r="D24" s="213">
        <v>40705</v>
      </c>
      <c r="E24" s="49">
        <v>15084</v>
      </c>
      <c r="F24" s="78">
        <v>8441</v>
      </c>
      <c r="G24" s="221">
        <f t="shared" si="1"/>
        <v>0.1483844882747952</v>
      </c>
      <c r="H24" s="217">
        <f t="shared" si="0"/>
        <v>0.37056872620071246</v>
      </c>
    </row>
    <row r="25" spans="1:8" ht="16" x14ac:dyDescent="0.2">
      <c r="A25" s="94">
        <v>23</v>
      </c>
      <c r="B25" s="115" t="s">
        <v>459</v>
      </c>
      <c r="C25" s="99">
        <v>26492</v>
      </c>
      <c r="D25" s="213">
        <v>24925</v>
      </c>
      <c r="E25" s="49">
        <v>23280</v>
      </c>
      <c r="F25" s="78">
        <v>1548</v>
      </c>
      <c r="G25" s="221">
        <f t="shared" si="1"/>
        <v>5.8432734410388043E-2</v>
      </c>
      <c r="H25" s="217">
        <f t="shared" si="0"/>
        <v>0.93400200601805417</v>
      </c>
    </row>
    <row r="26" spans="1:8" ht="16" x14ac:dyDescent="0.2">
      <c r="A26" s="94">
        <v>24</v>
      </c>
      <c r="B26" s="115" t="s">
        <v>492</v>
      </c>
      <c r="C26" s="99">
        <v>11567</v>
      </c>
      <c r="D26" s="213">
        <v>11321</v>
      </c>
      <c r="E26" s="49">
        <v>8740</v>
      </c>
      <c r="F26" s="78">
        <v>241</v>
      </c>
      <c r="G26" s="221">
        <f t="shared" si="1"/>
        <v>2.0835134434166163E-2</v>
      </c>
      <c r="H26" s="217">
        <f t="shared" si="0"/>
        <v>0.77201660630686331</v>
      </c>
    </row>
    <row r="27" spans="1:8" ht="17" thickBot="1" x14ac:dyDescent="0.25">
      <c r="A27" s="186">
        <v>25</v>
      </c>
      <c r="B27" s="176" t="s">
        <v>441</v>
      </c>
      <c r="C27" s="101">
        <v>3923</v>
      </c>
      <c r="D27" s="214">
        <v>3886</v>
      </c>
      <c r="E27" s="82">
        <v>459</v>
      </c>
      <c r="F27" s="83">
        <v>37</v>
      </c>
      <c r="G27" s="222">
        <f t="shared" si="1"/>
        <v>9.4315574815192448E-3</v>
      </c>
      <c r="H27" s="218">
        <f t="shared" si="0"/>
        <v>0.11811631497683994</v>
      </c>
    </row>
    <row r="28" spans="1:8" ht="18" thickTop="1" thickBot="1" x14ac:dyDescent="0.25">
      <c r="A28" s="85"/>
      <c r="B28" s="104" t="s">
        <v>264</v>
      </c>
      <c r="C28" s="100">
        <v>16725908</v>
      </c>
      <c r="D28" s="215">
        <v>15684796</v>
      </c>
      <c r="E28" s="79">
        <v>7530725</v>
      </c>
      <c r="F28" s="80">
        <v>851010</v>
      </c>
      <c r="G28" s="223">
        <f t="shared" si="1"/>
        <v>5.0879748949952376E-2</v>
      </c>
      <c r="H28" s="219">
        <f t="shared" si="0"/>
        <v>0.48012897330637899</v>
      </c>
    </row>
    <row r="30" spans="1:8" x14ac:dyDescent="0.2">
      <c r="B30" s="238" t="s">
        <v>455</v>
      </c>
      <c r="C30" s="238"/>
      <c r="D30" s="238"/>
      <c r="E30" s="238"/>
      <c r="F30" s="238"/>
    </row>
  </sheetData>
  <mergeCells count="1">
    <mergeCell ref="B30:F3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59999389629810485"/>
  </sheetPr>
  <dimension ref="A1:D28"/>
  <sheetViews>
    <sheetView workbookViewId="0">
      <selection activeCell="E8" sqref="E8"/>
    </sheetView>
  </sheetViews>
  <sheetFormatPr baseColWidth="10" defaultColWidth="8.83203125" defaultRowHeight="15" x14ac:dyDescent="0.2"/>
  <cols>
    <col min="1" max="1" width="18.5" customWidth="1"/>
    <col min="2" max="4" width="12.6640625" customWidth="1"/>
  </cols>
  <sheetData>
    <row r="1" spans="1:4" ht="16" thickBot="1" x14ac:dyDescent="0.25">
      <c r="A1" s="148"/>
      <c r="B1" s="149"/>
      <c r="C1" s="149"/>
      <c r="D1" s="149"/>
    </row>
    <row r="2" spans="1:4" ht="77.25" customHeight="1" thickBot="1" x14ac:dyDescent="0.25">
      <c r="A2" s="150" t="s">
        <v>255</v>
      </c>
      <c r="B2" s="232" t="s">
        <v>564</v>
      </c>
      <c r="C2" s="151" t="s">
        <v>565</v>
      </c>
      <c r="D2" s="152" t="s">
        <v>566</v>
      </c>
    </row>
    <row r="3" spans="1:4" s="201" customFormat="1" ht="16" x14ac:dyDescent="0.2">
      <c r="A3" s="199" t="s">
        <v>478</v>
      </c>
      <c r="B3" s="233">
        <v>258247</v>
      </c>
      <c r="C3" s="183">
        <v>37</v>
      </c>
      <c r="D3" s="200">
        <f>SUM(B3:C3)</f>
        <v>258284</v>
      </c>
    </row>
    <row r="4" spans="1:4" s="201" customFormat="1" ht="16" x14ac:dyDescent="0.2">
      <c r="A4" s="202" t="s">
        <v>447</v>
      </c>
      <c r="B4" s="234">
        <v>179522</v>
      </c>
      <c r="C4" s="181">
        <v>7963</v>
      </c>
      <c r="D4" s="203">
        <f t="shared" ref="D4:D27" si="0">SUM(B4:C4)</f>
        <v>187485</v>
      </c>
    </row>
    <row r="5" spans="1:4" s="201" customFormat="1" ht="16" x14ac:dyDescent="0.2">
      <c r="A5" s="204" t="s">
        <v>480</v>
      </c>
      <c r="B5" s="235">
        <v>506597</v>
      </c>
      <c r="C5" s="182">
        <v>109</v>
      </c>
      <c r="D5" s="205">
        <f t="shared" si="0"/>
        <v>506706</v>
      </c>
    </row>
    <row r="6" spans="1:4" s="201" customFormat="1" ht="16" x14ac:dyDescent="0.2">
      <c r="A6" s="202" t="s">
        <v>483</v>
      </c>
      <c r="B6" s="234">
        <v>99852</v>
      </c>
      <c r="C6" s="181">
        <v>687</v>
      </c>
      <c r="D6" s="203">
        <f t="shared" si="0"/>
        <v>100539</v>
      </c>
    </row>
    <row r="7" spans="1:4" s="201" customFormat="1" ht="16" x14ac:dyDescent="0.2">
      <c r="A7" s="204" t="s">
        <v>512</v>
      </c>
      <c r="B7" s="235">
        <v>168138</v>
      </c>
      <c r="C7" s="182">
        <v>1547</v>
      </c>
      <c r="D7" s="205">
        <f t="shared" si="0"/>
        <v>169685</v>
      </c>
    </row>
    <row r="8" spans="1:4" s="201" customFormat="1" ht="16" x14ac:dyDescent="0.2">
      <c r="A8" s="202" t="s">
        <v>442</v>
      </c>
      <c r="B8" s="234">
        <v>1191110</v>
      </c>
      <c r="C8" s="181">
        <v>1832</v>
      </c>
      <c r="D8" s="203">
        <f t="shared" si="0"/>
        <v>1192942</v>
      </c>
    </row>
    <row r="9" spans="1:4" s="201" customFormat="1" ht="16" x14ac:dyDescent="0.2">
      <c r="A9" s="204" t="s">
        <v>444</v>
      </c>
      <c r="B9" s="235">
        <v>2613995</v>
      </c>
      <c r="C9" s="182">
        <v>5976</v>
      </c>
      <c r="D9" s="205">
        <f t="shared" si="0"/>
        <v>2619971</v>
      </c>
    </row>
    <row r="10" spans="1:4" s="201" customFormat="1" ht="16" x14ac:dyDescent="0.2">
      <c r="A10" s="202" t="s">
        <v>449</v>
      </c>
      <c r="B10" s="234">
        <v>1901612</v>
      </c>
      <c r="C10" s="181">
        <v>12672</v>
      </c>
      <c r="D10" s="203">
        <f t="shared" si="0"/>
        <v>1914284</v>
      </c>
    </row>
    <row r="11" spans="1:4" s="201" customFormat="1" ht="16" x14ac:dyDescent="0.2">
      <c r="A11" s="204" t="s">
        <v>485</v>
      </c>
      <c r="B11" s="235">
        <v>1345405</v>
      </c>
      <c r="C11" s="182">
        <v>26419</v>
      </c>
      <c r="D11" s="205">
        <f t="shared" si="0"/>
        <v>1371824</v>
      </c>
    </row>
    <row r="12" spans="1:4" s="201" customFormat="1" ht="16" x14ac:dyDescent="0.2">
      <c r="A12" s="202" t="s">
        <v>448</v>
      </c>
      <c r="B12" s="234">
        <v>302355</v>
      </c>
      <c r="C12" s="181">
        <v>54</v>
      </c>
      <c r="D12" s="203">
        <f t="shared" si="0"/>
        <v>302409</v>
      </c>
    </row>
    <row r="13" spans="1:4" s="201" customFormat="1" ht="16" x14ac:dyDescent="0.2">
      <c r="A13" s="204" t="s">
        <v>441</v>
      </c>
      <c r="B13" s="235">
        <v>3886</v>
      </c>
      <c r="C13" s="182">
        <v>356</v>
      </c>
      <c r="D13" s="205">
        <f t="shared" si="0"/>
        <v>4242</v>
      </c>
    </row>
    <row r="14" spans="1:4" s="201" customFormat="1" ht="16" x14ac:dyDescent="0.2">
      <c r="A14" s="202" t="s">
        <v>463</v>
      </c>
      <c r="B14" s="234">
        <v>2062501</v>
      </c>
      <c r="C14" s="181">
        <v>11294</v>
      </c>
      <c r="D14" s="203">
        <f t="shared" si="0"/>
        <v>2073795</v>
      </c>
    </row>
    <row r="15" spans="1:4" s="201" customFormat="1" ht="16" x14ac:dyDescent="0.2">
      <c r="A15" s="204" t="s">
        <v>493</v>
      </c>
      <c r="B15" s="235">
        <v>204777</v>
      </c>
      <c r="C15" s="182">
        <v>3503</v>
      </c>
      <c r="D15" s="205">
        <f t="shared" si="0"/>
        <v>208280</v>
      </c>
    </row>
    <row r="16" spans="1:4" s="201" customFormat="1" ht="16" x14ac:dyDescent="0.2">
      <c r="A16" s="202" t="s">
        <v>445</v>
      </c>
      <c r="B16" s="234">
        <v>458279</v>
      </c>
      <c r="C16" s="181">
        <v>1063</v>
      </c>
      <c r="D16" s="203">
        <f t="shared" si="0"/>
        <v>459342</v>
      </c>
    </row>
    <row r="17" spans="1:4" s="201" customFormat="1" ht="16" x14ac:dyDescent="0.2">
      <c r="A17" s="204" t="s">
        <v>492</v>
      </c>
      <c r="B17" s="235">
        <v>11321</v>
      </c>
      <c r="C17" s="182">
        <v>2</v>
      </c>
      <c r="D17" s="205">
        <f t="shared" si="0"/>
        <v>11323</v>
      </c>
    </row>
    <row r="18" spans="1:4" s="201" customFormat="1" ht="16" x14ac:dyDescent="0.2">
      <c r="A18" s="202" t="s">
        <v>496</v>
      </c>
      <c r="B18" s="234">
        <v>40705</v>
      </c>
      <c r="C18" s="181">
        <v>0</v>
      </c>
      <c r="D18" s="203">
        <f t="shared" si="0"/>
        <v>40705</v>
      </c>
    </row>
    <row r="19" spans="1:4" s="201" customFormat="1" ht="16" x14ac:dyDescent="0.2">
      <c r="A19" s="204" t="s">
        <v>446</v>
      </c>
      <c r="B19" s="235">
        <v>449520</v>
      </c>
      <c r="C19" s="182">
        <v>14212</v>
      </c>
      <c r="D19" s="205">
        <f t="shared" si="0"/>
        <v>463732</v>
      </c>
    </row>
    <row r="20" spans="1:4" s="201" customFormat="1" ht="16" x14ac:dyDescent="0.2">
      <c r="A20" s="202" t="s">
        <v>497</v>
      </c>
      <c r="B20" s="234">
        <v>163568</v>
      </c>
      <c r="C20" s="181"/>
      <c r="D20" s="203">
        <f t="shared" si="0"/>
        <v>163568</v>
      </c>
    </row>
    <row r="21" spans="1:4" s="201" customFormat="1" ht="16" x14ac:dyDescent="0.2">
      <c r="A21" s="204" t="s">
        <v>500</v>
      </c>
      <c r="B21" s="235">
        <v>1104437</v>
      </c>
      <c r="C21" s="182">
        <v>2360</v>
      </c>
      <c r="D21" s="205">
        <f t="shared" si="0"/>
        <v>1106797</v>
      </c>
    </row>
    <row r="22" spans="1:4" s="201" customFormat="1" ht="16" x14ac:dyDescent="0.2">
      <c r="A22" s="202" t="s">
        <v>450</v>
      </c>
      <c r="B22" s="234">
        <v>164103</v>
      </c>
      <c r="C22" s="181">
        <v>10906</v>
      </c>
      <c r="D22" s="203">
        <f t="shared" si="0"/>
        <v>175009</v>
      </c>
    </row>
    <row r="23" spans="1:4" s="201" customFormat="1" ht="16" x14ac:dyDescent="0.2">
      <c r="A23" s="204" t="s">
        <v>507</v>
      </c>
      <c r="B23" s="235">
        <v>103379</v>
      </c>
      <c r="C23" s="182">
        <v>0</v>
      </c>
      <c r="D23" s="205">
        <f t="shared" si="0"/>
        <v>103379</v>
      </c>
    </row>
    <row r="24" spans="1:4" s="201" customFormat="1" ht="16" x14ac:dyDescent="0.2">
      <c r="A24" s="202" t="s">
        <v>459</v>
      </c>
      <c r="B24" s="234">
        <v>24925</v>
      </c>
      <c r="C24" s="181">
        <v>1236</v>
      </c>
      <c r="D24" s="203">
        <f t="shared" si="0"/>
        <v>26161</v>
      </c>
    </row>
    <row r="25" spans="1:4" s="201" customFormat="1" ht="16" x14ac:dyDescent="0.2">
      <c r="A25" s="204" t="s">
        <v>443</v>
      </c>
      <c r="B25" s="235">
        <v>1756032</v>
      </c>
      <c r="C25" s="182">
        <v>19993</v>
      </c>
      <c r="D25" s="205">
        <f t="shared" si="0"/>
        <v>1776025</v>
      </c>
    </row>
    <row r="26" spans="1:4" s="201" customFormat="1" ht="16" x14ac:dyDescent="0.2">
      <c r="A26" s="202" t="s">
        <v>508</v>
      </c>
      <c r="B26" s="234">
        <v>158092</v>
      </c>
      <c r="C26" s="181">
        <v>82</v>
      </c>
      <c r="D26" s="203">
        <f t="shared" si="0"/>
        <v>158174</v>
      </c>
    </row>
    <row r="27" spans="1:4" s="201" customFormat="1" ht="17" thickBot="1" x14ac:dyDescent="0.25">
      <c r="A27" s="206" t="s">
        <v>451</v>
      </c>
      <c r="B27" s="236">
        <v>412438</v>
      </c>
      <c r="C27" s="207">
        <v>468</v>
      </c>
      <c r="D27" s="208">
        <f t="shared" si="0"/>
        <v>412906</v>
      </c>
    </row>
    <row r="28" spans="1:4" s="201" customFormat="1" ht="18" thickTop="1" thickBot="1" x14ac:dyDescent="0.25">
      <c r="A28" s="209" t="s">
        <v>264</v>
      </c>
      <c r="B28" s="237">
        <f>SUM(B3:B27)</f>
        <v>15684796</v>
      </c>
      <c r="C28" s="210">
        <f>SUM(C3:C27)</f>
        <v>122771</v>
      </c>
      <c r="D28" s="211">
        <f>SUM(D3:D27)</f>
        <v>15807567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tint="-0.249977111117893"/>
  </sheetPr>
  <dimension ref="A1:H180"/>
  <sheetViews>
    <sheetView workbookViewId="0">
      <selection activeCell="Q20" sqref="Q20"/>
    </sheetView>
  </sheetViews>
  <sheetFormatPr baseColWidth="10" defaultColWidth="8.83203125" defaultRowHeight="15" x14ac:dyDescent="0.2"/>
  <cols>
    <col min="1" max="1" width="4.1640625" customWidth="1"/>
    <col min="2" max="2" width="22.5" style="49" customWidth="1"/>
    <col min="3" max="3" width="15.5" style="49" customWidth="1"/>
    <col min="4" max="4" width="13.6640625" style="49" customWidth="1"/>
    <col min="5" max="5" width="11" style="49" customWidth="1"/>
    <col min="6" max="6" width="11.1640625" customWidth="1"/>
    <col min="7" max="7" width="11" customWidth="1"/>
    <col min="8" max="8" width="8.6640625" customWidth="1"/>
  </cols>
  <sheetData>
    <row r="1" spans="1:8" s="52" customFormat="1" ht="17" thickBot="1" x14ac:dyDescent="0.25">
      <c r="B1" s="53"/>
      <c r="C1" s="53" t="s">
        <v>265</v>
      </c>
      <c r="D1" s="53"/>
      <c r="E1" s="53"/>
      <c r="F1" s="53"/>
      <c r="G1"/>
      <c r="H1"/>
    </row>
    <row r="2" spans="1:8" ht="92.25" customHeight="1" thickBot="1" x14ac:dyDescent="0.25">
      <c r="A2" s="230" t="s">
        <v>511</v>
      </c>
      <c r="B2" s="129" t="s">
        <v>256</v>
      </c>
      <c r="C2" s="194" t="s">
        <v>568</v>
      </c>
      <c r="D2" s="194" t="s">
        <v>575</v>
      </c>
      <c r="E2" s="116" t="s">
        <v>563</v>
      </c>
      <c r="F2" s="194" t="s">
        <v>574</v>
      </c>
      <c r="G2" s="230" t="s">
        <v>558</v>
      </c>
      <c r="H2" s="231" t="s">
        <v>567</v>
      </c>
    </row>
    <row r="3" spans="1:8" ht="16" x14ac:dyDescent="0.2">
      <c r="A3" s="227">
        <v>1</v>
      </c>
      <c r="B3" s="131" t="s">
        <v>182</v>
      </c>
      <c r="C3" s="226">
        <v>5768182</v>
      </c>
      <c r="D3" s="132">
        <v>5702624</v>
      </c>
      <c r="E3" s="132">
        <v>54088</v>
      </c>
      <c r="F3" s="133">
        <v>3420557</v>
      </c>
      <c r="G3" s="228">
        <f>IF(C3&lt;&gt;0,E3/C3,"")</f>
        <v>9.3769579392605842E-3</v>
      </c>
      <c r="H3" s="229">
        <f>IF(D3&lt;&gt;0,F3/D3,"")</f>
        <v>0.59982159090271425</v>
      </c>
    </row>
    <row r="4" spans="1:8" ht="16" x14ac:dyDescent="0.2">
      <c r="A4" s="130">
        <v>2</v>
      </c>
      <c r="B4" s="135" t="s">
        <v>44</v>
      </c>
      <c r="C4" s="178">
        <v>1800369</v>
      </c>
      <c r="D4" s="136">
        <v>1742013</v>
      </c>
      <c r="E4" s="136">
        <v>53543</v>
      </c>
      <c r="F4" s="137">
        <v>272158</v>
      </c>
      <c r="G4" s="134">
        <f t="shared" ref="G4:H67" si="0">IF(C4&lt;&gt;0,E4/C4,"")</f>
        <v>2.9740014408157441E-2</v>
      </c>
      <c r="H4" s="89">
        <f t="shared" si="0"/>
        <v>0.15623189953232267</v>
      </c>
    </row>
    <row r="5" spans="1:8" ht="16" x14ac:dyDescent="0.2">
      <c r="A5" s="130">
        <v>3</v>
      </c>
      <c r="B5" s="135" t="s">
        <v>226</v>
      </c>
      <c r="C5" s="178">
        <v>1387086</v>
      </c>
      <c r="D5" s="136">
        <v>1351757</v>
      </c>
      <c r="E5" s="136">
        <v>27273</v>
      </c>
      <c r="F5" s="137">
        <v>708826</v>
      </c>
      <c r="G5" s="134">
        <f t="shared" si="0"/>
        <v>1.9662082956644362E-2</v>
      </c>
      <c r="H5" s="89">
        <f t="shared" si="0"/>
        <v>0.52437383346267119</v>
      </c>
    </row>
    <row r="6" spans="1:8" ht="16" x14ac:dyDescent="0.2">
      <c r="A6" s="130">
        <v>4</v>
      </c>
      <c r="B6" s="135" t="s">
        <v>19</v>
      </c>
      <c r="C6" s="177">
        <v>881404</v>
      </c>
      <c r="D6" s="138">
        <v>879808</v>
      </c>
      <c r="E6" s="138">
        <v>2327</v>
      </c>
      <c r="F6" s="139">
        <v>450439</v>
      </c>
      <c r="G6" s="134">
        <f t="shared" si="0"/>
        <v>2.6401060126797701E-3</v>
      </c>
      <c r="H6" s="89">
        <f t="shared" si="0"/>
        <v>0.51197420346257361</v>
      </c>
    </row>
    <row r="7" spans="1:8" ht="16" x14ac:dyDescent="0.2">
      <c r="A7" s="130">
        <v>5</v>
      </c>
      <c r="B7" s="135" t="s">
        <v>221</v>
      </c>
      <c r="C7" s="177">
        <v>813339</v>
      </c>
      <c r="D7" s="138">
        <v>770342</v>
      </c>
      <c r="E7" s="138">
        <v>35971</v>
      </c>
      <c r="F7" s="139">
        <v>447417</v>
      </c>
      <c r="G7" s="134">
        <f t="shared" si="0"/>
        <v>4.4226331209987473E-2</v>
      </c>
      <c r="H7" s="89">
        <f t="shared" si="0"/>
        <v>0.58080307188235869</v>
      </c>
    </row>
    <row r="8" spans="1:8" ht="16" x14ac:dyDescent="0.2">
      <c r="A8" s="130">
        <v>6</v>
      </c>
      <c r="B8" s="135" t="s">
        <v>4</v>
      </c>
      <c r="C8" s="177">
        <v>593624</v>
      </c>
      <c r="D8" s="138">
        <v>437276</v>
      </c>
      <c r="E8" s="138">
        <v>151343</v>
      </c>
      <c r="F8" s="139">
        <v>148891</v>
      </c>
      <c r="G8" s="134">
        <f t="shared" si="0"/>
        <v>0.25494757624354808</v>
      </c>
      <c r="H8" s="89">
        <f t="shared" si="0"/>
        <v>0.34049661998371739</v>
      </c>
    </row>
    <row r="9" spans="1:8" ht="16" x14ac:dyDescent="0.2">
      <c r="A9" s="130">
        <v>7</v>
      </c>
      <c r="B9" s="135" t="s">
        <v>97</v>
      </c>
      <c r="C9" s="177">
        <v>568216</v>
      </c>
      <c r="D9" s="138">
        <v>529367</v>
      </c>
      <c r="E9" s="138">
        <v>36519</v>
      </c>
      <c r="F9" s="139">
        <v>239609</v>
      </c>
      <c r="G9" s="134">
        <f t="shared" si="0"/>
        <v>6.4269573542455688E-2</v>
      </c>
      <c r="H9" s="89">
        <f t="shared" si="0"/>
        <v>0.45263305041681856</v>
      </c>
    </row>
    <row r="10" spans="1:8" ht="16" x14ac:dyDescent="0.2">
      <c r="A10" s="130">
        <v>8</v>
      </c>
      <c r="B10" s="135" t="s">
        <v>146</v>
      </c>
      <c r="C10" s="177">
        <v>434652</v>
      </c>
      <c r="D10" s="138">
        <v>371311</v>
      </c>
      <c r="E10" s="138">
        <v>53890</v>
      </c>
      <c r="F10" s="139">
        <v>162473</v>
      </c>
      <c r="G10" s="134">
        <f t="shared" si="0"/>
        <v>0.12398424486715809</v>
      </c>
      <c r="H10" s="89">
        <f t="shared" si="0"/>
        <v>0.43756581410192535</v>
      </c>
    </row>
    <row r="11" spans="1:8" ht="16" x14ac:dyDescent="0.2">
      <c r="A11" s="130">
        <v>9</v>
      </c>
      <c r="B11" s="135" t="s">
        <v>188</v>
      </c>
      <c r="C11" s="177">
        <v>308879</v>
      </c>
      <c r="D11" s="138">
        <v>296219</v>
      </c>
      <c r="E11" s="138">
        <v>7676</v>
      </c>
      <c r="F11" s="139">
        <v>221840</v>
      </c>
      <c r="G11" s="134">
        <f t="shared" si="0"/>
        <v>2.4851155306770612E-2</v>
      </c>
      <c r="H11" s="89">
        <f t="shared" si="0"/>
        <v>0.74890537068857843</v>
      </c>
    </row>
    <row r="12" spans="1:8" ht="16" x14ac:dyDescent="0.2">
      <c r="A12" s="130">
        <v>10</v>
      </c>
      <c r="B12" s="135" t="s">
        <v>230</v>
      </c>
      <c r="C12" s="177">
        <v>253765</v>
      </c>
      <c r="D12" s="138">
        <v>230194</v>
      </c>
      <c r="E12" s="138">
        <v>19204</v>
      </c>
      <c r="F12" s="139">
        <v>134945</v>
      </c>
      <c r="G12" s="134">
        <f t="shared" si="0"/>
        <v>7.5676314700608829E-2</v>
      </c>
      <c r="H12" s="89">
        <f t="shared" si="0"/>
        <v>0.58622292501107764</v>
      </c>
    </row>
    <row r="13" spans="1:8" ht="16" x14ac:dyDescent="0.2">
      <c r="A13" s="130">
        <v>11</v>
      </c>
      <c r="B13" s="135" t="s">
        <v>233</v>
      </c>
      <c r="C13" s="177">
        <v>236181</v>
      </c>
      <c r="D13" s="138">
        <v>224379</v>
      </c>
      <c r="E13" s="138">
        <v>9056</v>
      </c>
      <c r="F13" s="139">
        <v>78779</v>
      </c>
      <c r="G13" s="134">
        <f t="shared" si="0"/>
        <v>3.8343473861148863E-2</v>
      </c>
      <c r="H13" s="89">
        <f t="shared" si="0"/>
        <v>0.35109791914573113</v>
      </c>
    </row>
    <row r="14" spans="1:8" ht="16" x14ac:dyDescent="0.2">
      <c r="A14" s="130">
        <v>12</v>
      </c>
      <c r="B14" s="135" t="s">
        <v>215</v>
      </c>
      <c r="C14" s="177">
        <v>219015</v>
      </c>
      <c r="D14" s="138">
        <v>209737</v>
      </c>
      <c r="E14" s="138">
        <v>8273</v>
      </c>
      <c r="F14" s="139">
        <v>46298</v>
      </c>
      <c r="G14" s="134">
        <f t="shared" si="0"/>
        <v>3.7773668470196108E-2</v>
      </c>
      <c r="H14" s="89">
        <f t="shared" si="0"/>
        <v>0.22074312114696024</v>
      </c>
    </row>
    <row r="15" spans="1:8" ht="16" x14ac:dyDescent="0.2">
      <c r="A15" s="130">
        <v>13</v>
      </c>
      <c r="B15" s="135" t="s">
        <v>197</v>
      </c>
      <c r="C15" s="177">
        <v>172200</v>
      </c>
      <c r="D15" s="138">
        <v>168690</v>
      </c>
      <c r="E15" s="138">
        <v>2317</v>
      </c>
      <c r="F15" s="139">
        <v>108040</v>
      </c>
      <c r="G15" s="134">
        <f t="shared" si="0"/>
        <v>1.3455284552845528E-2</v>
      </c>
      <c r="H15" s="89">
        <f t="shared" si="0"/>
        <v>0.64046475783982448</v>
      </c>
    </row>
    <row r="16" spans="1:8" ht="16" x14ac:dyDescent="0.2">
      <c r="A16" s="130">
        <v>14</v>
      </c>
      <c r="B16" s="135" t="s">
        <v>130</v>
      </c>
      <c r="C16" s="177">
        <v>164753</v>
      </c>
      <c r="D16" s="138">
        <v>158976</v>
      </c>
      <c r="E16" s="138">
        <v>4793</v>
      </c>
      <c r="F16" s="139">
        <v>129475</v>
      </c>
      <c r="G16" s="134">
        <f t="shared" si="0"/>
        <v>2.9092034742918188E-2</v>
      </c>
      <c r="H16" s="89">
        <f t="shared" si="0"/>
        <v>0.81443110909822869</v>
      </c>
    </row>
    <row r="17" spans="1:8" ht="16" x14ac:dyDescent="0.2">
      <c r="A17" s="130">
        <v>15</v>
      </c>
      <c r="B17" s="135" t="s">
        <v>105</v>
      </c>
      <c r="C17" s="177">
        <v>160145</v>
      </c>
      <c r="D17" s="138">
        <v>131206</v>
      </c>
      <c r="E17" s="138">
        <v>25571</v>
      </c>
      <c r="F17" s="139">
        <v>26882</v>
      </c>
      <c r="G17" s="134">
        <f t="shared" si="0"/>
        <v>0.15967404539635954</v>
      </c>
      <c r="H17" s="89">
        <f t="shared" si="0"/>
        <v>0.20488392299132663</v>
      </c>
    </row>
    <row r="18" spans="1:8" ht="16" x14ac:dyDescent="0.2">
      <c r="A18" s="130">
        <v>16</v>
      </c>
      <c r="B18" s="135" t="s">
        <v>68</v>
      </c>
      <c r="C18" s="177">
        <v>156995</v>
      </c>
      <c r="D18" s="138">
        <v>136555</v>
      </c>
      <c r="E18" s="138">
        <v>18315</v>
      </c>
      <c r="F18" s="139">
        <v>43446</v>
      </c>
      <c r="G18" s="134">
        <f t="shared" si="0"/>
        <v>0.11665976623459345</v>
      </c>
      <c r="H18" s="89">
        <f t="shared" si="0"/>
        <v>0.31815751894840905</v>
      </c>
    </row>
    <row r="19" spans="1:8" ht="16" x14ac:dyDescent="0.2">
      <c r="A19" s="130">
        <v>17</v>
      </c>
      <c r="B19" s="135" t="s">
        <v>219</v>
      </c>
      <c r="C19" s="177">
        <v>152038</v>
      </c>
      <c r="D19" s="138">
        <v>133353</v>
      </c>
      <c r="E19" s="138">
        <v>17963</v>
      </c>
      <c r="F19" s="139">
        <v>52862</v>
      </c>
      <c r="G19" s="134">
        <f t="shared" si="0"/>
        <v>0.11814809455530854</v>
      </c>
      <c r="H19" s="89">
        <f t="shared" si="0"/>
        <v>0.39640653003681958</v>
      </c>
    </row>
    <row r="20" spans="1:8" ht="16" x14ac:dyDescent="0.2">
      <c r="A20" s="130">
        <v>18</v>
      </c>
      <c r="B20" s="135" t="s">
        <v>121</v>
      </c>
      <c r="C20" s="177">
        <v>148879</v>
      </c>
      <c r="D20" s="138">
        <v>145611</v>
      </c>
      <c r="E20" s="138">
        <v>3205</v>
      </c>
      <c r="F20" s="139">
        <v>28752</v>
      </c>
      <c r="G20" s="134">
        <f t="shared" si="0"/>
        <v>2.1527549217821185E-2</v>
      </c>
      <c r="H20" s="89">
        <f t="shared" si="0"/>
        <v>0.19745760965861095</v>
      </c>
    </row>
    <row r="21" spans="1:8" ht="16" x14ac:dyDescent="0.2">
      <c r="A21" s="130">
        <v>19</v>
      </c>
      <c r="B21" s="135" t="s">
        <v>103</v>
      </c>
      <c r="C21" s="177">
        <v>143410</v>
      </c>
      <c r="D21" s="138">
        <v>141384</v>
      </c>
      <c r="E21" s="138">
        <v>1596</v>
      </c>
      <c r="F21" s="139">
        <v>60681</v>
      </c>
      <c r="G21" s="134">
        <f t="shared" si="0"/>
        <v>1.1128931036887247E-2</v>
      </c>
      <c r="H21" s="89">
        <f t="shared" si="0"/>
        <v>0.42919283653030044</v>
      </c>
    </row>
    <row r="22" spans="1:8" ht="16" x14ac:dyDescent="0.2">
      <c r="A22" s="130">
        <v>20</v>
      </c>
      <c r="B22" s="135" t="s">
        <v>49</v>
      </c>
      <c r="C22" s="177">
        <v>133200</v>
      </c>
      <c r="D22" s="138">
        <v>126723</v>
      </c>
      <c r="E22" s="138">
        <v>5755</v>
      </c>
      <c r="F22" s="139">
        <v>87851</v>
      </c>
      <c r="G22" s="134">
        <f t="shared" si="0"/>
        <v>4.3205705705705706E-2</v>
      </c>
      <c r="H22" s="89">
        <f t="shared" si="0"/>
        <v>0.69325221151645711</v>
      </c>
    </row>
    <row r="23" spans="1:8" ht="16" x14ac:dyDescent="0.2">
      <c r="A23" s="130">
        <v>21</v>
      </c>
      <c r="B23" s="135" t="s">
        <v>131</v>
      </c>
      <c r="C23" s="177">
        <v>128088</v>
      </c>
      <c r="D23" s="138">
        <v>109766</v>
      </c>
      <c r="E23" s="138">
        <v>12885</v>
      </c>
      <c r="F23" s="139">
        <v>55585</v>
      </c>
      <c r="G23" s="134">
        <f t="shared" si="0"/>
        <v>0.10059490350384111</v>
      </c>
      <c r="H23" s="89">
        <f t="shared" si="0"/>
        <v>0.50639542299072571</v>
      </c>
    </row>
    <row r="24" spans="1:8" ht="16" x14ac:dyDescent="0.2">
      <c r="A24" s="130">
        <v>22</v>
      </c>
      <c r="B24" s="135" t="s">
        <v>174</v>
      </c>
      <c r="C24" s="177">
        <v>125037</v>
      </c>
      <c r="D24" s="138">
        <v>117787</v>
      </c>
      <c r="E24" s="138">
        <v>6863</v>
      </c>
      <c r="F24" s="139">
        <v>59300</v>
      </c>
      <c r="G24" s="134">
        <f t="shared" si="0"/>
        <v>5.488775322504539E-2</v>
      </c>
      <c r="H24" s="89">
        <f t="shared" si="0"/>
        <v>0.50345114486318521</v>
      </c>
    </row>
    <row r="25" spans="1:8" ht="16" x14ac:dyDescent="0.2">
      <c r="A25" s="130">
        <v>23</v>
      </c>
      <c r="B25" s="135" t="s">
        <v>238</v>
      </c>
      <c r="C25" s="177">
        <v>110170</v>
      </c>
      <c r="D25" s="138">
        <v>106302</v>
      </c>
      <c r="E25" s="138">
        <v>1714</v>
      </c>
      <c r="F25" s="139">
        <v>44802</v>
      </c>
      <c r="G25" s="134">
        <f t="shared" si="0"/>
        <v>1.5557774348733774E-2</v>
      </c>
      <c r="H25" s="89">
        <f t="shared" si="0"/>
        <v>0.42145961505898288</v>
      </c>
    </row>
    <row r="26" spans="1:8" ht="16" x14ac:dyDescent="0.2">
      <c r="A26" s="130">
        <v>24</v>
      </c>
      <c r="B26" s="135" t="s">
        <v>160</v>
      </c>
      <c r="C26" s="177">
        <v>97595</v>
      </c>
      <c r="D26" s="138">
        <v>61746</v>
      </c>
      <c r="E26" s="138">
        <v>34508</v>
      </c>
      <c r="F26" s="139">
        <v>22648</v>
      </c>
      <c r="G26" s="134">
        <f t="shared" si="0"/>
        <v>0.35358368768891851</v>
      </c>
      <c r="H26" s="89">
        <f t="shared" si="0"/>
        <v>0.36679299063906973</v>
      </c>
    </row>
    <row r="27" spans="1:8" ht="16" x14ac:dyDescent="0.2">
      <c r="A27" s="130">
        <v>25</v>
      </c>
      <c r="B27" s="135" t="s">
        <v>80</v>
      </c>
      <c r="C27" s="177">
        <v>93126</v>
      </c>
      <c r="D27" s="138">
        <v>80967</v>
      </c>
      <c r="E27" s="138">
        <v>11802</v>
      </c>
      <c r="F27" s="139">
        <v>26255</v>
      </c>
      <c r="G27" s="134">
        <f t="shared" si="0"/>
        <v>0.1267315250306037</v>
      </c>
      <c r="H27" s="89">
        <f t="shared" si="0"/>
        <v>0.32426791161831364</v>
      </c>
    </row>
    <row r="28" spans="1:8" ht="16" x14ac:dyDescent="0.2">
      <c r="A28" s="130">
        <v>26</v>
      </c>
      <c r="B28" s="135" t="s">
        <v>6</v>
      </c>
      <c r="C28" s="177">
        <v>78086</v>
      </c>
      <c r="D28" s="138">
        <v>63358</v>
      </c>
      <c r="E28" s="138">
        <v>12849</v>
      </c>
      <c r="F28" s="139">
        <v>41331</v>
      </c>
      <c r="G28" s="134">
        <f t="shared" si="0"/>
        <v>0.16454934303204161</v>
      </c>
      <c r="H28" s="89">
        <f t="shared" si="0"/>
        <v>0.65234066731904417</v>
      </c>
    </row>
    <row r="29" spans="1:8" ht="16" x14ac:dyDescent="0.2">
      <c r="A29" s="130">
        <v>27</v>
      </c>
      <c r="B29" s="135" t="s">
        <v>128</v>
      </c>
      <c r="C29" s="177">
        <v>74285</v>
      </c>
      <c r="D29" s="138">
        <v>9958</v>
      </c>
      <c r="E29" s="138">
        <v>17831</v>
      </c>
      <c r="F29" s="139">
        <v>4876</v>
      </c>
      <c r="G29" s="134">
        <f t="shared" si="0"/>
        <v>0.24003500033654171</v>
      </c>
      <c r="H29" s="89">
        <f t="shared" si="0"/>
        <v>0.48965655754167503</v>
      </c>
    </row>
    <row r="30" spans="1:8" ht="16" x14ac:dyDescent="0.2">
      <c r="A30" s="130">
        <v>28</v>
      </c>
      <c r="B30" s="135" t="s">
        <v>15</v>
      </c>
      <c r="C30" s="177">
        <v>73055</v>
      </c>
      <c r="D30" s="138">
        <v>69967</v>
      </c>
      <c r="E30" s="138">
        <v>2845</v>
      </c>
      <c r="F30" s="139">
        <v>17905</v>
      </c>
      <c r="G30" s="134">
        <f t="shared" si="0"/>
        <v>3.8943261925946202E-2</v>
      </c>
      <c r="H30" s="89">
        <f t="shared" si="0"/>
        <v>0.25590635585347377</v>
      </c>
    </row>
    <row r="31" spans="1:8" ht="16" x14ac:dyDescent="0.2">
      <c r="A31" s="130">
        <v>29</v>
      </c>
      <c r="B31" s="135" t="s">
        <v>178</v>
      </c>
      <c r="C31" s="177">
        <v>70090</v>
      </c>
      <c r="D31" s="138">
        <v>65449</v>
      </c>
      <c r="E31" s="138">
        <v>2029</v>
      </c>
      <c r="F31" s="139">
        <v>41101</v>
      </c>
      <c r="G31" s="134">
        <f t="shared" si="0"/>
        <v>2.8948494792409758E-2</v>
      </c>
      <c r="H31" s="89">
        <f t="shared" si="0"/>
        <v>0.62798514874176836</v>
      </c>
    </row>
    <row r="32" spans="1:8" ht="16" x14ac:dyDescent="0.2">
      <c r="A32" s="130">
        <v>30</v>
      </c>
      <c r="B32" s="135" t="s">
        <v>249</v>
      </c>
      <c r="C32" s="177">
        <v>62958</v>
      </c>
      <c r="D32" s="138">
        <v>56785</v>
      </c>
      <c r="E32" s="138">
        <v>5720</v>
      </c>
      <c r="F32" s="139">
        <v>14208</v>
      </c>
      <c r="G32" s="134">
        <f t="shared" si="0"/>
        <v>9.0854220273833344E-2</v>
      </c>
      <c r="H32" s="89">
        <f t="shared" si="0"/>
        <v>0.2502069208417716</v>
      </c>
    </row>
    <row r="33" spans="1:8" ht="16" x14ac:dyDescent="0.2">
      <c r="A33" s="130">
        <v>31</v>
      </c>
      <c r="B33" s="135" t="s">
        <v>166</v>
      </c>
      <c r="C33" s="177">
        <v>60125</v>
      </c>
      <c r="D33" s="138">
        <v>40080</v>
      </c>
      <c r="E33" s="138">
        <v>18596</v>
      </c>
      <c r="F33" s="139">
        <v>11992</v>
      </c>
      <c r="G33" s="134">
        <f t="shared" si="0"/>
        <v>0.3092889812889813</v>
      </c>
      <c r="H33" s="89">
        <f t="shared" si="0"/>
        <v>0.29920159680638725</v>
      </c>
    </row>
    <row r="34" spans="1:8" ht="16" x14ac:dyDescent="0.2">
      <c r="A34" s="130">
        <v>32</v>
      </c>
      <c r="B34" s="135" t="s">
        <v>172</v>
      </c>
      <c r="C34" s="177">
        <v>59309</v>
      </c>
      <c r="D34" s="138">
        <v>54515</v>
      </c>
      <c r="E34" s="138">
        <v>3605</v>
      </c>
      <c r="F34" s="139">
        <v>23457</v>
      </c>
      <c r="G34" s="134">
        <f t="shared" si="0"/>
        <v>6.0783354971420865E-2</v>
      </c>
      <c r="H34" s="89">
        <f t="shared" si="0"/>
        <v>0.43028524259378154</v>
      </c>
    </row>
    <row r="35" spans="1:8" ht="16" x14ac:dyDescent="0.2">
      <c r="A35" s="130">
        <v>33</v>
      </c>
      <c r="B35" s="135" t="s">
        <v>340</v>
      </c>
      <c r="C35" s="177">
        <v>52021</v>
      </c>
      <c r="D35" s="138">
        <v>46757</v>
      </c>
      <c r="E35" s="138">
        <v>5259</v>
      </c>
      <c r="F35" s="139">
        <v>9134</v>
      </c>
      <c r="G35" s="134">
        <f t="shared" si="0"/>
        <v>0.10109378904673112</v>
      </c>
      <c r="H35" s="89">
        <f t="shared" si="0"/>
        <v>0.19535042881279807</v>
      </c>
    </row>
    <row r="36" spans="1:8" ht="16" x14ac:dyDescent="0.2">
      <c r="A36" s="130">
        <v>34</v>
      </c>
      <c r="B36" s="135" t="s">
        <v>190</v>
      </c>
      <c r="C36" s="177">
        <v>51726</v>
      </c>
      <c r="D36" s="138">
        <v>31122</v>
      </c>
      <c r="E36" s="138">
        <v>18723</v>
      </c>
      <c r="F36" s="139">
        <v>7830</v>
      </c>
      <c r="G36" s="134">
        <f t="shared" si="0"/>
        <v>0.36196496926110661</v>
      </c>
      <c r="H36" s="89">
        <f t="shared" si="0"/>
        <v>0.25159051474840949</v>
      </c>
    </row>
    <row r="37" spans="1:8" ht="16" x14ac:dyDescent="0.2">
      <c r="A37" s="130">
        <v>35</v>
      </c>
      <c r="B37" s="135" t="s">
        <v>133</v>
      </c>
      <c r="C37" s="177">
        <v>48114</v>
      </c>
      <c r="D37" s="138">
        <v>36377</v>
      </c>
      <c r="E37" s="138">
        <v>6411</v>
      </c>
      <c r="F37" s="139">
        <v>20548</v>
      </c>
      <c r="G37" s="134">
        <f t="shared" si="0"/>
        <v>0.13324604065344806</v>
      </c>
      <c r="H37" s="89">
        <f t="shared" si="0"/>
        <v>0.56486241306319929</v>
      </c>
    </row>
    <row r="38" spans="1:8" ht="16" x14ac:dyDescent="0.2">
      <c r="A38" s="130">
        <v>36</v>
      </c>
      <c r="B38" s="135" t="s">
        <v>119</v>
      </c>
      <c r="C38" s="177">
        <v>48009</v>
      </c>
      <c r="D38" s="138">
        <v>38100</v>
      </c>
      <c r="E38" s="138">
        <v>4883</v>
      </c>
      <c r="F38" s="139">
        <v>12832</v>
      </c>
      <c r="G38" s="134">
        <f t="shared" si="0"/>
        <v>0.10171009602366222</v>
      </c>
      <c r="H38" s="89">
        <f t="shared" si="0"/>
        <v>0.3367979002624672</v>
      </c>
    </row>
    <row r="39" spans="1:8" ht="16" x14ac:dyDescent="0.2">
      <c r="A39" s="130">
        <v>37</v>
      </c>
      <c r="B39" s="135" t="s">
        <v>67</v>
      </c>
      <c r="C39" s="177">
        <v>40695</v>
      </c>
      <c r="D39" s="138">
        <v>34381</v>
      </c>
      <c r="E39" s="138">
        <v>5257</v>
      </c>
      <c r="F39" s="139">
        <v>8114</v>
      </c>
      <c r="G39" s="134">
        <f t="shared" si="0"/>
        <v>0.1291804890035631</v>
      </c>
      <c r="H39" s="89">
        <f t="shared" si="0"/>
        <v>0.23600244320991245</v>
      </c>
    </row>
    <row r="40" spans="1:8" ht="16" x14ac:dyDescent="0.2">
      <c r="A40" s="130">
        <v>38</v>
      </c>
      <c r="B40" s="135" t="s">
        <v>55</v>
      </c>
      <c r="C40" s="177">
        <v>36815</v>
      </c>
      <c r="D40" s="138">
        <v>26514</v>
      </c>
      <c r="E40" s="138">
        <v>9709</v>
      </c>
      <c r="F40" s="139">
        <v>6317</v>
      </c>
      <c r="G40" s="134">
        <f t="shared" si="0"/>
        <v>0.26372402553307078</v>
      </c>
      <c r="H40" s="89">
        <f t="shared" si="0"/>
        <v>0.23825148977898469</v>
      </c>
    </row>
    <row r="41" spans="1:8" ht="16" x14ac:dyDescent="0.2">
      <c r="A41" s="130">
        <v>39</v>
      </c>
      <c r="B41" s="135" t="s">
        <v>107</v>
      </c>
      <c r="C41" s="177">
        <v>36278</v>
      </c>
      <c r="D41" s="138">
        <v>20388</v>
      </c>
      <c r="E41" s="138">
        <v>4201</v>
      </c>
      <c r="F41" s="139">
        <v>5396</v>
      </c>
      <c r="G41" s="134">
        <f t="shared" si="0"/>
        <v>0.11580020949335686</v>
      </c>
      <c r="H41" s="89">
        <f t="shared" si="0"/>
        <v>0.26466548950362956</v>
      </c>
    </row>
    <row r="42" spans="1:8" ht="16" x14ac:dyDescent="0.2">
      <c r="A42" s="130">
        <v>40</v>
      </c>
      <c r="B42" s="135" t="s">
        <v>164</v>
      </c>
      <c r="C42" s="177">
        <v>34238</v>
      </c>
      <c r="D42" s="138">
        <v>33422</v>
      </c>
      <c r="E42" s="138">
        <v>272</v>
      </c>
      <c r="F42" s="139">
        <v>20525</v>
      </c>
      <c r="G42" s="134">
        <f t="shared" si="0"/>
        <v>7.9443892750744784E-3</v>
      </c>
      <c r="H42" s="89">
        <f t="shared" si="0"/>
        <v>0.61411645024235528</v>
      </c>
    </row>
    <row r="43" spans="1:8" ht="16" x14ac:dyDescent="0.2">
      <c r="A43" s="130">
        <v>41</v>
      </c>
      <c r="B43" s="135" t="s">
        <v>36</v>
      </c>
      <c r="C43" s="177">
        <v>33622</v>
      </c>
      <c r="D43" s="138">
        <v>22956</v>
      </c>
      <c r="E43" s="138">
        <v>10422</v>
      </c>
      <c r="F43" s="139">
        <v>5989</v>
      </c>
      <c r="G43" s="134">
        <f t="shared" si="0"/>
        <v>0.30997561120694783</v>
      </c>
      <c r="H43" s="89">
        <f t="shared" si="0"/>
        <v>0.26089039902422023</v>
      </c>
    </row>
    <row r="44" spans="1:8" ht="32" x14ac:dyDescent="0.2">
      <c r="A44" s="130">
        <v>42</v>
      </c>
      <c r="B44" s="135" t="s">
        <v>51</v>
      </c>
      <c r="C44" s="177">
        <v>32396</v>
      </c>
      <c r="D44" s="138">
        <v>16207</v>
      </c>
      <c r="E44" s="138">
        <v>14202</v>
      </c>
      <c r="F44" s="139">
        <v>4513</v>
      </c>
      <c r="G44" s="134">
        <f t="shared" si="0"/>
        <v>0.43838745524138784</v>
      </c>
      <c r="H44" s="89">
        <f t="shared" si="0"/>
        <v>0.27845992472388476</v>
      </c>
    </row>
    <row r="45" spans="1:8" ht="16" x14ac:dyDescent="0.2">
      <c r="A45" s="130">
        <v>43</v>
      </c>
      <c r="B45" s="135" t="s">
        <v>58</v>
      </c>
      <c r="C45" s="177">
        <v>29841</v>
      </c>
      <c r="D45" s="138">
        <v>25135</v>
      </c>
      <c r="E45" s="138">
        <v>3980</v>
      </c>
      <c r="F45" s="139">
        <v>7776</v>
      </c>
      <c r="G45" s="134">
        <f t="shared" si="0"/>
        <v>0.13337354646292016</v>
      </c>
      <c r="H45" s="89">
        <f t="shared" si="0"/>
        <v>0.30936940521185596</v>
      </c>
    </row>
    <row r="46" spans="1:8" ht="16" x14ac:dyDescent="0.2">
      <c r="A46" s="130">
        <v>44</v>
      </c>
      <c r="B46" s="135" t="s">
        <v>124</v>
      </c>
      <c r="C46" s="177">
        <v>29311</v>
      </c>
      <c r="D46" s="138">
        <v>25053</v>
      </c>
      <c r="E46" s="138">
        <v>3637</v>
      </c>
      <c r="F46" s="139">
        <v>7816</v>
      </c>
      <c r="G46" s="134">
        <f t="shared" si="0"/>
        <v>0.12408310873051073</v>
      </c>
      <c r="H46" s="89">
        <f t="shared" si="0"/>
        <v>0.3119786053566439</v>
      </c>
    </row>
    <row r="47" spans="1:8" ht="16" x14ac:dyDescent="0.2">
      <c r="A47" s="130">
        <v>45</v>
      </c>
      <c r="B47" s="135" t="s">
        <v>65</v>
      </c>
      <c r="C47" s="177">
        <v>28507</v>
      </c>
      <c r="D47" s="138">
        <v>19522</v>
      </c>
      <c r="E47" s="138">
        <v>6747</v>
      </c>
      <c r="F47" s="139">
        <v>4522</v>
      </c>
      <c r="G47" s="134">
        <f t="shared" si="0"/>
        <v>0.23667871049215983</v>
      </c>
      <c r="H47" s="89">
        <f t="shared" si="0"/>
        <v>0.23163610285831371</v>
      </c>
    </row>
    <row r="48" spans="1:8" ht="16" x14ac:dyDescent="0.2">
      <c r="A48" s="130">
        <v>46</v>
      </c>
      <c r="B48" s="135" t="s">
        <v>85</v>
      </c>
      <c r="C48" s="177">
        <v>27119</v>
      </c>
      <c r="D48" s="138">
        <v>17650</v>
      </c>
      <c r="E48" s="138">
        <v>8311</v>
      </c>
      <c r="F48" s="139">
        <v>6100</v>
      </c>
      <c r="G48" s="134">
        <f t="shared" si="0"/>
        <v>0.30646410265865259</v>
      </c>
      <c r="H48" s="89">
        <f t="shared" si="0"/>
        <v>0.34560906515580736</v>
      </c>
    </row>
    <row r="49" spans="1:8" ht="16" x14ac:dyDescent="0.2">
      <c r="A49" s="130">
        <v>47</v>
      </c>
      <c r="B49" s="135" t="s">
        <v>195</v>
      </c>
      <c r="C49" s="177">
        <v>23485</v>
      </c>
      <c r="D49" s="138">
        <v>22853</v>
      </c>
      <c r="E49" s="138">
        <v>209</v>
      </c>
      <c r="F49" s="139">
        <v>11171</v>
      </c>
      <c r="G49" s="134">
        <f t="shared" si="0"/>
        <v>8.8992974238875887E-3</v>
      </c>
      <c r="H49" s="89">
        <f t="shared" si="0"/>
        <v>0.48881984859755828</v>
      </c>
    </row>
    <row r="50" spans="1:8" ht="16" x14ac:dyDescent="0.2">
      <c r="A50" s="130">
        <v>48</v>
      </c>
      <c r="B50" s="135" t="s">
        <v>202</v>
      </c>
      <c r="C50" s="177">
        <v>23210</v>
      </c>
      <c r="D50" s="138">
        <v>19109</v>
      </c>
      <c r="E50" s="138">
        <v>3760</v>
      </c>
      <c r="F50" s="139">
        <v>4170</v>
      </c>
      <c r="G50" s="134">
        <f t="shared" si="0"/>
        <v>0.16199913830245583</v>
      </c>
      <c r="H50" s="89">
        <f t="shared" si="0"/>
        <v>0.21822178031294154</v>
      </c>
    </row>
    <row r="51" spans="1:8" ht="16" x14ac:dyDescent="0.2">
      <c r="A51" s="130">
        <v>49</v>
      </c>
      <c r="B51" s="135" t="s">
        <v>37</v>
      </c>
      <c r="C51" s="177">
        <v>21963</v>
      </c>
      <c r="D51" s="138">
        <v>20998</v>
      </c>
      <c r="E51" s="138">
        <v>357</v>
      </c>
      <c r="F51" s="139">
        <v>7238</v>
      </c>
      <c r="G51" s="134">
        <f t="shared" si="0"/>
        <v>1.6254610025952739E-2</v>
      </c>
      <c r="H51" s="89">
        <f t="shared" si="0"/>
        <v>0.34469949519001808</v>
      </c>
    </row>
    <row r="52" spans="1:8" ht="16" x14ac:dyDescent="0.2">
      <c r="A52" s="130">
        <v>50</v>
      </c>
      <c r="B52" s="135" t="s">
        <v>245</v>
      </c>
      <c r="C52" s="177">
        <v>21376</v>
      </c>
      <c r="D52" s="138">
        <v>19838</v>
      </c>
      <c r="E52" s="138">
        <v>1412</v>
      </c>
      <c r="F52" s="139">
        <v>3074</v>
      </c>
      <c r="G52" s="134">
        <f t="shared" si="0"/>
        <v>6.605538922155689E-2</v>
      </c>
      <c r="H52" s="89">
        <f t="shared" si="0"/>
        <v>0.15495513660651275</v>
      </c>
    </row>
    <row r="53" spans="1:8" ht="16" x14ac:dyDescent="0.2">
      <c r="A53" s="130">
        <v>51</v>
      </c>
      <c r="B53" s="135" t="s">
        <v>17</v>
      </c>
      <c r="C53" s="177">
        <v>19704</v>
      </c>
      <c r="D53" s="138">
        <v>14206</v>
      </c>
      <c r="E53" s="138">
        <v>4639</v>
      </c>
      <c r="F53" s="139">
        <v>4873</v>
      </c>
      <c r="G53" s="134">
        <f t="shared" si="0"/>
        <v>0.23543442955745025</v>
      </c>
      <c r="H53" s="89">
        <f t="shared" si="0"/>
        <v>0.3430240743347881</v>
      </c>
    </row>
    <row r="54" spans="1:8" ht="16" x14ac:dyDescent="0.2">
      <c r="A54" s="130">
        <v>52</v>
      </c>
      <c r="B54" s="135" t="s">
        <v>342</v>
      </c>
      <c r="C54" s="177">
        <v>19412</v>
      </c>
      <c r="D54" s="138">
        <v>18890</v>
      </c>
      <c r="E54" s="138">
        <v>195</v>
      </c>
      <c r="F54" s="139">
        <v>13632</v>
      </c>
      <c r="G54" s="134">
        <f t="shared" si="0"/>
        <v>1.0045332783845045E-2</v>
      </c>
      <c r="H54" s="89">
        <f t="shared" si="0"/>
        <v>0.7216516675489677</v>
      </c>
    </row>
    <row r="55" spans="1:8" ht="16" x14ac:dyDescent="0.2">
      <c r="A55" s="130">
        <v>53</v>
      </c>
      <c r="B55" s="135" t="s">
        <v>72</v>
      </c>
      <c r="C55" s="177">
        <v>16938</v>
      </c>
      <c r="D55" s="138">
        <v>12758</v>
      </c>
      <c r="E55" s="138">
        <v>3181</v>
      </c>
      <c r="F55" s="139">
        <v>3325</v>
      </c>
      <c r="G55" s="134">
        <f t="shared" si="0"/>
        <v>0.1878025740937537</v>
      </c>
      <c r="H55" s="89">
        <f t="shared" si="0"/>
        <v>0.26062078695720331</v>
      </c>
    </row>
    <row r="56" spans="1:8" ht="16" x14ac:dyDescent="0.2">
      <c r="A56" s="130">
        <v>54</v>
      </c>
      <c r="B56" s="135" t="s">
        <v>139</v>
      </c>
      <c r="C56" s="177">
        <v>16802</v>
      </c>
      <c r="D56" s="138">
        <v>11339</v>
      </c>
      <c r="E56" s="138">
        <v>5214</v>
      </c>
      <c r="F56" s="139">
        <v>3123</v>
      </c>
      <c r="G56" s="134">
        <f t="shared" si="0"/>
        <v>0.31032019997619331</v>
      </c>
      <c r="H56" s="89">
        <f t="shared" si="0"/>
        <v>0.27542111297292532</v>
      </c>
    </row>
    <row r="57" spans="1:8" ht="16" x14ac:dyDescent="0.2">
      <c r="A57" s="130">
        <v>55</v>
      </c>
      <c r="B57" s="135" t="s">
        <v>79</v>
      </c>
      <c r="C57" s="177">
        <v>16620</v>
      </c>
      <c r="D57" s="138">
        <v>15445</v>
      </c>
      <c r="E57" s="138">
        <v>1052</v>
      </c>
      <c r="F57" s="139">
        <v>3390</v>
      </c>
      <c r="G57" s="134">
        <f t="shared" si="0"/>
        <v>6.3297232250300844E-2</v>
      </c>
      <c r="H57" s="89">
        <f t="shared" si="0"/>
        <v>0.21948850760764002</v>
      </c>
    </row>
    <row r="58" spans="1:8" ht="16" x14ac:dyDescent="0.2">
      <c r="A58" s="130">
        <v>56</v>
      </c>
      <c r="B58" s="135" t="s">
        <v>259</v>
      </c>
      <c r="C58" s="177">
        <v>16192</v>
      </c>
      <c r="D58" s="138">
        <v>14471</v>
      </c>
      <c r="E58" s="138">
        <v>828</v>
      </c>
      <c r="F58" s="139">
        <v>2498</v>
      </c>
      <c r="G58" s="134">
        <f t="shared" si="0"/>
        <v>5.113636363636364E-2</v>
      </c>
      <c r="H58" s="89">
        <f t="shared" si="0"/>
        <v>0.17262110427752056</v>
      </c>
    </row>
    <row r="59" spans="1:8" ht="16" x14ac:dyDescent="0.2">
      <c r="A59" s="130">
        <v>57</v>
      </c>
      <c r="B59" s="135" t="s">
        <v>206</v>
      </c>
      <c r="C59" s="177">
        <v>15898</v>
      </c>
      <c r="D59" s="138">
        <v>14902</v>
      </c>
      <c r="E59" s="138">
        <v>975</v>
      </c>
      <c r="F59" s="139">
        <v>8638</v>
      </c>
      <c r="G59" s="134">
        <f t="shared" si="0"/>
        <v>6.1328468989810037E-2</v>
      </c>
      <c r="H59" s="89">
        <f t="shared" si="0"/>
        <v>0.57965373775332174</v>
      </c>
    </row>
    <row r="60" spans="1:8" ht="16" x14ac:dyDescent="0.2">
      <c r="A60" s="130">
        <v>58</v>
      </c>
      <c r="B60" s="135" t="s">
        <v>374</v>
      </c>
      <c r="C60" s="177">
        <v>15509</v>
      </c>
      <c r="D60" s="138">
        <v>11744</v>
      </c>
      <c r="E60" s="138">
        <v>3117</v>
      </c>
      <c r="F60" s="139">
        <v>2528</v>
      </c>
      <c r="G60" s="134">
        <f t="shared" si="0"/>
        <v>0.20098007608485396</v>
      </c>
      <c r="H60" s="89">
        <f t="shared" si="0"/>
        <v>0.21525885558583105</v>
      </c>
    </row>
    <row r="61" spans="1:8" ht="16" x14ac:dyDescent="0.2">
      <c r="A61" s="130">
        <v>59</v>
      </c>
      <c r="B61" s="135" t="s">
        <v>112</v>
      </c>
      <c r="C61" s="177">
        <v>15249</v>
      </c>
      <c r="D61" s="138">
        <v>12121</v>
      </c>
      <c r="E61" s="138">
        <v>1311</v>
      </c>
      <c r="F61" s="139">
        <v>3134</v>
      </c>
      <c r="G61" s="134">
        <f t="shared" si="0"/>
        <v>8.5972850678733032E-2</v>
      </c>
      <c r="H61" s="89">
        <f t="shared" si="0"/>
        <v>0.25855952479168387</v>
      </c>
    </row>
    <row r="62" spans="1:8" ht="16" x14ac:dyDescent="0.2">
      <c r="A62" s="130">
        <v>60</v>
      </c>
      <c r="B62" s="135" t="s">
        <v>90</v>
      </c>
      <c r="C62" s="177">
        <v>14852</v>
      </c>
      <c r="D62" s="138">
        <v>8322</v>
      </c>
      <c r="E62" s="138">
        <v>6459</v>
      </c>
      <c r="F62" s="139">
        <v>1414</v>
      </c>
      <c r="G62" s="134">
        <f t="shared" si="0"/>
        <v>0.43489092378130889</v>
      </c>
      <c r="H62" s="89">
        <f t="shared" si="0"/>
        <v>0.16991107906753183</v>
      </c>
    </row>
    <row r="63" spans="1:8" ht="16" x14ac:dyDescent="0.2">
      <c r="A63" s="130">
        <v>61</v>
      </c>
      <c r="B63" s="135" t="s">
        <v>379</v>
      </c>
      <c r="C63" s="177">
        <v>14797</v>
      </c>
      <c r="D63" s="138">
        <v>13640</v>
      </c>
      <c r="E63" s="138">
        <v>1153</v>
      </c>
      <c r="F63" s="139">
        <v>1627</v>
      </c>
      <c r="G63" s="134">
        <f t="shared" si="0"/>
        <v>7.7921200243292563E-2</v>
      </c>
      <c r="H63" s="89">
        <f t="shared" si="0"/>
        <v>0.11928152492668621</v>
      </c>
    </row>
    <row r="64" spans="1:8" ht="16" x14ac:dyDescent="0.2">
      <c r="A64" s="130">
        <v>62</v>
      </c>
      <c r="B64" s="135" t="s">
        <v>41</v>
      </c>
      <c r="C64" s="177">
        <v>14694</v>
      </c>
      <c r="D64" s="138">
        <v>11370</v>
      </c>
      <c r="E64" s="138">
        <v>3298</v>
      </c>
      <c r="F64" s="139">
        <v>4767</v>
      </c>
      <c r="G64" s="134">
        <f t="shared" si="0"/>
        <v>0.22444535184429018</v>
      </c>
      <c r="H64" s="89">
        <f t="shared" si="0"/>
        <v>0.41926121372031661</v>
      </c>
    </row>
    <row r="65" spans="1:8" ht="16" x14ac:dyDescent="0.2">
      <c r="A65" s="130">
        <v>63</v>
      </c>
      <c r="B65" s="135" t="s">
        <v>365</v>
      </c>
      <c r="C65" s="177">
        <v>14673</v>
      </c>
      <c r="D65" s="138">
        <v>10922</v>
      </c>
      <c r="E65" s="138">
        <v>3603</v>
      </c>
      <c r="F65" s="139">
        <v>1460</v>
      </c>
      <c r="G65" s="134">
        <f t="shared" si="0"/>
        <v>0.24555305663463503</v>
      </c>
      <c r="H65" s="89">
        <f t="shared" si="0"/>
        <v>0.13367515107123237</v>
      </c>
    </row>
    <row r="66" spans="1:8" ht="16" x14ac:dyDescent="0.2">
      <c r="A66" s="130">
        <v>64</v>
      </c>
      <c r="B66" s="135" t="s">
        <v>144</v>
      </c>
      <c r="C66" s="177">
        <v>13932</v>
      </c>
      <c r="D66" s="138">
        <v>13398</v>
      </c>
      <c r="E66" s="138">
        <v>525</v>
      </c>
      <c r="F66" s="139">
        <v>4863</v>
      </c>
      <c r="G66" s="134">
        <f t="shared" si="0"/>
        <v>3.7683031869078377E-2</v>
      </c>
      <c r="H66" s="89">
        <f t="shared" si="0"/>
        <v>0.36296462158531123</v>
      </c>
    </row>
    <row r="67" spans="1:8" ht="16" x14ac:dyDescent="0.2">
      <c r="A67" s="130">
        <v>65</v>
      </c>
      <c r="B67" s="135" t="s">
        <v>348</v>
      </c>
      <c r="C67" s="177">
        <v>13800</v>
      </c>
      <c r="D67" s="138">
        <v>11523</v>
      </c>
      <c r="E67" s="138">
        <v>2107</v>
      </c>
      <c r="F67" s="139">
        <v>2512</v>
      </c>
      <c r="G67" s="134">
        <f t="shared" si="0"/>
        <v>0.15268115942028984</v>
      </c>
      <c r="H67" s="89">
        <f t="shared" si="0"/>
        <v>0.21799878503861841</v>
      </c>
    </row>
    <row r="68" spans="1:8" ht="16" x14ac:dyDescent="0.2">
      <c r="A68" s="130">
        <v>66</v>
      </c>
      <c r="B68" s="135" t="s">
        <v>148</v>
      </c>
      <c r="C68" s="177">
        <v>13784</v>
      </c>
      <c r="D68" s="138">
        <v>13260</v>
      </c>
      <c r="E68" s="138">
        <v>381</v>
      </c>
      <c r="F68" s="139">
        <v>3417</v>
      </c>
      <c r="G68" s="134">
        <f t="shared" ref="G68:H131" si="1">IF(C68&lt;&gt;0,E68/C68,"")</f>
        <v>2.7640742890307601E-2</v>
      </c>
      <c r="H68" s="89">
        <f t="shared" si="1"/>
        <v>0.25769230769230766</v>
      </c>
    </row>
    <row r="69" spans="1:8" ht="16" x14ac:dyDescent="0.2">
      <c r="A69" s="130">
        <v>67</v>
      </c>
      <c r="B69" s="135" t="s">
        <v>27</v>
      </c>
      <c r="C69" s="177">
        <v>12728</v>
      </c>
      <c r="D69" s="138">
        <v>10920</v>
      </c>
      <c r="E69" s="138">
        <v>1301</v>
      </c>
      <c r="F69" s="139">
        <v>1249</v>
      </c>
      <c r="G69" s="134">
        <f t="shared" si="1"/>
        <v>0.10221558768070396</v>
      </c>
      <c r="H69" s="89">
        <f t="shared" si="1"/>
        <v>0.11437728937728937</v>
      </c>
    </row>
    <row r="70" spans="1:8" ht="16" x14ac:dyDescent="0.2">
      <c r="A70" s="130">
        <v>68</v>
      </c>
      <c r="B70" s="135" t="s">
        <v>23</v>
      </c>
      <c r="C70" s="177">
        <v>12149</v>
      </c>
      <c r="D70" s="138">
        <v>9574</v>
      </c>
      <c r="E70" s="138">
        <v>2549</v>
      </c>
      <c r="F70" s="139">
        <v>2077</v>
      </c>
      <c r="G70" s="134">
        <f t="shared" si="1"/>
        <v>0.20981150711992758</v>
      </c>
      <c r="H70" s="89">
        <f t="shared" si="1"/>
        <v>0.21694171715061625</v>
      </c>
    </row>
    <row r="71" spans="1:8" ht="16" x14ac:dyDescent="0.2">
      <c r="A71" s="130">
        <v>69</v>
      </c>
      <c r="B71" s="135" t="s">
        <v>261</v>
      </c>
      <c r="C71" s="177">
        <v>11573</v>
      </c>
      <c r="D71" s="138">
        <v>9139</v>
      </c>
      <c r="E71" s="138">
        <v>2049</v>
      </c>
      <c r="F71" s="139">
        <v>2560</v>
      </c>
      <c r="G71" s="134">
        <f t="shared" si="1"/>
        <v>0.17705003024280652</v>
      </c>
      <c r="H71" s="89">
        <f t="shared" si="1"/>
        <v>0.28011817485501694</v>
      </c>
    </row>
    <row r="72" spans="1:8" ht="32" x14ac:dyDescent="0.2">
      <c r="A72" s="130">
        <v>70</v>
      </c>
      <c r="B72" s="135" t="s">
        <v>213</v>
      </c>
      <c r="C72" s="177">
        <v>11532</v>
      </c>
      <c r="D72" s="138">
        <v>10530</v>
      </c>
      <c r="E72" s="138">
        <v>840</v>
      </c>
      <c r="F72" s="139">
        <v>2393</v>
      </c>
      <c r="G72" s="134">
        <f t="shared" si="1"/>
        <v>7.2840790842872011E-2</v>
      </c>
      <c r="H72" s="89">
        <f t="shared" si="1"/>
        <v>0.22725546058879392</v>
      </c>
    </row>
    <row r="73" spans="1:8" ht="16" x14ac:dyDescent="0.2">
      <c r="A73" s="130">
        <v>71</v>
      </c>
      <c r="B73" s="135" t="s">
        <v>93</v>
      </c>
      <c r="C73" s="177">
        <v>11508</v>
      </c>
      <c r="D73" s="138">
        <v>11287</v>
      </c>
      <c r="E73" s="138">
        <v>110</v>
      </c>
      <c r="F73" s="139">
        <v>2449</v>
      </c>
      <c r="G73" s="134">
        <f t="shared" si="1"/>
        <v>9.5585679527285371E-3</v>
      </c>
      <c r="H73" s="89">
        <f t="shared" si="1"/>
        <v>0.21697528129706742</v>
      </c>
    </row>
    <row r="74" spans="1:8" ht="16" x14ac:dyDescent="0.2">
      <c r="A74" s="130">
        <v>72</v>
      </c>
      <c r="B74" s="135" t="s">
        <v>224</v>
      </c>
      <c r="C74" s="177">
        <v>11226</v>
      </c>
      <c r="D74" s="138">
        <v>8924</v>
      </c>
      <c r="E74" s="138">
        <v>2102</v>
      </c>
      <c r="F74" s="139">
        <v>3980</v>
      </c>
      <c r="G74" s="134">
        <f t="shared" si="1"/>
        <v>0.18724389809371103</v>
      </c>
      <c r="H74" s="89">
        <f t="shared" si="1"/>
        <v>0.445988346033169</v>
      </c>
    </row>
    <row r="75" spans="1:8" ht="16" x14ac:dyDescent="0.2">
      <c r="A75" s="130">
        <v>73</v>
      </c>
      <c r="B75" s="135" t="s">
        <v>110</v>
      </c>
      <c r="C75" s="177">
        <v>10336</v>
      </c>
      <c r="D75" s="138">
        <v>9833</v>
      </c>
      <c r="E75" s="138">
        <v>292</v>
      </c>
      <c r="F75" s="139">
        <v>2474</v>
      </c>
      <c r="G75" s="134">
        <f t="shared" si="1"/>
        <v>2.825077399380805E-2</v>
      </c>
      <c r="H75" s="89">
        <f t="shared" si="1"/>
        <v>0.2516017492118377</v>
      </c>
    </row>
    <row r="76" spans="1:8" ht="32" x14ac:dyDescent="0.2">
      <c r="A76" s="130">
        <v>74</v>
      </c>
      <c r="B76" s="135" t="s">
        <v>76</v>
      </c>
      <c r="C76" s="177">
        <v>9687</v>
      </c>
      <c r="D76" s="138">
        <v>3336</v>
      </c>
      <c r="E76" s="138">
        <v>1598</v>
      </c>
      <c r="F76" s="139">
        <v>2205</v>
      </c>
      <c r="G76" s="134">
        <f t="shared" si="1"/>
        <v>0.1649633529472489</v>
      </c>
      <c r="H76" s="89">
        <f t="shared" si="1"/>
        <v>0.66097122302158273</v>
      </c>
    </row>
    <row r="77" spans="1:8" ht="16" x14ac:dyDescent="0.2">
      <c r="A77" s="130">
        <v>75</v>
      </c>
      <c r="B77" s="135" t="s">
        <v>204</v>
      </c>
      <c r="C77" s="177">
        <v>9625</v>
      </c>
      <c r="D77" s="138">
        <v>4575</v>
      </c>
      <c r="E77" s="138">
        <v>2507</v>
      </c>
      <c r="F77" s="139">
        <v>1378</v>
      </c>
      <c r="G77" s="134">
        <f t="shared" si="1"/>
        <v>0.26046753246753246</v>
      </c>
      <c r="H77" s="89">
        <f t="shared" si="1"/>
        <v>0.30120218579234975</v>
      </c>
    </row>
    <row r="78" spans="1:8" ht="16" x14ac:dyDescent="0.2">
      <c r="A78" s="130">
        <v>76</v>
      </c>
      <c r="B78" s="135" t="s">
        <v>430</v>
      </c>
      <c r="C78" s="177">
        <v>9595</v>
      </c>
      <c r="D78" s="138">
        <v>8790</v>
      </c>
      <c r="E78" s="138">
        <v>801</v>
      </c>
      <c r="F78" s="139">
        <v>349</v>
      </c>
      <c r="G78" s="134">
        <f t="shared" si="1"/>
        <v>8.3480979676915062E-2</v>
      </c>
      <c r="H78" s="89">
        <f t="shared" si="1"/>
        <v>3.9704209328782707E-2</v>
      </c>
    </row>
    <row r="79" spans="1:8" ht="16" x14ac:dyDescent="0.2">
      <c r="A79" s="130">
        <v>77</v>
      </c>
      <c r="B79" s="135" t="s">
        <v>117</v>
      </c>
      <c r="C79" s="177">
        <v>9558</v>
      </c>
      <c r="D79" s="138">
        <v>9331</v>
      </c>
      <c r="E79" s="138">
        <v>125</v>
      </c>
      <c r="F79" s="139">
        <v>3151</v>
      </c>
      <c r="G79" s="134">
        <f t="shared" si="1"/>
        <v>1.3078049801213644E-2</v>
      </c>
      <c r="H79" s="89">
        <f t="shared" si="1"/>
        <v>0.33769156574858</v>
      </c>
    </row>
    <row r="80" spans="1:8" ht="16" x14ac:dyDescent="0.2">
      <c r="A80" s="130">
        <v>78</v>
      </c>
      <c r="B80" s="135" t="s">
        <v>10</v>
      </c>
      <c r="C80" s="177">
        <v>9417</v>
      </c>
      <c r="D80" s="138">
        <v>9121</v>
      </c>
      <c r="E80" s="138">
        <v>212</v>
      </c>
      <c r="F80" s="139">
        <v>3677</v>
      </c>
      <c r="G80" s="134">
        <f t="shared" si="1"/>
        <v>2.2512477434427101E-2</v>
      </c>
      <c r="H80" s="89">
        <f t="shared" si="1"/>
        <v>0.40313562109417828</v>
      </c>
    </row>
    <row r="81" spans="1:8" ht="16" x14ac:dyDescent="0.2">
      <c r="A81" s="130">
        <v>79</v>
      </c>
      <c r="B81" s="135" t="s">
        <v>151</v>
      </c>
      <c r="C81" s="177">
        <v>8131</v>
      </c>
      <c r="D81" s="138">
        <v>6976</v>
      </c>
      <c r="E81" s="138">
        <v>1032</v>
      </c>
      <c r="F81" s="139">
        <v>851</v>
      </c>
      <c r="G81" s="134">
        <f t="shared" si="1"/>
        <v>0.12692165785266266</v>
      </c>
      <c r="H81" s="89">
        <f t="shared" si="1"/>
        <v>0.12198967889908256</v>
      </c>
    </row>
    <row r="82" spans="1:8" ht="16" x14ac:dyDescent="0.2">
      <c r="A82" s="130">
        <v>80</v>
      </c>
      <c r="B82" s="135" t="s">
        <v>402</v>
      </c>
      <c r="C82" s="177">
        <v>7229</v>
      </c>
      <c r="D82" s="138">
        <v>6012</v>
      </c>
      <c r="E82" s="138">
        <v>977</v>
      </c>
      <c r="F82" s="139">
        <v>1677</v>
      </c>
      <c r="G82" s="134">
        <f t="shared" si="1"/>
        <v>0.13515008991561764</v>
      </c>
      <c r="H82" s="89">
        <f t="shared" si="1"/>
        <v>0.27894211576846306</v>
      </c>
    </row>
    <row r="83" spans="1:8" ht="16" x14ac:dyDescent="0.2">
      <c r="A83" s="130">
        <v>81</v>
      </c>
      <c r="B83" s="135" t="s">
        <v>192</v>
      </c>
      <c r="C83" s="177">
        <v>7080</v>
      </c>
      <c r="D83" s="138">
        <v>6798</v>
      </c>
      <c r="E83" s="138">
        <v>187</v>
      </c>
      <c r="F83" s="139">
        <v>3207</v>
      </c>
      <c r="G83" s="134">
        <f t="shared" si="1"/>
        <v>2.6412429378531072E-2</v>
      </c>
      <c r="H83" s="89">
        <f t="shared" si="1"/>
        <v>0.47175639894086496</v>
      </c>
    </row>
    <row r="84" spans="1:8" ht="16" x14ac:dyDescent="0.2">
      <c r="A84" s="130">
        <v>82</v>
      </c>
      <c r="B84" s="135" t="s">
        <v>395</v>
      </c>
      <c r="C84" s="177">
        <v>6963</v>
      </c>
      <c r="D84" s="138">
        <v>5852</v>
      </c>
      <c r="E84" s="138">
        <v>1094</v>
      </c>
      <c r="F84" s="139">
        <v>1803</v>
      </c>
      <c r="G84" s="134">
        <f t="shared" si="1"/>
        <v>0.1571161855522045</v>
      </c>
      <c r="H84" s="89">
        <f t="shared" si="1"/>
        <v>0.30809979494190021</v>
      </c>
    </row>
    <row r="85" spans="1:8" ht="16" x14ac:dyDescent="0.2">
      <c r="A85" s="130">
        <v>83</v>
      </c>
      <c r="B85" s="135" t="s">
        <v>150</v>
      </c>
      <c r="C85" s="177">
        <v>6875</v>
      </c>
      <c r="D85" s="138">
        <v>6640</v>
      </c>
      <c r="E85" s="138">
        <v>185</v>
      </c>
      <c r="F85" s="139">
        <v>2231</v>
      </c>
      <c r="G85" s="134">
        <f t="shared" si="1"/>
        <v>2.690909090909091E-2</v>
      </c>
      <c r="H85" s="89">
        <f t="shared" si="1"/>
        <v>0.33599397590361446</v>
      </c>
    </row>
    <row r="86" spans="1:8" ht="16" x14ac:dyDescent="0.2">
      <c r="A86" s="130">
        <v>84</v>
      </c>
      <c r="B86" s="135" t="s">
        <v>60</v>
      </c>
      <c r="C86" s="177">
        <v>6730</v>
      </c>
      <c r="D86" s="138">
        <v>6073</v>
      </c>
      <c r="E86" s="138">
        <v>444</v>
      </c>
      <c r="F86" s="139">
        <v>2403</v>
      </c>
      <c r="G86" s="134">
        <f t="shared" si="1"/>
        <v>6.5973254086181279E-2</v>
      </c>
      <c r="H86" s="89">
        <f t="shared" si="1"/>
        <v>0.39568582249300183</v>
      </c>
    </row>
    <row r="87" spans="1:8" ht="16" x14ac:dyDescent="0.2">
      <c r="A87" s="130">
        <v>85</v>
      </c>
      <c r="B87" s="135" t="s">
        <v>383</v>
      </c>
      <c r="C87" s="177">
        <v>6637</v>
      </c>
      <c r="D87" s="138">
        <v>6532</v>
      </c>
      <c r="E87" s="138">
        <v>103</v>
      </c>
      <c r="F87" s="139">
        <v>1196</v>
      </c>
      <c r="G87" s="134">
        <f t="shared" si="1"/>
        <v>1.5519059816182009E-2</v>
      </c>
      <c r="H87" s="89">
        <f t="shared" si="1"/>
        <v>0.18309859154929578</v>
      </c>
    </row>
    <row r="88" spans="1:8" ht="16" x14ac:dyDescent="0.2">
      <c r="A88" s="130">
        <v>86</v>
      </c>
      <c r="B88" s="135" t="s">
        <v>260</v>
      </c>
      <c r="C88" s="177">
        <v>6508</v>
      </c>
      <c r="D88" s="138">
        <v>4316</v>
      </c>
      <c r="E88" s="138">
        <v>2162</v>
      </c>
      <c r="F88" s="139">
        <v>844</v>
      </c>
      <c r="G88" s="134">
        <f t="shared" si="1"/>
        <v>0.33220651505838966</v>
      </c>
      <c r="H88" s="89">
        <f t="shared" si="1"/>
        <v>0.19555143651529194</v>
      </c>
    </row>
    <row r="89" spans="1:8" ht="16" x14ac:dyDescent="0.2">
      <c r="A89" s="130">
        <v>87</v>
      </c>
      <c r="B89" s="135" t="s">
        <v>352</v>
      </c>
      <c r="C89" s="177">
        <v>6389</v>
      </c>
      <c r="D89" s="138">
        <v>5767</v>
      </c>
      <c r="E89" s="138">
        <v>620</v>
      </c>
      <c r="F89" s="139">
        <v>430</v>
      </c>
      <c r="G89" s="134">
        <f t="shared" si="1"/>
        <v>9.7041790577555173E-2</v>
      </c>
      <c r="H89" s="89">
        <f t="shared" si="1"/>
        <v>7.4562164036760886E-2</v>
      </c>
    </row>
    <row r="90" spans="1:8" ht="16" x14ac:dyDescent="0.2">
      <c r="A90" s="130">
        <v>88</v>
      </c>
      <c r="B90" s="135" t="s">
        <v>0</v>
      </c>
      <c r="C90" s="177">
        <v>6282</v>
      </c>
      <c r="D90" s="138">
        <v>3674</v>
      </c>
      <c r="E90" s="138">
        <v>2081</v>
      </c>
      <c r="F90" s="139">
        <v>618</v>
      </c>
      <c r="G90" s="134">
        <f t="shared" si="1"/>
        <v>0.3312639286851321</v>
      </c>
      <c r="H90" s="89">
        <f t="shared" si="1"/>
        <v>0.16820903647250954</v>
      </c>
    </row>
    <row r="91" spans="1:8" ht="16" x14ac:dyDescent="0.2">
      <c r="A91" s="130">
        <v>89</v>
      </c>
      <c r="B91" s="135" t="s">
        <v>262</v>
      </c>
      <c r="C91" s="177">
        <v>6088</v>
      </c>
      <c r="D91" s="138">
        <v>5282</v>
      </c>
      <c r="E91" s="138">
        <v>518</v>
      </c>
      <c r="F91" s="139">
        <v>1978</v>
      </c>
      <c r="G91" s="134">
        <f t="shared" si="1"/>
        <v>8.5085413929040732E-2</v>
      </c>
      <c r="H91" s="89">
        <f t="shared" si="1"/>
        <v>0.37447936387731917</v>
      </c>
    </row>
    <row r="92" spans="1:8" ht="16" x14ac:dyDescent="0.2">
      <c r="A92" s="130">
        <v>90</v>
      </c>
      <c r="B92" s="135" t="s">
        <v>357</v>
      </c>
      <c r="C92" s="177">
        <v>5783</v>
      </c>
      <c r="D92" s="138">
        <v>5280</v>
      </c>
      <c r="E92" s="138">
        <v>490</v>
      </c>
      <c r="F92" s="139">
        <v>2607</v>
      </c>
      <c r="G92" s="134">
        <f t="shared" si="1"/>
        <v>8.4731108421234658E-2</v>
      </c>
      <c r="H92" s="89">
        <f t="shared" si="1"/>
        <v>0.49375000000000002</v>
      </c>
    </row>
    <row r="93" spans="1:8" ht="16" x14ac:dyDescent="0.2">
      <c r="A93" s="130">
        <v>91</v>
      </c>
      <c r="B93" s="135" t="s">
        <v>34</v>
      </c>
      <c r="C93" s="177">
        <v>5740</v>
      </c>
      <c r="D93" s="138">
        <v>4993</v>
      </c>
      <c r="E93" s="138">
        <v>546</v>
      </c>
      <c r="F93" s="139">
        <v>2618</v>
      </c>
      <c r="G93" s="134">
        <f t="shared" si="1"/>
        <v>9.5121951219512196E-2</v>
      </c>
      <c r="H93" s="89">
        <f t="shared" si="1"/>
        <v>0.52433406769477264</v>
      </c>
    </row>
    <row r="94" spans="1:8" ht="16" x14ac:dyDescent="0.2">
      <c r="A94" s="130">
        <v>92</v>
      </c>
      <c r="B94" s="135" t="s">
        <v>186</v>
      </c>
      <c r="C94" s="177">
        <v>5678</v>
      </c>
      <c r="D94" s="138">
        <v>4433</v>
      </c>
      <c r="E94" s="138">
        <v>980</v>
      </c>
      <c r="F94" s="139">
        <v>1148</v>
      </c>
      <c r="G94" s="134">
        <f t="shared" si="1"/>
        <v>0.17259598450158506</v>
      </c>
      <c r="H94" s="89">
        <f t="shared" si="1"/>
        <v>0.2589668396120009</v>
      </c>
    </row>
    <row r="95" spans="1:8" ht="16" x14ac:dyDescent="0.2">
      <c r="A95" s="130">
        <v>93</v>
      </c>
      <c r="B95" s="135" t="s">
        <v>217</v>
      </c>
      <c r="C95" s="177">
        <v>5612</v>
      </c>
      <c r="D95" s="138">
        <v>5539</v>
      </c>
      <c r="E95" s="138">
        <v>19</v>
      </c>
      <c r="F95" s="139">
        <v>2214</v>
      </c>
      <c r="G95" s="134">
        <f t="shared" si="1"/>
        <v>3.3856022808267999E-3</v>
      </c>
      <c r="H95" s="89">
        <f t="shared" si="1"/>
        <v>0.3997111391948005</v>
      </c>
    </row>
    <row r="96" spans="1:8" ht="16" x14ac:dyDescent="0.2">
      <c r="A96" s="130">
        <v>94</v>
      </c>
      <c r="B96" s="135" t="s">
        <v>397</v>
      </c>
      <c r="C96" s="177">
        <v>5608</v>
      </c>
      <c r="D96" s="138">
        <v>5490</v>
      </c>
      <c r="E96" s="138">
        <v>103</v>
      </c>
      <c r="F96" s="139">
        <v>641</v>
      </c>
      <c r="G96" s="134">
        <f t="shared" si="1"/>
        <v>1.8366619115549217E-2</v>
      </c>
      <c r="H96" s="89">
        <f t="shared" si="1"/>
        <v>0.11675774134790529</v>
      </c>
    </row>
    <row r="97" spans="1:8" ht="16" x14ac:dyDescent="0.2">
      <c r="A97" s="130">
        <v>95</v>
      </c>
      <c r="B97" s="135" t="s">
        <v>253</v>
      </c>
      <c r="C97" s="177">
        <v>5431</v>
      </c>
      <c r="D97" s="138">
        <v>5201</v>
      </c>
      <c r="E97" s="138">
        <v>169</v>
      </c>
      <c r="F97" s="139">
        <v>1785</v>
      </c>
      <c r="G97" s="134">
        <f t="shared" si="1"/>
        <v>3.1117657889891365E-2</v>
      </c>
      <c r="H97" s="89">
        <f t="shared" si="1"/>
        <v>0.34320323014804843</v>
      </c>
    </row>
    <row r="98" spans="1:8" ht="16" x14ac:dyDescent="0.2">
      <c r="A98" s="130">
        <v>96</v>
      </c>
      <c r="B98" s="135" t="s">
        <v>180</v>
      </c>
      <c r="C98" s="177">
        <v>4930</v>
      </c>
      <c r="D98" s="138">
        <v>4672</v>
      </c>
      <c r="E98" s="138">
        <v>186</v>
      </c>
      <c r="F98" s="139">
        <v>1718</v>
      </c>
      <c r="G98" s="134">
        <f t="shared" si="1"/>
        <v>3.7728194726166328E-2</v>
      </c>
      <c r="H98" s="89">
        <f t="shared" si="1"/>
        <v>0.36772260273972601</v>
      </c>
    </row>
    <row r="99" spans="1:8" ht="16" x14ac:dyDescent="0.2">
      <c r="A99" s="130">
        <v>97</v>
      </c>
      <c r="B99" s="135" t="s">
        <v>168</v>
      </c>
      <c r="C99" s="177">
        <v>4783</v>
      </c>
      <c r="D99" s="138">
        <v>3401</v>
      </c>
      <c r="E99" s="138">
        <v>401</v>
      </c>
      <c r="F99" s="139">
        <v>863</v>
      </c>
      <c r="G99" s="134">
        <f t="shared" si="1"/>
        <v>8.3838595024043491E-2</v>
      </c>
      <c r="H99" s="89">
        <f t="shared" si="1"/>
        <v>0.25374889738312262</v>
      </c>
    </row>
    <row r="100" spans="1:8" ht="16" x14ac:dyDescent="0.2">
      <c r="A100" s="130">
        <v>98</v>
      </c>
      <c r="B100" s="135" t="s">
        <v>91</v>
      </c>
      <c r="C100" s="177">
        <v>4720</v>
      </c>
      <c r="D100" s="138">
        <v>3839</v>
      </c>
      <c r="E100" s="138">
        <v>825</v>
      </c>
      <c r="F100" s="139">
        <v>618</v>
      </c>
      <c r="G100" s="134">
        <f t="shared" si="1"/>
        <v>0.17478813559322035</v>
      </c>
      <c r="H100" s="89">
        <f t="shared" si="1"/>
        <v>0.16097942172440741</v>
      </c>
    </row>
    <row r="101" spans="1:8" ht="16" x14ac:dyDescent="0.2">
      <c r="A101" s="130">
        <v>99</v>
      </c>
      <c r="B101" s="135" t="s">
        <v>252</v>
      </c>
      <c r="C101" s="177">
        <v>4653</v>
      </c>
      <c r="D101" s="138">
        <v>4516</v>
      </c>
      <c r="E101" s="138">
        <v>103</v>
      </c>
      <c r="F101" s="139">
        <v>1703</v>
      </c>
      <c r="G101" s="134">
        <f t="shared" si="1"/>
        <v>2.213625617880937E-2</v>
      </c>
      <c r="H101" s="89">
        <f t="shared" si="1"/>
        <v>0.37710363153232951</v>
      </c>
    </row>
    <row r="102" spans="1:8" ht="16" x14ac:dyDescent="0.2">
      <c r="A102" s="130">
        <v>100</v>
      </c>
      <c r="B102" s="135" t="s">
        <v>137</v>
      </c>
      <c r="C102" s="177">
        <v>4356</v>
      </c>
      <c r="D102" s="138">
        <v>3841</v>
      </c>
      <c r="E102" s="138">
        <v>385</v>
      </c>
      <c r="F102" s="139">
        <v>1354</v>
      </c>
      <c r="G102" s="134">
        <f t="shared" si="1"/>
        <v>8.8383838383838384E-2</v>
      </c>
      <c r="H102" s="89">
        <f t="shared" si="1"/>
        <v>0.35251236657120544</v>
      </c>
    </row>
    <row r="103" spans="1:8" ht="16" x14ac:dyDescent="0.2">
      <c r="A103" s="130">
        <v>101</v>
      </c>
      <c r="B103" s="135" t="s">
        <v>116</v>
      </c>
      <c r="C103" s="177">
        <v>3754</v>
      </c>
      <c r="D103" s="138">
        <v>3472</v>
      </c>
      <c r="E103" s="138">
        <v>243</v>
      </c>
      <c r="F103" s="139">
        <v>380</v>
      </c>
      <c r="G103" s="134">
        <f t="shared" si="1"/>
        <v>6.4730953649440592E-2</v>
      </c>
      <c r="H103" s="89">
        <f t="shared" si="1"/>
        <v>0.10944700460829493</v>
      </c>
    </row>
    <row r="104" spans="1:8" ht="16" x14ac:dyDescent="0.2">
      <c r="A104" s="130">
        <v>102</v>
      </c>
      <c r="B104" s="135" t="s">
        <v>438</v>
      </c>
      <c r="C104" s="177">
        <v>3554</v>
      </c>
      <c r="D104" s="138">
        <v>3411</v>
      </c>
      <c r="E104" s="138">
        <v>73</v>
      </c>
      <c r="F104" s="139">
        <v>432</v>
      </c>
      <c r="G104" s="134">
        <f t="shared" si="1"/>
        <v>2.0540236353404615E-2</v>
      </c>
      <c r="H104" s="89">
        <f t="shared" si="1"/>
        <v>0.12664907651715041</v>
      </c>
    </row>
    <row r="105" spans="1:8" ht="32" x14ac:dyDescent="0.2">
      <c r="A105" s="130">
        <v>103</v>
      </c>
      <c r="B105" s="135" t="s">
        <v>355</v>
      </c>
      <c r="C105" s="177">
        <v>3423</v>
      </c>
      <c r="D105" s="138">
        <v>2515</v>
      </c>
      <c r="E105" s="138">
        <v>902</v>
      </c>
      <c r="F105" s="139">
        <v>868</v>
      </c>
      <c r="G105" s="134">
        <f t="shared" si="1"/>
        <v>0.26351153958515922</v>
      </c>
      <c r="H105" s="89">
        <f t="shared" si="1"/>
        <v>0.34512922465208745</v>
      </c>
    </row>
    <row r="106" spans="1:8" ht="16" x14ac:dyDescent="0.2">
      <c r="A106" s="130">
        <v>104</v>
      </c>
      <c r="B106" s="135" t="s">
        <v>350</v>
      </c>
      <c r="C106" s="177">
        <v>3145</v>
      </c>
      <c r="D106" s="138">
        <v>2684</v>
      </c>
      <c r="E106" s="138">
        <v>408</v>
      </c>
      <c r="F106" s="139">
        <v>564</v>
      </c>
      <c r="G106" s="134">
        <f t="shared" si="1"/>
        <v>0.12972972972972974</v>
      </c>
      <c r="H106" s="89">
        <f t="shared" si="1"/>
        <v>0.21013412816691504</v>
      </c>
    </row>
    <row r="107" spans="1:8" ht="16" x14ac:dyDescent="0.2">
      <c r="A107" s="130">
        <v>105</v>
      </c>
      <c r="B107" s="135" t="s">
        <v>368</v>
      </c>
      <c r="C107" s="177">
        <v>3042</v>
      </c>
      <c r="D107" s="138">
        <v>2156</v>
      </c>
      <c r="E107" s="138">
        <v>885</v>
      </c>
      <c r="F107" s="139">
        <v>786</v>
      </c>
      <c r="G107" s="134">
        <f t="shared" si="1"/>
        <v>0.29092702169625245</v>
      </c>
      <c r="H107" s="89">
        <f t="shared" si="1"/>
        <v>0.3645640074211503</v>
      </c>
    </row>
    <row r="108" spans="1:8" ht="16" x14ac:dyDescent="0.2">
      <c r="A108" s="130">
        <v>106</v>
      </c>
      <c r="B108" s="135" t="s">
        <v>362</v>
      </c>
      <c r="C108" s="177">
        <v>2989</v>
      </c>
      <c r="D108" s="138">
        <v>1537</v>
      </c>
      <c r="E108" s="138">
        <v>1401</v>
      </c>
      <c r="F108" s="139">
        <v>450</v>
      </c>
      <c r="G108" s="134">
        <f t="shared" si="1"/>
        <v>0.46871863499498162</v>
      </c>
      <c r="H108" s="89">
        <f t="shared" si="1"/>
        <v>0.29277813923227064</v>
      </c>
    </row>
    <row r="109" spans="1:8" ht="16" x14ac:dyDescent="0.2">
      <c r="A109" s="130">
        <v>107</v>
      </c>
      <c r="B109" s="135" t="s">
        <v>30</v>
      </c>
      <c r="C109" s="177">
        <v>2929</v>
      </c>
      <c r="D109" s="138">
        <v>2667</v>
      </c>
      <c r="E109" s="138">
        <v>212</v>
      </c>
      <c r="F109" s="139">
        <v>986</v>
      </c>
      <c r="G109" s="134">
        <f t="shared" si="1"/>
        <v>7.2379651758279276E-2</v>
      </c>
      <c r="H109" s="89">
        <f t="shared" si="1"/>
        <v>0.36970378702662166</v>
      </c>
    </row>
    <row r="110" spans="1:8" ht="32" x14ac:dyDescent="0.2">
      <c r="A110" s="130">
        <v>108</v>
      </c>
      <c r="B110" s="135" t="s">
        <v>372</v>
      </c>
      <c r="C110" s="177">
        <v>2834</v>
      </c>
      <c r="D110" s="138">
        <v>2572</v>
      </c>
      <c r="E110" s="138">
        <v>262</v>
      </c>
      <c r="F110" s="139">
        <v>138</v>
      </c>
      <c r="G110" s="134">
        <f t="shared" si="1"/>
        <v>9.2448835568101628E-2</v>
      </c>
      <c r="H110" s="89">
        <f t="shared" si="1"/>
        <v>5.3654743390357695E-2</v>
      </c>
    </row>
    <row r="111" spans="1:8" ht="16" x14ac:dyDescent="0.2">
      <c r="A111" s="130">
        <v>109</v>
      </c>
      <c r="B111" s="135" t="s">
        <v>344</v>
      </c>
      <c r="C111" s="177">
        <v>2569</v>
      </c>
      <c r="D111" s="138">
        <v>2533</v>
      </c>
      <c r="E111" s="138">
        <v>32</v>
      </c>
      <c r="F111" s="139">
        <v>288</v>
      </c>
      <c r="G111" s="134">
        <f t="shared" si="1"/>
        <v>1.2456208641494744E-2</v>
      </c>
      <c r="H111" s="89">
        <f t="shared" si="1"/>
        <v>0.1136991709435452</v>
      </c>
    </row>
    <row r="112" spans="1:8" ht="16" x14ac:dyDescent="0.2">
      <c r="A112" s="130">
        <v>110</v>
      </c>
      <c r="B112" s="135" t="s">
        <v>417</v>
      </c>
      <c r="C112" s="177">
        <v>2490</v>
      </c>
      <c r="D112" s="138">
        <v>2200</v>
      </c>
      <c r="E112" s="138">
        <v>276</v>
      </c>
      <c r="F112" s="139">
        <v>196</v>
      </c>
      <c r="G112" s="134">
        <f t="shared" si="1"/>
        <v>0.1108433734939759</v>
      </c>
      <c r="H112" s="89">
        <f t="shared" si="1"/>
        <v>8.9090909090909096E-2</v>
      </c>
    </row>
    <row r="113" spans="1:8" ht="16" x14ac:dyDescent="0.2">
      <c r="A113" s="130">
        <v>111</v>
      </c>
      <c r="B113" s="135" t="s">
        <v>126</v>
      </c>
      <c r="C113" s="177">
        <v>2407</v>
      </c>
      <c r="D113" s="138">
        <v>2308</v>
      </c>
      <c r="E113" s="138">
        <v>62</v>
      </c>
      <c r="F113" s="139">
        <v>473</v>
      </c>
      <c r="G113" s="134">
        <f t="shared" si="1"/>
        <v>2.5758205234732032E-2</v>
      </c>
      <c r="H113" s="89">
        <f t="shared" si="1"/>
        <v>0.20493934142114384</v>
      </c>
    </row>
    <row r="114" spans="1:8" ht="16" x14ac:dyDescent="0.2">
      <c r="A114" s="130">
        <v>112</v>
      </c>
      <c r="B114" s="135" t="s">
        <v>142</v>
      </c>
      <c r="C114" s="177">
        <v>2361</v>
      </c>
      <c r="D114" s="138">
        <v>2248</v>
      </c>
      <c r="E114" s="138">
        <v>60</v>
      </c>
      <c r="F114" s="139">
        <v>1145</v>
      </c>
      <c r="G114" s="134">
        <f t="shared" si="1"/>
        <v>2.5412960609911054E-2</v>
      </c>
      <c r="H114" s="89">
        <f t="shared" si="1"/>
        <v>0.50934163701067614</v>
      </c>
    </row>
    <row r="115" spans="1:8" ht="16" x14ac:dyDescent="0.2">
      <c r="A115" s="130">
        <v>113</v>
      </c>
      <c r="B115" s="135" t="s">
        <v>469</v>
      </c>
      <c r="C115" s="177">
        <v>1988</v>
      </c>
      <c r="D115" s="138">
        <v>1193</v>
      </c>
      <c r="E115" s="138">
        <v>763</v>
      </c>
      <c r="F115" s="139">
        <v>241</v>
      </c>
      <c r="G115" s="134">
        <f t="shared" si="1"/>
        <v>0.38380281690140844</v>
      </c>
      <c r="H115" s="89">
        <f t="shared" si="1"/>
        <v>0.20201173512154233</v>
      </c>
    </row>
    <row r="116" spans="1:8" ht="16" x14ac:dyDescent="0.2">
      <c r="A116" s="130">
        <v>114</v>
      </c>
      <c r="B116" s="135" t="s">
        <v>157</v>
      </c>
      <c r="C116" s="177">
        <v>1748</v>
      </c>
      <c r="D116" s="138">
        <v>1607</v>
      </c>
      <c r="E116" s="138">
        <v>21</v>
      </c>
      <c r="F116" s="139">
        <v>515</v>
      </c>
      <c r="G116" s="134">
        <f t="shared" si="1"/>
        <v>1.2013729977116704E-2</v>
      </c>
      <c r="H116" s="89">
        <f t="shared" si="1"/>
        <v>0.32047293092719353</v>
      </c>
    </row>
    <row r="117" spans="1:8" ht="16" x14ac:dyDescent="0.2">
      <c r="A117" s="130">
        <v>115</v>
      </c>
      <c r="B117" s="135" t="s">
        <v>8</v>
      </c>
      <c r="C117" s="177">
        <v>1499</v>
      </c>
      <c r="D117" s="138">
        <v>1423</v>
      </c>
      <c r="E117" s="138">
        <v>53</v>
      </c>
      <c r="F117" s="139">
        <v>430</v>
      </c>
      <c r="G117" s="134">
        <f t="shared" si="1"/>
        <v>3.5356904603068715E-2</v>
      </c>
      <c r="H117" s="89">
        <f t="shared" si="1"/>
        <v>0.3021784961349262</v>
      </c>
    </row>
    <row r="118" spans="1:8" ht="16" x14ac:dyDescent="0.2">
      <c r="A118" s="130">
        <v>116</v>
      </c>
      <c r="B118" s="135" t="s">
        <v>42</v>
      </c>
      <c r="C118" s="177">
        <v>1489</v>
      </c>
      <c r="D118" s="138">
        <v>1407</v>
      </c>
      <c r="E118" s="138">
        <v>32</v>
      </c>
      <c r="F118" s="139">
        <v>421</v>
      </c>
      <c r="G118" s="134">
        <f t="shared" si="1"/>
        <v>2.1490933512424447E-2</v>
      </c>
      <c r="H118" s="89">
        <f t="shared" si="1"/>
        <v>0.29921819474058281</v>
      </c>
    </row>
    <row r="119" spans="1:8" ht="16" x14ac:dyDescent="0.2">
      <c r="A119" s="130">
        <v>117</v>
      </c>
      <c r="B119" s="135" t="s">
        <v>56</v>
      </c>
      <c r="C119" s="177">
        <v>1428</v>
      </c>
      <c r="D119" s="138">
        <v>1380</v>
      </c>
      <c r="E119" s="138">
        <v>33</v>
      </c>
      <c r="F119" s="139">
        <v>891</v>
      </c>
      <c r="G119" s="134">
        <f t="shared" si="1"/>
        <v>2.3109243697478993E-2</v>
      </c>
      <c r="H119" s="89">
        <f t="shared" si="1"/>
        <v>0.64565217391304353</v>
      </c>
    </row>
    <row r="120" spans="1:8" ht="16" x14ac:dyDescent="0.2">
      <c r="A120" s="130">
        <v>118</v>
      </c>
      <c r="B120" s="135" t="s">
        <v>2</v>
      </c>
      <c r="C120" s="177">
        <v>1391</v>
      </c>
      <c r="D120" s="138">
        <v>1275</v>
      </c>
      <c r="E120" s="138">
        <v>44</v>
      </c>
      <c r="F120" s="139">
        <v>989</v>
      </c>
      <c r="G120" s="134">
        <f t="shared" si="1"/>
        <v>3.1631919482386771E-2</v>
      </c>
      <c r="H120" s="89">
        <f t="shared" si="1"/>
        <v>0.77568627450980387</v>
      </c>
    </row>
    <row r="121" spans="1:8" ht="16" x14ac:dyDescent="0.2">
      <c r="A121" s="130">
        <v>119</v>
      </c>
      <c r="B121" s="135" t="s">
        <v>432</v>
      </c>
      <c r="C121" s="177">
        <v>1238</v>
      </c>
      <c r="D121" s="138">
        <v>1203</v>
      </c>
      <c r="E121" s="138">
        <v>32</v>
      </c>
      <c r="F121" s="139">
        <v>929</v>
      </c>
      <c r="G121" s="134">
        <f t="shared" si="1"/>
        <v>2.5848142164781908E-2</v>
      </c>
      <c r="H121" s="89">
        <f t="shared" si="1"/>
        <v>0.77223607647547798</v>
      </c>
    </row>
    <row r="122" spans="1:8" ht="16" x14ac:dyDescent="0.2">
      <c r="A122" s="130">
        <v>120</v>
      </c>
      <c r="B122" s="135" t="s">
        <v>170</v>
      </c>
      <c r="C122" s="177">
        <v>1228</v>
      </c>
      <c r="D122" s="138">
        <v>1186</v>
      </c>
      <c r="E122" s="138">
        <v>23</v>
      </c>
      <c r="F122" s="139">
        <v>355</v>
      </c>
      <c r="G122" s="134">
        <f t="shared" si="1"/>
        <v>1.8729641693811076E-2</v>
      </c>
      <c r="H122" s="89">
        <f t="shared" si="1"/>
        <v>0.29932546374367625</v>
      </c>
    </row>
    <row r="123" spans="1:8" ht="16" x14ac:dyDescent="0.2">
      <c r="A123" s="130">
        <v>121</v>
      </c>
      <c r="B123" s="135" t="s">
        <v>28</v>
      </c>
      <c r="C123" s="177">
        <v>1214</v>
      </c>
      <c r="D123" s="138">
        <v>1091</v>
      </c>
      <c r="E123" s="138">
        <v>25</v>
      </c>
      <c r="F123" s="139">
        <v>800</v>
      </c>
      <c r="G123" s="134">
        <f t="shared" si="1"/>
        <v>2.059308072487644E-2</v>
      </c>
      <c r="H123" s="89">
        <f t="shared" si="1"/>
        <v>0.73327222731439046</v>
      </c>
    </row>
    <row r="124" spans="1:8" ht="16" x14ac:dyDescent="0.2">
      <c r="A124" s="130">
        <v>122</v>
      </c>
      <c r="B124" s="135" t="s">
        <v>498</v>
      </c>
      <c r="C124" s="177">
        <v>1211</v>
      </c>
      <c r="D124" s="138">
        <v>1059</v>
      </c>
      <c r="E124" s="138">
        <v>95</v>
      </c>
      <c r="F124" s="139">
        <v>324</v>
      </c>
      <c r="G124" s="134">
        <f t="shared" si="1"/>
        <v>7.8447563996696945E-2</v>
      </c>
      <c r="H124" s="89">
        <f t="shared" si="1"/>
        <v>0.30594900849858359</v>
      </c>
    </row>
    <row r="125" spans="1:8" ht="16" x14ac:dyDescent="0.2">
      <c r="A125" s="130">
        <v>123</v>
      </c>
      <c r="B125" s="135" t="s">
        <v>247</v>
      </c>
      <c r="C125" s="177">
        <v>1163</v>
      </c>
      <c r="D125" s="138">
        <v>1078</v>
      </c>
      <c r="E125" s="138">
        <v>57</v>
      </c>
      <c r="F125" s="139">
        <v>319</v>
      </c>
      <c r="G125" s="134">
        <f t="shared" si="1"/>
        <v>4.9011177987962166E-2</v>
      </c>
      <c r="H125" s="89">
        <f t="shared" si="1"/>
        <v>0.29591836734693877</v>
      </c>
    </row>
    <row r="126" spans="1:8" ht="16" x14ac:dyDescent="0.2">
      <c r="A126" s="130">
        <v>124</v>
      </c>
      <c r="B126" s="135" t="s">
        <v>387</v>
      </c>
      <c r="C126" s="177">
        <v>1154</v>
      </c>
      <c r="D126" s="138">
        <v>1147</v>
      </c>
      <c r="E126" s="138">
        <v>7</v>
      </c>
      <c r="F126" s="139">
        <v>303</v>
      </c>
      <c r="G126" s="134">
        <f t="shared" si="1"/>
        <v>6.0658578856152513E-3</v>
      </c>
      <c r="H126" s="89">
        <f t="shared" si="1"/>
        <v>0.26416739319965127</v>
      </c>
    </row>
    <row r="127" spans="1:8" ht="32" x14ac:dyDescent="0.2">
      <c r="A127" s="130">
        <v>125</v>
      </c>
      <c r="B127" s="135" t="s">
        <v>211</v>
      </c>
      <c r="C127" s="177">
        <v>1098</v>
      </c>
      <c r="D127" s="138">
        <v>675</v>
      </c>
      <c r="E127" s="138">
        <v>14</v>
      </c>
      <c r="F127" s="139">
        <v>262</v>
      </c>
      <c r="G127" s="134">
        <f t="shared" si="1"/>
        <v>1.2750455373406194E-2</v>
      </c>
      <c r="H127" s="89">
        <f t="shared" si="1"/>
        <v>0.38814814814814813</v>
      </c>
    </row>
    <row r="128" spans="1:8" ht="16" x14ac:dyDescent="0.2">
      <c r="A128" s="130">
        <v>126</v>
      </c>
      <c r="B128" s="135" t="s">
        <v>369</v>
      </c>
      <c r="C128" s="177">
        <v>1066</v>
      </c>
      <c r="D128" s="138">
        <v>1052</v>
      </c>
      <c r="E128" s="138">
        <v>13</v>
      </c>
      <c r="F128" s="139">
        <v>60</v>
      </c>
      <c r="G128" s="134">
        <f t="shared" si="1"/>
        <v>1.2195121951219513E-2</v>
      </c>
      <c r="H128" s="89">
        <f t="shared" si="1"/>
        <v>5.7034220532319393E-2</v>
      </c>
    </row>
    <row r="129" spans="1:8" ht="16" x14ac:dyDescent="0.2">
      <c r="A129" s="130">
        <v>127</v>
      </c>
      <c r="B129" s="135" t="s">
        <v>420</v>
      </c>
      <c r="C129" s="177">
        <v>773</v>
      </c>
      <c r="D129" s="138">
        <v>730</v>
      </c>
      <c r="E129" s="138">
        <v>35</v>
      </c>
      <c r="F129" s="139">
        <v>15</v>
      </c>
      <c r="G129" s="134">
        <f t="shared" si="1"/>
        <v>4.5278137128072445E-2</v>
      </c>
      <c r="H129" s="89">
        <f t="shared" si="1"/>
        <v>2.0547945205479451E-2</v>
      </c>
    </row>
    <row r="130" spans="1:8" ht="16" x14ac:dyDescent="0.2">
      <c r="A130" s="130">
        <v>128</v>
      </c>
      <c r="B130" s="135" t="s">
        <v>473</v>
      </c>
      <c r="C130" s="177">
        <v>685</v>
      </c>
      <c r="D130" s="138">
        <v>683</v>
      </c>
      <c r="E130" s="138">
        <v>0</v>
      </c>
      <c r="F130" s="139">
        <v>600</v>
      </c>
      <c r="G130" s="134">
        <f t="shared" si="1"/>
        <v>0</v>
      </c>
      <c r="H130" s="89">
        <f t="shared" si="1"/>
        <v>0.87847730600292828</v>
      </c>
    </row>
    <row r="131" spans="1:8" ht="16" x14ac:dyDescent="0.2">
      <c r="A131" s="130">
        <v>129</v>
      </c>
      <c r="B131" s="135" t="s">
        <v>82</v>
      </c>
      <c r="C131" s="177">
        <v>661</v>
      </c>
      <c r="D131" s="138">
        <v>485</v>
      </c>
      <c r="E131" s="138">
        <v>9</v>
      </c>
      <c r="F131" s="139">
        <v>341</v>
      </c>
      <c r="G131" s="134">
        <f t="shared" si="1"/>
        <v>1.3615733736762481E-2</v>
      </c>
      <c r="H131" s="89">
        <f t="shared" si="1"/>
        <v>0.70309278350515458</v>
      </c>
    </row>
    <row r="132" spans="1:8" ht="16" x14ac:dyDescent="0.2">
      <c r="A132" s="130">
        <v>130</v>
      </c>
      <c r="B132" s="135" t="s">
        <v>415</v>
      </c>
      <c r="C132" s="177">
        <v>580</v>
      </c>
      <c r="D132" s="138">
        <v>563</v>
      </c>
      <c r="E132" s="138">
        <v>17</v>
      </c>
      <c r="F132" s="139">
        <v>46</v>
      </c>
      <c r="G132" s="134">
        <f t="shared" ref="G132:H177" si="2">IF(C132&lt;&gt;0,E132/C132,"")</f>
        <v>2.9310344827586206E-2</v>
      </c>
      <c r="H132" s="89">
        <f t="shared" si="2"/>
        <v>8.1705150976909419E-2</v>
      </c>
    </row>
    <row r="133" spans="1:8" ht="16" x14ac:dyDescent="0.2">
      <c r="A133" s="130">
        <v>131</v>
      </c>
      <c r="B133" s="135" t="s">
        <v>153</v>
      </c>
      <c r="C133" s="177">
        <v>550</v>
      </c>
      <c r="D133" s="138">
        <v>491</v>
      </c>
      <c r="E133" s="138">
        <v>37</v>
      </c>
      <c r="F133" s="139">
        <v>143</v>
      </c>
      <c r="G133" s="134">
        <f t="shared" si="2"/>
        <v>6.7272727272727276E-2</v>
      </c>
      <c r="H133" s="89">
        <f t="shared" si="2"/>
        <v>0.29124236252545826</v>
      </c>
    </row>
    <row r="134" spans="1:8" ht="16" x14ac:dyDescent="0.2">
      <c r="A134" s="130">
        <v>132</v>
      </c>
      <c r="B134" s="135" t="s">
        <v>385</v>
      </c>
      <c r="C134" s="177">
        <v>528</v>
      </c>
      <c r="D134" s="138">
        <v>528</v>
      </c>
      <c r="E134" s="138"/>
      <c r="F134" s="139">
        <v>108</v>
      </c>
      <c r="G134" s="134">
        <f t="shared" si="2"/>
        <v>0</v>
      </c>
      <c r="H134" s="89">
        <f t="shared" si="2"/>
        <v>0.20454545454545456</v>
      </c>
    </row>
    <row r="135" spans="1:8" ht="32" x14ac:dyDescent="0.2">
      <c r="A135" s="130">
        <v>133</v>
      </c>
      <c r="B135" s="135" t="s">
        <v>428</v>
      </c>
      <c r="C135" s="177">
        <v>527</v>
      </c>
      <c r="D135" s="138">
        <v>485</v>
      </c>
      <c r="E135" s="138">
        <v>11</v>
      </c>
      <c r="F135" s="139">
        <v>12</v>
      </c>
      <c r="G135" s="134">
        <f t="shared" si="2"/>
        <v>2.0872865275142316E-2</v>
      </c>
      <c r="H135" s="89">
        <f t="shared" si="2"/>
        <v>2.4742268041237112E-2</v>
      </c>
    </row>
    <row r="136" spans="1:8" ht="16" x14ac:dyDescent="0.2">
      <c r="A136" s="130">
        <v>134</v>
      </c>
      <c r="B136" s="135" t="s">
        <v>53</v>
      </c>
      <c r="C136" s="177">
        <v>390</v>
      </c>
      <c r="D136" s="138">
        <v>376</v>
      </c>
      <c r="E136" s="138">
        <v>9</v>
      </c>
      <c r="F136" s="139">
        <v>134</v>
      </c>
      <c r="G136" s="134">
        <f t="shared" si="2"/>
        <v>2.3076923076923078E-2</v>
      </c>
      <c r="H136" s="89">
        <f t="shared" si="2"/>
        <v>0.35638297872340424</v>
      </c>
    </row>
    <row r="137" spans="1:8" ht="16" x14ac:dyDescent="0.2">
      <c r="A137" s="130">
        <v>135</v>
      </c>
      <c r="B137" s="135" t="s">
        <v>208</v>
      </c>
      <c r="C137" s="177">
        <v>382</v>
      </c>
      <c r="D137" s="138">
        <v>35</v>
      </c>
      <c r="E137" s="138">
        <v>327</v>
      </c>
      <c r="F137" s="139">
        <v>18</v>
      </c>
      <c r="G137" s="134">
        <f t="shared" si="2"/>
        <v>0.85602094240837701</v>
      </c>
      <c r="H137" s="89">
        <f t="shared" si="2"/>
        <v>0.51428571428571423</v>
      </c>
    </row>
    <row r="138" spans="1:8" ht="16" x14ac:dyDescent="0.2">
      <c r="A138" s="130">
        <v>136</v>
      </c>
      <c r="B138" s="135" t="s">
        <v>64</v>
      </c>
      <c r="C138" s="177">
        <v>376</v>
      </c>
      <c r="D138" s="138">
        <v>25</v>
      </c>
      <c r="E138" s="138">
        <v>344</v>
      </c>
      <c r="F138" s="139">
        <v>9</v>
      </c>
      <c r="G138" s="134">
        <f t="shared" si="2"/>
        <v>0.91489361702127658</v>
      </c>
      <c r="H138" s="89">
        <f t="shared" si="2"/>
        <v>0.36</v>
      </c>
    </row>
    <row r="139" spans="1:8" ht="16" x14ac:dyDescent="0.2">
      <c r="A139" s="130">
        <v>137</v>
      </c>
      <c r="B139" s="135" t="s">
        <v>456</v>
      </c>
      <c r="C139" s="177">
        <v>360</v>
      </c>
      <c r="D139" s="138">
        <v>120</v>
      </c>
      <c r="E139" s="138">
        <v>178</v>
      </c>
      <c r="F139" s="139">
        <v>49</v>
      </c>
      <c r="G139" s="134">
        <f t="shared" si="2"/>
        <v>0.49444444444444446</v>
      </c>
      <c r="H139" s="89">
        <f t="shared" si="2"/>
        <v>0.40833333333333333</v>
      </c>
    </row>
    <row r="140" spans="1:8" ht="16" x14ac:dyDescent="0.2">
      <c r="A140" s="130">
        <v>138</v>
      </c>
      <c r="B140" s="135" t="s">
        <v>376</v>
      </c>
      <c r="C140" s="177">
        <v>355</v>
      </c>
      <c r="D140" s="138">
        <v>332</v>
      </c>
      <c r="E140" s="138">
        <v>20</v>
      </c>
      <c r="F140" s="139">
        <v>108</v>
      </c>
      <c r="G140" s="134">
        <f t="shared" si="2"/>
        <v>5.6338028169014086E-2</v>
      </c>
      <c r="H140" s="89">
        <f t="shared" si="2"/>
        <v>0.3253012048192771</v>
      </c>
    </row>
    <row r="141" spans="1:8" ht="16" x14ac:dyDescent="0.2">
      <c r="A141" s="130">
        <v>139</v>
      </c>
      <c r="B141" s="135" t="s">
        <v>78</v>
      </c>
      <c r="C141" s="177">
        <v>352</v>
      </c>
      <c r="D141" s="138">
        <v>274</v>
      </c>
      <c r="E141" s="138">
        <v>7</v>
      </c>
      <c r="F141" s="139">
        <v>133</v>
      </c>
      <c r="G141" s="134">
        <f t="shared" si="2"/>
        <v>1.9886363636363636E-2</v>
      </c>
      <c r="H141" s="89">
        <f t="shared" si="2"/>
        <v>0.48540145985401462</v>
      </c>
    </row>
    <row r="142" spans="1:8" ht="16" x14ac:dyDescent="0.2">
      <c r="A142" s="130">
        <v>140</v>
      </c>
      <c r="B142" s="135" t="s">
        <v>89</v>
      </c>
      <c r="C142" s="177">
        <v>315</v>
      </c>
      <c r="D142" s="138">
        <v>303</v>
      </c>
      <c r="E142" s="138">
        <v>1</v>
      </c>
      <c r="F142" s="139">
        <v>68</v>
      </c>
      <c r="G142" s="134">
        <f t="shared" si="2"/>
        <v>3.1746031746031746E-3</v>
      </c>
      <c r="H142" s="89">
        <f t="shared" si="2"/>
        <v>0.22442244224422442</v>
      </c>
    </row>
    <row r="143" spans="1:8" ht="16" x14ac:dyDescent="0.2">
      <c r="A143" s="130">
        <v>141</v>
      </c>
      <c r="B143" s="135" t="s">
        <v>114</v>
      </c>
      <c r="C143" s="177">
        <v>222</v>
      </c>
      <c r="D143" s="138">
        <v>183</v>
      </c>
      <c r="E143" s="138">
        <v>9</v>
      </c>
      <c r="F143" s="139">
        <v>71</v>
      </c>
      <c r="G143" s="134">
        <f t="shared" si="2"/>
        <v>4.0540540540540543E-2</v>
      </c>
      <c r="H143" s="89">
        <f t="shared" si="2"/>
        <v>0.38797814207650272</v>
      </c>
    </row>
    <row r="144" spans="1:8" ht="16" x14ac:dyDescent="0.2">
      <c r="A144" s="130">
        <v>142</v>
      </c>
      <c r="B144" s="135" t="s">
        <v>177</v>
      </c>
      <c r="C144" s="177">
        <v>201</v>
      </c>
      <c r="D144" s="138">
        <v>168</v>
      </c>
      <c r="E144" s="138">
        <v>13</v>
      </c>
      <c r="F144" s="139">
        <v>63</v>
      </c>
      <c r="G144" s="134">
        <f t="shared" si="2"/>
        <v>6.4676616915422883E-2</v>
      </c>
      <c r="H144" s="89">
        <f t="shared" si="2"/>
        <v>0.375</v>
      </c>
    </row>
    <row r="145" spans="1:8" ht="16" x14ac:dyDescent="0.2">
      <c r="A145" s="130">
        <v>143</v>
      </c>
      <c r="B145" s="135" t="s">
        <v>436</v>
      </c>
      <c r="C145" s="177">
        <v>199</v>
      </c>
      <c r="D145" s="138">
        <v>33</v>
      </c>
      <c r="E145" s="138">
        <v>4</v>
      </c>
      <c r="F145" s="139">
        <v>14</v>
      </c>
      <c r="G145" s="134">
        <f t="shared" si="2"/>
        <v>2.0100502512562814E-2</v>
      </c>
      <c r="H145" s="89">
        <f t="shared" si="2"/>
        <v>0.42424242424242425</v>
      </c>
    </row>
    <row r="146" spans="1:8" ht="16" x14ac:dyDescent="0.2">
      <c r="A146" s="130">
        <v>144</v>
      </c>
      <c r="B146" s="135" t="s">
        <v>400</v>
      </c>
      <c r="C146" s="177">
        <v>190</v>
      </c>
      <c r="D146" s="138">
        <v>186</v>
      </c>
      <c r="E146" s="138"/>
      <c r="F146" s="139">
        <v>68</v>
      </c>
      <c r="G146" s="134">
        <f t="shared" si="2"/>
        <v>0</v>
      </c>
      <c r="H146" s="89">
        <f t="shared" si="2"/>
        <v>0.36559139784946237</v>
      </c>
    </row>
    <row r="147" spans="1:8" ht="16" x14ac:dyDescent="0.2">
      <c r="A147" s="130">
        <v>145</v>
      </c>
      <c r="B147" s="135" t="s">
        <v>258</v>
      </c>
      <c r="C147" s="177">
        <v>188</v>
      </c>
      <c r="D147" s="138">
        <v>182</v>
      </c>
      <c r="E147" s="138">
        <v>0</v>
      </c>
      <c r="F147" s="139">
        <v>98</v>
      </c>
      <c r="G147" s="134">
        <f t="shared" si="2"/>
        <v>0</v>
      </c>
      <c r="H147" s="89">
        <f t="shared" si="2"/>
        <v>0.53846153846153844</v>
      </c>
    </row>
    <row r="148" spans="1:8" ht="16" x14ac:dyDescent="0.2">
      <c r="A148" s="130">
        <v>146</v>
      </c>
      <c r="B148" s="135" t="s">
        <v>263</v>
      </c>
      <c r="C148" s="177">
        <v>183</v>
      </c>
      <c r="D148" s="138">
        <v>182</v>
      </c>
      <c r="E148" s="138">
        <v>0</v>
      </c>
      <c r="F148" s="139">
        <v>16</v>
      </c>
      <c r="G148" s="134">
        <f t="shared" si="2"/>
        <v>0</v>
      </c>
      <c r="H148" s="89">
        <f t="shared" si="2"/>
        <v>8.7912087912087919E-2</v>
      </c>
    </row>
    <row r="149" spans="1:8" ht="16" x14ac:dyDescent="0.2">
      <c r="A149" s="130">
        <v>147</v>
      </c>
      <c r="B149" s="135" t="s">
        <v>390</v>
      </c>
      <c r="C149" s="177">
        <v>182</v>
      </c>
      <c r="D149" s="138">
        <v>168</v>
      </c>
      <c r="E149" s="138">
        <v>14</v>
      </c>
      <c r="F149" s="139">
        <v>15</v>
      </c>
      <c r="G149" s="134">
        <f t="shared" si="2"/>
        <v>7.6923076923076927E-2</v>
      </c>
      <c r="H149" s="89">
        <f t="shared" si="2"/>
        <v>8.9285714285714288E-2</v>
      </c>
    </row>
    <row r="150" spans="1:8" ht="16" x14ac:dyDescent="0.2">
      <c r="A150" s="130">
        <v>148</v>
      </c>
      <c r="B150" s="135" t="s">
        <v>87</v>
      </c>
      <c r="C150" s="177">
        <v>170</v>
      </c>
      <c r="D150" s="138">
        <v>105</v>
      </c>
      <c r="E150" s="138">
        <v>25</v>
      </c>
      <c r="F150" s="139">
        <v>32</v>
      </c>
      <c r="G150" s="134">
        <f t="shared" si="2"/>
        <v>0.14705882352941177</v>
      </c>
      <c r="H150" s="89">
        <f t="shared" si="2"/>
        <v>0.30476190476190479</v>
      </c>
    </row>
    <row r="151" spans="1:8" ht="16" x14ac:dyDescent="0.2">
      <c r="A151" s="130">
        <v>149</v>
      </c>
      <c r="B151" s="135" t="s">
        <v>13</v>
      </c>
      <c r="C151" s="177">
        <v>169</v>
      </c>
      <c r="D151" s="138">
        <v>102</v>
      </c>
      <c r="E151" s="138">
        <v>27</v>
      </c>
      <c r="F151" s="139">
        <v>69</v>
      </c>
      <c r="G151" s="134">
        <f t="shared" si="2"/>
        <v>0.15976331360946747</v>
      </c>
      <c r="H151" s="89">
        <f t="shared" si="2"/>
        <v>0.67647058823529416</v>
      </c>
    </row>
    <row r="152" spans="1:8" ht="16" x14ac:dyDescent="0.2">
      <c r="A152" s="130">
        <v>150</v>
      </c>
      <c r="B152" s="135" t="s">
        <v>210</v>
      </c>
      <c r="C152" s="177">
        <v>162</v>
      </c>
      <c r="D152" s="138">
        <v>133</v>
      </c>
      <c r="E152" s="138">
        <v>6</v>
      </c>
      <c r="F152" s="139">
        <v>60</v>
      </c>
      <c r="G152" s="134">
        <f t="shared" si="2"/>
        <v>3.7037037037037035E-2</v>
      </c>
      <c r="H152" s="89">
        <f t="shared" si="2"/>
        <v>0.45112781954887216</v>
      </c>
    </row>
    <row r="153" spans="1:8" ht="16" x14ac:dyDescent="0.2">
      <c r="A153" s="130">
        <v>151</v>
      </c>
      <c r="B153" s="135" t="s">
        <v>346</v>
      </c>
      <c r="C153" s="177">
        <v>161</v>
      </c>
      <c r="D153" s="138">
        <v>124</v>
      </c>
      <c r="E153" s="138">
        <v>1</v>
      </c>
      <c r="F153" s="139">
        <v>20</v>
      </c>
      <c r="G153" s="134">
        <f t="shared" si="2"/>
        <v>6.2111801242236021E-3</v>
      </c>
      <c r="H153" s="89">
        <f t="shared" si="2"/>
        <v>0.16129032258064516</v>
      </c>
    </row>
    <row r="154" spans="1:8" ht="16" x14ac:dyDescent="0.2">
      <c r="A154" s="130">
        <v>152</v>
      </c>
      <c r="B154" s="135" t="s">
        <v>200</v>
      </c>
      <c r="C154" s="177">
        <v>140</v>
      </c>
      <c r="D154" s="138">
        <v>103</v>
      </c>
      <c r="E154" s="138">
        <v>11</v>
      </c>
      <c r="F154" s="139">
        <v>43</v>
      </c>
      <c r="G154" s="134">
        <f t="shared" si="2"/>
        <v>7.857142857142857E-2</v>
      </c>
      <c r="H154" s="89">
        <f t="shared" si="2"/>
        <v>0.41747572815533979</v>
      </c>
    </row>
    <row r="155" spans="1:8" ht="16" x14ac:dyDescent="0.2">
      <c r="A155" s="130">
        <v>153</v>
      </c>
      <c r="B155" s="135" t="s">
        <v>237</v>
      </c>
      <c r="C155" s="177">
        <v>139</v>
      </c>
      <c r="D155" s="138">
        <v>131</v>
      </c>
      <c r="E155" s="138">
        <v>0</v>
      </c>
      <c r="F155" s="139">
        <v>22</v>
      </c>
      <c r="G155" s="134">
        <f t="shared" si="2"/>
        <v>0</v>
      </c>
      <c r="H155" s="89">
        <f t="shared" si="2"/>
        <v>0.16793893129770993</v>
      </c>
    </row>
    <row r="156" spans="1:8" ht="16" x14ac:dyDescent="0.2">
      <c r="A156" s="130">
        <v>154</v>
      </c>
      <c r="B156" s="135" t="s">
        <v>141</v>
      </c>
      <c r="C156" s="177">
        <v>131</v>
      </c>
      <c r="D156" s="138">
        <v>104</v>
      </c>
      <c r="E156" s="138">
        <v>7</v>
      </c>
      <c r="F156" s="139">
        <v>22</v>
      </c>
      <c r="G156" s="134">
        <f t="shared" si="2"/>
        <v>5.3435114503816793E-2</v>
      </c>
      <c r="H156" s="89">
        <f t="shared" si="2"/>
        <v>0.21153846153846154</v>
      </c>
    </row>
    <row r="157" spans="1:8" ht="16" x14ac:dyDescent="0.2">
      <c r="A157" s="130">
        <v>155</v>
      </c>
      <c r="B157" s="135" t="s">
        <v>21</v>
      </c>
      <c r="C157" s="177">
        <v>126</v>
      </c>
      <c r="D157" s="138">
        <v>108</v>
      </c>
      <c r="E157" s="138">
        <v>5</v>
      </c>
      <c r="F157" s="139">
        <v>17</v>
      </c>
      <c r="G157" s="134">
        <f t="shared" si="2"/>
        <v>3.968253968253968E-2</v>
      </c>
      <c r="H157" s="89">
        <f t="shared" si="2"/>
        <v>0.15740740740740741</v>
      </c>
    </row>
    <row r="158" spans="1:8" ht="16" x14ac:dyDescent="0.2">
      <c r="A158" s="130">
        <v>156</v>
      </c>
      <c r="B158" s="135" t="s">
        <v>425</v>
      </c>
      <c r="C158" s="177">
        <v>114</v>
      </c>
      <c r="D158" s="138">
        <v>21</v>
      </c>
      <c r="E158" s="138">
        <v>10</v>
      </c>
      <c r="F158" s="139">
        <v>3</v>
      </c>
      <c r="G158" s="134">
        <f t="shared" si="2"/>
        <v>8.771929824561403E-2</v>
      </c>
      <c r="H158" s="89">
        <f t="shared" si="2"/>
        <v>0.14285714285714285</v>
      </c>
    </row>
    <row r="159" spans="1:8" ht="16" x14ac:dyDescent="0.2">
      <c r="A159" s="130">
        <v>157</v>
      </c>
      <c r="B159" s="135" t="s">
        <v>393</v>
      </c>
      <c r="C159" s="177">
        <v>101</v>
      </c>
      <c r="D159" s="138">
        <v>80</v>
      </c>
      <c r="E159" s="138">
        <v>17</v>
      </c>
      <c r="F159" s="139">
        <v>26</v>
      </c>
      <c r="G159" s="134">
        <f t="shared" si="2"/>
        <v>0.16831683168316833</v>
      </c>
      <c r="H159" s="89">
        <f t="shared" si="2"/>
        <v>0.32500000000000001</v>
      </c>
    </row>
    <row r="160" spans="1:8" ht="16" x14ac:dyDescent="0.2">
      <c r="A160" s="130">
        <v>158</v>
      </c>
      <c r="B160" s="135" t="s">
        <v>176</v>
      </c>
      <c r="C160" s="177">
        <v>99</v>
      </c>
      <c r="D160" s="138">
        <v>88</v>
      </c>
      <c r="E160" s="138">
        <v>8</v>
      </c>
      <c r="F160" s="139">
        <v>43</v>
      </c>
      <c r="G160" s="134">
        <f t="shared" si="2"/>
        <v>8.0808080808080815E-2</v>
      </c>
      <c r="H160" s="89">
        <f t="shared" si="2"/>
        <v>0.48863636363636365</v>
      </c>
    </row>
    <row r="161" spans="1:8" ht="16" x14ac:dyDescent="0.2">
      <c r="A161" s="130">
        <v>159</v>
      </c>
      <c r="B161" s="135" t="s">
        <v>159</v>
      </c>
      <c r="C161" s="177">
        <v>92</v>
      </c>
      <c r="D161" s="138">
        <v>92</v>
      </c>
      <c r="E161" s="138">
        <v>0</v>
      </c>
      <c r="F161" s="139">
        <v>22</v>
      </c>
      <c r="G161" s="134">
        <f t="shared" si="2"/>
        <v>0</v>
      </c>
      <c r="H161" s="89">
        <f t="shared" si="2"/>
        <v>0.2391304347826087</v>
      </c>
    </row>
    <row r="162" spans="1:8" ht="16" x14ac:dyDescent="0.2">
      <c r="A162" s="130">
        <v>160</v>
      </c>
      <c r="B162" s="135" t="s">
        <v>196</v>
      </c>
      <c r="C162" s="177">
        <v>84</v>
      </c>
      <c r="D162" s="138">
        <v>83</v>
      </c>
      <c r="E162" s="138">
        <v>0</v>
      </c>
      <c r="F162" s="139">
        <v>82</v>
      </c>
      <c r="G162" s="134">
        <f t="shared" si="2"/>
        <v>0</v>
      </c>
      <c r="H162" s="89">
        <f t="shared" si="2"/>
        <v>0.98795180722891562</v>
      </c>
    </row>
    <row r="163" spans="1:8" ht="16" x14ac:dyDescent="0.2">
      <c r="A163" s="130">
        <v>161</v>
      </c>
      <c r="B163" s="135" t="s">
        <v>70</v>
      </c>
      <c r="C163" s="177">
        <v>79</v>
      </c>
      <c r="D163" s="138">
        <v>81</v>
      </c>
      <c r="E163" s="138">
        <v>0</v>
      </c>
      <c r="F163" s="139">
        <v>19</v>
      </c>
      <c r="G163" s="134">
        <f t="shared" si="2"/>
        <v>0</v>
      </c>
      <c r="H163" s="89">
        <f t="shared" si="2"/>
        <v>0.23456790123456789</v>
      </c>
    </row>
    <row r="164" spans="1:8" ht="16" x14ac:dyDescent="0.2">
      <c r="A164" s="130">
        <v>162</v>
      </c>
      <c r="B164" s="135" t="s">
        <v>162</v>
      </c>
      <c r="C164" s="177">
        <v>79</v>
      </c>
      <c r="D164" s="138">
        <v>29</v>
      </c>
      <c r="E164" s="138">
        <v>2</v>
      </c>
      <c r="F164" s="139">
        <v>9</v>
      </c>
      <c r="G164" s="134">
        <f t="shared" si="2"/>
        <v>2.5316455696202531E-2</v>
      </c>
      <c r="H164" s="89">
        <f t="shared" si="2"/>
        <v>0.31034482758620691</v>
      </c>
    </row>
    <row r="165" spans="1:8" ht="16" x14ac:dyDescent="0.2">
      <c r="A165" s="130">
        <v>163</v>
      </c>
      <c r="B165" s="135" t="s">
        <v>74</v>
      </c>
      <c r="C165" s="177">
        <v>77</v>
      </c>
      <c r="D165" s="138">
        <v>54</v>
      </c>
      <c r="E165" s="138">
        <v>5</v>
      </c>
      <c r="F165" s="139">
        <v>11</v>
      </c>
      <c r="G165" s="134">
        <f t="shared" si="2"/>
        <v>6.4935064935064929E-2</v>
      </c>
      <c r="H165" s="89">
        <f t="shared" si="2"/>
        <v>0.20370370370370369</v>
      </c>
    </row>
    <row r="166" spans="1:8" ht="16" x14ac:dyDescent="0.2">
      <c r="A166" s="130">
        <v>164</v>
      </c>
      <c r="B166" s="135" t="s">
        <v>171</v>
      </c>
      <c r="C166" s="177">
        <v>75</v>
      </c>
      <c r="D166" s="138">
        <v>69</v>
      </c>
      <c r="E166" s="138">
        <v>1</v>
      </c>
      <c r="F166" s="139">
        <v>9</v>
      </c>
      <c r="G166" s="134">
        <f t="shared" si="2"/>
        <v>1.3333333333333334E-2</v>
      </c>
      <c r="H166" s="89">
        <f t="shared" si="2"/>
        <v>0.13043478260869565</v>
      </c>
    </row>
    <row r="167" spans="1:8" ht="16" x14ac:dyDescent="0.2">
      <c r="A167" s="130">
        <v>165</v>
      </c>
      <c r="B167" s="135" t="s">
        <v>25</v>
      </c>
      <c r="C167" s="177">
        <v>73</v>
      </c>
      <c r="D167" s="138">
        <v>69</v>
      </c>
      <c r="E167" s="138">
        <v>4</v>
      </c>
      <c r="F167" s="139">
        <v>63</v>
      </c>
      <c r="G167" s="134">
        <f t="shared" si="2"/>
        <v>5.4794520547945202E-2</v>
      </c>
      <c r="H167" s="89">
        <f t="shared" si="2"/>
        <v>0.91304347826086951</v>
      </c>
    </row>
    <row r="168" spans="1:8" ht="16" x14ac:dyDescent="0.2">
      <c r="A168" s="130">
        <v>166</v>
      </c>
      <c r="B168" s="135" t="s">
        <v>136</v>
      </c>
      <c r="C168" s="177">
        <v>62</v>
      </c>
      <c r="D168" s="138">
        <v>61</v>
      </c>
      <c r="E168" s="138">
        <v>0</v>
      </c>
      <c r="F168" s="139">
        <v>40</v>
      </c>
      <c r="G168" s="134">
        <f t="shared" si="2"/>
        <v>0</v>
      </c>
      <c r="H168" s="89">
        <f t="shared" si="2"/>
        <v>0.65573770491803274</v>
      </c>
    </row>
    <row r="169" spans="1:8" ht="16" x14ac:dyDescent="0.2">
      <c r="A169" s="130">
        <v>167</v>
      </c>
      <c r="B169" s="135" t="s">
        <v>92</v>
      </c>
      <c r="C169" s="177">
        <v>57</v>
      </c>
      <c r="D169" s="138">
        <v>60</v>
      </c>
      <c r="E169" s="138">
        <v>0</v>
      </c>
      <c r="F169" s="139">
        <v>12</v>
      </c>
      <c r="G169" s="134">
        <f t="shared" si="2"/>
        <v>0</v>
      </c>
      <c r="H169" s="89">
        <f t="shared" si="2"/>
        <v>0.2</v>
      </c>
    </row>
    <row r="170" spans="1:8" ht="16" x14ac:dyDescent="0.2">
      <c r="A170" s="130">
        <v>168</v>
      </c>
      <c r="B170" s="135" t="s">
        <v>62</v>
      </c>
      <c r="C170" s="177">
        <v>46</v>
      </c>
      <c r="D170" s="138">
        <v>30</v>
      </c>
      <c r="E170" s="138">
        <v>4</v>
      </c>
      <c r="F170" s="139">
        <v>16</v>
      </c>
      <c r="G170" s="134">
        <f t="shared" si="2"/>
        <v>8.6956521739130432E-2</v>
      </c>
      <c r="H170" s="89">
        <f t="shared" si="2"/>
        <v>0.53333333333333333</v>
      </c>
    </row>
    <row r="171" spans="1:8" ht="16" x14ac:dyDescent="0.2">
      <c r="A171" s="130">
        <v>169</v>
      </c>
      <c r="B171" s="135" t="s">
        <v>406</v>
      </c>
      <c r="C171" s="177">
        <v>30</v>
      </c>
      <c r="D171" s="138">
        <v>30</v>
      </c>
      <c r="E171" s="138">
        <v>0</v>
      </c>
      <c r="F171" s="139">
        <v>9</v>
      </c>
      <c r="G171" s="134">
        <f t="shared" si="2"/>
        <v>0</v>
      </c>
      <c r="H171" s="89">
        <f t="shared" si="2"/>
        <v>0.3</v>
      </c>
    </row>
    <row r="172" spans="1:8" ht="16" x14ac:dyDescent="0.2">
      <c r="A172" s="130">
        <v>170</v>
      </c>
      <c r="B172" s="135" t="s">
        <v>71</v>
      </c>
      <c r="C172" s="177">
        <v>16</v>
      </c>
      <c r="D172" s="138">
        <v>15</v>
      </c>
      <c r="E172" s="138">
        <v>1</v>
      </c>
      <c r="F172" s="139">
        <v>1</v>
      </c>
      <c r="G172" s="134">
        <f t="shared" si="2"/>
        <v>6.25E-2</v>
      </c>
      <c r="H172" s="89">
        <f t="shared" si="2"/>
        <v>6.6666666666666666E-2</v>
      </c>
    </row>
    <row r="173" spans="1:8" ht="16" x14ac:dyDescent="0.2">
      <c r="A173" s="130">
        <v>171</v>
      </c>
      <c r="B173" s="135" t="s">
        <v>95</v>
      </c>
      <c r="C173" s="177">
        <v>12</v>
      </c>
      <c r="D173" s="138">
        <v>9</v>
      </c>
      <c r="E173" s="138">
        <v>1</v>
      </c>
      <c r="F173" s="139">
        <v>3</v>
      </c>
      <c r="G173" s="134">
        <f t="shared" si="2"/>
        <v>8.3333333333333329E-2</v>
      </c>
      <c r="H173" s="89">
        <f t="shared" si="2"/>
        <v>0.33333333333333331</v>
      </c>
    </row>
    <row r="174" spans="1:8" ht="16" x14ac:dyDescent="0.2">
      <c r="A174" s="130">
        <v>172</v>
      </c>
      <c r="B174" s="135" t="s">
        <v>509</v>
      </c>
      <c r="C174" s="177">
        <v>10</v>
      </c>
      <c r="D174" s="138">
        <v>10</v>
      </c>
      <c r="E174" s="138"/>
      <c r="F174" s="139">
        <v>2</v>
      </c>
      <c r="G174" s="134">
        <f t="shared" si="2"/>
        <v>0</v>
      </c>
      <c r="H174" s="89">
        <f t="shared" si="2"/>
        <v>0.2</v>
      </c>
    </row>
    <row r="175" spans="1:8" ht="16" x14ac:dyDescent="0.2">
      <c r="A175" s="130">
        <v>173</v>
      </c>
      <c r="B175" s="135" t="s">
        <v>135</v>
      </c>
      <c r="C175" s="177">
        <v>7</v>
      </c>
      <c r="D175" s="138">
        <v>5</v>
      </c>
      <c r="E175" s="138">
        <v>1</v>
      </c>
      <c r="F175" s="139">
        <v>0</v>
      </c>
      <c r="G175" s="134">
        <f t="shared" si="2"/>
        <v>0.14285714285714285</v>
      </c>
      <c r="H175" s="89">
        <f t="shared" si="2"/>
        <v>0</v>
      </c>
    </row>
    <row r="176" spans="1:8" ht="16" x14ac:dyDescent="0.2">
      <c r="A176" s="130">
        <v>174</v>
      </c>
      <c r="B176" s="135" t="s">
        <v>378</v>
      </c>
      <c r="C176" s="177">
        <v>4</v>
      </c>
      <c r="D176" s="138"/>
      <c r="E176" s="138"/>
      <c r="F176" s="139"/>
      <c r="G176" s="134">
        <f t="shared" si="2"/>
        <v>0</v>
      </c>
      <c r="H176" s="89" t="str">
        <f t="shared" si="2"/>
        <v/>
      </c>
    </row>
    <row r="177" spans="1:8" ht="33" thickBot="1" x14ac:dyDescent="0.25">
      <c r="A177" s="140">
        <v>175</v>
      </c>
      <c r="B177" s="141" t="s">
        <v>471</v>
      </c>
      <c r="C177" s="179">
        <v>4</v>
      </c>
      <c r="D177" s="142">
        <v>4</v>
      </c>
      <c r="E177" s="142">
        <v>0</v>
      </c>
      <c r="F177" s="143">
        <v>0</v>
      </c>
      <c r="G177" s="168">
        <f t="shared" si="2"/>
        <v>0</v>
      </c>
      <c r="H177" s="90">
        <f t="shared" si="2"/>
        <v>0</v>
      </c>
    </row>
    <row r="178" spans="1:8" ht="18" thickTop="1" thickBot="1" x14ac:dyDescent="0.25">
      <c r="A178" s="144"/>
      <c r="B178" s="145" t="s">
        <v>264</v>
      </c>
      <c r="C178" s="180">
        <v>16725908</v>
      </c>
      <c r="D178" s="146">
        <v>15684796</v>
      </c>
      <c r="E178" s="146">
        <v>851010</v>
      </c>
      <c r="F178" s="147">
        <v>7530725</v>
      </c>
      <c r="G178" s="96">
        <f>IF(C178&lt;&gt;0,E178/C178,"")</f>
        <v>5.0879748949952376E-2</v>
      </c>
      <c r="H178" s="96">
        <f t="shared" ref="H178" si="3">IF(D178&lt;&gt;0,F178/D178,"")</f>
        <v>0.48012897330637899</v>
      </c>
    </row>
    <row r="179" spans="1:8" x14ac:dyDescent="0.2">
      <c r="A179" s="73"/>
      <c r="B179" s="46"/>
      <c r="C179"/>
      <c r="D179"/>
      <c r="E179"/>
    </row>
    <row r="180" spans="1:8" x14ac:dyDescent="0.2">
      <c r="B180" s="238" t="s">
        <v>455</v>
      </c>
      <c r="C180" s="238"/>
      <c r="D180" s="238"/>
      <c r="E180" s="238"/>
      <c r="F180" s="238"/>
    </row>
  </sheetData>
  <autoFilter ref="A2:H178" xr:uid="{00000000-0009-0000-0000-000006000000}"/>
  <mergeCells count="1">
    <mergeCell ref="B180:F180"/>
  </mergeCell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0000"/>
  </sheetPr>
  <dimension ref="A1:CF28"/>
  <sheetViews>
    <sheetView workbookViewId="0">
      <selection activeCell="A2" sqref="A2"/>
    </sheetView>
  </sheetViews>
  <sheetFormatPr baseColWidth="10" defaultColWidth="8.83203125" defaultRowHeight="15" x14ac:dyDescent="0.2"/>
  <cols>
    <col min="1" max="1" width="17" customWidth="1"/>
    <col min="2" max="2" width="11.5" style="45" customWidth="1"/>
    <col min="3" max="4" width="11.5" customWidth="1"/>
    <col min="5" max="5" width="8.83203125" customWidth="1"/>
    <col min="7" max="83" width="38.1640625" bestFit="1" customWidth="1"/>
    <col min="84" max="84" width="11.1640625" bestFit="1" customWidth="1"/>
  </cols>
  <sheetData>
    <row r="1" spans="1:84" s="52" customFormat="1" ht="17" thickTop="1" thickBot="1" x14ac:dyDescent="0.25">
      <c r="A1" s="162"/>
      <c r="B1" s="163" t="s">
        <v>265</v>
      </c>
      <c r="C1" s="164"/>
      <c r="D1" s="164"/>
      <c r="E1" s="164"/>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row>
    <row r="2" spans="1:84" s="46" customFormat="1" ht="65" thickBot="1" x14ac:dyDescent="0.25">
      <c r="A2" s="161" t="s">
        <v>255</v>
      </c>
      <c r="B2" s="95" t="s">
        <v>577</v>
      </c>
      <c r="C2" s="187" t="s">
        <v>578</v>
      </c>
      <c r="D2" s="187" t="s">
        <v>579</v>
      </c>
      <c r="E2" s="184" t="s">
        <v>580</v>
      </c>
      <c r="F2" s="191" t="s">
        <v>551</v>
      </c>
    </row>
    <row r="3" spans="1:84" x14ac:dyDescent="0.2">
      <c r="A3" s="122" t="s">
        <v>478</v>
      </c>
      <c r="B3" s="118">
        <v>14</v>
      </c>
      <c r="C3" s="45">
        <v>14</v>
      </c>
      <c r="D3" s="45">
        <v>3</v>
      </c>
      <c r="E3" s="119">
        <v>0</v>
      </c>
      <c r="F3" s="229">
        <f>IF(C3&lt;&gt;0,E3/C3,"")</f>
        <v>0</v>
      </c>
    </row>
    <row r="4" spans="1:84" x14ac:dyDescent="0.2">
      <c r="A4" s="122" t="s">
        <v>447</v>
      </c>
      <c r="B4" s="118">
        <v>180</v>
      </c>
      <c r="C4" s="45">
        <v>118</v>
      </c>
      <c r="D4" s="45">
        <v>3</v>
      </c>
      <c r="E4" s="119">
        <v>34</v>
      </c>
      <c r="F4" s="89">
        <f t="shared" ref="F4:F28" si="0">IF(C4&lt;&gt;0,E4/C4,"")</f>
        <v>0.28813559322033899</v>
      </c>
    </row>
    <row r="5" spans="1:84" x14ac:dyDescent="0.2">
      <c r="A5" s="122" t="s">
        <v>480</v>
      </c>
      <c r="B5" s="118">
        <v>0</v>
      </c>
      <c r="C5" s="45">
        <v>0</v>
      </c>
      <c r="D5" s="45">
        <v>0</v>
      </c>
      <c r="E5" s="119">
        <v>0</v>
      </c>
      <c r="F5" s="89" t="str">
        <f t="shared" si="0"/>
        <v/>
      </c>
    </row>
    <row r="6" spans="1:84" x14ac:dyDescent="0.2">
      <c r="A6" s="122" t="s">
        <v>483</v>
      </c>
      <c r="B6" s="118">
        <v>2</v>
      </c>
      <c r="C6" s="45">
        <v>3</v>
      </c>
      <c r="D6" s="45">
        <v>2</v>
      </c>
      <c r="E6" s="119"/>
      <c r="F6" s="89">
        <f t="shared" si="0"/>
        <v>0</v>
      </c>
    </row>
    <row r="7" spans="1:84" x14ac:dyDescent="0.2">
      <c r="A7" s="122" t="s">
        <v>512</v>
      </c>
      <c r="B7" s="118"/>
      <c r="C7" s="45"/>
      <c r="D7" s="45"/>
      <c r="E7" s="119"/>
      <c r="F7" s="89" t="str">
        <f t="shared" si="0"/>
        <v/>
      </c>
    </row>
    <row r="8" spans="1:84" x14ac:dyDescent="0.2">
      <c r="A8" s="122" t="s">
        <v>442</v>
      </c>
      <c r="B8" s="118">
        <v>1</v>
      </c>
      <c r="C8" s="45">
        <v>1</v>
      </c>
      <c r="D8" s="45"/>
      <c r="E8" s="119"/>
      <c r="F8" s="89">
        <f t="shared" si="0"/>
        <v>0</v>
      </c>
    </row>
    <row r="9" spans="1:84" x14ac:dyDescent="0.2">
      <c r="A9" s="122" t="s">
        <v>444</v>
      </c>
      <c r="B9" s="118">
        <v>3093</v>
      </c>
      <c r="C9" s="45">
        <v>2605</v>
      </c>
      <c r="D9" s="45">
        <v>0</v>
      </c>
      <c r="E9" s="119">
        <v>488</v>
      </c>
      <c r="F9" s="89">
        <f t="shared" si="0"/>
        <v>0.18733205374280229</v>
      </c>
    </row>
    <row r="10" spans="1:84" x14ac:dyDescent="0.2">
      <c r="A10" s="122" t="s">
        <v>449</v>
      </c>
      <c r="B10" s="118">
        <v>4108</v>
      </c>
      <c r="C10" s="45">
        <v>3794</v>
      </c>
      <c r="D10" s="45"/>
      <c r="E10" s="119">
        <v>314</v>
      </c>
      <c r="F10" s="89">
        <f t="shared" si="0"/>
        <v>8.276225619399051E-2</v>
      </c>
    </row>
    <row r="11" spans="1:84" x14ac:dyDescent="0.2">
      <c r="A11" s="122" t="s">
        <v>485</v>
      </c>
      <c r="B11" s="118">
        <v>15</v>
      </c>
      <c r="C11" s="45">
        <v>15</v>
      </c>
      <c r="D11" s="45">
        <v>7</v>
      </c>
      <c r="E11" s="119">
        <v>0</v>
      </c>
      <c r="F11" s="89">
        <f t="shared" si="0"/>
        <v>0</v>
      </c>
    </row>
    <row r="12" spans="1:84" x14ac:dyDescent="0.2">
      <c r="A12" s="122" t="s">
        <v>448</v>
      </c>
      <c r="B12" s="118">
        <v>6</v>
      </c>
      <c r="C12" s="45">
        <v>6</v>
      </c>
      <c r="D12" s="45">
        <v>0</v>
      </c>
      <c r="E12" s="119">
        <v>0</v>
      </c>
      <c r="F12" s="89">
        <f t="shared" si="0"/>
        <v>0</v>
      </c>
    </row>
    <row r="13" spans="1:84" x14ac:dyDescent="0.2">
      <c r="A13" s="122" t="s">
        <v>441</v>
      </c>
      <c r="B13" s="118"/>
      <c r="C13" s="45"/>
      <c r="D13" s="45"/>
      <c r="E13" s="119"/>
      <c r="F13" s="89" t="str">
        <f t="shared" si="0"/>
        <v/>
      </c>
    </row>
    <row r="14" spans="1:84" x14ac:dyDescent="0.2">
      <c r="A14" s="122" t="s">
        <v>463</v>
      </c>
      <c r="B14" s="118">
        <v>1393</v>
      </c>
      <c r="C14" s="45">
        <v>1156</v>
      </c>
      <c r="D14" s="45">
        <v>829</v>
      </c>
      <c r="E14" s="119">
        <v>237</v>
      </c>
      <c r="F14" s="89">
        <f t="shared" si="0"/>
        <v>0.20501730103806229</v>
      </c>
    </row>
    <row r="15" spans="1:84" x14ac:dyDescent="0.2">
      <c r="A15" s="122" t="s">
        <v>493</v>
      </c>
      <c r="B15" s="118"/>
      <c r="C15" s="45"/>
      <c r="D15" s="45"/>
      <c r="E15" s="119"/>
      <c r="F15" s="89" t="str">
        <f t="shared" si="0"/>
        <v/>
      </c>
    </row>
    <row r="16" spans="1:84" x14ac:dyDescent="0.2">
      <c r="A16" s="122" t="s">
        <v>445</v>
      </c>
      <c r="B16" s="118"/>
      <c r="C16" s="45"/>
      <c r="D16" s="45"/>
      <c r="E16" s="119"/>
      <c r="F16" s="89" t="str">
        <f t="shared" si="0"/>
        <v/>
      </c>
    </row>
    <row r="17" spans="1:6" x14ac:dyDescent="0.2">
      <c r="A17" s="122" t="s">
        <v>492</v>
      </c>
      <c r="B17" s="118">
        <v>5</v>
      </c>
      <c r="C17" s="45">
        <v>5</v>
      </c>
      <c r="D17" s="45"/>
      <c r="E17" s="119"/>
      <c r="F17" s="89">
        <f t="shared" si="0"/>
        <v>0</v>
      </c>
    </row>
    <row r="18" spans="1:6" x14ac:dyDescent="0.2">
      <c r="A18" s="122" t="s">
        <v>496</v>
      </c>
      <c r="B18" s="118">
        <v>0</v>
      </c>
      <c r="C18" s="45">
        <v>0</v>
      </c>
      <c r="D18" s="45">
        <v>0</v>
      </c>
      <c r="E18" s="119">
        <v>0</v>
      </c>
      <c r="F18" s="89" t="str">
        <f t="shared" si="0"/>
        <v/>
      </c>
    </row>
    <row r="19" spans="1:6" x14ac:dyDescent="0.2">
      <c r="A19" s="122" t="s">
        <v>446</v>
      </c>
      <c r="B19" s="118">
        <v>685</v>
      </c>
      <c r="C19" s="45">
        <v>535</v>
      </c>
      <c r="D19" s="45">
        <v>359</v>
      </c>
      <c r="E19" s="119">
        <v>103</v>
      </c>
      <c r="F19" s="89">
        <f t="shared" si="0"/>
        <v>0.19252336448598131</v>
      </c>
    </row>
    <row r="20" spans="1:6" x14ac:dyDescent="0.2">
      <c r="A20" s="122" t="s">
        <v>497</v>
      </c>
      <c r="B20" s="118">
        <v>1</v>
      </c>
      <c r="C20" s="45">
        <v>1</v>
      </c>
      <c r="D20" s="45">
        <v>0</v>
      </c>
      <c r="E20" s="119">
        <v>0</v>
      </c>
      <c r="F20" s="89">
        <f t="shared" si="0"/>
        <v>0</v>
      </c>
    </row>
    <row r="21" spans="1:6" x14ac:dyDescent="0.2">
      <c r="A21" s="122" t="s">
        <v>500</v>
      </c>
      <c r="B21" s="118">
        <v>1</v>
      </c>
      <c r="C21" s="45">
        <v>1</v>
      </c>
      <c r="D21" s="45">
        <v>1</v>
      </c>
      <c r="E21" s="119">
        <v>0</v>
      </c>
      <c r="F21" s="89">
        <f t="shared" si="0"/>
        <v>0</v>
      </c>
    </row>
    <row r="22" spans="1:6" x14ac:dyDescent="0.2">
      <c r="A22" s="122" t="s">
        <v>450</v>
      </c>
      <c r="B22" s="118">
        <v>56</v>
      </c>
      <c r="C22" s="45">
        <v>35</v>
      </c>
      <c r="D22" s="45">
        <v>2</v>
      </c>
      <c r="E22" s="119">
        <v>21</v>
      </c>
      <c r="F22" s="89">
        <f t="shared" si="0"/>
        <v>0.6</v>
      </c>
    </row>
    <row r="23" spans="1:6" x14ac:dyDescent="0.2">
      <c r="A23" s="122" t="s">
        <v>507</v>
      </c>
      <c r="B23" s="118">
        <v>2</v>
      </c>
      <c r="C23" s="45"/>
      <c r="D23" s="45"/>
      <c r="E23" s="119"/>
      <c r="F23" s="89" t="str">
        <f t="shared" si="0"/>
        <v/>
      </c>
    </row>
    <row r="24" spans="1:6" x14ac:dyDescent="0.2">
      <c r="A24" s="122" t="s">
        <v>459</v>
      </c>
      <c r="B24" s="118"/>
      <c r="C24" s="45"/>
      <c r="D24" s="45"/>
      <c r="E24" s="119"/>
      <c r="F24" s="89" t="str">
        <f t="shared" si="0"/>
        <v/>
      </c>
    </row>
    <row r="25" spans="1:6" x14ac:dyDescent="0.2">
      <c r="A25" s="122" t="s">
        <v>443</v>
      </c>
      <c r="B25" s="118">
        <v>426</v>
      </c>
      <c r="C25" s="45">
        <v>355</v>
      </c>
      <c r="D25" s="45">
        <v>0</v>
      </c>
      <c r="E25" s="119">
        <v>52</v>
      </c>
      <c r="F25" s="89">
        <f t="shared" si="0"/>
        <v>0.14647887323943662</v>
      </c>
    </row>
    <row r="26" spans="1:6" x14ac:dyDescent="0.2">
      <c r="A26" s="122" t="s">
        <v>508</v>
      </c>
      <c r="B26" s="118">
        <v>4</v>
      </c>
      <c r="C26" s="45">
        <v>4</v>
      </c>
      <c r="D26" s="45">
        <v>2</v>
      </c>
      <c r="E26" s="119"/>
      <c r="F26" s="89">
        <f t="shared" si="0"/>
        <v>0</v>
      </c>
    </row>
    <row r="27" spans="1:6" ht="16" thickBot="1" x14ac:dyDescent="0.25">
      <c r="A27" s="123" t="s">
        <v>451</v>
      </c>
      <c r="B27" s="120">
        <v>35</v>
      </c>
      <c r="C27" s="117">
        <v>29</v>
      </c>
      <c r="D27" s="117">
        <v>16</v>
      </c>
      <c r="E27" s="121">
        <v>6</v>
      </c>
      <c r="F27" s="90">
        <f t="shared" si="0"/>
        <v>0.20689655172413793</v>
      </c>
    </row>
    <row r="28" spans="1:6" ht="17" thickTop="1" thickBot="1" x14ac:dyDescent="0.25">
      <c r="A28" s="127" t="s">
        <v>264</v>
      </c>
      <c r="B28" s="124">
        <v>10027</v>
      </c>
      <c r="C28" s="125">
        <v>8677</v>
      </c>
      <c r="D28" s="125">
        <v>1224</v>
      </c>
      <c r="E28" s="126">
        <v>1255</v>
      </c>
      <c r="F28" s="91">
        <f t="shared" si="0"/>
        <v>0.14463524259536706</v>
      </c>
    </row>
  </sheetData>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C00000"/>
  </sheetPr>
  <dimension ref="A1:S280"/>
  <sheetViews>
    <sheetView topLeftCell="A244" zoomScale="85" zoomScaleNormal="85" workbookViewId="0">
      <selection activeCell="Q275" sqref="Q275"/>
    </sheetView>
  </sheetViews>
  <sheetFormatPr baseColWidth="10" defaultColWidth="8.83203125" defaultRowHeight="15" x14ac:dyDescent="0.2"/>
  <cols>
    <col min="1" max="1" width="14" customWidth="1"/>
    <col min="2" max="2" width="17.33203125" customWidth="1"/>
    <col min="3" max="3" width="15" customWidth="1"/>
    <col min="4" max="8" width="10.6640625" customWidth="1"/>
    <col min="9" max="19" width="11.6640625" customWidth="1"/>
  </cols>
  <sheetData>
    <row r="1" spans="1:19" ht="176" x14ac:dyDescent="0.2">
      <c r="A1" s="9" t="s">
        <v>255</v>
      </c>
      <c r="B1" s="10" t="s">
        <v>256</v>
      </c>
      <c r="C1" s="11" t="s">
        <v>257</v>
      </c>
      <c r="D1" s="12" t="s">
        <v>547</v>
      </c>
      <c r="E1" s="13" t="s">
        <v>548</v>
      </c>
      <c r="F1" s="13" t="s">
        <v>549</v>
      </c>
      <c r="G1" s="13" t="s">
        <v>550</v>
      </c>
      <c r="H1" s="14" t="s">
        <v>551</v>
      </c>
      <c r="I1" s="15" t="s">
        <v>552</v>
      </c>
      <c r="J1" s="16" t="s">
        <v>553</v>
      </c>
      <c r="K1" s="16" t="s">
        <v>554</v>
      </c>
      <c r="L1" s="16" t="s">
        <v>555</v>
      </c>
      <c r="M1" s="16" t="s">
        <v>556</v>
      </c>
      <c r="N1" s="17" t="s">
        <v>557</v>
      </c>
      <c r="O1" s="18" t="s">
        <v>558</v>
      </c>
      <c r="P1" s="19" t="s">
        <v>559</v>
      </c>
      <c r="Q1" s="20" t="s">
        <v>560</v>
      </c>
      <c r="R1" s="20" t="s">
        <v>561</v>
      </c>
      <c r="S1" s="21" t="s">
        <v>562</v>
      </c>
    </row>
    <row r="2" spans="1:19" x14ac:dyDescent="0.2">
      <c r="A2" s="153" t="s">
        <v>523</v>
      </c>
      <c r="B2" s="71" t="s">
        <v>2</v>
      </c>
      <c r="C2" s="154" t="s">
        <v>3</v>
      </c>
      <c r="D2" s="2">
        <v>0</v>
      </c>
      <c r="E2" s="1">
        <v>0</v>
      </c>
      <c r="F2" s="1">
        <v>0</v>
      </c>
      <c r="G2" s="1">
        <v>0</v>
      </c>
      <c r="H2" s="155" t="str">
        <f t="shared" ref="H2:H65" si="0">IF(D2&lt;&gt;0,G2/D2,"")</f>
        <v/>
      </c>
      <c r="I2" s="35">
        <v>31</v>
      </c>
      <c r="J2" s="36">
        <v>31</v>
      </c>
      <c r="K2" s="36">
        <v>15</v>
      </c>
      <c r="L2" s="3">
        <f t="shared" ref="L2:L65" si="1">IF(J2&lt;&gt;0,K2/J2,"")</f>
        <v>0.4838709677419355</v>
      </c>
      <c r="M2" s="42">
        <v>0</v>
      </c>
      <c r="N2" s="36">
        <v>0</v>
      </c>
      <c r="O2" s="156">
        <f t="shared" ref="O2:O65" si="2">IF(I2&lt;&gt;0,N2/I2,"")</f>
        <v>0</v>
      </c>
      <c r="P2" s="4">
        <f t="shared" ref="P2:P65" si="3">IF(SUM(D2,I2)&gt;0,SUM(D2,I2),"")</f>
        <v>31</v>
      </c>
      <c r="Q2" s="5">
        <f t="shared" ref="Q2:Q65" si="4">IF(SUM(E2,J2, M2)&gt;0,SUM(E2,J2, M2),"")</f>
        <v>31</v>
      </c>
      <c r="R2" s="5" t="str">
        <f t="shared" ref="R2:R65" si="5">IF(SUM(G2,N2)&gt;0,SUM(G2,N2),"")</f>
        <v/>
      </c>
      <c r="S2" s="6" t="str">
        <f t="shared" ref="S2:S65" si="6">IFERROR(IF(P2&lt;&gt;0,R2/P2,""),"")</f>
        <v/>
      </c>
    </row>
    <row r="3" spans="1:19" x14ac:dyDescent="0.2">
      <c r="A3" s="153" t="s">
        <v>523</v>
      </c>
      <c r="B3" s="71" t="s">
        <v>4</v>
      </c>
      <c r="C3" s="154" t="s">
        <v>5</v>
      </c>
      <c r="D3" s="2">
        <v>0</v>
      </c>
      <c r="E3" s="1">
        <v>0</v>
      </c>
      <c r="F3" s="1">
        <v>0</v>
      </c>
      <c r="G3" s="1">
        <v>0</v>
      </c>
      <c r="H3" s="155" t="str">
        <f t="shared" si="0"/>
        <v/>
      </c>
      <c r="I3" s="35">
        <v>318</v>
      </c>
      <c r="J3" s="36">
        <v>290</v>
      </c>
      <c r="K3" s="36">
        <v>72</v>
      </c>
      <c r="L3" s="3">
        <f t="shared" si="1"/>
        <v>0.24827586206896551</v>
      </c>
      <c r="M3" s="42"/>
      <c r="N3" s="36">
        <v>28</v>
      </c>
      <c r="O3" s="156">
        <f t="shared" si="2"/>
        <v>8.8050314465408799E-2</v>
      </c>
      <c r="P3" s="4">
        <f t="shared" si="3"/>
        <v>318</v>
      </c>
      <c r="Q3" s="5">
        <f t="shared" si="4"/>
        <v>290</v>
      </c>
      <c r="R3" s="5">
        <f t="shared" si="5"/>
        <v>28</v>
      </c>
      <c r="S3" s="6">
        <f t="shared" si="6"/>
        <v>8.8050314465408799E-2</v>
      </c>
    </row>
    <row r="4" spans="1:19" x14ac:dyDescent="0.2">
      <c r="A4" s="153" t="s">
        <v>523</v>
      </c>
      <c r="B4" s="71" t="s">
        <v>6</v>
      </c>
      <c r="C4" s="154" t="s">
        <v>7</v>
      </c>
      <c r="D4" s="2">
        <v>0</v>
      </c>
      <c r="E4" s="1">
        <v>0</v>
      </c>
      <c r="F4" s="1">
        <v>0</v>
      </c>
      <c r="G4" s="1">
        <v>0</v>
      </c>
      <c r="H4" s="155" t="str">
        <f t="shared" si="0"/>
        <v/>
      </c>
      <c r="I4" s="35">
        <v>45</v>
      </c>
      <c r="J4" s="36">
        <v>32</v>
      </c>
      <c r="K4" s="36">
        <v>12</v>
      </c>
      <c r="L4" s="3">
        <f t="shared" si="1"/>
        <v>0.375</v>
      </c>
      <c r="M4" s="42"/>
      <c r="N4" s="36">
        <v>13</v>
      </c>
      <c r="O4" s="156">
        <f t="shared" si="2"/>
        <v>0.28888888888888886</v>
      </c>
      <c r="P4" s="4">
        <f t="shared" si="3"/>
        <v>45</v>
      </c>
      <c r="Q4" s="5">
        <f t="shared" si="4"/>
        <v>32</v>
      </c>
      <c r="R4" s="5">
        <f t="shared" si="5"/>
        <v>13</v>
      </c>
      <c r="S4" s="6">
        <f t="shared" si="6"/>
        <v>0.28888888888888886</v>
      </c>
    </row>
    <row r="5" spans="1:19" x14ac:dyDescent="0.2">
      <c r="A5" s="153" t="s">
        <v>523</v>
      </c>
      <c r="B5" s="71" t="s">
        <v>8</v>
      </c>
      <c r="C5" s="154" t="s">
        <v>9</v>
      </c>
      <c r="D5" s="2">
        <v>0</v>
      </c>
      <c r="E5" s="1">
        <v>0</v>
      </c>
      <c r="F5" s="1">
        <v>0</v>
      </c>
      <c r="G5" s="1">
        <v>0</v>
      </c>
      <c r="H5" s="155" t="str">
        <f t="shared" si="0"/>
        <v/>
      </c>
      <c r="I5" s="35">
        <v>4</v>
      </c>
      <c r="J5" s="36">
        <v>4</v>
      </c>
      <c r="K5" s="36">
        <v>3</v>
      </c>
      <c r="L5" s="3">
        <f t="shared" si="1"/>
        <v>0.75</v>
      </c>
      <c r="M5" s="42"/>
      <c r="N5" s="36"/>
      <c r="O5" s="156">
        <f t="shared" si="2"/>
        <v>0</v>
      </c>
      <c r="P5" s="4">
        <f t="shared" si="3"/>
        <v>4</v>
      </c>
      <c r="Q5" s="5">
        <f t="shared" si="4"/>
        <v>4</v>
      </c>
      <c r="R5" s="5" t="str">
        <f t="shared" si="5"/>
        <v/>
      </c>
      <c r="S5" s="6" t="str">
        <f t="shared" si="6"/>
        <v/>
      </c>
    </row>
    <row r="6" spans="1:19" x14ac:dyDescent="0.2">
      <c r="A6" s="153" t="s">
        <v>523</v>
      </c>
      <c r="B6" s="71" t="s">
        <v>340</v>
      </c>
      <c r="C6" s="154" t="s">
        <v>341</v>
      </c>
      <c r="D6" s="2">
        <v>0</v>
      </c>
      <c r="E6" s="1">
        <v>0</v>
      </c>
      <c r="F6" s="1">
        <v>0</v>
      </c>
      <c r="G6" s="1">
        <v>0</v>
      </c>
      <c r="H6" s="155" t="str">
        <f t="shared" si="0"/>
        <v/>
      </c>
      <c r="I6" s="35">
        <v>505</v>
      </c>
      <c r="J6" s="36">
        <v>505</v>
      </c>
      <c r="K6" s="36">
        <v>56</v>
      </c>
      <c r="L6" s="3">
        <f t="shared" si="1"/>
        <v>0.11089108910891089</v>
      </c>
      <c r="M6" s="42"/>
      <c r="N6" s="36"/>
      <c r="O6" s="156">
        <f t="shared" si="2"/>
        <v>0</v>
      </c>
      <c r="P6" s="4">
        <f t="shared" si="3"/>
        <v>505</v>
      </c>
      <c r="Q6" s="5">
        <f t="shared" si="4"/>
        <v>505</v>
      </c>
      <c r="R6" s="5" t="str">
        <f t="shared" si="5"/>
        <v/>
      </c>
      <c r="S6" s="6" t="str">
        <f t="shared" si="6"/>
        <v/>
      </c>
    </row>
    <row r="7" spans="1:19" x14ac:dyDescent="0.2">
      <c r="A7" s="153" t="s">
        <v>523</v>
      </c>
      <c r="B7" s="71" t="s">
        <v>10</v>
      </c>
      <c r="C7" s="154" t="s">
        <v>12</v>
      </c>
      <c r="D7" s="2">
        <v>0</v>
      </c>
      <c r="E7" s="1">
        <v>0</v>
      </c>
      <c r="F7" s="1">
        <v>0</v>
      </c>
      <c r="G7" s="1">
        <v>0</v>
      </c>
      <c r="H7" s="155" t="str">
        <f t="shared" si="0"/>
        <v/>
      </c>
      <c r="I7" s="35">
        <v>49</v>
      </c>
      <c r="J7" s="36">
        <v>48</v>
      </c>
      <c r="K7" s="36">
        <v>24</v>
      </c>
      <c r="L7" s="3">
        <f t="shared" si="1"/>
        <v>0.5</v>
      </c>
      <c r="M7" s="42"/>
      <c r="N7" s="36">
        <v>1</v>
      </c>
      <c r="O7" s="156">
        <f t="shared" si="2"/>
        <v>2.0408163265306121E-2</v>
      </c>
      <c r="P7" s="4">
        <f t="shared" si="3"/>
        <v>49</v>
      </c>
      <c r="Q7" s="5">
        <f t="shared" si="4"/>
        <v>48</v>
      </c>
      <c r="R7" s="5">
        <f t="shared" si="5"/>
        <v>1</v>
      </c>
      <c r="S7" s="6">
        <f t="shared" si="6"/>
        <v>2.0408163265306121E-2</v>
      </c>
    </row>
    <row r="8" spans="1:19" x14ac:dyDescent="0.2">
      <c r="A8" s="153" t="s">
        <v>523</v>
      </c>
      <c r="B8" s="71" t="s">
        <v>13</v>
      </c>
      <c r="C8" s="154" t="s">
        <v>14</v>
      </c>
      <c r="D8" s="2">
        <v>0</v>
      </c>
      <c r="E8" s="1">
        <v>0</v>
      </c>
      <c r="F8" s="1">
        <v>0</v>
      </c>
      <c r="G8" s="1">
        <v>0</v>
      </c>
      <c r="H8" s="155" t="str">
        <f t="shared" si="0"/>
        <v/>
      </c>
      <c r="I8" s="35">
        <v>13</v>
      </c>
      <c r="J8" s="36">
        <v>12</v>
      </c>
      <c r="K8" s="36">
        <v>8</v>
      </c>
      <c r="L8" s="3">
        <f t="shared" si="1"/>
        <v>0.66666666666666663</v>
      </c>
      <c r="M8" s="42"/>
      <c r="N8" s="36">
        <v>1</v>
      </c>
      <c r="O8" s="156">
        <f t="shared" si="2"/>
        <v>7.6923076923076927E-2</v>
      </c>
      <c r="P8" s="4">
        <f t="shared" si="3"/>
        <v>13</v>
      </c>
      <c r="Q8" s="5">
        <f t="shared" si="4"/>
        <v>12</v>
      </c>
      <c r="R8" s="5">
        <f t="shared" si="5"/>
        <v>1</v>
      </c>
      <c r="S8" s="6">
        <f t="shared" si="6"/>
        <v>7.6923076923076927E-2</v>
      </c>
    </row>
    <row r="9" spans="1:19" x14ac:dyDescent="0.2">
      <c r="A9" s="153" t="s">
        <v>523</v>
      </c>
      <c r="B9" s="71" t="s">
        <v>15</v>
      </c>
      <c r="C9" s="154" t="s">
        <v>16</v>
      </c>
      <c r="D9" s="2">
        <v>0</v>
      </c>
      <c r="E9" s="1">
        <v>0</v>
      </c>
      <c r="F9" s="1">
        <v>0</v>
      </c>
      <c r="G9" s="1">
        <v>0</v>
      </c>
      <c r="H9" s="155" t="str">
        <f t="shared" si="0"/>
        <v/>
      </c>
      <c r="I9" s="35">
        <v>415</v>
      </c>
      <c r="J9" s="36">
        <v>411</v>
      </c>
      <c r="K9" s="36">
        <v>115</v>
      </c>
      <c r="L9" s="3">
        <f t="shared" si="1"/>
        <v>0.27980535279805352</v>
      </c>
      <c r="M9" s="42"/>
      <c r="N9" s="36">
        <v>4</v>
      </c>
      <c r="O9" s="156">
        <f t="shared" si="2"/>
        <v>9.6385542168674707E-3</v>
      </c>
      <c r="P9" s="4">
        <f t="shared" si="3"/>
        <v>415</v>
      </c>
      <c r="Q9" s="5">
        <f t="shared" si="4"/>
        <v>411</v>
      </c>
      <c r="R9" s="5">
        <f t="shared" si="5"/>
        <v>4</v>
      </c>
      <c r="S9" s="6">
        <f t="shared" si="6"/>
        <v>9.6385542168674707E-3</v>
      </c>
    </row>
    <row r="10" spans="1:19" x14ac:dyDescent="0.2">
      <c r="A10" s="153" t="s">
        <v>523</v>
      </c>
      <c r="B10" s="71" t="s">
        <v>19</v>
      </c>
      <c r="C10" s="154" t="s">
        <v>20</v>
      </c>
      <c r="D10" s="2">
        <v>0</v>
      </c>
      <c r="E10" s="1">
        <v>0</v>
      </c>
      <c r="F10" s="1">
        <v>0</v>
      </c>
      <c r="G10" s="1">
        <v>0</v>
      </c>
      <c r="H10" s="155" t="str">
        <f t="shared" si="0"/>
        <v/>
      </c>
      <c r="I10" s="35">
        <v>1513</v>
      </c>
      <c r="J10" s="36">
        <v>1499</v>
      </c>
      <c r="K10" s="36">
        <v>528</v>
      </c>
      <c r="L10" s="3">
        <f t="shared" si="1"/>
        <v>0.352234823215477</v>
      </c>
      <c r="M10" s="42"/>
      <c r="N10" s="36">
        <v>14</v>
      </c>
      <c r="O10" s="156">
        <f t="shared" si="2"/>
        <v>9.253139458030404E-3</v>
      </c>
      <c r="P10" s="4">
        <f t="shared" si="3"/>
        <v>1513</v>
      </c>
      <c r="Q10" s="5">
        <f t="shared" si="4"/>
        <v>1499</v>
      </c>
      <c r="R10" s="5">
        <f t="shared" si="5"/>
        <v>14</v>
      </c>
      <c r="S10" s="6">
        <f t="shared" si="6"/>
        <v>9.253139458030404E-3</v>
      </c>
    </row>
    <row r="11" spans="1:19" x14ac:dyDescent="0.2">
      <c r="A11" s="153" t="s">
        <v>523</v>
      </c>
      <c r="B11" s="71" t="s">
        <v>21</v>
      </c>
      <c r="C11" s="154" t="s">
        <v>22</v>
      </c>
      <c r="D11" s="2">
        <v>0</v>
      </c>
      <c r="E11" s="1">
        <v>0</v>
      </c>
      <c r="F11" s="1">
        <v>0</v>
      </c>
      <c r="G11" s="1">
        <v>0</v>
      </c>
      <c r="H11" s="155" t="str">
        <f t="shared" si="0"/>
        <v/>
      </c>
      <c r="I11" s="35">
        <v>4</v>
      </c>
      <c r="J11" s="36">
        <v>4</v>
      </c>
      <c r="K11" s="36">
        <v>1</v>
      </c>
      <c r="L11" s="3">
        <f t="shared" si="1"/>
        <v>0.25</v>
      </c>
      <c r="M11" s="42">
        <v>0</v>
      </c>
      <c r="N11" s="36">
        <v>0</v>
      </c>
      <c r="O11" s="156">
        <f t="shared" si="2"/>
        <v>0</v>
      </c>
      <c r="P11" s="4">
        <f t="shared" si="3"/>
        <v>4</v>
      </c>
      <c r="Q11" s="5">
        <f t="shared" si="4"/>
        <v>4</v>
      </c>
      <c r="R11" s="5" t="str">
        <f t="shared" si="5"/>
        <v/>
      </c>
      <c r="S11" s="6" t="str">
        <f t="shared" si="6"/>
        <v/>
      </c>
    </row>
    <row r="12" spans="1:19" ht="29" x14ac:dyDescent="0.2">
      <c r="A12" s="153" t="s">
        <v>523</v>
      </c>
      <c r="B12" s="71" t="s">
        <v>28</v>
      </c>
      <c r="C12" s="154" t="s">
        <v>29</v>
      </c>
      <c r="D12" s="2">
        <v>0</v>
      </c>
      <c r="E12" s="1">
        <v>0</v>
      </c>
      <c r="F12" s="1">
        <v>0</v>
      </c>
      <c r="G12" s="1">
        <v>0</v>
      </c>
      <c r="H12" s="155" t="str">
        <f t="shared" si="0"/>
        <v/>
      </c>
      <c r="I12" s="35">
        <v>16</v>
      </c>
      <c r="J12" s="36">
        <v>15</v>
      </c>
      <c r="K12" s="36">
        <v>4</v>
      </c>
      <c r="L12" s="3">
        <f t="shared" si="1"/>
        <v>0.26666666666666666</v>
      </c>
      <c r="M12" s="42">
        <v>0</v>
      </c>
      <c r="N12" s="36">
        <v>1</v>
      </c>
      <c r="O12" s="156">
        <f t="shared" si="2"/>
        <v>6.25E-2</v>
      </c>
      <c r="P12" s="4">
        <f t="shared" si="3"/>
        <v>16</v>
      </c>
      <c r="Q12" s="5">
        <f t="shared" si="4"/>
        <v>15</v>
      </c>
      <c r="R12" s="5">
        <f t="shared" si="5"/>
        <v>1</v>
      </c>
      <c r="S12" s="6">
        <f t="shared" si="6"/>
        <v>6.25E-2</v>
      </c>
    </row>
    <row r="13" spans="1:19" x14ac:dyDescent="0.2">
      <c r="A13" s="153" t="s">
        <v>523</v>
      </c>
      <c r="B13" s="71" t="s">
        <v>30</v>
      </c>
      <c r="C13" s="154" t="s">
        <v>32</v>
      </c>
      <c r="D13" s="2">
        <v>0</v>
      </c>
      <c r="E13" s="1">
        <v>0</v>
      </c>
      <c r="F13" s="1">
        <v>0</v>
      </c>
      <c r="G13" s="1">
        <v>0</v>
      </c>
      <c r="H13" s="155" t="str">
        <f t="shared" si="0"/>
        <v/>
      </c>
      <c r="I13" s="35">
        <v>5</v>
      </c>
      <c r="J13" s="36">
        <v>5</v>
      </c>
      <c r="K13" s="36">
        <v>0</v>
      </c>
      <c r="L13" s="3">
        <f t="shared" si="1"/>
        <v>0</v>
      </c>
      <c r="M13" s="42">
        <v>0</v>
      </c>
      <c r="N13" s="36">
        <v>0</v>
      </c>
      <c r="O13" s="156">
        <f t="shared" si="2"/>
        <v>0</v>
      </c>
      <c r="P13" s="4">
        <f t="shared" si="3"/>
        <v>5</v>
      </c>
      <c r="Q13" s="5">
        <f t="shared" si="4"/>
        <v>5</v>
      </c>
      <c r="R13" s="5" t="str">
        <f t="shared" si="5"/>
        <v/>
      </c>
      <c r="S13" s="6" t="str">
        <f t="shared" si="6"/>
        <v/>
      </c>
    </row>
    <row r="14" spans="1:19" x14ac:dyDescent="0.2">
      <c r="A14" s="153" t="s">
        <v>523</v>
      </c>
      <c r="B14" s="71" t="s">
        <v>34</v>
      </c>
      <c r="C14" s="154" t="s">
        <v>35</v>
      </c>
      <c r="D14" s="2">
        <v>0</v>
      </c>
      <c r="E14" s="1">
        <v>0</v>
      </c>
      <c r="F14" s="1">
        <v>0</v>
      </c>
      <c r="G14" s="1">
        <v>0</v>
      </c>
      <c r="H14" s="155" t="str">
        <f t="shared" si="0"/>
        <v/>
      </c>
      <c r="I14" s="35">
        <v>104</v>
      </c>
      <c r="J14" s="36">
        <v>97</v>
      </c>
      <c r="K14" s="36">
        <v>16</v>
      </c>
      <c r="L14" s="3">
        <f t="shared" si="1"/>
        <v>0.16494845360824742</v>
      </c>
      <c r="M14" s="42">
        <v>0</v>
      </c>
      <c r="N14" s="36">
        <v>7</v>
      </c>
      <c r="O14" s="156">
        <f t="shared" si="2"/>
        <v>6.7307692307692304E-2</v>
      </c>
      <c r="P14" s="4">
        <f t="shared" si="3"/>
        <v>104</v>
      </c>
      <c r="Q14" s="5">
        <f t="shared" si="4"/>
        <v>97</v>
      </c>
      <c r="R14" s="5">
        <f t="shared" si="5"/>
        <v>7</v>
      </c>
      <c r="S14" s="6">
        <f t="shared" si="6"/>
        <v>6.7307692307692304E-2</v>
      </c>
    </row>
    <row r="15" spans="1:19" x14ac:dyDescent="0.2">
      <c r="A15" s="153" t="s">
        <v>523</v>
      </c>
      <c r="B15" s="71" t="s">
        <v>37</v>
      </c>
      <c r="C15" s="154" t="s">
        <v>288</v>
      </c>
      <c r="D15" s="2">
        <v>0</v>
      </c>
      <c r="E15" s="1">
        <v>0</v>
      </c>
      <c r="F15" s="1">
        <v>0</v>
      </c>
      <c r="G15" s="1">
        <v>0</v>
      </c>
      <c r="H15" s="155" t="str">
        <f t="shared" si="0"/>
        <v/>
      </c>
      <c r="I15" s="35">
        <v>136</v>
      </c>
      <c r="J15" s="36">
        <v>133</v>
      </c>
      <c r="K15" s="36">
        <v>13</v>
      </c>
      <c r="L15" s="3">
        <f t="shared" si="1"/>
        <v>9.7744360902255634E-2</v>
      </c>
      <c r="M15" s="42">
        <v>0</v>
      </c>
      <c r="N15" s="36">
        <v>3</v>
      </c>
      <c r="O15" s="156">
        <f t="shared" si="2"/>
        <v>2.2058823529411766E-2</v>
      </c>
      <c r="P15" s="4">
        <f t="shared" si="3"/>
        <v>136</v>
      </c>
      <c r="Q15" s="5">
        <f t="shared" si="4"/>
        <v>133</v>
      </c>
      <c r="R15" s="5">
        <f t="shared" si="5"/>
        <v>3</v>
      </c>
      <c r="S15" s="6">
        <f t="shared" si="6"/>
        <v>2.2058823529411766E-2</v>
      </c>
    </row>
    <row r="16" spans="1:19" x14ac:dyDescent="0.2">
      <c r="A16" s="153" t="s">
        <v>523</v>
      </c>
      <c r="B16" s="71" t="s">
        <v>37</v>
      </c>
      <c r="C16" s="154" t="s">
        <v>38</v>
      </c>
      <c r="D16" s="2"/>
      <c r="E16" s="1"/>
      <c r="F16" s="1"/>
      <c r="G16" s="1"/>
      <c r="H16" s="155" t="str">
        <f t="shared" si="0"/>
        <v/>
      </c>
      <c r="I16" s="35">
        <v>12</v>
      </c>
      <c r="J16" s="36">
        <v>11</v>
      </c>
      <c r="K16" s="36">
        <v>2</v>
      </c>
      <c r="L16" s="3">
        <f t="shared" si="1"/>
        <v>0.18181818181818182</v>
      </c>
      <c r="M16" s="42">
        <v>0</v>
      </c>
      <c r="N16" s="36">
        <v>1</v>
      </c>
      <c r="O16" s="156">
        <f t="shared" si="2"/>
        <v>8.3333333333333329E-2</v>
      </c>
      <c r="P16" s="4">
        <f t="shared" si="3"/>
        <v>12</v>
      </c>
      <c r="Q16" s="5">
        <f t="shared" si="4"/>
        <v>11</v>
      </c>
      <c r="R16" s="5">
        <f t="shared" si="5"/>
        <v>1</v>
      </c>
      <c r="S16" s="6">
        <f t="shared" si="6"/>
        <v>8.3333333333333329E-2</v>
      </c>
    </row>
    <row r="17" spans="1:19" x14ac:dyDescent="0.2">
      <c r="A17" s="153" t="s">
        <v>523</v>
      </c>
      <c r="B17" s="71" t="s">
        <v>37</v>
      </c>
      <c r="C17" s="154" t="s">
        <v>39</v>
      </c>
      <c r="D17" s="2">
        <v>2</v>
      </c>
      <c r="E17" s="1">
        <v>2</v>
      </c>
      <c r="F17" s="1">
        <v>0</v>
      </c>
      <c r="G17" s="1">
        <v>0</v>
      </c>
      <c r="H17" s="155">
        <f t="shared" si="0"/>
        <v>0</v>
      </c>
      <c r="I17" s="35">
        <v>80</v>
      </c>
      <c r="J17" s="36">
        <v>78</v>
      </c>
      <c r="K17" s="36">
        <v>52</v>
      </c>
      <c r="L17" s="3">
        <f t="shared" si="1"/>
        <v>0.66666666666666663</v>
      </c>
      <c r="M17" s="42">
        <v>0</v>
      </c>
      <c r="N17" s="36">
        <v>2</v>
      </c>
      <c r="O17" s="156">
        <f t="shared" si="2"/>
        <v>2.5000000000000001E-2</v>
      </c>
      <c r="P17" s="4">
        <f t="shared" si="3"/>
        <v>82</v>
      </c>
      <c r="Q17" s="5">
        <f t="shared" si="4"/>
        <v>80</v>
      </c>
      <c r="R17" s="5">
        <f t="shared" si="5"/>
        <v>2</v>
      </c>
      <c r="S17" s="6">
        <f t="shared" si="6"/>
        <v>2.4390243902439025E-2</v>
      </c>
    </row>
    <row r="18" spans="1:19" ht="29" x14ac:dyDescent="0.2">
      <c r="A18" s="153" t="s">
        <v>523</v>
      </c>
      <c r="B18" s="71" t="s">
        <v>42</v>
      </c>
      <c r="C18" s="154" t="s">
        <v>43</v>
      </c>
      <c r="D18" s="2">
        <v>0</v>
      </c>
      <c r="E18" s="1">
        <v>0</v>
      </c>
      <c r="F18" s="1">
        <v>0</v>
      </c>
      <c r="G18" s="1">
        <v>0</v>
      </c>
      <c r="H18" s="155" t="str">
        <f t="shared" si="0"/>
        <v/>
      </c>
      <c r="I18" s="35">
        <v>2</v>
      </c>
      <c r="J18" s="36">
        <v>2</v>
      </c>
      <c r="K18" s="36">
        <v>1</v>
      </c>
      <c r="L18" s="3">
        <f t="shared" si="1"/>
        <v>0.5</v>
      </c>
      <c r="M18" s="42">
        <v>0</v>
      </c>
      <c r="N18" s="36">
        <v>0</v>
      </c>
      <c r="O18" s="156">
        <f t="shared" si="2"/>
        <v>0</v>
      </c>
      <c r="P18" s="4">
        <f t="shared" si="3"/>
        <v>2</v>
      </c>
      <c r="Q18" s="5">
        <f t="shared" si="4"/>
        <v>2</v>
      </c>
      <c r="R18" s="5" t="str">
        <f t="shared" si="5"/>
        <v/>
      </c>
      <c r="S18" s="6" t="str">
        <f t="shared" si="6"/>
        <v/>
      </c>
    </row>
    <row r="19" spans="1:19" x14ac:dyDescent="0.2">
      <c r="A19" s="153" t="s">
        <v>523</v>
      </c>
      <c r="B19" s="71" t="s">
        <v>44</v>
      </c>
      <c r="C19" s="154" t="s">
        <v>45</v>
      </c>
      <c r="D19" s="2">
        <v>0</v>
      </c>
      <c r="E19" s="1">
        <v>0</v>
      </c>
      <c r="F19" s="1">
        <v>0</v>
      </c>
      <c r="G19" s="1">
        <v>0</v>
      </c>
      <c r="H19" s="155" t="str">
        <f t="shared" si="0"/>
        <v/>
      </c>
      <c r="I19" s="35">
        <v>2826</v>
      </c>
      <c r="J19" s="36">
        <v>2783</v>
      </c>
      <c r="K19" s="36">
        <v>807</v>
      </c>
      <c r="L19" s="3">
        <f t="shared" si="1"/>
        <v>0.28997484728710027</v>
      </c>
      <c r="M19" s="42">
        <v>0</v>
      </c>
      <c r="N19" s="36">
        <v>43</v>
      </c>
      <c r="O19" s="156">
        <f t="shared" si="2"/>
        <v>1.5215852795470631E-2</v>
      </c>
      <c r="P19" s="4">
        <f t="shared" si="3"/>
        <v>2826</v>
      </c>
      <c r="Q19" s="5">
        <f t="shared" si="4"/>
        <v>2783</v>
      </c>
      <c r="R19" s="5">
        <f t="shared" si="5"/>
        <v>43</v>
      </c>
      <c r="S19" s="6">
        <f t="shared" si="6"/>
        <v>1.5215852795470631E-2</v>
      </c>
    </row>
    <row r="20" spans="1:19" x14ac:dyDescent="0.2">
      <c r="A20" s="153" t="s">
        <v>523</v>
      </c>
      <c r="B20" s="71" t="s">
        <v>44</v>
      </c>
      <c r="C20" s="154" t="s">
        <v>48</v>
      </c>
      <c r="D20" s="2">
        <v>0</v>
      </c>
      <c r="E20" s="1">
        <v>0</v>
      </c>
      <c r="F20" s="1">
        <v>0</v>
      </c>
      <c r="G20" s="1">
        <v>0</v>
      </c>
      <c r="H20" s="155" t="str">
        <f t="shared" si="0"/>
        <v/>
      </c>
      <c r="I20" s="35">
        <v>1198</v>
      </c>
      <c r="J20" s="36">
        <v>1116</v>
      </c>
      <c r="K20" s="36">
        <v>261</v>
      </c>
      <c r="L20" s="3">
        <f t="shared" si="1"/>
        <v>0.23387096774193547</v>
      </c>
      <c r="M20" s="42">
        <v>0</v>
      </c>
      <c r="N20" s="36">
        <v>82</v>
      </c>
      <c r="O20" s="156">
        <f t="shared" si="2"/>
        <v>6.8447412353923209E-2</v>
      </c>
      <c r="P20" s="4">
        <f t="shared" si="3"/>
        <v>1198</v>
      </c>
      <c r="Q20" s="5">
        <f t="shared" si="4"/>
        <v>1116</v>
      </c>
      <c r="R20" s="5">
        <f t="shared" si="5"/>
        <v>82</v>
      </c>
      <c r="S20" s="6">
        <f t="shared" si="6"/>
        <v>6.8447412353923209E-2</v>
      </c>
    </row>
    <row r="21" spans="1:19" x14ac:dyDescent="0.2">
      <c r="A21" s="153" t="s">
        <v>523</v>
      </c>
      <c r="B21" s="71" t="s">
        <v>49</v>
      </c>
      <c r="C21" s="154" t="s">
        <v>50</v>
      </c>
      <c r="D21" s="2">
        <v>0</v>
      </c>
      <c r="E21" s="1">
        <v>0</v>
      </c>
      <c r="F21" s="1">
        <v>0</v>
      </c>
      <c r="G21" s="1">
        <v>0</v>
      </c>
      <c r="H21" s="155" t="str">
        <f t="shared" si="0"/>
        <v/>
      </c>
      <c r="I21" s="35">
        <v>122</v>
      </c>
      <c r="J21" s="36">
        <v>120</v>
      </c>
      <c r="K21" s="36">
        <v>55</v>
      </c>
      <c r="L21" s="3">
        <f t="shared" si="1"/>
        <v>0.45833333333333331</v>
      </c>
      <c r="M21" s="42">
        <v>0</v>
      </c>
      <c r="N21" s="36">
        <v>2</v>
      </c>
      <c r="O21" s="156">
        <f t="shared" si="2"/>
        <v>1.6393442622950821E-2</v>
      </c>
      <c r="P21" s="4">
        <f t="shared" si="3"/>
        <v>122</v>
      </c>
      <c r="Q21" s="5">
        <f t="shared" si="4"/>
        <v>120</v>
      </c>
      <c r="R21" s="5">
        <f t="shared" si="5"/>
        <v>2</v>
      </c>
      <c r="S21" s="6">
        <f t="shared" si="6"/>
        <v>1.6393442622950821E-2</v>
      </c>
    </row>
    <row r="22" spans="1:19" x14ac:dyDescent="0.2">
      <c r="A22" s="153" t="s">
        <v>523</v>
      </c>
      <c r="B22" s="71" t="s">
        <v>56</v>
      </c>
      <c r="C22" s="154" t="s">
        <v>57</v>
      </c>
      <c r="D22" s="2">
        <v>0</v>
      </c>
      <c r="E22" s="1">
        <v>0</v>
      </c>
      <c r="F22" s="1">
        <v>0</v>
      </c>
      <c r="G22" s="1">
        <v>0</v>
      </c>
      <c r="H22" s="155" t="str">
        <f t="shared" si="0"/>
        <v/>
      </c>
      <c r="I22" s="35">
        <v>2</v>
      </c>
      <c r="J22" s="36">
        <v>2</v>
      </c>
      <c r="K22" s="36">
        <v>0</v>
      </c>
      <c r="L22" s="3">
        <f t="shared" si="1"/>
        <v>0</v>
      </c>
      <c r="M22" s="42">
        <v>0</v>
      </c>
      <c r="N22" s="36">
        <v>0</v>
      </c>
      <c r="O22" s="156">
        <f t="shared" si="2"/>
        <v>0</v>
      </c>
      <c r="P22" s="4">
        <f t="shared" si="3"/>
        <v>2</v>
      </c>
      <c r="Q22" s="5">
        <f t="shared" si="4"/>
        <v>2</v>
      </c>
      <c r="R22" s="5" t="str">
        <f t="shared" si="5"/>
        <v/>
      </c>
      <c r="S22" s="6" t="str">
        <f t="shared" si="6"/>
        <v/>
      </c>
    </row>
    <row r="23" spans="1:19" x14ac:dyDescent="0.2">
      <c r="A23" s="153" t="s">
        <v>523</v>
      </c>
      <c r="B23" s="71" t="s">
        <v>58</v>
      </c>
      <c r="C23" s="154" t="s">
        <v>59</v>
      </c>
      <c r="D23" s="2">
        <v>0</v>
      </c>
      <c r="E23" s="1">
        <v>0</v>
      </c>
      <c r="F23" s="1">
        <v>0</v>
      </c>
      <c r="G23" s="1">
        <v>0</v>
      </c>
      <c r="H23" s="155" t="str">
        <f t="shared" si="0"/>
        <v/>
      </c>
      <c r="I23" s="35">
        <v>137</v>
      </c>
      <c r="J23" s="36">
        <v>133</v>
      </c>
      <c r="K23" s="36">
        <v>60</v>
      </c>
      <c r="L23" s="3">
        <f t="shared" si="1"/>
        <v>0.45112781954887216</v>
      </c>
      <c r="M23" s="42">
        <v>0</v>
      </c>
      <c r="N23" s="36">
        <v>4</v>
      </c>
      <c r="O23" s="156">
        <f t="shared" si="2"/>
        <v>2.9197080291970802E-2</v>
      </c>
      <c r="P23" s="4">
        <f t="shared" si="3"/>
        <v>137</v>
      </c>
      <c r="Q23" s="5">
        <f t="shared" si="4"/>
        <v>133</v>
      </c>
      <c r="R23" s="5">
        <f t="shared" si="5"/>
        <v>4</v>
      </c>
      <c r="S23" s="6">
        <f t="shared" si="6"/>
        <v>2.9197080291970802E-2</v>
      </c>
    </row>
    <row r="24" spans="1:19" x14ac:dyDescent="0.2">
      <c r="A24" s="153" t="s">
        <v>523</v>
      </c>
      <c r="B24" s="71" t="s">
        <v>60</v>
      </c>
      <c r="C24" s="154" t="s">
        <v>61</v>
      </c>
      <c r="D24" s="2">
        <v>0</v>
      </c>
      <c r="E24" s="1">
        <v>0</v>
      </c>
      <c r="F24" s="1">
        <v>0</v>
      </c>
      <c r="G24" s="1">
        <v>0</v>
      </c>
      <c r="H24" s="155" t="str">
        <f t="shared" si="0"/>
        <v/>
      </c>
      <c r="I24" s="35">
        <v>50</v>
      </c>
      <c r="J24" s="36">
        <v>26</v>
      </c>
      <c r="K24" s="36">
        <v>22</v>
      </c>
      <c r="L24" s="3">
        <f t="shared" si="1"/>
        <v>0.84615384615384615</v>
      </c>
      <c r="M24" s="42">
        <v>0</v>
      </c>
      <c r="N24" s="36">
        <v>24</v>
      </c>
      <c r="O24" s="156">
        <f t="shared" si="2"/>
        <v>0.48</v>
      </c>
      <c r="P24" s="4">
        <f t="shared" si="3"/>
        <v>50</v>
      </c>
      <c r="Q24" s="5">
        <f t="shared" si="4"/>
        <v>26</v>
      </c>
      <c r="R24" s="5">
        <f t="shared" si="5"/>
        <v>24</v>
      </c>
      <c r="S24" s="6">
        <f t="shared" si="6"/>
        <v>0.48</v>
      </c>
    </row>
    <row r="25" spans="1:19" x14ac:dyDescent="0.2">
      <c r="A25" s="153" t="s">
        <v>523</v>
      </c>
      <c r="B25" s="71" t="s">
        <v>62</v>
      </c>
      <c r="C25" s="154" t="s">
        <v>63</v>
      </c>
      <c r="D25" s="2">
        <v>0</v>
      </c>
      <c r="E25" s="1">
        <v>0</v>
      </c>
      <c r="F25" s="1">
        <v>0</v>
      </c>
      <c r="G25" s="1">
        <v>0</v>
      </c>
      <c r="H25" s="155" t="str">
        <f t="shared" si="0"/>
        <v/>
      </c>
      <c r="I25" s="35">
        <v>2</v>
      </c>
      <c r="J25" s="36">
        <v>2</v>
      </c>
      <c r="K25" s="36">
        <v>1</v>
      </c>
      <c r="L25" s="3">
        <f t="shared" si="1"/>
        <v>0.5</v>
      </c>
      <c r="M25" s="42">
        <v>0</v>
      </c>
      <c r="N25" s="36">
        <v>0</v>
      </c>
      <c r="O25" s="156">
        <f t="shared" si="2"/>
        <v>0</v>
      </c>
      <c r="P25" s="4">
        <f t="shared" si="3"/>
        <v>2</v>
      </c>
      <c r="Q25" s="5">
        <f t="shared" si="4"/>
        <v>2</v>
      </c>
      <c r="R25" s="5" t="str">
        <f t="shared" si="5"/>
        <v/>
      </c>
      <c r="S25" s="6" t="str">
        <f t="shared" si="6"/>
        <v/>
      </c>
    </row>
    <row r="26" spans="1:19" x14ac:dyDescent="0.2">
      <c r="A26" s="153" t="s">
        <v>523</v>
      </c>
      <c r="B26" s="71" t="s">
        <v>64</v>
      </c>
      <c r="C26" s="154" t="s">
        <v>291</v>
      </c>
      <c r="D26" s="2">
        <v>0</v>
      </c>
      <c r="E26" s="1">
        <v>0</v>
      </c>
      <c r="F26" s="1">
        <v>0</v>
      </c>
      <c r="G26" s="1">
        <v>0</v>
      </c>
      <c r="H26" s="155" t="str">
        <f t="shared" si="0"/>
        <v/>
      </c>
      <c r="I26" s="35">
        <v>1</v>
      </c>
      <c r="J26" s="36">
        <v>1</v>
      </c>
      <c r="K26" s="36">
        <v>0</v>
      </c>
      <c r="L26" s="3">
        <f t="shared" si="1"/>
        <v>0</v>
      </c>
      <c r="M26" s="42">
        <v>0</v>
      </c>
      <c r="N26" s="36">
        <v>0</v>
      </c>
      <c r="O26" s="156">
        <f t="shared" si="2"/>
        <v>0</v>
      </c>
      <c r="P26" s="4">
        <f t="shared" si="3"/>
        <v>1</v>
      </c>
      <c r="Q26" s="5">
        <f t="shared" si="4"/>
        <v>1</v>
      </c>
      <c r="R26" s="5" t="str">
        <f t="shared" si="5"/>
        <v/>
      </c>
      <c r="S26" s="6" t="str">
        <f t="shared" si="6"/>
        <v/>
      </c>
    </row>
    <row r="27" spans="1:19" x14ac:dyDescent="0.2">
      <c r="A27" s="153" t="s">
        <v>523</v>
      </c>
      <c r="B27" s="71" t="s">
        <v>68</v>
      </c>
      <c r="C27" s="154" t="s">
        <v>69</v>
      </c>
      <c r="D27" s="2">
        <v>0</v>
      </c>
      <c r="E27" s="1">
        <v>0</v>
      </c>
      <c r="F27" s="1">
        <v>0</v>
      </c>
      <c r="G27" s="1">
        <v>0</v>
      </c>
      <c r="H27" s="155" t="str">
        <f t="shared" si="0"/>
        <v/>
      </c>
      <c r="I27" s="35">
        <v>1795</v>
      </c>
      <c r="J27" s="36">
        <v>1720</v>
      </c>
      <c r="K27" s="36">
        <v>747</v>
      </c>
      <c r="L27" s="3">
        <f t="shared" si="1"/>
        <v>0.43430232558139537</v>
      </c>
      <c r="M27" s="42">
        <v>0</v>
      </c>
      <c r="N27" s="36">
        <v>75</v>
      </c>
      <c r="O27" s="156">
        <f t="shared" si="2"/>
        <v>4.1782729805013928E-2</v>
      </c>
      <c r="P27" s="4">
        <f t="shared" si="3"/>
        <v>1795</v>
      </c>
      <c r="Q27" s="5">
        <f t="shared" si="4"/>
        <v>1720</v>
      </c>
      <c r="R27" s="5">
        <f t="shared" si="5"/>
        <v>75</v>
      </c>
      <c r="S27" s="6">
        <f t="shared" si="6"/>
        <v>4.1782729805013928E-2</v>
      </c>
    </row>
    <row r="28" spans="1:19" x14ac:dyDescent="0.2">
      <c r="A28" s="153" t="s">
        <v>523</v>
      </c>
      <c r="B28" s="71" t="s">
        <v>72</v>
      </c>
      <c r="C28" s="154" t="s">
        <v>73</v>
      </c>
      <c r="D28" s="2">
        <v>0</v>
      </c>
      <c r="E28" s="1">
        <v>0</v>
      </c>
      <c r="F28" s="1">
        <v>0</v>
      </c>
      <c r="G28" s="1">
        <v>0</v>
      </c>
      <c r="H28" s="155" t="str">
        <f t="shared" si="0"/>
        <v/>
      </c>
      <c r="I28" s="35">
        <v>42</v>
      </c>
      <c r="J28" s="36">
        <v>42</v>
      </c>
      <c r="K28" s="36">
        <v>11</v>
      </c>
      <c r="L28" s="3">
        <f t="shared" si="1"/>
        <v>0.26190476190476192</v>
      </c>
      <c r="M28" s="42">
        <v>0</v>
      </c>
      <c r="N28" s="36">
        <v>0</v>
      </c>
      <c r="O28" s="156">
        <f t="shared" si="2"/>
        <v>0</v>
      </c>
      <c r="P28" s="4">
        <f t="shared" si="3"/>
        <v>42</v>
      </c>
      <c r="Q28" s="5">
        <f t="shared" si="4"/>
        <v>42</v>
      </c>
      <c r="R28" s="5" t="str">
        <f t="shared" si="5"/>
        <v/>
      </c>
      <c r="S28" s="6" t="str">
        <f t="shared" si="6"/>
        <v/>
      </c>
    </row>
    <row r="29" spans="1:19" x14ac:dyDescent="0.2">
      <c r="A29" s="153" t="s">
        <v>523</v>
      </c>
      <c r="B29" s="71" t="s">
        <v>74</v>
      </c>
      <c r="C29" s="154" t="s">
        <v>75</v>
      </c>
      <c r="D29" s="2">
        <v>0</v>
      </c>
      <c r="E29" s="1">
        <v>0</v>
      </c>
      <c r="F29" s="1">
        <v>0</v>
      </c>
      <c r="G29" s="1">
        <v>0</v>
      </c>
      <c r="H29" s="155" t="str">
        <f t="shared" si="0"/>
        <v/>
      </c>
      <c r="I29" s="35">
        <v>2</v>
      </c>
      <c r="J29" s="36">
        <v>0</v>
      </c>
      <c r="K29" s="36">
        <v>0</v>
      </c>
      <c r="L29" s="3" t="str">
        <f t="shared" si="1"/>
        <v/>
      </c>
      <c r="M29" s="42">
        <v>0</v>
      </c>
      <c r="N29" s="36">
        <v>2</v>
      </c>
      <c r="O29" s="156">
        <f t="shared" si="2"/>
        <v>1</v>
      </c>
      <c r="P29" s="4">
        <f t="shared" si="3"/>
        <v>2</v>
      </c>
      <c r="Q29" s="5" t="str">
        <f t="shared" si="4"/>
        <v/>
      </c>
      <c r="R29" s="5">
        <f t="shared" si="5"/>
        <v>2</v>
      </c>
      <c r="S29" s="6">
        <f t="shared" si="6"/>
        <v>1</v>
      </c>
    </row>
    <row r="30" spans="1:19" ht="57" x14ac:dyDescent="0.2">
      <c r="A30" s="153" t="s">
        <v>523</v>
      </c>
      <c r="B30" s="71" t="s">
        <v>76</v>
      </c>
      <c r="C30" s="154" t="s">
        <v>77</v>
      </c>
      <c r="D30" s="2">
        <v>0</v>
      </c>
      <c r="E30" s="1">
        <v>0</v>
      </c>
      <c r="F30" s="1">
        <v>0</v>
      </c>
      <c r="G30" s="1">
        <v>0</v>
      </c>
      <c r="H30" s="155" t="str">
        <f t="shared" si="0"/>
        <v/>
      </c>
      <c r="I30" s="35">
        <v>325</v>
      </c>
      <c r="J30" s="36">
        <v>306</v>
      </c>
      <c r="K30" s="36">
        <v>149</v>
      </c>
      <c r="L30" s="3">
        <f t="shared" si="1"/>
        <v>0.48692810457516339</v>
      </c>
      <c r="M30" s="42">
        <v>0</v>
      </c>
      <c r="N30" s="36">
        <v>19</v>
      </c>
      <c r="O30" s="156">
        <f t="shared" si="2"/>
        <v>5.8461538461538461E-2</v>
      </c>
      <c r="P30" s="4">
        <f t="shared" si="3"/>
        <v>325</v>
      </c>
      <c r="Q30" s="5">
        <f t="shared" si="4"/>
        <v>306</v>
      </c>
      <c r="R30" s="5">
        <f t="shared" si="5"/>
        <v>19</v>
      </c>
      <c r="S30" s="6">
        <f t="shared" si="6"/>
        <v>5.8461538461538461E-2</v>
      </c>
    </row>
    <row r="31" spans="1:19" x14ac:dyDescent="0.2">
      <c r="A31" s="153" t="s">
        <v>523</v>
      </c>
      <c r="B31" s="71" t="s">
        <v>78</v>
      </c>
      <c r="C31" s="154" t="s">
        <v>301</v>
      </c>
      <c r="D31" s="2">
        <v>0</v>
      </c>
      <c r="E31" s="1">
        <v>0</v>
      </c>
      <c r="F31" s="1">
        <v>0</v>
      </c>
      <c r="G31" s="1">
        <v>0</v>
      </c>
      <c r="H31" s="155" t="str">
        <f t="shared" si="0"/>
        <v/>
      </c>
      <c r="I31" s="35">
        <v>6</v>
      </c>
      <c r="J31" s="36">
        <v>6</v>
      </c>
      <c r="K31" s="36">
        <v>2</v>
      </c>
      <c r="L31" s="3">
        <f t="shared" si="1"/>
        <v>0.33333333333333331</v>
      </c>
      <c r="M31" s="42">
        <v>0</v>
      </c>
      <c r="N31" s="36">
        <v>0</v>
      </c>
      <c r="O31" s="156">
        <f t="shared" si="2"/>
        <v>0</v>
      </c>
      <c r="P31" s="4">
        <f t="shared" si="3"/>
        <v>6</v>
      </c>
      <c r="Q31" s="5">
        <f t="shared" si="4"/>
        <v>6</v>
      </c>
      <c r="R31" s="5" t="str">
        <f t="shared" si="5"/>
        <v/>
      </c>
      <c r="S31" s="6" t="str">
        <f t="shared" si="6"/>
        <v/>
      </c>
    </row>
    <row r="32" spans="1:19" x14ac:dyDescent="0.2">
      <c r="A32" s="153" t="s">
        <v>523</v>
      </c>
      <c r="B32" s="71" t="s">
        <v>78</v>
      </c>
      <c r="C32" s="154" t="s">
        <v>267</v>
      </c>
      <c r="D32" s="2">
        <v>0</v>
      </c>
      <c r="E32" s="1">
        <v>0</v>
      </c>
      <c r="F32" s="1">
        <v>0</v>
      </c>
      <c r="G32" s="1">
        <v>0</v>
      </c>
      <c r="H32" s="155" t="str">
        <f t="shared" si="0"/>
        <v/>
      </c>
      <c r="I32" s="35">
        <v>18</v>
      </c>
      <c r="J32" s="36">
        <v>16</v>
      </c>
      <c r="K32" s="36">
        <v>8</v>
      </c>
      <c r="L32" s="3">
        <f t="shared" si="1"/>
        <v>0.5</v>
      </c>
      <c r="M32" s="42">
        <v>0</v>
      </c>
      <c r="N32" s="36">
        <v>2</v>
      </c>
      <c r="O32" s="156">
        <f t="shared" si="2"/>
        <v>0.1111111111111111</v>
      </c>
      <c r="P32" s="4">
        <f t="shared" si="3"/>
        <v>18</v>
      </c>
      <c r="Q32" s="5">
        <f t="shared" si="4"/>
        <v>16</v>
      </c>
      <c r="R32" s="5">
        <f t="shared" si="5"/>
        <v>2</v>
      </c>
      <c r="S32" s="6">
        <f t="shared" si="6"/>
        <v>0.1111111111111111</v>
      </c>
    </row>
    <row r="33" spans="1:19" x14ac:dyDescent="0.2">
      <c r="A33" s="153" t="s">
        <v>523</v>
      </c>
      <c r="B33" s="71" t="s">
        <v>80</v>
      </c>
      <c r="C33" s="154" t="s">
        <v>81</v>
      </c>
      <c r="D33" s="2">
        <v>0</v>
      </c>
      <c r="E33" s="1">
        <v>0</v>
      </c>
      <c r="F33" s="1">
        <v>0</v>
      </c>
      <c r="G33" s="1">
        <v>0</v>
      </c>
      <c r="H33" s="155" t="str">
        <f t="shared" si="0"/>
        <v/>
      </c>
      <c r="I33" s="35">
        <v>741</v>
      </c>
      <c r="J33" s="36">
        <v>737</v>
      </c>
      <c r="K33" s="36">
        <v>194</v>
      </c>
      <c r="L33" s="3">
        <f t="shared" si="1"/>
        <v>0.26322930800542743</v>
      </c>
      <c r="M33" s="42">
        <v>0</v>
      </c>
      <c r="N33" s="36">
        <v>4</v>
      </c>
      <c r="O33" s="156">
        <f t="shared" si="2"/>
        <v>5.3981106612685558E-3</v>
      </c>
      <c r="P33" s="4">
        <f t="shared" si="3"/>
        <v>741</v>
      </c>
      <c r="Q33" s="5">
        <f t="shared" si="4"/>
        <v>737</v>
      </c>
      <c r="R33" s="5">
        <f t="shared" si="5"/>
        <v>4</v>
      </c>
      <c r="S33" s="6">
        <f t="shared" si="6"/>
        <v>5.3981106612685558E-3</v>
      </c>
    </row>
    <row r="34" spans="1:19" x14ac:dyDescent="0.2">
      <c r="A34" s="153" t="s">
        <v>523</v>
      </c>
      <c r="B34" s="71" t="s">
        <v>82</v>
      </c>
      <c r="C34" s="154" t="s">
        <v>83</v>
      </c>
      <c r="D34" s="2">
        <v>0</v>
      </c>
      <c r="E34" s="1">
        <v>0</v>
      </c>
      <c r="F34" s="1">
        <v>0</v>
      </c>
      <c r="G34" s="1">
        <v>0</v>
      </c>
      <c r="H34" s="155" t="str">
        <f t="shared" si="0"/>
        <v/>
      </c>
      <c r="I34" s="35">
        <v>49</v>
      </c>
      <c r="J34" s="36">
        <v>45</v>
      </c>
      <c r="K34" s="36"/>
      <c r="L34" s="3">
        <f t="shared" si="1"/>
        <v>0</v>
      </c>
      <c r="M34" s="42">
        <v>0</v>
      </c>
      <c r="N34" s="36">
        <v>4</v>
      </c>
      <c r="O34" s="156">
        <f t="shared" si="2"/>
        <v>8.1632653061224483E-2</v>
      </c>
      <c r="P34" s="4">
        <f t="shared" si="3"/>
        <v>49</v>
      </c>
      <c r="Q34" s="5">
        <f t="shared" si="4"/>
        <v>45</v>
      </c>
      <c r="R34" s="5">
        <f t="shared" si="5"/>
        <v>4</v>
      </c>
      <c r="S34" s="6">
        <f t="shared" si="6"/>
        <v>8.1632653061224483E-2</v>
      </c>
    </row>
    <row r="35" spans="1:19" x14ac:dyDescent="0.2">
      <c r="A35" s="153" t="s">
        <v>523</v>
      </c>
      <c r="B35" s="71" t="s">
        <v>82</v>
      </c>
      <c r="C35" s="154" t="s">
        <v>524</v>
      </c>
      <c r="D35" s="2">
        <v>0</v>
      </c>
      <c r="E35" s="1">
        <v>0</v>
      </c>
      <c r="F35" s="1">
        <v>0</v>
      </c>
      <c r="G35" s="1">
        <v>0</v>
      </c>
      <c r="H35" s="155" t="str">
        <f t="shared" si="0"/>
        <v/>
      </c>
      <c r="I35" s="35">
        <v>18</v>
      </c>
      <c r="J35" s="36">
        <v>17</v>
      </c>
      <c r="K35" s="36">
        <v>7</v>
      </c>
      <c r="L35" s="3">
        <f t="shared" si="1"/>
        <v>0.41176470588235292</v>
      </c>
      <c r="M35" s="42">
        <v>0</v>
      </c>
      <c r="N35" s="36">
        <v>1</v>
      </c>
      <c r="O35" s="156">
        <f t="shared" si="2"/>
        <v>5.5555555555555552E-2</v>
      </c>
      <c r="P35" s="4">
        <f t="shared" si="3"/>
        <v>18</v>
      </c>
      <c r="Q35" s="5">
        <f t="shared" si="4"/>
        <v>17</v>
      </c>
      <c r="R35" s="5">
        <f t="shared" si="5"/>
        <v>1</v>
      </c>
      <c r="S35" s="6">
        <f t="shared" si="6"/>
        <v>5.5555555555555552E-2</v>
      </c>
    </row>
    <row r="36" spans="1:19" x14ac:dyDescent="0.2">
      <c r="A36" s="153" t="s">
        <v>523</v>
      </c>
      <c r="B36" s="71" t="s">
        <v>82</v>
      </c>
      <c r="C36" s="154" t="s">
        <v>305</v>
      </c>
      <c r="D36" s="2">
        <v>0</v>
      </c>
      <c r="E36" s="1">
        <v>0</v>
      </c>
      <c r="F36" s="1">
        <v>0</v>
      </c>
      <c r="G36" s="1">
        <v>0</v>
      </c>
      <c r="H36" s="155" t="str">
        <f t="shared" si="0"/>
        <v/>
      </c>
      <c r="I36" s="35">
        <v>5</v>
      </c>
      <c r="J36" s="36">
        <v>3</v>
      </c>
      <c r="K36" s="36">
        <v>2</v>
      </c>
      <c r="L36" s="3">
        <f t="shared" si="1"/>
        <v>0.66666666666666663</v>
      </c>
      <c r="M36" s="42">
        <v>0</v>
      </c>
      <c r="N36" s="36">
        <v>2</v>
      </c>
      <c r="O36" s="156">
        <f t="shared" si="2"/>
        <v>0.4</v>
      </c>
      <c r="P36" s="4">
        <f t="shared" si="3"/>
        <v>5</v>
      </c>
      <c r="Q36" s="5">
        <f t="shared" si="4"/>
        <v>3</v>
      </c>
      <c r="R36" s="5">
        <f t="shared" si="5"/>
        <v>2</v>
      </c>
      <c r="S36" s="6">
        <f t="shared" si="6"/>
        <v>0.4</v>
      </c>
    </row>
    <row r="37" spans="1:19" x14ac:dyDescent="0.2">
      <c r="A37" s="153" t="s">
        <v>523</v>
      </c>
      <c r="B37" s="71" t="s">
        <v>87</v>
      </c>
      <c r="C37" s="154" t="s">
        <v>88</v>
      </c>
      <c r="D37" s="2">
        <v>0</v>
      </c>
      <c r="E37" s="1">
        <v>0</v>
      </c>
      <c r="F37" s="1">
        <v>0</v>
      </c>
      <c r="G37" s="1">
        <v>0</v>
      </c>
      <c r="H37" s="155" t="str">
        <f t="shared" si="0"/>
        <v/>
      </c>
      <c r="I37" s="35">
        <v>1089</v>
      </c>
      <c r="J37" s="36">
        <v>1081</v>
      </c>
      <c r="K37" s="36">
        <v>137</v>
      </c>
      <c r="L37" s="3">
        <f t="shared" si="1"/>
        <v>0.12673450508788159</v>
      </c>
      <c r="M37" s="42">
        <v>0</v>
      </c>
      <c r="N37" s="36">
        <v>8</v>
      </c>
      <c r="O37" s="156">
        <f t="shared" si="2"/>
        <v>7.3461891643709825E-3</v>
      </c>
      <c r="P37" s="4">
        <f t="shared" si="3"/>
        <v>1089</v>
      </c>
      <c r="Q37" s="5">
        <f t="shared" si="4"/>
        <v>1081</v>
      </c>
      <c r="R37" s="5">
        <f t="shared" si="5"/>
        <v>8</v>
      </c>
      <c r="S37" s="6">
        <f t="shared" si="6"/>
        <v>7.3461891643709825E-3</v>
      </c>
    </row>
    <row r="38" spans="1:19" x14ac:dyDescent="0.2">
      <c r="A38" s="153" t="s">
        <v>523</v>
      </c>
      <c r="B38" s="71" t="s">
        <v>87</v>
      </c>
      <c r="C38" s="154" t="s">
        <v>525</v>
      </c>
      <c r="D38" s="2">
        <v>0</v>
      </c>
      <c r="E38" s="1">
        <v>0</v>
      </c>
      <c r="F38" s="1">
        <v>0</v>
      </c>
      <c r="G38" s="1">
        <v>0</v>
      </c>
      <c r="H38" s="155" t="str">
        <f t="shared" si="0"/>
        <v/>
      </c>
      <c r="I38" s="35">
        <v>112</v>
      </c>
      <c r="J38" s="36">
        <v>111</v>
      </c>
      <c r="K38" s="36">
        <v>33</v>
      </c>
      <c r="L38" s="3">
        <f t="shared" si="1"/>
        <v>0.29729729729729731</v>
      </c>
      <c r="M38" s="42">
        <v>0</v>
      </c>
      <c r="N38" s="36">
        <v>1</v>
      </c>
      <c r="O38" s="156">
        <f t="shared" si="2"/>
        <v>8.9285714285714281E-3</v>
      </c>
      <c r="P38" s="4">
        <f t="shared" si="3"/>
        <v>112</v>
      </c>
      <c r="Q38" s="5">
        <f t="shared" si="4"/>
        <v>111</v>
      </c>
      <c r="R38" s="5">
        <f t="shared" si="5"/>
        <v>1</v>
      </c>
      <c r="S38" s="6">
        <f t="shared" si="6"/>
        <v>8.9285714285714281E-3</v>
      </c>
    </row>
    <row r="39" spans="1:19" x14ac:dyDescent="0.2">
      <c r="A39" s="153" t="s">
        <v>523</v>
      </c>
      <c r="B39" s="71" t="s">
        <v>93</v>
      </c>
      <c r="C39" s="154" t="s">
        <v>94</v>
      </c>
      <c r="D39" s="2">
        <v>0</v>
      </c>
      <c r="E39" s="1">
        <v>0</v>
      </c>
      <c r="F39" s="1">
        <v>0</v>
      </c>
      <c r="G39" s="1">
        <v>0</v>
      </c>
      <c r="H39" s="155" t="str">
        <f t="shared" si="0"/>
        <v/>
      </c>
      <c r="I39" s="35">
        <v>25</v>
      </c>
      <c r="J39" s="36">
        <v>24</v>
      </c>
      <c r="K39" s="36">
        <v>3</v>
      </c>
      <c r="L39" s="3">
        <f t="shared" si="1"/>
        <v>0.125</v>
      </c>
      <c r="M39" s="42">
        <v>0</v>
      </c>
      <c r="N39" s="36">
        <v>1</v>
      </c>
      <c r="O39" s="156">
        <f t="shared" si="2"/>
        <v>0.04</v>
      </c>
      <c r="P39" s="4">
        <f t="shared" si="3"/>
        <v>25</v>
      </c>
      <c r="Q39" s="5">
        <f t="shared" si="4"/>
        <v>24</v>
      </c>
      <c r="R39" s="5">
        <f t="shared" si="5"/>
        <v>1</v>
      </c>
      <c r="S39" s="6">
        <f t="shared" si="6"/>
        <v>0.04</v>
      </c>
    </row>
    <row r="40" spans="1:19" x14ac:dyDescent="0.2">
      <c r="A40" s="153" t="s">
        <v>523</v>
      </c>
      <c r="B40" s="71" t="s">
        <v>95</v>
      </c>
      <c r="C40" s="154" t="s">
        <v>96</v>
      </c>
      <c r="D40" s="2">
        <v>0</v>
      </c>
      <c r="E40" s="1">
        <v>0</v>
      </c>
      <c r="F40" s="1">
        <v>0</v>
      </c>
      <c r="G40" s="1">
        <v>0</v>
      </c>
      <c r="H40" s="155" t="str">
        <f t="shared" si="0"/>
        <v/>
      </c>
      <c r="I40" s="35">
        <v>104</v>
      </c>
      <c r="J40" s="36">
        <v>102</v>
      </c>
      <c r="K40" s="36">
        <v>4</v>
      </c>
      <c r="L40" s="3">
        <f t="shared" si="1"/>
        <v>3.9215686274509803E-2</v>
      </c>
      <c r="M40" s="42">
        <v>0</v>
      </c>
      <c r="N40" s="36">
        <v>2</v>
      </c>
      <c r="O40" s="156">
        <f t="shared" si="2"/>
        <v>1.9230769230769232E-2</v>
      </c>
      <c r="P40" s="4">
        <f t="shared" si="3"/>
        <v>104</v>
      </c>
      <c r="Q40" s="5">
        <f t="shared" si="4"/>
        <v>102</v>
      </c>
      <c r="R40" s="5">
        <f t="shared" si="5"/>
        <v>2</v>
      </c>
      <c r="S40" s="6">
        <f t="shared" si="6"/>
        <v>1.9230769230769232E-2</v>
      </c>
    </row>
    <row r="41" spans="1:19" x14ac:dyDescent="0.2">
      <c r="A41" s="153" t="s">
        <v>523</v>
      </c>
      <c r="B41" s="71" t="s">
        <v>95</v>
      </c>
      <c r="C41" s="154" t="s">
        <v>526</v>
      </c>
      <c r="D41" s="2">
        <v>0</v>
      </c>
      <c r="E41" s="1">
        <v>0</v>
      </c>
      <c r="F41" s="1">
        <v>0</v>
      </c>
      <c r="G41" s="1">
        <v>0</v>
      </c>
      <c r="H41" s="155" t="str">
        <f t="shared" si="0"/>
        <v/>
      </c>
      <c r="I41" s="35">
        <v>321</v>
      </c>
      <c r="J41" s="36">
        <v>316</v>
      </c>
      <c r="K41" s="36">
        <v>18</v>
      </c>
      <c r="L41" s="3">
        <f t="shared" si="1"/>
        <v>5.6962025316455694E-2</v>
      </c>
      <c r="M41" s="42">
        <v>0</v>
      </c>
      <c r="N41" s="36">
        <v>5</v>
      </c>
      <c r="O41" s="156">
        <f t="shared" si="2"/>
        <v>1.5576323987538941E-2</v>
      </c>
      <c r="P41" s="4">
        <f t="shared" si="3"/>
        <v>321</v>
      </c>
      <c r="Q41" s="5">
        <f t="shared" si="4"/>
        <v>316</v>
      </c>
      <c r="R41" s="5">
        <f t="shared" si="5"/>
        <v>5</v>
      </c>
      <c r="S41" s="6">
        <f t="shared" si="6"/>
        <v>1.5576323987538941E-2</v>
      </c>
    </row>
    <row r="42" spans="1:19" x14ac:dyDescent="0.2">
      <c r="A42" s="153" t="s">
        <v>523</v>
      </c>
      <c r="B42" s="71" t="s">
        <v>97</v>
      </c>
      <c r="C42" s="154" t="s">
        <v>98</v>
      </c>
      <c r="D42" s="2">
        <v>0</v>
      </c>
      <c r="E42" s="1">
        <v>0</v>
      </c>
      <c r="F42" s="1">
        <v>0</v>
      </c>
      <c r="G42" s="1">
        <v>0</v>
      </c>
      <c r="H42" s="155" t="str">
        <f t="shared" si="0"/>
        <v/>
      </c>
      <c r="I42" s="35">
        <v>1837</v>
      </c>
      <c r="J42" s="36">
        <v>1609</v>
      </c>
      <c r="K42" s="36">
        <v>696</v>
      </c>
      <c r="L42" s="3">
        <f t="shared" si="1"/>
        <v>0.43256681168427596</v>
      </c>
      <c r="M42" s="42">
        <v>0</v>
      </c>
      <c r="N42" s="36">
        <v>228</v>
      </c>
      <c r="O42" s="156">
        <f t="shared" si="2"/>
        <v>0.1241154055525313</v>
      </c>
      <c r="P42" s="4">
        <f t="shared" si="3"/>
        <v>1837</v>
      </c>
      <c r="Q42" s="5">
        <f t="shared" si="4"/>
        <v>1609</v>
      </c>
      <c r="R42" s="5">
        <f t="shared" si="5"/>
        <v>228</v>
      </c>
      <c r="S42" s="6">
        <f t="shared" si="6"/>
        <v>0.1241154055525313</v>
      </c>
    </row>
    <row r="43" spans="1:19" x14ac:dyDescent="0.2">
      <c r="A43" s="153" t="s">
        <v>523</v>
      </c>
      <c r="B43" s="71" t="s">
        <v>103</v>
      </c>
      <c r="C43" s="154" t="s">
        <v>104</v>
      </c>
      <c r="D43" s="2">
        <v>0</v>
      </c>
      <c r="E43" s="1">
        <v>0</v>
      </c>
      <c r="F43" s="1">
        <v>0</v>
      </c>
      <c r="G43" s="1">
        <v>0</v>
      </c>
      <c r="H43" s="155" t="str">
        <f t="shared" si="0"/>
        <v/>
      </c>
      <c r="I43" s="35">
        <v>287</v>
      </c>
      <c r="J43" s="36">
        <v>262</v>
      </c>
      <c r="K43" s="36">
        <v>139</v>
      </c>
      <c r="L43" s="3">
        <f t="shared" si="1"/>
        <v>0.53053435114503822</v>
      </c>
      <c r="M43" s="42">
        <v>0</v>
      </c>
      <c r="N43" s="36">
        <v>25</v>
      </c>
      <c r="O43" s="156">
        <f t="shared" si="2"/>
        <v>8.7108013937282236E-2</v>
      </c>
      <c r="P43" s="4">
        <f t="shared" si="3"/>
        <v>287</v>
      </c>
      <c r="Q43" s="5">
        <f t="shared" si="4"/>
        <v>262</v>
      </c>
      <c r="R43" s="5">
        <f t="shared" si="5"/>
        <v>25</v>
      </c>
      <c r="S43" s="6">
        <f t="shared" si="6"/>
        <v>8.7108013937282236E-2</v>
      </c>
    </row>
    <row r="44" spans="1:19" ht="29" x14ac:dyDescent="0.2">
      <c r="A44" s="153" t="s">
        <v>523</v>
      </c>
      <c r="B44" s="71" t="s">
        <v>105</v>
      </c>
      <c r="C44" s="154" t="s">
        <v>106</v>
      </c>
      <c r="D44" s="2">
        <v>0</v>
      </c>
      <c r="E44" s="1">
        <v>0</v>
      </c>
      <c r="F44" s="1">
        <v>0</v>
      </c>
      <c r="G44" s="1">
        <v>0</v>
      </c>
      <c r="H44" s="155" t="str">
        <f t="shared" si="0"/>
        <v/>
      </c>
      <c r="I44" s="35">
        <v>950</v>
      </c>
      <c r="J44" s="36">
        <v>808</v>
      </c>
      <c r="K44" s="36">
        <v>177</v>
      </c>
      <c r="L44" s="3">
        <f t="shared" si="1"/>
        <v>0.21905940594059406</v>
      </c>
      <c r="M44" s="42">
        <v>0</v>
      </c>
      <c r="N44" s="36">
        <v>142</v>
      </c>
      <c r="O44" s="156">
        <f t="shared" si="2"/>
        <v>0.14947368421052631</v>
      </c>
      <c r="P44" s="4">
        <f t="shared" si="3"/>
        <v>950</v>
      </c>
      <c r="Q44" s="5">
        <f t="shared" si="4"/>
        <v>808</v>
      </c>
      <c r="R44" s="5">
        <f t="shared" si="5"/>
        <v>142</v>
      </c>
      <c r="S44" s="6">
        <f t="shared" si="6"/>
        <v>0.14947368421052631</v>
      </c>
    </row>
    <row r="45" spans="1:19" x14ac:dyDescent="0.2">
      <c r="A45" s="153" t="s">
        <v>523</v>
      </c>
      <c r="B45" s="71" t="s">
        <v>107</v>
      </c>
      <c r="C45" s="154" t="s">
        <v>108</v>
      </c>
      <c r="D45" s="2">
        <v>0</v>
      </c>
      <c r="E45" s="1">
        <v>0</v>
      </c>
      <c r="F45" s="1">
        <v>0</v>
      </c>
      <c r="G45" s="1">
        <v>0</v>
      </c>
      <c r="H45" s="155" t="str">
        <f t="shared" si="0"/>
        <v/>
      </c>
      <c r="I45" s="35">
        <v>423</v>
      </c>
      <c r="J45" s="36">
        <v>370</v>
      </c>
      <c r="K45" s="36">
        <v>87</v>
      </c>
      <c r="L45" s="3">
        <f t="shared" si="1"/>
        <v>0.23513513513513515</v>
      </c>
      <c r="M45" s="42">
        <v>0</v>
      </c>
      <c r="N45" s="36">
        <v>53</v>
      </c>
      <c r="O45" s="156">
        <f t="shared" si="2"/>
        <v>0.12529550827423167</v>
      </c>
      <c r="P45" s="4">
        <f t="shared" si="3"/>
        <v>423</v>
      </c>
      <c r="Q45" s="5">
        <f t="shared" si="4"/>
        <v>370</v>
      </c>
      <c r="R45" s="5">
        <f t="shared" si="5"/>
        <v>53</v>
      </c>
      <c r="S45" s="6">
        <f t="shared" si="6"/>
        <v>0.12529550827423167</v>
      </c>
    </row>
    <row r="46" spans="1:19" x14ac:dyDescent="0.2">
      <c r="A46" s="153" t="s">
        <v>523</v>
      </c>
      <c r="B46" s="71" t="s">
        <v>107</v>
      </c>
      <c r="C46" s="154" t="s">
        <v>109</v>
      </c>
      <c r="D46" s="2">
        <v>0</v>
      </c>
      <c r="E46" s="1">
        <v>0</v>
      </c>
      <c r="F46" s="1">
        <v>0</v>
      </c>
      <c r="G46" s="1">
        <v>0</v>
      </c>
      <c r="H46" s="155" t="str">
        <f t="shared" si="0"/>
        <v/>
      </c>
      <c r="I46" s="35">
        <v>505</v>
      </c>
      <c r="J46" s="36">
        <v>451</v>
      </c>
      <c r="K46" s="36">
        <v>229</v>
      </c>
      <c r="L46" s="3">
        <f t="shared" si="1"/>
        <v>0.5077605321507761</v>
      </c>
      <c r="M46" s="42">
        <v>0</v>
      </c>
      <c r="N46" s="36">
        <v>54</v>
      </c>
      <c r="O46" s="156">
        <f t="shared" si="2"/>
        <v>0.10693069306930693</v>
      </c>
      <c r="P46" s="4">
        <f t="shared" si="3"/>
        <v>505</v>
      </c>
      <c r="Q46" s="5">
        <f t="shared" si="4"/>
        <v>451</v>
      </c>
      <c r="R46" s="5">
        <f t="shared" si="5"/>
        <v>54</v>
      </c>
      <c r="S46" s="6">
        <f t="shared" si="6"/>
        <v>0.10693069306930693</v>
      </c>
    </row>
    <row r="47" spans="1:19" x14ac:dyDescent="0.2">
      <c r="A47" s="153" t="s">
        <v>523</v>
      </c>
      <c r="B47" s="71" t="s">
        <v>110</v>
      </c>
      <c r="C47" s="154" t="s">
        <v>111</v>
      </c>
      <c r="D47" s="2">
        <v>0</v>
      </c>
      <c r="E47" s="1">
        <v>0</v>
      </c>
      <c r="F47" s="1">
        <v>0</v>
      </c>
      <c r="G47" s="1">
        <v>0</v>
      </c>
      <c r="H47" s="155" t="str">
        <f t="shared" si="0"/>
        <v/>
      </c>
      <c r="I47" s="35">
        <v>89</v>
      </c>
      <c r="J47" s="36">
        <v>86</v>
      </c>
      <c r="K47" s="36">
        <v>35</v>
      </c>
      <c r="L47" s="3">
        <f t="shared" si="1"/>
        <v>0.40697674418604651</v>
      </c>
      <c r="M47" s="42">
        <v>0</v>
      </c>
      <c r="N47" s="36">
        <v>3</v>
      </c>
      <c r="O47" s="156">
        <f t="shared" si="2"/>
        <v>3.3707865168539325E-2</v>
      </c>
      <c r="P47" s="4">
        <f t="shared" si="3"/>
        <v>89</v>
      </c>
      <c r="Q47" s="5">
        <f t="shared" si="4"/>
        <v>86</v>
      </c>
      <c r="R47" s="5">
        <f t="shared" si="5"/>
        <v>3</v>
      </c>
      <c r="S47" s="6">
        <f t="shared" si="6"/>
        <v>3.3707865168539325E-2</v>
      </c>
    </row>
    <row r="48" spans="1:19" x14ac:dyDescent="0.2">
      <c r="A48" s="153" t="s">
        <v>523</v>
      </c>
      <c r="B48" s="71" t="s">
        <v>112</v>
      </c>
      <c r="C48" s="154" t="s">
        <v>113</v>
      </c>
      <c r="D48" s="2">
        <v>0</v>
      </c>
      <c r="E48" s="1">
        <v>0</v>
      </c>
      <c r="F48" s="1">
        <v>0</v>
      </c>
      <c r="G48" s="1">
        <v>0</v>
      </c>
      <c r="H48" s="155" t="str">
        <f t="shared" si="0"/>
        <v/>
      </c>
      <c r="I48" s="35">
        <v>294</v>
      </c>
      <c r="J48" s="36">
        <v>279</v>
      </c>
      <c r="K48" s="36">
        <v>41</v>
      </c>
      <c r="L48" s="3">
        <f t="shared" si="1"/>
        <v>0.14695340501792115</v>
      </c>
      <c r="M48" s="42">
        <v>0</v>
      </c>
      <c r="N48" s="36">
        <v>15</v>
      </c>
      <c r="O48" s="156">
        <f t="shared" si="2"/>
        <v>5.1020408163265307E-2</v>
      </c>
      <c r="P48" s="4">
        <f t="shared" si="3"/>
        <v>294</v>
      </c>
      <c r="Q48" s="5">
        <f t="shared" si="4"/>
        <v>279</v>
      </c>
      <c r="R48" s="5">
        <f t="shared" si="5"/>
        <v>15</v>
      </c>
      <c r="S48" s="6">
        <f t="shared" si="6"/>
        <v>5.1020408163265307E-2</v>
      </c>
    </row>
    <row r="49" spans="1:19" x14ac:dyDescent="0.2">
      <c r="A49" s="153" t="s">
        <v>523</v>
      </c>
      <c r="B49" s="71" t="s">
        <v>114</v>
      </c>
      <c r="C49" s="154" t="s">
        <v>115</v>
      </c>
      <c r="D49" s="2">
        <v>0</v>
      </c>
      <c r="E49" s="1">
        <v>0</v>
      </c>
      <c r="F49" s="1">
        <v>0</v>
      </c>
      <c r="G49" s="1">
        <v>0</v>
      </c>
      <c r="H49" s="155" t="str">
        <f t="shared" si="0"/>
        <v/>
      </c>
      <c r="I49" s="35">
        <v>6</v>
      </c>
      <c r="J49" s="36">
        <v>4</v>
      </c>
      <c r="K49" s="36">
        <v>1</v>
      </c>
      <c r="L49" s="3">
        <f t="shared" si="1"/>
        <v>0.25</v>
      </c>
      <c r="M49" s="42">
        <v>0</v>
      </c>
      <c r="N49" s="36">
        <v>2</v>
      </c>
      <c r="O49" s="156">
        <f t="shared" si="2"/>
        <v>0.33333333333333331</v>
      </c>
      <c r="P49" s="4">
        <f t="shared" si="3"/>
        <v>6</v>
      </c>
      <c r="Q49" s="5">
        <f t="shared" si="4"/>
        <v>4</v>
      </c>
      <c r="R49" s="5">
        <f t="shared" si="5"/>
        <v>2</v>
      </c>
      <c r="S49" s="6">
        <f t="shared" si="6"/>
        <v>0.33333333333333331</v>
      </c>
    </row>
    <row r="50" spans="1:19" x14ac:dyDescent="0.2">
      <c r="A50" s="153" t="s">
        <v>523</v>
      </c>
      <c r="B50" s="71" t="s">
        <v>114</v>
      </c>
      <c r="C50" s="154" t="s">
        <v>313</v>
      </c>
      <c r="D50" s="2">
        <v>0</v>
      </c>
      <c r="E50" s="1">
        <v>0</v>
      </c>
      <c r="F50" s="1">
        <v>0</v>
      </c>
      <c r="G50" s="1">
        <v>0</v>
      </c>
      <c r="H50" s="155" t="str">
        <f t="shared" si="0"/>
        <v/>
      </c>
      <c r="I50" s="35">
        <v>3</v>
      </c>
      <c r="J50" s="36">
        <v>3</v>
      </c>
      <c r="K50" s="36">
        <v>0</v>
      </c>
      <c r="L50" s="3">
        <f t="shared" si="1"/>
        <v>0</v>
      </c>
      <c r="M50" s="42">
        <v>0</v>
      </c>
      <c r="N50" s="36">
        <v>0</v>
      </c>
      <c r="O50" s="156">
        <f t="shared" si="2"/>
        <v>0</v>
      </c>
      <c r="P50" s="4">
        <f t="shared" si="3"/>
        <v>3</v>
      </c>
      <c r="Q50" s="5">
        <f t="shared" si="4"/>
        <v>3</v>
      </c>
      <c r="R50" s="5" t="str">
        <f t="shared" si="5"/>
        <v/>
      </c>
      <c r="S50" s="6" t="str">
        <f t="shared" si="6"/>
        <v/>
      </c>
    </row>
    <row r="51" spans="1:19" x14ac:dyDescent="0.2">
      <c r="A51" s="153" t="s">
        <v>523</v>
      </c>
      <c r="B51" s="71" t="s">
        <v>117</v>
      </c>
      <c r="C51" s="154" t="s">
        <v>118</v>
      </c>
      <c r="D51" s="2">
        <v>0</v>
      </c>
      <c r="E51" s="1">
        <v>0</v>
      </c>
      <c r="F51" s="1">
        <v>0</v>
      </c>
      <c r="G51" s="1">
        <v>0</v>
      </c>
      <c r="H51" s="155" t="str">
        <f t="shared" si="0"/>
        <v/>
      </c>
      <c r="I51" s="35">
        <v>37</v>
      </c>
      <c r="J51" s="36">
        <v>36</v>
      </c>
      <c r="K51" s="36">
        <v>5</v>
      </c>
      <c r="L51" s="3">
        <f t="shared" si="1"/>
        <v>0.1388888888888889</v>
      </c>
      <c r="M51" s="42">
        <v>0</v>
      </c>
      <c r="N51" s="36">
        <v>1</v>
      </c>
      <c r="O51" s="156">
        <f t="shared" si="2"/>
        <v>2.7027027027027029E-2</v>
      </c>
      <c r="P51" s="4">
        <f t="shared" si="3"/>
        <v>37</v>
      </c>
      <c r="Q51" s="5">
        <f t="shared" si="4"/>
        <v>36</v>
      </c>
      <c r="R51" s="5">
        <f t="shared" si="5"/>
        <v>1</v>
      </c>
      <c r="S51" s="6">
        <f t="shared" si="6"/>
        <v>2.7027027027027029E-2</v>
      </c>
    </row>
    <row r="52" spans="1:19" x14ac:dyDescent="0.2">
      <c r="A52" s="153" t="s">
        <v>523</v>
      </c>
      <c r="B52" s="71" t="s">
        <v>119</v>
      </c>
      <c r="C52" s="154" t="s">
        <v>120</v>
      </c>
      <c r="D52" s="2">
        <v>0</v>
      </c>
      <c r="E52" s="1">
        <v>0</v>
      </c>
      <c r="F52" s="1">
        <v>0</v>
      </c>
      <c r="G52" s="1">
        <v>0</v>
      </c>
      <c r="H52" s="155" t="str">
        <f t="shared" si="0"/>
        <v/>
      </c>
      <c r="I52" s="35">
        <v>821</v>
      </c>
      <c r="J52" s="36">
        <v>751</v>
      </c>
      <c r="K52" s="36">
        <v>262</v>
      </c>
      <c r="L52" s="3">
        <f t="shared" si="1"/>
        <v>0.34886817576564583</v>
      </c>
      <c r="M52" s="42">
        <v>0</v>
      </c>
      <c r="N52" s="36">
        <v>70</v>
      </c>
      <c r="O52" s="156">
        <f t="shared" si="2"/>
        <v>8.5261875761266745E-2</v>
      </c>
      <c r="P52" s="4">
        <f t="shared" si="3"/>
        <v>821</v>
      </c>
      <c r="Q52" s="5">
        <f t="shared" si="4"/>
        <v>751</v>
      </c>
      <c r="R52" s="5">
        <f t="shared" si="5"/>
        <v>70</v>
      </c>
      <c r="S52" s="6">
        <f t="shared" si="6"/>
        <v>8.5261875761266745E-2</v>
      </c>
    </row>
    <row r="53" spans="1:19" x14ac:dyDescent="0.2">
      <c r="A53" s="153" t="s">
        <v>523</v>
      </c>
      <c r="B53" s="71" t="s">
        <v>121</v>
      </c>
      <c r="C53" s="154" t="s">
        <v>123</v>
      </c>
      <c r="D53" s="2">
        <v>3</v>
      </c>
      <c r="E53" s="1">
        <v>3</v>
      </c>
      <c r="F53" s="1">
        <v>3</v>
      </c>
      <c r="G53" s="1">
        <v>0</v>
      </c>
      <c r="H53" s="155">
        <f t="shared" si="0"/>
        <v>0</v>
      </c>
      <c r="I53" s="35">
        <v>824</v>
      </c>
      <c r="J53" s="36">
        <v>824</v>
      </c>
      <c r="K53" s="36">
        <v>381</v>
      </c>
      <c r="L53" s="3">
        <f t="shared" si="1"/>
        <v>0.46237864077669905</v>
      </c>
      <c r="M53" s="42">
        <v>0</v>
      </c>
      <c r="N53" s="36"/>
      <c r="O53" s="156">
        <f t="shared" si="2"/>
        <v>0</v>
      </c>
      <c r="P53" s="4">
        <f t="shared" si="3"/>
        <v>827</v>
      </c>
      <c r="Q53" s="5">
        <f t="shared" si="4"/>
        <v>827</v>
      </c>
      <c r="R53" s="5" t="str">
        <f t="shared" si="5"/>
        <v/>
      </c>
      <c r="S53" s="6" t="str">
        <f t="shared" si="6"/>
        <v/>
      </c>
    </row>
    <row r="54" spans="1:19" x14ac:dyDescent="0.2">
      <c r="A54" s="153" t="s">
        <v>523</v>
      </c>
      <c r="B54" s="71" t="s">
        <v>124</v>
      </c>
      <c r="C54" s="154" t="s">
        <v>125</v>
      </c>
      <c r="D54" s="2">
        <v>0</v>
      </c>
      <c r="E54" s="1">
        <v>0</v>
      </c>
      <c r="F54" s="1">
        <v>0</v>
      </c>
      <c r="G54" s="1">
        <v>0</v>
      </c>
      <c r="H54" s="155" t="str">
        <f t="shared" si="0"/>
        <v/>
      </c>
      <c r="I54" s="35">
        <v>224</v>
      </c>
      <c r="J54" s="36">
        <v>217</v>
      </c>
      <c r="K54" s="36">
        <v>41</v>
      </c>
      <c r="L54" s="3">
        <f t="shared" si="1"/>
        <v>0.1889400921658986</v>
      </c>
      <c r="M54" s="42">
        <v>0</v>
      </c>
      <c r="N54" s="36">
        <v>7</v>
      </c>
      <c r="O54" s="156">
        <f t="shared" si="2"/>
        <v>3.125E-2</v>
      </c>
      <c r="P54" s="4">
        <f t="shared" si="3"/>
        <v>224</v>
      </c>
      <c r="Q54" s="5">
        <f t="shared" si="4"/>
        <v>217</v>
      </c>
      <c r="R54" s="5">
        <f t="shared" si="5"/>
        <v>7</v>
      </c>
      <c r="S54" s="6">
        <f t="shared" si="6"/>
        <v>3.125E-2</v>
      </c>
    </row>
    <row r="55" spans="1:19" ht="29" x14ac:dyDescent="0.2">
      <c r="A55" s="153" t="s">
        <v>523</v>
      </c>
      <c r="B55" s="71" t="s">
        <v>126</v>
      </c>
      <c r="C55" s="154" t="s">
        <v>127</v>
      </c>
      <c r="D55" s="2">
        <v>0</v>
      </c>
      <c r="E55" s="1">
        <v>0</v>
      </c>
      <c r="F55" s="1">
        <v>0</v>
      </c>
      <c r="G55" s="1">
        <v>0</v>
      </c>
      <c r="H55" s="155" t="str">
        <f t="shared" si="0"/>
        <v/>
      </c>
      <c r="I55" s="35">
        <v>8</v>
      </c>
      <c r="J55" s="36">
        <v>7</v>
      </c>
      <c r="K55" s="36">
        <v>1</v>
      </c>
      <c r="L55" s="3">
        <f t="shared" si="1"/>
        <v>0.14285714285714285</v>
      </c>
      <c r="M55" s="42">
        <v>0</v>
      </c>
      <c r="N55" s="36">
        <v>1</v>
      </c>
      <c r="O55" s="156">
        <f t="shared" si="2"/>
        <v>0.125</v>
      </c>
      <c r="P55" s="4">
        <f t="shared" si="3"/>
        <v>8</v>
      </c>
      <c r="Q55" s="5">
        <f t="shared" si="4"/>
        <v>7</v>
      </c>
      <c r="R55" s="5">
        <f t="shared" si="5"/>
        <v>1</v>
      </c>
      <c r="S55" s="6">
        <f t="shared" si="6"/>
        <v>0.125</v>
      </c>
    </row>
    <row r="56" spans="1:19" x14ac:dyDescent="0.2">
      <c r="A56" s="153" t="s">
        <v>523</v>
      </c>
      <c r="B56" s="71" t="s">
        <v>130</v>
      </c>
      <c r="C56" s="154" t="s">
        <v>130</v>
      </c>
      <c r="D56" s="2">
        <v>0</v>
      </c>
      <c r="E56" s="1">
        <v>0</v>
      </c>
      <c r="F56" s="1">
        <v>0</v>
      </c>
      <c r="G56" s="1">
        <v>0</v>
      </c>
      <c r="H56" s="155" t="str">
        <f t="shared" si="0"/>
        <v/>
      </c>
      <c r="I56" s="35">
        <v>479</v>
      </c>
      <c r="J56" s="36">
        <v>467</v>
      </c>
      <c r="K56" s="36">
        <v>348</v>
      </c>
      <c r="L56" s="3">
        <f t="shared" si="1"/>
        <v>0.7451820128479657</v>
      </c>
      <c r="M56" s="42">
        <v>0</v>
      </c>
      <c r="N56" s="36">
        <v>12</v>
      </c>
      <c r="O56" s="156">
        <f t="shared" si="2"/>
        <v>2.5052192066805846E-2</v>
      </c>
      <c r="P56" s="4">
        <f t="shared" si="3"/>
        <v>479</v>
      </c>
      <c r="Q56" s="5">
        <f t="shared" si="4"/>
        <v>467</v>
      </c>
      <c r="R56" s="5">
        <f t="shared" si="5"/>
        <v>12</v>
      </c>
      <c r="S56" s="6">
        <f t="shared" si="6"/>
        <v>2.5052192066805846E-2</v>
      </c>
    </row>
    <row r="57" spans="1:19" x14ac:dyDescent="0.2">
      <c r="A57" s="153" t="s">
        <v>523</v>
      </c>
      <c r="B57" s="71" t="s">
        <v>131</v>
      </c>
      <c r="C57" s="154" t="s">
        <v>132</v>
      </c>
      <c r="D57" s="2">
        <v>0</v>
      </c>
      <c r="E57" s="1">
        <v>0</v>
      </c>
      <c r="F57" s="1">
        <v>0</v>
      </c>
      <c r="G57" s="1">
        <v>0</v>
      </c>
      <c r="H57" s="155" t="str">
        <f t="shared" si="0"/>
        <v/>
      </c>
      <c r="I57" s="35">
        <v>918</v>
      </c>
      <c r="J57" s="36">
        <v>793</v>
      </c>
      <c r="K57" s="36">
        <v>617</v>
      </c>
      <c r="L57" s="3">
        <f t="shared" si="1"/>
        <v>0.77805800756620425</v>
      </c>
      <c r="M57" s="42">
        <v>0</v>
      </c>
      <c r="N57" s="36">
        <v>125</v>
      </c>
      <c r="O57" s="156">
        <f t="shared" si="2"/>
        <v>0.13616557734204793</v>
      </c>
      <c r="P57" s="4">
        <f t="shared" si="3"/>
        <v>918</v>
      </c>
      <c r="Q57" s="5">
        <f t="shared" si="4"/>
        <v>793</v>
      </c>
      <c r="R57" s="5">
        <f t="shared" si="5"/>
        <v>125</v>
      </c>
      <c r="S57" s="6">
        <f t="shared" si="6"/>
        <v>0.13616557734204793</v>
      </c>
    </row>
    <row r="58" spans="1:19" ht="29" x14ac:dyDescent="0.2">
      <c r="A58" s="153" t="s">
        <v>523</v>
      </c>
      <c r="B58" s="71" t="s">
        <v>133</v>
      </c>
      <c r="C58" s="154" t="s">
        <v>134</v>
      </c>
      <c r="D58" s="2">
        <v>0</v>
      </c>
      <c r="E58" s="1">
        <v>0</v>
      </c>
      <c r="F58" s="1">
        <v>0</v>
      </c>
      <c r="G58" s="1">
        <v>0</v>
      </c>
      <c r="H58" s="155" t="str">
        <f t="shared" si="0"/>
        <v/>
      </c>
      <c r="I58" s="35">
        <v>469</v>
      </c>
      <c r="J58" s="36">
        <v>440</v>
      </c>
      <c r="K58" s="36">
        <v>281</v>
      </c>
      <c r="L58" s="3">
        <f t="shared" si="1"/>
        <v>0.63863636363636367</v>
      </c>
      <c r="M58" s="42">
        <v>0</v>
      </c>
      <c r="N58" s="36">
        <v>29</v>
      </c>
      <c r="O58" s="156">
        <f t="shared" si="2"/>
        <v>6.1833688699360338E-2</v>
      </c>
      <c r="P58" s="4">
        <f t="shared" si="3"/>
        <v>469</v>
      </c>
      <c r="Q58" s="5">
        <f t="shared" si="4"/>
        <v>440</v>
      </c>
      <c r="R58" s="5">
        <f t="shared" si="5"/>
        <v>29</v>
      </c>
      <c r="S58" s="6">
        <f t="shared" si="6"/>
        <v>6.1833688699360338E-2</v>
      </c>
    </row>
    <row r="59" spans="1:19" x14ac:dyDescent="0.2">
      <c r="A59" s="153" t="s">
        <v>523</v>
      </c>
      <c r="B59" s="71" t="s">
        <v>137</v>
      </c>
      <c r="C59" s="154" t="s">
        <v>138</v>
      </c>
      <c r="D59" s="2">
        <v>0</v>
      </c>
      <c r="E59" s="1">
        <v>0</v>
      </c>
      <c r="F59" s="1">
        <v>0</v>
      </c>
      <c r="G59" s="1">
        <v>0</v>
      </c>
      <c r="H59" s="155" t="str">
        <f t="shared" si="0"/>
        <v/>
      </c>
      <c r="I59" s="35">
        <v>49</v>
      </c>
      <c r="J59" s="36">
        <v>44</v>
      </c>
      <c r="K59" s="36">
        <v>26</v>
      </c>
      <c r="L59" s="3">
        <f t="shared" si="1"/>
        <v>0.59090909090909094</v>
      </c>
      <c r="M59" s="42">
        <v>0</v>
      </c>
      <c r="N59" s="36">
        <v>5</v>
      </c>
      <c r="O59" s="156">
        <f t="shared" si="2"/>
        <v>0.10204081632653061</v>
      </c>
      <c r="P59" s="4">
        <f t="shared" si="3"/>
        <v>49</v>
      </c>
      <c r="Q59" s="5">
        <f t="shared" si="4"/>
        <v>44</v>
      </c>
      <c r="R59" s="5">
        <f t="shared" si="5"/>
        <v>5</v>
      </c>
      <c r="S59" s="6">
        <f t="shared" si="6"/>
        <v>0.10204081632653061</v>
      </c>
    </row>
    <row r="60" spans="1:19" x14ac:dyDescent="0.2">
      <c r="A60" s="153" t="s">
        <v>523</v>
      </c>
      <c r="B60" s="71" t="s">
        <v>142</v>
      </c>
      <c r="C60" s="154" t="s">
        <v>143</v>
      </c>
      <c r="D60" s="2">
        <v>0</v>
      </c>
      <c r="E60" s="1">
        <v>0</v>
      </c>
      <c r="F60" s="1">
        <v>0</v>
      </c>
      <c r="G60" s="1">
        <v>0</v>
      </c>
      <c r="H60" s="155" t="str">
        <f t="shared" si="0"/>
        <v/>
      </c>
      <c r="I60" s="35">
        <v>12</v>
      </c>
      <c r="J60" s="36">
        <v>12</v>
      </c>
      <c r="K60" s="36">
        <v>6</v>
      </c>
      <c r="L60" s="3">
        <f t="shared" si="1"/>
        <v>0.5</v>
      </c>
      <c r="M60" s="42">
        <v>0</v>
      </c>
      <c r="N60" s="36">
        <v>0</v>
      </c>
      <c r="O60" s="156">
        <f t="shared" si="2"/>
        <v>0</v>
      </c>
      <c r="P60" s="4">
        <f t="shared" si="3"/>
        <v>12</v>
      </c>
      <c r="Q60" s="5">
        <f t="shared" si="4"/>
        <v>12</v>
      </c>
      <c r="R60" s="5" t="str">
        <f t="shared" si="5"/>
        <v/>
      </c>
      <c r="S60" s="6" t="str">
        <f t="shared" si="6"/>
        <v/>
      </c>
    </row>
    <row r="61" spans="1:19" ht="29" x14ac:dyDescent="0.2">
      <c r="A61" s="153" t="s">
        <v>523</v>
      </c>
      <c r="B61" s="71" t="s">
        <v>144</v>
      </c>
      <c r="C61" s="154" t="s">
        <v>145</v>
      </c>
      <c r="D61" s="2">
        <v>0</v>
      </c>
      <c r="E61" s="1">
        <v>0</v>
      </c>
      <c r="F61" s="1">
        <v>0</v>
      </c>
      <c r="G61" s="1">
        <v>0</v>
      </c>
      <c r="H61" s="155" t="str">
        <f t="shared" si="0"/>
        <v/>
      </c>
      <c r="I61" s="35">
        <v>8209</v>
      </c>
      <c r="J61" s="36">
        <v>8107</v>
      </c>
      <c r="K61" s="36">
        <v>4480</v>
      </c>
      <c r="L61" s="3">
        <f t="shared" si="1"/>
        <v>0.5526088565437276</v>
      </c>
      <c r="M61" s="42">
        <v>0</v>
      </c>
      <c r="N61" s="36">
        <v>102</v>
      </c>
      <c r="O61" s="156">
        <f t="shared" si="2"/>
        <v>1.2425386770617615E-2</v>
      </c>
      <c r="P61" s="4">
        <f t="shared" si="3"/>
        <v>8209</v>
      </c>
      <c r="Q61" s="5">
        <f t="shared" si="4"/>
        <v>8107</v>
      </c>
      <c r="R61" s="5">
        <f t="shared" si="5"/>
        <v>102</v>
      </c>
      <c r="S61" s="6">
        <f t="shared" si="6"/>
        <v>1.2425386770617615E-2</v>
      </c>
    </row>
    <row r="62" spans="1:19" ht="29" x14ac:dyDescent="0.2">
      <c r="A62" s="153" t="s">
        <v>523</v>
      </c>
      <c r="B62" s="71" t="s">
        <v>144</v>
      </c>
      <c r="C62" s="154" t="s">
        <v>527</v>
      </c>
      <c r="D62" s="2">
        <v>0</v>
      </c>
      <c r="E62" s="1">
        <v>0</v>
      </c>
      <c r="F62" s="1">
        <v>0</v>
      </c>
      <c r="G62" s="1">
        <v>0</v>
      </c>
      <c r="H62" s="155" t="str">
        <f t="shared" si="0"/>
        <v/>
      </c>
      <c r="I62" s="35">
        <v>2441</v>
      </c>
      <c r="J62" s="36">
        <v>2396</v>
      </c>
      <c r="K62" s="36">
        <v>1728</v>
      </c>
      <c r="L62" s="3">
        <f t="shared" si="1"/>
        <v>0.72120200333889817</v>
      </c>
      <c r="M62" s="42">
        <v>0</v>
      </c>
      <c r="N62" s="36">
        <v>45</v>
      </c>
      <c r="O62" s="156">
        <f t="shared" si="2"/>
        <v>1.843506759524785E-2</v>
      </c>
      <c r="P62" s="4">
        <f t="shared" si="3"/>
        <v>2441</v>
      </c>
      <c r="Q62" s="5">
        <f t="shared" si="4"/>
        <v>2396</v>
      </c>
      <c r="R62" s="5">
        <f t="shared" si="5"/>
        <v>45</v>
      </c>
      <c r="S62" s="6">
        <f t="shared" si="6"/>
        <v>1.843506759524785E-2</v>
      </c>
    </row>
    <row r="63" spans="1:19" ht="29" x14ac:dyDescent="0.2">
      <c r="A63" s="153" t="s">
        <v>523</v>
      </c>
      <c r="B63" s="71" t="s">
        <v>144</v>
      </c>
      <c r="C63" s="154" t="s">
        <v>528</v>
      </c>
      <c r="D63" s="2">
        <v>0</v>
      </c>
      <c r="E63" s="1">
        <v>0</v>
      </c>
      <c r="F63" s="1">
        <v>0</v>
      </c>
      <c r="G63" s="1">
        <v>0</v>
      </c>
      <c r="H63" s="155" t="str">
        <f t="shared" si="0"/>
        <v/>
      </c>
      <c r="I63" s="35">
        <v>1013</v>
      </c>
      <c r="J63" s="36">
        <v>932</v>
      </c>
      <c r="K63" s="36">
        <v>550</v>
      </c>
      <c r="L63" s="3">
        <f t="shared" si="1"/>
        <v>0.59012875536480691</v>
      </c>
      <c r="M63" s="42">
        <v>0</v>
      </c>
      <c r="N63" s="36">
        <v>81</v>
      </c>
      <c r="O63" s="156">
        <f t="shared" si="2"/>
        <v>7.9960513326752219E-2</v>
      </c>
      <c r="P63" s="4">
        <f t="shared" si="3"/>
        <v>1013</v>
      </c>
      <c r="Q63" s="5">
        <f t="shared" si="4"/>
        <v>932</v>
      </c>
      <c r="R63" s="5">
        <f t="shared" si="5"/>
        <v>81</v>
      </c>
      <c r="S63" s="6">
        <f t="shared" si="6"/>
        <v>7.9960513326752219E-2</v>
      </c>
    </row>
    <row r="64" spans="1:19" x14ac:dyDescent="0.2">
      <c r="A64" s="153" t="s">
        <v>523</v>
      </c>
      <c r="B64" s="71" t="s">
        <v>432</v>
      </c>
      <c r="C64" s="154" t="s">
        <v>433</v>
      </c>
      <c r="D64" s="2">
        <v>0</v>
      </c>
      <c r="E64" s="1">
        <v>0</v>
      </c>
      <c r="F64" s="1">
        <v>0</v>
      </c>
      <c r="G64" s="1">
        <v>0</v>
      </c>
      <c r="H64" s="155" t="str">
        <f t="shared" si="0"/>
        <v/>
      </c>
      <c r="I64" s="35">
        <v>54</v>
      </c>
      <c r="J64" s="36">
        <v>54</v>
      </c>
      <c r="K64" s="36">
        <v>17</v>
      </c>
      <c r="L64" s="3">
        <f t="shared" si="1"/>
        <v>0.31481481481481483</v>
      </c>
      <c r="M64" s="42">
        <v>0</v>
      </c>
      <c r="N64" s="36">
        <v>0</v>
      </c>
      <c r="O64" s="156">
        <f t="shared" si="2"/>
        <v>0</v>
      </c>
      <c r="P64" s="4">
        <f t="shared" si="3"/>
        <v>54</v>
      </c>
      <c r="Q64" s="5">
        <f t="shared" si="4"/>
        <v>54</v>
      </c>
      <c r="R64" s="5" t="str">
        <f t="shared" si="5"/>
        <v/>
      </c>
      <c r="S64" s="6" t="str">
        <f t="shared" si="6"/>
        <v/>
      </c>
    </row>
    <row r="65" spans="1:19" x14ac:dyDescent="0.2">
      <c r="A65" s="153" t="s">
        <v>523</v>
      </c>
      <c r="B65" s="71" t="s">
        <v>146</v>
      </c>
      <c r="C65" s="154" t="s">
        <v>147</v>
      </c>
      <c r="D65" s="2">
        <v>0</v>
      </c>
      <c r="E65" s="1">
        <v>0</v>
      </c>
      <c r="F65" s="1">
        <v>0</v>
      </c>
      <c r="G65" s="1">
        <v>0</v>
      </c>
      <c r="H65" s="155" t="str">
        <f t="shared" si="0"/>
        <v/>
      </c>
      <c r="I65" s="35">
        <v>422</v>
      </c>
      <c r="J65" s="36">
        <v>408</v>
      </c>
      <c r="K65" s="36">
        <v>163</v>
      </c>
      <c r="L65" s="3">
        <f t="shared" si="1"/>
        <v>0.39950980392156865</v>
      </c>
      <c r="M65" s="42">
        <v>0</v>
      </c>
      <c r="N65" s="36">
        <v>14</v>
      </c>
      <c r="O65" s="156">
        <f t="shared" si="2"/>
        <v>3.3175355450236969E-2</v>
      </c>
      <c r="P65" s="4">
        <f t="shared" si="3"/>
        <v>422</v>
      </c>
      <c r="Q65" s="5">
        <f t="shared" si="4"/>
        <v>408</v>
      </c>
      <c r="R65" s="5">
        <f t="shared" si="5"/>
        <v>14</v>
      </c>
      <c r="S65" s="6">
        <f t="shared" si="6"/>
        <v>3.3175355450236969E-2</v>
      </c>
    </row>
    <row r="66" spans="1:19" x14ac:dyDescent="0.2">
      <c r="A66" s="153" t="s">
        <v>523</v>
      </c>
      <c r="B66" s="71" t="s">
        <v>153</v>
      </c>
      <c r="C66" s="154" t="s">
        <v>155</v>
      </c>
      <c r="D66" s="2">
        <v>0</v>
      </c>
      <c r="E66" s="1">
        <v>0</v>
      </c>
      <c r="F66" s="1">
        <v>0</v>
      </c>
      <c r="G66" s="1">
        <v>0</v>
      </c>
      <c r="H66" s="155" t="str">
        <f t="shared" ref="H66:H129" si="7">IF(D66&lt;&gt;0,G66/D66,"")</f>
        <v/>
      </c>
      <c r="I66" s="35">
        <v>4</v>
      </c>
      <c r="J66" s="36">
        <v>4</v>
      </c>
      <c r="K66" s="36">
        <v>1</v>
      </c>
      <c r="L66" s="3">
        <f t="shared" ref="L66:L129" si="8">IF(J66&lt;&gt;0,K66/J66,"")</f>
        <v>0.25</v>
      </c>
      <c r="M66" s="42">
        <v>0</v>
      </c>
      <c r="N66" s="36">
        <v>0</v>
      </c>
      <c r="O66" s="156">
        <f t="shared" ref="O66:O129" si="9">IF(I66&lt;&gt;0,N66/I66,"")</f>
        <v>0</v>
      </c>
      <c r="P66" s="4">
        <f t="shared" ref="P66:P129" si="10">IF(SUM(D66,I66)&gt;0,SUM(D66,I66),"")</f>
        <v>4</v>
      </c>
      <c r="Q66" s="5">
        <f t="shared" ref="Q66:Q129" si="11">IF(SUM(E66,J66, M66)&gt;0,SUM(E66,J66, M66),"")</f>
        <v>4</v>
      </c>
      <c r="R66" s="5" t="str">
        <f t="shared" ref="R66:R129" si="12">IF(SUM(G66,N66)&gt;0,SUM(G66,N66),"")</f>
        <v/>
      </c>
      <c r="S66" s="6" t="str">
        <f t="shared" ref="S66:S129" si="13">IFERROR(IF(P66&lt;&gt;0,R66/P66,""),"")</f>
        <v/>
      </c>
    </row>
    <row r="67" spans="1:19" x14ac:dyDescent="0.2">
      <c r="A67" s="153" t="s">
        <v>523</v>
      </c>
      <c r="B67" s="71" t="s">
        <v>160</v>
      </c>
      <c r="C67" s="154" t="s">
        <v>161</v>
      </c>
      <c r="D67" s="2">
        <v>0</v>
      </c>
      <c r="E67" s="1">
        <v>0</v>
      </c>
      <c r="F67" s="1">
        <v>0</v>
      </c>
      <c r="G67" s="1">
        <v>0</v>
      </c>
      <c r="H67" s="155" t="str">
        <f t="shared" si="7"/>
        <v/>
      </c>
      <c r="I67" s="35">
        <v>269</v>
      </c>
      <c r="J67" s="36">
        <v>246</v>
      </c>
      <c r="K67" s="36">
        <v>17</v>
      </c>
      <c r="L67" s="3">
        <f t="shared" si="8"/>
        <v>6.910569105691057E-2</v>
      </c>
      <c r="M67" s="42">
        <v>0</v>
      </c>
      <c r="N67" s="36">
        <v>23</v>
      </c>
      <c r="O67" s="156">
        <f t="shared" si="9"/>
        <v>8.5501858736059477E-2</v>
      </c>
      <c r="P67" s="4">
        <f t="shared" si="10"/>
        <v>269</v>
      </c>
      <c r="Q67" s="5">
        <f t="shared" si="11"/>
        <v>246</v>
      </c>
      <c r="R67" s="5">
        <f t="shared" si="12"/>
        <v>23</v>
      </c>
      <c r="S67" s="6">
        <f t="shared" si="13"/>
        <v>8.5501858736059477E-2</v>
      </c>
    </row>
    <row r="68" spans="1:19" x14ac:dyDescent="0.2">
      <c r="A68" s="153" t="s">
        <v>523</v>
      </c>
      <c r="B68" s="71" t="s">
        <v>162</v>
      </c>
      <c r="C68" s="154" t="s">
        <v>163</v>
      </c>
      <c r="D68" s="2">
        <v>0</v>
      </c>
      <c r="E68" s="1">
        <v>0</v>
      </c>
      <c r="F68" s="1">
        <v>0</v>
      </c>
      <c r="G68" s="1">
        <v>0</v>
      </c>
      <c r="H68" s="155" t="str">
        <f t="shared" si="7"/>
        <v/>
      </c>
      <c r="I68" s="35">
        <v>3</v>
      </c>
      <c r="J68" s="36">
        <v>3</v>
      </c>
      <c r="K68" s="36">
        <v>1</v>
      </c>
      <c r="L68" s="3">
        <f t="shared" si="8"/>
        <v>0.33333333333333331</v>
      </c>
      <c r="M68" s="42">
        <v>0</v>
      </c>
      <c r="N68" s="36">
        <v>0</v>
      </c>
      <c r="O68" s="156">
        <f t="shared" si="9"/>
        <v>0</v>
      </c>
      <c r="P68" s="4">
        <f t="shared" si="10"/>
        <v>3</v>
      </c>
      <c r="Q68" s="5">
        <f t="shared" si="11"/>
        <v>3</v>
      </c>
      <c r="R68" s="5" t="str">
        <f t="shared" si="12"/>
        <v/>
      </c>
      <c r="S68" s="6" t="str">
        <f t="shared" si="13"/>
        <v/>
      </c>
    </row>
    <row r="69" spans="1:19" x14ac:dyDescent="0.2">
      <c r="A69" s="153" t="s">
        <v>523</v>
      </c>
      <c r="B69" s="71" t="s">
        <v>166</v>
      </c>
      <c r="C69" s="154" t="s">
        <v>167</v>
      </c>
      <c r="D69" s="2">
        <v>0</v>
      </c>
      <c r="E69" s="1">
        <v>0</v>
      </c>
      <c r="F69" s="1">
        <v>0</v>
      </c>
      <c r="G69" s="1">
        <v>0</v>
      </c>
      <c r="H69" s="155" t="str">
        <f t="shared" si="7"/>
        <v/>
      </c>
      <c r="I69" s="35">
        <v>358</v>
      </c>
      <c r="J69" s="36">
        <v>289</v>
      </c>
      <c r="K69" s="36">
        <v>103</v>
      </c>
      <c r="L69" s="3">
        <f t="shared" si="8"/>
        <v>0.356401384083045</v>
      </c>
      <c r="M69" s="42">
        <v>0</v>
      </c>
      <c r="N69" s="36">
        <v>69</v>
      </c>
      <c r="O69" s="156">
        <f t="shared" si="9"/>
        <v>0.19273743016759776</v>
      </c>
      <c r="P69" s="4">
        <f t="shared" si="10"/>
        <v>358</v>
      </c>
      <c r="Q69" s="5">
        <f t="shared" si="11"/>
        <v>289</v>
      </c>
      <c r="R69" s="5">
        <f t="shared" si="12"/>
        <v>69</v>
      </c>
      <c r="S69" s="6">
        <f t="shared" si="13"/>
        <v>0.19273743016759776</v>
      </c>
    </row>
    <row r="70" spans="1:19" x14ac:dyDescent="0.2">
      <c r="A70" s="153" t="s">
        <v>523</v>
      </c>
      <c r="B70" s="71" t="s">
        <v>172</v>
      </c>
      <c r="C70" s="154" t="s">
        <v>173</v>
      </c>
      <c r="D70" s="2">
        <v>0</v>
      </c>
      <c r="E70" s="1">
        <v>0</v>
      </c>
      <c r="F70" s="1">
        <v>0</v>
      </c>
      <c r="G70" s="1">
        <v>0</v>
      </c>
      <c r="H70" s="155" t="str">
        <f t="shared" si="7"/>
        <v/>
      </c>
      <c r="I70" s="35">
        <v>175</v>
      </c>
      <c r="J70" s="36">
        <v>175</v>
      </c>
      <c r="K70" s="36">
        <v>83</v>
      </c>
      <c r="L70" s="3">
        <f t="shared" si="8"/>
        <v>0.47428571428571431</v>
      </c>
      <c r="M70" s="42">
        <v>0</v>
      </c>
      <c r="N70" s="36">
        <v>0</v>
      </c>
      <c r="O70" s="156">
        <f t="shared" si="9"/>
        <v>0</v>
      </c>
      <c r="P70" s="4">
        <f t="shared" si="10"/>
        <v>175</v>
      </c>
      <c r="Q70" s="5">
        <f t="shared" si="11"/>
        <v>175</v>
      </c>
      <c r="R70" s="5" t="str">
        <f t="shared" si="12"/>
        <v/>
      </c>
      <c r="S70" s="6" t="str">
        <f t="shared" si="13"/>
        <v/>
      </c>
    </row>
    <row r="71" spans="1:19" x14ac:dyDescent="0.2">
      <c r="A71" s="153" t="s">
        <v>523</v>
      </c>
      <c r="B71" s="71" t="s">
        <v>174</v>
      </c>
      <c r="C71" s="154" t="s">
        <v>175</v>
      </c>
      <c r="D71" s="2">
        <v>0</v>
      </c>
      <c r="E71" s="1">
        <v>0</v>
      </c>
      <c r="F71" s="1">
        <v>0</v>
      </c>
      <c r="G71" s="1">
        <v>0</v>
      </c>
      <c r="H71" s="155" t="str">
        <f t="shared" si="7"/>
        <v/>
      </c>
      <c r="I71" s="35">
        <v>180</v>
      </c>
      <c r="J71" s="36">
        <v>180</v>
      </c>
      <c r="K71" s="36">
        <v>52</v>
      </c>
      <c r="L71" s="3">
        <f t="shared" si="8"/>
        <v>0.28888888888888886</v>
      </c>
      <c r="M71" s="42">
        <v>0</v>
      </c>
      <c r="N71" s="36">
        <v>0</v>
      </c>
      <c r="O71" s="156">
        <f t="shared" si="9"/>
        <v>0</v>
      </c>
      <c r="P71" s="4">
        <f t="shared" si="10"/>
        <v>180</v>
      </c>
      <c r="Q71" s="5">
        <f t="shared" si="11"/>
        <v>180</v>
      </c>
      <c r="R71" s="5" t="str">
        <f t="shared" si="12"/>
        <v/>
      </c>
      <c r="S71" s="6" t="str">
        <f t="shared" si="13"/>
        <v/>
      </c>
    </row>
    <row r="72" spans="1:19" x14ac:dyDescent="0.2">
      <c r="A72" s="153" t="s">
        <v>523</v>
      </c>
      <c r="B72" s="71" t="s">
        <v>176</v>
      </c>
      <c r="C72" s="154" t="s">
        <v>270</v>
      </c>
      <c r="D72" s="2">
        <v>0</v>
      </c>
      <c r="E72" s="1">
        <v>0</v>
      </c>
      <c r="F72" s="1">
        <v>0</v>
      </c>
      <c r="G72" s="1">
        <v>0</v>
      </c>
      <c r="H72" s="155" t="str">
        <f t="shared" si="7"/>
        <v/>
      </c>
      <c r="I72" s="35">
        <v>14</v>
      </c>
      <c r="J72" s="36">
        <v>14</v>
      </c>
      <c r="K72" s="36">
        <v>7</v>
      </c>
      <c r="L72" s="3">
        <f t="shared" si="8"/>
        <v>0.5</v>
      </c>
      <c r="M72" s="42">
        <v>0</v>
      </c>
      <c r="N72" s="36">
        <v>0</v>
      </c>
      <c r="O72" s="156">
        <f t="shared" si="9"/>
        <v>0</v>
      </c>
      <c r="P72" s="4">
        <f t="shared" si="10"/>
        <v>14</v>
      </c>
      <c r="Q72" s="5">
        <f t="shared" si="11"/>
        <v>14</v>
      </c>
      <c r="R72" s="5" t="str">
        <f t="shared" si="12"/>
        <v/>
      </c>
      <c r="S72" s="6" t="str">
        <f t="shared" si="13"/>
        <v/>
      </c>
    </row>
    <row r="73" spans="1:19" x14ac:dyDescent="0.2">
      <c r="A73" s="153" t="s">
        <v>523</v>
      </c>
      <c r="B73" s="71" t="s">
        <v>177</v>
      </c>
      <c r="C73" s="154" t="s">
        <v>271</v>
      </c>
      <c r="D73" s="2">
        <v>0</v>
      </c>
      <c r="E73" s="1">
        <v>0</v>
      </c>
      <c r="F73" s="1">
        <v>0</v>
      </c>
      <c r="G73" s="1">
        <v>0</v>
      </c>
      <c r="H73" s="155" t="str">
        <f t="shared" si="7"/>
        <v/>
      </c>
      <c r="I73" s="35">
        <v>1</v>
      </c>
      <c r="J73" s="36">
        <v>1</v>
      </c>
      <c r="K73" s="36">
        <v>0</v>
      </c>
      <c r="L73" s="3">
        <f t="shared" si="8"/>
        <v>0</v>
      </c>
      <c r="M73" s="42">
        <v>0</v>
      </c>
      <c r="N73" s="36">
        <v>0</v>
      </c>
      <c r="O73" s="156">
        <f t="shared" si="9"/>
        <v>0</v>
      </c>
      <c r="P73" s="4">
        <f t="shared" si="10"/>
        <v>1</v>
      </c>
      <c r="Q73" s="5">
        <f t="shared" si="11"/>
        <v>1</v>
      </c>
      <c r="R73" s="5" t="str">
        <f t="shared" si="12"/>
        <v/>
      </c>
      <c r="S73" s="6" t="str">
        <f t="shared" si="13"/>
        <v/>
      </c>
    </row>
    <row r="74" spans="1:19" x14ac:dyDescent="0.2">
      <c r="A74" s="153" t="s">
        <v>523</v>
      </c>
      <c r="B74" s="71" t="s">
        <v>178</v>
      </c>
      <c r="C74" s="154" t="s">
        <v>179</v>
      </c>
      <c r="D74" s="2">
        <v>0</v>
      </c>
      <c r="E74" s="1">
        <v>0</v>
      </c>
      <c r="F74" s="1">
        <v>0</v>
      </c>
      <c r="G74" s="1">
        <v>0</v>
      </c>
      <c r="H74" s="155" t="str">
        <f t="shared" si="7"/>
        <v/>
      </c>
      <c r="I74" s="35">
        <v>282</v>
      </c>
      <c r="J74" s="36">
        <v>244</v>
      </c>
      <c r="K74" s="36">
        <v>86</v>
      </c>
      <c r="L74" s="3">
        <f t="shared" si="8"/>
        <v>0.35245901639344263</v>
      </c>
      <c r="M74" s="42">
        <v>0</v>
      </c>
      <c r="N74" s="36">
        <v>38</v>
      </c>
      <c r="O74" s="156">
        <f t="shared" si="9"/>
        <v>0.13475177304964539</v>
      </c>
      <c r="P74" s="4">
        <f t="shared" si="10"/>
        <v>282</v>
      </c>
      <c r="Q74" s="5">
        <f t="shared" si="11"/>
        <v>244</v>
      </c>
      <c r="R74" s="5">
        <f t="shared" si="12"/>
        <v>38</v>
      </c>
      <c r="S74" s="6">
        <f t="shared" si="13"/>
        <v>0.13475177304964539</v>
      </c>
    </row>
    <row r="75" spans="1:19" ht="29" x14ac:dyDescent="0.2">
      <c r="A75" s="153" t="s">
        <v>523</v>
      </c>
      <c r="B75" s="71" t="s">
        <v>182</v>
      </c>
      <c r="C75" s="154" t="s">
        <v>183</v>
      </c>
      <c r="D75" s="2">
        <v>0</v>
      </c>
      <c r="E75" s="1">
        <v>0</v>
      </c>
      <c r="F75" s="1">
        <v>0</v>
      </c>
      <c r="G75" s="1">
        <v>0</v>
      </c>
      <c r="H75" s="155" t="str">
        <f t="shared" si="7"/>
        <v/>
      </c>
      <c r="I75" s="35">
        <v>359</v>
      </c>
      <c r="J75" s="36">
        <v>351</v>
      </c>
      <c r="K75" s="36">
        <v>128</v>
      </c>
      <c r="L75" s="3">
        <f t="shared" si="8"/>
        <v>0.36467236467236469</v>
      </c>
      <c r="M75" s="42">
        <v>0</v>
      </c>
      <c r="N75" s="36">
        <v>8</v>
      </c>
      <c r="O75" s="156">
        <f t="shared" si="9"/>
        <v>2.2284122562674095E-2</v>
      </c>
      <c r="P75" s="4">
        <f t="shared" si="10"/>
        <v>359</v>
      </c>
      <c r="Q75" s="5">
        <f t="shared" si="11"/>
        <v>351</v>
      </c>
      <c r="R75" s="5">
        <f t="shared" si="12"/>
        <v>8</v>
      </c>
      <c r="S75" s="6">
        <f t="shared" si="13"/>
        <v>2.2284122562674095E-2</v>
      </c>
    </row>
    <row r="76" spans="1:19" ht="29" x14ac:dyDescent="0.2">
      <c r="A76" s="153" t="s">
        <v>523</v>
      </c>
      <c r="B76" s="71" t="s">
        <v>182</v>
      </c>
      <c r="C76" s="154" t="s">
        <v>184</v>
      </c>
      <c r="D76" s="2">
        <v>0</v>
      </c>
      <c r="E76" s="1">
        <v>0</v>
      </c>
      <c r="F76" s="1">
        <v>0</v>
      </c>
      <c r="G76" s="1">
        <v>0</v>
      </c>
      <c r="H76" s="155" t="str">
        <f t="shared" si="7"/>
        <v/>
      </c>
      <c r="I76" s="35">
        <v>5294</v>
      </c>
      <c r="J76" s="36">
        <v>5279</v>
      </c>
      <c r="K76" s="36">
        <v>1095</v>
      </c>
      <c r="L76" s="3">
        <f t="shared" si="8"/>
        <v>0.20742564879712067</v>
      </c>
      <c r="M76" s="42">
        <v>0</v>
      </c>
      <c r="N76" s="36">
        <v>15</v>
      </c>
      <c r="O76" s="156">
        <f t="shared" si="9"/>
        <v>2.8333962976955043E-3</v>
      </c>
      <c r="P76" s="4">
        <f t="shared" si="10"/>
        <v>5294</v>
      </c>
      <c r="Q76" s="5">
        <f t="shared" si="11"/>
        <v>5279</v>
      </c>
      <c r="R76" s="5">
        <f t="shared" si="12"/>
        <v>15</v>
      </c>
      <c r="S76" s="6">
        <f t="shared" si="13"/>
        <v>2.8333962976955043E-3</v>
      </c>
    </row>
    <row r="77" spans="1:19" ht="29" x14ac:dyDescent="0.2">
      <c r="A77" s="153" t="s">
        <v>523</v>
      </c>
      <c r="B77" s="71" t="s">
        <v>182</v>
      </c>
      <c r="C77" s="154" t="s">
        <v>529</v>
      </c>
      <c r="D77" s="2">
        <v>0</v>
      </c>
      <c r="E77" s="1">
        <v>0</v>
      </c>
      <c r="F77" s="1">
        <v>0</v>
      </c>
      <c r="G77" s="1">
        <v>0</v>
      </c>
      <c r="H77" s="155" t="str">
        <f t="shared" si="7"/>
        <v/>
      </c>
      <c r="I77" s="35">
        <v>185</v>
      </c>
      <c r="J77" s="36">
        <v>185</v>
      </c>
      <c r="K77" s="36">
        <v>39</v>
      </c>
      <c r="L77" s="3">
        <f t="shared" si="8"/>
        <v>0.21081081081081082</v>
      </c>
      <c r="M77" s="42">
        <v>0</v>
      </c>
      <c r="N77" s="36">
        <v>0</v>
      </c>
      <c r="O77" s="156">
        <f t="shared" si="9"/>
        <v>0</v>
      </c>
      <c r="P77" s="4">
        <f t="shared" si="10"/>
        <v>185</v>
      </c>
      <c r="Q77" s="5">
        <f t="shared" si="11"/>
        <v>185</v>
      </c>
      <c r="R77" s="5" t="str">
        <f t="shared" si="12"/>
        <v/>
      </c>
      <c r="S77" s="6" t="str">
        <f t="shared" si="13"/>
        <v/>
      </c>
    </row>
    <row r="78" spans="1:19" x14ac:dyDescent="0.2">
      <c r="A78" s="153" t="s">
        <v>523</v>
      </c>
      <c r="B78" s="71" t="s">
        <v>188</v>
      </c>
      <c r="C78" s="154" t="s">
        <v>189</v>
      </c>
      <c r="D78" s="2">
        <v>0</v>
      </c>
      <c r="E78" s="1">
        <v>0</v>
      </c>
      <c r="F78" s="1">
        <v>0</v>
      </c>
      <c r="G78" s="1">
        <v>0</v>
      </c>
      <c r="H78" s="155" t="str">
        <f t="shared" si="7"/>
        <v/>
      </c>
      <c r="I78" s="35">
        <v>784</v>
      </c>
      <c r="J78" s="36">
        <v>743</v>
      </c>
      <c r="K78" s="36">
        <v>336</v>
      </c>
      <c r="L78" s="3">
        <f t="shared" si="8"/>
        <v>0.45222072678331088</v>
      </c>
      <c r="M78" s="42">
        <v>0</v>
      </c>
      <c r="N78" s="36">
        <v>41</v>
      </c>
      <c r="O78" s="156">
        <f t="shared" si="9"/>
        <v>5.2295918367346941E-2</v>
      </c>
      <c r="P78" s="4">
        <f t="shared" si="10"/>
        <v>784</v>
      </c>
      <c r="Q78" s="5">
        <f t="shared" si="11"/>
        <v>743</v>
      </c>
      <c r="R78" s="5">
        <f t="shared" si="12"/>
        <v>41</v>
      </c>
      <c r="S78" s="6">
        <f t="shared" si="13"/>
        <v>5.2295918367346941E-2</v>
      </c>
    </row>
    <row r="79" spans="1:19" x14ac:dyDescent="0.2">
      <c r="A79" s="153" t="s">
        <v>523</v>
      </c>
      <c r="B79" s="71" t="s">
        <v>190</v>
      </c>
      <c r="C79" s="154" t="s">
        <v>191</v>
      </c>
      <c r="D79" s="2">
        <v>0</v>
      </c>
      <c r="E79" s="1">
        <v>0</v>
      </c>
      <c r="F79" s="1">
        <v>0</v>
      </c>
      <c r="G79" s="1">
        <v>0</v>
      </c>
      <c r="H79" s="155" t="str">
        <f t="shared" si="7"/>
        <v/>
      </c>
      <c r="I79" s="35">
        <v>123</v>
      </c>
      <c r="J79" s="36">
        <v>109</v>
      </c>
      <c r="K79" s="36">
        <v>60</v>
      </c>
      <c r="L79" s="3">
        <f t="shared" si="8"/>
        <v>0.55045871559633031</v>
      </c>
      <c r="M79" s="42">
        <v>0</v>
      </c>
      <c r="N79" s="36">
        <v>14</v>
      </c>
      <c r="O79" s="156">
        <f t="shared" si="9"/>
        <v>0.11382113821138211</v>
      </c>
      <c r="P79" s="4">
        <f t="shared" si="10"/>
        <v>123</v>
      </c>
      <c r="Q79" s="5">
        <f t="shared" si="11"/>
        <v>109</v>
      </c>
      <c r="R79" s="5">
        <f t="shared" si="12"/>
        <v>14</v>
      </c>
      <c r="S79" s="6">
        <f t="shared" si="13"/>
        <v>0.11382113821138211</v>
      </c>
    </row>
    <row r="80" spans="1:19" x14ac:dyDescent="0.2">
      <c r="A80" s="153" t="s">
        <v>523</v>
      </c>
      <c r="B80" s="71" t="s">
        <v>192</v>
      </c>
      <c r="C80" s="154" t="s">
        <v>193</v>
      </c>
      <c r="D80" s="2">
        <v>0</v>
      </c>
      <c r="E80" s="1">
        <v>0</v>
      </c>
      <c r="F80" s="1">
        <v>0</v>
      </c>
      <c r="G80" s="1">
        <v>0</v>
      </c>
      <c r="H80" s="155" t="str">
        <f t="shared" si="7"/>
        <v/>
      </c>
      <c r="I80" s="35">
        <v>297</v>
      </c>
      <c r="J80" s="36">
        <v>292</v>
      </c>
      <c r="K80" s="36">
        <v>71</v>
      </c>
      <c r="L80" s="3">
        <f t="shared" si="8"/>
        <v>0.24315068493150685</v>
      </c>
      <c r="M80" s="42">
        <v>0</v>
      </c>
      <c r="N80" s="36">
        <v>5</v>
      </c>
      <c r="O80" s="156">
        <f t="shared" si="9"/>
        <v>1.6835016835016835E-2</v>
      </c>
      <c r="P80" s="4">
        <f t="shared" si="10"/>
        <v>297</v>
      </c>
      <c r="Q80" s="5">
        <f t="shared" si="11"/>
        <v>292</v>
      </c>
      <c r="R80" s="5">
        <f t="shared" si="12"/>
        <v>5</v>
      </c>
      <c r="S80" s="6">
        <f t="shared" si="13"/>
        <v>1.6835016835016835E-2</v>
      </c>
    </row>
    <row r="81" spans="1:19" x14ac:dyDescent="0.2">
      <c r="A81" s="153" t="s">
        <v>523</v>
      </c>
      <c r="B81" s="71" t="s">
        <v>192</v>
      </c>
      <c r="C81" s="154" t="s">
        <v>530</v>
      </c>
      <c r="D81" s="2">
        <v>0</v>
      </c>
      <c r="E81" s="1">
        <v>0</v>
      </c>
      <c r="F81" s="1">
        <v>0</v>
      </c>
      <c r="G81" s="1">
        <v>0</v>
      </c>
      <c r="H81" s="155" t="str">
        <f t="shared" si="7"/>
        <v/>
      </c>
      <c r="I81" s="35">
        <v>24</v>
      </c>
      <c r="J81" s="36">
        <v>23</v>
      </c>
      <c r="K81" s="36">
        <v>16</v>
      </c>
      <c r="L81" s="3">
        <f t="shared" si="8"/>
        <v>0.69565217391304346</v>
      </c>
      <c r="M81" s="42">
        <v>0</v>
      </c>
      <c r="N81" s="36">
        <v>1</v>
      </c>
      <c r="O81" s="156">
        <f t="shared" si="9"/>
        <v>4.1666666666666664E-2</v>
      </c>
      <c r="P81" s="4">
        <f t="shared" si="10"/>
        <v>24</v>
      </c>
      <c r="Q81" s="5">
        <f t="shared" si="11"/>
        <v>23</v>
      </c>
      <c r="R81" s="5">
        <f t="shared" si="12"/>
        <v>1</v>
      </c>
      <c r="S81" s="6">
        <f t="shared" si="13"/>
        <v>4.1666666666666664E-2</v>
      </c>
    </row>
    <row r="82" spans="1:19" x14ac:dyDescent="0.2">
      <c r="A82" s="153" t="s">
        <v>523</v>
      </c>
      <c r="B82" s="71" t="s">
        <v>195</v>
      </c>
      <c r="C82" s="154" t="s">
        <v>195</v>
      </c>
      <c r="D82" s="2">
        <v>0</v>
      </c>
      <c r="E82" s="1">
        <v>0</v>
      </c>
      <c r="F82" s="1">
        <v>0</v>
      </c>
      <c r="G82" s="1">
        <v>0</v>
      </c>
      <c r="H82" s="155" t="str">
        <f t="shared" si="7"/>
        <v/>
      </c>
      <c r="I82" s="35">
        <v>46</v>
      </c>
      <c r="J82" s="36">
        <v>46</v>
      </c>
      <c r="K82" s="36">
        <v>9</v>
      </c>
      <c r="L82" s="3">
        <f t="shared" si="8"/>
        <v>0.19565217391304349</v>
      </c>
      <c r="M82" s="42">
        <v>0</v>
      </c>
      <c r="N82" s="36">
        <v>0</v>
      </c>
      <c r="O82" s="156">
        <f t="shared" si="9"/>
        <v>0</v>
      </c>
      <c r="P82" s="4">
        <f t="shared" si="10"/>
        <v>46</v>
      </c>
      <c r="Q82" s="5">
        <f t="shared" si="11"/>
        <v>46</v>
      </c>
      <c r="R82" s="5" t="str">
        <f t="shared" si="12"/>
        <v/>
      </c>
      <c r="S82" s="6" t="str">
        <f t="shared" si="13"/>
        <v/>
      </c>
    </row>
    <row r="83" spans="1:19" x14ac:dyDescent="0.2">
      <c r="A83" s="153" t="s">
        <v>523</v>
      </c>
      <c r="B83" s="71" t="s">
        <v>197</v>
      </c>
      <c r="C83" s="154" t="s">
        <v>198</v>
      </c>
      <c r="D83" s="2">
        <v>0</v>
      </c>
      <c r="E83" s="1">
        <v>0</v>
      </c>
      <c r="F83" s="1">
        <v>0</v>
      </c>
      <c r="G83" s="1">
        <v>0</v>
      </c>
      <c r="H83" s="155" t="str">
        <f t="shared" si="7"/>
        <v/>
      </c>
      <c r="I83" s="35">
        <v>165</v>
      </c>
      <c r="J83" s="36">
        <v>163</v>
      </c>
      <c r="K83" s="36">
        <v>41</v>
      </c>
      <c r="L83" s="3">
        <f t="shared" si="8"/>
        <v>0.25153374233128833</v>
      </c>
      <c r="M83" s="42">
        <v>0</v>
      </c>
      <c r="N83" s="36">
        <v>2</v>
      </c>
      <c r="O83" s="156">
        <f t="shared" si="9"/>
        <v>1.2121212121212121E-2</v>
      </c>
      <c r="P83" s="4">
        <f t="shared" si="10"/>
        <v>165</v>
      </c>
      <c r="Q83" s="5">
        <f t="shared" si="11"/>
        <v>163</v>
      </c>
      <c r="R83" s="5">
        <f t="shared" si="12"/>
        <v>2</v>
      </c>
      <c r="S83" s="6">
        <f t="shared" si="13"/>
        <v>1.2121212121212121E-2</v>
      </c>
    </row>
    <row r="84" spans="1:19" x14ac:dyDescent="0.2">
      <c r="A84" s="153" t="s">
        <v>523</v>
      </c>
      <c r="B84" s="71" t="s">
        <v>197</v>
      </c>
      <c r="C84" s="154" t="s">
        <v>199</v>
      </c>
      <c r="D84" s="2">
        <v>0</v>
      </c>
      <c r="E84" s="1">
        <v>0</v>
      </c>
      <c r="F84" s="1">
        <v>0</v>
      </c>
      <c r="G84" s="1">
        <v>0</v>
      </c>
      <c r="H84" s="155" t="str">
        <f t="shared" si="7"/>
        <v/>
      </c>
      <c r="I84" s="35">
        <v>229</v>
      </c>
      <c r="J84" s="36">
        <v>228</v>
      </c>
      <c r="K84" s="36">
        <v>69</v>
      </c>
      <c r="L84" s="3">
        <f t="shared" si="8"/>
        <v>0.30263157894736842</v>
      </c>
      <c r="M84" s="42">
        <v>0</v>
      </c>
      <c r="N84" s="36">
        <v>1</v>
      </c>
      <c r="O84" s="156">
        <f t="shared" si="9"/>
        <v>4.3668122270742356E-3</v>
      </c>
      <c r="P84" s="4">
        <f t="shared" si="10"/>
        <v>229</v>
      </c>
      <c r="Q84" s="5">
        <f t="shared" si="11"/>
        <v>228</v>
      </c>
      <c r="R84" s="5">
        <f t="shared" si="12"/>
        <v>1</v>
      </c>
      <c r="S84" s="6">
        <f t="shared" si="13"/>
        <v>4.3668122270742356E-3</v>
      </c>
    </row>
    <row r="85" spans="1:19" x14ac:dyDescent="0.2">
      <c r="A85" s="153" t="s">
        <v>523</v>
      </c>
      <c r="B85" s="71" t="s">
        <v>200</v>
      </c>
      <c r="C85" s="154" t="s">
        <v>454</v>
      </c>
      <c r="D85" s="2">
        <v>0</v>
      </c>
      <c r="E85" s="1">
        <v>0</v>
      </c>
      <c r="F85" s="1">
        <v>0</v>
      </c>
      <c r="G85" s="1">
        <v>0</v>
      </c>
      <c r="H85" s="155" t="str">
        <f t="shared" si="7"/>
        <v/>
      </c>
      <c r="I85" s="35">
        <v>39</v>
      </c>
      <c r="J85" s="36">
        <v>38</v>
      </c>
      <c r="K85" s="36">
        <v>1</v>
      </c>
      <c r="L85" s="3">
        <f t="shared" si="8"/>
        <v>2.6315789473684209E-2</v>
      </c>
      <c r="M85" s="42">
        <v>0</v>
      </c>
      <c r="N85" s="36">
        <v>1</v>
      </c>
      <c r="O85" s="156">
        <f t="shared" si="9"/>
        <v>2.564102564102564E-2</v>
      </c>
      <c r="P85" s="4">
        <f t="shared" si="10"/>
        <v>39</v>
      </c>
      <c r="Q85" s="5">
        <f t="shared" si="11"/>
        <v>38</v>
      </c>
      <c r="R85" s="5">
        <f t="shared" si="12"/>
        <v>1</v>
      </c>
      <c r="S85" s="6">
        <f t="shared" si="13"/>
        <v>2.564102564102564E-2</v>
      </c>
    </row>
    <row r="86" spans="1:19" x14ac:dyDescent="0.2">
      <c r="A86" s="153" t="s">
        <v>523</v>
      </c>
      <c r="B86" s="71" t="s">
        <v>200</v>
      </c>
      <c r="C86" s="154" t="s">
        <v>531</v>
      </c>
      <c r="D86" s="2">
        <v>0</v>
      </c>
      <c r="E86" s="1">
        <v>0</v>
      </c>
      <c r="F86" s="1">
        <v>0</v>
      </c>
      <c r="G86" s="1">
        <v>0</v>
      </c>
      <c r="H86" s="155" t="str">
        <f t="shared" si="7"/>
        <v/>
      </c>
      <c r="I86" s="35">
        <v>2</v>
      </c>
      <c r="J86" s="36">
        <v>2</v>
      </c>
      <c r="K86" s="36">
        <v>0</v>
      </c>
      <c r="L86" s="3">
        <f t="shared" si="8"/>
        <v>0</v>
      </c>
      <c r="M86" s="42">
        <v>0</v>
      </c>
      <c r="N86" s="36">
        <v>0</v>
      </c>
      <c r="O86" s="156">
        <f t="shared" si="9"/>
        <v>0</v>
      </c>
      <c r="P86" s="4">
        <f t="shared" si="10"/>
        <v>2</v>
      </c>
      <c r="Q86" s="5">
        <f t="shared" si="11"/>
        <v>2</v>
      </c>
      <c r="R86" s="5" t="str">
        <f t="shared" si="12"/>
        <v/>
      </c>
      <c r="S86" s="6" t="str">
        <f t="shared" si="13"/>
        <v/>
      </c>
    </row>
    <row r="87" spans="1:19" x14ac:dyDescent="0.2">
      <c r="A87" s="153" t="s">
        <v>523</v>
      </c>
      <c r="B87" s="71" t="s">
        <v>200</v>
      </c>
      <c r="C87" s="154" t="s">
        <v>201</v>
      </c>
      <c r="D87" s="2">
        <v>0</v>
      </c>
      <c r="E87" s="1">
        <v>0</v>
      </c>
      <c r="F87" s="1">
        <v>0</v>
      </c>
      <c r="G87" s="1">
        <v>0</v>
      </c>
      <c r="H87" s="155" t="str">
        <f t="shared" si="7"/>
        <v/>
      </c>
      <c r="I87" s="35">
        <v>2</v>
      </c>
      <c r="J87" s="36">
        <v>2</v>
      </c>
      <c r="K87" s="36">
        <v>0</v>
      </c>
      <c r="L87" s="3">
        <f t="shared" si="8"/>
        <v>0</v>
      </c>
      <c r="M87" s="42">
        <v>0</v>
      </c>
      <c r="N87" s="36">
        <v>0</v>
      </c>
      <c r="O87" s="156">
        <f t="shared" si="9"/>
        <v>0</v>
      </c>
      <c r="P87" s="4">
        <f t="shared" si="10"/>
        <v>2</v>
      </c>
      <c r="Q87" s="5">
        <f t="shared" si="11"/>
        <v>2</v>
      </c>
      <c r="R87" s="5" t="str">
        <f t="shared" si="12"/>
        <v/>
      </c>
      <c r="S87" s="6" t="str">
        <f t="shared" si="13"/>
        <v/>
      </c>
    </row>
    <row r="88" spans="1:19" x14ac:dyDescent="0.2">
      <c r="A88" s="153" t="s">
        <v>523</v>
      </c>
      <c r="B88" s="71" t="s">
        <v>202</v>
      </c>
      <c r="C88" s="154" t="s">
        <v>203</v>
      </c>
      <c r="D88" s="2">
        <v>0</v>
      </c>
      <c r="E88" s="1">
        <v>0</v>
      </c>
      <c r="F88" s="1">
        <v>0</v>
      </c>
      <c r="G88" s="1">
        <v>0</v>
      </c>
      <c r="H88" s="155" t="str">
        <f t="shared" si="7"/>
        <v/>
      </c>
      <c r="I88" s="35">
        <v>74</v>
      </c>
      <c r="J88" s="36">
        <v>63</v>
      </c>
      <c r="K88" s="36">
        <v>13</v>
      </c>
      <c r="L88" s="3">
        <f t="shared" si="8"/>
        <v>0.20634920634920634</v>
      </c>
      <c r="M88" s="42">
        <v>0</v>
      </c>
      <c r="N88" s="36">
        <v>11</v>
      </c>
      <c r="O88" s="156">
        <f t="shared" si="9"/>
        <v>0.14864864864864866</v>
      </c>
      <c r="P88" s="4">
        <f t="shared" si="10"/>
        <v>74</v>
      </c>
      <c r="Q88" s="5">
        <f t="shared" si="11"/>
        <v>63</v>
      </c>
      <c r="R88" s="5">
        <f t="shared" si="12"/>
        <v>11</v>
      </c>
      <c r="S88" s="6">
        <f t="shared" si="13"/>
        <v>0.14864864864864866</v>
      </c>
    </row>
    <row r="89" spans="1:19" x14ac:dyDescent="0.2">
      <c r="A89" s="153" t="s">
        <v>523</v>
      </c>
      <c r="B89" s="71" t="s">
        <v>204</v>
      </c>
      <c r="C89" s="154" t="s">
        <v>205</v>
      </c>
      <c r="D89" s="2">
        <v>0</v>
      </c>
      <c r="E89" s="1">
        <v>0</v>
      </c>
      <c r="F89" s="1">
        <v>0</v>
      </c>
      <c r="G89" s="1">
        <v>0</v>
      </c>
      <c r="H89" s="155" t="str">
        <f t="shared" si="7"/>
        <v/>
      </c>
      <c r="I89" s="35">
        <v>83</v>
      </c>
      <c r="J89" s="36">
        <v>66</v>
      </c>
      <c r="K89" s="36">
        <v>10</v>
      </c>
      <c r="L89" s="3">
        <f t="shared" si="8"/>
        <v>0.15151515151515152</v>
      </c>
      <c r="M89" s="42"/>
      <c r="N89" s="36">
        <v>17</v>
      </c>
      <c r="O89" s="156">
        <f t="shared" si="9"/>
        <v>0.20481927710843373</v>
      </c>
      <c r="P89" s="4">
        <f t="shared" si="10"/>
        <v>83</v>
      </c>
      <c r="Q89" s="5">
        <f t="shared" si="11"/>
        <v>66</v>
      </c>
      <c r="R89" s="5">
        <f t="shared" si="12"/>
        <v>17</v>
      </c>
      <c r="S89" s="6">
        <f t="shared" si="13"/>
        <v>0.20481927710843373</v>
      </c>
    </row>
    <row r="90" spans="1:19" x14ac:dyDescent="0.2">
      <c r="A90" s="153" t="s">
        <v>523</v>
      </c>
      <c r="B90" s="71" t="s">
        <v>208</v>
      </c>
      <c r="C90" s="154" t="s">
        <v>209</v>
      </c>
      <c r="D90" s="2">
        <v>0</v>
      </c>
      <c r="E90" s="1">
        <v>0</v>
      </c>
      <c r="F90" s="1">
        <v>0</v>
      </c>
      <c r="G90" s="1">
        <v>0</v>
      </c>
      <c r="H90" s="155" t="str">
        <f t="shared" si="7"/>
        <v/>
      </c>
      <c r="I90" s="35">
        <v>2</v>
      </c>
      <c r="J90" s="36">
        <v>2</v>
      </c>
      <c r="K90" s="36">
        <v>2</v>
      </c>
      <c r="L90" s="3">
        <f t="shared" si="8"/>
        <v>1</v>
      </c>
      <c r="M90" s="42">
        <v>0</v>
      </c>
      <c r="N90" s="36">
        <v>0</v>
      </c>
      <c r="O90" s="156">
        <f t="shared" si="9"/>
        <v>0</v>
      </c>
      <c r="P90" s="4">
        <f t="shared" si="10"/>
        <v>2</v>
      </c>
      <c r="Q90" s="5">
        <f t="shared" si="11"/>
        <v>2</v>
      </c>
      <c r="R90" s="5" t="str">
        <f t="shared" si="12"/>
        <v/>
      </c>
      <c r="S90" s="6" t="str">
        <f t="shared" si="13"/>
        <v/>
      </c>
    </row>
    <row r="91" spans="1:19" x14ac:dyDescent="0.2">
      <c r="A91" s="153" t="s">
        <v>523</v>
      </c>
      <c r="B91" s="71" t="s">
        <v>210</v>
      </c>
      <c r="C91" s="154" t="s">
        <v>274</v>
      </c>
      <c r="D91" s="2">
        <v>0</v>
      </c>
      <c r="E91" s="1">
        <v>0</v>
      </c>
      <c r="F91" s="1">
        <v>0</v>
      </c>
      <c r="G91" s="1">
        <v>0</v>
      </c>
      <c r="H91" s="155" t="str">
        <f t="shared" si="7"/>
        <v/>
      </c>
      <c r="I91" s="35">
        <v>12</v>
      </c>
      <c r="J91" s="36">
        <v>12</v>
      </c>
      <c r="K91" s="36">
        <v>0</v>
      </c>
      <c r="L91" s="3">
        <f t="shared" si="8"/>
        <v>0</v>
      </c>
      <c r="M91" s="42">
        <v>0</v>
      </c>
      <c r="N91" s="36">
        <v>0</v>
      </c>
      <c r="O91" s="156">
        <f t="shared" si="9"/>
        <v>0</v>
      </c>
      <c r="P91" s="4">
        <f t="shared" si="10"/>
        <v>12</v>
      </c>
      <c r="Q91" s="5">
        <f t="shared" si="11"/>
        <v>12</v>
      </c>
      <c r="R91" s="5" t="str">
        <f t="shared" si="12"/>
        <v/>
      </c>
      <c r="S91" s="6" t="str">
        <f t="shared" si="13"/>
        <v/>
      </c>
    </row>
    <row r="92" spans="1:19" ht="29" x14ac:dyDescent="0.2">
      <c r="A92" s="153" t="s">
        <v>523</v>
      </c>
      <c r="B92" s="71" t="s">
        <v>456</v>
      </c>
      <c r="C92" s="154" t="s">
        <v>457</v>
      </c>
      <c r="D92" s="2">
        <v>1</v>
      </c>
      <c r="E92" s="1">
        <v>1</v>
      </c>
      <c r="F92" s="1">
        <v>0</v>
      </c>
      <c r="G92" s="1">
        <v>0</v>
      </c>
      <c r="H92" s="155">
        <f t="shared" si="7"/>
        <v>0</v>
      </c>
      <c r="I92" s="35">
        <v>288</v>
      </c>
      <c r="J92" s="36">
        <v>213</v>
      </c>
      <c r="K92" s="36">
        <v>173</v>
      </c>
      <c r="L92" s="3">
        <f t="shared" si="8"/>
        <v>0.81220657276995301</v>
      </c>
      <c r="M92" s="42">
        <v>0</v>
      </c>
      <c r="N92" s="36">
        <v>75</v>
      </c>
      <c r="O92" s="156">
        <f t="shared" si="9"/>
        <v>0.26041666666666669</v>
      </c>
      <c r="P92" s="4">
        <f t="shared" si="10"/>
        <v>289</v>
      </c>
      <c r="Q92" s="5">
        <f t="shared" si="11"/>
        <v>214</v>
      </c>
      <c r="R92" s="5">
        <f t="shared" si="12"/>
        <v>75</v>
      </c>
      <c r="S92" s="6">
        <f t="shared" si="13"/>
        <v>0.25951557093425603</v>
      </c>
    </row>
    <row r="93" spans="1:19" x14ac:dyDescent="0.2">
      <c r="A93" s="153" t="s">
        <v>523</v>
      </c>
      <c r="B93" s="71" t="s">
        <v>215</v>
      </c>
      <c r="C93" s="154" t="s">
        <v>216</v>
      </c>
      <c r="D93" s="2">
        <v>0</v>
      </c>
      <c r="E93" s="1">
        <v>0</v>
      </c>
      <c r="F93" s="1">
        <v>0</v>
      </c>
      <c r="G93" s="1">
        <v>0</v>
      </c>
      <c r="H93" s="155" t="str">
        <f t="shared" si="7"/>
        <v/>
      </c>
      <c r="I93" s="35">
        <v>378</v>
      </c>
      <c r="J93" s="36">
        <v>370</v>
      </c>
      <c r="K93" s="36">
        <v>68</v>
      </c>
      <c r="L93" s="3">
        <f t="shared" si="8"/>
        <v>0.18378378378378379</v>
      </c>
      <c r="M93" s="42">
        <v>0</v>
      </c>
      <c r="N93" s="36">
        <v>8</v>
      </c>
      <c r="O93" s="156">
        <f t="shared" si="9"/>
        <v>2.1164021164021163E-2</v>
      </c>
      <c r="P93" s="4">
        <f t="shared" si="10"/>
        <v>378</v>
      </c>
      <c r="Q93" s="5">
        <f t="shared" si="11"/>
        <v>370</v>
      </c>
      <c r="R93" s="5">
        <f t="shared" si="12"/>
        <v>8</v>
      </c>
      <c r="S93" s="6">
        <f t="shared" si="13"/>
        <v>2.1164021164021163E-2</v>
      </c>
    </row>
    <row r="94" spans="1:19" x14ac:dyDescent="0.2">
      <c r="A94" s="153" t="s">
        <v>523</v>
      </c>
      <c r="B94" s="71" t="s">
        <v>219</v>
      </c>
      <c r="C94" s="154" t="s">
        <v>220</v>
      </c>
      <c r="D94" s="2">
        <v>0</v>
      </c>
      <c r="E94" s="1">
        <v>0</v>
      </c>
      <c r="F94" s="1">
        <v>0</v>
      </c>
      <c r="G94" s="1">
        <v>0</v>
      </c>
      <c r="H94" s="155" t="str">
        <f t="shared" si="7"/>
        <v/>
      </c>
      <c r="I94" s="35">
        <v>639</v>
      </c>
      <c r="J94" s="36">
        <v>598</v>
      </c>
      <c r="K94" s="36">
        <v>160</v>
      </c>
      <c r="L94" s="3">
        <f t="shared" si="8"/>
        <v>0.26755852842809363</v>
      </c>
      <c r="M94" s="42">
        <v>0</v>
      </c>
      <c r="N94" s="36">
        <v>41</v>
      </c>
      <c r="O94" s="156">
        <f t="shared" si="9"/>
        <v>6.416275430359937E-2</v>
      </c>
      <c r="P94" s="4">
        <f t="shared" si="10"/>
        <v>639</v>
      </c>
      <c r="Q94" s="5">
        <f t="shared" si="11"/>
        <v>598</v>
      </c>
      <c r="R94" s="5">
        <f t="shared" si="12"/>
        <v>41</v>
      </c>
      <c r="S94" s="6">
        <f t="shared" si="13"/>
        <v>6.416275430359937E-2</v>
      </c>
    </row>
    <row r="95" spans="1:19" x14ac:dyDescent="0.2">
      <c r="A95" s="153" t="s">
        <v>523</v>
      </c>
      <c r="B95" s="71" t="s">
        <v>221</v>
      </c>
      <c r="C95" s="154" t="s">
        <v>222</v>
      </c>
      <c r="D95" s="2">
        <v>0</v>
      </c>
      <c r="E95" s="1">
        <v>0</v>
      </c>
      <c r="F95" s="1">
        <v>0</v>
      </c>
      <c r="G95" s="1">
        <v>0</v>
      </c>
      <c r="H95" s="155" t="str">
        <f t="shared" si="7"/>
        <v/>
      </c>
      <c r="I95" s="35">
        <v>3456</v>
      </c>
      <c r="J95" s="36">
        <v>3354</v>
      </c>
      <c r="K95" s="36">
        <v>2388</v>
      </c>
      <c r="L95" s="3">
        <f t="shared" si="8"/>
        <v>0.71198568872987478</v>
      </c>
      <c r="M95" s="42">
        <v>0</v>
      </c>
      <c r="N95" s="36">
        <v>102</v>
      </c>
      <c r="O95" s="156">
        <f t="shared" si="9"/>
        <v>2.9513888888888888E-2</v>
      </c>
      <c r="P95" s="4">
        <f t="shared" si="10"/>
        <v>3456</v>
      </c>
      <c r="Q95" s="5">
        <f t="shared" si="11"/>
        <v>3354</v>
      </c>
      <c r="R95" s="5">
        <f t="shared" si="12"/>
        <v>102</v>
      </c>
      <c r="S95" s="6">
        <f t="shared" si="13"/>
        <v>2.9513888888888888E-2</v>
      </c>
    </row>
    <row r="96" spans="1:19" x14ac:dyDescent="0.2">
      <c r="A96" s="153" t="s">
        <v>523</v>
      </c>
      <c r="B96" s="71" t="s">
        <v>221</v>
      </c>
      <c r="C96" s="154" t="s">
        <v>223</v>
      </c>
      <c r="D96" s="2">
        <v>0</v>
      </c>
      <c r="E96" s="1">
        <v>0</v>
      </c>
      <c r="F96" s="1">
        <v>0</v>
      </c>
      <c r="G96" s="1">
        <v>0</v>
      </c>
      <c r="H96" s="155" t="str">
        <f t="shared" si="7"/>
        <v/>
      </c>
      <c r="I96" s="35">
        <v>11990</v>
      </c>
      <c r="J96" s="36">
        <v>11770</v>
      </c>
      <c r="K96" s="36">
        <v>7159</v>
      </c>
      <c r="L96" s="3">
        <f t="shared" si="8"/>
        <v>0.60824129141886152</v>
      </c>
      <c r="M96" s="42">
        <v>0</v>
      </c>
      <c r="N96" s="36">
        <v>220</v>
      </c>
      <c r="O96" s="156">
        <f t="shared" si="9"/>
        <v>1.834862385321101E-2</v>
      </c>
      <c r="P96" s="4">
        <f t="shared" si="10"/>
        <v>11990</v>
      </c>
      <c r="Q96" s="5">
        <f t="shared" si="11"/>
        <v>11770</v>
      </c>
      <c r="R96" s="5">
        <f t="shared" si="12"/>
        <v>220</v>
      </c>
      <c r="S96" s="6">
        <f t="shared" si="13"/>
        <v>1.834862385321101E-2</v>
      </c>
    </row>
    <row r="97" spans="1:19" x14ac:dyDescent="0.2">
      <c r="A97" s="153" t="s">
        <v>523</v>
      </c>
      <c r="B97" s="71" t="s">
        <v>221</v>
      </c>
      <c r="C97" s="154" t="s">
        <v>440</v>
      </c>
      <c r="D97" s="2">
        <v>0</v>
      </c>
      <c r="E97" s="1">
        <v>0</v>
      </c>
      <c r="F97" s="1">
        <v>0</v>
      </c>
      <c r="G97" s="1">
        <v>0</v>
      </c>
      <c r="H97" s="155" t="str">
        <f t="shared" si="7"/>
        <v/>
      </c>
      <c r="I97" s="35">
        <v>2072</v>
      </c>
      <c r="J97" s="36">
        <v>2056</v>
      </c>
      <c r="K97" s="36">
        <v>1328</v>
      </c>
      <c r="L97" s="3">
        <f t="shared" si="8"/>
        <v>0.64591439688715957</v>
      </c>
      <c r="M97" s="42">
        <v>0</v>
      </c>
      <c r="N97" s="36">
        <v>16</v>
      </c>
      <c r="O97" s="156">
        <f t="shared" si="9"/>
        <v>7.7220077220077222E-3</v>
      </c>
      <c r="P97" s="4">
        <f t="shared" si="10"/>
        <v>2072</v>
      </c>
      <c r="Q97" s="5">
        <f t="shared" si="11"/>
        <v>2056</v>
      </c>
      <c r="R97" s="5">
        <f t="shared" si="12"/>
        <v>16</v>
      </c>
      <c r="S97" s="6">
        <f t="shared" si="13"/>
        <v>7.7220077220077222E-3</v>
      </c>
    </row>
    <row r="98" spans="1:19" x14ac:dyDescent="0.2">
      <c r="A98" s="153" t="s">
        <v>523</v>
      </c>
      <c r="B98" s="71" t="s">
        <v>397</v>
      </c>
      <c r="C98" s="154" t="s">
        <v>398</v>
      </c>
      <c r="D98" s="2">
        <v>0</v>
      </c>
      <c r="E98" s="1">
        <v>0</v>
      </c>
      <c r="F98" s="1">
        <v>0</v>
      </c>
      <c r="G98" s="1">
        <v>0</v>
      </c>
      <c r="H98" s="155" t="str">
        <f t="shared" si="7"/>
        <v/>
      </c>
      <c r="I98" s="35">
        <v>111</v>
      </c>
      <c r="J98" s="36">
        <v>111</v>
      </c>
      <c r="K98" s="36">
        <v>42</v>
      </c>
      <c r="L98" s="3">
        <f t="shared" si="8"/>
        <v>0.3783783783783784</v>
      </c>
      <c r="M98" s="42">
        <v>0</v>
      </c>
      <c r="N98" s="36"/>
      <c r="O98" s="156">
        <f t="shared" si="9"/>
        <v>0</v>
      </c>
      <c r="P98" s="4">
        <f t="shared" si="10"/>
        <v>111</v>
      </c>
      <c r="Q98" s="5">
        <f t="shared" si="11"/>
        <v>111</v>
      </c>
      <c r="R98" s="5" t="str">
        <f t="shared" si="12"/>
        <v/>
      </c>
      <c r="S98" s="6" t="str">
        <f t="shared" si="13"/>
        <v/>
      </c>
    </row>
    <row r="99" spans="1:19" x14ac:dyDescent="0.2">
      <c r="A99" s="153" t="s">
        <v>523</v>
      </c>
      <c r="B99" s="71" t="s">
        <v>226</v>
      </c>
      <c r="C99" s="154" t="s">
        <v>532</v>
      </c>
      <c r="D99" s="2">
        <v>0</v>
      </c>
      <c r="E99" s="1">
        <v>0</v>
      </c>
      <c r="F99" s="1">
        <v>0</v>
      </c>
      <c r="G99" s="1">
        <v>0</v>
      </c>
      <c r="H99" s="155" t="str">
        <f t="shared" si="7"/>
        <v/>
      </c>
      <c r="I99" s="35">
        <v>15629</v>
      </c>
      <c r="J99" s="36">
        <v>15496</v>
      </c>
      <c r="K99" s="36">
        <v>13608</v>
      </c>
      <c r="L99" s="3">
        <f t="shared" si="8"/>
        <v>0.87816210635002578</v>
      </c>
      <c r="M99" s="42">
        <v>0</v>
      </c>
      <c r="N99" s="36">
        <v>133</v>
      </c>
      <c r="O99" s="156">
        <f t="shared" si="9"/>
        <v>8.5098214856996601E-3</v>
      </c>
      <c r="P99" s="4">
        <f t="shared" si="10"/>
        <v>15629</v>
      </c>
      <c r="Q99" s="5">
        <f t="shared" si="11"/>
        <v>15496</v>
      </c>
      <c r="R99" s="5">
        <f t="shared" si="12"/>
        <v>133</v>
      </c>
      <c r="S99" s="6">
        <f t="shared" si="13"/>
        <v>8.5098214856996601E-3</v>
      </c>
    </row>
    <row r="100" spans="1:19" x14ac:dyDescent="0.2">
      <c r="A100" s="153" t="s">
        <v>523</v>
      </c>
      <c r="B100" s="71" t="s">
        <v>226</v>
      </c>
      <c r="C100" s="154" t="s">
        <v>228</v>
      </c>
      <c r="D100" s="2">
        <v>0</v>
      </c>
      <c r="E100" s="1">
        <v>0</v>
      </c>
      <c r="F100" s="1">
        <v>0</v>
      </c>
      <c r="G100" s="1">
        <v>0</v>
      </c>
      <c r="H100" s="155" t="str">
        <f t="shared" si="7"/>
        <v/>
      </c>
      <c r="I100" s="35">
        <v>4025</v>
      </c>
      <c r="J100" s="36">
        <v>4011</v>
      </c>
      <c r="K100" s="36">
        <v>1924</v>
      </c>
      <c r="L100" s="3">
        <f t="shared" si="8"/>
        <v>0.47968087758663674</v>
      </c>
      <c r="M100" s="42">
        <v>0</v>
      </c>
      <c r="N100" s="36">
        <v>14</v>
      </c>
      <c r="O100" s="156">
        <f t="shared" si="9"/>
        <v>3.4782608695652175E-3</v>
      </c>
      <c r="P100" s="4">
        <f t="shared" si="10"/>
        <v>4025</v>
      </c>
      <c r="Q100" s="5">
        <f t="shared" si="11"/>
        <v>4011</v>
      </c>
      <c r="R100" s="5">
        <f t="shared" si="12"/>
        <v>14</v>
      </c>
      <c r="S100" s="6">
        <f t="shared" si="13"/>
        <v>3.4782608695652175E-3</v>
      </c>
    </row>
    <row r="101" spans="1:19" x14ac:dyDescent="0.2">
      <c r="A101" s="153" t="s">
        <v>523</v>
      </c>
      <c r="B101" s="71" t="s">
        <v>226</v>
      </c>
      <c r="C101" s="154" t="s">
        <v>458</v>
      </c>
      <c r="D101" s="2">
        <v>0</v>
      </c>
      <c r="E101" s="1">
        <v>0</v>
      </c>
      <c r="F101" s="1">
        <v>0</v>
      </c>
      <c r="G101" s="1">
        <v>0</v>
      </c>
      <c r="H101" s="155" t="str">
        <f t="shared" si="7"/>
        <v/>
      </c>
      <c r="I101" s="35">
        <v>3020</v>
      </c>
      <c r="J101" s="36">
        <v>3010</v>
      </c>
      <c r="K101" s="36">
        <v>1305</v>
      </c>
      <c r="L101" s="3">
        <f t="shared" si="8"/>
        <v>0.43355481727574752</v>
      </c>
      <c r="M101" s="42">
        <v>0</v>
      </c>
      <c r="N101" s="36">
        <v>10</v>
      </c>
      <c r="O101" s="156">
        <f t="shared" si="9"/>
        <v>3.3112582781456954E-3</v>
      </c>
      <c r="P101" s="4">
        <f t="shared" si="10"/>
        <v>3020</v>
      </c>
      <c r="Q101" s="5">
        <f t="shared" si="11"/>
        <v>3010</v>
      </c>
      <c r="R101" s="5">
        <f t="shared" si="12"/>
        <v>10</v>
      </c>
      <c r="S101" s="6">
        <f t="shared" si="13"/>
        <v>3.3112582781456954E-3</v>
      </c>
    </row>
    <row r="102" spans="1:19" ht="29" x14ac:dyDescent="0.2">
      <c r="A102" s="153" t="s">
        <v>523</v>
      </c>
      <c r="B102" s="71" t="s">
        <v>230</v>
      </c>
      <c r="C102" s="154" t="s">
        <v>231</v>
      </c>
      <c r="D102" s="2">
        <v>0</v>
      </c>
      <c r="E102" s="1">
        <v>0</v>
      </c>
      <c r="F102" s="1">
        <v>0</v>
      </c>
      <c r="G102" s="1">
        <v>0</v>
      </c>
      <c r="H102" s="155" t="str">
        <f t="shared" si="7"/>
        <v/>
      </c>
      <c r="I102" s="35">
        <v>578</v>
      </c>
      <c r="J102" s="36">
        <v>553</v>
      </c>
      <c r="K102" s="36">
        <v>310</v>
      </c>
      <c r="L102" s="3">
        <f t="shared" si="8"/>
        <v>0.56057866184448468</v>
      </c>
      <c r="M102" s="42">
        <v>0</v>
      </c>
      <c r="N102" s="36">
        <v>25</v>
      </c>
      <c r="O102" s="156">
        <f t="shared" si="9"/>
        <v>4.3252595155709339E-2</v>
      </c>
      <c r="P102" s="4">
        <f t="shared" si="10"/>
        <v>578</v>
      </c>
      <c r="Q102" s="5">
        <f t="shared" si="11"/>
        <v>553</v>
      </c>
      <c r="R102" s="5">
        <f t="shared" si="12"/>
        <v>25</v>
      </c>
      <c r="S102" s="6">
        <f t="shared" si="13"/>
        <v>4.3252595155709339E-2</v>
      </c>
    </row>
    <row r="103" spans="1:19" ht="29" x14ac:dyDescent="0.2">
      <c r="A103" s="153" t="s">
        <v>523</v>
      </c>
      <c r="B103" s="71" t="s">
        <v>230</v>
      </c>
      <c r="C103" s="154" t="s">
        <v>232</v>
      </c>
      <c r="D103" s="2">
        <v>0</v>
      </c>
      <c r="E103" s="1">
        <v>0</v>
      </c>
      <c r="F103" s="1">
        <v>0</v>
      </c>
      <c r="G103" s="1">
        <v>0</v>
      </c>
      <c r="H103" s="155" t="str">
        <f t="shared" si="7"/>
        <v/>
      </c>
      <c r="I103" s="35">
        <v>1212</v>
      </c>
      <c r="J103" s="36">
        <v>1132</v>
      </c>
      <c r="K103" s="36">
        <v>627</v>
      </c>
      <c r="L103" s="3">
        <f t="shared" si="8"/>
        <v>0.55388692579505305</v>
      </c>
      <c r="M103" s="42">
        <v>0</v>
      </c>
      <c r="N103" s="36">
        <v>80</v>
      </c>
      <c r="O103" s="156">
        <f t="shared" si="9"/>
        <v>6.6006600660066E-2</v>
      </c>
      <c r="P103" s="4">
        <f t="shared" si="10"/>
        <v>1212</v>
      </c>
      <c r="Q103" s="5">
        <f t="shared" si="11"/>
        <v>1132</v>
      </c>
      <c r="R103" s="5">
        <f t="shared" si="12"/>
        <v>80</v>
      </c>
      <c r="S103" s="6">
        <f t="shared" si="13"/>
        <v>6.6006600660066E-2</v>
      </c>
    </row>
    <row r="104" spans="1:19" x14ac:dyDescent="0.2">
      <c r="A104" s="153" t="s">
        <v>523</v>
      </c>
      <c r="B104" s="71" t="s">
        <v>233</v>
      </c>
      <c r="C104" s="154" t="s">
        <v>235</v>
      </c>
      <c r="D104" s="2">
        <v>0</v>
      </c>
      <c r="E104" s="38">
        <v>0</v>
      </c>
      <c r="F104" s="38">
        <v>0</v>
      </c>
      <c r="G104" s="38">
        <v>0</v>
      </c>
      <c r="H104" s="155" t="str">
        <f t="shared" si="7"/>
        <v/>
      </c>
      <c r="I104" s="35">
        <v>358</v>
      </c>
      <c r="J104" s="36">
        <v>344</v>
      </c>
      <c r="K104" s="36">
        <v>99</v>
      </c>
      <c r="L104" s="3">
        <f t="shared" si="8"/>
        <v>0.28779069767441862</v>
      </c>
      <c r="M104" s="42">
        <v>0</v>
      </c>
      <c r="N104" s="36">
        <v>14</v>
      </c>
      <c r="O104" s="156">
        <f t="shared" si="9"/>
        <v>3.9106145251396648E-2</v>
      </c>
      <c r="P104" s="4">
        <f t="shared" si="10"/>
        <v>358</v>
      </c>
      <c r="Q104" s="5">
        <f t="shared" si="11"/>
        <v>344</v>
      </c>
      <c r="R104" s="5">
        <f t="shared" si="12"/>
        <v>14</v>
      </c>
      <c r="S104" s="6">
        <f t="shared" si="13"/>
        <v>3.9106145251396648E-2</v>
      </c>
    </row>
    <row r="105" spans="1:19" x14ac:dyDescent="0.2">
      <c r="A105" s="153" t="s">
        <v>523</v>
      </c>
      <c r="B105" s="71" t="s">
        <v>238</v>
      </c>
      <c r="C105" s="154" t="s">
        <v>239</v>
      </c>
      <c r="D105" s="2">
        <v>1</v>
      </c>
      <c r="E105" s="38">
        <v>0</v>
      </c>
      <c r="F105" s="38">
        <v>0</v>
      </c>
      <c r="G105" s="38">
        <v>1</v>
      </c>
      <c r="H105" s="155">
        <f t="shared" si="7"/>
        <v>1</v>
      </c>
      <c r="I105" s="35">
        <v>60</v>
      </c>
      <c r="J105" s="36">
        <v>57</v>
      </c>
      <c r="K105" s="36">
        <v>38</v>
      </c>
      <c r="L105" s="3">
        <f t="shared" si="8"/>
        <v>0.66666666666666663</v>
      </c>
      <c r="M105" s="42">
        <v>0</v>
      </c>
      <c r="N105" s="36">
        <v>3</v>
      </c>
      <c r="O105" s="156">
        <f t="shared" si="9"/>
        <v>0.05</v>
      </c>
      <c r="P105" s="4">
        <f t="shared" si="10"/>
        <v>61</v>
      </c>
      <c r="Q105" s="5">
        <f t="shared" si="11"/>
        <v>57</v>
      </c>
      <c r="R105" s="5">
        <f t="shared" si="12"/>
        <v>4</v>
      </c>
      <c r="S105" s="6">
        <f t="shared" si="13"/>
        <v>6.5573770491803282E-2</v>
      </c>
    </row>
    <row r="106" spans="1:19" ht="29" x14ac:dyDescent="0.2">
      <c r="A106" s="153" t="s">
        <v>523</v>
      </c>
      <c r="B106" s="71" t="s">
        <v>238</v>
      </c>
      <c r="C106" s="154" t="s">
        <v>240</v>
      </c>
      <c r="D106" s="2">
        <v>0</v>
      </c>
      <c r="E106" s="1">
        <v>0</v>
      </c>
      <c r="F106" s="1">
        <v>0</v>
      </c>
      <c r="G106" s="1">
        <v>0</v>
      </c>
      <c r="H106" s="155" t="str">
        <f t="shared" si="7"/>
        <v/>
      </c>
      <c r="I106" s="35">
        <v>89</v>
      </c>
      <c r="J106" s="36">
        <v>87</v>
      </c>
      <c r="K106" s="36">
        <v>38</v>
      </c>
      <c r="L106" s="3">
        <f t="shared" si="8"/>
        <v>0.43678160919540232</v>
      </c>
      <c r="M106" s="42">
        <v>0</v>
      </c>
      <c r="N106" s="36">
        <v>2</v>
      </c>
      <c r="O106" s="156">
        <f t="shared" si="9"/>
        <v>2.247191011235955E-2</v>
      </c>
      <c r="P106" s="4">
        <f t="shared" si="10"/>
        <v>89</v>
      </c>
      <c r="Q106" s="5">
        <f t="shared" si="11"/>
        <v>87</v>
      </c>
      <c r="R106" s="5">
        <f t="shared" si="12"/>
        <v>2</v>
      </c>
      <c r="S106" s="6">
        <f t="shared" si="13"/>
        <v>2.247191011235955E-2</v>
      </c>
    </row>
    <row r="107" spans="1:19" x14ac:dyDescent="0.2">
      <c r="A107" s="153" t="s">
        <v>523</v>
      </c>
      <c r="B107" s="71" t="s">
        <v>238</v>
      </c>
      <c r="C107" s="154" t="s">
        <v>242</v>
      </c>
      <c r="D107" s="2">
        <v>0</v>
      </c>
      <c r="E107" s="38">
        <v>0</v>
      </c>
      <c r="F107" s="38">
        <v>0</v>
      </c>
      <c r="G107" s="38">
        <v>0</v>
      </c>
      <c r="H107" s="155" t="str">
        <f t="shared" si="7"/>
        <v/>
      </c>
      <c r="I107" s="35">
        <v>124</v>
      </c>
      <c r="J107" s="36">
        <v>116</v>
      </c>
      <c r="K107" s="36">
        <v>68</v>
      </c>
      <c r="L107" s="3">
        <f t="shared" si="8"/>
        <v>0.58620689655172409</v>
      </c>
      <c r="M107" s="42">
        <v>0</v>
      </c>
      <c r="N107" s="36">
        <v>8</v>
      </c>
      <c r="O107" s="156">
        <f t="shared" si="9"/>
        <v>6.4516129032258063E-2</v>
      </c>
      <c r="P107" s="4">
        <f t="shared" si="10"/>
        <v>124</v>
      </c>
      <c r="Q107" s="5">
        <f t="shared" si="11"/>
        <v>116</v>
      </c>
      <c r="R107" s="5">
        <f t="shared" si="12"/>
        <v>8</v>
      </c>
      <c r="S107" s="6">
        <f t="shared" si="13"/>
        <v>6.4516129032258063E-2</v>
      </c>
    </row>
    <row r="108" spans="1:19" ht="29" x14ac:dyDescent="0.2">
      <c r="A108" s="153" t="s">
        <v>523</v>
      </c>
      <c r="B108" s="71" t="s">
        <v>238</v>
      </c>
      <c r="C108" s="154" t="s">
        <v>244</v>
      </c>
      <c r="D108" s="2">
        <v>0</v>
      </c>
      <c r="E108" s="38">
        <v>0</v>
      </c>
      <c r="F108" s="38">
        <v>0</v>
      </c>
      <c r="G108" s="38">
        <v>0</v>
      </c>
      <c r="H108" s="155" t="str">
        <f t="shared" si="7"/>
        <v/>
      </c>
      <c r="I108" s="35">
        <v>170</v>
      </c>
      <c r="J108" s="36">
        <v>166</v>
      </c>
      <c r="K108" s="36">
        <v>102</v>
      </c>
      <c r="L108" s="3">
        <f t="shared" si="8"/>
        <v>0.61445783132530118</v>
      </c>
      <c r="M108" s="42">
        <v>0</v>
      </c>
      <c r="N108" s="36">
        <v>4</v>
      </c>
      <c r="O108" s="156">
        <f t="shared" si="9"/>
        <v>2.3529411764705882E-2</v>
      </c>
      <c r="P108" s="4">
        <f t="shared" si="10"/>
        <v>170</v>
      </c>
      <c r="Q108" s="5">
        <f t="shared" si="11"/>
        <v>166</v>
      </c>
      <c r="R108" s="5">
        <f t="shared" si="12"/>
        <v>4</v>
      </c>
      <c r="S108" s="6">
        <f t="shared" si="13"/>
        <v>2.3529411764705882E-2</v>
      </c>
    </row>
    <row r="109" spans="1:19" x14ac:dyDescent="0.2">
      <c r="A109" s="153" t="s">
        <v>523</v>
      </c>
      <c r="B109" s="71" t="s">
        <v>245</v>
      </c>
      <c r="C109" s="154" t="s">
        <v>246</v>
      </c>
      <c r="D109" s="2">
        <v>0</v>
      </c>
      <c r="E109" s="1">
        <v>0</v>
      </c>
      <c r="F109" s="1">
        <v>0</v>
      </c>
      <c r="G109" s="1">
        <v>0</v>
      </c>
      <c r="H109" s="155" t="str">
        <f t="shared" si="7"/>
        <v/>
      </c>
      <c r="I109" s="35">
        <v>111</v>
      </c>
      <c r="J109" s="36">
        <v>108</v>
      </c>
      <c r="K109" s="36">
        <v>5</v>
      </c>
      <c r="L109" s="3">
        <f t="shared" si="8"/>
        <v>4.6296296296296294E-2</v>
      </c>
      <c r="M109" s="42">
        <v>0</v>
      </c>
      <c r="N109" s="36">
        <v>3</v>
      </c>
      <c r="O109" s="156">
        <f t="shared" si="9"/>
        <v>2.7027027027027029E-2</v>
      </c>
      <c r="P109" s="4">
        <f t="shared" si="10"/>
        <v>111</v>
      </c>
      <c r="Q109" s="5">
        <f t="shared" si="11"/>
        <v>108</v>
      </c>
      <c r="R109" s="5">
        <f t="shared" si="12"/>
        <v>3</v>
      </c>
      <c r="S109" s="6">
        <f t="shared" si="13"/>
        <v>2.7027027027027029E-2</v>
      </c>
    </row>
    <row r="110" spans="1:19" x14ac:dyDescent="0.2">
      <c r="A110" s="153" t="s">
        <v>523</v>
      </c>
      <c r="B110" s="71" t="s">
        <v>247</v>
      </c>
      <c r="C110" s="154" t="s">
        <v>248</v>
      </c>
      <c r="D110" s="2">
        <v>0</v>
      </c>
      <c r="E110" s="38">
        <v>0</v>
      </c>
      <c r="F110" s="38">
        <v>0</v>
      </c>
      <c r="G110" s="38">
        <v>0</v>
      </c>
      <c r="H110" s="155" t="str">
        <f t="shared" si="7"/>
        <v/>
      </c>
      <c r="I110" s="35">
        <v>7</v>
      </c>
      <c r="J110" s="36">
        <v>7</v>
      </c>
      <c r="K110" s="36">
        <v>2</v>
      </c>
      <c r="L110" s="3">
        <f t="shared" si="8"/>
        <v>0.2857142857142857</v>
      </c>
      <c r="M110" s="42">
        <v>0</v>
      </c>
      <c r="N110" s="36">
        <v>0</v>
      </c>
      <c r="O110" s="156">
        <f t="shared" si="9"/>
        <v>0</v>
      </c>
      <c r="P110" s="4">
        <f t="shared" si="10"/>
        <v>7</v>
      </c>
      <c r="Q110" s="5">
        <f t="shared" si="11"/>
        <v>7</v>
      </c>
      <c r="R110" s="5" t="str">
        <f t="shared" si="12"/>
        <v/>
      </c>
      <c r="S110" s="6" t="str">
        <f t="shared" si="13"/>
        <v/>
      </c>
    </row>
    <row r="111" spans="1:19" x14ac:dyDescent="0.2">
      <c r="A111" s="153" t="s">
        <v>523</v>
      </c>
      <c r="B111" s="71" t="s">
        <v>249</v>
      </c>
      <c r="C111" s="154" t="s">
        <v>250</v>
      </c>
      <c r="D111" s="2">
        <v>0</v>
      </c>
      <c r="E111" s="38">
        <v>0</v>
      </c>
      <c r="F111" s="38">
        <v>0</v>
      </c>
      <c r="G111" s="38">
        <v>0</v>
      </c>
      <c r="H111" s="155" t="str">
        <f t="shared" si="7"/>
        <v/>
      </c>
      <c r="I111" s="35">
        <v>78</v>
      </c>
      <c r="J111" s="36">
        <v>77</v>
      </c>
      <c r="K111" s="36">
        <v>23</v>
      </c>
      <c r="L111" s="3">
        <f t="shared" si="8"/>
        <v>0.29870129870129869</v>
      </c>
      <c r="M111" s="42">
        <v>0</v>
      </c>
      <c r="N111" s="36">
        <v>1</v>
      </c>
      <c r="O111" s="156">
        <f t="shared" si="9"/>
        <v>1.282051282051282E-2</v>
      </c>
      <c r="P111" s="4">
        <f t="shared" si="10"/>
        <v>78</v>
      </c>
      <c r="Q111" s="5">
        <f t="shared" si="11"/>
        <v>77</v>
      </c>
      <c r="R111" s="5">
        <f t="shared" si="12"/>
        <v>1</v>
      </c>
      <c r="S111" s="6">
        <f t="shared" si="13"/>
        <v>1.282051282051282E-2</v>
      </c>
    </row>
    <row r="112" spans="1:19" x14ac:dyDescent="0.2">
      <c r="A112" s="153" t="s">
        <v>523</v>
      </c>
      <c r="B112" s="71" t="s">
        <v>253</v>
      </c>
      <c r="C112" s="154" t="s">
        <v>254</v>
      </c>
      <c r="D112" s="2">
        <v>0</v>
      </c>
      <c r="E112" s="1">
        <v>0</v>
      </c>
      <c r="F112" s="1">
        <v>0</v>
      </c>
      <c r="G112" s="1">
        <v>0</v>
      </c>
      <c r="H112" s="155" t="str">
        <f t="shared" si="7"/>
        <v/>
      </c>
      <c r="I112" s="35">
        <v>38</v>
      </c>
      <c r="J112" s="36">
        <v>37</v>
      </c>
      <c r="K112" s="36">
        <v>11</v>
      </c>
      <c r="L112" s="3">
        <f t="shared" si="8"/>
        <v>0.29729729729729731</v>
      </c>
      <c r="M112" s="42">
        <v>0</v>
      </c>
      <c r="N112" s="36">
        <v>1</v>
      </c>
      <c r="O112" s="156">
        <f t="shared" si="9"/>
        <v>2.6315789473684209E-2</v>
      </c>
      <c r="P112" s="4">
        <f t="shared" si="10"/>
        <v>38</v>
      </c>
      <c r="Q112" s="5">
        <f t="shared" si="11"/>
        <v>37</v>
      </c>
      <c r="R112" s="5">
        <f t="shared" si="12"/>
        <v>1</v>
      </c>
      <c r="S112" s="6">
        <f t="shared" si="13"/>
        <v>2.6315789473684209E-2</v>
      </c>
    </row>
    <row r="113" spans="1:19" x14ac:dyDescent="0.2">
      <c r="A113" s="153" t="s">
        <v>533</v>
      </c>
      <c r="B113" s="71" t="s">
        <v>0</v>
      </c>
      <c r="C113" s="154" t="s">
        <v>1</v>
      </c>
      <c r="D113" s="2"/>
      <c r="E113" s="38"/>
      <c r="F113" s="38"/>
      <c r="G113" s="38"/>
      <c r="H113" s="155" t="str">
        <f t="shared" si="7"/>
        <v/>
      </c>
      <c r="I113" s="35">
        <v>161</v>
      </c>
      <c r="J113" s="36">
        <v>122</v>
      </c>
      <c r="K113" s="36">
        <v>23</v>
      </c>
      <c r="L113" s="3">
        <f t="shared" si="8"/>
        <v>0.18852459016393441</v>
      </c>
      <c r="M113" s="42"/>
      <c r="N113" s="36">
        <v>39</v>
      </c>
      <c r="O113" s="156">
        <f t="shared" si="9"/>
        <v>0.24223602484472051</v>
      </c>
      <c r="P113" s="4">
        <f t="shared" si="10"/>
        <v>161</v>
      </c>
      <c r="Q113" s="5">
        <f t="shared" si="11"/>
        <v>122</v>
      </c>
      <c r="R113" s="5">
        <f t="shared" si="12"/>
        <v>39</v>
      </c>
      <c r="S113" s="6">
        <f t="shared" si="13"/>
        <v>0.24223602484472051</v>
      </c>
    </row>
    <row r="114" spans="1:19" x14ac:dyDescent="0.2">
      <c r="A114" s="153" t="s">
        <v>533</v>
      </c>
      <c r="B114" s="71" t="s">
        <v>2</v>
      </c>
      <c r="C114" s="154" t="s">
        <v>3</v>
      </c>
      <c r="D114" s="2"/>
      <c r="E114" s="38"/>
      <c r="F114" s="38"/>
      <c r="G114" s="38"/>
      <c r="H114" s="155" t="str">
        <f t="shared" si="7"/>
        <v/>
      </c>
      <c r="I114" s="35">
        <v>20</v>
      </c>
      <c r="J114" s="36">
        <v>18</v>
      </c>
      <c r="K114" s="36">
        <v>8</v>
      </c>
      <c r="L114" s="3">
        <f t="shared" si="8"/>
        <v>0.44444444444444442</v>
      </c>
      <c r="M114" s="42"/>
      <c r="N114" s="36">
        <v>2</v>
      </c>
      <c r="O114" s="156">
        <f t="shared" si="9"/>
        <v>0.1</v>
      </c>
      <c r="P114" s="4">
        <f t="shared" si="10"/>
        <v>20</v>
      </c>
      <c r="Q114" s="5">
        <f t="shared" si="11"/>
        <v>18</v>
      </c>
      <c r="R114" s="5">
        <f t="shared" si="12"/>
        <v>2</v>
      </c>
      <c r="S114" s="6">
        <f t="shared" si="13"/>
        <v>0.1</v>
      </c>
    </row>
    <row r="115" spans="1:19" x14ac:dyDescent="0.2">
      <c r="A115" s="153" t="s">
        <v>533</v>
      </c>
      <c r="B115" s="71" t="s">
        <v>4</v>
      </c>
      <c r="C115" s="154" t="s">
        <v>5</v>
      </c>
      <c r="D115" s="37"/>
      <c r="E115" s="38"/>
      <c r="F115" s="38"/>
      <c r="G115" s="38"/>
      <c r="H115" s="155" t="str">
        <f t="shared" si="7"/>
        <v/>
      </c>
      <c r="I115" s="35">
        <v>290</v>
      </c>
      <c r="J115" s="36">
        <v>252</v>
      </c>
      <c r="K115" s="36">
        <v>37</v>
      </c>
      <c r="L115" s="3">
        <f t="shared" si="8"/>
        <v>0.14682539682539683</v>
      </c>
      <c r="M115" s="42"/>
      <c r="N115" s="36">
        <v>38</v>
      </c>
      <c r="O115" s="156">
        <f t="shared" si="9"/>
        <v>0.1310344827586207</v>
      </c>
      <c r="P115" s="4">
        <f t="shared" si="10"/>
        <v>290</v>
      </c>
      <c r="Q115" s="5">
        <f t="shared" si="11"/>
        <v>252</v>
      </c>
      <c r="R115" s="5">
        <f t="shared" si="12"/>
        <v>38</v>
      </c>
      <c r="S115" s="6">
        <f t="shared" si="13"/>
        <v>0.1310344827586207</v>
      </c>
    </row>
    <row r="116" spans="1:19" x14ac:dyDescent="0.2">
      <c r="A116" s="153" t="s">
        <v>533</v>
      </c>
      <c r="B116" s="71" t="s">
        <v>8</v>
      </c>
      <c r="C116" s="154" t="s">
        <v>9</v>
      </c>
      <c r="D116" s="37"/>
      <c r="E116" s="38"/>
      <c r="F116" s="38"/>
      <c r="G116" s="38"/>
      <c r="H116" s="155" t="str">
        <f t="shared" si="7"/>
        <v/>
      </c>
      <c r="I116" s="35">
        <v>3</v>
      </c>
      <c r="J116" s="36">
        <v>3</v>
      </c>
      <c r="K116" s="36">
        <v>1</v>
      </c>
      <c r="L116" s="3">
        <f t="shared" si="8"/>
        <v>0.33333333333333331</v>
      </c>
      <c r="M116" s="42"/>
      <c r="N116" s="36">
        <v>0</v>
      </c>
      <c r="O116" s="156">
        <f t="shared" si="9"/>
        <v>0</v>
      </c>
      <c r="P116" s="4">
        <f t="shared" si="10"/>
        <v>3</v>
      </c>
      <c r="Q116" s="5">
        <f t="shared" si="11"/>
        <v>3</v>
      </c>
      <c r="R116" s="5" t="str">
        <f t="shared" si="12"/>
        <v/>
      </c>
      <c r="S116" s="6" t="str">
        <f t="shared" si="13"/>
        <v/>
      </c>
    </row>
    <row r="117" spans="1:19" x14ac:dyDescent="0.2">
      <c r="A117" s="153" t="s">
        <v>533</v>
      </c>
      <c r="B117" s="71" t="s">
        <v>340</v>
      </c>
      <c r="C117" s="154" t="s">
        <v>341</v>
      </c>
      <c r="D117" s="2"/>
      <c r="E117" s="1"/>
      <c r="F117" s="1"/>
      <c r="G117" s="1"/>
      <c r="H117" s="155" t="str">
        <f t="shared" si="7"/>
        <v/>
      </c>
      <c r="I117" s="35">
        <v>3092</v>
      </c>
      <c r="J117" s="36">
        <v>3021</v>
      </c>
      <c r="K117" s="36">
        <v>249</v>
      </c>
      <c r="L117" s="3">
        <f t="shared" si="8"/>
        <v>8.242303872889771E-2</v>
      </c>
      <c r="M117" s="42"/>
      <c r="N117" s="36">
        <v>71</v>
      </c>
      <c r="O117" s="156">
        <f t="shared" si="9"/>
        <v>2.2962483829236741E-2</v>
      </c>
      <c r="P117" s="4">
        <f t="shared" si="10"/>
        <v>3092</v>
      </c>
      <c r="Q117" s="5">
        <f t="shared" si="11"/>
        <v>3021</v>
      </c>
      <c r="R117" s="5">
        <f t="shared" si="12"/>
        <v>71</v>
      </c>
      <c r="S117" s="6">
        <f t="shared" si="13"/>
        <v>2.2962483829236741E-2</v>
      </c>
    </row>
    <row r="118" spans="1:19" x14ac:dyDescent="0.2">
      <c r="A118" s="153" t="s">
        <v>533</v>
      </c>
      <c r="B118" s="71" t="s">
        <v>10</v>
      </c>
      <c r="C118" s="154" t="s">
        <v>11</v>
      </c>
      <c r="D118" s="37"/>
      <c r="E118" s="38"/>
      <c r="F118" s="38"/>
      <c r="G118" s="38"/>
      <c r="H118" s="155" t="str">
        <f t="shared" si="7"/>
        <v/>
      </c>
      <c r="I118" s="35">
        <v>22</v>
      </c>
      <c r="J118" s="36">
        <v>20</v>
      </c>
      <c r="K118" s="36">
        <v>5</v>
      </c>
      <c r="L118" s="3">
        <f t="shared" si="8"/>
        <v>0.25</v>
      </c>
      <c r="M118" s="42"/>
      <c r="N118" s="36">
        <v>2</v>
      </c>
      <c r="O118" s="156">
        <f t="shared" si="9"/>
        <v>9.0909090909090912E-2</v>
      </c>
      <c r="P118" s="4">
        <f t="shared" si="10"/>
        <v>22</v>
      </c>
      <c r="Q118" s="5">
        <f t="shared" si="11"/>
        <v>20</v>
      </c>
      <c r="R118" s="5">
        <f t="shared" si="12"/>
        <v>2</v>
      </c>
      <c r="S118" s="6">
        <f t="shared" si="13"/>
        <v>9.0909090909090912E-2</v>
      </c>
    </row>
    <row r="119" spans="1:19" x14ac:dyDescent="0.2">
      <c r="A119" s="153" t="s">
        <v>533</v>
      </c>
      <c r="B119" s="71" t="s">
        <v>13</v>
      </c>
      <c r="C119" s="154" t="s">
        <v>14</v>
      </c>
      <c r="D119" s="37"/>
      <c r="E119" s="38"/>
      <c r="F119" s="38"/>
      <c r="G119" s="38"/>
      <c r="H119" s="155" t="str">
        <f t="shared" si="7"/>
        <v/>
      </c>
      <c r="I119" s="35">
        <v>2</v>
      </c>
      <c r="J119" s="36">
        <v>2</v>
      </c>
      <c r="K119" s="36">
        <v>1</v>
      </c>
      <c r="L119" s="3">
        <f t="shared" si="8"/>
        <v>0.5</v>
      </c>
      <c r="M119" s="42"/>
      <c r="N119" s="36">
        <v>0</v>
      </c>
      <c r="O119" s="156">
        <f t="shared" si="9"/>
        <v>0</v>
      </c>
      <c r="P119" s="4">
        <f t="shared" si="10"/>
        <v>2</v>
      </c>
      <c r="Q119" s="5">
        <f t="shared" si="11"/>
        <v>2</v>
      </c>
      <c r="R119" s="5" t="str">
        <f t="shared" si="12"/>
        <v/>
      </c>
      <c r="S119" s="6" t="str">
        <f t="shared" si="13"/>
        <v/>
      </c>
    </row>
    <row r="120" spans="1:19" x14ac:dyDescent="0.2">
      <c r="A120" s="153" t="s">
        <v>533</v>
      </c>
      <c r="B120" s="71" t="s">
        <v>15</v>
      </c>
      <c r="C120" s="154" t="s">
        <v>16</v>
      </c>
      <c r="D120" s="37"/>
      <c r="E120" s="38"/>
      <c r="F120" s="38"/>
      <c r="G120" s="38"/>
      <c r="H120" s="155" t="str">
        <f t="shared" si="7"/>
        <v/>
      </c>
      <c r="I120" s="35">
        <v>1255</v>
      </c>
      <c r="J120" s="36">
        <v>1216</v>
      </c>
      <c r="K120" s="36">
        <v>128</v>
      </c>
      <c r="L120" s="3">
        <f t="shared" si="8"/>
        <v>0.10526315789473684</v>
      </c>
      <c r="M120" s="42"/>
      <c r="N120" s="36">
        <v>39</v>
      </c>
      <c r="O120" s="156">
        <f t="shared" si="9"/>
        <v>3.1075697211155377E-2</v>
      </c>
      <c r="P120" s="4">
        <f t="shared" si="10"/>
        <v>1255</v>
      </c>
      <c r="Q120" s="5">
        <f t="shared" si="11"/>
        <v>1216</v>
      </c>
      <c r="R120" s="5">
        <f t="shared" si="12"/>
        <v>39</v>
      </c>
      <c r="S120" s="6">
        <f t="shared" si="13"/>
        <v>3.1075697211155377E-2</v>
      </c>
    </row>
    <row r="121" spans="1:19" x14ac:dyDescent="0.2">
      <c r="A121" s="153" t="s">
        <v>533</v>
      </c>
      <c r="B121" s="71" t="s">
        <v>19</v>
      </c>
      <c r="C121" s="154" t="s">
        <v>20</v>
      </c>
      <c r="D121" s="2"/>
      <c r="E121" s="1"/>
      <c r="F121" s="1"/>
      <c r="G121" s="1"/>
      <c r="H121" s="155" t="str">
        <f t="shared" si="7"/>
        <v/>
      </c>
      <c r="I121" s="35">
        <v>105699</v>
      </c>
      <c r="J121" s="36">
        <v>105172</v>
      </c>
      <c r="K121" s="36">
        <v>50039</v>
      </c>
      <c r="L121" s="3">
        <f t="shared" si="8"/>
        <v>0.47578252766896134</v>
      </c>
      <c r="M121" s="42"/>
      <c r="N121" s="36">
        <v>527</v>
      </c>
      <c r="O121" s="156">
        <f t="shared" si="9"/>
        <v>4.9858560629712674E-3</v>
      </c>
      <c r="P121" s="4">
        <f t="shared" si="10"/>
        <v>105699</v>
      </c>
      <c r="Q121" s="5">
        <f t="shared" si="11"/>
        <v>105172</v>
      </c>
      <c r="R121" s="5">
        <f t="shared" si="12"/>
        <v>527</v>
      </c>
      <c r="S121" s="6">
        <f t="shared" si="13"/>
        <v>4.9858560629712674E-3</v>
      </c>
    </row>
    <row r="122" spans="1:19" x14ac:dyDescent="0.2">
      <c r="A122" s="153" t="s">
        <v>533</v>
      </c>
      <c r="B122" s="71" t="s">
        <v>21</v>
      </c>
      <c r="C122" s="154" t="s">
        <v>22</v>
      </c>
      <c r="D122" s="37"/>
      <c r="E122" s="38"/>
      <c r="F122" s="38"/>
      <c r="G122" s="38"/>
      <c r="H122" s="155" t="str">
        <f t="shared" si="7"/>
        <v/>
      </c>
      <c r="I122" s="35">
        <v>9</v>
      </c>
      <c r="J122" s="36">
        <v>8</v>
      </c>
      <c r="K122" s="36">
        <v>2</v>
      </c>
      <c r="L122" s="3">
        <f t="shared" si="8"/>
        <v>0.25</v>
      </c>
      <c r="M122" s="42"/>
      <c r="N122" s="36">
        <v>1</v>
      </c>
      <c r="O122" s="156">
        <f t="shared" si="9"/>
        <v>0.1111111111111111</v>
      </c>
      <c r="P122" s="4">
        <f t="shared" si="10"/>
        <v>9</v>
      </c>
      <c r="Q122" s="5">
        <f t="shared" si="11"/>
        <v>8</v>
      </c>
      <c r="R122" s="5">
        <f t="shared" si="12"/>
        <v>1</v>
      </c>
      <c r="S122" s="6">
        <f t="shared" si="13"/>
        <v>0.1111111111111111</v>
      </c>
    </row>
    <row r="123" spans="1:19" ht="29" x14ac:dyDescent="0.2">
      <c r="A123" s="153" t="s">
        <v>533</v>
      </c>
      <c r="B123" s="71" t="s">
        <v>28</v>
      </c>
      <c r="C123" s="154" t="s">
        <v>29</v>
      </c>
      <c r="D123" s="37"/>
      <c r="E123" s="38"/>
      <c r="F123" s="38"/>
      <c r="G123" s="38"/>
      <c r="H123" s="155" t="str">
        <f t="shared" si="7"/>
        <v/>
      </c>
      <c r="I123" s="35">
        <v>114</v>
      </c>
      <c r="J123" s="36">
        <v>113</v>
      </c>
      <c r="K123" s="36">
        <v>102</v>
      </c>
      <c r="L123" s="3">
        <f t="shared" si="8"/>
        <v>0.90265486725663713</v>
      </c>
      <c r="M123" s="42"/>
      <c r="N123" s="36">
        <v>1</v>
      </c>
      <c r="O123" s="156">
        <f t="shared" si="9"/>
        <v>8.771929824561403E-3</v>
      </c>
      <c r="P123" s="4">
        <f t="shared" si="10"/>
        <v>114</v>
      </c>
      <c r="Q123" s="5">
        <f t="shared" si="11"/>
        <v>113</v>
      </c>
      <c r="R123" s="5">
        <f t="shared" si="12"/>
        <v>1</v>
      </c>
      <c r="S123" s="6">
        <f t="shared" si="13"/>
        <v>8.771929824561403E-3</v>
      </c>
    </row>
    <row r="124" spans="1:19" x14ac:dyDescent="0.2">
      <c r="A124" s="153" t="s">
        <v>533</v>
      </c>
      <c r="B124" s="71" t="s">
        <v>30</v>
      </c>
      <c r="C124" s="154" t="s">
        <v>31</v>
      </c>
      <c r="D124" s="37"/>
      <c r="E124" s="38"/>
      <c r="F124" s="38"/>
      <c r="G124" s="38"/>
      <c r="H124" s="155" t="str">
        <f t="shared" si="7"/>
        <v/>
      </c>
      <c r="I124" s="35">
        <v>31</v>
      </c>
      <c r="J124" s="36">
        <v>31</v>
      </c>
      <c r="K124" s="36">
        <v>10</v>
      </c>
      <c r="L124" s="3">
        <f t="shared" si="8"/>
        <v>0.32258064516129031</v>
      </c>
      <c r="M124" s="42"/>
      <c r="N124" s="36">
        <v>0</v>
      </c>
      <c r="O124" s="156">
        <f t="shared" si="9"/>
        <v>0</v>
      </c>
      <c r="P124" s="4">
        <f t="shared" si="10"/>
        <v>31</v>
      </c>
      <c r="Q124" s="5">
        <f t="shared" si="11"/>
        <v>31</v>
      </c>
      <c r="R124" s="5" t="str">
        <f t="shared" si="12"/>
        <v/>
      </c>
      <c r="S124" s="6" t="str">
        <f t="shared" si="13"/>
        <v/>
      </c>
    </row>
    <row r="125" spans="1:19" x14ac:dyDescent="0.2">
      <c r="A125" s="153" t="s">
        <v>533</v>
      </c>
      <c r="B125" s="71" t="s">
        <v>37</v>
      </c>
      <c r="C125" s="154" t="s">
        <v>38</v>
      </c>
      <c r="D125" s="37"/>
      <c r="E125" s="38"/>
      <c r="F125" s="38"/>
      <c r="G125" s="38"/>
      <c r="H125" s="155" t="str">
        <f t="shared" si="7"/>
        <v/>
      </c>
      <c r="I125" s="35">
        <v>24</v>
      </c>
      <c r="J125" s="36">
        <v>24</v>
      </c>
      <c r="K125" s="36">
        <v>5</v>
      </c>
      <c r="L125" s="3">
        <f t="shared" si="8"/>
        <v>0.20833333333333334</v>
      </c>
      <c r="M125" s="42"/>
      <c r="N125" s="36">
        <v>0</v>
      </c>
      <c r="O125" s="156">
        <f t="shared" si="9"/>
        <v>0</v>
      </c>
      <c r="P125" s="4">
        <f t="shared" si="10"/>
        <v>24</v>
      </c>
      <c r="Q125" s="5">
        <f t="shared" si="11"/>
        <v>24</v>
      </c>
      <c r="R125" s="5" t="str">
        <f t="shared" si="12"/>
        <v/>
      </c>
      <c r="S125" s="6" t="str">
        <f t="shared" si="13"/>
        <v/>
      </c>
    </row>
    <row r="126" spans="1:19" x14ac:dyDescent="0.2">
      <c r="A126" s="153" t="s">
        <v>533</v>
      </c>
      <c r="B126" s="71" t="s">
        <v>37</v>
      </c>
      <c r="C126" s="154" t="s">
        <v>39</v>
      </c>
      <c r="D126" s="37"/>
      <c r="E126" s="38"/>
      <c r="F126" s="38"/>
      <c r="G126" s="38"/>
      <c r="H126" s="155" t="str">
        <f t="shared" si="7"/>
        <v/>
      </c>
      <c r="I126" s="35">
        <v>46</v>
      </c>
      <c r="J126" s="36">
        <v>42</v>
      </c>
      <c r="K126" s="36">
        <v>7</v>
      </c>
      <c r="L126" s="3">
        <f t="shared" si="8"/>
        <v>0.16666666666666666</v>
      </c>
      <c r="M126" s="42"/>
      <c r="N126" s="36">
        <v>4</v>
      </c>
      <c r="O126" s="156">
        <f t="shared" si="9"/>
        <v>8.6956521739130432E-2</v>
      </c>
      <c r="P126" s="4">
        <f t="shared" si="10"/>
        <v>46</v>
      </c>
      <c r="Q126" s="5">
        <f t="shared" si="11"/>
        <v>42</v>
      </c>
      <c r="R126" s="5">
        <f t="shared" si="12"/>
        <v>4</v>
      </c>
      <c r="S126" s="6">
        <f t="shared" si="13"/>
        <v>8.6956521739130432E-2</v>
      </c>
    </row>
    <row r="127" spans="1:19" x14ac:dyDescent="0.2">
      <c r="A127" s="153" t="s">
        <v>533</v>
      </c>
      <c r="B127" s="71" t="s">
        <v>44</v>
      </c>
      <c r="C127" s="154" t="s">
        <v>45</v>
      </c>
      <c r="D127" s="37"/>
      <c r="E127" s="38"/>
      <c r="F127" s="38"/>
      <c r="G127" s="38"/>
      <c r="H127" s="155" t="str">
        <f t="shared" si="7"/>
        <v/>
      </c>
      <c r="I127" s="35">
        <v>1459</v>
      </c>
      <c r="J127" s="36">
        <v>1452</v>
      </c>
      <c r="K127" s="36">
        <v>256</v>
      </c>
      <c r="L127" s="3">
        <f t="shared" si="8"/>
        <v>0.17630853994490359</v>
      </c>
      <c r="M127" s="42"/>
      <c r="N127" s="36">
        <v>7</v>
      </c>
      <c r="O127" s="156">
        <f t="shared" si="9"/>
        <v>4.7978067169294038E-3</v>
      </c>
      <c r="P127" s="4">
        <f t="shared" si="10"/>
        <v>1459</v>
      </c>
      <c r="Q127" s="5">
        <f t="shared" si="11"/>
        <v>1452</v>
      </c>
      <c r="R127" s="5">
        <f t="shared" si="12"/>
        <v>7</v>
      </c>
      <c r="S127" s="6">
        <f t="shared" si="13"/>
        <v>4.7978067169294038E-3</v>
      </c>
    </row>
    <row r="128" spans="1:19" x14ac:dyDescent="0.2">
      <c r="A128" s="153" t="s">
        <v>533</v>
      </c>
      <c r="B128" s="71" t="s">
        <v>44</v>
      </c>
      <c r="C128" s="154" t="s">
        <v>48</v>
      </c>
      <c r="D128" s="37"/>
      <c r="E128" s="38"/>
      <c r="F128" s="38"/>
      <c r="G128" s="38"/>
      <c r="H128" s="155" t="str">
        <f t="shared" si="7"/>
        <v/>
      </c>
      <c r="I128" s="35">
        <v>810</v>
      </c>
      <c r="J128" s="36">
        <v>778</v>
      </c>
      <c r="K128" s="36">
        <v>97</v>
      </c>
      <c r="L128" s="3">
        <f t="shared" si="8"/>
        <v>0.12467866323907455</v>
      </c>
      <c r="M128" s="42"/>
      <c r="N128" s="36">
        <v>32</v>
      </c>
      <c r="O128" s="156">
        <f t="shared" si="9"/>
        <v>3.9506172839506172E-2</v>
      </c>
      <c r="P128" s="4">
        <f t="shared" si="10"/>
        <v>810</v>
      </c>
      <c r="Q128" s="5">
        <f t="shared" si="11"/>
        <v>778</v>
      </c>
      <c r="R128" s="5">
        <f t="shared" si="12"/>
        <v>32</v>
      </c>
      <c r="S128" s="6">
        <f t="shared" si="13"/>
        <v>3.9506172839506172E-2</v>
      </c>
    </row>
    <row r="129" spans="1:19" x14ac:dyDescent="0.2">
      <c r="A129" s="153" t="s">
        <v>533</v>
      </c>
      <c r="B129" s="71" t="s">
        <v>56</v>
      </c>
      <c r="C129" s="154" t="s">
        <v>57</v>
      </c>
      <c r="D129" s="2"/>
      <c r="E129" s="1"/>
      <c r="F129" s="1"/>
      <c r="G129" s="1"/>
      <c r="H129" s="155" t="str">
        <f t="shared" si="7"/>
        <v/>
      </c>
      <c r="I129" s="35">
        <v>3</v>
      </c>
      <c r="J129" s="36">
        <v>2</v>
      </c>
      <c r="K129" s="36">
        <v>0</v>
      </c>
      <c r="L129" s="3">
        <f t="shared" si="8"/>
        <v>0</v>
      </c>
      <c r="M129" s="42"/>
      <c r="N129" s="36">
        <v>1</v>
      </c>
      <c r="O129" s="156">
        <f t="shared" si="9"/>
        <v>0.33333333333333331</v>
      </c>
      <c r="P129" s="4">
        <f t="shared" si="10"/>
        <v>3</v>
      </c>
      <c r="Q129" s="5">
        <f t="shared" si="11"/>
        <v>2</v>
      </c>
      <c r="R129" s="5">
        <f t="shared" si="12"/>
        <v>1</v>
      </c>
      <c r="S129" s="6">
        <f t="shared" si="13"/>
        <v>0.33333333333333331</v>
      </c>
    </row>
    <row r="130" spans="1:19" x14ac:dyDescent="0.2">
      <c r="A130" s="153" t="s">
        <v>533</v>
      </c>
      <c r="B130" s="71" t="s">
        <v>58</v>
      </c>
      <c r="C130" s="154" t="s">
        <v>59</v>
      </c>
      <c r="D130" s="37"/>
      <c r="E130" s="38"/>
      <c r="F130" s="38"/>
      <c r="G130" s="38"/>
      <c r="H130" s="155" t="str">
        <f t="shared" ref="H130:H193" si="14">IF(D130&lt;&gt;0,G130/D130,"")</f>
        <v/>
      </c>
      <c r="I130" s="35">
        <v>97</v>
      </c>
      <c r="J130" s="36">
        <v>94</v>
      </c>
      <c r="K130" s="36">
        <v>11</v>
      </c>
      <c r="L130" s="3">
        <f t="shared" ref="L130:L193" si="15">IF(J130&lt;&gt;0,K130/J130,"")</f>
        <v>0.11702127659574468</v>
      </c>
      <c r="M130" s="42"/>
      <c r="N130" s="36">
        <v>3</v>
      </c>
      <c r="O130" s="156">
        <f t="shared" ref="O130:O193" si="16">IF(I130&lt;&gt;0,N130/I130,"")</f>
        <v>3.0927835051546393E-2</v>
      </c>
      <c r="P130" s="4">
        <f t="shared" ref="P130:P193" si="17">IF(SUM(D130,I130)&gt;0,SUM(D130,I130),"")</f>
        <v>97</v>
      </c>
      <c r="Q130" s="5">
        <f t="shared" ref="Q130:Q193" si="18">IF(SUM(E130,J130, M130)&gt;0,SUM(E130,J130, M130),"")</f>
        <v>94</v>
      </c>
      <c r="R130" s="5">
        <f t="shared" ref="R130:R193" si="19">IF(SUM(G130,N130)&gt;0,SUM(G130,N130),"")</f>
        <v>3</v>
      </c>
      <c r="S130" s="6">
        <f t="shared" ref="S130:S193" si="20">IFERROR(IF(P130&lt;&gt;0,R130/P130,""),"")</f>
        <v>3.0927835051546393E-2</v>
      </c>
    </row>
    <row r="131" spans="1:19" x14ac:dyDescent="0.2">
      <c r="A131" s="153" t="s">
        <v>533</v>
      </c>
      <c r="B131" s="71" t="s">
        <v>60</v>
      </c>
      <c r="C131" s="154" t="s">
        <v>61</v>
      </c>
      <c r="D131" s="37"/>
      <c r="E131" s="38"/>
      <c r="F131" s="38"/>
      <c r="G131" s="38"/>
      <c r="H131" s="155" t="str">
        <f t="shared" si="14"/>
        <v/>
      </c>
      <c r="I131" s="35">
        <v>66</v>
      </c>
      <c r="J131" s="36">
        <v>52</v>
      </c>
      <c r="K131" s="36">
        <v>12</v>
      </c>
      <c r="L131" s="3">
        <f t="shared" si="15"/>
        <v>0.23076923076923078</v>
      </c>
      <c r="M131" s="42"/>
      <c r="N131" s="36">
        <v>14</v>
      </c>
      <c r="O131" s="156">
        <f t="shared" si="16"/>
        <v>0.21212121212121213</v>
      </c>
      <c r="P131" s="4">
        <f t="shared" si="17"/>
        <v>66</v>
      </c>
      <c r="Q131" s="5">
        <f t="shared" si="18"/>
        <v>52</v>
      </c>
      <c r="R131" s="5">
        <f t="shared" si="19"/>
        <v>14</v>
      </c>
      <c r="S131" s="6">
        <f t="shared" si="20"/>
        <v>0.21212121212121213</v>
      </c>
    </row>
    <row r="132" spans="1:19" x14ac:dyDescent="0.2">
      <c r="A132" s="153" t="s">
        <v>533</v>
      </c>
      <c r="B132" s="71" t="s">
        <v>62</v>
      </c>
      <c r="C132" s="154" t="s">
        <v>63</v>
      </c>
      <c r="D132" s="2"/>
      <c r="E132" s="1"/>
      <c r="F132" s="1"/>
      <c r="G132" s="1"/>
      <c r="H132" s="155" t="str">
        <f t="shared" si="14"/>
        <v/>
      </c>
      <c r="I132" s="35">
        <v>0</v>
      </c>
      <c r="J132" s="36">
        <v>0</v>
      </c>
      <c r="K132" s="36">
        <v>0</v>
      </c>
      <c r="L132" s="3" t="str">
        <f t="shared" si="15"/>
        <v/>
      </c>
      <c r="M132" s="42"/>
      <c r="N132" s="36">
        <v>0</v>
      </c>
      <c r="O132" s="156" t="str">
        <f t="shared" si="16"/>
        <v/>
      </c>
      <c r="P132" s="4" t="str">
        <f t="shared" si="17"/>
        <v/>
      </c>
      <c r="Q132" s="5" t="str">
        <f t="shared" si="18"/>
        <v/>
      </c>
      <c r="R132" s="5" t="str">
        <f t="shared" si="19"/>
        <v/>
      </c>
      <c r="S132" s="6" t="str">
        <f t="shared" si="20"/>
        <v/>
      </c>
    </row>
    <row r="133" spans="1:19" x14ac:dyDescent="0.2">
      <c r="A133" s="153" t="s">
        <v>533</v>
      </c>
      <c r="B133" s="71" t="s">
        <v>64</v>
      </c>
      <c r="C133" s="154" t="s">
        <v>291</v>
      </c>
      <c r="D133" s="37"/>
      <c r="E133" s="38"/>
      <c r="F133" s="38"/>
      <c r="G133" s="38"/>
      <c r="H133" s="155" t="str">
        <f t="shared" si="14"/>
        <v/>
      </c>
      <c r="I133" s="35">
        <v>1</v>
      </c>
      <c r="J133" s="36">
        <v>1</v>
      </c>
      <c r="K133" s="36">
        <v>1</v>
      </c>
      <c r="L133" s="3">
        <f t="shared" si="15"/>
        <v>1</v>
      </c>
      <c r="M133" s="42"/>
      <c r="N133" s="36">
        <v>0</v>
      </c>
      <c r="O133" s="156">
        <f t="shared" si="16"/>
        <v>0</v>
      </c>
      <c r="P133" s="4">
        <f t="shared" si="17"/>
        <v>1</v>
      </c>
      <c r="Q133" s="5">
        <f t="shared" si="18"/>
        <v>1</v>
      </c>
      <c r="R133" s="5" t="str">
        <f t="shared" si="19"/>
        <v/>
      </c>
      <c r="S133" s="6" t="str">
        <f t="shared" si="20"/>
        <v/>
      </c>
    </row>
    <row r="134" spans="1:19" x14ac:dyDescent="0.2">
      <c r="A134" s="153" t="s">
        <v>533</v>
      </c>
      <c r="B134" s="71" t="s">
        <v>68</v>
      </c>
      <c r="C134" s="154" t="s">
        <v>69</v>
      </c>
      <c r="D134" s="37"/>
      <c r="E134" s="38"/>
      <c r="F134" s="38"/>
      <c r="G134" s="38"/>
      <c r="H134" s="155" t="str">
        <f t="shared" si="14"/>
        <v/>
      </c>
      <c r="I134" s="35">
        <v>1421</v>
      </c>
      <c r="J134" s="36">
        <v>1314</v>
      </c>
      <c r="K134" s="36">
        <v>74</v>
      </c>
      <c r="L134" s="3">
        <f t="shared" si="15"/>
        <v>5.6316590563165903E-2</v>
      </c>
      <c r="M134" s="42"/>
      <c r="N134" s="36">
        <v>107</v>
      </c>
      <c r="O134" s="156">
        <f t="shared" si="16"/>
        <v>7.5299085151301903E-2</v>
      </c>
      <c r="P134" s="4">
        <f t="shared" si="17"/>
        <v>1421</v>
      </c>
      <c r="Q134" s="5">
        <f t="shared" si="18"/>
        <v>1314</v>
      </c>
      <c r="R134" s="5">
        <f t="shared" si="19"/>
        <v>107</v>
      </c>
      <c r="S134" s="6">
        <f t="shared" si="20"/>
        <v>7.5299085151301903E-2</v>
      </c>
    </row>
    <row r="135" spans="1:19" x14ac:dyDescent="0.2">
      <c r="A135" s="153" t="s">
        <v>533</v>
      </c>
      <c r="B135" s="71" t="s">
        <v>74</v>
      </c>
      <c r="C135" s="154" t="s">
        <v>75</v>
      </c>
      <c r="D135" s="37"/>
      <c r="E135" s="38"/>
      <c r="F135" s="38"/>
      <c r="G135" s="38"/>
      <c r="H135" s="155" t="str">
        <f t="shared" si="14"/>
        <v/>
      </c>
      <c r="I135" s="35">
        <v>1</v>
      </c>
      <c r="J135" s="36">
        <v>1</v>
      </c>
      <c r="K135" s="36">
        <v>0</v>
      </c>
      <c r="L135" s="3">
        <f t="shared" si="15"/>
        <v>0</v>
      </c>
      <c r="M135" s="42"/>
      <c r="N135" s="36">
        <v>0</v>
      </c>
      <c r="O135" s="156">
        <f t="shared" si="16"/>
        <v>0</v>
      </c>
      <c r="P135" s="4">
        <f t="shared" si="17"/>
        <v>1</v>
      </c>
      <c r="Q135" s="5">
        <f t="shared" si="18"/>
        <v>1</v>
      </c>
      <c r="R135" s="5" t="str">
        <f t="shared" si="19"/>
        <v/>
      </c>
      <c r="S135" s="6" t="str">
        <f t="shared" si="20"/>
        <v/>
      </c>
    </row>
    <row r="136" spans="1:19" ht="57" x14ac:dyDescent="0.2">
      <c r="A136" s="153" t="s">
        <v>533</v>
      </c>
      <c r="B136" s="71" t="s">
        <v>76</v>
      </c>
      <c r="C136" s="154" t="s">
        <v>461</v>
      </c>
      <c r="D136" s="37"/>
      <c r="E136" s="38"/>
      <c r="F136" s="38"/>
      <c r="G136" s="38"/>
      <c r="H136" s="155" t="str">
        <f t="shared" si="14"/>
        <v/>
      </c>
      <c r="I136" s="35">
        <v>6</v>
      </c>
      <c r="J136" s="36">
        <v>6</v>
      </c>
      <c r="K136" s="36">
        <v>1</v>
      </c>
      <c r="L136" s="3">
        <f t="shared" si="15"/>
        <v>0.16666666666666666</v>
      </c>
      <c r="M136" s="42"/>
      <c r="N136" s="36">
        <v>0</v>
      </c>
      <c r="O136" s="156">
        <f t="shared" si="16"/>
        <v>0</v>
      </c>
      <c r="P136" s="4">
        <f t="shared" si="17"/>
        <v>6</v>
      </c>
      <c r="Q136" s="5">
        <f t="shared" si="18"/>
        <v>6</v>
      </c>
      <c r="R136" s="5" t="str">
        <f t="shared" si="19"/>
        <v/>
      </c>
      <c r="S136" s="6" t="str">
        <f t="shared" si="20"/>
        <v/>
      </c>
    </row>
    <row r="137" spans="1:19" ht="57" x14ac:dyDescent="0.2">
      <c r="A137" s="153" t="s">
        <v>533</v>
      </c>
      <c r="B137" s="71" t="s">
        <v>76</v>
      </c>
      <c r="C137" s="154" t="s">
        <v>77</v>
      </c>
      <c r="D137" s="37"/>
      <c r="E137" s="38"/>
      <c r="F137" s="38"/>
      <c r="G137" s="38"/>
      <c r="H137" s="155" t="str">
        <f t="shared" si="14"/>
        <v/>
      </c>
      <c r="I137" s="35">
        <v>142</v>
      </c>
      <c r="J137" s="36">
        <v>136</v>
      </c>
      <c r="K137" s="36">
        <v>61</v>
      </c>
      <c r="L137" s="3">
        <f t="shared" si="15"/>
        <v>0.4485294117647059</v>
      </c>
      <c r="M137" s="42"/>
      <c r="N137" s="36">
        <v>6</v>
      </c>
      <c r="O137" s="156">
        <f t="shared" si="16"/>
        <v>4.2253521126760563E-2</v>
      </c>
      <c r="P137" s="4">
        <f t="shared" si="17"/>
        <v>142</v>
      </c>
      <c r="Q137" s="5">
        <f t="shared" si="18"/>
        <v>136</v>
      </c>
      <c r="R137" s="5">
        <f t="shared" si="19"/>
        <v>6</v>
      </c>
      <c r="S137" s="6">
        <f t="shared" si="20"/>
        <v>4.2253521126760563E-2</v>
      </c>
    </row>
    <row r="138" spans="1:19" x14ac:dyDescent="0.2">
      <c r="A138" s="153" t="s">
        <v>533</v>
      </c>
      <c r="B138" s="71" t="s">
        <v>78</v>
      </c>
      <c r="C138" s="154" t="s">
        <v>267</v>
      </c>
      <c r="D138" s="37"/>
      <c r="E138" s="38"/>
      <c r="F138" s="38"/>
      <c r="G138" s="38"/>
      <c r="H138" s="155" t="str">
        <f t="shared" si="14"/>
        <v/>
      </c>
      <c r="I138" s="35">
        <v>12</v>
      </c>
      <c r="J138" s="36">
        <v>9</v>
      </c>
      <c r="K138" s="36">
        <v>5</v>
      </c>
      <c r="L138" s="3">
        <f t="shared" si="15"/>
        <v>0.55555555555555558</v>
      </c>
      <c r="M138" s="42"/>
      <c r="N138" s="36">
        <v>3</v>
      </c>
      <c r="O138" s="156">
        <f t="shared" si="16"/>
        <v>0.25</v>
      </c>
      <c r="P138" s="4">
        <f t="shared" si="17"/>
        <v>12</v>
      </c>
      <c r="Q138" s="5">
        <f t="shared" si="18"/>
        <v>9</v>
      </c>
      <c r="R138" s="5">
        <f t="shared" si="19"/>
        <v>3</v>
      </c>
      <c r="S138" s="6">
        <f t="shared" si="20"/>
        <v>0.25</v>
      </c>
    </row>
    <row r="139" spans="1:19" x14ac:dyDescent="0.2">
      <c r="A139" s="153" t="s">
        <v>533</v>
      </c>
      <c r="B139" s="71" t="s">
        <v>80</v>
      </c>
      <c r="C139" s="154" t="s">
        <v>81</v>
      </c>
      <c r="D139" s="37"/>
      <c r="E139" s="38"/>
      <c r="F139" s="38"/>
      <c r="G139" s="38"/>
      <c r="H139" s="155" t="str">
        <f t="shared" si="14"/>
        <v/>
      </c>
      <c r="I139" s="35">
        <v>2971</v>
      </c>
      <c r="J139" s="36">
        <v>2899</v>
      </c>
      <c r="K139" s="36">
        <v>5</v>
      </c>
      <c r="L139" s="3">
        <f t="shared" si="15"/>
        <v>1.7247326664367024E-3</v>
      </c>
      <c r="M139" s="42"/>
      <c r="N139" s="36">
        <v>72</v>
      </c>
      <c r="O139" s="156">
        <f t="shared" si="16"/>
        <v>2.4234264557388085E-2</v>
      </c>
      <c r="P139" s="4">
        <f t="shared" si="17"/>
        <v>2971</v>
      </c>
      <c r="Q139" s="5">
        <f t="shared" si="18"/>
        <v>2899</v>
      </c>
      <c r="R139" s="5">
        <f t="shared" si="19"/>
        <v>72</v>
      </c>
      <c r="S139" s="6">
        <f t="shared" si="20"/>
        <v>2.4234264557388085E-2</v>
      </c>
    </row>
    <row r="140" spans="1:19" x14ac:dyDescent="0.2">
      <c r="A140" s="153" t="s">
        <v>533</v>
      </c>
      <c r="B140" s="71" t="s">
        <v>82</v>
      </c>
      <c r="C140" s="154" t="s">
        <v>83</v>
      </c>
      <c r="D140" s="37"/>
      <c r="E140" s="38"/>
      <c r="F140" s="38"/>
      <c r="G140" s="38"/>
      <c r="H140" s="155" t="str">
        <f t="shared" si="14"/>
        <v/>
      </c>
      <c r="I140" s="35">
        <v>6</v>
      </c>
      <c r="J140" s="36">
        <v>5</v>
      </c>
      <c r="K140" s="36">
        <v>3</v>
      </c>
      <c r="L140" s="3">
        <f t="shared" si="15"/>
        <v>0.6</v>
      </c>
      <c r="M140" s="42"/>
      <c r="N140" s="36">
        <v>1</v>
      </c>
      <c r="O140" s="156">
        <f t="shared" si="16"/>
        <v>0.16666666666666666</v>
      </c>
      <c r="P140" s="4">
        <f t="shared" si="17"/>
        <v>6</v>
      </c>
      <c r="Q140" s="5">
        <f t="shared" si="18"/>
        <v>5</v>
      </c>
      <c r="R140" s="5">
        <f t="shared" si="19"/>
        <v>1</v>
      </c>
      <c r="S140" s="6">
        <f t="shared" si="20"/>
        <v>0.16666666666666666</v>
      </c>
    </row>
    <row r="141" spans="1:19" ht="29" x14ac:dyDescent="0.2">
      <c r="A141" s="153" t="s">
        <v>533</v>
      </c>
      <c r="B141" s="71" t="s">
        <v>82</v>
      </c>
      <c r="C141" s="154" t="s">
        <v>303</v>
      </c>
      <c r="D141" s="37"/>
      <c r="E141" s="38"/>
      <c r="F141" s="38"/>
      <c r="G141" s="38"/>
      <c r="H141" s="155" t="str">
        <f t="shared" si="14"/>
        <v/>
      </c>
      <c r="I141" s="35">
        <v>0</v>
      </c>
      <c r="J141" s="36">
        <v>0</v>
      </c>
      <c r="K141" s="36">
        <v>0</v>
      </c>
      <c r="L141" s="3" t="str">
        <f t="shared" si="15"/>
        <v/>
      </c>
      <c r="M141" s="42"/>
      <c r="N141" s="36">
        <v>0</v>
      </c>
      <c r="O141" s="156" t="str">
        <f t="shared" si="16"/>
        <v/>
      </c>
      <c r="P141" s="4" t="str">
        <f t="shared" si="17"/>
        <v/>
      </c>
      <c r="Q141" s="5" t="str">
        <f t="shared" si="18"/>
        <v/>
      </c>
      <c r="R141" s="5" t="str">
        <f t="shared" si="19"/>
        <v/>
      </c>
      <c r="S141" s="6" t="str">
        <f t="shared" si="20"/>
        <v/>
      </c>
    </row>
    <row r="142" spans="1:19" x14ac:dyDescent="0.2">
      <c r="A142" s="153" t="s">
        <v>533</v>
      </c>
      <c r="B142" s="71" t="s">
        <v>82</v>
      </c>
      <c r="C142" s="154" t="s">
        <v>305</v>
      </c>
      <c r="D142" s="37"/>
      <c r="E142" s="38"/>
      <c r="F142" s="38"/>
      <c r="G142" s="38"/>
      <c r="H142" s="155" t="str">
        <f t="shared" si="14"/>
        <v/>
      </c>
      <c r="I142" s="35">
        <v>1</v>
      </c>
      <c r="J142" s="36">
        <v>1</v>
      </c>
      <c r="K142" s="36">
        <v>0</v>
      </c>
      <c r="L142" s="3">
        <f t="shared" si="15"/>
        <v>0</v>
      </c>
      <c r="M142" s="42"/>
      <c r="N142" s="36">
        <v>0</v>
      </c>
      <c r="O142" s="156">
        <f t="shared" si="16"/>
        <v>0</v>
      </c>
      <c r="P142" s="4">
        <f t="shared" si="17"/>
        <v>1</v>
      </c>
      <c r="Q142" s="5">
        <f t="shared" si="18"/>
        <v>1</v>
      </c>
      <c r="R142" s="5" t="str">
        <f t="shared" si="19"/>
        <v/>
      </c>
      <c r="S142" s="6" t="str">
        <f t="shared" si="20"/>
        <v/>
      </c>
    </row>
    <row r="143" spans="1:19" x14ac:dyDescent="0.2">
      <c r="A143" s="153" t="s">
        <v>533</v>
      </c>
      <c r="B143" s="71" t="s">
        <v>87</v>
      </c>
      <c r="C143" s="154" t="s">
        <v>88</v>
      </c>
      <c r="D143" s="37"/>
      <c r="E143" s="38"/>
      <c r="F143" s="38"/>
      <c r="G143" s="38"/>
      <c r="H143" s="155" t="str">
        <f t="shared" si="14"/>
        <v/>
      </c>
      <c r="I143" s="35">
        <v>24</v>
      </c>
      <c r="J143" s="36">
        <v>21</v>
      </c>
      <c r="K143" s="36">
        <v>2</v>
      </c>
      <c r="L143" s="3">
        <f t="shared" si="15"/>
        <v>9.5238095238095233E-2</v>
      </c>
      <c r="M143" s="42"/>
      <c r="N143" s="36">
        <v>3</v>
      </c>
      <c r="O143" s="156">
        <f t="shared" si="16"/>
        <v>0.125</v>
      </c>
      <c r="P143" s="4">
        <f t="shared" si="17"/>
        <v>24</v>
      </c>
      <c r="Q143" s="5">
        <f t="shared" si="18"/>
        <v>21</v>
      </c>
      <c r="R143" s="5">
        <f t="shared" si="19"/>
        <v>3</v>
      </c>
      <c r="S143" s="6">
        <f t="shared" si="20"/>
        <v>0.125</v>
      </c>
    </row>
    <row r="144" spans="1:19" x14ac:dyDescent="0.2">
      <c r="A144" s="153" t="s">
        <v>533</v>
      </c>
      <c r="B144" s="71" t="s">
        <v>87</v>
      </c>
      <c r="C144" s="154" t="s">
        <v>525</v>
      </c>
      <c r="D144" s="2"/>
      <c r="E144" s="1"/>
      <c r="F144" s="1"/>
      <c r="G144" s="1"/>
      <c r="H144" s="155" t="str">
        <f t="shared" si="14"/>
        <v/>
      </c>
      <c r="I144" s="35">
        <v>18</v>
      </c>
      <c r="J144" s="36">
        <v>17</v>
      </c>
      <c r="K144" s="36">
        <v>6</v>
      </c>
      <c r="L144" s="3">
        <f t="shared" si="15"/>
        <v>0.35294117647058826</v>
      </c>
      <c r="M144" s="42"/>
      <c r="N144" s="36">
        <v>1</v>
      </c>
      <c r="O144" s="156">
        <f t="shared" si="16"/>
        <v>5.5555555555555552E-2</v>
      </c>
      <c r="P144" s="4">
        <f t="shared" si="17"/>
        <v>18</v>
      </c>
      <c r="Q144" s="5">
        <f t="shared" si="18"/>
        <v>17</v>
      </c>
      <c r="R144" s="5">
        <f t="shared" si="19"/>
        <v>1</v>
      </c>
      <c r="S144" s="6">
        <f t="shared" si="20"/>
        <v>5.5555555555555552E-2</v>
      </c>
    </row>
    <row r="145" spans="1:19" x14ac:dyDescent="0.2">
      <c r="A145" s="153" t="s">
        <v>533</v>
      </c>
      <c r="B145" s="71" t="s">
        <v>95</v>
      </c>
      <c r="C145" s="154" t="s">
        <v>96</v>
      </c>
      <c r="D145" s="37"/>
      <c r="E145" s="38"/>
      <c r="F145" s="38"/>
      <c r="G145" s="38"/>
      <c r="H145" s="155" t="str">
        <f t="shared" si="14"/>
        <v/>
      </c>
      <c r="I145" s="35">
        <v>47</v>
      </c>
      <c r="J145" s="36">
        <v>44</v>
      </c>
      <c r="K145" s="36">
        <v>3</v>
      </c>
      <c r="L145" s="3">
        <f t="shared" si="15"/>
        <v>6.8181818181818177E-2</v>
      </c>
      <c r="M145" s="42"/>
      <c r="N145" s="36">
        <v>3</v>
      </c>
      <c r="O145" s="156">
        <f t="shared" si="16"/>
        <v>6.3829787234042548E-2</v>
      </c>
      <c r="P145" s="4">
        <f t="shared" si="17"/>
        <v>47</v>
      </c>
      <c r="Q145" s="5">
        <f t="shared" si="18"/>
        <v>44</v>
      </c>
      <c r="R145" s="5">
        <f t="shared" si="19"/>
        <v>3</v>
      </c>
      <c r="S145" s="6">
        <f t="shared" si="20"/>
        <v>6.3829787234042548E-2</v>
      </c>
    </row>
    <row r="146" spans="1:19" x14ac:dyDescent="0.2">
      <c r="A146" s="153" t="s">
        <v>533</v>
      </c>
      <c r="B146" s="71" t="s">
        <v>97</v>
      </c>
      <c r="C146" s="154" t="s">
        <v>98</v>
      </c>
      <c r="D146" s="37"/>
      <c r="E146" s="38"/>
      <c r="F146" s="38"/>
      <c r="G146" s="38"/>
      <c r="H146" s="155" t="str">
        <f t="shared" si="14"/>
        <v/>
      </c>
      <c r="I146" s="35">
        <v>1422</v>
      </c>
      <c r="J146" s="36">
        <v>1293</v>
      </c>
      <c r="K146" s="36">
        <v>104</v>
      </c>
      <c r="L146" s="3">
        <f t="shared" si="15"/>
        <v>8.0433101314771854E-2</v>
      </c>
      <c r="M146" s="42"/>
      <c r="N146" s="36">
        <v>129</v>
      </c>
      <c r="O146" s="156">
        <f t="shared" si="16"/>
        <v>9.0717299578059074E-2</v>
      </c>
      <c r="P146" s="4">
        <f t="shared" si="17"/>
        <v>1422</v>
      </c>
      <c r="Q146" s="5">
        <f t="shared" si="18"/>
        <v>1293</v>
      </c>
      <c r="R146" s="5">
        <f t="shared" si="19"/>
        <v>129</v>
      </c>
      <c r="S146" s="6">
        <f t="shared" si="20"/>
        <v>9.0717299578059074E-2</v>
      </c>
    </row>
    <row r="147" spans="1:19" x14ac:dyDescent="0.2">
      <c r="A147" s="153" t="s">
        <v>533</v>
      </c>
      <c r="B147" s="71" t="s">
        <v>103</v>
      </c>
      <c r="C147" s="154" t="s">
        <v>104</v>
      </c>
      <c r="D147" s="37"/>
      <c r="E147" s="38"/>
      <c r="F147" s="38"/>
      <c r="G147" s="38"/>
      <c r="H147" s="155" t="str">
        <f t="shared" si="14"/>
        <v/>
      </c>
      <c r="I147" s="35">
        <v>360</v>
      </c>
      <c r="J147" s="36">
        <v>348</v>
      </c>
      <c r="K147" s="36">
        <v>60</v>
      </c>
      <c r="L147" s="3">
        <f t="shared" si="15"/>
        <v>0.17241379310344829</v>
      </c>
      <c r="M147" s="42"/>
      <c r="N147" s="36">
        <v>12</v>
      </c>
      <c r="O147" s="156">
        <f t="shared" si="16"/>
        <v>3.3333333333333333E-2</v>
      </c>
      <c r="P147" s="4">
        <f t="shared" si="17"/>
        <v>360</v>
      </c>
      <c r="Q147" s="5">
        <f t="shared" si="18"/>
        <v>348</v>
      </c>
      <c r="R147" s="5">
        <f t="shared" si="19"/>
        <v>12</v>
      </c>
      <c r="S147" s="6">
        <f t="shared" si="20"/>
        <v>3.3333333333333333E-2</v>
      </c>
    </row>
    <row r="148" spans="1:19" ht="29" x14ac:dyDescent="0.2">
      <c r="A148" s="153" t="s">
        <v>533</v>
      </c>
      <c r="B148" s="71" t="s">
        <v>105</v>
      </c>
      <c r="C148" s="154" t="s">
        <v>106</v>
      </c>
      <c r="D148" s="37"/>
      <c r="E148" s="38"/>
      <c r="F148" s="38"/>
      <c r="G148" s="38"/>
      <c r="H148" s="155" t="str">
        <f t="shared" si="14"/>
        <v/>
      </c>
      <c r="I148" s="35">
        <v>8965</v>
      </c>
      <c r="J148" s="36">
        <v>8670</v>
      </c>
      <c r="K148" s="36">
        <v>833</v>
      </c>
      <c r="L148" s="3">
        <f t="shared" si="15"/>
        <v>9.6078431372549025E-2</v>
      </c>
      <c r="M148" s="42"/>
      <c r="N148" s="36">
        <v>295</v>
      </c>
      <c r="O148" s="156">
        <f t="shared" si="16"/>
        <v>3.2905744562186277E-2</v>
      </c>
      <c r="P148" s="4">
        <f t="shared" si="17"/>
        <v>8965</v>
      </c>
      <c r="Q148" s="5">
        <f t="shared" si="18"/>
        <v>8670</v>
      </c>
      <c r="R148" s="5">
        <f t="shared" si="19"/>
        <v>295</v>
      </c>
      <c r="S148" s="6">
        <f t="shared" si="20"/>
        <v>3.2905744562186277E-2</v>
      </c>
    </row>
    <row r="149" spans="1:19" x14ac:dyDescent="0.2">
      <c r="A149" s="153" t="s">
        <v>533</v>
      </c>
      <c r="B149" s="71" t="s">
        <v>110</v>
      </c>
      <c r="C149" s="154" t="s">
        <v>111</v>
      </c>
      <c r="D149" s="37"/>
      <c r="E149" s="38"/>
      <c r="F149" s="38"/>
      <c r="G149" s="38"/>
      <c r="H149" s="155" t="str">
        <f t="shared" si="14"/>
        <v/>
      </c>
      <c r="I149" s="35">
        <v>31</v>
      </c>
      <c r="J149" s="36">
        <v>30</v>
      </c>
      <c r="K149" s="36">
        <v>6</v>
      </c>
      <c r="L149" s="3">
        <f t="shared" si="15"/>
        <v>0.2</v>
      </c>
      <c r="M149" s="42"/>
      <c r="N149" s="36">
        <v>1</v>
      </c>
      <c r="O149" s="156">
        <f t="shared" si="16"/>
        <v>3.2258064516129031E-2</v>
      </c>
      <c r="P149" s="4">
        <f t="shared" si="17"/>
        <v>31</v>
      </c>
      <c r="Q149" s="5">
        <f t="shared" si="18"/>
        <v>30</v>
      </c>
      <c r="R149" s="5">
        <f t="shared" si="19"/>
        <v>1</v>
      </c>
      <c r="S149" s="6">
        <f t="shared" si="20"/>
        <v>3.2258064516129031E-2</v>
      </c>
    </row>
    <row r="150" spans="1:19" x14ac:dyDescent="0.2">
      <c r="A150" s="153" t="s">
        <v>533</v>
      </c>
      <c r="B150" s="71" t="s">
        <v>112</v>
      </c>
      <c r="C150" s="154" t="s">
        <v>113</v>
      </c>
      <c r="D150" s="37"/>
      <c r="E150" s="38"/>
      <c r="F150" s="38"/>
      <c r="G150" s="38"/>
      <c r="H150" s="155" t="str">
        <f t="shared" si="14"/>
        <v/>
      </c>
      <c r="I150" s="35">
        <v>300</v>
      </c>
      <c r="J150" s="36">
        <v>288</v>
      </c>
      <c r="K150" s="36">
        <v>5</v>
      </c>
      <c r="L150" s="3">
        <f t="shared" si="15"/>
        <v>1.7361111111111112E-2</v>
      </c>
      <c r="M150" s="42"/>
      <c r="N150" s="36">
        <v>12</v>
      </c>
      <c r="O150" s="156">
        <f t="shared" si="16"/>
        <v>0.04</v>
      </c>
      <c r="P150" s="4">
        <f t="shared" si="17"/>
        <v>300</v>
      </c>
      <c r="Q150" s="5">
        <f t="shared" si="18"/>
        <v>288</v>
      </c>
      <c r="R150" s="5">
        <f t="shared" si="19"/>
        <v>12</v>
      </c>
      <c r="S150" s="6">
        <f t="shared" si="20"/>
        <v>0.04</v>
      </c>
    </row>
    <row r="151" spans="1:19" x14ac:dyDescent="0.2">
      <c r="A151" s="153" t="s">
        <v>533</v>
      </c>
      <c r="B151" s="71" t="s">
        <v>114</v>
      </c>
      <c r="C151" s="154" t="s">
        <v>115</v>
      </c>
      <c r="D151" s="37"/>
      <c r="E151" s="38"/>
      <c r="F151" s="38"/>
      <c r="G151" s="38"/>
      <c r="H151" s="155" t="str">
        <f t="shared" si="14"/>
        <v/>
      </c>
      <c r="I151" s="35">
        <v>2</v>
      </c>
      <c r="J151" s="36">
        <v>1</v>
      </c>
      <c r="K151" s="36">
        <v>0</v>
      </c>
      <c r="L151" s="3">
        <f t="shared" si="15"/>
        <v>0</v>
      </c>
      <c r="M151" s="42"/>
      <c r="N151" s="36">
        <v>1</v>
      </c>
      <c r="O151" s="156">
        <f t="shared" si="16"/>
        <v>0.5</v>
      </c>
      <c r="P151" s="4">
        <f t="shared" si="17"/>
        <v>2</v>
      </c>
      <c r="Q151" s="5">
        <f t="shared" si="18"/>
        <v>1</v>
      </c>
      <c r="R151" s="5">
        <f t="shared" si="19"/>
        <v>1</v>
      </c>
      <c r="S151" s="6">
        <f t="shared" si="20"/>
        <v>0.5</v>
      </c>
    </row>
    <row r="152" spans="1:19" x14ac:dyDescent="0.2">
      <c r="A152" s="153" t="s">
        <v>533</v>
      </c>
      <c r="B152" s="71" t="s">
        <v>114</v>
      </c>
      <c r="C152" s="154" t="s">
        <v>313</v>
      </c>
      <c r="D152" s="37"/>
      <c r="E152" s="38"/>
      <c r="F152" s="38"/>
      <c r="G152" s="38"/>
      <c r="H152" s="155" t="str">
        <f t="shared" si="14"/>
        <v/>
      </c>
      <c r="I152" s="35">
        <v>2</v>
      </c>
      <c r="J152" s="36">
        <v>2</v>
      </c>
      <c r="K152" s="36">
        <v>1</v>
      </c>
      <c r="L152" s="3">
        <f t="shared" si="15"/>
        <v>0.5</v>
      </c>
      <c r="M152" s="42"/>
      <c r="N152" s="36">
        <v>0</v>
      </c>
      <c r="O152" s="156">
        <f t="shared" si="16"/>
        <v>0</v>
      </c>
      <c r="P152" s="4">
        <f t="shared" si="17"/>
        <v>2</v>
      </c>
      <c r="Q152" s="5">
        <f t="shared" si="18"/>
        <v>2</v>
      </c>
      <c r="R152" s="5" t="str">
        <f t="shared" si="19"/>
        <v/>
      </c>
      <c r="S152" s="6" t="str">
        <f t="shared" si="20"/>
        <v/>
      </c>
    </row>
    <row r="153" spans="1:19" x14ac:dyDescent="0.2">
      <c r="A153" s="153" t="s">
        <v>533</v>
      </c>
      <c r="B153" s="71" t="s">
        <v>117</v>
      </c>
      <c r="C153" s="154" t="s">
        <v>118</v>
      </c>
      <c r="D153" s="37"/>
      <c r="E153" s="38"/>
      <c r="F153" s="38"/>
      <c r="G153" s="38"/>
      <c r="H153" s="155" t="str">
        <f t="shared" si="14"/>
        <v/>
      </c>
      <c r="I153" s="35">
        <v>36</v>
      </c>
      <c r="J153" s="36">
        <v>36</v>
      </c>
      <c r="K153" s="36">
        <v>12</v>
      </c>
      <c r="L153" s="3">
        <f t="shared" si="15"/>
        <v>0.33333333333333331</v>
      </c>
      <c r="M153" s="42"/>
      <c r="N153" s="36">
        <v>0</v>
      </c>
      <c r="O153" s="156">
        <f t="shared" si="16"/>
        <v>0</v>
      </c>
      <c r="P153" s="4">
        <f t="shared" si="17"/>
        <v>36</v>
      </c>
      <c r="Q153" s="5">
        <f t="shared" si="18"/>
        <v>36</v>
      </c>
      <c r="R153" s="5" t="str">
        <f t="shared" si="19"/>
        <v/>
      </c>
      <c r="S153" s="6" t="str">
        <f t="shared" si="20"/>
        <v/>
      </c>
    </row>
    <row r="154" spans="1:19" x14ac:dyDescent="0.2">
      <c r="A154" s="153" t="s">
        <v>533</v>
      </c>
      <c r="B154" s="71" t="s">
        <v>119</v>
      </c>
      <c r="C154" s="154" t="s">
        <v>120</v>
      </c>
      <c r="D154" s="2"/>
      <c r="E154" s="1"/>
      <c r="F154" s="1"/>
      <c r="G154" s="1"/>
      <c r="H154" s="155" t="str">
        <f t="shared" si="14"/>
        <v/>
      </c>
      <c r="I154" s="35">
        <v>865</v>
      </c>
      <c r="J154" s="36">
        <v>805</v>
      </c>
      <c r="K154" s="36">
        <v>86</v>
      </c>
      <c r="L154" s="3">
        <f t="shared" si="15"/>
        <v>0.10683229813664596</v>
      </c>
      <c r="M154" s="42"/>
      <c r="N154" s="36">
        <v>60</v>
      </c>
      <c r="O154" s="156">
        <f t="shared" si="16"/>
        <v>6.9364161849710976E-2</v>
      </c>
      <c r="P154" s="4">
        <f t="shared" si="17"/>
        <v>865</v>
      </c>
      <c r="Q154" s="5">
        <f t="shared" si="18"/>
        <v>805</v>
      </c>
      <c r="R154" s="5">
        <f t="shared" si="19"/>
        <v>60</v>
      </c>
      <c r="S154" s="6">
        <f t="shared" si="20"/>
        <v>6.9364161849710976E-2</v>
      </c>
    </row>
    <row r="155" spans="1:19" x14ac:dyDescent="0.2">
      <c r="A155" s="153" t="s">
        <v>533</v>
      </c>
      <c r="B155" s="71" t="s">
        <v>121</v>
      </c>
      <c r="C155" s="154" t="s">
        <v>123</v>
      </c>
      <c r="D155" s="37"/>
      <c r="E155" s="38"/>
      <c r="F155" s="38"/>
      <c r="G155" s="38"/>
      <c r="H155" s="155" t="str">
        <f t="shared" si="14"/>
        <v/>
      </c>
      <c r="I155" s="35">
        <v>6659</v>
      </c>
      <c r="J155" s="36">
        <v>6456</v>
      </c>
      <c r="K155" s="36">
        <v>2552</v>
      </c>
      <c r="L155" s="3">
        <f t="shared" si="15"/>
        <v>0.39529120198265177</v>
      </c>
      <c r="M155" s="42"/>
      <c r="N155" s="36">
        <v>203</v>
      </c>
      <c r="O155" s="156">
        <f t="shared" si="16"/>
        <v>3.0485057816488963E-2</v>
      </c>
      <c r="P155" s="4">
        <f t="shared" si="17"/>
        <v>6659</v>
      </c>
      <c r="Q155" s="5">
        <f t="shared" si="18"/>
        <v>6456</v>
      </c>
      <c r="R155" s="5">
        <f t="shared" si="19"/>
        <v>203</v>
      </c>
      <c r="S155" s="6">
        <f t="shared" si="20"/>
        <v>3.0485057816488963E-2</v>
      </c>
    </row>
    <row r="156" spans="1:19" ht="29" x14ac:dyDescent="0.2">
      <c r="A156" s="153" t="s">
        <v>533</v>
      </c>
      <c r="B156" s="71" t="s">
        <v>126</v>
      </c>
      <c r="C156" s="154" t="s">
        <v>127</v>
      </c>
      <c r="D156" s="37"/>
      <c r="E156" s="38"/>
      <c r="F156" s="38"/>
      <c r="G156" s="38"/>
      <c r="H156" s="155" t="str">
        <f t="shared" si="14"/>
        <v/>
      </c>
      <c r="I156" s="35">
        <v>18</v>
      </c>
      <c r="J156" s="36">
        <v>16</v>
      </c>
      <c r="K156" s="36">
        <v>8</v>
      </c>
      <c r="L156" s="3">
        <f t="shared" si="15"/>
        <v>0.5</v>
      </c>
      <c r="M156" s="42"/>
      <c r="N156" s="36">
        <v>2</v>
      </c>
      <c r="O156" s="156">
        <f t="shared" si="16"/>
        <v>0.1111111111111111</v>
      </c>
      <c r="P156" s="4">
        <f t="shared" si="17"/>
        <v>18</v>
      </c>
      <c r="Q156" s="5">
        <f t="shared" si="18"/>
        <v>16</v>
      </c>
      <c r="R156" s="5">
        <f t="shared" si="19"/>
        <v>2</v>
      </c>
      <c r="S156" s="6">
        <f t="shared" si="20"/>
        <v>0.1111111111111111</v>
      </c>
    </row>
    <row r="157" spans="1:19" x14ac:dyDescent="0.2">
      <c r="A157" s="153" t="s">
        <v>533</v>
      </c>
      <c r="B157" s="71" t="s">
        <v>128</v>
      </c>
      <c r="C157" s="154" t="s">
        <v>129</v>
      </c>
      <c r="D157" s="37"/>
      <c r="E157" s="38"/>
      <c r="F157" s="38"/>
      <c r="G157" s="38"/>
      <c r="H157" s="155" t="str">
        <f t="shared" si="14"/>
        <v/>
      </c>
      <c r="I157" s="35">
        <v>5954</v>
      </c>
      <c r="J157" s="36">
        <v>5890</v>
      </c>
      <c r="K157" s="36">
        <v>4357</v>
      </c>
      <c r="L157" s="3">
        <f t="shared" si="15"/>
        <v>0.73972835314091678</v>
      </c>
      <c r="M157" s="42"/>
      <c r="N157" s="36">
        <v>64</v>
      </c>
      <c r="O157" s="156">
        <f t="shared" si="16"/>
        <v>1.0749076251259657E-2</v>
      </c>
      <c r="P157" s="4">
        <f t="shared" si="17"/>
        <v>5954</v>
      </c>
      <c r="Q157" s="5">
        <f t="shared" si="18"/>
        <v>5890</v>
      </c>
      <c r="R157" s="5">
        <f t="shared" si="19"/>
        <v>64</v>
      </c>
      <c r="S157" s="6">
        <f t="shared" si="20"/>
        <v>1.0749076251259657E-2</v>
      </c>
    </row>
    <row r="158" spans="1:19" x14ac:dyDescent="0.2">
      <c r="A158" s="153" t="s">
        <v>533</v>
      </c>
      <c r="B158" s="71" t="s">
        <v>130</v>
      </c>
      <c r="C158" s="154" t="s">
        <v>130</v>
      </c>
      <c r="D158" s="37"/>
      <c r="E158" s="38"/>
      <c r="F158" s="38"/>
      <c r="G158" s="38"/>
      <c r="H158" s="155" t="str">
        <f t="shared" si="14"/>
        <v/>
      </c>
      <c r="I158" s="35">
        <v>2581</v>
      </c>
      <c r="J158" s="36">
        <v>2558</v>
      </c>
      <c r="K158" s="36">
        <v>209</v>
      </c>
      <c r="L158" s="3">
        <f t="shared" si="15"/>
        <v>8.1704456606723999E-2</v>
      </c>
      <c r="M158" s="42"/>
      <c r="N158" s="36">
        <v>23</v>
      </c>
      <c r="O158" s="156">
        <f t="shared" si="16"/>
        <v>8.9112746997287873E-3</v>
      </c>
      <c r="P158" s="4">
        <f t="shared" si="17"/>
        <v>2581</v>
      </c>
      <c r="Q158" s="5">
        <f t="shared" si="18"/>
        <v>2558</v>
      </c>
      <c r="R158" s="5">
        <f t="shared" si="19"/>
        <v>23</v>
      </c>
      <c r="S158" s="6">
        <f t="shared" si="20"/>
        <v>8.9112746997287873E-3</v>
      </c>
    </row>
    <row r="159" spans="1:19" x14ac:dyDescent="0.2">
      <c r="A159" s="153" t="s">
        <v>533</v>
      </c>
      <c r="B159" s="71" t="s">
        <v>131</v>
      </c>
      <c r="C159" s="154" t="s">
        <v>132</v>
      </c>
      <c r="D159" s="37"/>
      <c r="E159" s="38"/>
      <c r="F159" s="38"/>
      <c r="G159" s="38"/>
      <c r="H159" s="155" t="str">
        <f t="shared" si="14"/>
        <v/>
      </c>
      <c r="I159" s="35">
        <v>3658</v>
      </c>
      <c r="J159" s="36">
        <v>3463</v>
      </c>
      <c r="K159" s="36">
        <v>171</v>
      </c>
      <c r="L159" s="3">
        <f t="shared" si="15"/>
        <v>4.9379151025122726E-2</v>
      </c>
      <c r="M159" s="42"/>
      <c r="N159" s="36">
        <v>195</v>
      </c>
      <c r="O159" s="156">
        <f t="shared" si="16"/>
        <v>5.3307818480043741E-2</v>
      </c>
      <c r="P159" s="4">
        <f t="shared" si="17"/>
        <v>3658</v>
      </c>
      <c r="Q159" s="5">
        <f t="shared" si="18"/>
        <v>3463</v>
      </c>
      <c r="R159" s="5">
        <f t="shared" si="19"/>
        <v>195</v>
      </c>
      <c r="S159" s="6">
        <f t="shared" si="20"/>
        <v>5.3307818480043741E-2</v>
      </c>
    </row>
    <row r="160" spans="1:19" ht="29" x14ac:dyDescent="0.2">
      <c r="A160" s="153" t="s">
        <v>533</v>
      </c>
      <c r="B160" s="71" t="s">
        <v>133</v>
      </c>
      <c r="C160" s="154" t="s">
        <v>134</v>
      </c>
      <c r="D160" s="2"/>
      <c r="E160" s="1"/>
      <c r="F160" s="1"/>
      <c r="G160" s="1"/>
      <c r="H160" s="155" t="str">
        <f t="shared" si="14"/>
        <v/>
      </c>
      <c r="I160" s="35">
        <v>203</v>
      </c>
      <c r="J160" s="36">
        <v>187</v>
      </c>
      <c r="K160" s="36">
        <v>22</v>
      </c>
      <c r="L160" s="3">
        <f t="shared" si="15"/>
        <v>0.11764705882352941</v>
      </c>
      <c r="M160" s="42"/>
      <c r="N160" s="36">
        <v>16</v>
      </c>
      <c r="O160" s="156">
        <f t="shared" si="16"/>
        <v>7.8817733990147784E-2</v>
      </c>
      <c r="P160" s="4">
        <f t="shared" si="17"/>
        <v>203</v>
      </c>
      <c r="Q160" s="5">
        <f t="shared" si="18"/>
        <v>187</v>
      </c>
      <c r="R160" s="5">
        <f t="shared" si="19"/>
        <v>16</v>
      </c>
      <c r="S160" s="6">
        <f t="shared" si="20"/>
        <v>7.8817733990147784E-2</v>
      </c>
    </row>
    <row r="161" spans="1:19" x14ac:dyDescent="0.2">
      <c r="A161" s="153" t="s">
        <v>533</v>
      </c>
      <c r="B161" s="71" t="s">
        <v>142</v>
      </c>
      <c r="C161" s="154" t="s">
        <v>143</v>
      </c>
      <c r="D161" s="37"/>
      <c r="E161" s="38"/>
      <c r="F161" s="38"/>
      <c r="G161" s="38"/>
      <c r="H161" s="155" t="str">
        <f t="shared" si="14"/>
        <v/>
      </c>
      <c r="I161" s="35">
        <v>1</v>
      </c>
      <c r="J161" s="36">
        <v>0</v>
      </c>
      <c r="K161" s="36">
        <v>0</v>
      </c>
      <c r="L161" s="3" t="str">
        <f t="shared" si="15"/>
        <v/>
      </c>
      <c r="M161" s="42"/>
      <c r="N161" s="36">
        <v>1</v>
      </c>
      <c r="O161" s="156">
        <f t="shared" si="16"/>
        <v>1</v>
      </c>
      <c r="P161" s="4">
        <f t="shared" si="17"/>
        <v>1</v>
      </c>
      <c r="Q161" s="5" t="str">
        <f t="shared" si="18"/>
        <v/>
      </c>
      <c r="R161" s="5">
        <f t="shared" si="19"/>
        <v>1</v>
      </c>
      <c r="S161" s="6">
        <f t="shared" si="20"/>
        <v>1</v>
      </c>
    </row>
    <row r="162" spans="1:19" ht="29" x14ac:dyDescent="0.2">
      <c r="A162" s="153" t="s">
        <v>533</v>
      </c>
      <c r="B162" s="71" t="s">
        <v>144</v>
      </c>
      <c r="C162" s="154" t="s">
        <v>145</v>
      </c>
      <c r="D162" s="37"/>
      <c r="E162" s="38"/>
      <c r="F162" s="38"/>
      <c r="G162" s="38"/>
      <c r="H162" s="155" t="str">
        <f t="shared" si="14"/>
        <v/>
      </c>
      <c r="I162" s="35">
        <v>13956</v>
      </c>
      <c r="J162" s="36">
        <v>13794</v>
      </c>
      <c r="K162" s="36">
        <v>4455</v>
      </c>
      <c r="L162" s="3">
        <f t="shared" si="15"/>
        <v>0.32296650717703351</v>
      </c>
      <c r="M162" s="42"/>
      <c r="N162" s="36">
        <v>162</v>
      </c>
      <c r="O162" s="156">
        <f t="shared" si="16"/>
        <v>1.1607910576096303E-2</v>
      </c>
      <c r="P162" s="4">
        <f t="shared" si="17"/>
        <v>13956</v>
      </c>
      <c r="Q162" s="5">
        <f t="shared" si="18"/>
        <v>13794</v>
      </c>
      <c r="R162" s="5">
        <f t="shared" si="19"/>
        <v>162</v>
      </c>
      <c r="S162" s="6">
        <f t="shared" si="20"/>
        <v>1.1607910576096303E-2</v>
      </c>
    </row>
    <row r="163" spans="1:19" x14ac:dyDescent="0.2">
      <c r="A163" s="153" t="s">
        <v>533</v>
      </c>
      <c r="B163" s="71" t="s">
        <v>432</v>
      </c>
      <c r="C163" s="154" t="s">
        <v>433</v>
      </c>
      <c r="D163" s="37"/>
      <c r="E163" s="38"/>
      <c r="F163" s="38"/>
      <c r="G163" s="38"/>
      <c r="H163" s="155" t="str">
        <f t="shared" si="14"/>
        <v/>
      </c>
      <c r="I163" s="35">
        <v>154</v>
      </c>
      <c r="J163" s="36">
        <v>154</v>
      </c>
      <c r="K163" s="36">
        <v>142</v>
      </c>
      <c r="L163" s="3">
        <f t="shared" si="15"/>
        <v>0.92207792207792205</v>
      </c>
      <c r="M163" s="42"/>
      <c r="N163" s="36">
        <v>0</v>
      </c>
      <c r="O163" s="156">
        <f t="shared" si="16"/>
        <v>0</v>
      </c>
      <c r="P163" s="4">
        <f t="shared" si="17"/>
        <v>154</v>
      </c>
      <c r="Q163" s="5">
        <f t="shared" si="18"/>
        <v>154</v>
      </c>
      <c r="R163" s="5" t="str">
        <f t="shared" si="19"/>
        <v/>
      </c>
      <c r="S163" s="6" t="str">
        <f t="shared" si="20"/>
        <v/>
      </c>
    </row>
    <row r="164" spans="1:19" x14ac:dyDescent="0.2">
      <c r="A164" s="153" t="s">
        <v>533</v>
      </c>
      <c r="B164" s="71" t="s">
        <v>146</v>
      </c>
      <c r="C164" s="154" t="s">
        <v>147</v>
      </c>
      <c r="D164" s="37"/>
      <c r="E164" s="38"/>
      <c r="F164" s="38"/>
      <c r="G164" s="38"/>
      <c r="H164" s="155" t="str">
        <f t="shared" si="14"/>
        <v/>
      </c>
      <c r="I164" s="35">
        <v>152</v>
      </c>
      <c r="J164" s="36">
        <v>143</v>
      </c>
      <c r="K164" s="36">
        <v>3</v>
      </c>
      <c r="L164" s="3">
        <f t="shared" si="15"/>
        <v>2.097902097902098E-2</v>
      </c>
      <c r="M164" s="42"/>
      <c r="N164" s="36">
        <v>9</v>
      </c>
      <c r="O164" s="156">
        <f t="shared" si="16"/>
        <v>5.921052631578947E-2</v>
      </c>
      <c r="P164" s="4">
        <f t="shared" si="17"/>
        <v>152</v>
      </c>
      <c r="Q164" s="5">
        <f t="shared" si="18"/>
        <v>143</v>
      </c>
      <c r="R164" s="5">
        <f t="shared" si="19"/>
        <v>9</v>
      </c>
      <c r="S164" s="6">
        <f t="shared" si="20"/>
        <v>5.921052631578947E-2</v>
      </c>
    </row>
    <row r="165" spans="1:19" x14ac:dyDescent="0.2">
      <c r="A165" s="153" t="s">
        <v>533</v>
      </c>
      <c r="B165" s="71" t="s">
        <v>153</v>
      </c>
      <c r="C165" s="154" t="s">
        <v>155</v>
      </c>
      <c r="D165" s="37"/>
      <c r="E165" s="38"/>
      <c r="F165" s="38"/>
      <c r="G165" s="38"/>
      <c r="H165" s="155" t="str">
        <f t="shared" si="14"/>
        <v/>
      </c>
      <c r="I165" s="35">
        <v>1</v>
      </c>
      <c r="J165" s="36">
        <v>1</v>
      </c>
      <c r="K165" s="36">
        <v>0</v>
      </c>
      <c r="L165" s="3">
        <f t="shared" si="15"/>
        <v>0</v>
      </c>
      <c r="M165" s="42"/>
      <c r="N165" s="36">
        <v>0</v>
      </c>
      <c r="O165" s="156">
        <f t="shared" si="16"/>
        <v>0</v>
      </c>
      <c r="P165" s="4">
        <f t="shared" si="17"/>
        <v>1</v>
      </c>
      <c r="Q165" s="5">
        <f t="shared" si="18"/>
        <v>1</v>
      </c>
      <c r="R165" s="5" t="str">
        <f t="shared" si="19"/>
        <v/>
      </c>
      <c r="S165" s="6" t="str">
        <f t="shared" si="20"/>
        <v/>
      </c>
    </row>
    <row r="166" spans="1:19" x14ac:dyDescent="0.2">
      <c r="A166" s="153" t="s">
        <v>533</v>
      </c>
      <c r="B166" s="71" t="s">
        <v>160</v>
      </c>
      <c r="C166" s="154" t="s">
        <v>161</v>
      </c>
      <c r="D166" s="37"/>
      <c r="E166" s="38"/>
      <c r="F166" s="38"/>
      <c r="G166" s="38"/>
      <c r="H166" s="155" t="str">
        <f t="shared" si="14"/>
        <v/>
      </c>
      <c r="I166" s="35">
        <v>397</v>
      </c>
      <c r="J166" s="36">
        <v>294</v>
      </c>
      <c r="K166" s="36">
        <v>70</v>
      </c>
      <c r="L166" s="3">
        <f t="shared" si="15"/>
        <v>0.23809523809523808</v>
      </c>
      <c r="M166" s="42"/>
      <c r="N166" s="36">
        <v>103</v>
      </c>
      <c r="O166" s="156">
        <f t="shared" si="16"/>
        <v>0.25944584382871538</v>
      </c>
      <c r="P166" s="4">
        <f t="shared" si="17"/>
        <v>397</v>
      </c>
      <c r="Q166" s="5">
        <f t="shared" si="18"/>
        <v>294</v>
      </c>
      <c r="R166" s="5">
        <f t="shared" si="19"/>
        <v>103</v>
      </c>
      <c r="S166" s="6">
        <f t="shared" si="20"/>
        <v>0.25944584382871538</v>
      </c>
    </row>
    <row r="167" spans="1:19" x14ac:dyDescent="0.2">
      <c r="A167" s="153" t="s">
        <v>533</v>
      </c>
      <c r="B167" s="71" t="s">
        <v>162</v>
      </c>
      <c r="C167" s="154" t="s">
        <v>163</v>
      </c>
      <c r="D167" s="37"/>
      <c r="E167" s="38"/>
      <c r="F167" s="38"/>
      <c r="G167" s="38"/>
      <c r="H167" s="155" t="str">
        <f t="shared" si="14"/>
        <v/>
      </c>
      <c r="I167" s="35">
        <v>1</v>
      </c>
      <c r="J167" s="36">
        <v>0</v>
      </c>
      <c r="K167" s="36">
        <v>0</v>
      </c>
      <c r="L167" s="3" t="str">
        <f t="shared" si="15"/>
        <v/>
      </c>
      <c r="M167" s="42"/>
      <c r="N167" s="36">
        <v>1</v>
      </c>
      <c r="O167" s="156">
        <f t="shared" si="16"/>
        <v>1</v>
      </c>
      <c r="P167" s="4">
        <f t="shared" si="17"/>
        <v>1</v>
      </c>
      <c r="Q167" s="5" t="str">
        <f t="shared" si="18"/>
        <v/>
      </c>
      <c r="R167" s="5">
        <f t="shared" si="19"/>
        <v>1</v>
      </c>
      <c r="S167" s="6">
        <f t="shared" si="20"/>
        <v>1</v>
      </c>
    </row>
    <row r="168" spans="1:19" x14ac:dyDescent="0.2">
      <c r="A168" s="153" t="s">
        <v>533</v>
      </c>
      <c r="B168" s="71" t="s">
        <v>166</v>
      </c>
      <c r="C168" s="154" t="s">
        <v>167</v>
      </c>
      <c r="D168" s="37"/>
      <c r="E168" s="38"/>
      <c r="F168" s="38"/>
      <c r="G168" s="38"/>
      <c r="H168" s="155" t="str">
        <f t="shared" si="14"/>
        <v/>
      </c>
      <c r="I168" s="35">
        <v>329</v>
      </c>
      <c r="J168" s="36">
        <v>208</v>
      </c>
      <c r="K168" s="36">
        <v>22</v>
      </c>
      <c r="L168" s="3">
        <f t="shared" si="15"/>
        <v>0.10576923076923077</v>
      </c>
      <c r="M168" s="42"/>
      <c r="N168" s="36">
        <v>121</v>
      </c>
      <c r="O168" s="156">
        <f t="shared" si="16"/>
        <v>0.36778115501519759</v>
      </c>
      <c r="P168" s="4">
        <f t="shared" si="17"/>
        <v>329</v>
      </c>
      <c r="Q168" s="5">
        <f t="shared" si="18"/>
        <v>208</v>
      </c>
      <c r="R168" s="5">
        <f t="shared" si="19"/>
        <v>121</v>
      </c>
      <c r="S168" s="6">
        <f t="shared" si="20"/>
        <v>0.36778115501519759</v>
      </c>
    </row>
    <row r="169" spans="1:19" x14ac:dyDescent="0.2">
      <c r="A169" s="153" t="s">
        <v>533</v>
      </c>
      <c r="B169" s="71" t="s">
        <v>176</v>
      </c>
      <c r="C169" s="154" t="s">
        <v>270</v>
      </c>
      <c r="D169" s="37"/>
      <c r="E169" s="38"/>
      <c r="F169" s="38"/>
      <c r="G169" s="38"/>
      <c r="H169" s="155" t="str">
        <f t="shared" si="14"/>
        <v/>
      </c>
      <c r="I169" s="35">
        <v>4</v>
      </c>
      <c r="J169" s="36">
        <v>4</v>
      </c>
      <c r="K169" s="36">
        <v>3</v>
      </c>
      <c r="L169" s="3">
        <f t="shared" si="15"/>
        <v>0.75</v>
      </c>
      <c r="M169" s="42"/>
      <c r="N169" s="36">
        <v>0</v>
      </c>
      <c r="O169" s="156">
        <f t="shared" si="16"/>
        <v>0</v>
      </c>
      <c r="P169" s="4">
        <f t="shared" si="17"/>
        <v>4</v>
      </c>
      <c r="Q169" s="5">
        <f t="shared" si="18"/>
        <v>4</v>
      </c>
      <c r="R169" s="5" t="str">
        <f t="shared" si="19"/>
        <v/>
      </c>
      <c r="S169" s="6" t="str">
        <f t="shared" si="20"/>
        <v/>
      </c>
    </row>
    <row r="170" spans="1:19" x14ac:dyDescent="0.2">
      <c r="A170" s="153" t="s">
        <v>533</v>
      </c>
      <c r="B170" s="71" t="s">
        <v>177</v>
      </c>
      <c r="C170" s="154" t="s">
        <v>271</v>
      </c>
      <c r="D170" s="37"/>
      <c r="E170" s="38"/>
      <c r="F170" s="38"/>
      <c r="G170" s="38"/>
      <c r="H170" s="155" t="str">
        <f t="shared" si="14"/>
        <v/>
      </c>
      <c r="I170" s="35">
        <v>0</v>
      </c>
      <c r="J170" s="36">
        <v>0</v>
      </c>
      <c r="K170" s="36">
        <v>0</v>
      </c>
      <c r="L170" s="3" t="str">
        <f t="shared" si="15"/>
        <v/>
      </c>
      <c r="M170" s="42"/>
      <c r="N170" s="36">
        <v>0</v>
      </c>
      <c r="O170" s="156" t="str">
        <f t="shared" si="16"/>
        <v/>
      </c>
      <c r="P170" s="4" t="str">
        <f t="shared" si="17"/>
        <v/>
      </c>
      <c r="Q170" s="5" t="str">
        <f t="shared" si="18"/>
        <v/>
      </c>
      <c r="R170" s="5" t="str">
        <f t="shared" si="19"/>
        <v/>
      </c>
      <c r="S170" s="6" t="str">
        <f t="shared" si="20"/>
        <v/>
      </c>
    </row>
    <row r="171" spans="1:19" x14ac:dyDescent="0.2">
      <c r="A171" s="153" t="s">
        <v>533</v>
      </c>
      <c r="B171" s="71" t="s">
        <v>178</v>
      </c>
      <c r="C171" s="154" t="s">
        <v>179</v>
      </c>
      <c r="D171" s="37"/>
      <c r="E171" s="38"/>
      <c r="F171" s="38"/>
      <c r="G171" s="38"/>
      <c r="H171" s="155" t="str">
        <f t="shared" si="14"/>
        <v/>
      </c>
      <c r="I171" s="35">
        <v>196</v>
      </c>
      <c r="J171" s="36">
        <v>183</v>
      </c>
      <c r="K171" s="36">
        <v>31</v>
      </c>
      <c r="L171" s="3">
        <f t="shared" si="15"/>
        <v>0.16939890710382513</v>
      </c>
      <c r="M171" s="42"/>
      <c r="N171" s="36">
        <v>13</v>
      </c>
      <c r="O171" s="156">
        <f t="shared" si="16"/>
        <v>6.6326530612244902E-2</v>
      </c>
      <c r="P171" s="4">
        <f t="shared" si="17"/>
        <v>196</v>
      </c>
      <c r="Q171" s="5">
        <f t="shared" si="18"/>
        <v>183</v>
      </c>
      <c r="R171" s="5">
        <f t="shared" si="19"/>
        <v>13</v>
      </c>
      <c r="S171" s="6">
        <f t="shared" si="20"/>
        <v>6.6326530612244902E-2</v>
      </c>
    </row>
    <row r="172" spans="1:19" x14ac:dyDescent="0.2">
      <c r="A172" s="153" t="s">
        <v>533</v>
      </c>
      <c r="B172" s="71" t="s">
        <v>180</v>
      </c>
      <c r="C172" s="154" t="s">
        <v>181</v>
      </c>
      <c r="D172" s="37"/>
      <c r="E172" s="38"/>
      <c r="F172" s="38"/>
      <c r="G172" s="38"/>
      <c r="H172" s="155" t="str">
        <f t="shared" si="14"/>
        <v/>
      </c>
      <c r="I172" s="35">
        <v>222</v>
      </c>
      <c r="J172" s="36">
        <v>209</v>
      </c>
      <c r="K172" s="36">
        <v>59</v>
      </c>
      <c r="L172" s="3">
        <f t="shared" si="15"/>
        <v>0.28229665071770332</v>
      </c>
      <c r="M172" s="42"/>
      <c r="N172" s="36">
        <v>13</v>
      </c>
      <c r="O172" s="156">
        <f t="shared" si="16"/>
        <v>5.8558558558558557E-2</v>
      </c>
      <c r="P172" s="4">
        <f t="shared" si="17"/>
        <v>222</v>
      </c>
      <c r="Q172" s="5">
        <f t="shared" si="18"/>
        <v>209</v>
      </c>
      <c r="R172" s="5">
        <f t="shared" si="19"/>
        <v>13</v>
      </c>
      <c r="S172" s="6">
        <f t="shared" si="20"/>
        <v>5.8558558558558557E-2</v>
      </c>
    </row>
    <row r="173" spans="1:19" ht="29" x14ac:dyDescent="0.2">
      <c r="A173" s="153" t="s">
        <v>533</v>
      </c>
      <c r="B173" s="71" t="s">
        <v>182</v>
      </c>
      <c r="C173" s="154" t="s">
        <v>183</v>
      </c>
      <c r="D173" s="37"/>
      <c r="E173" s="38"/>
      <c r="F173" s="38"/>
      <c r="G173" s="38"/>
      <c r="H173" s="155" t="str">
        <f t="shared" si="14"/>
        <v/>
      </c>
      <c r="I173" s="35">
        <v>52588</v>
      </c>
      <c r="J173" s="36">
        <v>52217</v>
      </c>
      <c r="K173" s="36">
        <v>35807</v>
      </c>
      <c r="L173" s="3">
        <f t="shared" si="15"/>
        <v>0.68573453089989855</v>
      </c>
      <c r="M173" s="42"/>
      <c r="N173" s="36">
        <v>371</v>
      </c>
      <c r="O173" s="156">
        <f t="shared" si="16"/>
        <v>7.0548414086863921E-3</v>
      </c>
      <c r="P173" s="4">
        <f t="shared" si="17"/>
        <v>52588</v>
      </c>
      <c r="Q173" s="5">
        <f t="shared" si="18"/>
        <v>52217</v>
      </c>
      <c r="R173" s="5">
        <f t="shared" si="19"/>
        <v>371</v>
      </c>
      <c r="S173" s="6">
        <f t="shared" si="20"/>
        <v>7.0548414086863921E-3</v>
      </c>
    </row>
    <row r="174" spans="1:19" ht="29" x14ac:dyDescent="0.2">
      <c r="A174" s="153" t="s">
        <v>533</v>
      </c>
      <c r="B174" s="71" t="s">
        <v>182</v>
      </c>
      <c r="C174" s="154" t="s">
        <v>184</v>
      </c>
      <c r="D174" s="37"/>
      <c r="E174" s="38"/>
      <c r="F174" s="38"/>
      <c r="G174" s="38"/>
      <c r="H174" s="155" t="str">
        <f t="shared" si="14"/>
        <v/>
      </c>
      <c r="I174" s="35">
        <v>335879</v>
      </c>
      <c r="J174" s="36">
        <v>332928</v>
      </c>
      <c r="K174" s="36">
        <v>133957</v>
      </c>
      <c r="L174" s="3">
        <f t="shared" si="15"/>
        <v>0.40236027008842751</v>
      </c>
      <c r="M174" s="42"/>
      <c r="N174" s="36">
        <v>2951</v>
      </c>
      <c r="O174" s="156">
        <f t="shared" si="16"/>
        <v>8.7859020659225504E-3</v>
      </c>
      <c r="P174" s="4">
        <f t="shared" si="17"/>
        <v>335879</v>
      </c>
      <c r="Q174" s="5">
        <f t="shared" si="18"/>
        <v>332928</v>
      </c>
      <c r="R174" s="5">
        <f t="shared" si="19"/>
        <v>2951</v>
      </c>
      <c r="S174" s="6">
        <f t="shared" si="20"/>
        <v>8.7859020659225504E-3</v>
      </c>
    </row>
    <row r="175" spans="1:19" ht="29" x14ac:dyDescent="0.2">
      <c r="A175" s="153" t="s">
        <v>533</v>
      </c>
      <c r="B175" s="71" t="s">
        <v>182</v>
      </c>
      <c r="C175" s="154" t="s">
        <v>185</v>
      </c>
      <c r="D175" s="37"/>
      <c r="E175" s="38"/>
      <c r="F175" s="38"/>
      <c r="G175" s="38"/>
      <c r="H175" s="155" t="str">
        <f t="shared" si="14"/>
        <v/>
      </c>
      <c r="I175" s="35">
        <v>53</v>
      </c>
      <c r="J175" s="36">
        <v>49</v>
      </c>
      <c r="K175" s="36">
        <v>11</v>
      </c>
      <c r="L175" s="3">
        <f t="shared" si="15"/>
        <v>0.22448979591836735</v>
      </c>
      <c r="M175" s="42"/>
      <c r="N175" s="36">
        <v>4</v>
      </c>
      <c r="O175" s="156">
        <f t="shared" si="16"/>
        <v>7.5471698113207544E-2</v>
      </c>
      <c r="P175" s="4">
        <f t="shared" si="17"/>
        <v>53</v>
      </c>
      <c r="Q175" s="5">
        <f t="shared" si="18"/>
        <v>49</v>
      </c>
      <c r="R175" s="5">
        <f t="shared" si="19"/>
        <v>4</v>
      </c>
      <c r="S175" s="6">
        <f t="shared" si="20"/>
        <v>7.5471698113207544E-2</v>
      </c>
    </row>
    <row r="176" spans="1:19" x14ac:dyDescent="0.2">
      <c r="A176" s="153" t="s">
        <v>533</v>
      </c>
      <c r="B176" s="71" t="s">
        <v>192</v>
      </c>
      <c r="C176" s="154" t="s">
        <v>193</v>
      </c>
      <c r="D176" s="37"/>
      <c r="E176" s="38"/>
      <c r="F176" s="38"/>
      <c r="G176" s="38"/>
      <c r="H176" s="155" t="str">
        <f t="shared" si="14"/>
        <v/>
      </c>
      <c r="I176" s="35">
        <v>174</v>
      </c>
      <c r="J176" s="36">
        <v>171</v>
      </c>
      <c r="K176" s="36">
        <v>71</v>
      </c>
      <c r="L176" s="3">
        <f t="shared" si="15"/>
        <v>0.41520467836257308</v>
      </c>
      <c r="M176" s="42"/>
      <c r="N176" s="36">
        <v>3</v>
      </c>
      <c r="O176" s="156">
        <f t="shared" si="16"/>
        <v>1.7241379310344827E-2</v>
      </c>
      <c r="P176" s="4">
        <f t="shared" si="17"/>
        <v>174</v>
      </c>
      <c r="Q176" s="5">
        <f t="shared" si="18"/>
        <v>171</v>
      </c>
      <c r="R176" s="5">
        <f t="shared" si="19"/>
        <v>3</v>
      </c>
      <c r="S176" s="6">
        <f t="shared" si="20"/>
        <v>1.7241379310344827E-2</v>
      </c>
    </row>
    <row r="177" spans="1:19" x14ac:dyDescent="0.2">
      <c r="A177" s="153" t="s">
        <v>533</v>
      </c>
      <c r="B177" s="71" t="s">
        <v>192</v>
      </c>
      <c r="C177" s="154" t="s">
        <v>534</v>
      </c>
      <c r="D177" s="2"/>
      <c r="E177" s="1"/>
      <c r="F177" s="1"/>
      <c r="G177" s="1"/>
      <c r="H177" s="155" t="str">
        <f t="shared" si="14"/>
        <v/>
      </c>
      <c r="I177" s="35">
        <v>245</v>
      </c>
      <c r="J177" s="36">
        <v>236</v>
      </c>
      <c r="K177" s="36">
        <v>29</v>
      </c>
      <c r="L177" s="3">
        <f t="shared" si="15"/>
        <v>0.1228813559322034</v>
      </c>
      <c r="M177" s="42"/>
      <c r="N177" s="36">
        <v>9</v>
      </c>
      <c r="O177" s="156">
        <f t="shared" si="16"/>
        <v>3.6734693877551024E-2</v>
      </c>
      <c r="P177" s="4">
        <f t="shared" si="17"/>
        <v>245</v>
      </c>
      <c r="Q177" s="5">
        <f t="shared" si="18"/>
        <v>236</v>
      </c>
      <c r="R177" s="5">
        <f t="shared" si="19"/>
        <v>9</v>
      </c>
      <c r="S177" s="6">
        <f t="shared" si="20"/>
        <v>3.6734693877551024E-2</v>
      </c>
    </row>
    <row r="178" spans="1:19" x14ac:dyDescent="0.2">
      <c r="A178" s="153" t="s">
        <v>533</v>
      </c>
      <c r="B178" s="71" t="s">
        <v>436</v>
      </c>
      <c r="C178" s="154" t="s">
        <v>437</v>
      </c>
      <c r="D178" s="2"/>
      <c r="E178" s="1"/>
      <c r="F178" s="1"/>
      <c r="G178" s="1"/>
      <c r="H178" s="155" t="str">
        <f t="shared" si="14"/>
        <v/>
      </c>
      <c r="I178" s="35">
        <v>1</v>
      </c>
      <c r="J178" s="36">
        <v>1</v>
      </c>
      <c r="K178" s="36">
        <v>0</v>
      </c>
      <c r="L178" s="3">
        <f t="shared" si="15"/>
        <v>0</v>
      </c>
      <c r="M178" s="42"/>
      <c r="N178" s="36">
        <v>0</v>
      </c>
      <c r="O178" s="156">
        <f t="shared" si="16"/>
        <v>0</v>
      </c>
      <c r="P178" s="4">
        <f t="shared" si="17"/>
        <v>1</v>
      </c>
      <c r="Q178" s="5">
        <f t="shared" si="18"/>
        <v>1</v>
      </c>
      <c r="R178" s="5" t="str">
        <f t="shared" si="19"/>
        <v/>
      </c>
      <c r="S178" s="6" t="str">
        <f t="shared" si="20"/>
        <v/>
      </c>
    </row>
    <row r="179" spans="1:19" x14ac:dyDescent="0.2">
      <c r="A179" s="153" t="s">
        <v>533</v>
      </c>
      <c r="B179" s="71" t="s">
        <v>196</v>
      </c>
      <c r="C179" s="154" t="s">
        <v>333</v>
      </c>
      <c r="D179" s="37"/>
      <c r="E179" s="38"/>
      <c r="F179" s="38"/>
      <c r="G179" s="38"/>
      <c r="H179" s="155" t="str">
        <f t="shared" si="14"/>
        <v/>
      </c>
      <c r="I179" s="35">
        <v>6</v>
      </c>
      <c r="J179" s="36">
        <v>6</v>
      </c>
      <c r="K179" s="36">
        <v>0</v>
      </c>
      <c r="L179" s="3">
        <f t="shared" si="15"/>
        <v>0</v>
      </c>
      <c r="M179" s="42"/>
      <c r="N179" s="36">
        <v>0</v>
      </c>
      <c r="O179" s="156">
        <f t="shared" si="16"/>
        <v>0</v>
      </c>
      <c r="P179" s="4">
        <f t="shared" si="17"/>
        <v>6</v>
      </c>
      <c r="Q179" s="5">
        <f t="shared" si="18"/>
        <v>6</v>
      </c>
      <c r="R179" s="5" t="str">
        <f t="shared" si="19"/>
        <v/>
      </c>
      <c r="S179" s="6" t="str">
        <f t="shared" si="20"/>
        <v/>
      </c>
    </row>
    <row r="180" spans="1:19" x14ac:dyDescent="0.2">
      <c r="A180" s="153" t="s">
        <v>533</v>
      </c>
      <c r="B180" s="71" t="s">
        <v>197</v>
      </c>
      <c r="C180" s="154" t="s">
        <v>199</v>
      </c>
      <c r="D180" s="2"/>
      <c r="E180" s="1"/>
      <c r="F180" s="1"/>
      <c r="G180" s="1"/>
      <c r="H180" s="155" t="str">
        <f t="shared" si="14"/>
        <v/>
      </c>
      <c r="I180" s="35">
        <v>543</v>
      </c>
      <c r="J180" s="36">
        <v>531</v>
      </c>
      <c r="K180" s="36">
        <v>73</v>
      </c>
      <c r="L180" s="3">
        <f t="shared" si="15"/>
        <v>0.13747645951035781</v>
      </c>
      <c r="M180" s="42"/>
      <c r="N180" s="36">
        <v>12</v>
      </c>
      <c r="O180" s="156">
        <f t="shared" si="16"/>
        <v>2.2099447513812154E-2</v>
      </c>
      <c r="P180" s="4">
        <f t="shared" si="17"/>
        <v>543</v>
      </c>
      <c r="Q180" s="5">
        <f t="shared" si="18"/>
        <v>531</v>
      </c>
      <c r="R180" s="5">
        <f t="shared" si="19"/>
        <v>12</v>
      </c>
      <c r="S180" s="6">
        <f t="shared" si="20"/>
        <v>2.2099447513812154E-2</v>
      </c>
    </row>
    <row r="181" spans="1:19" x14ac:dyDescent="0.2">
      <c r="A181" s="153" t="s">
        <v>533</v>
      </c>
      <c r="B181" s="71" t="s">
        <v>200</v>
      </c>
      <c r="C181" s="154" t="s">
        <v>201</v>
      </c>
      <c r="D181" s="37"/>
      <c r="E181" s="38"/>
      <c r="F181" s="38"/>
      <c r="G181" s="38"/>
      <c r="H181" s="155" t="str">
        <f t="shared" si="14"/>
        <v/>
      </c>
      <c r="I181" s="35">
        <v>5</v>
      </c>
      <c r="J181" s="36">
        <v>5</v>
      </c>
      <c r="K181" s="36">
        <v>2</v>
      </c>
      <c r="L181" s="3">
        <f t="shared" si="15"/>
        <v>0.4</v>
      </c>
      <c r="M181" s="42"/>
      <c r="N181" s="36">
        <v>0</v>
      </c>
      <c r="O181" s="156">
        <f t="shared" si="16"/>
        <v>0</v>
      </c>
      <c r="P181" s="4">
        <f t="shared" si="17"/>
        <v>5</v>
      </c>
      <c r="Q181" s="5">
        <f t="shared" si="18"/>
        <v>5</v>
      </c>
      <c r="R181" s="5" t="str">
        <f t="shared" si="19"/>
        <v/>
      </c>
      <c r="S181" s="6" t="str">
        <f t="shared" si="20"/>
        <v/>
      </c>
    </row>
    <row r="182" spans="1:19" x14ac:dyDescent="0.2">
      <c r="A182" s="153" t="s">
        <v>533</v>
      </c>
      <c r="B182" s="71" t="s">
        <v>200</v>
      </c>
      <c r="C182" s="154" t="s">
        <v>410</v>
      </c>
      <c r="D182" s="37"/>
      <c r="E182" s="38"/>
      <c r="F182" s="38"/>
      <c r="G182" s="38"/>
      <c r="H182" s="155" t="str">
        <f t="shared" si="14"/>
        <v/>
      </c>
      <c r="I182" s="35">
        <v>3</v>
      </c>
      <c r="J182" s="36">
        <v>2</v>
      </c>
      <c r="K182" s="36">
        <v>1</v>
      </c>
      <c r="L182" s="3">
        <f t="shared" si="15"/>
        <v>0.5</v>
      </c>
      <c r="M182" s="42"/>
      <c r="N182" s="36">
        <v>1</v>
      </c>
      <c r="O182" s="156">
        <f t="shared" si="16"/>
        <v>0.33333333333333331</v>
      </c>
      <c r="P182" s="4">
        <f t="shared" si="17"/>
        <v>3</v>
      </c>
      <c r="Q182" s="5">
        <f t="shared" si="18"/>
        <v>2</v>
      </c>
      <c r="R182" s="5">
        <f t="shared" si="19"/>
        <v>1</v>
      </c>
      <c r="S182" s="6">
        <f t="shared" si="20"/>
        <v>0.33333333333333331</v>
      </c>
    </row>
    <row r="183" spans="1:19" x14ac:dyDescent="0.2">
      <c r="A183" s="153" t="s">
        <v>533</v>
      </c>
      <c r="B183" s="71" t="s">
        <v>208</v>
      </c>
      <c r="C183" s="154" t="s">
        <v>209</v>
      </c>
      <c r="D183" s="37"/>
      <c r="E183" s="38"/>
      <c r="F183" s="38"/>
      <c r="G183" s="38"/>
      <c r="H183" s="155" t="str">
        <f t="shared" si="14"/>
        <v/>
      </c>
      <c r="I183" s="35">
        <v>1</v>
      </c>
      <c r="J183" s="36">
        <v>1</v>
      </c>
      <c r="K183" s="36">
        <v>0</v>
      </c>
      <c r="L183" s="3">
        <f t="shared" si="15"/>
        <v>0</v>
      </c>
      <c r="M183" s="42"/>
      <c r="N183" s="36">
        <v>0</v>
      </c>
      <c r="O183" s="156">
        <f t="shared" si="16"/>
        <v>0</v>
      </c>
      <c r="P183" s="4">
        <f t="shared" si="17"/>
        <v>1</v>
      </c>
      <c r="Q183" s="5">
        <f t="shared" si="18"/>
        <v>1</v>
      </c>
      <c r="R183" s="5" t="str">
        <f t="shared" si="19"/>
        <v/>
      </c>
      <c r="S183" s="6" t="str">
        <f t="shared" si="20"/>
        <v/>
      </c>
    </row>
    <row r="184" spans="1:19" x14ac:dyDescent="0.2">
      <c r="A184" s="153" t="s">
        <v>533</v>
      </c>
      <c r="B184" s="71" t="s">
        <v>219</v>
      </c>
      <c r="C184" s="154" t="s">
        <v>220</v>
      </c>
      <c r="D184" s="37"/>
      <c r="E184" s="38"/>
      <c r="F184" s="38"/>
      <c r="G184" s="38"/>
      <c r="H184" s="155" t="str">
        <f t="shared" si="14"/>
        <v/>
      </c>
      <c r="I184" s="35">
        <v>278</v>
      </c>
      <c r="J184" s="36">
        <v>232</v>
      </c>
      <c r="K184" s="36">
        <v>19</v>
      </c>
      <c r="L184" s="3">
        <f t="shared" si="15"/>
        <v>8.1896551724137928E-2</v>
      </c>
      <c r="M184" s="42"/>
      <c r="N184" s="36">
        <v>46</v>
      </c>
      <c r="O184" s="156">
        <f t="shared" si="16"/>
        <v>0.16546762589928057</v>
      </c>
      <c r="P184" s="4">
        <f t="shared" si="17"/>
        <v>278</v>
      </c>
      <c r="Q184" s="5">
        <f t="shared" si="18"/>
        <v>232</v>
      </c>
      <c r="R184" s="5">
        <f t="shared" si="19"/>
        <v>46</v>
      </c>
      <c r="S184" s="6">
        <f t="shared" si="20"/>
        <v>0.16546762589928057</v>
      </c>
    </row>
    <row r="185" spans="1:19" x14ac:dyDescent="0.2">
      <c r="A185" s="153" t="s">
        <v>533</v>
      </c>
      <c r="B185" s="71" t="s">
        <v>221</v>
      </c>
      <c r="C185" s="154" t="s">
        <v>222</v>
      </c>
      <c r="D185" s="2"/>
      <c r="E185" s="1"/>
      <c r="F185" s="1"/>
      <c r="G185" s="1"/>
      <c r="H185" s="155" t="str">
        <f t="shared" si="14"/>
        <v/>
      </c>
      <c r="I185" s="35">
        <v>3433</v>
      </c>
      <c r="J185" s="36">
        <v>3157</v>
      </c>
      <c r="K185" s="36">
        <v>529</v>
      </c>
      <c r="L185" s="3">
        <f t="shared" si="15"/>
        <v>0.16756414317389928</v>
      </c>
      <c r="M185" s="42"/>
      <c r="N185" s="36">
        <v>276</v>
      </c>
      <c r="O185" s="156">
        <f t="shared" si="16"/>
        <v>8.0396154966501598E-2</v>
      </c>
      <c r="P185" s="4">
        <f t="shared" si="17"/>
        <v>3433</v>
      </c>
      <c r="Q185" s="5">
        <f t="shared" si="18"/>
        <v>3157</v>
      </c>
      <c r="R185" s="5">
        <f t="shared" si="19"/>
        <v>276</v>
      </c>
      <c r="S185" s="6">
        <f t="shared" si="20"/>
        <v>8.0396154966501598E-2</v>
      </c>
    </row>
    <row r="186" spans="1:19" x14ac:dyDescent="0.2">
      <c r="A186" s="153" t="s">
        <v>533</v>
      </c>
      <c r="B186" s="71" t="s">
        <v>221</v>
      </c>
      <c r="C186" s="154" t="s">
        <v>535</v>
      </c>
      <c r="D186" s="37"/>
      <c r="E186" s="38"/>
      <c r="F186" s="38"/>
      <c r="G186" s="38"/>
      <c r="H186" s="155" t="str">
        <f t="shared" si="14"/>
        <v/>
      </c>
      <c r="I186" s="35">
        <v>8495</v>
      </c>
      <c r="J186" s="36">
        <v>8342</v>
      </c>
      <c r="K186" s="36">
        <v>2112</v>
      </c>
      <c r="L186" s="3">
        <f t="shared" si="15"/>
        <v>0.25317669623591466</v>
      </c>
      <c r="M186" s="42"/>
      <c r="N186" s="36">
        <v>153</v>
      </c>
      <c r="O186" s="156">
        <f t="shared" si="16"/>
        <v>1.8010594467333725E-2</v>
      </c>
      <c r="P186" s="4">
        <f t="shared" si="17"/>
        <v>8495</v>
      </c>
      <c r="Q186" s="5">
        <f t="shared" si="18"/>
        <v>8342</v>
      </c>
      <c r="R186" s="5">
        <f t="shared" si="19"/>
        <v>153</v>
      </c>
      <c r="S186" s="6">
        <f t="shared" si="20"/>
        <v>1.8010594467333725E-2</v>
      </c>
    </row>
    <row r="187" spans="1:19" x14ac:dyDescent="0.2">
      <c r="A187" s="153" t="s">
        <v>533</v>
      </c>
      <c r="B187" s="71" t="s">
        <v>221</v>
      </c>
      <c r="C187" s="154" t="s">
        <v>462</v>
      </c>
      <c r="D187" s="37"/>
      <c r="E187" s="38"/>
      <c r="F187" s="38"/>
      <c r="G187" s="38"/>
      <c r="H187" s="155" t="str">
        <f t="shared" si="14"/>
        <v/>
      </c>
      <c r="I187" s="35">
        <v>3818</v>
      </c>
      <c r="J187" s="36">
        <v>3717</v>
      </c>
      <c r="K187" s="36">
        <v>2925</v>
      </c>
      <c r="L187" s="3">
        <f t="shared" si="15"/>
        <v>0.78692493946731235</v>
      </c>
      <c r="M187" s="42"/>
      <c r="N187" s="36">
        <v>101</v>
      </c>
      <c r="O187" s="156">
        <f t="shared" si="16"/>
        <v>2.645364064955474E-2</v>
      </c>
      <c r="P187" s="4">
        <f t="shared" si="17"/>
        <v>3818</v>
      </c>
      <c r="Q187" s="5">
        <f t="shared" si="18"/>
        <v>3717</v>
      </c>
      <c r="R187" s="5">
        <f t="shared" si="19"/>
        <v>101</v>
      </c>
      <c r="S187" s="6">
        <f t="shared" si="20"/>
        <v>2.645364064955474E-2</v>
      </c>
    </row>
    <row r="188" spans="1:19" x14ac:dyDescent="0.2">
      <c r="A188" s="153" t="s">
        <v>533</v>
      </c>
      <c r="B188" s="71" t="s">
        <v>221</v>
      </c>
      <c r="C188" s="154" t="s">
        <v>223</v>
      </c>
      <c r="D188" s="37"/>
      <c r="E188" s="38"/>
      <c r="F188" s="38"/>
      <c r="G188" s="38"/>
      <c r="H188" s="155" t="str">
        <f t="shared" si="14"/>
        <v/>
      </c>
      <c r="I188" s="35">
        <v>17035</v>
      </c>
      <c r="J188" s="36">
        <v>16428</v>
      </c>
      <c r="K188" s="36">
        <v>5939</v>
      </c>
      <c r="L188" s="3">
        <f t="shared" si="15"/>
        <v>0.36151692232773314</v>
      </c>
      <c r="M188" s="42"/>
      <c r="N188" s="36">
        <v>607</v>
      </c>
      <c r="O188" s="156">
        <f t="shared" si="16"/>
        <v>3.5632521279718228E-2</v>
      </c>
      <c r="P188" s="4">
        <f t="shared" si="17"/>
        <v>17035</v>
      </c>
      <c r="Q188" s="5">
        <f t="shared" si="18"/>
        <v>16428</v>
      </c>
      <c r="R188" s="5">
        <f t="shared" si="19"/>
        <v>607</v>
      </c>
      <c r="S188" s="6">
        <f t="shared" si="20"/>
        <v>3.5632521279718228E-2</v>
      </c>
    </row>
    <row r="189" spans="1:19" x14ac:dyDescent="0.2">
      <c r="A189" s="153" t="s">
        <v>533</v>
      </c>
      <c r="B189" s="71" t="s">
        <v>226</v>
      </c>
      <c r="C189" s="154" t="s">
        <v>228</v>
      </c>
      <c r="D189" s="2"/>
      <c r="E189" s="1"/>
      <c r="F189" s="1"/>
      <c r="G189" s="1"/>
      <c r="H189" s="155" t="str">
        <f t="shared" si="14"/>
        <v/>
      </c>
      <c r="I189" s="35">
        <v>164958</v>
      </c>
      <c r="J189" s="36">
        <v>163516</v>
      </c>
      <c r="K189" s="36">
        <v>160149</v>
      </c>
      <c r="L189" s="3">
        <f t="shared" si="15"/>
        <v>0.97940874287531499</v>
      </c>
      <c r="M189" s="42"/>
      <c r="N189" s="36">
        <v>1442</v>
      </c>
      <c r="O189" s="156">
        <f t="shared" si="16"/>
        <v>8.7416190787958144E-3</v>
      </c>
      <c r="P189" s="4">
        <f t="shared" si="17"/>
        <v>164958</v>
      </c>
      <c r="Q189" s="5">
        <f t="shared" si="18"/>
        <v>163516</v>
      </c>
      <c r="R189" s="5">
        <f t="shared" si="19"/>
        <v>1442</v>
      </c>
      <c r="S189" s="6">
        <f t="shared" si="20"/>
        <v>8.7416190787958144E-3</v>
      </c>
    </row>
    <row r="190" spans="1:19" x14ac:dyDescent="0.2">
      <c r="A190" s="153" t="s">
        <v>533</v>
      </c>
      <c r="B190" s="71" t="s">
        <v>226</v>
      </c>
      <c r="C190" s="154" t="s">
        <v>458</v>
      </c>
      <c r="D190" s="37"/>
      <c r="E190" s="38"/>
      <c r="F190" s="38"/>
      <c r="G190" s="38"/>
      <c r="H190" s="155" t="str">
        <f t="shared" si="14"/>
        <v/>
      </c>
      <c r="I190" s="35">
        <v>12202</v>
      </c>
      <c r="J190" s="36">
        <v>11966</v>
      </c>
      <c r="K190" s="36">
        <v>8999</v>
      </c>
      <c r="L190" s="3">
        <f t="shared" si="15"/>
        <v>0.75204746782550558</v>
      </c>
      <c r="M190" s="42"/>
      <c r="N190" s="36">
        <v>236</v>
      </c>
      <c r="O190" s="156">
        <f t="shared" si="16"/>
        <v>1.9341091624323882E-2</v>
      </c>
      <c r="P190" s="4">
        <f t="shared" si="17"/>
        <v>12202</v>
      </c>
      <c r="Q190" s="5">
        <f t="shared" si="18"/>
        <v>11966</v>
      </c>
      <c r="R190" s="5">
        <f t="shared" si="19"/>
        <v>236</v>
      </c>
      <c r="S190" s="6">
        <f t="shared" si="20"/>
        <v>1.9341091624323882E-2</v>
      </c>
    </row>
    <row r="191" spans="1:19" ht="29" x14ac:dyDescent="0.2">
      <c r="A191" s="153" t="s">
        <v>533</v>
      </c>
      <c r="B191" s="71" t="s">
        <v>230</v>
      </c>
      <c r="C191" s="154" t="s">
        <v>232</v>
      </c>
      <c r="D191" s="37"/>
      <c r="E191" s="38"/>
      <c r="F191" s="38"/>
      <c r="G191" s="38"/>
      <c r="H191" s="155" t="str">
        <f t="shared" si="14"/>
        <v/>
      </c>
      <c r="I191" s="35">
        <v>1251</v>
      </c>
      <c r="J191" s="36">
        <v>1164</v>
      </c>
      <c r="K191" s="36">
        <v>263</v>
      </c>
      <c r="L191" s="3">
        <f t="shared" si="15"/>
        <v>0.22594501718213059</v>
      </c>
      <c r="M191" s="42"/>
      <c r="N191" s="36">
        <v>87</v>
      </c>
      <c r="O191" s="156">
        <f t="shared" si="16"/>
        <v>6.9544364508393283E-2</v>
      </c>
      <c r="P191" s="4">
        <f t="shared" si="17"/>
        <v>1251</v>
      </c>
      <c r="Q191" s="5">
        <f t="shared" si="18"/>
        <v>1164</v>
      </c>
      <c r="R191" s="5">
        <f t="shared" si="19"/>
        <v>87</v>
      </c>
      <c r="S191" s="6">
        <f t="shared" si="20"/>
        <v>6.9544364508393283E-2</v>
      </c>
    </row>
    <row r="192" spans="1:19" x14ac:dyDescent="0.2">
      <c r="A192" s="153" t="s">
        <v>533</v>
      </c>
      <c r="B192" s="71" t="s">
        <v>233</v>
      </c>
      <c r="C192" s="154" t="s">
        <v>235</v>
      </c>
      <c r="D192" s="37"/>
      <c r="E192" s="38"/>
      <c r="F192" s="38"/>
      <c r="G192" s="38"/>
      <c r="H192" s="155" t="str">
        <f t="shared" si="14"/>
        <v/>
      </c>
      <c r="I192" s="35">
        <v>547</v>
      </c>
      <c r="J192" s="36">
        <v>532</v>
      </c>
      <c r="K192" s="36">
        <v>150</v>
      </c>
      <c r="L192" s="3">
        <f t="shared" si="15"/>
        <v>0.28195488721804512</v>
      </c>
      <c r="M192" s="42"/>
      <c r="N192" s="36">
        <v>15</v>
      </c>
      <c r="O192" s="156">
        <f t="shared" si="16"/>
        <v>2.7422303473491772E-2</v>
      </c>
      <c r="P192" s="4">
        <f t="shared" si="17"/>
        <v>547</v>
      </c>
      <c r="Q192" s="5">
        <f t="shared" si="18"/>
        <v>532</v>
      </c>
      <c r="R192" s="5">
        <f t="shared" si="19"/>
        <v>15</v>
      </c>
      <c r="S192" s="6">
        <f t="shared" si="20"/>
        <v>2.7422303473491772E-2</v>
      </c>
    </row>
    <row r="193" spans="1:19" x14ac:dyDescent="0.2">
      <c r="A193" s="153" t="s">
        <v>533</v>
      </c>
      <c r="B193" s="71" t="s">
        <v>238</v>
      </c>
      <c r="C193" s="154" t="s">
        <v>239</v>
      </c>
      <c r="D193" s="37"/>
      <c r="E193" s="38"/>
      <c r="F193" s="38"/>
      <c r="G193" s="38"/>
      <c r="H193" s="155" t="str">
        <f t="shared" si="14"/>
        <v/>
      </c>
      <c r="I193" s="35">
        <v>44</v>
      </c>
      <c r="J193" s="36">
        <v>42</v>
      </c>
      <c r="K193" s="36">
        <v>15</v>
      </c>
      <c r="L193" s="3">
        <f t="shared" si="15"/>
        <v>0.35714285714285715</v>
      </c>
      <c r="M193" s="42"/>
      <c r="N193" s="36">
        <v>2</v>
      </c>
      <c r="O193" s="156">
        <f t="shared" si="16"/>
        <v>4.5454545454545456E-2</v>
      </c>
      <c r="P193" s="4">
        <f t="shared" si="17"/>
        <v>44</v>
      </c>
      <c r="Q193" s="5">
        <f t="shared" si="18"/>
        <v>42</v>
      </c>
      <c r="R193" s="5">
        <f t="shared" si="19"/>
        <v>2</v>
      </c>
      <c r="S193" s="6">
        <f t="shared" si="20"/>
        <v>4.5454545454545456E-2</v>
      </c>
    </row>
    <row r="194" spans="1:19" ht="29" x14ac:dyDescent="0.2">
      <c r="A194" s="153" t="s">
        <v>533</v>
      </c>
      <c r="B194" s="71" t="s">
        <v>238</v>
      </c>
      <c r="C194" s="154" t="s">
        <v>240</v>
      </c>
      <c r="D194" s="2"/>
      <c r="E194" s="1"/>
      <c r="F194" s="1"/>
      <c r="G194" s="1"/>
      <c r="H194" s="155" t="str">
        <f t="shared" ref="H194:H257" si="21">IF(D194&lt;&gt;0,G194/D194,"")</f>
        <v/>
      </c>
      <c r="I194" s="35">
        <v>65</v>
      </c>
      <c r="J194" s="36">
        <v>64</v>
      </c>
      <c r="K194" s="36">
        <v>34</v>
      </c>
      <c r="L194" s="3">
        <f t="shared" ref="L194:L257" si="22">IF(J194&lt;&gt;0,K194/J194,"")</f>
        <v>0.53125</v>
      </c>
      <c r="M194" s="42"/>
      <c r="N194" s="36">
        <v>1</v>
      </c>
      <c r="O194" s="156">
        <f t="shared" ref="O194:O257" si="23">IF(I194&lt;&gt;0,N194/I194,"")</f>
        <v>1.5384615384615385E-2</v>
      </c>
      <c r="P194" s="4">
        <f t="shared" ref="P194:P257" si="24">IF(SUM(D194,I194)&gt;0,SUM(D194,I194),"")</f>
        <v>65</v>
      </c>
      <c r="Q194" s="5">
        <f t="shared" ref="Q194:Q257" si="25">IF(SUM(E194,J194, M194)&gt;0,SUM(E194,J194, M194),"")</f>
        <v>64</v>
      </c>
      <c r="R194" s="5">
        <f t="shared" ref="R194:R257" si="26">IF(SUM(G194,N194)&gt;0,SUM(G194,N194),"")</f>
        <v>1</v>
      </c>
      <c r="S194" s="6">
        <f t="shared" ref="S194:S257" si="27">IFERROR(IF(P194&lt;&gt;0,R194/P194,""),"")</f>
        <v>1.5384615384615385E-2</v>
      </c>
    </row>
    <row r="195" spans="1:19" x14ac:dyDescent="0.2">
      <c r="A195" s="153" t="s">
        <v>533</v>
      </c>
      <c r="B195" s="71" t="s">
        <v>238</v>
      </c>
      <c r="C195" s="154" t="s">
        <v>242</v>
      </c>
      <c r="D195" s="37"/>
      <c r="E195" s="38"/>
      <c r="F195" s="38"/>
      <c r="G195" s="38"/>
      <c r="H195" s="155" t="str">
        <f t="shared" si="21"/>
        <v/>
      </c>
      <c r="I195" s="35">
        <v>112</v>
      </c>
      <c r="J195" s="36">
        <v>112</v>
      </c>
      <c r="K195" s="36">
        <v>25</v>
      </c>
      <c r="L195" s="3">
        <f t="shared" si="22"/>
        <v>0.22321428571428573</v>
      </c>
      <c r="M195" s="42"/>
      <c r="N195" s="36">
        <v>0</v>
      </c>
      <c r="O195" s="156">
        <f t="shared" si="23"/>
        <v>0</v>
      </c>
      <c r="P195" s="4">
        <f t="shared" si="24"/>
        <v>112</v>
      </c>
      <c r="Q195" s="5">
        <f t="shared" si="25"/>
        <v>112</v>
      </c>
      <c r="R195" s="5" t="str">
        <f t="shared" si="26"/>
        <v/>
      </c>
      <c r="S195" s="6" t="str">
        <f t="shared" si="27"/>
        <v/>
      </c>
    </row>
    <row r="196" spans="1:19" ht="29" x14ac:dyDescent="0.2">
      <c r="A196" s="153" t="s">
        <v>533</v>
      </c>
      <c r="B196" s="71" t="s">
        <v>238</v>
      </c>
      <c r="C196" s="154" t="s">
        <v>244</v>
      </c>
      <c r="D196" s="37"/>
      <c r="E196" s="38"/>
      <c r="F196" s="38"/>
      <c r="G196" s="38"/>
      <c r="H196" s="155" t="str">
        <f t="shared" si="21"/>
        <v/>
      </c>
      <c r="I196" s="35">
        <v>320</v>
      </c>
      <c r="J196" s="36">
        <v>318</v>
      </c>
      <c r="K196" s="36">
        <v>165</v>
      </c>
      <c r="L196" s="3">
        <f t="shared" si="22"/>
        <v>0.51886792452830188</v>
      </c>
      <c r="M196" s="42"/>
      <c r="N196" s="36">
        <v>2</v>
      </c>
      <c r="O196" s="156">
        <f t="shared" si="23"/>
        <v>6.2500000000000003E-3</v>
      </c>
      <c r="P196" s="4">
        <f t="shared" si="24"/>
        <v>320</v>
      </c>
      <c r="Q196" s="5">
        <f t="shared" si="25"/>
        <v>318</v>
      </c>
      <c r="R196" s="5">
        <f t="shared" si="26"/>
        <v>2</v>
      </c>
      <c r="S196" s="6">
        <f t="shared" si="27"/>
        <v>6.2500000000000003E-3</v>
      </c>
    </row>
    <row r="197" spans="1:19" x14ac:dyDescent="0.2">
      <c r="A197" s="153" t="s">
        <v>533</v>
      </c>
      <c r="B197" s="71" t="s">
        <v>245</v>
      </c>
      <c r="C197" s="154" t="s">
        <v>246</v>
      </c>
      <c r="D197" s="37"/>
      <c r="E197" s="38"/>
      <c r="F197" s="38"/>
      <c r="G197" s="38"/>
      <c r="H197" s="155" t="str">
        <f t="shared" si="21"/>
        <v/>
      </c>
      <c r="I197" s="35">
        <v>495</v>
      </c>
      <c r="J197" s="36">
        <v>494</v>
      </c>
      <c r="K197" s="36">
        <v>43</v>
      </c>
      <c r="L197" s="3">
        <f t="shared" si="22"/>
        <v>8.7044534412955468E-2</v>
      </c>
      <c r="M197" s="42"/>
      <c r="N197" s="36">
        <v>1</v>
      </c>
      <c r="O197" s="156">
        <f t="shared" si="23"/>
        <v>2.0202020202020202E-3</v>
      </c>
      <c r="P197" s="4">
        <f t="shared" si="24"/>
        <v>495</v>
      </c>
      <c r="Q197" s="5">
        <f t="shared" si="25"/>
        <v>494</v>
      </c>
      <c r="R197" s="5">
        <f t="shared" si="26"/>
        <v>1</v>
      </c>
      <c r="S197" s="6">
        <f t="shared" si="27"/>
        <v>2.0202020202020202E-3</v>
      </c>
    </row>
    <row r="198" spans="1:19" x14ac:dyDescent="0.2">
      <c r="A198" s="153" t="s">
        <v>533</v>
      </c>
      <c r="B198" s="71" t="s">
        <v>249</v>
      </c>
      <c r="C198" s="154" t="s">
        <v>250</v>
      </c>
      <c r="D198" s="2"/>
      <c r="E198" s="1"/>
      <c r="F198" s="1"/>
      <c r="G198" s="1"/>
      <c r="H198" s="155" t="str">
        <f t="shared" si="21"/>
        <v/>
      </c>
      <c r="I198" s="35">
        <v>571</v>
      </c>
      <c r="J198" s="36">
        <v>541</v>
      </c>
      <c r="K198" s="36">
        <v>167</v>
      </c>
      <c r="L198" s="3">
        <f t="shared" si="22"/>
        <v>0.30868761552680224</v>
      </c>
      <c r="M198" s="42"/>
      <c r="N198" s="36">
        <v>30</v>
      </c>
      <c r="O198" s="156">
        <f t="shared" si="23"/>
        <v>5.2539404553415062E-2</v>
      </c>
      <c r="P198" s="4">
        <f t="shared" si="24"/>
        <v>571</v>
      </c>
      <c r="Q198" s="5">
        <f t="shared" si="25"/>
        <v>541</v>
      </c>
      <c r="R198" s="5">
        <f t="shared" si="26"/>
        <v>30</v>
      </c>
      <c r="S198" s="6">
        <f t="shared" si="27"/>
        <v>5.2539404553415062E-2</v>
      </c>
    </row>
    <row r="199" spans="1:19" x14ac:dyDescent="0.2">
      <c r="A199" s="153" t="s">
        <v>533</v>
      </c>
      <c r="B199" s="71" t="s">
        <v>402</v>
      </c>
      <c r="C199" s="154" t="s">
        <v>403</v>
      </c>
      <c r="D199" s="2"/>
      <c r="E199" s="1"/>
      <c r="F199" s="1"/>
      <c r="G199" s="1"/>
      <c r="H199" s="155" t="str">
        <f t="shared" si="21"/>
        <v/>
      </c>
      <c r="I199" s="35">
        <v>0</v>
      </c>
      <c r="J199" s="36">
        <v>0</v>
      </c>
      <c r="K199" s="36">
        <v>0</v>
      </c>
      <c r="L199" s="3" t="str">
        <f t="shared" si="22"/>
        <v/>
      </c>
      <c r="M199" s="42"/>
      <c r="N199" s="36">
        <v>0</v>
      </c>
      <c r="O199" s="156" t="str">
        <f t="shared" si="23"/>
        <v/>
      </c>
      <c r="P199" s="4" t="str">
        <f t="shared" si="24"/>
        <v/>
      </c>
      <c r="Q199" s="5" t="str">
        <f t="shared" si="25"/>
        <v/>
      </c>
      <c r="R199" s="5" t="str">
        <f t="shared" si="26"/>
        <v/>
      </c>
      <c r="S199" s="6" t="str">
        <f t="shared" si="27"/>
        <v/>
      </c>
    </row>
    <row r="200" spans="1:19" x14ac:dyDescent="0.2">
      <c r="A200" s="44" t="s">
        <v>536</v>
      </c>
      <c r="B200" s="71" t="s">
        <v>2</v>
      </c>
      <c r="C200" s="154" t="s">
        <v>3</v>
      </c>
      <c r="D200" s="37">
        <v>0</v>
      </c>
      <c r="E200" s="38">
        <v>0</v>
      </c>
      <c r="F200" s="38">
        <v>0</v>
      </c>
      <c r="G200" s="38"/>
      <c r="H200" s="155" t="str">
        <f t="shared" si="21"/>
        <v/>
      </c>
      <c r="I200" s="35">
        <v>9</v>
      </c>
      <c r="J200" s="36">
        <v>9</v>
      </c>
      <c r="K200" s="36">
        <v>5</v>
      </c>
      <c r="L200" s="3">
        <f t="shared" si="22"/>
        <v>0.55555555555555558</v>
      </c>
      <c r="M200" s="42">
        <v>0</v>
      </c>
      <c r="N200" s="36">
        <v>0</v>
      </c>
      <c r="O200" s="156">
        <f t="shared" si="23"/>
        <v>0</v>
      </c>
      <c r="P200" s="4">
        <f t="shared" si="24"/>
        <v>9</v>
      </c>
      <c r="Q200" s="5">
        <f t="shared" si="25"/>
        <v>9</v>
      </c>
      <c r="R200" s="5" t="str">
        <f t="shared" si="26"/>
        <v/>
      </c>
      <c r="S200" s="6" t="str">
        <f t="shared" si="27"/>
        <v/>
      </c>
    </row>
    <row r="201" spans="1:19" x14ac:dyDescent="0.2">
      <c r="A201" s="44" t="s">
        <v>536</v>
      </c>
      <c r="B201" s="71" t="s">
        <v>4</v>
      </c>
      <c r="C201" s="154" t="s">
        <v>5</v>
      </c>
      <c r="D201" s="37">
        <v>0</v>
      </c>
      <c r="E201" s="38">
        <v>0</v>
      </c>
      <c r="F201" s="38">
        <v>0</v>
      </c>
      <c r="G201" s="38"/>
      <c r="H201" s="155" t="str">
        <f t="shared" si="21"/>
        <v/>
      </c>
      <c r="I201" s="35">
        <v>222</v>
      </c>
      <c r="J201" s="36">
        <v>150</v>
      </c>
      <c r="K201" s="36">
        <v>41</v>
      </c>
      <c r="L201" s="3">
        <f t="shared" si="22"/>
        <v>0.27333333333333332</v>
      </c>
      <c r="M201" s="42">
        <v>0</v>
      </c>
      <c r="N201" s="36">
        <v>72</v>
      </c>
      <c r="O201" s="156">
        <f t="shared" si="23"/>
        <v>0.32432432432432434</v>
      </c>
      <c r="P201" s="4">
        <f t="shared" si="24"/>
        <v>222</v>
      </c>
      <c r="Q201" s="5">
        <f t="shared" si="25"/>
        <v>150</v>
      </c>
      <c r="R201" s="5">
        <f t="shared" si="26"/>
        <v>72</v>
      </c>
      <c r="S201" s="6">
        <f t="shared" si="27"/>
        <v>0.32432432432432434</v>
      </c>
    </row>
    <row r="202" spans="1:19" x14ac:dyDescent="0.2">
      <c r="A202" s="44" t="s">
        <v>536</v>
      </c>
      <c r="B202" s="71" t="s">
        <v>8</v>
      </c>
      <c r="C202" s="154" t="s">
        <v>9</v>
      </c>
      <c r="D202" s="2">
        <v>0</v>
      </c>
      <c r="E202" s="1">
        <v>0</v>
      </c>
      <c r="F202" s="1">
        <v>0</v>
      </c>
      <c r="G202" s="1"/>
      <c r="H202" s="155" t="str">
        <f t="shared" si="21"/>
        <v/>
      </c>
      <c r="I202" s="35">
        <v>2</v>
      </c>
      <c r="J202" s="36">
        <v>2</v>
      </c>
      <c r="K202" s="36">
        <v>0</v>
      </c>
      <c r="L202" s="3">
        <f t="shared" si="22"/>
        <v>0</v>
      </c>
      <c r="M202" s="42"/>
      <c r="N202" s="36">
        <v>0</v>
      </c>
      <c r="O202" s="156">
        <f t="shared" si="23"/>
        <v>0</v>
      </c>
      <c r="P202" s="4">
        <f t="shared" si="24"/>
        <v>2</v>
      </c>
      <c r="Q202" s="5">
        <f t="shared" si="25"/>
        <v>2</v>
      </c>
      <c r="R202" s="5" t="str">
        <f t="shared" si="26"/>
        <v/>
      </c>
      <c r="S202" s="6" t="str">
        <f t="shared" si="27"/>
        <v/>
      </c>
    </row>
    <row r="203" spans="1:19" x14ac:dyDescent="0.2">
      <c r="A203" s="44" t="s">
        <v>536</v>
      </c>
      <c r="B203" s="71" t="s">
        <v>10</v>
      </c>
      <c r="C203" s="154" t="s">
        <v>11</v>
      </c>
      <c r="D203" s="2">
        <v>0</v>
      </c>
      <c r="E203" s="1">
        <v>0</v>
      </c>
      <c r="F203" s="1">
        <v>0</v>
      </c>
      <c r="G203" s="1"/>
      <c r="H203" s="155" t="str">
        <f t="shared" si="21"/>
        <v/>
      </c>
      <c r="I203" s="35">
        <v>0</v>
      </c>
      <c r="J203" s="36">
        <v>0</v>
      </c>
      <c r="K203" s="36">
        <v>0</v>
      </c>
      <c r="L203" s="3" t="str">
        <f t="shared" si="22"/>
        <v/>
      </c>
      <c r="M203" s="42"/>
      <c r="N203" s="36">
        <v>0</v>
      </c>
      <c r="O203" s="156" t="str">
        <f t="shared" si="23"/>
        <v/>
      </c>
      <c r="P203" s="4" t="str">
        <f t="shared" si="24"/>
        <v/>
      </c>
      <c r="Q203" s="5" t="str">
        <f t="shared" si="25"/>
        <v/>
      </c>
      <c r="R203" s="5" t="str">
        <f t="shared" si="26"/>
        <v/>
      </c>
      <c r="S203" s="6" t="str">
        <f t="shared" si="27"/>
        <v/>
      </c>
    </row>
    <row r="204" spans="1:19" x14ac:dyDescent="0.2">
      <c r="A204" s="44" t="s">
        <v>536</v>
      </c>
      <c r="B204" s="71" t="s">
        <v>10</v>
      </c>
      <c r="C204" s="154" t="s">
        <v>282</v>
      </c>
      <c r="D204" s="37">
        <v>0</v>
      </c>
      <c r="E204" s="38">
        <v>0</v>
      </c>
      <c r="F204" s="38">
        <v>0</v>
      </c>
      <c r="G204" s="38"/>
      <c r="H204" s="155" t="str">
        <f t="shared" si="21"/>
        <v/>
      </c>
      <c r="I204" s="35">
        <v>12</v>
      </c>
      <c r="J204" s="36">
        <v>11</v>
      </c>
      <c r="K204" s="36">
        <v>11</v>
      </c>
      <c r="L204" s="3">
        <f t="shared" si="22"/>
        <v>1</v>
      </c>
      <c r="M204" s="42"/>
      <c r="N204" s="36">
        <v>1</v>
      </c>
      <c r="O204" s="156">
        <f t="shared" si="23"/>
        <v>8.3333333333333329E-2</v>
      </c>
      <c r="P204" s="4">
        <f t="shared" si="24"/>
        <v>12</v>
      </c>
      <c r="Q204" s="5">
        <f t="shared" si="25"/>
        <v>11</v>
      </c>
      <c r="R204" s="5">
        <f t="shared" si="26"/>
        <v>1</v>
      </c>
      <c r="S204" s="6">
        <f t="shared" si="27"/>
        <v>8.3333333333333329E-2</v>
      </c>
    </row>
    <row r="205" spans="1:19" x14ac:dyDescent="0.2">
      <c r="A205" s="44" t="s">
        <v>536</v>
      </c>
      <c r="B205" s="71" t="s">
        <v>10</v>
      </c>
      <c r="C205" s="154" t="s">
        <v>467</v>
      </c>
      <c r="D205" s="37">
        <v>0</v>
      </c>
      <c r="E205" s="38">
        <v>0</v>
      </c>
      <c r="F205" s="38">
        <v>0</v>
      </c>
      <c r="G205" s="38"/>
      <c r="H205" s="155" t="str">
        <f t="shared" si="21"/>
        <v/>
      </c>
      <c r="I205" s="35">
        <v>3</v>
      </c>
      <c r="J205" s="36">
        <v>3</v>
      </c>
      <c r="K205" s="36">
        <v>0</v>
      </c>
      <c r="L205" s="3">
        <f t="shared" si="22"/>
        <v>0</v>
      </c>
      <c r="M205" s="42"/>
      <c r="N205" s="36">
        <v>0</v>
      </c>
      <c r="O205" s="156">
        <f t="shared" si="23"/>
        <v>0</v>
      </c>
      <c r="P205" s="4">
        <f t="shared" si="24"/>
        <v>3</v>
      </c>
      <c r="Q205" s="5">
        <f t="shared" si="25"/>
        <v>3</v>
      </c>
      <c r="R205" s="5" t="str">
        <f t="shared" si="26"/>
        <v/>
      </c>
      <c r="S205" s="6" t="str">
        <f t="shared" si="27"/>
        <v/>
      </c>
    </row>
    <row r="206" spans="1:19" x14ac:dyDescent="0.2">
      <c r="A206" s="44" t="s">
        <v>536</v>
      </c>
      <c r="B206" s="71" t="s">
        <v>10</v>
      </c>
      <c r="C206" s="154" t="s">
        <v>12</v>
      </c>
      <c r="D206" s="2">
        <v>0</v>
      </c>
      <c r="E206" s="1">
        <v>0</v>
      </c>
      <c r="F206" s="1">
        <v>0</v>
      </c>
      <c r="G206" s="1"/>
      <c r="H206" s="155" t="str">
        <f t="shared" si="21"/>
        <v/>
      </c>
      <c r="I206" s="35">
        <v>15</v>
      </c>
      <c r="J206" s="36">
        <v>14</v>
      </c>
      <c r="K206" s="36">
        <v>4</v>
      </c>
      <c r="L206" s="3">
        <f t="shared" si="22"/>
        <v>0.2857142857142857</v>
      </c>
      <c r="M206" s="42"/>
      <c r="N206" s="36">
        <v>1</v>
      </c>
      <c r="O206" s="156">
        <f t="shared" si="23"/>
        <v>6.6666666666666666E-2</v>
      </c>
      <c r="P206" s="4">
        <f t="shared" si="24"/>
        <v>15</v>
      </c>
      <c r="Q206" s="5">
        <f t="shared" si="25"/>
        <v>14</v>
      </c>
      <c r="R206" s="5">
        <f t="shared" si="26"/>
        <v>1</v>
      </c>
      <c r="S206" s="6">
        <f t="shared" si="27"/>
        <v>6.6666666666666666E-2</v>
      </c>
    </row>
    <row r="207" spans="1:19" x14ac:dyDescent="0.2">
      <c r="A207" s="44" t="s">
        <v>536</v>
      </c>
      <c r="B207" s="71" t="s">
        <v>13</v>
      </c>
      <c r="C207" s="154" t="s">
        <v>14</v>
      </c>
      <c r="D207" s="2">
        <v>0</v>
      </c>
      <c r="E207" s="1">
        <v>0</v>
      </c>
      <c r="F207" s="1">
        <v>0</v>
      </c>
      <c r="G207" s="1"/>
      <c r="H207" s="155" t="str">
        <f t="shared" si="21"/>
        <v/>
      </c>
      <c r="I207" s="35">
        <v>11</v>
      </c>
      <c r="J207" s="36">
        <v>10</v>
      </c>
      <c r="K207" s="36">
        <v>0</v>
      </c>
      <c r="L207" s="3">
        <f t="shared" si="22"/>
        <v>0</v>
      </c>
      <c r="M207" s="42"/>
      <c r="N207" s="36">
        <v>1</v>
      </c>
      <c r="O207" s="156">
        <f t="shared" si="23"/>
        <v>9.0909090909090912E-2</v>
      </c>
      <c r="P207" s="4">
        <f t="shared" si="24"/>
        <v>11</v>
      </c>
      <c r="Q207" s="5">
        <f t="shared" si="25"/>
        <v>10</v>
      </c>
      <c r="R207" s="5">
        <f t="shared" si="26"/>
        <v>1</v>
      </c>
      <c r="S207" s="6">
        <f t="shared" si="27"/>
        <v>9.0909090909090912E-2</v>
      </c>
    </row>
    <row r="208" spans="1:19" x14ac:dyDescent="0.2">
      <c r="A208" s="44" t="s">
        <v>536</v>
      </c>
      <c r="B208" s="71" t="s">
        <v>21</v>
      </c>
      <c r="C208" s="154" t="s">
        <v>22</v>
      </c>
      <c r="D208" s="37">
        <v>0</v>
      </c>
      <c r="E208" s="38">
        <v>0</v>
      </c>
      <c r="F208" s="38">
        <v>0</v>
      </c>
      <c r="G208" s="38"/>
      <c r="H208" s="155" t="str">
        <f t="shared" si="21"/>
        <v/>
      </c>
      <c r="I208" s="35">
        <v>1</v>
      </c>
      <c r="J208" s="36">
        <v>1</v>
      </c>
      <c r="K208" s="36">
        <v>0</v>
      </c>
      <c r="L208" s="3">
        <f t="shared" si="22"/>
        <v>0</v>
      </c>
      <c r="M208" s="42"/>
      <c r="N208" s="36">
        <v>0</v>
      </c>
      <c r="O208" s="156">
        <f t="shared" si="23"/>
        <v>0</v>
      </c>
      <c r="P208" s="4">
        <f t="shared" si="24"/>
        <v>1</v>
      </c>
      <c r="Q208" s="5">
        <f t="shared" si="25"/>
        <v>1</v>
      </c>
      <c r="R208" s="5" t="str">
        <f t="shared" si="26"/>
        <v/>
      </c>
      <c r="S208" s="6" t="str">
        <f t="shared" si="27"/>
        <v/>
      </c>
    </row>
    <row r="209" spans="1:19" ht="29" x14ac:dyDescent="0.2">
      <c r="A209" s="44" t="s">
        <v>536</v>
      </c>
      <c r="B209" s="71" t="s">
        <v>28</v>
      </c>
      <c r="C209" s="154" t="s">
        <v>537</v>
      </c>
      <c r="D209" s="37">
        <v>0</v>
      </c>
      <c r="E209" s="38">
        <v>0</v>
      </c>
      <c r="F209" s="38">
        <v>0</v>
      </c>
      <c r="G209" s="38"/>
      <c r="H209" s="155" t="str">
        <f t="shared" si="21"/>
        <v/>
      </c>
      <c r="I209" s="35">
        <v>26</v>
      </c>
      <c r="J209" s="36">
        <v>25</v>
      </c>
      <c r="K209" s="36">
        <v>9</v>
      </c>
      <c r="L209" s="3">
        <f t="shared" si="22"/>
        <v>0.36</v>
      </c>
      <c r="M209" s="42"/>
      <c r="N209" s="36">
        <v>1</v>
      </c>
      <c r="O209" s="156">
        <f t="shared" si="23"/>
        <v>3.8461538461538464E-2</v>
      </c>
      <c r="P209" s="4">
        <f t="shared" si="24"/>
        <v>26</v>
      </c>
      <c r="Q209" s="5">
        <f t="shared" si="25"/>
        <v>25</v>
      </c>
      <c r="R209" s="5">
        <f t="shared" si="26"/>
        <v>1</v>
      </c>
      <c r="S209" s="6">
        <f t="shared" si="27"/>
        <v>3.8461538461538464E-2</v>
      </c>
    </row>
    <row r="210" spans="1:19" ht="29" x14ac:dyDescent="0.2">
      <c r="A210" s="44" t="s">
        <v>536</v>
      </c>
      <c r="B210" s="71" t="s">
        <v>28</v>
      </c>
      <c r="C210" s="154" t="s">
        <v>538</v>
      </c>
      <c r="D210" s="2">
        <v>0</v>
      </c>
      <c r="E210" s="1">
        <v>0</v>
      </c>
      <c r="F210" s="1">
        <v>0</v>
      </c>
      <c r="G210" s="1"/>
      <c r="H210" s="155" t="str">
        <f t="shared" si="21"/>
        <v/>
      </c>
      <c r="I210" s="35">
        <v>10</v>
      </c>
      <c r="J210" s="36">
        <v>10</v>
      </c>
      <c r="K210" s="36">
        <v>1</v>
      </c>
      <c r="L210" s="3">
        <f t="shared" si="22"/>
        <v>0.1</v>
      </c>
      <c r="M210" s="42"/>
      <c r="N210" s="36"/>
      <c r="O210" s="156">
        <f t="shared" si="23"/>
        <v>0</v>
      </c>
      <c r="P210" s="4">
        <f t="shared" si="24"/>
        <v>10</v>
      </c>
      <c r="Q210" s="5">
        <f t="shared" si="25"/>
        <v>10</v>
      </c>
      <c r="R210" s="5" t="str">
        <f t="shared" si="26"/>
        <v/>
      </c>
      <c r="S210" s="6" t="str">
        <f t="shared" si="27"/>
        <v/>
      </c>
    </row>
    <row r="211" spans="1:19" ht="29" x14ac:dyDescent="0.2">
      <c r="A211" s="44" t="s">
        <v>536</v>
      </c>
      <c r="B211" s="71" t="s">
        <v>28</v>
      </c>
      <c r="C211" s="154" t="s">
        <v>29</v>
      </c>
      <c r="D211" s="2">
        <v>0</v>
      </c>
      <c r="E211" s="1">
        <v>0</v>
      </c>
      <c r="F211" s="1">
        <v>0</v>
      </c>
      <c r="G211" s="1"/>
      <c r="H211" s="155" t="str">
        <f t="shared" si="21"/>
        <v/>
      </c>
      <c r="I211" s="35">
        <v>124</v>
      </c>
      <c r="J211" s="36">
        <v>121</v>
      </c>
      <c r="K211" s="36">
        <v>97</v>
      </c>
      <c r="L211" s="3">
        <f t="shared" si="22"/>
        <v>0.80165289256198347</v>
      </c>
      <c r="M211" s="42"/>
      <c r="N211" s="36"/>
      <c r="O211" s="156">
        <f t="shared" si="23"/>
        <v>0</v>
      </c>
      <c r="P211" s="4">
        <f t="shared" si="24"/>
        <v>124</v>
      </c>
      <c r="Q211" s="5">
        <f t="shared" si="25"/>
        <v>121</v>
      </c>
      <c r="R211" s="5" t="str">
        <f t="shared" si="26"/>
        <v/>
      </c>
      <c r="S211" s="6" t="str">
        <f t="shared" si="27"/>
        <v/>
      </c>
    </row>
    <row r="212" spans="1:19" ht="29" x14ac:dyDescent="0.2">
      <c r="A212" s="44" t="s">
        <v>536</v>
      </c>
      <c r="B212" s="71" t="s">
        <v>28</v>
      </c>
      <c r="C212" s="154" t="s">
        <v>539</v>
      </c>
      <c r="D212" s="37">
        <v>0</v>
      </c>
      <c r="E212" s="38">
        <v>0</v>
      </c>
      <c r="F212" s="38">
        <v>0</v>
      </c>
      <c r="G212" s="38"/>
      <c r="H212" s="155" t="str">
        <f t="shared" si="21"/>
        <v/>
      </c>
      <c r="I212" s="35">
        <v>15</v>
      </c>
      <c r="J212" s="36">
        <v>15</v>
      </c>
      <c r="K212" s="36">
        <v>9</v>
      </c>
      <c r="L212" s="3">
        <f t="shared" si="22"/>
        <v>0.6</v>
      </c>
      <c r="M212" s="42"/>
      <c r="N212" s="36"/>
      <c r="O212" s="156">
        <f t="shared" si="23"/>
        <v>0</v>
      </c>
      <c r="P212" s="4">
        <f t="shared" si="24"/>
        <v>15</v>
      </c>
      <c r="Q212" s="5">
        <f t="shared" si="25"/>
        <v>15</v>
      </c>
      <c r="R212" s="5" t="str">
        <f t="shared" si="26"/>
        <v/>
      </c>
      <c r="S212" s="6" t="str">
        <f t="shared" si="27"/>
        <v/>
      </c>
    </row>
    <row r="213" spans="1:19" x14ac:dyDescent="0.2">
      <c r="A213" s="44" t="s">
        <v>536</v>
      </c>
      <c r="B213" s="71" t="s">
        <v>30</v>
      </c>
      <c r="C213" s="154" t="s">
        <v>31</v>
      </c>
      <c r="D213" s="37">
        <v>0</v>
      </c>
      <c r="E213" s="38">
        <v>0</v>
      </c>
      <c r="F213" s="38">
        <v>0</v>
      </c>
      <c r="G213" s="38"/>
      <c r="H213" s="155" t="str">
        <f t="shared" si="21"/>
        <v/>
      </c>
      <c r="I213" s="35">
        <v>36</v>
      </c>
      <c r="J213" s="36">
        <v>30</v>
      </c>
      <c r="K213" s="36">
        <v>19</v>
      </c>
      <c r="L213" s="3">
        <f t="shared" si="22"/>
        <v>0.6333333333333333</v>
      </c>
      <c r="M213" s="42"/>
      <c r="N213" s="36">
        <v>6</v>
      </c>
      <c r="O213" s="156">
        <f t="shared" si="23"/>
        <v>0.16666666666666666</v>
      </c>
      <c r="P213" s="4">
        <f t="shared" si="24"/>
        <v>36</v>
      </c>
      <c r="Q213" s="5">
        <f t="shared" si="25"/>
        <v>30</v>
      </c>
      <c r="R213" s="5">
        <f t="shared" si="26"/>
        <v>6</v>
      </c>
      <c r="S213" s="6">
        <f t="shared" si="27"/>
        <v>0.16666666666666666</v>
      </c>
    </row>
    <row r="214" spans="1:19" x14ac:dyDescent="0.2">
      <c r="A214" s="44" t="s">
        <v>536</v>
      </c>
      <c r="B214" s="71" t="s">
        <v>34</v>
      </c>
      <c r="C214" s="154" t="s">
        <v>35</v>
      </c>
      <c r="D214" s="2">
        <v>1</v>
      </c>
      <c r="E214" s="1">
        <v>1</v>
      </c>
      <c r="F214" s="1">
        <v>0</v>
      </c>
      <c r="G214" s="1"/>
      <c r="H214" s="155">
        <f t="shared" si="21"/>
        <v>0</v>
      </c>
      <c r="I214" s="35">
        <v>31</v>
      </c>
      <c r="J214" s="36">
        <v>27</v>
      </c>
      <c r="K214" s="36">
        <v>10</v>
      </c>
      <c r="L214" s="3">
        <f t="shared" si="22"/>
        <v>0.37037037037037035</v>
      </c>
      <c r="M214" s="42"/>
      <c r="N214" s="36">
        <v>4</v>
      </c>
      <c r="O214" s="156">
        <f t="shared" si="23"/>
        <v>0.12903225806451613</v>
      </c>
      <c r="P214" s="4">
        <f t="shared" si="24"/>
        <v>32</v>
      </c>
      <c r="Q214" s="5">
        <f t="shared" si="25"/>
        <v>28</v>
      </c>
      <c r="R214" s="5">
        <f t="shared" si="26"/>
        <v>4</v>
      </c>
      <c r="S214" s="6">
        <f t="shared" si="27"/>
        <v>0.125</v>
      </c>
    </row>
    <row r="215" spans="1:19" x14ac:dyDescent="0.2">
      <c r="A215" s="44" t="s">
        <v>536</v>
      </c>
      <c r="B215" s="71" t="s">
        <v>37</v>
      </c>
      <c r="C215" s="154" t="s">
        <v>540</v>
      </c>
      <c r="D215" s="2">
        <v>0</v>
      </c>
      <c r="E215" s="1">
        <v>0</v>
      </c>
      <c r="F215" s="1">
        <v>0</v>
      </c>
      <c r="G215" s="1"/>
      <c r="H215" s="155" t="str">
        <f t="shared" si="21"/>
        <v/>
      </c>
      <c r="I215" s="35">
        <v>25</v>
      </c>
      <c r="J215" s="36">
        <v>24</v>
      </c>
      <c r="K215" s="36">
        <v>20</v>
      </c>
      <c r="L215" s="3">
        <f t="shared" si="22"/>
        <v>0.83333333333333337</v>
      </c>
      <c r="M215" s="42"/>
      <c r="N215" s="36">
        <v>1</v>
      </c>
      <c r="O215" s="156">
        <f t="shared" si="23"/>
        <v>0.04</v>
      </c>
      <c r="P215" s="4">
        <f t="shared" si="24"/>
        <v>25</v>
      </c>
      <c r="Q215" s="5">
        <f t="shared" si="25"/>
        <v>24</v>
      </c>
      <c r="R215" s="5">
        <f t="shared" si="26"/>
        <v>1</v>
      </c>
      <c r="S215" s="6">
        <f t="shared" si="27"/>
        <v>0.04</v>
      </c>
    </row>
    <row r="216" spans="1:19" x14ac:dyDescent="0.2">
      <c r="A216" s="44" t="s">
        <v>536</v>
      </c>
      <c r="B216" s="71" t="s">
        <v>37</v>
      </c>
      <c r="C216" s="154" t="s">
        <v>38</v>
      </c>
      <c r="D216" s="37">
        <v>0</v>
      </c>
      <c r="E216" s="38">
        <v>0</v>
      </c>
      <c r="F216" s="38">
        <v>0</v>
      </c>
      <c r="G216" s="38"/>
      <c r="H216" s="155" t="str">
        <f t="shared" si="21"/>
        <v/>
      </c>
      <c r="I216" s="35">
        <v>13</v>
      </c>
      <c r="J216" s="36">
        <v>13</v>
      </c>
      <c r="K216" s="36">
        <v>7</v>
      </c>
      <c r="L216" s="3">
        <f t="shared" si="22"/>
        <v>0.53846153846153844</v>
      </c>
      <c r="M216" s="42"/>
      <c r="N216" s="36">
        <v>0</v>
      </c>
      <c r="O216" s="156">
        <f t="shared" si="23"/>
        <v>0</v>
      </c>
      <c r="P216" s="4">
        <f t="shared" si="24"/>
        <v>13</v>
      </c>
      <c r="Q216" s="5">
        <f t="shared" si="25"/>
        <v>13</v>
      </c>
      <c r="R216" s="5" t="str">
        <f t="shared" si="26"/>
        <v/>
      </c>
      <c r="S216" s="6" t="str">
        <f t="shared" si="27"/>
        <v/>
      </c>
    </row>
    <row r="217" spans="1:19" ht="29" x14ac:dyDescent="0.2">
      <c r="A217" s="44" t="s">
        <v>536</v>
      </c>
      <c r="B217" s="71" t="s">
        <v>42</v>
      </c>
      <c r="C217" s="154" t="s">
        <v>43</v>
      </c>
      <c r="D217" s="37">
        <v>0</v>
      </c>
      <c r="E217" s="38">
        <v>0</v>
      </c>
      <c r="F217" s="38">
        <v>0</v>
      </c>
      <c r="G217" s="38"/>
      <c r="H217" s="155" t="str">
        <f t="shared" si="21"/>
        <v/>
      </c>
      <c r="I217" s="35">
        <v>24</v>
      </c>
      <c r="J217" s="36">
        <v>23</v>
      </c>
      <c r="K217" s="36">
        <v>10</v>
      </c>
      <c r="L217" s="3">
        <f t="shared" si="22"/>
        <v>0.43478260869565216</v>
      </c>
      <c r="M217" s="42"/>
      <c r="N217" s="36">
        <v>1</v>
      </c>
      <c r="O217" s="156">
        <f t="shared" si="23"/>
        <v>4.1666666666666664E-2</v>
      </c>
      <c r="P217" s="4">
        <f t="shared" si="24"/>
        <v>24</v>
      </c>
      <c r="Q217" s="5">
        <f t="shared" si="25"/>
        <v>23</v>
      </c>
      <c r="R217" s="5">
        <f t="shared" si="26"/>
        <v>1</v>
      </c>
      <c r="S217" s="6">
        <f t="shared" si="27"/>
        <v>4.1666666666666664E-2</v>
      </c>
    </row>
    <row r="218" spans="1:19" x14ac:dyDescent="0.2">
      <c r="A218" s="44" t="s">
        <v>536</v>
      </c>
      <c r="B218" s="71" t="s">
        <v>44</v>
      </c>
      <c r="C218" s="154" t="s">
        <v>45</v>
      </c>
      <c r="D218" s="2">
        <v>0</v>
      </c>
      <c r="E218" s="1">
        <v>0</v>
      </c>
      <c r="F218" s="1">
        <v>0</v>
      </c>
      <c r="G218" s="1"/>
      <c r="H218" s="155" t="str">
        <f t="shared" si="21"/>
        <v/>
      </c>
      <c r="I218" s="35">
        <v>1084</v>
      </c>
      <c r="J218" s="36">
        <v>1043</v>
      </c>
      <c r="K218" s="36">
        <v>404</v>
      </c>
      <c r="L218" s="3">
        <f t="shared" si="22"/>
        <v>0.38734419942473636</v>
      </c>
      <c r="M218" s="42"/>
      <c r="N218" s="36">
        <v>41</v>
      </c>
      <c r="O218" s="156">
        <f t="shared" si="23"/>
        <v>3.7822878228782289E-2</v>
      </c>
      <c r="P218" s="4">
        <f t="shared" si="24"/>
        <v>1084</v>
      </c>
      <c r="Q218" s="5">
        <f t="shared" si="25"/>
        <v>1043</v>
      </c>
      <c r="R218" s="5">
        <f t="shared" si="26"/>
        <v>41</v>
      </c>
      <c r="S218" s="6">
        <f t="shared" si="27"/>
        <v>3.7822878228782289E-2</v>
      </c>
    </row>
    <row r="219" spans="1:19" x14ac:dyDescent="0.2">
      <c r="A219" s="44" t="s">
        <v>536</v>
      </c>
      <c r="B219" s="71" t="s">
        <v>62</v>
      </c>
      <c r="C219" s="154" t="s">
        <v>63</v>
      </c>
      <c r="D219" s="2">
        <v>0</v>
      </c>
      <c r="E219" s="1">
        <v>0</v>
      </c>
      <c r="F219" s="1">
        <v>0</v>
      </c>
      <c r="G219" s="1"/>
      <c r="H219" s="155" t="str">
        <f t="shared" si="21"/>
        <v/>
      </c>
      <c r="I219" s="35">
        <v>0</v>
      </c>
      <c r="J219" s="36">
        <v>0</v>
      </c>
      <c r="K219" s="36">
        <v>0</v>
      </c>
      <c r="L219" s="3" t="str">
        <f t="shared" si="22"/>
        <v/>
      </c>
      <c r="M219" s="42"/>
      <c r="N219" s="36">
        <v>0</v>
      </c>
      <c r="O219" s="156" t="str">
        <f t="shared" si="23"/>
        <v/>
      </c>
      <c r="P219" s="4" t="str">
        <f t="shared" si="24"/>
        <v/>
      </c>
      <c r="Q219" s="5" t="str">
        <f t="shared" si="25"/>
        <v/>
      </c>
      <c r="R219" s="5" t="str">
        <f t="shared" si="26"/>
        <v/>
      </c>
      <c r="S219" s="6" t="str">
        <f t="shared" si="27"/>
        <v/>
      </c>
    </row>
    <row r="220" spans="1:19" x14ac:dyDescent="0.2">
      <c r="A220" s="44" t="s">
        <v>536</v>
      </c>
      <c r="B220" s="71" t="s">
        <v>64</v>
      </c>
      <c r="C220" s="154" t="s">
        <v>291</v>
      </c>
      <c r="D220" s="37">
        <v>0</v>
      </c>
      <c r="E220" s="38">
        <v>0</v>
      </c>
      <c r="F220" s="38">
        <v>0</v>
      </c>
      <c r="G220" s="38"/>
      <c r="H220" s="155" t="str">
        <f t="shared" si="21"/>
        <v/>
      </c>
      <c r="I220" s="35">
        <v>1</v>
      </c>
      <c r="J220" s="36">
        <v>1</v>
      </c>
      <c r="K220" s="36">
        <v>1</v>
      </c>
      <c r="L220" s="3">
        <f t="shared" si="22"/>
        <v>1</v>
      </c>
      <c r="M220" s="42"/>
      <c r="N220" s="36">
        <v>0</v>
      </c>
      <c r="O220" s="156">
        <f t="shared" si="23"/>
        <v>0</v>
      </c>
      <c r="P220" s="4">
        <f t="shared" si="24"/>
        <v>1</v>
      </c>
      <c r="Q220" s="5">
        <f t="shared" si="25"/>
        <v>1</v>
      </c>
      <c r="R220" s="5" t="str">
        <f t="shared" si="26"/>
        <v/>
      </c>
      <c r="S220" s="6" t="str">
        <f t="shared" si="27"/>
        <v/>
      </c>
    </row>
    <row r="221" spans="1:19" x14ac:dyDescent="0.2">
      <c r="A221" s="44" t="s">
        <v>536</v>
      </c>
      <c r="B221" s="71" t="s">
        <v>68</v>
      </c>
      <c r="C221" s="154" t="s">
        <v>69</v>
      </c>
      <c r="D221" s="37">
        <v>0</v>
      </c>
      <c r="E221" s="38">
        <v>0</v>
      </c>
      <c r="F221" s="38">
        <v>0</v>
      </c>
      <c r="G221" s="38"/>
      <c r="H221" s="155" t="str">
        <f t="shared" si="21"/>
        <v/>
      </c>
      <c r="I221" s="35">
        <v>667</v>
      </c>
      <c r="J221" s="36">
        <v>616</v>
      </c>
      <c r="K221" s="36">
        <v>179</v>
      </c>
      <c r="L221" s="3">
        <f t="shared" si="22"/>
        <v>0.29058441558441561</v>
      </c>
      <c r="M221" s="42"/>
      <c r="N221" s="36">
        <v>51</v>
      </c>
      <c r="O221" s="156">
        <f t="shared" si="23"/>
        <v>7.646176911544228E-2</v>
      </c>
      <c r="P221" s="4">
        <f t="shared" si="24"/>
        <v>667</v>
      </c>
      <c r="Q221" s="5">
        <f t="shared" si="25"/>
        <v>616</v>
      </c>
      <c r="R221" s="5">
        <f t="shared" si="26"/>
        <v>51</v>
      </c>
      <c r="S221" s="6">
        <f t="shared" si="27"/>
        <v>7.646176911544228E-2</v>
      </c>
    </row>
    <row r="222" spans="1:19" x14ac:dyDescent="0.2">
      <c r="A222" s="44" t="s">
        <v>536</v>
      </c>
      <c r="B222" s="71" t="s">
        <v>74</v>
      </c>
      <c r="C222" s="154" t="s">
        <v>75</v>
      </c>
      <c r="D222" s="2">
        <v>0</v>
      </c>
      <c r="E222" s="1">
        <v>0</v>
      </c>
      <c r="F222" s="1">
        <v>0</v>
      </c>
      <c r="G222" s="1"/>
      <c r="H222" s="155" t="str">
        <f t="shared" si="21"/>
        <v/>
      </c>
      <c r="I222" s="35">
        <v>2</v>
      </c>
      <c r="J222" s="36">
        <v>1</v>
      </c>
      <c r="K222" s="36">
        <v>0</v>
      </c>
      <c r="L222" s="3">
        <f t="shared" si="22"/>
        <v>0</v>
      </c>
      <c r="M222" s="42"/>
      <c r="N222" s="36">
        <v>1</v>
      </c>
      <c r="O222" s="156">
        <f t="shared" si="23"/>
        <v>0.5</v>
      </c>
      <c r="P222" s="4">
        <f t="shared" si="24"/>
        <v>2</v>
      </c>
      <c r="Q222" s="5">
        <f t="shared" si="25"/>
        <v>1</v>
      </c>
      <c r="R222" s="5">
        <f t="shared" si="26"/>
        <v>1</v>
      </c>
      <c r="S222" s="6">
        <f t="shared" si="27"/>
        <v>0.5</v>
      </c>
    </row>
    <row r="223" spans="1:19" ht="57" x14ac:dyDescent="0.2">
      <c r="A223" s="44" t="s">
        <v>536</v>
      </c>
      <c r="B223" s="71" t="s">
        <v>76</v>
      </c>
      <c r="C223" s="154" t="s">
        <v>77</v>
      </c>
      <c r="D223" s="2">
        <v>0</v>
      </c>
      <c r="E223" s="1">
        <v>0</v>
      </c>
      <c r="F223" s="1">
        <v>0</v>
      </c>
      <c r="G223" s="1"/>
      <c r="H223" s="155" t="str">
        <f t="shared" si="21"/>
        <v/>
      </c>
      <c r="I223" s="35">
        <v>1</v>
      </c>
      <c r="J223" s="36">
        <v>1</v>
      </c>
      <c r="K223" s="36">
        <v>1</v>
      </c>
      <c r="L223" s="3">
        <f t="shared" si="22"/>
        <v>1</v>
      </c>
      <c r="M223" s="42"/>
      <c r="N223" s="36">
        <v>0</v>
      </c>
      <c r="O223" s="156">
        <f t="shared" si="23"/>
        <v>0</v>
      </c>
      <c r="P223" s="4">
        <f t="shared" si="24"/>
        <v>1</v>
      </c>
      <c r="Q223" s="5">
        <f t="shared" si="25"/>
        <v>1</v>
      </c>
      <c r="R223" s="5" t="str">
        <f t="shared" si="26"/>
        <v/>
      </c>
      <c r="S223" s="6" t="str">
        <f t="shared" si="27"/>
        <v/>
      </c>
    </row>
    <row r="224" spans="1:19" x14ac:dyDescent="0.2">
      <c r="A224" s="44" t="s">
        <v>536</v>
      </c>
      <c r="B224" s="71" t="s">
        <v>78</v>
      </c>
      <c r="C224" s="154" t="s">
        <v>267</v>
      </c>
      <c r="D224" s="37">
        <v>0</v>
      </c>
      <c r="E224" s="38">
        <v>0</v>
      </c>
      <c r="F224" s="38">
        <v>0</v>
      </c>
      <c r="G224" s="38"/>
      <c r="H224" s="155" t="str">
        <f t="shared" si="21"/>
        <v/>
      </c>
      <c r="I224" s="35">
        <v>6</v>
      </c>
      <c r="J224" s="36">
        <v>4</v>
      </c>
      <c r="K224" s="36">
        <v>1</v>
      </c>
      <c r="L224" s="3">
        <f t="shared" si="22"/>
        <v>0.25</v>
      </c>
      <c r="M224" s="42"/>
      <c r="N224" s="36">
        <v>2</v>
      </c>
      <c r="O224" s="156">
        <f t="shared" si="23"/>
        <v>0.33333333333333331</v>
      </c>
      <c r="P224" s="4">
        <f t="shared" si="24"/>
        <v>6</v>
      </c>
      <c r="Q224" s="5">
        <f t="shared" si="25"/>
        <v>4</v>
      </c>
      <c r="R224" s="5">
        <f t="shared" si="26"/>
        <v>2</v>
      </c>
      <c r="S224" s="6">
        <f t="shared" si="27"/>
        <v>0.33333333333333331</v>
      </c>
    </row>
    <row r="225" spans="1:19" x14ac:dyDescent="0.2">
      <c r="A225" s="44" t="s">
        <v>536</v>
      </c>
      <c r="B225" s="71" t="s">
        <v>82</v>
      </c>
      <c r="C225" s="154" t="s">
        <v>83</v>
      </c>
      <c r="D225" s="37">
        <v>0</v>
      </c>
      <c r="E225" s="38">
        <v>0</v>
      </c>
      <c r="F225" s="38">
        <v>0</v>
      </c>
      <c r="G225" s="38"/>
      <c r="H225" s="155" t="str">
        <f t="shared" si="21"/>
        <v/>
      </c>
      <c r="I225" s="35">
        <v>0</v>
      </c>
      <c r="J225" s="36">
        <v>0</v>
      </c>
      <c r="K225" s="36">
        <v>0</v>
      </c>
      <c r="L225" s="3" t="str">
        <f t="shared" si="22"/>
        <v/>
      </c>
      <c r="M225" s="42"/>
      <c r="N225" s="36">
        <v>0</v>
      </c>
      <c r="O225" s="156" t="str">
        <f t="shared" si="23"/>
        <v/>
      </c>
      <c r="P225" s="4" t="str">
        <f t="shared" si="24"/>
        <v/>
      </c>
      <c r="Q225" s="5" t="str">
        <f t="shared" si="25"/>
        <v/>
      </c>
      <c r="R225" s="5" t="str">
        <f t="shared" si="26"/>
        <v/>
      </c>
      <c r="S225" s="6" t="str">
        <f t="shared" si="27"/>
        <v/>
      </c>
    </row>
    <row r="226" spans="1:19" x14ac:dyDescent="0.2">
      <c r="A226" s="44" t="s">
        <v>536</v>
      </c>
      <c r="B226" s="71" t="s">
        <v>82</v>
      </c>
      <c r="C226" s="154" t="s">
        <v>84</v>
      </c>
      <c r="D226" s="2">
        <v>0</v>
      </c>
      <c r="E226" s="1">
        <v>0</v>
      </c>
      <c r="F226" s="1">
        <v>0</v>
      </c>
      <c r="G226" s="1"/>
      <c r="H226" s="155" t="str">
        <f t="shared" si="21"/>
        <v/>
      </c>
      <c r="I226" s="35">
        <v>0</v>
      </c>
      <c r="J226" s="36">
        <v>0</v>
      </c>
      <c r="K226" s="36">
        <v>0</v>
      </c>
      <c r="L226" s="3" t="str">
        <f t="shared" si="22"/>
        <v/>
      </c>
      <c r="M226" s="42"/>
      <c r="N226" s="36"/>
      <c r="O226" s="156" t="str">
        <f t="shared" si="23"/>
        <v/>
      </c>
      <c r="P226" s="4" t="str">
        <f t="shared" si="24"/>
        <v/>
      </c>
      <c r="Q226" s="5" t="str">
        <f t="shared" si="25"/>
        <v/>
      </c>
      <c r="R226" s="5" t="str">
        <f t="shared" si="26"/>
        <v/>
      </c>
      <c r="S226" s="6" t="str">
        <f t="shared" si="27"/>
        <v/>
      </c>
    </row>
    <row r="227" spans="1:19" ht="29" x14ac:dyDescent="0.2">
      <c r="A227" s="44" t="s">
        <v>536</v>
      </c>
      <c r="B227" s="71" t="s">
        <v>82</v>
      </c>
      <c r="C227" s="154" t="s">
        <v>303</v>
      </c>
      <c r="D227" s="2">
        <v>0</v>
      </c>
      <c r="E227" s="1">
        <v>0</v>
      </c>
      <c r="F227" s="1">
        <v>0</v>
      </c>
      <c r="G227" s="1"/>
      <c r="H227" s="155" t="str">
        <f t="shared" si="21"/>
        <v/>
      </c>
      <c r="I227" s="35">
        <v>2</v>
      </c>
      <c r="J227" s="36">
        <v>2</v>
      </c>
      <c r="K227" s="36">
        <v>0</v>
      </c>
      <c r="L227" s="3">
        <f t="shared" si="22"/>
        <v>0</v>
      </c>
      <c r="M227" s="42"/>
      <c r="N227" s="36">
        <v>0</v>
      </c>
      <c r="O227" s="156">
        <f t="shared" si="23"/>
        <v>0</v>
      </c>
      <c r="P227" s="4">
        <f t="shared" si="24"/>
        <v>2</v>
      </c>
      <c r="Q227" s="5">
        <f t="shared" si="25"/>
        <v>2</v>
      </c>
      <c r="R227" s="5" t="str">
        <f t="shared" si="26"/>
        <v/>
      </c>
      <c r="S227" s="6" t="str">
        <f t="shared" si="27"/>
        <v/>
      </c>
    </row>
    <row r="228" spans="1:19" x14ac:dyDescent="0.2">
      <c r="A228" s="44" t="s">
        <v>536</v>
      </c>
      <c r="B228" s="71" t="s">
        <v>82</v>
      </c>
      <c r="C228" s="154" t="s">
        <v>304</v>
      </c>
      <c r="D228" s="37">
        <v>0</v>
      </c>
      <c r="E228" s="38">
        <v>0</v>
      </c>
      <c r="F228" s="38">
        <v>0</v>
      </c>
      <c r="G228" s="38"/>
      <c r="H228" s="155" t="str">
        <f t="shared" si="21"/>
        <v/>
      </c>
      <c r="I228" s="35">
        <v>0</v>
      </c>
      <c r="J228" s="36">
        <v>0</v>
      </c>
      <c r="K228" s="36">
        <v>0</v>
      </c>
      <c r="L228" s="3" t="str">
        <f t="shared" si="22"/>
        <v/>
      </c>
      <c r="M228" s="42"/>
      <c r="N228" s="36"/>
      <c r="O228" s="156" t="str">
        <f t="shared" si="23"/>
        <v/>
      </c>
      <c r="P228" s="4" t="str">
        <f t="shared" si="24"/>
        <v/>
      </c>
      <c r="Q228" s="5" t="str">
        <f t="shared" si="25"/>
        <v/>
      </c>
      <c r="R228" s="5" t="str">
        <f t="shared" si="26"/>
        <v/>
      </c>
      <c r="S228" s="6" t="str">
        <f t="shared" si="27"/>
        <v/>
      </c>
    </row>
    <row r="229" spans="1:19" x14ac:dyDescent="0.2">
      <c r="A229" s="44" t="s">
        <v>536</v>
      </c>
      <c r="B229" s="71" t="s">
        <v>82</v>
      </c>
      <c r="C229" s="154" t="s">
        <v>305</v>
      </c>
      <c r="D229" s="37">
        <v>0</v>
      </c>
      <c r="E229" s="38">
        <v>0</v>
      </c>
      <c r="F229" s="38">
        <v>0</v>
      </c>
      <c r="G229" s="38"/>
      <c r="H229" s="155" t="str">
        <f t="shared" si="21"/>
        <v/>
      </c>
      <c r="I229" s="35">
        <v>3</v>
      </c>
      <c r="J229" s="36">
        <v>3</v>
      </c>
      <c r="K229" s="36">
        <v>0</v>
      </c>
      <c r="L229" s="3">
        <f t="shared" si="22"/>
        <v>0</v>
      </c>
      <c r="M229" s="42"/>
      <c r="N229" s="36">
        <v>0</v>
      </c>
      <c r="O229" s="156">
        <f t="shared" si="23"/>
        <v>0</v>
      </c>
      <c r="P229" s="4">
        <f t="shared" si="24"/>
        <v>3</v>
      </c>
      <c r="Q229" s="5">
        <f t="shared" si="25"/>
        <v>3</v>
      </c>
      <c r="R229" s="5" t="str">
        <f t="shared" si="26"/>
        <v/>
      </c>
      <c r="S229" s="6" t="str">
        <f t="shared" si="27"/>
        <v/>
      </c>
    </row>
    <row r="230" spans="1:19" x14ac:dyDescent="0.2">
      <c r="A230" s="44" t="s">
        <v>536</v>
      </c>
      <c r="B230" s="71" t="s">
        <v>82</v>
      </c>
      <c r="C230" s="154" t="s">
        <v>453</v>
      </c>
      <c r="D230" s="2">
        <v>0</v>
      </c>
      <c r="E230" s="1">
        <v>0</v>
      </c>
      <c r="F230" s="1">
        <v>0</v>
      </c>
      <c r="G230" s="1"/>
      <c r="H230" s="155" t="str">
        <f t="shared" si="21"/>
        <v/>
      </c>
      <c r="I230" s="35">
        <v>3</v>
      </c>
      <c r="J230" s="36">
        <v>1</v>
      </c>
      <c r="K230" s="36">
        <v>0</v>
      </c>
      <c r="L230" s="3">
        <f t="shared" si="22"/>
        <v>0</v>
      </c>
      <c r="M230" s="42"/>
      <c r="N230" s="36">
        <v>2</v>
      </c>
      <c r="O230" s="156">
        <f t="shared" si="23"/>
        <v>0.66666666666666663</v>
      </c>
      <c r="P230" s="4">
        <f t="shared" si="24"/>
        <v>3</v>
      </c>
      <c r="Q230" s="5">
        <f t="shared" si="25"/>
        <v>1</v>
      </c>
      <c r="R230" s="5">
        <f t="shared" si="26"/>
        <v>2</v>
      </c>
      <c r="S230" s="6">
        <f t="shared" si="27"/>
        <v>0.66666666666666663</v>
      </c>
    </row>
    <row r="231" spans="1:19" x14ac:dyDescent="0.2">
      <c r="A231" s="44" t="s">
        <v>536</v>
      </c>
      <c r="B231" s="71" t="s">
        <v>87</v>
      </c>
      <c r="C231" s="154" t="s">
        <v>88</v>
      </c>
      <c r="D231" s="2">
        <v>5</v>
      </c>
      <c r="E231" s="1">
        <v>5</v>
      </c>
      <c r="F231" s="1">
        <v>0</v>
      </c>
      <c r="G231" s="1"/>
      <c r="H231" s="155">
        <f t="shared" si="21"/>
        <v>0</v>
      </c>
      <c r="I231" s="35">
        <v>163</v>
      </c>
      <c r="J231" s="36">
        <v>161</v>
      </c>
      <c r="K231" s="36">
        <v>9</v>
      </c>
      <c r="L231" s="3">
        <f t="shared" si="22"/>
        <v>5.5900621118012424E-2</v>
      </c>
      <c r="M231" s="42"/>
      <c r="N231" s="36">
        <v>2</v>
      </c>
      <c r="O231" s="156">
        <f t="shared" si="23"/>
        <v>1.2269938650306749E-2</v>
      </c>
      <c r="P231" s="4">
        <f t="shared" si="24"/>
        <v>168</v>
      </c>
      <c r="Q231" s="5">
        <f t="shared" si="25"/>
        <v>166</v>
      </c>
      <c r="R231" s="5">
        <f t="shared" si="26"/>
        <v>2</v>
      </c>
      <c r="S231" s="6">
        <f t="shared" si="27"/>
        <v>1.1904761904761904E-2</v>
      </c>
    </row>
    <row r="232" spans="1:19" ht="43" x14ac:dyDescent="0.2">
      <c r="A232" s="44" t="s">
        <v>536</v>
      </c>
      <c r="B232" s="71" t="s">
        <v>471</v>
      </c>
      <c r="C232" s="154" t="s">
        <v>472</v>
      </c>
      <c r="D232" s="37">
        <v>0</v>
      </c>
      <c r="E232" s="38">
        <v>0</v>
      </c>
      <c r="F232" s="38">
        <v>0</v>
      </c>
      <c r="G232" s="38"/>
      <c r="H232" s="155" t="str">
        <f t="shared" si="21"/>
        <v/>
      </c>
      <c r="I232" s="35">
        <v>0</v>
      </c>
      <c r="J232" s="36">
        <v>0</v>
      </c>
      <c r="K232" s="36">
        <v>0</v>
      </c>
      <c r="L232" s="3" t="str">
        <f t="shared" si="22"/>
        <v/>
      </c>
      <c r="M232" s="42"/>
      <c r="N232" s="36">
        <v>0</v>
      </c>
      <c r="O232" s="156" t="str">
        <f t="shared" si="23"/>
        <v/>
      </c>
      <c r="P232" s="4" t="str">
        <f t="shared" si="24"/>
        <v/>
      </c>
      <c r="Q232" s="5" t="str">
        <f t="shared" si="25"/>
        <v/>
      </c>
      <c r="R232" s="5" t="str">
        <f t="shared" si="26"/>
        <v/>
      </c>
      <c r="S232" s="6" t="str">
        <f t="shared" si="27"/>
        <v/>
      </c>
    </row>
    <row r="233" spans="1:19" x14ac:dyDescent="0.2">
      <c r="A233" s="44" t="s">
        <v>536</v>
      </c>
      <c r="B233" s="71" t="s">
        <v>95</v>
      </c>
      <c r="C233" s="154" t="s">
        <v>96</v>
      </c>
      <c r="D233" s="37">
        <v>0</v>
      </c>
      <c r="E233" s="38">
        <v>0</v>
      </c>
      <c r="F233" s="38">
        <v>0</v>
      </c>
      <c r="G233" s="38"/>
      <c r="H233" s="155" t="str">
        <f t="shared" si="21"/>
        <v/>
      </c>
      <c r="I233" s="35">
        <v>19</v>
      </c>
      <c r="J233" s="36">
        <v>19</v>
      </c>
      <c r="K233" s="36">
        <v>2</v>
      </c>
      <c r="L233" s="3">
        <f t="shared" si="22"/>
        <v>0.10526315789473684</v>
      </c>
      <c r="M233" s="42"/>
      <c r="N233" s="36">
        <v>0</v>
      </c>
      <c r="O233" s="156">
        <f t="shared" si="23"/>
        <v>0</v>
      </c>
      <c r="P233" s="4">
        <f t="shared" si="24"/>
        <v>19</v>
      </c>
      <c r="Q233" s="5">
        <f t="shared" si="25"/>
        <v>19</v>
      </c>
      <c r="R233" s="5" t="str">
        <f t="shared" si="26"/>
        <v/>
      </c>
      <c r="S233" s="6" t="str">
        <f t="shared" si="27"/>
        <v/>
      </c>
    </row>
    <row r="234" spans="1:19" x14ac:dyDescent="0.2">
      <c r="A234" s="44" t="s">
        <v>536</v>
      </c>
      <c r="B234" s="71" t="s">
        <v>97</v>
      </c>
      <c r="C234" s="154" t="s">
        <v>98</v>
      </c>
      <c r="D234" s="2">
        <v>0</v>
      </c>
      <c r="E234" s="1">
        <v>0</v>
      </c>
      <c r="F234" s="1">
        <v>0</v>
      </c>
      <c r="G234" s="1"/>
      <c r="H234" s="155" t="str">
        <f t="shared" si="21"/>
        <v/>
      </c>
      <c r="I234" s="35">
        <v>755</v>
      </c>
      <c r="J234" s="36">
        <v>647</v>
      </c>
      <c r="K234" s="36">
        <v>402</v>
      </c>
      <c r="L234" s="3">
        <f t="shared" si="22"/>
        <v>0.62132921174652245</v>
      </c>
      <c r="M234" s="42"/>
      <c r="N234" s="36">
        <v>108</v>
      </c>
      <c r="O234" s="156">
        <f t="shared" si="23"/>
        <v>0.14304635761589404</v>
      </c>
      <c r="P234" s="4">
        <f t="shared" si="24"/>
        <v>755</v>
      </c>
      <c r="Q234" s="5">
        <f t="shared" si="25"/>
        <v>647</v>
      </c>
      <c r="R234" s="5">
        <f t="shared" si="26"/>
        <v>108</v>
      </c>
      <c r="S234" s="6">
        <f t="shared" si="27"/>
        <v>0.14304635761589404</v>
      </c>
    </row>
    <row r="235" spans="1:19" x14ac:dyDescent="0.2">
      <c r="A235" s="44" t="s">
        <v>536</v>
      </c>
      <c r="B235" s="71" t="s">
        <v>103</v>
      </c>
      <c r="C235" s="154" t="s">
        <v>104</v>
      </c>
      <c r="D235" s="2">
        <v>0</v>
      </c>
      <c r="E235" s="1">
        <v>0</v>
      </c>
      <c r="F235" s="1">
        <v>0</v>
      </c>
      <c r="G235" s="1"/>
      <c r="H235" s="155" t="str">
        <f t="shared" si="21"/>
        <v/>
      </c>
      <c r="I235" s="35">
        <v>2251</v>
      </c>
      <c r="J235" s="36">
        <v>2213</v>
      </c>
      <c r="K235" s="36">
        <v>2025</v>
      </c>
      <c r="L235" s="3">
        <f t="shared" si="22"/>
        <v>0.91504744690465434</v>
      </c>
      <c r="M235" s="42"/>
      <c r="N235" s="36">
        <v>38</v>
      </c>
      <c r="O235" s="156">
        <f t="shared" si="23"/>
        <v>1.6881386050644157E-2</v>
      </c>
      <c r="P235" s="4">
        <f t="shared" si="24"/>
        <v>2251</v>
      </c>
      <c r="Q235" s="5">
        <f t="shared" si="25"/>
        <v>2213</v>
      </c>
      <c r="R235" s="5">
        <f t="shared" si="26"/>
        <v>38</v>
      </c>
      <c r="S235" s="6">
        <f t="shared" si="27"/>
        <v>1.6881386050644157E-2</v>
      </c>
    </row>
    <row r="236" spans="1:19" ht="29" x14ac:dyDescent="0.2">
      <c r="A236" s="44" t="s">
        <v>536</v>
      </c>
      <c r="B236" s="71" t="s">
        <v>105</v>
      </c>
      <c r="C236" s="154" t="s">
        <v>106</v>
      </c>
      <c r="D236" s="37">
        <v>0</v>
      </c>
      <c r="E236" s="38">
        <v>0</v>
      </c>
      <c r="F236" s="38">
        <v>0</v>
      </c>
      <c r="G236" s="38"/>
      <c r="H236" s="155" t="str">
        <f t="shared" si="21"/>
        <v/>
      </c>
      <c r="I236" s="35">
        <v>424</v>
      </c>
      <c r="J236" s="36">
        <v>301</v>
      </c>
      <c r="K236" s="36">
        <v>42</v>
      </c>
      <c r="L236" s="3">
        <f t="shared" si="22"/>
        <v>0.13953488372093023</v>
      </c>
      <c r="M236" s="42"/>
      <c r="N236" s="36">
        <v>123</v>
      </c>
      <c r="O236" s="156">
        <f t="shared" si="23"/>
        <v>0.29009433962264153</v>
      </c>
      <c r="P236" s="4">
        <f t="shared" si="24"/>
        <v>424</v>
      </c>
      <c r="Q236" s="5">
        <f t="shared" si="25"/>
        <v>301</v>
      </c>
      <c r="R236" s="5">
        <f t="shared" si="26"/>
        <v>123</v>
      </c>
      <c r="S236" s="6">
        <f t="shared" si="27"/>
        <v>0.29009433962264153</v>
      </c>
    </row>
    <row r="237" spans="1:19" x14ac:dyDescent="0.2">
      <c r="A237" s="44" t="s">
        <v>536</v>
      </c>
      <c r="B237" s="71" t="s">
        <v>107</v>
      </c>
      <c r="C237" s="154" t="s">
        <v>108</v>
      </c>
      <c r="D237" s="37">
        <v>0</v>
      </c>
      <c r="E237" s="38">
        <v>0</v>
      </c>
      <c r="F237" s="38">
        <v>0</v>
      </c>
      <c r="G237" s="38"/>
      <c r="H237" s="155" t="str">
        <f t="shared" si="21"/>
        <v/>
      </c>
      <c r="I237" s="35">
        <v>0</v>
      </c>
      <c r="J237" s="36">
        <v>0</v>
      </c>
      <c r="K237" s="36">
        <v>0</v>
      </c>
      <c r="L237" s="3" t="str">
        <f t="shared" si="22"/>
        <v/>
      </c>
      <c r="M237" s="42"/>
      <c r="N237" s="36"/>
      <c r="O237" s="156" t="str">
        <f t="shared" si="23"/>
        <v/>
      </c>
      <c r="P237" s="4" t="str">
        <f t="shared" si="24"/>
        <v/>
      </c>
      <c r="Q237" s="5" t="str">
        <f t="shared" si="25"/>
        <v/>
      </c>
      <c r="R237" s="5" t="str">
        <f t="shared" si="26"/>
        <v/>
      </c>
      <c r="S237" s="6" t="str">
        <f t="shared" si="27"/>
        <v/>
      </c>
    </row>
    <row r="238" spans="1:19" x14ac:dyDescent="0.2">
      <c r="A238" s="44" t="s">
        <v>536</v>
      </c>
      <c r="B238" s="71" t="s">
        <v>110</v>
      </c>
      <c r="C238" s="154" t="s">
        <v>111</v>
      </c>
      <c r="D238" s="2">
        <v>0</v>
      </c>
      <c r="E238" s="1">
        <v>0</v>
      </c>
      <c r="F238" s="1">
        <v>0</v>
      </c>
      <c r="G238" s="1"/>
      <c r="H238" s="155" t="str">
        <f t="shared" si="21"/>
        <v/>
      </c>
      <c r="I238" s="35">
        <v>57</v>
      </c>
      <c r="J238" s="36">
        <v>55</v>
      </c>
      <c r="K238" s="36">
        <v>42</v>
      </c>
      <c r="L238" s="3">
        <f t="shared" si="22"/>
        <v>0.76363636363636367</v>
      </c>
      <c r="M238" s="42"/>
      <c r="N238" s="36">
        <v>2</v>
      </c>
      <c r="O238" s="156">
        <f t="shared" si="23"/>
        <v>3.5087719298245612E-2</v>
      </c>
      <c r="P238" s="4">
        <f t="shared" si="24"/>
        <v>57</v>
      </c>
      <c r="Q238" s="5">
        <f t="shared" si="25"/>
        <v>55</v>
      </c>
      <c r="R238" s="5">
        <f t="shared" si="26"/>
        <v>2</v>
      </c>
      <c r="S238" s="6">
        <f t="shared" si="27"/>
        <v>3.5087719298245612E-2</v>
      </c>
    </row>
    <row r="239" spans="1:19" x14ac:dyDescent="0.2">
      <c r="A239" s="44" t="s">
        <v>536</v>
      </c>
      <c r="B239" s="71" t="s">
        <v>112</v>
      </c>
      <c r="C239" s="154" t="s">
        <v>113</v>
      </c>
      <c r="D239" s="2">
        <v>0</v>
      </c>
      <c r="E239" s="1">
        <v>0</v>
      </c>
      <c r="F239" s="1">
        <v>0</v>
      </c>
      <c r="G239" s="1"/>
      <c r="H239" s="155" t="str">
        <f t="shared" si="21"/>
        <v/>
      </c>
      <c r="I239" s="35">
        <v>70</v>
      </c>
      <c r="J239" s="36">
        <v>65</v>
      </c>
      <c r="K239" s="36">
        <v>17</v>
      </c>
      <c r="L239" s="3">
        <f t="shared" si="22"/>
        <v>0.26153846153846155</v>
      </c>
      <c r="M239" s="42"/>
      <c r="N239" s="36">
        <v>5</v>
      </c>
      <c r="O239" s="156">
        <f t="shared" si="23"/>
        <v>7.1428571428571425E-2</v>
      </c>
      <c r="P239" s="4">
        <f t="shared" si="24"/>
        <v>70</v>
      </c>
      <c r="Q239" s="5">
        <f t="shared" si="25"/>
        <v>65</v>
      </c>
      <c r="R239" s="5">
        <f t="shared" si="26"/>
        <v>5</v>
      </c>
      <c r="S239" s="6">
        <f t="shared" si="27"/>
        <v>7.1428571428571425E-2</v>
      </c>
    </row>
    <row r="240" spans="1:19" x14ac:dyDescent="0.2">
      <c r="A240" s="44" t="s">
        <v>536</v>
      </c>
      <c r="B240" s="71" t="s">
        <v>114</v>
      </c>
      <c r="C240" s="154" t="s">
        <v>115</v>
      </c>
      <c r="D240" s="37">
        <v>0</v>
      </c>
      <c r="E240" s="38">
        <v>0</v>
      </c>
      <c r="F240" s="38">
        <v>0</v>
      </c>
      <c r="G240" s="38"/>
      <c r="H240" s="155" t="str">
        <f t="shared" si="21"/>
        <v/>
      </c>
      <c r="I240" s="35">
        <v>6</v>
      </c>
      <c r="J240" s="36">
        <v>6</v>
      </c>
      <c r="K240" s="36">
        <v>3</v>
      </c>
      <c r="L240" s="3">
        <f t="shared" si="22"/>
        <v>0.5</v>
      </c>
      <c r="M240" s="42"/>
      <c r="N240" s="36">
        <v>0</v>
      </c>
      <c r="O240" s="156">
        <f t="shared" si="23"/>
        <v>0</v>
      </c>
      <c r="P240" s="4">
        <f t="shared" si="24"/>
        <v>6</v>
      </c>
      <c r="Q240" s="5">
        <f t="shared" si="25"/>
        <v>6</v>
      </c>
      <c r="R240" s="5" t="str">
        <f t="shared" si="26"/>
        <v/>
      </c>
      <c r="S240" s="6" t="str">
        <f t="shared" si="27"/>
        <v/>
      </c>
    </row>
    <row r="241" spans="1:19" x14ac:dyDescent="0.2">
      <c r="A241" s="44" t="s">
        <v>536</v>
      </c>
      <c r="B241" s="71" t="s">
        <v>114</v>
      </c>
      <c r="C241" s="154" t="s">
        <v>313</v>
      </c>
      <c r="D241" s="37">
        <v>0</v>
      </c>
      <c r="E241" s="38">
        <v>0</v>
      </c>
      <c r="F241" s="38">
        <v>0</v>
      </c>
      <c r="G241" s="38"/>
      <c r="H241" s="155" t="str">
        <f t="shared" si="21"/>
        <v/>
      </c>
      <c r="I241" s="35">
        <v>8</v>
      </c>
      <c r="J241" s="36">
        <v>8</v>
      </c>
      <c r="K241" s="36">
        <v>3</v>
      </c>
      <c r="L241" s="3">
        <f t="shared" si="22"/>
        <v>0.375</v>
      </c>
      <c r="M241" s="42"/>
      <c r="N241" s="36">
        <v>0</v>
      </c>
      <c r="O241" s="156">
        <f t="shared" si="23"/>
        <v>0</v>
      </c>
      <c r="P241" s="4">
        <f t="shared" si="24"/>
        <v>8</v>
      </c>
      <c r="Q241" s="5">
        <f t="shared" si="25"/>
        <v>8</v>
      </c>
      <c r="R241" s="5" t="str">
        <f t="shared" si="26"/>
        <v/>
      </c>
      <c r="S241" s="6" t="str">
        <f t="shared" si="27"/>
        <v/>
      </c>
    </row>
    <row r="242" spans="1:19" x14ac:dyDescent="0.2">
      <c r="A242" s="44" t="s">
        <v>536</v>
      </c>
      <c r="B242" s="71" t="s">
        <v>114</v>
      </c>
      <c r="C242" s="154" t="s">
        <v>541</v>
      </c>
      <c r="D242" s="2">
        <v>0</v>
      </c>
      <c r="E242" s="1">
        <v>0</v>
      </c>
      <c r="F242" s="1">
        <v>0</v>
      </c>
      <c r="G242" s="1"/>
      <c r="H242" s="155" t="str">
        <f t="shared" si="21"/>
        <v/>
      </c>
      <c r="I242" s="35">
        <v>12</v>
      </c>
      <c r="J242" s="36">
        <v>12</v>
      </c>
      <c r="K242" s="36">
        <v>0</v>
      </c>
      <c r="L242" s="3">
        <f t="shared" si="22"/>
        <v>0</v>
      </c>
      <c r="M242" s="42"/>
      <c r="N242" s="36">
        <v>0</v>
      </c>
      <c r="O242" s="156">
        <f t="shared" si="23"/>
        <v>0</v>
      </c>
      <c r="P242" s="4">
        <f t="shared" si="24"/>
        <v>12</v>
      </c>
      <c r="Q242" s="5">
        <f t="shared" si="25"/>
        <v>12</v>
      </c>
      <c r="R242" s="5" t="str">
        <f t="shared" si="26"/>
        <v/>
      </c>
      <c r="S242" s="6" t="str">
        <f t="shared" si="27"/>
        <v/>
      </c>
    </row>
    <row r="243" spans="1:19" x14ac:dyDescent="0.2">
      <c r="A243" s="44" t="s">
        <v>536</v>
      </c>
      <c r="B243" s="71" t="s">
        <v>117</v>
      </c>
      <c r="C243" s="154" t="s">
        <v>118</v>
      </c>
      <c r="D243" s="2">
        <v>0</v>
      </c>
      <c r="E243" s="1">
        <v>0</v>
      </c>
      <c r="F243" s="1">
        <v>0</v>
      </c>
      <c r="G243" s="1"/>
      <c r="H243" s="155" t="str">
        <f t="shared" si="21"/>
        <v/>
      </c>
      <c r="I243" s="35">
        <v>54</v>
      </c>
      <c r="J243" s="36">
        <v>50</v>
      </c>
      <c r="K243" s="36">
        <v>16</v>
      </c>
      <c r="L243" s="3">
        <f t="shared" si="22"/>
        <v>0.32</v>
      </c>
      <c r="M243" s="42"/>
      <c r="N243" s="36">
        <v>4</v>
      </c>
      <c r="O243" s="156">
        <f t="shared" si="23"/>
        <v>7.407407407407407E-2</v>
      </c>
      <c r="P243" s="4">
        <f t="shared" si="24"/>
        <v>54</v>
      </c>
      <c r="Q243" s="5">
        <f t="shared" si="25"/>
        <v>50</v>
      </c>
      <c r="R243" s="5">
        <f t="shared" si="26"/>
        <v>4</v>
      </c>
      <c r="S243" s="6">
        <f t="shared" si="27"/>
        <v>7.407407407407407E-2</v>
      </c>
    </row>
    <row r="244" spans="1:19" x14ac:dyDescent="0.2">
      <c r="A244" s="44" t="s">
        <v>536</v>
      </c>
      <c r="B244" s="71" t="s">
        <v>128</v>
      </c>
      <c r="C244" s="154" t="s">
        <v>129</v>
      </c>
      <c r="D244" s="37">
        <v>1</v>
      </c>
      <c r="E244" s="38">
        <v>1</v>
      </c>
      <c r="F244" s="38">
        <v>0</v>
      </c>
      <c r="G244" s="38"/>
      <c r="H244" s="155">
        <f t="shared" si="21"/>
        <v>0</v>
      </c>
      <c r="I244" s="35">
        <v>2994</v>
      </c>
      <c r="J244" s="36">
        <v>2807</v>
      </c>
      <c r="K244" s="36">
        <v>1151</v>
      </c>
      <c r="L244" s="3">
        <f t="shared" si="22"/>
        <v>0.41004631278945491</v>
      </c>
      <c r="M244" s="42"/>
      <c r="N244" s="36">
        <v>187</v>
      </c>
      <c r="O244" s="156">
        <f t="shared" si="23"/>
        <v>6.245824983299933E-2</v>
      </c>
      <c r="P244" s="4">
        <f t="shared" si="24"/>
        <v>2995</v>
      </c>
      <c r="Q244" s="5">
        <f t="shared" si="25"/>
        <v>2808</v>
      </c>
      <c r="R244" s="5">
        <f t="shared" si="26"/>
        <v>187</v>
      </c>
      <c r="S244" s="6">
        <f t="shared" si="27"/>
        <v>6.243739565943239E-2</v>
      </c>
    </row>
    <row r="245" spans="1:19" ht="29" x14ac:dyDescent="0.2">
      <c r="A245" s="44" t="s">
        <v>536</v>
      </c>
      <c r="B245" s="71" t="s">
        <v>133</v>
      </c>
      <c r="C245" s="154" t="s">
        <v>134</v>
      </c>
      <c r="D245" s="37">
        <v>0</v>
      </c>
      <c r="E245" s="38">
        <v>0</v>
      </c>
      <c r="F245" s="38">
        <v>0</v>
      </c>
      <c r="G245" s="38"/>
      <c r="H245" s="155" t="str">
        <f t="shared" si="21"/>
        <v/>
      </c>
      <c r="I245" s="35">
        <v>253</v>
      </c>
      <c r="J245" s="36">
        <v>222</v>
      </c>
      <c r="K245" s="36">
        <v>132</v>
      </c>
      <c r="L245" s="3">
        <f t="shared" si="22"/>
        <v>0.59459459459459463</v>
      </c>
      <c r="M245" s="42"/>
      <c r="N245" s="36"/>
      <c r="O245" s="156">
        <f t="shared" si="23"/>
        <v>0</v>
      </c>
      <c r="P245" s="4">
        <f t="shared" si="24"/>
        <v>253</v>
      </c>
      <c r="Q245" s="5">
        <f t="shared" si="25"/>
        <v>222</v>
      </c>
      <c r="R245" s="5" t="str">
        <f t="shared" si="26"/>
        <v/>
      </c>
      <c r="S245" s="6" t="str">
        <f t="shared" si="27"/>
        <v/>
      </c>
    </row>
    <row r="246" spans="1:19" x14ac:dyDescent="0.2">
      <c r="A246" s="44" t="s">
        <v>536</v>
      </c>
      <c r="B246" s="71" t="s">
        <v>137</v>
      </c>
      <c r="C246" s="154" t="s">
        <v>138</v>
      </c>
      <c r="D246" s="2">
        <v>0</v>
      </c>
      <c r="E246" s="1">
        <v>0</v>
      </c>
      <c r="F246" s="1">
        <v>0</v>
      </c>
      <c r="G246" s="1"/>
      <c r="H246" s="155" t="str">
        <f t="shared" si="21"/>
        <v/>
      </c>
      <c r="I246" s="35">
        <v>21</v>
      </c>
      <c r="J246" s="36">
        <v>19</v>
      </c>
      <c r="K246" s="36">
        <v>5</v>
      </c>
      <c r="L246" s="3">
        <f t="shared" si="22"/>
        <v>0.26315789473684209</v>
      </c>
      <c r="M246" s="42"/>
      <c r="N246" s="36">
        <v>2</v>
      </c>
      <c r="O246" s="156">
        <f t="shared" si="23"/>
        <v>9.5238095238095233E-2</v>
      </c>
      <c r="P246" s="4">
        <f t="shared" si="24"/>
        <v>21</v>
      </c>
      <c r="Q246" s="5">
        <f t="shared" si="25"/>
        <v>19</v>
      </c>
      <c r="R246" s="5">
        <f t="shared" si="26"/>
        <v>2</v>
      </c>
      <c r="S246" s="6">
        <f t="shared" si="27"/>
        <v>9.5238095238095233E-2</v>
      </c>
    </row>
    <row r="247" spans="1:19" x14ac:dyDescent="0.2">
      <c r="A247" s="44" t="s">
        <v>536</v>
      </c>
      <c r="B247" s="71" t="s">
        <v>432</v>
      </c>
      <c r="C247" s="154" t="s">
        <v>542</v>
      </c>
      <c r="D247" s="2">
        <v>0</v>
      </c>
      <c r="E247" s="1">
        <v>0</v>
      </c>
      <c r="F247" s="1">
        <v>0</v>
      </c>
      <c r="G247" s="1"/>
      <c r="H247" s="155" t="str">
        <f t="shared" si="21"/>
        <v/>
      </c>
      <c r="I247" s="35">
        <v>557</v>
      </c>
      <c r="J247" s="36">
        <v>546</v>
      </c>
      <c r="K247" s="36">
        <v>482</v>
      </c>
      <c r="L247" s="3">
        <f t="shared" si="22"/>
        <v>0.88278388278388276</v>
      </c>
      <c r="M247" s="42"/>
      <c r="N247" s="36">
        <v>11</v>
      </c>
      <c r="O247" s="156">
        <f t="shared" si="23"/>
        <v>1.9748653500897665E-2</v>
      </c>
      <c r="P247" s="4">
        <f t="shared" si="24"/>
        <v>557</v>
      </c>
      <c r="Q247" s="5">
        <f t="shared" si="25"/>
        <v>546</v>
      </c>
      <c r="R247" s="5">
        <f t="shared" si="26"/>
        <v>11</v>
      </c>
      <c r="S247" s="6">
        <f t="shared" si="27"/>
        <v>1.9748653500897665E-2</v>
      </c>
    </row>
    <row r="248" spans="1:19" x14ac:dyDescent="0.2">
      <c r="A248" s="44" t="s">
        <v>536</v>
      </c>
      <c r="B248" s="71" t="s">
        <v>432</v>
      </c>
      <c r="C248" s="154" t="s">
        <v>433</v>
      </c>
      <c r="D248" s="37">
        <v>0</v>
      </c>
      <c r="E248" s="38">
        <v>0</v>
      </c>
      <c r="F248" s="38">
        <v>0</v>
      </c>
      <c r="G248" s="38"/>
      <c r="H248" s="155" t="str">
        <f t="shared" si="21"/>
        <v/>
      </c>
      <c r="I248" s="35">
        <v>69</v>
      </c>
      <c r="J248" s="36">
        <v>66</v>
      </c>
      <c r="K248" s="36">
        <v>40</v>
      </c>
      <c r="L248" s="3">
        <f t="shared" si="22"/>
        <v>0.60606060606060608</v>
      </c>
      <c r="M248" s="42"/>
      <c r="N248" s="36">
        <v>3</v>
      </c>
      <c r="O248" s="156">
        <f t="shared" si="23"/>
        <v>4.3478260869565216E-2</v>
      </c>
      <c r="P248" s="4">
        <f t="shared" si="24"/>
        <v>69</v>
      </c>
      <c r="Q248" s="5">
        <f t="shared" si="25"/>
        <v>66</v>
      </c>
      <c r="R248" s="5">
        <f t="shared" si="26"/>
        <v>3</v>
      </c>
      <c r="S248" s="6">
        <f t="shared" si="27"/>
        <v>4.3478260869565216E-2</v>
      </c>
    </row>
    <row r="249" spans="1:19" x14ac:dyDescent="0.2">
      <c r="A249" s="44" t="s">
        <v>536</v>
      </c>
      <c r="B249" s="71" t="s">
        <v>146</v>
      </c>
      <c r="C249" s="154" t="s">
        <v>147</v>
      </c>
      <c r="D249" s="37">
        <v>0</v>
      </c>
      <c r="E249" s="38">
        <v>0</v>
      </c>
      <c r="F249" s="38">
        <v>0</v>
      </c>
      <c r="G249" s="38"/>
      <c r="H249" s="155" t="str">
        <f t="shared" si="21"/>
        <v/>
      </c>
      <c r="I249" s="35">
        <v>255</v>
      </c>
      <c r="J249" s="36">
        <v>101</v>
      </c>
      <c r="K249" s="36">
        <v>15</v>
      </c>
      <c r="L249" s="3">
        <f t="shared" si="22"/>
        <v>0.14851485148514851</v>
      </c>
      <c r="M249" s="42"/>
      <c r="N249" s="36">
        <v>154</v>
      </c>
      <c r="O249" s="156">
        <f t="shared" si="23"/>
        <v>0.60392156862745094</v>
      </c>
      <c r="P249" s="4">
        <f t="shared" si="24"/>
        <v>255</v>
      </c>
      <c r="Q249" s="5">
        <f t="shared" si="25"/>
        <v>101</v>
      </c>
      <c r="R249" s="5">
        <f t="shared" si="26"/>
        <v>154</v>
      </c>
      <c r="S249" s="6">
        <f t="shared" si="27"/>
        <v>0.60392156862745094</v>
      </c>
    </row>
    <row r="250" spans="1:19" x14ac:dyDescent="0.2">
      <c r="A250" s="44" t="s">
        <v>536</v>
      </c>
      <c r="B250" s="71" t="s">
        <v>153</v>
      </c>
      <c r="C250" s="154" t="s">
        <v>155</v>
      </c>
      <c r="D250" s="2">
        <v>0</v>
      </c>
      <c r="E250" s="1">
        <v>0</v>
      </c>
      <c r="F250" s="1">
        <v>0</v>
      </c>
      <c r="G250" s="1"/>
      <c r="H250" s="155" t="str">
        <f t="shared" si="21"/>
        <v/>
      </c>
      <c r="I250" s="35">
        <v>4</v>
      </c>
      <c r="J250" s="36">
        <v>4</v>
      </c>
      <c r="K250" s="36">
        <v>0</v>
      </c>
      <c r="L250" s="3">
        <f t="shared" si="22"/>
        <v>0</v>
      </c>
      <c r="M250" s="42"/>
      <c r="N250" s="36">
        <v>0</v>
      </c>
      <c r="O250" s="156">
        <f t="shared" si="23"/>
        <v>0</v>
      </c>
      <c r="P250" s="4">
        <f t="shared" si="24"/>
        <v>4</v>
      </c>
      <c r="Q250" s="5">
        <f t="shared" si="25"/>
        <v>4</v>
      </c>
      <c r="R250" s="5" t="str">
        <f t="shared" si="26"/>
        <v/>
      </c>
      <c r="S250" s="6" t="str">
        <f t="shared" si="27"/>
        <v/>
      </c>
    </row>
    <row r="251" spans="1:19" x14ac:dyDescent="0.2">
      <c r="A251" s="44" t="s">
        <v>536</v>
      </c>
      <c r="B251" s="71" t="s">
        <v>162</v>
      </c>
      <c r="C251" s="154" t="s">
        <v>163</v>
      </c>
      <c r="D251" s="2">
        <v>0</v>
      </c>
      <c r="E251" s="1">
        <v>0</v>
      </c>
      <c r="F251" s="1">
        <v>0</v>
      </c>
      <c r="G251" s="1"/>
      <c r="H251" s="155" t="str">
        <f t="shared" si="21"/>
        <v/>
      </c>
      <c r="I251" s="35">
        <v>2</v>
      </c>
      <c r="J251" s="36">
        <v>2</v>
      </c>
      <c r="K251" s="36">
        <v>1</v>
      </c>
      <c r="L251" s="3">
        <f t="shared" si="22"/>
        <v>0.5</v>
      </c>
      <c r="M251" s="42"/>
      <c r="N251" s="36">
        <v>0</v>
      </c>
      <c r="O251" s="156">
        <f t="shared" si="23"/>
        <v>0</v>
      </c>
      <c r="P251" s="4">
        <f t="shared" si="24"/>
        <v>2</v>
      </c>
      <c r="Q251" s="5">
        <f t="shared" si="25"/>
        <v>2</v>
      </c>
      <c r="R251" s="5" t="str">
        <f t="shared" si="26"/>
        <v/>
      </c>
      <c r="S251" s="6" t="str">
        <f t="shared" si="27"/>
        <v/>
      </c>
    </row>
    <row r="252" spans="1:19" x14ac:dyDescent="0.2">
      <c r="A252" s="44" t="s">
        <v>536</v>
      </c>
      <c r="B252" s="71" t="s">
        <v>176</v>
      </c>
      <c r="C252" s="154" t="s">
        <v>270</v>
      </c>
      <c r="D252" s="37">
        <v>0</v>
      </c>
      <c r="E252" s="38">
        <v>0</v>
      </c>
      <c r="F252" s="38">
        <v>0</v>
      </c>
      <c r="G252" s="38"/>
      <c r="H252" s="155" t="str">
        <f t="shared" si="21"/>
        <v/>
      </c>
      <c r="I252" s="35">
        <v>2</v>
      </c>
      <c r="J252" s="36">
        <v>2</v>
      </c>
      <c r="K252" s="36">
        <v>1</v>
      </c>
      <c r="L252" s="3">
        <f t="shared" si="22"/>
        <v>0.5</v>
      </c>
      <c r="M252" s="42"/>
      <c r="N252" s="36">
        <v>0</v>
      </c>
      <c r="O252" s="156">
        <f t="shared" si="23"/>
        <v>0</v>
      </c>
      <c r="P252" s="4">
        <f t="shared" si="24"/>
        <v>2</v>
      </c>
      <c r="Q252" s="5">
        <f t="shared" si="25"/>
        <v>2</v>
      </c>
      <c r="R252" s="5" t="str">
        <f t="shared" si="26"/>
        <v/>
      </c>
      <c r="S252" s="6" t="str">
        <f t="shared" si="27"/>
        <v/>
      </c>
    </row>
    <row r="253" spans="1:19" x14ac:dyDescent="0.2">
      <c r="A253" s="44" t="s">
        <v>536</v>
      </c>
      <c r="B253" s="71" t="s">
        <v>177</v>
      </c>
      <c r="C253" s="154" t="s">
        <v>271</v>
      </c>
      <c r="D253" s="37">
        <v>0</v>
      </c>
      <c r="E253" s="38">
        <v>0</v>
      </c>
      <c r="F253" s="38">
        <v>0</v>
      </c>
      <c r="G253" s="38"/>
      <c r="H253" s="155" t="str">
        <f t="shared" si="21"/>
        <v/>
      </c>
      <c r="I253" s="35">
        <v>4</v>
      </c>
      <c r="J253" s="36">
        <v>4</v>
      </c>
      <c r="K253" s="36">
        <v>3</v>
      </c>
      <c r="L253" s="3">
        <f t="shared" si="22"/>
        <v>0.75</v>
      </c>
      <c r="M253" s="42"/>
      <c r="N253" s="36">
        <v>0</v>
      </c>
      <c r="O253" s="156">
        <f t="shared" si="23"/>
        <v>0</v>
      </c>
      <c r="P253" s="4">
        <f t="shared" si="24"/>
        <v>4</v>
      </c>
      <c r="Q253" s="5">
        <f t="shared" si="25"/>
        <v>4</v>
      </c>
      <c r="R253" s="5" t="str">
        <f t="shared" si="26"/>
        <v/>
      </c>
      <c r="S253" s="6" t="str">
        <f t="shared" si="27"/>
        <v/>
      </c>
    </row>
    <row r="254" spans="1:19" x14ac:dyDescent="0.2">
      <c r="A254" s="44" t="s">
        <v>536</v>
      </c>
      <c r="B254" s="71" t="s">
        <v>178</v>
      </c>
      <c r="C254" s="154" t="s">
        <v>179</v>
      </c>
      <c r="D254" s="2">
        <v>0</v>
      </c>
      <c r="E254" s="1">
        <v>0</v>
      </c>
      <c r="F254" s="1">
        <v>0</v>
      </c>
      <c r="G254" s="1"/>
      <c r="H254" s="155" t="str">
        <f t="shared" si="21"/>
        <v/>
      </c>
      <c r="I254" s="35">
        <v>532</v>
      </c>
      <c r="J254" s="36">
        <v>494</v>
      </c>
      <c r="K254" s="36">
        <v>184</v>
      </c>
      <c r="L254" s="3">
        <f t="shared" si="22"/>
        <v>0.37246963562753038</v>
      </c>
      <c r="M254" s="42"/>
      <c r="N254" s="36">
        <v>38</v>
      </c>
      <c r="O254" s="156">
        <f t="shared" si="23"/>
        <v>7.1428571428571425E-2</v>
      </c>
      <c r="P254" s="4">
        <f t="shared" si="24"/>
        <v>532</v>
      </c>
      <c r="Q254" s="5">
        <f t="shared" si="25"/>
        <v>494</v>
      </c>
      <c r="R254" s="5">
        <f t="shared" si="26"/>
        <v>38</v>
      </c>
      <c r="S254" s="6">
        <f t="shared" si="27"/>
        <v>7.1428571428571425E-2</v>
      </c>
    </row>
    <row r="255" spans="1:19" x14ac:dyDescent="0.2">
      <c r="A255" s="44" t="s">
        <v>536</v>
      </c>
      <c r="B255" s="71" t="s">
        <v>180</v>
      </c>
      <c r="C255" s="154" t="s">
        <v>181</v>
      </c>
      <c r="D255" s="2">
        <v>0</v>
      </c>
      <c r="E255" s="1">
        <v>0</v>
      </c>
      <c r="F255" s="1">
        <v>0</v>
      </c>
      <c r="G255" s="1"/>
      <c r="H255" s="155" t="str">
        <f t="shared" si="21"/>
        <v/>
      </c>
      <c r="I255" s="35">
        <v>33</v>
      </c>
      <c r="J255" s="36">
        <v>31</v>
      </c>
      <c r="K255" s="36">
        <v>9</v>
      </c>
      <c r="L255" s="3">
        <f t="shared" si="22"/>
        <v>0.29032258064516131</v>
      </c>
      <c r="M255" s="42"/>
      <c r="N255" s="36">
        <v>2</v>
      </c>
      <c r="O255" s="156">
        <f t="shared" si="23"/>
        <v>6.0606060606060608E-2</v>
      </c>
      <c r="P255" s="4">
        <f t="shared" si="24"/>
        <v>33</v>
      </c>
      <c r="Q255" s="5">
        <f t="shared" si="25"/>
        <v>31</v>
      </c>
      <c r="R255" s="5">
        <f t="shared" si="26"/>
        <v>2</v>
      </c>
      <c r="S255" s="6">
        <f t="shared" si="27"/>
        <v>6.0606060606060608E-2</v>
      </c>
    </row>
    <row r="256" spans="1:19" ht="29" x14ac:dyDescent="0.2">
      <c r="A256" s="44" t="s">
        <v>536</v>
      </c>
      <c r="B256" s="71" t="s">
        <v>182</v>
      </c>
      <c r="C256" s="154" t="s">
        <v>184</v>
      </c>
      <c r="D256" s="37">
        <v>0</v>
      </c>
      <c r="E256" s="38">
        <v>0</v>
      </c>
      <c r="F256" s="38">
        <v>0</v>
      </c>
      <c r="G256" s="38"/>
      <c r="H256" s="155" t="str">
        <f t="shared" si="21"/>
        <v/>
      </c>
      <c r="I256" s="35">
        <v>44610</v>
      </c>
      <c r="J256" s="36">
        <v>44477</v>
      </c>
      <c r="K256" s="36">
        <v>41047</v>
      </c>
      <c r="L256" s="3">
        <f t="shared" si="22"/>
        <v>0.92288148930908109</v>
      </c>
      <c r="M256" s="42"/>
      <c r="N256" s="36">
        <v>133</v>
      </c>
      <c r="O256" s="156">
        <f t="shared" si="23"/>
        <v>2.98139430620937E-3</v>
      </c>
      <c r="P256" s="4">
        <f t="shared" si="24"/>
        <v>44610</v>
      </c>
      <c r="Q256" s="5">
        <f t="shared" si="25"/>
        <v>44477</v>
      </c>
      <c r="R256" s="5">
        <f t="shared" si="26"/>
        <v>133</v>
      </c>
      <c r="S256" s="6">
        <f t="shared" si="27"/>
        <v>2.98139430620937E-3</v>
      </c>
    </row>
    <row r="257" spans="1:19" x14ac:dyDescent="0.2">
      <c r="A257" s="44" t="s">
        <v>536</v>
      </c>
      <c r="B257" s="71" t="s">
        <v>192</v>
      </c>
      <c r="C257" s="154" t="s">
        <v>193</v>
      </c>
      <c r="D257" s="37">
        <v>0</v>
      </c>
      <c r="E257" s="38">
        <v>0</v>
      </c>
      <c r="F257" s="38">
        <v>0</v>
      </c>
      <c r="G257" s="38"/>
      <c r="H257" s="155" t="str">
        <f t="shared" si="21"/>
        <v/>
      </c>
      <c r="I257" s="35">
        <v>168</v>
      </c>
      <c r="J257" s="36">
        <v>160</v>
      </c>
      <c r="K257" s="36">
        <v>53</v>
      </c>
      <c r="L257" s="3">
        <f t="shared" si="22"/>
        <v>0.33124999999999999</v>
      </c>
      <c r="M257" s="42"/>
      <c r="N257" s="36">
        <v>8</v>
      </c>
      <c r="O257" s="156">
        <f t="shared" si="23"/>
        <v>4.7619047619047616E-2</v>
      </c>
      <c r="P257" s="4">
        <f t="shared" si="24"/>
        <v>168</v>
      </c>
      <c r="Q257" s="5">
        <f t="shared" si="25"/>
        <v>160</v>
      </c>
      <c r="R257" s="5">
        <f t="shared" si="26"/>
        <v>8</v>
      </c>
      <c r="S257" s="6">
        <f t="shared" si="27"/>
        <v>4.7619047619047616E-2</v>
      </c>
    </row>
    <row r="258" spans="1:19" x14ac:dyDescent="0.2">
      <c r="A258" s="44" t="s">
        <v>536</v>
      </c>
      <c r="B258" s="71" t="s">
        <v>192</v>
      </c>
      <c r="C258" s="154" t="s">
        <v>194</v>
      </c>
      <c r="D258" s="2">
        <v>0</v>
      </c>
      <c r="E258" s="1">
        <v>0</v>
      </c>
      <c r="F258" s="1">
        <v>0</v>
      </c>
      <c r="G258" s="1"/>
      <c r="H258" s="155" t="str">
        <f t="shared" ref="H258:H273" si="28">IF(D258&lt;&gt;0,G258/D258,"")</f>
        <v/>
      </c>
      <c r="I258" s="35">
        <v>15</v>
      </c>
      <c r="J258" s="36">
        <v>11</v>
      </c>
      <c r="K258" s="36">
        <v>0</v>
      </c>
      <c r="L258" s="3">
        <f t="shared" ref="L258:L275" si="29">IF(J258&lt;&gt;0,K258/J258,"")</f>
        <v>0</v>
      </c>
      <c r="M258" s="42"/>
      <c r="N258" s="36">
        <v>4</v>
      </c>
      <c r="O258" s="156">
        <f t="shared" ref="O258:O275" si="30">IF(I258&lt;&gt;0,N258/I258,"")</f>
        <v>0.26666666666666666</v>
      </c>
      <c r="P258" s="4">
        <f t="shared" ref="P258:P273" si="31">IF(SUM(D258,I258)&gt;0,SUM(D258,I258),"")</f>
        <v>15</v>
      </c>
      <c r="Q258" s="5">
        <f t="shared" ref="Q258:Q273" si="32">IF(SUM(E258,J258, M258)&gt;0,SUM(E258,J258, M258),"")</f>
        <v>11</v>
      </c>
      <c r="R258" s="5">
        <f t="shared" ref="R258:R273" si="33">IF(SUM(G258,N258)&gt;0,SUM(G258,N258),"")</f>
        <v>4</v>
      </c>
      <c r="S258" s="6">
        <f t="shared" ref="S258:S275" si="34">IFERROR(IF(P258&lt;&gt;0,R258/P258,""),"")</f>
        <v>0.26666666666666666</v>
      </c>
    </row>
    <row r="259" spans="1:19" x14ac:dyDescent="0.2">
      <c r="A259" s="44" t="s">
        <v>536</v>
      </c>
      <c r="B259" s="71" t="s">
        <v>436</v>
      </c>
      <c r="C259" s="154" t="s">
        <v>437</v>
      </c>
      <c r="D259" s="2">
        <v>0</v>
      </c>
      <c r="E259" s="1">
        <v>0</v>
      </c>
      <c r="F259" s="1">
        <v>0</v>
      </c>
      <c r="G259" s="1"/>
      <c r="H259" s="155" t="str">
        <f t="shared" si="28"/>
        <v/>
      </c>
      <c r="I259" s="35">
        <v>0</v>
      </c>
      <c r="J259" s="36">
        <v>0</v>
      </c>
      <c r="K259" s="36">
        <v>0</v>
      </c>
      <c r="L259" s="3" t="str">
        <f t="shared" si="29"/>
        <v/>
      </c>
      <c r="M259" s="42"/>
      <c r="N259" s="36">
        <v>0</v>
      </c>
      <c r="O259" s="156" t="str">
        <f t="shared" si="30"/>
        <v/>
      </c>
      <c r="P259" s="4" t="str">
        <f t="shared" si="31"/>
        <v/>
      </c>
      <c r="Q259" s="5" t="str">
        <f t="shared" si="32"/>
        <v/>
      </c>
      <c r="R259" s="5" t="str">
        <f t="shared" si="33"/>
        <v/>
      </c>
      <c r="S259" s="6" t="str">
        <f t="shared" si="34"/>
        <v/>
      </c>
    </row>
    <row r="260" spans="1:19" x14ac:dyDescent="0.2">
      <c r="A260" s="44" t="s">
        <v>536</v>
      </c>
      <c r="B260" s="71" t="s">
        <v>196</v>
      </c>
      <c r="C260" s="154" t="s">
        <v>333</v>
      </c>
      <c r="D260" s="37">
        <v>0</v>
      </c>
      <c r="E260" s="38">
        <v>0</v>
      </c>
      <c r="F260" s="38">
        <v>0</v>
      </c>
      <c r="G260" s="38"/>
      <c r="H260" s="155" t="str">
        <f t="shared" si="28"/>
        <v/>
      </c>
      <c r="I260" s="35">
        <v>174</v>
      </c>
      <c r="J260" s="36">
        <v>169</v>
      </c>
      <c r="K260" s="36">
        <v>0</v>
      </c>
      <c r="L260" s="3">
        <f t="shared" si="29"/>
        <v>0</v>
      </c>
      <c r="M260" s="42"/>
      <c r="N260" s="36">
        <v>5</v>
      </c>
      <c r="O260" s="156">
        <f t="shared" si="30"/>
        <v>2.8735632183908046E-2</v>
      </c>
      <c r="P260" s="4">
        <f t="shared" si="31"/>
        <v>174</v>
      </c>
      <c r="Q260" s="5">
        <f t="shared" si="32"/>
        <v>169</v>
      </c>
      <c r="R260" s="5">
        <f t="shared" si="33"/>
        <v>5</v>
      </c>
      <c r="S260" s="6">
        <f t="shared" si="34"/>
        <v>2.8735632183908046E-2</v>
      </c>
    </row>
    <row r="261" spans="1:19" x14ac:dyDescent="0.2">
      <c r="A261" s="44" t="s">
        <v>536</v>
      </c>
      <c r="B261" s="71" t="s">
        <v>197</v>
      </c>
      <c r="C261" s="154" t="s">
        <v>199</v>
      </c>
      <c r="D261" s="37">
        <v>0</v>
      </c>
      <c r="E261" s="38">
        <v>0</v>
      </c>
      <c r="F261" s="38">
        <v>0</v>
      </c>
      <c r="G261" s="38"/>
      <c r="H261" s="155" t="str">
        <f t="shared" si="28"/>
        <v/>
      </c>
      <c r="I261" s="35">
        <v>1990</v>
      </c>
      <c r="J261" s="36">
        <v>1863</v>
      </c>
      <c r="K261" s="36">
        <v>1787</v>
      </c>
      <c r="L261" s="3">
        <f t="shared" si="29"/>
        <v>0.95920558239398823</v>
      </c>
      <c r="M261" s="42"/>
      <c r="N261" s="36">
        <v>127</v>
      </c>
      <c r="O261" s="156">
        <f t="shared" si="30"/>
        <v>6.3819095477386928E-2</v>
      </c>
      <c r="P261" s="4">
        <f t="shared" si="31"/>
        <v>1990</v>
      </c>
      <c r="Q261" s="5">
        <f t="shared" si="32"/>
        <v>1863</v>
      </c>
      <c r="R261" s="5">
        <f t="shared" si="33"/>
        <v>127</v>
      </c>
      <c r="S261" s="6">
        <f t="shared" si="34"/>
        <v>6.3819095477386928E-2</v>
      </c>
    </row>
    <row r="262" spans="1:19" x14ac:dyDescent="0.2">
      <c r="A262" s="44" t="s">
        <v>536</v>
      </c>
      <c r="B262" s="71" t="s">
        <v>200</v>
      </c>
      <c r="C262" s="154" t="s">
        <v>201</v>
      </c>
      <c r="D262" s="2">
        <v>0</v>
      </c>
      <c r="E262" s="1">
        <v>0</v>
      </c>
      <c r="F262" s="1">
        <v>0</v>
      </c>
      <c r="G262" s="1"/>
      <c r="H262" s="155" t="str">
        <f t="shared" si="28"/>
        <v/>
      </c>
      <c r="I262" s="35">
        <v>18</v>
      </c>
      <c r="J262" s="36">
        <v>11</v>
      </c>
      <c r="K262" s="36">
        <v>0</v>
      </c>
      <c r="L262" s="3">
        <f t="shared" si="29"/>
        <v>0</v>
      </c>
      <c r="M262" s="42"/>
      <c r="N262" s="36">
        <v>7</v>
      </c>
      <c r="O262" s="156">
        <f t="shared" si="30"/>
        <v>0.3888888888888889</v>
      </c>
      <c r="P262" s="4">
        <f t="shared" si="31"/>
        <v>18</v>
      </c>
      <c r="Q262" s="5">
        <f t="shared" si="32"/>
        <v>11</v>
      </c>
      <c r="R262" s="5">
        <f t="shared" si="33"/>
        <v>7</v>
      </c>
      <c r="S262" s="6">
        <f t="shared" si="34"/>
        <v>0.3888888888888889</v>
      </c>
    </row>
    <row r="263" spans="1:19" x14ac:dyDescent="0.2">
      <c r="A263" s="44" t="s">
        <v>536</v>
      </c>
      <c r="B263" s="71" t="s">
        <v>208</v>
      </c>
      <c r="C263" s="154" t="s">
        <v>209</v>
      </c>
      <c r="D263" s="2">
        <v>0</v>
      </c>
      <c r="E263" s="1">
        <v>0</v>
      </c>
      <c r="F263" s="1">
        <v>0</v>
      </c>
      <c r="G263" s="1"/>
      <c r="H263" s="155" t="str">
        <f t="shared" si="28"/>
        <v/>
      </c>
      <c r="I263" s="35">
        <v>0</v>
      </c>
      <c r="J263" s="36">
        <v>0</v>
      </c>
      <c r="K263" s="36">
        <v>0</v>
      </c>
      <c r="L263" s="3" t="str">
        <f t="shared" si="29"/>
        <v/>
      </c>
      <c r="M263" s="42"/>
      <c r="N263" s="36">
        <v>0</v>
      </c>
      <c r="O263" s="156" t="str">
        <f t="shared" si="30"/>
        <v/>
      </c>
      <c r="P263" s="4" t="str">
        <f t="shared" si="31"/>
        <v/>
      </c>
      <c r="Q263" s="5" t="str">
        <f t="shared" si="32"/>
        <v/>
      </c>
      <c r="R263" s="5" t="str">
        <f t="shared" si="33"/>
        <v/>
      </c>
      <c r="S263" s="6" t="str">
        <f t="shared" si="34"/>
        <v/>
      </c>
    </row>
    <row r="264" spans="1:19" x14ac:dyDescent="0.2">
      <c r="A264" s="44" t="s">
        <v>536</v>
      </c>
      <c r="B264" s="71" t="s">
        <v>210</v>
      </c>
      <c r="C264" s="154" t="s">
        <v>274</v>
      </c>
      <c r="D264" s="37">
        <v>0</v>
      </c>
      <c r="E264" s="38">
        <v>0</v>
      </c>
      <c r="F264" s="38">
        <v>0</v>
      </c>
      <c r="G264" s="38"/>
      <c r="H264" s="155" t="str">
        <f t="shared" si="28"/>
        <v/>
      </c>
      <c r="I264" s="35">
        <v>0</v>
      </c>
      <c r="J264" s="36">
        <v>0</v>
      </c>
      <c r="K264" s="36">
        <v>0</v>
      </c>
      <c r="L264" s="3" t="str">
        <f t="shared" si="29"/>
        <v/>
      </c>
      <c r="M264" s="42"/>
      <c r="N264" s="36">
        <v>0</v>
      </c>
      <c r="O264" s="156" t="str">
        <f t="shared" si="30"/>
        <v/>
      </c>
      <c r="P264" s="4" t="str">
        <f t="shared" si="31"/>
        <v/>
      </c>
      <c r="Q264" s="5" t="str">
        <f t="shared" si="32"/>
        <v/>
      </c>
      <c r="R264" s="5" t="str">
        <f t="shared" si="33"/>
        <v/>
      </c>
      <c r="S264" s="6" t="str">
        <f t="shared" si="34"/>
        <v/>
      </c>
    </row>
    <row r="265" spans="1:19" x14ac:dyDescent="0.2">
      <c r="A265" s="44" t="s">
        <v>536</v>
      </c>
      <c r="B265" s="71" t="s">
        <v>210</v>
      </c>
      <c r="C265" s="154" t="s">
        <v>335</v>
      </c>
      <c r="D265" s="37">
        <v>0</v>
      </c>
      <c r="E265" s="38">
        <v>0</v>
      </c>
      <c r="F265" s="38">
        <v>0</v>
      </c>
      <c r="G265" s="38"/>
      <c r="H265" s="155" t="str">
        <f t="shared" si="28"/>
        <v/>
      </c>
      <c r="I265" s="35">
        <v>42</v>
      </c>
      <c r="J265" s="36">
        <v>42</v>
      </c>
      <c r="K265" s="36">
        <v>1</v>
      </c>
      <c r="L265" s="3">
        <f t="shared" si="29"/>
        <v>2.3809523809523808E-2</v>
      </c>
      <c r="M265" s="42"/>
      <c r="N265" s="36">
        <v>0</v>
      </c>
      <c r="O265" s="156">
        <f t="shared" si="30"/>
        <v>0</v>
      </c>
      <c r="P265" s="4">
        <f t="shared" si="31"/>
        <v>42</v>
      </c>
      <c r="Q265" s="5">
        <f t="shared" si="32"/>
        <v>42</v>
      </c>
      <c r="R265" s="5" t="str">
        <f t="shared" si="33"/>
        <v/>
      </c>
      <c r="S265" s="6" t="str">
        <f t="shared" si="34"/>
        <v/>
      </c>
    </row>
    <row r="266" spans="1:19" x14ac:dyDescent="0.2">
      <c r="A266" s="44" t="s">
        <v>536</v>
      </c>
      <c r="B266" s="71" t="s">
        <v>221</v>
      </c>
      <c r="C266" s="154" t="s">
        <v>222</v>
      </c>
      <c r="D266" s="2">
        <v>0</v>
      </c>
      <c r="E266" s="1">
        <v>0</v>
      </c>
      <c r="F266" s="1">
        <v>0</v>
      </c>
      <c r="G266" s="1"/>
      <c r="H266" s="155" t="str">
        <f t="shared" si="28"/>
        <v/>
      </c>
      <c r="I266" s="35">
        <v>599</v>
      </c>
      <c r="J266" s="36">
        <v>580</v>
      </c>
      <c r="K266" s="36">
        <v>367</v>
      </c>
      <c r="L266" s="3">
        <f t="shared" si="29"/>
        <v>0.63275862068965516</v>
      </c>
      <c r="M266" s="42"/>
      <c r="N266" s="36">
        <v>19</v>
      </c>
      <c r="O266" s="156">
        <f t="shared" si="30"/>
        <v>3.1719532554257093E-2</v>
      </c>
      <c r="P266" s="4">
        <f t="shared" si="31"/>
        <v>599</v>
      </c>
      <c r="Q266" s="5">
        <f t="shared" si="32"/>
        <v>580</v>
      </c>
      <c r="R266" s="5">
        <f t="shared" si="33"/>
        <v>19</v>
      </c>
      <c r="S266" s="6">
        <f t="shared" si="34"/>
        <v>3.1719532554257093E-2</v>
      </c>
    </row>
    <row r="267" spans="1:19" x14ac:dyDescent="0.2">
      <c r="A267" s="44" t="s">
        <v>536</v>
      </c>
      <c r="B267" s="71" t="s">
        <v>221</v>
      </c>
      <c r="C267" s="154" t="s">
        <v>223</v>
      </c>
      <c r="D267" s="2">
        <v>0</v>
      </c>
      <c r="E267" s="1">
        <v>0</v>
      </c>
      <c r="F267" s="1">
        <v>0</v>
      </c>
      <c r="G267" s="1"/>
      <c r="H267" s="155" t="str">
        <f t="shared" si="28"/>
        <v/>
      </c>
      <c r="I267" s="35">
        <v>3929</v>
      </c>
      <c r="J267" s="36">
        <v>3781</v>
      </c>
      <c r="K267" s="36">
        <v>2978</v>
      </c>
      <c r="L267" s="3">
        <f t="shared" si="29"/>
        <v>0.78762232213700079</v>
      </c>
      <c r="M267" s="42"/>
      <c r="N267" s="36">
        <v>148</v>
      </c>
      <c r="O267" s="156">
        <f t="shared" si="30"/>
        <v>3.7668617968948839E-2</v>
      </c>
      <c r="P267" s="4">
        <f t="shared" si="31"/>
        <v>3929</v>
      </c>
      <c r="Q267" s="5">
        <f t="shared" si="32"/>
        <v>3781</v>
      </c>
      <c r="R267" s="5">
        <f t="shared" si="33"/>
        <v>148</v>
      </c>
      <c r="S267" s="6">
        <f t="shared" si="34"/>
        <v>3.7668617968948839E-2</v>
      </c>
    </row>
    <row r="268" spans="1:19" x14ac:dyDescent="0.2">
      <c r="A268" s="44" t="s">
        <v>536</v>
      </c>
      <c r="B268" s="71" t="s">
        <v>226</v>
      </c>
      <c r="C268" s="154" t="s">
        <v>228</v>
      </c>
      <c r="D268" s="37">
        <v>0</v>
      </c>
      <c r="E268" s="38">
        <v>0</v>
      </c>
      <c r="F268" s="38">
        <v>0</v>
      </c>
      <c r="G268" s="38"/>
      <c r="H268" s="155" t="str">
        <f t="shared" si="28"/>
        <v/>
      </c>
      <c r="I268" s="35">
        <v>8697</v>
      </c>
      <c r="J268" s="36">
        <v>8654</v>
      </c>
      <c r="K268" s="36">
        <v>7959</v>
      </c>
      <c r="L268" s="3">
        <f t="shared" si="29"/>
        <v>0.91969031661659351</v>
      </c>
      <c r="M268" s="42"/>
      <c r="N268" s="36">
        <v>43</v>
      </c>
      <c r="O268" s="156">
        <f t="shared" si="30"/>
        <v>4.9442336437852136E-3</v>
      </c>
      <c r="P268" s="4">
        <f t="shared" si="31"/>
        <v>8697</v>
      </c>
      <c r="Q268" s="5">
        <f t="shared" si="32"/>
        <v>8654</v>
      </c>
      <c r="R268" s="5">
        <f t="shared" si="33"/>
        <v>43</v>
      </c>
      <c r="S268" s="6">
        <f t="shared" si="34"/>
        <v>4.9442336437852136E-3</v>
      </c>
    </row>
    <row r="269" spans="1:19" x14ac:dyDescent="0.2">
      <c r="A269" s="44" t="s">
        <v>536</v>
      </c>
      <c r="B269" s="71" t="s">
        <v>233</v>
      </c>
      <c r="C269" s="154" t="s">
        <v>235</v>
      </c>
      <c r="D269" s="37">
        <v>0</v>
      </c>
      <c r="E269" s="38">
        <v>0</v>
      </c>
      <c r="F269" s="38">
        <v>0</v>
      </c>
      <c r="G269" s="38"/>
      <c r="H269" s="155" t="str">
        <f t="shared" si="28"/>
        <v/>
      </c>
      <c r="I269" s="35">
        <v>1071</v>
      </c>
      <c r="J269" s="36">
        <v>1066</v>
      </c>
      <c r="K269" s="36">
        <v>984</v>
      </c>
      <c r="L269" s="3">
        <f t="shared" si="29"/>
        <v>0.92307692307692313</v>
      </c>
      <c r="M269" s="42"/>
      <c r="N269" s="36">
        <v>5</v>
      </c>
      <c r="O269" s="156">
        <f t="shared" si="30"/>
        <v>4.6685340802987861E-3</v>
      </c>
      <c r="P269" s="4">
        <f t="shared" si="31"/>
        <v>1071</v>
      </c>
      <c r="Q269" s="5">
        <f t="shared" si="32"/>
        <v>1066</v>
      </c>
      <c r="R269" s="5">
        <f t="shared" si="33"/>
        <v>5</v>
      </c>
      <c r="S269" s="6">
        <f t="shared" si="34"/>
        <v>4.6685340802987861E-3</v>
      </c>
    </row>
    <row r="270" spans="1:19" x14ac:dyDescent="0.2">
      <c r="A270" s="44" t="s">
        <v>536</v>
      </c>
      <c r="B270" s="71" t="s">
        <v>238</v>
      </c>
      <c r="C270" s="154" t="s">
        <v>239</v>
      </c>
      <c r="D270" s="2">
        <v>0</v>
      </c>
      <c r="E270" s="1">
        <v>0</v>
      </c>
      <c r="F270" s="1">
        <v>0</v>
      </c>
      <c r="G270" s="1"/>
      <c r="H270" s="155" t="str">
        <f t="shared" si="28"/>
        <v/>
      </c>
      <c r="I270" s="35">
        <v>32</v>
      </c>
      <c r="J270" s="36">
        <v>32</v>
      </c>
      <c r="K270" s="36">
        <v>16</v>
      </c>
      <c r="L270" s="3">
        <f t="shared" si="29"/>
        <v>0.5</v>
      </c>
      <c r="M270" s="42"/>
      <c r="N270" s="36">
        <v>0</v>
      </c>
      <c r="O270" s="156">
        <f t="shared" si="30"/>
        <v>0</v>
      </c>
      <c r="P270" s="4">
        <f t="shared" si="31"/>
        <v>32</v>
      </c>
      <c r="Q270" s="5">
        <f t="shared" si="32"/>
        <v>32</v>
      </c>
      <c r="R270" s="5" t="str">
        <f t="shared" si="33"/>
        <v/>
      </c>
      <c r="S270" s="6" t="str">
        <f t="shared" si="34"/>
        <v/>
      </c>
    </row>
    <row r="271" spans="1:19" ht="29" x14ac:dyDescent="0.2">
      <c r="A271" s="44" t="s">
        <v>536</v>
      </c>
      <c r="B271" s="71" t="s">
        <v>238</v>
      </c>
      <c r="C271" s="154" t="s">
        <v>240</v>
      </c>
      <c r="D271" s="2">
        <v>0</v>
      </c>
      <c r="E271" s="1">
        <v>0</v>
      </c>
      <c r="F271" s="1">
        <v>0</v>
      </c>
      <c r="G271" s="1"/>
      <c r="H271" s="155" t="str">
        <f t="shared" si="28"/>
        <v/>
      </c>
      <c r="I271" s="35">
        <v>56</v>
      </c>
      <c r="J271" s="36">
        <v>56</v>
      </c>
      <c r="K271" s="36">
        <v>23</v>
      </c>
      <c r="L271" s="3">
        <f t="shared" si="29"/>
        <v>0.4107142857142857</v>
      </c>
      <c r="M271" s="42"/>
      <c r="N271" s="36">
        <v>0</v>
      </c>
      <c r="O271" s="156">
        <f t="shared" si="30"/>
        <v>0</v>
      </c>
      <c r="P271" s="4">
        <f t="shared" si="31"/>
        <v>56</v>
      </c>
      <c r="Q271" s="5">
        <f t="shared" si="32"/>
        <v>56</v>
      </c>
      <c r="R271" s="5" t="str">
        <f t="shared" si="33"/>
        <v/>
      </c>
      <c r="S271" s="6" t="str">
        <f t="shared" si="34"/>
        <v/>
      </c>
    </row>
    <row r="272" spans="1:19" x14ac:dyDescent="0.2">
      <c r="A272" s="44" t="s">
        <v>536</v>
      </c>
      <c r="B272" s="71" t="s">
        <v>238</v>
      </c>
      <c r="C272" s="154" t="s">
        <v>242</v>
      </c>
      <c r="D272" s="37">
        <v>0</v>
      </c>
      <c r="E272" s="38">
        <v>0</v>
      </c>
      <c r="F272" s="38">
        <v>0</v>
      </c>
      <c r="G272" s="38"/>
      <c r="H272" s="155" t="str">
        <f t="shared" si="28"/>
        <v/>
      </c>
      <c r="I272" s="35">
        <v>121</v>
      </c>
      <c r="J272" s="36">
        <v>116</v>
      </c>
      <c r="K272" s="36">
        <v>82</v>
      </c>
      <c r="L272" s="3">
        <f t="shared" si="29"/>
        <v>0.7068965517241379</v>
      </c>
      <c r="M272" s="42"/>
      <c r="N272" s="36">
        <v>5</v>
      </c>
      <c r="O272" s="156">
        <f t="shared" si="30"/>
        <v>4.1322314049586778E-2</v>
      </c>
      <c r="P272" s="4">
        <f t="shared" si="31"/>
        <v>121</v>
      </c>
      <c r="Q272" s="5">
        <f t="shared" si="32"/>
        <v>116</v>
      </c>
      <c r="R272" s="5">
        <f t="shared" si="33"/>
        <v>5</v>
      </c>
      <c r="S272" s="6">
        <f t="shared" si="34"/>
        <v>4.1322314049586778E-2</v>
      </c>
    </row>
    <row r="273" spans="1:19" ht="29" x14ac:dyDescent="0.2">
      <c r="A273" s="44" t="s">
        <v>536</v>
      </c>
      <c r="B273" s="71" t="s">
        <v>238</v>
      </c>
      <c r="C273" s="154" t="s">
        <v>244</v>
      </c>
      <c r="D273" s="37">
        <v>0</v>
      </c>
      <c r="E273" s="38">
        <v>0</v>
      </c>
      <c r="F273" s="38">
        <v>0</v>
      </c>
      <c r="G273" s="38"/>
      <c r="H273" s="155" t="str">
        <f t="shared" si="28"/>
        <v/>
      </c>
      <c r="I273" s="35">
        <v>48</v>
      </c>
      <c r="J273" s="36">
        <v>44</v>
      </c>
      <c r="K273" s="36">
        <v>23</v>
      </c>
      <c r="L273" s="3">
        <f t="shared" si="29"/>
        <v>0.52272727272727271</v>
      </c>
      <c r="M273" s="42"/>
      <c r="N273" s="36">
        <v>4</v>
      </c>
      <c r="O273" s="156">
        <f t="shared" si="30"/>
        <v>8.3333333333333329E-2</v>
      </c>
      <c r="P273" s="4">
        <f t="shared" si="31"/>
        <v>48</v>
      </c>
      <c r="Q273" s="5">
        <f t="shared" si="32"/>
        <v>44</v>
      </c>
      <c r="R273" s="5">
        <f t="shared" si="33"/>
        <v>4</v>
      </c>
      <c r="S273" s="6">
        <f t="shared" si="34"/>
        <v>8.3333333333333329E-2</v>
      </c>
    </row>
    <row r="274" spans="1:19" x14ac:dyDescent="0.2">
      <c r="D274" s="157"/>
      <c r="E274" s="157"/>
      <c r="F274" s="157"/>
      <c r="J274" s="157"/>
      <c r="L274" t="str">
        <f t="shared" si="29"/>
        <v/>
      </c>
      <c r="O274" t="str">
        <f t="shared" si="30"/>
        <v/>
      </c>
      <c r="P274" s="157"/>
      <c r="S274" t="str">
        <f t="shared" si="34"/>
        <v/>
      </c>
    </row>
    <row r="275" spans="1:19" x14ac:dyDescent="0.2">
      <c r="L275" t="str">
        <f t="shared" si="29"/>
        <v/>
      </c>
      <c r="O275" t="str">
        <f t="shared" si="30"/>
        <v/>
      </c>
      <c r="S275" t="str">
        <f t="shared" si="34"/>
        <v/>
      </c>
    </row>
    <row r="277" spans="1:19" ht="16" thickBot="1" x14ac:dyDescent="0.25"/>
    <row r="278" spans="1:19" ht="32" x14ac:dyDescent="0.2">
      <c r="C278" s="30" t="str">
        <f>"Selection Sub total in 2014"</f>
        <v>Selection Sub total in 2014</v>
      </c>
      <c r="D278" s="31">
        <f>SUBTOTAL(9,D2:D273)</f>
        <v>14</v>
      </c>
      <c r="E278" s="31">
        <f>SUBTOTAL(9,E2:E273)</f>
        <v>13</v>
      </c>
      <c r="F278" s="31">
        <f>SUBTOTAL(9,F2:F273)</f>
        <v>3</v>
      </c>
      <c r="G278" s="31">
        <f>SUBTOTAL(9,G2:G273)</f>
        <v>1</v>
      </c>
      <c r="H278" s="27">
        <f>IF(D278&lt;&gt;0,G278/D278,"")</f>
        <v>7.1428571428571425E-2</v>
      </c>
      <c r="I278" s="31">
        <f>SUBTOTAL(9,I2:I273)</f>
        <v>925962</v>
      </c>
      <c r="J278" s="31">
        <f>SUBTOTAL(9,J2:J273)</f>
        <v>913417</v>
      </c>
      <c r="K278" s="31">
        <f>SUBTOTAL(9,K2:K273)</f>
        <v>522055</v>
      </c>
      <c r="L278" s="28">
        <f>IF(J278&lt;&gt;0,K278/J278,"")</f>
        <v>0.57154070922700151</v>
      </c>
      <c r="M278" s="31">
        <f>SUBTOTAL(9,M2:M273)</f>
        <v>0</v>
      </c>
      <c r="N278" s="31">
        <f>SUBTOTAL(9,N2:N273)</f>
        <v>12511</v>
      </c>
      <c r="O278" s="28">
        <f>IF(I278&lt;&gt;0,N278/I278,"")</f>
        <v>1.3511353597663835E-2</v>
      </c>
      <c r="P278" s="31">
        <f>SUBTOTAL(9,P2:P273)</f>
        <v>925976</v>
      </c>
      <c r="Q278" s="31">
        <f>SUBTOTAL(9,Q2:Q273)</f>
        <v>913430</v>
      </c>
      <c r="R278" s="31">
        <f>SUBTOTAL(9,R2:R273)</f>
        <v>12512</v>
      </c>
      <c r="S278" s="29">
        <f>IFERROR(IF(P278&lt;&gt;0,R278/P278,""),"")</f>
        <v>1.3512229258641692E-2</v>
      </c>
    </row>
    <row r="279" spans="1:19" ht="32" x14ac:dyDescent="0.2">
      <c r="C279" s="7" t="s">
        <v>404</v>
      </c>
      <c r="D279" s="32">
        <f>SUM(D2:D273)</f>
        <v>14</v>
      </c>
      <c r="E279" s="32">
        <f>SUM(E2:E273)</f>
        <v>13</v>
      </c>
      <c r="F279" s="32">
        <f>SUM(F2:F273)</f>
        <v>3</v>
      </c>
      <c r="G279" s="33">
        <f>SUM(G2:G273)</f>
        <v>1</v>
      </c>
      <c r="H279" s="25">
        <f>IF(D279&lt;&gt;0,G279/D279,"")</f>
        <v>7.1428571428571425E-2</v>
      </c>
      <c r="I279" s="33">
        <f>SUM(I2:I273)</f>
        <v>925962</v>
      </c>
      <c r="J279" s="33">
        <f>SUM(J2:J273)</f>
        <v>913417</v>
      </c>
      <c r="K279" s="33">
        <f>SUM(K2:K273)</f>
        <v>522055</v>
      </c>
      <c r="L279" s="8">
        <f>IF(J279&lt;&gt;0,K279/J279,"")</f>
        <v>0.57154070922700151</v>
      </c>
      <c r="M279" s="33">
        <f>SUM(M2:M273)</f>
        <v>0</v>
      </c>
      <c r="N279" s="33">
        <f>SUM(N2:N273)</f>
        <v>12511</v>
      </c>
      <c r="O279" s="8">
        <f>IF(I279&lt;&gt;0,N279/I279,"")</f>
        <v>1.3511353597663835E-2</v>
      </c>
      <c r="P279" s="33">
        <f>SUM(P2:P273)</f>
        <v>925976</v>
      </c>
      <c r="Q279" s="32">
        <f>SUM(Q2:Q273)</f>
        <v>913430</v>
      </c>
      <c r="R279" s="32">
        <f>SUM(R2:R273)</f>
        <v>12512</v>
      </c>
      <c r="S279" s="34">
        <f>IFERROR(IF(P279&lt;&gt;0,R279/P279,""),"")</f>
        <v>1.3512229258641692E-2</v>
      </c>
    </row>
    <row r="280" spans="1:19" ht="49" thickBot="1" x14ac:dyDescent="0.25">
      <c r="C280" s="22" t="s">
        <v>266</v>
      </c>
      <c r="D280" s="23">
        <f>D278/D279</f>
        <v>1</v>
      </c>
      <c r="E280" s="23">
        <f>E278/E279</f>
        <v>1</v>
      </c>
      <c r="F280" s="23">
        <f>F278/F279</f>
        <v>1</v>
      </c>
      <c r="G280" s="26">
        <f>G278/G279</f>
        <v>1</v>
      </c>
      <c r="H280" s="26"/>
      <c r="I280" s="26">
        <f>I278/I279</f>
        <v>1</v>
      </c>
      <c r="J280" s="26">
        <f>J278/J279</f>
        <v>1</v>
      </c>
      <c r="K280" s="26">
        <f>K278/K279</f>
        <v>1</v>
      </c>
      <c r="L280" s="26"/>
      <c r="M280" s="26" t="e">
        <f>M278/M279</f>
        <v>#DIV/0!</v>
      </c>
      <c r="N280" s="26">
        <f>N278/N279</f>
        <v>1</v>
      </c>
      <c r="O280" s="26"/>
      <c r="P280" s="26">
        <f>P278/P279</f>
        <v>1</v>
      </c>
      <c r="Q280" s="23">
        <f>Q278/Q279</f>
        <v>1</v>
      </c>
      <c r="R280" s="23">
        <f>R278/R279</f>
        <v>1</v>
      </c>
      <c r="S280" s="24"/>
    </row>
  </sheetData>
  <protectedRanges>
    <protectedRange password="90E5" sqref="B200:C245" name="Range1_2"/>
    <protectedRange password="90E5" sqref="B246:C273" name="Range1_1_1"/>
    <protectedRange password="90E5" sqref="B2:C112" name="Range1_10_1"/>
    <protectedRange password="90E5" sqref="B113:C199" name="Range1_16_1"/>
  </protectedRanges>
  <autoFilter ref="A1:S275" xr:uid="{00000000-0009-0000-0000-000008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Description</vt:lpstr>
      <vt:lpstr>Data for consulates</vt:lpstr>
      <vt:lpstr>Totals - Schengen State</vt:lpstr>
      <vt:lpstr>Schengen totals - applications</vt:lpstr>
      <vt:lpstr>Schengen totals - visas issued</vt:lpstr>
      <vt:lpstr>Visas isued consulates + BCP</vt:lpstr>
      <vt:lpstr>Totals - third country </vt:lpstr>
      <vt:lpstr>ATV totals</vt:lpstr>
      <vt:lpstr>BG, HR, RO</vt:lpstr>
      <vt:lpstr>'Data for consulates'!Print_Area</vt:lpstr>
    </vt:vector>
  </TitlesOfParts>
  <Company>European Commission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GARCIA MARTINEZ Jordi (HOME)</dc:creator>
  <cp:lastModifiedBy>Microsoft Office User</cp:lastModifiedBy>
  <cp:lastPrinted>2015-03-27T11:17:48Z</cp:lastPrinted>
  <dcterms:created xsi:type="dcterms:W3CDTF">2014-02-27T11:58:57Z</dcterms:created>
  <dcterms:modified xsi:type="dcterms:W3CDTF">2023-01-15T15:52:21Z</dcterms:modified>
</cp:coreProperties>
</file>