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st Project\EXCEL\"/>
    </mc:Choice>
  </mc:AlternateContent>
  <xr:revisionPtr revIDLastSave="0" documentId="13_ncr:1_{61D29C53-4FDC-4573-B082-B6B2301B8B8A}" xr6:coauthVersionLast="47" xr6:coauthVersionMax="47" xr10:uidLastSave="{00000000-0000-0000-0000-000000000000}"/>
  <bookViews>
    <workbookView xWindow="-108" yWindow="-108" windowWidth="23256" windowHeight="12720" xr2:uid="{3ECE39B3-A587-45F8-B0DB-9273D40B285C}"/>
  </bookViews>
  <sheets>
    <sheet name="Li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" i="1" l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G62" i="1"/>
  <c r="B154" i="1"/>
  <c r="C154" i="1"/>
  <c r="F154" i="1" s="1"/>
  <c r="D154" i="1"/>
  <c r="G154" i="1" s="1"/>
  <c r="E154" i="1"/>
  <c r="H154" i="1" s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99" i="1"/>
  <c r="C99" i="1"/>
  <c r="C103" i="1"/>
  <c r="B80" i="1"/>
  <c r="B81" i="1"/>
  <c r="B82" i="1"/>
  <c r="B83" i="1"/>
  <c r="B84" i="1"/>
  <c r="B85" i="1"/>
  <c r="B86" i="1"/>
  <c r="B87" i="1"/>
  <c r="B88" i="1"/>
  <c r="C88" i="1"/>
  <c r="B89" i="1"/>
  <c r="B90" i="1"/>
  <c r="B91" i="1"/>
  <c r="B92" i="1"/>
  <c r="D62" i="1"/>
  <c r="F62" i="1"/>
  <c r="H62" i="1"/>
  <c r="D63" i="1"/>
  <c r="F63" i="1"/>
  <c r="H63" i="1"/>
  <c r="D64" i="1"/>
  <c r="F64" i="1"/>
  <c r="H64" i="1"/>
  <c r="D65" i="1"/>
  <c r="F65" i="1"/>
  <c r="H65" i="1"/>
  <c r="D66" i="1"/>
  <c r="F66" i="1"/>
  <c r="H66" i="1"/>
  <c r="D67" i="1"/>
  <c r="F67" i="1"/>
  <c r="H67" i="1"/>
  <c r="D68" i="1"/>
  <c r="F68" i="1"/>
  <c r="H68" i="1"/>
  <c r="D69" i="1"/>
  <c r="F69" i="1"/>
  <c r="H69" i="1"/>
  <c r="D70" i="1"/>
  <c r="F70" i="1"/>
  <c r="H70" i="1"/>
  <c r="D71" i="1"/>
  <c r="F71" i="1"/>
  <c r="H71" i="1"/>
  <c r="D72" i="1"/>
  <c r="F72" i="1"/>
  <c r="H72" i="1"/>
  <c r="D73" i="1"/>
  <c r="F73" i="1"/>
  <c r="H73" i="1"/>
  <c r="I61" i="1"/>
  <c r="D32" i="1"/>
  <c r="E32" i="1"/>
  <c r="F32" i="1"/>
  <c r="G32" i="1"/>
  <c r="H32" i="1"/>
  <c r="D33" i="1"/>
  <c r="D34" i="1" s="1"/>
  <c r="E33" i="1"/>
  <c r="F33" i="1"/>
  <c r="F36" i="1" s="1"/>
  <c r="G33" i="1"/>
  <c r="H33" i="1"/>
  <c r="H38" i="1" s="1"/>
  <c r="C33" i="1"/>
  <c r="C32" i="1"/>
  <c r="B33" i="1"/>
  <c r="B34" i="1"/>
  <c r="B35" i="1"/>
  <c r="B36" i="1"/>
  <c r="B37" i="1"/>
  <c r="B38" i="1"/>
  <c r="B39" i="1"/>
  <c r="B40" i="1"/>
  <c r="B41" i="1"/>
  <c r="B42" i="1"/>
  <c r="B43" i="1"/>
  <c r="B44" i="1"/>
  <c r="D115" i="1"/>
  <c r="D117" i="1"/>
  <c r="D118" i="1"/>
  <c r="D113" i="1"/>
  <c r="D114" i="1"/>
  <c r="D116" i="1"/>
  <c r="D112" i="1"/>
  <c r="F43" i="1" l="1"/>
  <c r="F37" i="1"/>
  <c r="D36" i="1"/>
  <c r="D41" i="1"/>
  <c r="F38" i="1"/>
  <c r="D39" i="1"/>
  <c r="D35" i="1"/>
  <c r="D44" i="1"/>
  <c r="D38" i="1"/>
  <c r="D43" i="1"/>
  <c r="G166" i="1"/>
  <c r="D42" i="1"/>
  <c r="D37" i="1"/>
  <c r="H39" i="1"/>
  <c r="F39" i="1"/>
  <c r="F44" i="1"/>
  <c r="G37" i="1"/>
  <c r="G72" i="1"/>
  <c r="G66" i="1"/>
  <c r="G63" i="1"/>
  <c r="G39" i="1"/>
  <c r="G73" i="1"/>
  <c r="G70" i="1"/>
  <c r="G67" i="1"/>
  <c r="G64" i="1"/>
  <c r="G38" i="1"/>
  <c r="G71" i="1"/>
  <c r="G68" i="1"/>
  <c r="G65" i="1"/>
  <c r="G44" i="1"/>
  <c r="G69" i="1"/>
  <c r="E165" i="1"/>
  <c r="E71" i="1"/>
  <c r="E166" i="1"/>
  <c r="E164" i="1"/>
  <c r="E162" i="1"/>
  <c r="E160" i="1"/>
  <c r="E158" i="1"/>
  <c r="E156" i="1"/>
  <c r="E67" i="1"/>
  <c r="E68" i="1"/>
  <c r="E73" i="1"/>
  <c r="E64" i="1"/>
  <c r="E163" i="1"/>
  <c r="E161" i="1"/>
  <c r="E159" i="1"/>
  <c r="E157" i="1"/>
  <c r="E65" i="1"/>
  <c r="E70" i="1"/>
  <c r="E69" i="1"/>
  <c r="E63" i="1"/>
  <c r="E72" i="1"/>
  <c r="E66" i="1"/>
  <c r="E37" i="1"/>
  <c r="E44" i="1"/>
  <c r="E62" i="1"/>
  <c r="E39" i="1"/>
  <c r="E42" i="1"/>
  <c r="E36" i="1"/>
  <c r="E155" i="1"/>
  <c r="E38" i="1"/>
  <c r="E43" i="1"/>
  <c r="E35" i="1"/>
  <c r="C73" i="1"/>
  <c r="I73" i="1" s="1"/>
  <c r="C72" i="1"/>
  <c r="I72" i="1" s="1"/>
  <c r="C71" i="1"/>
  <c r="I71" i="1" s="1"/>
  <c r="C70" i="1"/>
  <c r="I70" i="1" s="1"/>
  <c r="C69" i="1"/>
  <c r="I69" i="1" s="1"/>
  <c r="C68" i="1"/>
  <c r="I68" i="1" s="1"/>
  <c r="C67" i="1"/>
  <c r="I67" i="1" s="1"/>
  <c r="C66" i="1"/>
  <c r="I66" i="1" s="1"/>
  <c r="C65" i="1"/>
  <c r="I65" i="1" s="1"/>
  <c r="C64" i="1"/>
  <c r="I64" i="1" s="1"/>
  <c r="C63" i="1"/>
  <c r="I63" i="1" s="1"/>
  <c r="C92" i="1"/>
  <c r="C104" i="1"/>
  <c r="C111" i="1"/>
  <c r="D111" i="1" s="1"/>
  <c r="C109" i="1"/>
  <c r="C165" i="1"/>
  <c r="C158" i="1"/>
  <c r="C91" i="1"/>
  <c r="D92" i="1" s="1"/>
  <c r="C82" i="1"/>
  <c r="E82" i="1" s="1"/>
  <c r="C106" i="1"/>
  <c r="C161" i="1"/>
  <c r="C156" i="1"/>
  <c r="C83" i="1"/>
  <c r="C89" i="1"/>
  <c r="D89" i="1" s="1"/>
  <c r="C85" i="1"/>
  <c r="C105" i="1"/>
  <c r="C159" i="1"/>
  <c r="C86" i="1"/>
  <c r="C110" i="1"/>
  <c r="C101" i="1"/>
  <c r="C164" i="1"/>
  <c r="C90" i="1"/>
  <c r="C87" i="1"/>
  <c r="D88" i="1" s="1"/>
  <c r="C84" i="1"/>
  <c r="C107" i="1"/>
  <c r="C162" i="1"/>
  <c r="C108" i="1"/>
  <c r="C102" i="1"/>
  <c r="C166" i="1"/>
  <c r="C163" i="1"/>
  <c r="C160" i="1"/>
  <c r="C157" i="1"/>
  <c r="C155" i="1"/>
  <c r="C43" i="1"/>
  <c r="C44" i="1"/>
  <c r="C81" i="1"/>
  <c r="D81" i="1" s="1"/>
  <c r="C39" i="1"/>
  <c r="C34" i="1"/>
  <c r="C40" i="1"/>
  <c r="C35" i="1"/>
  <c r="C41" i="1"/>
  <c r="C100" i="1"/>
  <c r="C36" i="1"/>
  <c r="C42" i="1"/>
  <c r="C37" i="1"/>
  <c r="C62" i="1"/>
  <c r="I62" i="1" s="1"/>
  <c r="C38" i="1"/>
  <c r="H40" i="1"/>
  <c r="H34" i="1"/>
  <c r="H41" i="1"/>
  <c r="G40" i="1"/>
  <c r="H35" i="1"/>
  <c r="G34" i="1"/>
  <c r="H42" i="1"/>
  <c r="G41" i="1"/>
  <c r="F40" i="1"/>
  <c r="H36" i="1"/>
  <c r="G35" i="1"/>
  <c r="F34" i="1"/>
  <c r="H43" i="1"/>
  <c r="G42" i="1"/>
  <c r="F41" i="1"/>
  <c r="E40" i="1"/>
  <c r="H37" i="1"/>
  <c r="G36" i="1"/>
  <c r="F35" i="1"/>
  <c r="E34" i="1"/>
  <c r="H44" i="1"/>
  <c r="G43" i="1"/>
  <c r="F42" i="1"/>
  <c r="E41" i="1"/>
  <c r="D40" i="1"/>
  <c r="D86" i="1" l="1"/>
  <c r="D91" i="1"/>
  <c r="D83" i="1"/>
  <c r="H166" i="1"/>
  <c r="D84" i="1"/>
  <c r="D90" i="1"/>
  <c r="E92" i="1"/>
  <c r="E87" i="1"/>
  <c r="D87" i="1"/>
  <c r="D85" i="1"/>
  <c r="E86" i="1"/>
  <c r="E85" i="1"/>
  <c r="E88" i="1"/>
  <c r="E84" i="1"/>
  <c r="E89" i="1"/>
  <c r="E91" i="1"/>
  <c r="E90" i="1"/>
  <c r="F166" i="1"/>
  <c r="D82" i="1"/>
  <c r="E81" i="1"/>
  <c r="E83" i="1"/>
</calcChain>
</file>

<file path=xl/sharedStrings.xml><?xml version="1.0" encoding="utf-8"?>
<sst xmlns="http://schemas.openxmlformats.org/spreadsheetml/2006/main" count="87" uniqueCount="39">
  <si>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</si>
  <si>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</si>
  <si>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</si>
  <si>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</si>
  <si>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</si>
  <si>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</si>
  <si>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</si>
  <si>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</si>
  <si>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</si>
  <si>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</si>
  <si>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</si>
  <si>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</si>
  <si>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</si>
  <si>
    <t>Beta</t>
  </si>
  <si>
    <t>Gamma</t>
  </si>
  <si>
    <t>Delta</t>
  </si>
  <si>
    <t>Epsilon</t>
  </si>
  <si>
    <t>Zeta</t>
  </si>
  <si>
    <t>Month</t>
  </si>
  <si>
    <t>Indexed</t>
  </si>
  <si>
    <t>Sparkline</t>
  </si>
  <si>
    <t>Selected</t>
  </si>
  <si>
    <t>Smoothed</t>
  </si>
  <si>
    <t>Forecast</t>
  </si>
  <si>
    <t>Alpha Forecast</t>
  </si>
  <si>
    <t>Combo Chart</t>
  </si>
  <si>
    <t>Bonus</t>
  </si>
  <si>
    <t>Line with special label on last point</t>
  </si>
  <si>
    <t>Labels</t>
  </si>
  <si>
    <t>↑↓</t>
  </si>
  <si>
    <t>Regular</t>
  </si>
  <si>
    <t>Smooth</t>
  </si>
  <si>
    <t>Combo</t>
  </si>
  <si>
    <t>More charts</t>
  </si>
  <si>
    <t>Spaghetti</t>
  </si>
  <si>
    <t>Line Chart Smoothing</t>
  </si>
  <si>
    <t>Moving Average (2 months)</t>
  </si>
  <si>
    <t>Moving Average (3 months)</t>
  </si>
  <si>
    <r>
      <rPr>
        <sz val="24"/>
        <color theme="0"/>
        <rFont val="Montserrat Black"/>
      </rPr>
      <t>6  Line Charts</t>
    </r>
    <r>
      <rPr>
        <sz val="24"/>
        <color theme="0"/>
        <rFont val="Montserrat"/>
      </rPr>
      <t xml:space="preserve"> for Business Analysis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</si>
</sst>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24"/>
      <color theme="0"/>
      <name val="Montserrat"/>
    </font>
    <font>
      <sz val="24"/>
      <color theme="0"/>
      <name val="Montserrat Black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3" borderId="0" xfId="0" applyFill="1"/>
    <xf numFmtId="0" fontId="4" fillId="3" borderId="0" xfId="0" applyFont="1" applyFill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/>
    <xf numFmtId="0" fontId="3" fillId="0" borderId="9" xfId="0" applyFont="1" applyBorder="1"/>
    <xf numFmtId="0" fontId="7" fillId="0" borderId="0" xfId="0" applyFont="1"/>
    <xf numFmtId="0" fontId="1" fillId="4" borderId="9" xfId="0" applyFont="1" applyFill="1" applyBorder="1"/>
    <xf numFmtId="0" fontId="1" fillId="4" borderId="9" xfId="0" applyFont="1" applyFill="1" applyBorder="1" applyAlignment="1">
      <alignment horizontal="center"/>
    </xf>
    <xf numFmtId="0" fontId="8" fillId="0" borderId="0" xfId="1" applyFont="1" applyAlignment="1">
      <alignment vertical="center"/>
    </xf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Lines!$C$4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Lines!$C$5:$C$16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4C09-9CDA-4B529DD727A4}"/>
            </c:ext>
          </c:extLst>
        </c:ser>
        <c:ser>
          <c:idx val="1"/>
          <c:order val="1"/>
          <c:tx>
            <c:strRef>
              <c:f>Lines!$D$4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Lines!$D$5:$D$16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D-4C09-9CDA-4B529DD727A4}"/>
            </c:ext>
          </c:extLst>
        </c:ser>
        <c:ser>
          <c:idx val="2"/>
          <c:order val="2"/>
          <c:tx>
            <c:strRef>
              <c:f>Lines!$E$4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Lines!$E$5:$E$16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D-4C09-9CDA-4B529DD727A4}"/>
            </c:ext>
          </c:extLst>
        </c:ser>
        <c:ser>
          <c:idx val="3"/>
          <c:order val="3"/>
          <c:tx>
            <c:strRef>
              <c:f>Lines!$F$4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Lines!$F$5:$F$16</c:f>
              <c:numCache>
                <c:formatCode>General</c:formatCode>
                <c:ptCount val="12"/>
                <c:pt idx="0">
                  <c:v>249</c:v>
                </c:pt>
                <c:pt idx="1">
                  <c:v>403</c:v>
                </c:pt>
                <c:pt idx="2">
                  <c:v>72</c:v>
                </c:pt>
                <c:pt idx="3">
                  <c:v>441</c:v>
                </c:pt>
                <c:pt idx="4">
                  <c:v>191</c:v>
                </c:pt>
                <c:pt idx="5">
                  <c:v>99</c:v>
                </c:pt>
                <c:pt idx="6">
                  <c:v>532</c:v>
                </c:pt>
                <c:pt idx="7">
                  <c:v>28</c:v>
                </c:pt>
                <c:pt idx="8">
                  <c:v>260</c:v>
                </c:pt>
                <c:pt idx="9">
                  <c:v>134</c:v>
                </c:pt>
                <c:pt idx="10">
                  <c:v>607</c:v>
                </c:pt>
                <c:pt idx="1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D-4C09-9CDA-4B529DD727A4}"/>
            </c:ext>
          </c:extLst>
        </c:ser>
        <c:ser>
          <c:idx val="4"/>
          <c:order val="4"/>
          <c:tx>
            <c:strRef>
              <c:f>Lines!$G$4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Lines!$G$5:$G$16</c:f>
              <c:numCache>
                <c:formatCode>General</c:formatCode>
                <c:ptCount val="12"/>
                <c:pt idx="0">
                  <c:v>645</c:v>
                </c:pt>
                <c:pt idx="1">
                  <c:v>798</c:v>
                </c:pt>
                <c:pt idx="2">
                  <c:v>648</c:v>
                </c:pt>
                <c:pt idx="3">
                  <c:v>207</c:v>
                </c:pt>
                <c:pt idx="4">
                  <c:v>663</c:v>
                </c:pt>
                <c:pt idx="5">
                  <c:v>516</c:v>
                </c:pt>
                <c:pt idx="6">
                  <c:v>276</c:v>
                </c:pt>
                <c:pt idx="7">
                  <c:v>6</c:v>
                </c:pt>
                <c:pt idx="8">
                  <c:v>618</c:v>
                </c:pt>
                <c:pt idx="9">
                  <c:v>198</c:v>
                </c:pt>
                <c:pt idx="10">
                  <c:v>378</c:v>
                </c:pt>
                <c:pt idx="11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D-4C09-9CDA-4B529DD727A4}"/>
            </c:ext>
          </c:extLst>
        </c:ser>
        <c:ser>
          <c:idx val="5"/>
          <c:order val="5"/>
          <c:tx>
            <c:strRef>
              <c:f>Lines!$H$4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Lines!$B$5:$B$16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Lines!$H$5:$H$16</c:f>
              <c:numCache>
                <c:formatCode>General</c:formatCode>
                <c:ptCount val="12"/>
                <c:pt idx="0">
                  <c:v>91</c:v>
                </c:pt>
                <c:pt idx="1">
                  <c:v>3</c:v>
                </c:pt>
                <c:pt idx="2">
                  <c:v>513</c:v>
                </c:pt>
                <c:pt idx="3">
                  <c:v>317</c:v>
                </c:pt>
                <c:pt idx="4">
                  <c:v>185</c:v>
                </c:pt>
                <c:pt idx="5">
                  <c:v>580</c:v>
                </c:pt>
                <c:pt idx="6">
                  <c:v>39</c:v>
                </c:pt>
                <c:pt idx="7">
                  <c:v>293</c:v>
                </c:pt>
                <c:pt idx="8">
                  <c:v>166</c:v>
                </c:pt>
                <c:pt idx="9">
                  <c:v>296</c:v>
                </c:pt>
                <c:pt idx="10">
                  <c:v>204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D-4C09-9CDA-4B529DD7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80063"/>
        <c:axId val="304135647"/>
      </c:lineChart>
      <c:catAx>
        <c:axId val="3010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5647"/>
        <c:crosses val="autoZero"/>
        <c:auto val="1"/>
        <c:lblAlgn val="ctr"/>
        <c:lblOffset val="100"/>
        <c:noMultiLvlLbl val="0"/>
      </c:catAx>
      <c:valAx>
        <c:axId val="3041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Indexed</a:t>
            </a:r>
            <a:r>
              <a:rPr lang="en-US" baseline="0"/>
              <a:t>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Lines!$C$32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Lines!$C$33:$C$44</c:f>
              <c:numCache>
                <c:formatCode>General</c:formatCode>
                <c:ptCount val="12"/>
                <c:pt idx="0">
                  <c:v>100</c:v>
                </c:pt>
                <c:pt idx="1">
                  <c:v>61.702127659574465</c:v>
                </c:pt>
                <c:pt idx="2">
                  <c:v>151.06382978723406</c:v>
                </c:pt>
                <c:pt idx="3">
                  <c:v>48.936170212765958</c:v>
                </c:pt>
                <c:pt idx="4">
                  <c:v>21.276595744680851</c:v>
                </c:pt>
                <c:pt idx="5">
                  <c:v>61.702127659574465</c:v>
                </c:pt>
                <c:pt idx="6">
                  <c:v>108.51063829787235</c:v>
                </c:pt>
                <c:pt idx="7">
                  <c:v>93.61702127659575</c:v>
                </c:pt>
                <c:pt idx="8">
                  <c:v>91.489361702127653</c:v>
                </c:pt>
                <c:pt idx="9">
                  <c:v>4.2553191489361701</c:v>
                </c:pt>
                <c:pt idx="10">
                  <c:v>131.91489361702128</c:v>
                </c:pt>
                <c:pt idx="11">
                  <c:v>31.914893617021278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4DCE-8F5F-2095B80667A5}"/>
            </c:ext>
          </c:extLst>
        </c:ser>
        <c:ser>
          <c:idx val="1"/>
          <c:order val="1"/>
          <c:tx>
            <c:strRef>
              <c:f>Lines!$D$32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Lines!$D$33:$D$44</c:f>
              <c:numCache>
                <c:formatCode>General</c:formatCode>
                <c:ptCount val="12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140</c:v>
                </c:pt>
                <c:pt idx="5">
                  <c:v>100</c:v>
                </c:pt>
                <c:pt idx="6">
                  <c:v>90</c:v>
                </c:pt>
                <c:pt idx="7">
                  <c:v>160</c:v>
                </c:pt>
                <c:pt idx="8">
                  <c:v>140</c:v>
                </c:pt>
                <c:pt idx="9">
                  <c:v>160</c:v>
                </c:pt>
                <c:pt idx="10">
                  <c:v>105</c:v>
                </c:pt>
                <c:pt idx="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8-4DCE-8F5F-2095B80667A5}"/>
            </c:ext>
          </c:extLst>
        </c:ser>
        <c:ser>
          <c:idx val="2"/>
          <c:order val="2"/>
          <c:tx>
            <c:strRef>
              <c:f>Lines!$E$32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Lines!$E$33:$E$44</c:f>
              <c:numCache>
                <c:formatCode>General</c:formatCode>
                <c:ptCount val="12"/>
                <c:pt idx="0">
                  <c:v>100</c:v>
                </c:pt>
                <c:pt idx="1">
                  <c:v>187.5</c:v>
                </c:pt>
                <c:pt idx="2">
                  <c:v>147.91666666666666</c:v>
                </c:pt>
                <c:pt idx="3">
                  <c:v>200</c:v>
                </c:pt>
                <c:pt idx="4">
                  <c:v>372.91666666666669</c:v>
                </c:pt>
                <c:pt idx="5">
                  <c:v>72.916666666666671</c:v>
                </c:pt>
                <c:pt idx="6">
                  <c:v>20.833333333333332</c:v>
                </c:pt>
                <c:pt idx="7">
                  <c:v>8.3333333333333339</c:v>
                </c:pt>
                <c:pt idx="8">
                  <c:v>6.25</c:v>
                </c:pt>
                <c:pt idx="9">
                  <c:v>79.166666666666671</c:v>
                </c:pt>
                <c:pt idx="10">
                  <c:v>20.833333333333332</c:v>
                </c:pt>
                <c:pt idx="11">
                  <c:v>258.33333333333331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8-4DCE-8F5F-2095B80667A5}"/>
            </c:ext>
          </c:extLst>
        </c:ser>
        <c:ser>
          <c:idx val="3"/>
          <c:order val="3"/>
          <c:tx>
            <c:strRef>
              <c:f>Lines!$F$32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Lines!$F$33:$F$44</c:f>
              <c:numCache>
                <c:formatCode>General</c:formatCode>
                <c:ptCount val="12"/>
                <c:pt idx="0">
                  <c:v>100</c:v>
                </c:pt>
                <c:pt idx="1">
                  <c:v>161.84738955823292</c:v>
                </c:pt>
                <c:pt idx="2">
                  <c:v>28.91566265060241</c:v>
                </c:pt>
                <c:pt idx="3">
                  <c:v>177.10843373493975</c:v>
                </c:pt>
                <c:pt idx="4">
                  <c:v>76.706827309236942</c:v>
                </c:pt>
                <c:pt idx="5">
                  <c:v>39.75903614457831</c:v>
                </c:pt>
                <c:pt idx="6">
                  <c:v>213.6546184738956</c:v>
                </c:pt>
                <c:pt idx="7">
                  <c:v>11.244979919678714</c:v>
                </c:pt>
                <c:pt idx="8">
                  <c:v>104.41767068273093</c:v>
                </c:pt>
                <c:pt idx="9">
                  <c:v>53.815261044176708</c:v>
                </c:pt>
                <c:pt idx="10">
                  <c:v>243.77510040160644</c:v>
                </c:pt>
                <c:pt idx="11">
                  <c:v>149.79919678714859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8-4DCE-8F5F-2095B80667A5}"/>
            </c:ext>
          </c:extLst>
        </c:ser>
        <c:ser>
          <c:idx val="4"/>
          <c:order val="4"/>
          <c:tx>
            <c:strRef>
              <c:f>Lines!$G$32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Lines!$G$33:$G$44</c:f>
              <c:numCache>
                <c:formatCode>General</c:formatCode>
                <c:ptCount val="12"/>
                <c:pt idx="0">
                  <c:v>100</c:v>
                </c:pt>
                <c:pt idx="1">
                  <c:v>123.72093023255815</c:v>
                </c:pt>
                <c:pt idx="2">
                  <c:v>100.46511627906976</c:v>
                </c:pt>
                <c:pt idx="3">
                  <c:v>32.093023255813954</c:v>
                </c:pt>
                <c:pt idx="4">
                  <c:v>102.79069767441861</c:v>
                </c:pt>
                <c:pt idx="5">
                  <c:v>80</c:v>
                </c:pt>
                <c:pt idx="6">
                  <c:v>42.790697674418603</c:v>
                </c:pt>
                <c:pt idx="7">
                  <c:v>0.93023255813953487</c:v>
                </c:pt>
                <c:pt idx="8">
                  <c:v>95.813953488372093</c:v>
                </c:pt>
                <c:pt idx="9">
                  <c:v>30.697674418604652</c:v>
                </c:pt>
                <c:pt idx="10">
                  <c:v>58.604651162790695</c:v>
                </c:pt>
                <c:pt idx="11">
                  <c:v>120.46511627906976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8-4DCE-8F5F-2095B80667A5}"/>
            </c:ext>
          </c:extLst>
        </c:ser>
        <c:ser>
          <c:idx val="5"/>
          <c:order val="5"/>
          <c:tx>
            <c:strRef>
              <c:f>Lines!$H$32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Lines!$B$33:$B$44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Lines!$H$33:$H$44</c:f>
              <c:numCache>
                <c:formatCode>General</c:formatCode>
                <c:ptCount val="12"/>
                <c:pt idx="0">
                  <c:v>100</c:v>
                </c:pt>
                <c:pt idx="1">
                  <c:v>3.2967032967032965</c:v>
                </c:pt>
                <c:pt idx="2">
                  <c:v>563.73626373626371</c:v>
                </c:pt>
                <c:pt idx="3">
                  <c:v>348.35164835164835</c:v>
                </c:pt>
                <c:pt idx="4">
                  <c:v>203.2967032967033</c:v>
                </c:pt>
                <c:pt idx="5">
                  <c:v>637.36263736263732</c:v>
                </c:pt>
                <c:pt idx="6">
                  <c:v>42.857142857142854</c:v>
                </c:pt>
                <c:pt idx="7">
                  <c:v>321.97802197802196</c:v>
                </c:pt>
                <c:pt idx="8">
                  <c:v>182.41758241758242</c:v>
                </c:pt>
                <c:pt idx="9">
                  <c:v>325.27472527472526</c:v>
                </c:pt>
                <c:pt idx="10">
                  <c:v>224.17582417582418</c:v>
                </c:pt>
                <c:pt idx="11">
                  <c:v>85.714285714285708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E8-4DCE-8F5F-2095B806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05215"/>
        <c:axId val="418740079"/>
      </c:lineChart>
      <c:catAx>
        <c:axId val="3946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40079"/>
        <c:crosses val="autoZero"/>
        <c:auto val="1"/>
        <c:lblAlgn val="ctr"/>
        <c:lblOffset val="100"/>
        <c:noMultiLvlLbl val="0"/>
      </c:catAx>
      <c:valAx>
        <c:axId val="4187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0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Spaghetti</a:t>
            </a:r>
            <a:r>
              <a:rPr lang="en-US" baseline="0"/>
              <a:t> Line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Lines!$C$61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Lines!$C$62:$C$73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F-4342-B391-7692782357A5}"/>
            </c:ext>
          </c:extLst>
        </c:ser>
        <c:ser>
          <c:idx val="1"/>
          <c:order val="1"/>
          <c:tx>
            <c:strRef>
              <c:f>Lines!$D$61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Lines!$D$62:$D$73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F-4342-B391-7692782357A5}"/>
            </c:ext>
          </c:extLst>
        </c:ser>
        <c:ser>
          <c:idx val="2"/>
          <c:order val="2"/>
          <c:tx>
            <c:strRef>
              <c:f>Lines!$E$61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Lines!$E$62:$E$73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F-4342-B391-7692782357A5}"/>
            </c:ext>
          </c:extLst>
        </c:ser>
        <c:ser>
          <c:idx val="3"/>
          <c:order val="3"/>
          <c:tx>
            <c:strRef>
              <c:f>Lines!$F$61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Lines!$F$62:$F$73</c:f>
              <c:numCache>
                <c:formatCode>General</c:formatCode>
                <c:ptCount val="12"/>
                <c:pt idx="0">
                  <c:v>249</c:v>
                </c:pt>
                <c:pt idx="1">
                  <c:v>403</c:v>
                </c:pt>
                <c:pt idx="2">
                  <c:v>72</c:v>
                </c:pt>
                <c:pt idx="3">
                  <c:v>441</c:v>
                </c:pt>
                <c:pt idx="4">
                  <c:v>191</c:v>
                </c:pt>
                <c:pt idx="5">
                  <c:v>99</c:v>
                </c:pt>
                <c:pt idx="6">
                  <c:v>532</c:v>
                </c:pt>
                <c:pt idx="7">
                  <c:v>28</c:v>
                </c:pt>
                <c:pt idx="8">
                  <c:v>260</c:v>
                </c:pt>
                <c:pt idx="9">
                  <c:v>134</c:v>
                </c:pt>
                <c:pt idx="10">
                  <c:v>607</c:v>
                </c:pt>
                <c:pt idx="11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F-4342-B391-7692782357A5}"/>
            </c:ext>
          </c:extLst>
        </c:ser>
        <c:ser>
          <c:idx val="4"/>
          <c:order val="4"/>
          <c:tx>
            <c:strRef>
              <c:f>Lines!$G$61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Lines!$G$62:$G$73</c:f>
              <c:numCache>
                <c:formatCode>General</c:formatCode>
                <c:ptCount val="12"/>
                <c:pt idx="0">
                  <c:v>645</c:v>
                </c:pt>
                <c:pt idx="1">
                  <c:v>798</c:v>
                </c:pt>
                <c:pt idx="2">
                  <c:v>648</c:v>
                </c:pt>
                <c:pt idx="3">
                  <c:v>207</c:v>
                </c:pt>
                <c:pt idx="4">
                  <c:v>663</c:v>
                </c:pt>
                <c:pt idx="5">
                  <c:v>516</c:v>
                </c:pt>
                <c:pt idx="6">
                  <c:v>276</c:v>
                </c:pt>
                <c:pt idx="7">
                  <c:v>6</c:v>
                </c:pt>
                <c:pt idx="8">
                  <c:v>618</c:v>
                </c:pt>
                <c:pt idx="9">
                  <c:v>198</c:v>
                </c:pt>
                <c:pt idx="10">
                  <c:v>378</c:v>
                </c:pt>
                <c:pt idx="11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FF-4342-B391-7692782357A5}"/>
            </c:ext>
          </c:extLst>
        </c:ser>
        <c:ser>
          <c:idx val="5"/>
          <c:order val="5"/>
          <c:tx>
            <c:strRef>
              <c:f>Lines!$H$61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Lines!$H$62:$H$73</c:f>
              <c:numCache>
                <c:formatCode>General</c:formatCode>
                <c:ptCount val="12"/>
                <c:pt idx="0">
                  <c:v>91</c:v>
                </c:pt>
                <c:pt idx="1">
                  <c:v>3</c:v>
                </c:pt>
                <c:pt idx="2">
                  <c:v>513</c:v>
                </c:pt>
                <c:pt idx="3">
                  <c:v>317</c:v>
                </c:pt>
                <c:pt idx="4">
                  <c:v>185</c:v>
                </c:pt>
                <c:pt idx="5">
                  <c:v>580</c:v>
                </c:pt>
                <c:pt idx="6">
                  <c:v>39</c:v>
                </c:pt>
                <c:pt idx="7">
                  <c:v>293</c:v>
                </c:pt>
                <c:pt idx="8">
                  <c:v>166</c:v>
                </c:pt>
                <c:pt idx="9">
                  <c:v>296</c:v>
                </c:pt>
                <c:pt idx="10">
                  <c:v>204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F-4342-B391-7692782357A5}"/>
            </c:ext>
          </c:extLst>
        </c:ser>
        <c:ser>
          <c:idx val="6"/>
          <c:order val="6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Lines!$B$62:$B$73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Lines!$I$62:$I$73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FF-4342-B391-769278235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45727"/>
        <c:axId val="936261999"/>
      </c:lineChart>
      <c:catAx>
        <c:axId val="93724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61999"/>
        <c:crosses val="autoZero"/>
        <c:auto val="1"/>
        <c:lblAlgn val="ctr"/>
        <c:lblOffset val="100"/>
        <c:noMultiLvlLbl val="0"/>
      </c:catAx>
      <c:valAx>
        <c:axId val="9362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Lines!$C$80</c:f>
              <c:strCache>
                <c:ptCount val="1"/>
                <c:pt idx="0">
                  <c:v>Line Chart Smoothing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Lines!$B$81:$B$92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Lines!$C$81:$C$92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76-40D6-9806-F052A2DCD55D}"/>
            </c:ext>
          </c:extLst>
        </c:ser>
        <c:ser>
          <c:idx val="1"/>
          <c:order val="1"/>
          <c:tx>
            <c:strRef>
              <c:f>Lines!$D$80</c:f>
              <c:strCache>
                <c:ptCount val="1"/>
                <c:pt idx="0">
                  <c:v>Moving Average (2 months)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Lines!$B$81:$B$92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Lines!$D$81:$D$92</c:f>
              <c:numCache>
                <c:formatCode>General</c:formatCode>
                <c:ptCount val="12"/>
                <c:pt idx="0">
                  <c:v>235</c:v>
                </c:pt>
                <c:pt idx="1">
                  <c:v>190</c:v>
                </c:pt>
                <c:pt idx="2">
                  <c:v>250</c:v>
                </c:pt>
                <c:pt idx="3">
                  <c:v>235</c:v>
                </c:pt>
                <c:pt idx="4">
                  <c:v>82.5</c:v>
                </c:pt>
                <c:pt idx="5">
                  <c:v>97.5</c:v>
                </c:pt>
                <c:pt idx="6">
                  <c:v>200</c:v>
                </c:pt>
                <c:pt idx="7">
                  <c:v>237.5</c:v>
                </c:pt>
                <c:pt idx="8">
                  <c:v>217.5</c:v>
                </c:pt>
                <c:pt idx="9">
                  <c:v>112.5</c:v>
                </c:pt>
                <c:pt idx="10">
                  <c:v>160</c:v>
                </c:pt>
                <c:pt idx="11">
                  <c:v>192.5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76-40D6-9806-F052A2DCD55D}"/>
            </c:ext>
          </c:extLst>
        </c:ser>
        <c:ser>
          <c:idx val="2"/>
          <c:order val="2"/>
          <c:tx>
            <c:strRef>
              <c:f>Lines!$E$80</c:f>
              <c:strCache>
                <c:ptCount val="1"/>
                <c:pt idx="0">
                  <c:v>Moving Average (3 months)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Lines!$B$81:$B$92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Lines!$E$81:$E$92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245</c:v>
                </c:pt>
                <c:pt idx="3">
                  <c:v>205</c:v>
                </c:pt>
                <c:pt idx="4">
                  <c:v>173.33333333333334</c:v>
                </c:pt>
                <c:pt idx="5">
                  <c:v>103.33333333333333</c:v>
                </c:pt>
                <c:pt idx="6">
                  <c:v>150</c:v>
                </c:pt>
                <c:pt idx="7">
                  <c:v>206.66666666666666</c:v>
                </c:pt>
                <c:pt idx="8">
                  <c:v>230</c:v>
                </c:pt>
                <c:pt idx="9">
                  <c:v>148.33333333333334</c:v>
                </c:pt>
                <c:pt idx="10">
                  <c:v>178.33333333333334</c:v>
                </c:pt>
                <c:pt idx="11">
                  <c:v>131.66666666666666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76-40D6-9806-F052A2DC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97695"/>
        <c:axId val="1061760239"/>
      </c:lineChart>
      <c:catAx>
        <c:axId val="11842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60239"/>
        <c:crosses val="autoZero"/>
        <c:auto val="1"/>
        <c:lblAlgn val="ctr"/>
        <c:lblOffset val="100"/>
        <c:noMultiLvlLbl val="0"/>
      </c:catAx>
      <c:valAx>
        <c:axId val="10617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9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Lines!$C$99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Lines!$B$100:$B$118</c:f>
              <c:numCache>
                <c:formatCode>d\-mmm\-yy</c:formatCode>
                <c:ptCount val="1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</c:numCache>
            </c:numRef>
          </c:cat>
          <c:val>
            <c:numRef>
              <c:f>Lines!$C$100:$C$118</c:f>
              <c:numCache>
                <c:formatCode>General</c:formatCode>
                <c:ptCount val="19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D-4B55-BC60-6C934D456EF3}"/>
            </c:ext>
          </c:extLst>
        </c:ser>
        <c:ser>
          <c:idx val="1"/>
          <c:order val="1"/>
          <c:tx>
            <c:strRef>
              <c:f>Lines!$D$99</c:f>
              <c:strCache>
                <c:ptCount val="1"/>
                <c:pt idx="0">
                  <c:v>Alpha 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Lines!$B$100:$B$118</c:f>
              <c:numCache>
                <c:formatCode>d\-mmm\-yy</c:formatCode>
                <c:ptCount val="1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</c:numCache>
            </c:numRef>
          </c:cat>
          <c:val>
            <c:numRef>
              <c:f>Lines!$D$100:$D$118</c:f>
              <c:numCache>
                <c:formatCode>General</c:formatCode>
                <c:ptCount val="19"/>
                <c:pt idx="11">
                  <c:v>75</c:v>
                </c:pt>
                <c:pt idx="12">
                  <c:v>166.40204937718019</c:v>
                </c:pt>
                <c:pt idx="13">
                  <c:v>160.59590266063429</c:v>
                </c:pt>
                <c:pt idx="14">
                  <c:v>154.78975594408877</c:v>
                </c:pt>
                <c:pt idx="15">
                  <c:v>148.98360922754287</c:v>
                </c:pt>
                <c:pt idx="16">
                  <c:v>143.17746251099734</c:v>
                </c:pt>
                <c:pt idx="17">
                  <c:v>137.37131579445148</c:v>
                </c:pt>
                <c:pt idx="18">
                  <c:v>131.56516907790595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D-4B55-BC60-6C934D45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90047"/>
        <c:axId val="936247023"/>
      </c:lineChart>
      <c:dateAx>
        <c:axId val="118669004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47023"/>
        <c:crosses val="autoZero"/>
        <c:auto val="1"/>
        <c:lblOffset val="100"/>
        <c:baseTimeUnit val="months"/>
      </c:dateAx>
      <c:valAx>
        <c:axId val="9362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9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  <a:r>
              <a:rPr lang="en-US" baseline="0"/>
              <a:t> Line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Lines!$D$132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Lines!$B$133:$B$144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Lines!$D$133:$D$144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D-4B1F-A239-94377829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7417375"/>
        <c:axId val="1055502095"/>
      </c:barChart>
      <c:lineChart>
        <c:grouping val="standard"/>
        <c:varyColors val="0"/>
        <c:ser>
          <c:idx val="0"/>
          <c:order val="0"/>
          <c:tx>
            <c:strRef>
              <c:f>Lines!$C$132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Lines!$B$133:$B$144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Lines!$C$133:$C$144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D-4B1F-A239-94377829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17375"/>
        <c:axId val="1055502095"/>
      </c:lineChart>
      <c:catAx>
        <c:axId val="9474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02095"/>
        <c:crosses val="autoZero"/>
        <c:auto val="1"/>
        <c:lblAlgn val="ctr"/>
        <c:lblOffset val="100"/>
        <c:noMultiLvlLbl val="0"/>
      </c:catAx>
      <c:valAx>
        <c:axId val="10555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with Special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08136482939628E-2"/>
          <c:y val="0.17661904761904762"/>
          <c:w val="0.81985376827896528"/>
          <c:h val="0.60398387701537304"/>
        </c:manualLayout>
      </c:layout>
      <c:lineChart>
        <c:grouping val="standard"/>
        <c:varyColors val="0"/>
        <c:ser>
          <c:idx val="0"/>
          <c:order val="0"/>
          <c:tx>
            <c:strRef>
              <c:f>Lines!$C$154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66E5B16-1ABA-49E7-BD79-6E95BD44B811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3A4-48A2-9099-3576CF8E6A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0A8613-AF85-406E-ACC9-B998CC55CC3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3A4-48A2-9099-3576CF8E6A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3DCD34-6D0B-4CC3-AB78-3EC73C5E105C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4-48A2-9099-3576CF8E6A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750B30-09D8-4CE9-B5B3-3EBA58541B89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4-48A2-9099-3576CF8E6A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7516E6-290A-4229-A32D-17A4A1050B0E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4-48A2-9099-3576CF8E6A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176C95-6314-463C-A3AB-EC0554C6353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4-48A2-9099-3576CF8E6A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D61B7D-3125-4CA1-B814-46636F77D57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4-48A2-9099-3576CF8E6A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8E3AEE3-A9FA-4F5C-AFDD-DDD6DDABD1C4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4-48A2-9099-3576CF8E6A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35320B-B7B9-41CE-8434-19A3C662126A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4-48A2-9099-3576CF8E6A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CCCC07-22FE-461A-8CD4-3ECE15D2654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4-48A2-9099-3576CF8E6A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BF43F44-BB24-4737-8728-8E4657FDF503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4-48A2-9099-3576CF8E6A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1BDF7F-542D-4989-8D93-F4A0EDBD897F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4-48A2-9099-3576CF8E6A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Lines!$B$155:$B$166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Lines!$C$155:$C$166</c:f>
              <c:numCache>
                <c:formatCode>General</c:formatCode>
                <c:ptCount val="12"/>
                <c:pt idx="0">
                  <c:v>235</c:v>
                </c:pt>
                <c:pt idx="1">
                  <c:v>145</c:v>
                </c:pt>
                <c:pt idx="2">
                  <c:v>355</c:v>
                </c:pt>
                <c:pt idx="3">
                  <c:v>115</c:v>
                </c:pt>
                <c:pt idx="4">
                  <c:v>50</c:v>
                </c:pt>
                <c:pt idx="5">
                  <c:v>145</c:v>
                </c:pt>
                <c:pt idx="6">
                  <c:v>255</c:v>
                </c:pt>
                <c:pt idx="7">
                  <c:v>220</c:v>
                </c:pt>
                <c:pt idx="8">
                  <c:v>215</c:v>
                </c:pt>
                <c:pt idx="9">
                  <c:v>10</c:v>
                </c:pt>
                <c:pt idx="10">
                  <c:v>310</c:v>
                </c:pt>
                <c:pt idx="11">
                  <c:v>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Lines!$F$155:$F$166</c15:f>
                <c15:dlblRangeCache>
                  <c:ptCount val="12"/>
                  <c:pt idx="11">
                    <c:v>↓68%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A4-48A2-9099-3576CF8E6A54}"/>
            </c:ext>
          </c:extLst>
        </c:ser>
        <c:ser>
          <c:idx val="1"/>
          <c:order val="1"/>
          <c:tx>
            <c:strRef>
              <c:f>Lines!$D$154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9EAAD58-6E8C-4452-9A83-915C0E35D289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3A4-48A2-9099-3576CF8E6A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81F383-D184-410B-A20F-92F3409B2B63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3A4-48A2-9099-3576CF8E6A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4B0984-E94A-4BFD-B171-A1EC0FD2F544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4-48A2-9099-3576CF8E6A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B08CF4-4575-44FD-A2E7-D069F0BC1C66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A4-48A2-9099-3576CF8E6A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9C1432-ED69-4816-AF87-4BB864EB255E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A4-48A2-9099-3576CF8E6A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91EA11-5336-441D-B105-B02062BD4E5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A4-48A2-9099-3576CF8E6A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9B9DE0-5265-4F33-9243-47F1EBA91B3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A4-48A2-9099-3576CF8E6A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4D67A0-0CAB-402F-BFA2-6808B3762E24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A4-48A2-9099-3576CF8E6A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D5CC78-B867-4EB8-9779-A5877038E243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3A4-48A2-9099-3576CF8E6A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8B50CDC-476A-4B76-867E-0C88258691E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3A4-48A2-9099-3576CF8E6A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14A62E-48A5-4BB6-9BAE-F757C449218F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3A4-48A2-9099-3576CF8E6A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5DF3E28-381A-4A48-BB0D-BCDA81B5E13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3A4-48A2-9099-3576CF8E6A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Lines!$B$155:$B$166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Lines!$D$155:$D$166</c:f>
              <c:numCache>
                <c:formatCode>General</c:formatCode>
                <c:ptCount val="12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320</c:v>
                </c:pt>
                <c:pt idx="4">
                  <c:v>280</c:v>
                </c:pt>
                <c:pt idx="5">
                  <c:v>200</c:v>
                </c:pt>
                <c:pt idx="6">
                  <c:v>180</c:v>
                </c:pt>
                <c:pt idx="7">
                  <c:v>320</c:v>
                </c:pt>
                <c:pt idx="8">
                  <c:v>280</c:v>
                </c:pt>
                <c:pt idx="9">
                  <c:v>320</c:v>
                </c:pt>
                <c:pt idx="10">
                  <c:v>210</c:v>
                </c:pt>
                <c:pt idx="11">
                  <c:v>290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Lines!$G$155:$G$166</c15:f>
                <c15:dlblRangeCache>
                  <c:ptCount val="12"/>
                  <c:pt idx="11">
                    <c:v>↑45%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3A4-48A2-9099-3576CF8E6A54}"/>
            </c:ext>
          </c:extLst>
        </c:ser>
        <c:ser>
          <c:idx val="2"/>
          <c:order val="2"/>
          <c:tx>
            <c:strRef>
              <c:f>Lines!$E$154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B288314-B89D-48AA-9377-909319E748FE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3A4-48A2-9099-3576CF8E6A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06672A-065F-4FBA-A5EE-D83B5D8AC7F3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3A4-48A2-9099-3576CF8E6A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FCF4FF-233B-48BB-8AD3-A829376B4B59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3A4-48A2-9099-3576CF8E6A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8BED43-222D-47D7-8401-A4CA98A2965D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3A4-48A2-9099-3576CF8E6A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CBF687F-F996-4A29-B19A-884B8973B6BA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3A4-48A2-9099-3576CF8E6A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CBFC3F-B576-4E92-836E-0A2A8ADB3A49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3A4-48A2-9099-3576CF8E6A5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21E09B-8E5F-498C-84CD-3B083D11EA01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3A4-48A2-9099-3576CF8E6A5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97F5F3-3D64-4ECC-ACEB-9738115010D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3A4-48A2-9099-3576CF8E6A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7BD760C-1B73-4D11-9A37-21388247FEF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3A4-48A2-9099-3576CF8E6A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12386B-EF6E-4E04-AB7C-E77AC1B4B6D9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3A4-48A2-9099-3576CF8E6A5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420619-6871-4470-9145-99DD5D7E295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3A4-48A2-9099-3576CF8E6A5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997D6CA-9DA6-4F09-B95B-E71BB4D958B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3A4-48A2-9099-3576CF8E6A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Lines!$B$155:$B$166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Lines!$E$155:$E$166</c:f>
              <c:numCache>
                <c:formatCode>General</c:formatCode>
                <c:ptCount val="12"/>
                <c:pt idx="0">
                  <c:v>144</c:v>
                </c:pt>
                <c:pt idx="1">
                  <c:v>270</c:v>
                </c:pt>
                <c:pt idx="2">
                  <c:v>213</c:v>
                </c:pt>
                <c:pt idx="3">
                  <c:v>288</c:v>
                </c:pt>
                <c:pt idx="4">
                  <c:v>537</c:v>
                </c:pt>
                <c:pt idx="5">
                  <c:v>105</c:v>
                </c:pt>
                <c:pt idx="6">
                  <c:v>30</c:v>
                </c:pt>
                <c:pt idx="7">
                  <c:v>12</c:v>
                </c:pt>
                <c:pt idx="8">
                  <c:v>9</c:v>
                </c:pt>
                <c:pt idx="9">
                  <c:v>114</c:v>
                </c:pt>
                <c:pt idx="10">
                  <c:v>30</c:v>
                </c:pt>
                <c:pt idx="11">
                  <c:v>372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Lines!$H$155:$H$166</c15:f>
                <c15:dlblRangeCache>
                  <c:ptCount val="12"/>
                  <c:pt idx="11">
                    <c:v>↑158%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3A4-48A2-9099-3576CF8E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611103"/>
        <c:axId val="1055505007"/>
      </c:lineChart>
      <c:catAx>
        <c:axId val="11756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05007"/>
        <c:crosses val="autoZero"/>
        <c:auto val="1"/>
        <c:lblAlgn val="ctr"/>
        <c:lblOffset val="100"/>
        <c:noMultiLvlLbl val="0"/>
      </c:catAx>
      <c:valAx>
        <c:axId val="10555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B92BC-B0D0-48BB-B612-61C76512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17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0C679-3EF6-43DC-BBF6-CBD06EC5F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59</xdr:row>
      <xdr:rowOff>28574</xdr:rowOff>
    </xdr:from>
    <xdr:to>
      <xdr:col>16</xdr:col>
      <xdr:colOff>609599</xdr:colOff>
      <xdr:row>71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9EDAC-5772-468B-8073-F2446579C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0</xdr:rowOff>
    </xdr:from>
    <xdr:to>
      <xdr:col>17</xdr:col>
      <xdr:colOff>0</xdr:colOff>
      <xdr:row>91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34AC98-1FF6-423B-8300-9C647AA3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0</xdr:colOff>
      <xdr:row>112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6C9AE-4579-4071-AA78-795F955E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130</xdr:row>
      <xdr:rowOff>0</xdr:rowOff>
    </xdr:from>
    <xdr:to>
      <xdr:col>17</xdr:col>
      <xdr:colOff>0</xdr:colOff>
      <xdr:row>144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2BEF17-3B4F-40D5-8F5D-74D21CC6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17</xdr:col>
      <xdr:colOff>0</xdr:colOff>
      <xdr:row>166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6618F1-B632-4BFD-8D8B-3F885EF8C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handoo.org/wp/category/visualiz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85D2-6F28-4B84-BFE0-E2DFE2045926}">
  <dimension ref="A1:Q166"/>
  <sheetViews>
    <sheetView showGridLines="0" tabSelected="1" zoomScaleNormal="100" workbookViewId="0">
      <pane ySplit="2" topLeftCell="A77" activePane="bottomLeft" state="frozen"/>
      <selection pane="bottomLeft" activeCell="B78" sqref="B78"/>
    </sheetView>
  </sheetViews>
  <sheetFormatPr defaultRowHeight="14.4" x14ac:dyDescent="0.3"/>
  <cols>
    <col min="1" max="1" width="3" customWidth="1"/>
    <col min="3" max="9" width="10.6640625" customWidth="1"/>
  </cols>
  <sheetData>
    <row r="1" spans="1:17" s="10" customFormat="1" ht="53.25" customHeight="1" x14ac:dyDescent="0.3">
      <c r="A1" s="20"/>
      <c r="B1" s="11" t="s">
        <v>38</v>
      </c>
    </row>
    <row r="2" spans="1:17" ht="26.25" customHeight="1" x14ac:dyDescent="0.3">
      <c r="B2" s="19" t="s">
        <v>30</v>
      </c>
      <c r="C2" s="19" t="s">
        <v>19</v>
      </c>
      <c r="D2" s="19" t="s">
        <v>20</v>
      </c>
      <c r="E2" s="19" t="s">
        <v>34</v>
      </c>
      <c r="F2" s="19" t="s">
        <v>31</v>
      </c>
      <c r="G2" s="19" t="s">
        <v>23</v>
      </c>
      <c r="H2" s="19" t="s">
        <v>32</v>
      </c>
      <c r="I2" s="19" t="s">
        <v>26</v>
      </c>
      <c r="P2" s="23" t="s">
        <v>33</v>
      </c>
      <c r="Q2" s="23"/>
    </row>
    <row r="4" spans="1:17" x14ac:dyDescent="0.3">
      <c r="B4" s="18" t="s">
        <v>18</v>
      </c>
      <c r="C4" s="18" t="s">
        <v>12</v>
      </c>
      <c r="D4" s="18" t="s">
        <v>13</v>
      </c>
      <c r="E4" s="18" t="s">
        <v>14</v>
      </c>
      <c r="F4" s="18" t="s">
        <v>15</v>
      </c>
      <c r="G4" s="18" t="s">
        <v>16</v>
      </c>
      <c r="H4" s="18" t="s">
        <v>17</v>
      </c>
    </row>
    <row r="5" spans="1:17" x14ac:dyDescent="0.3">
      <c r="B5" s="12" t="s">
        <v>0</v>
      </c>
      <c r="C5" s="13">
        <v>235</v>
      </c>
      <c r="D5" s="13">
        <v>200</v>
      </c>
      <c r="E5" s="13">
        <v>144</v>
      </c>
      <c r="F5" s="13">
        <v>249</v>
      </c>
      <c r="G5" s="13">
        <v>645</v>
      </c>
      <c r="H5" s="13">
        <v>91</v>
      </c>
    </row>
    <row r="6" spans="1:17" x14ac:dyDescent="0.3">
      <c r="B6" s="12" t="s">
        <v>1</v>
      </c>
      <c r="C6" s="13">
        <v>145</v>
      </c>
      <c r="D6" s="13">
        <v>240</v>
      </c>
      <c r="E6" s="13">
        <v>270</v>
      </c>
      <c r="F6" s="13">
        <v>403</v>
      </c>
      <c r="G6" s="13">
        <v>798</v>
      </c>
      <c r="H6" s="13">
        <v>3</v>
      </c>
    </row>
    <row r="7" spans="1:17" x14ac:dyDescent="0.3">
      <c r="B7" s="12" t="s">
        <v>2</v>
      </c>
      <c r="C7" s="13">
        <v>355</v>
      </c>
      <c r="D7" s="13">
        <v>280</v>
      </c>
      <c r="E7" s="13">
        <v>213</v>
      </c>
      <c r="F7" s="13">
        <v>72</v>
      </c>
      <c r="G7" s="13">
        <v>648</v>
      </c>
      <c r="H7" s="13">
        <v>513</v>
      </c>
    </row>
    <row r="8" spans="1:17" x14ac:dyDescent="0.3">
      <c r="B8" s="12" t="s">
        <v>3</v>
      </c>
      <c r="C8" s="13">
        <v>115</v>
      </c>
      <c r="D8" s="13">
        <v>320</v>
      </c>
      <c r="E8" s="13">
        <v>288</v>
      </c>
      <c r="F8" s="13">
        <v>441</v>
      </c>
      <c r="G8" s="13">
        <v>207</v>
      </c>
      <c r="H8" s="13">
        <v>317</v>
      </c>
    </row>
    <row r="9" spans="1:17" x14ac:dyDescent="0.3">
      <c r="B9" s="12" t="s">
        <v>4</v>
      </c>
      <c r="C9" s="13">
        <v>50</v>
      </c>
      <c r="D9" s="13">
        <v>280</v>
      </c>
      <c r="E9" s="13">
        <v>537</v>
      </c>
      <c r="F9" s="13">
        <v>191</v>
      </c>
      <c r="G9" s="13">
        <v>663</v>
      </c>
      <c r="H9" s="13">
        <v>185</v>
      </c>
    </row>
    <row r="10" spans="1:17" x14ac:dyDescent="0.3">
      <c r="B10" s="12" t="s">
        <v>5</v>
      </c>
      <c r="C10" s="13">
        <v>145</v>
      </c>
      <c r="D10" s="13">
        <v>200</v>
      </c>
      <c r="E10" s="13">
        <v>105</v>
      </c>
      <c r="F10" s="13">
        <v>99</v>
      </c>
      <c r="G10" s="13">
        <v>516</v>
      </c>
      <c r="H10" s="13">
        <v>580</v>
      </c>
    </row>
    <row r="11" spans="1:17" x14ac:dyDescent="0.3">
      <c r="B11" s="12" t="s">
        <v>6</v>
      </c>
      <c r="C11" s="13">
        <v>255</v>
      </c>
      <c r="D11" s="13">
        <v>180</v>
      </c>
      <c r="E11" s="13">
        <v>30</v>
      </c>
      <c r="F11" s="13">
        <v>532</v>
      </c>
      <c r="G11" s="13">
        <v>276</v>
      </c>
      <c r="H11" s="13">
        <v>39</v>
      </c>
    </row>
    <row r="12" spans="1:17" x14ac:dyDescent="0.3">
      <c r="B12" s="12" t="s">
        <v>7</v>
      </c>
      <c r="C12" s="13">
        <v>220</v>
      </c>
      <c r="D12" s="13">
        <v>320</v>
      </c>
      <c r="E12" s="13">
        <v>12</v>
      </c>
      <c r="F12" s="13">
        <v>28</v>
      </c>
      <c r="G12" s="13">
        <v>6</v>
      </c>
      <c r="H12" s="13">
        <v>293</v>
      </c>
    </row>
    <row r="13" spans="1:17" x14ac:dyDescent="0.3">
      <c r="B13" s="12" t="s">
        <v>8</v>
      </c>
      <c r="C13" s="13">
        <v>215</v>
      </c>
      <c r="D13" s="13">
        <v>280</v>
      </c>
      <c r="E13" s="13">
        <v>9</v>
      </c>
      <c r="F13" s="13">
        <v>260</v>
      </c>
      <c r="G13" s="13">
        <v>618</v>
      </c>
      <c r="H13" s="13">
        <v>166</v>
      </c>
    </row>
    <row r="14" spans="1:17" x14ac:dyDescent="0.3">
      <c r="B14" s="12" t="s">
        <v>9</v>
      </c>
      <c r="C14" s="13">
        <v>10</v>
      </c>
      <c r="D14" s="13">
        <v>320</v>
      </c>
      <c r="E14" s="13">
        <v>114</v>
      </c>
      <c r="F14" s="13">
        <v>134</v>
      </c>
      <c r="G14" s="13">
        <v>198</v>
      </c>
      <c r="H14" s="13">
        <v>296</v>
      </c>
    </row>
    <row r="15" spans="1:17" x14ac:dyDescent="0.3">
      <c r="B15" s="12" t="s">
        <v>10</v>
      </c>
      <c r="C15" s="13">
        <v>310</v>
      </c>
      <c r="D15" s="13">
        <v>210</v>
      </c>
      <c r="E15" s="13">
        <v>30</v>
      </c>
      <c r="F15" s="13">
        <v>607</v>
      </c>
      <c r="G15" s="13">
        <v>378</v>
      </c>
      <c r="H15" s="13">
        <v>204</v>
      </c>
    </row>
    <row r="16" spans="1:17" x14ac:dyDescent="0.3">
      <c r="B16" s="12" t="s">
        <v>11</v>
      </c>
      <c r="C16" s="13">
        <v>75</v>
      </c>
      <c r="D16" s="13">
        <v>290</v>
      </c>
      <c r="E16" s="13">
        <v>372</v>
      </c>
      <c r="F16" s="13">
        <v>373</v>
      </c>
      <c r="G16" s="13">
        <v>777</v>
      </c>
      <c r="H16" s="13">
        <v>78</v>
      </c>
    </row>
    <row r="25" spans="2:8" ht="103.5" customHeight="1" x14ac:dyDescent="0.3"/>
    <row r="32" spans="2:8" x14ac:dyDescent="0.3">
      <c r="B32" s="17" t="s">
        <v>19</v>
      </c>
      <c r="C32" s="18" t="str">
        <f>C4</f>
        <v>Alpha</v>
      </c>
      <c r="D32" s="18" t="str">
        <f t="shared" ref="D32:H32" si="0">D4</f>
        <v>Beta</v>
      </c>
      <c r="E32" s="18" t="str">
        <f t="shared" si="0"/>
        <v>Gamma</v>
      </c>
      <c r="F32" s="18" t="str">
        <f t="shared" si="0"/>
        <v>Delta</v>
      </c>
      <c r="G32" s="18" t="str">
        <f t="shared" si="0"/>
        <v>Epsilon</v>
      </c>
      <c r="H32" s="18" t="str">
        <f t="shared" si="0"/>
        <v>Zeta</v>
      </c>
    </row>
    <row r="33" spans="2:8" x14ac:dyDescent="0.3">
      <c r="B33" s="12" t="str">
        <f t="shared" ref="B33:B44" si="1">B5</f>
        <v>Jan</v>
      </c>
      <c r="C33" s="12">
        <f>100</f>
        <v>100</v>
      </c>
      <c r="D33" s="12">
        <f>100</f>
        <v>100</v>
      </c>
      <c r="E33" s="12">
        <f>100</f>
        <v>100</v>
      </c>
      <c r="F33" s="12">
        <f>100</f>
        <v>100</v>
      </c>
      <c r="G33" s="12">
        <f>100</f>
        <v>100</v>
      </c>
      <c r="H33" s="12">
        <f>100</f>
        <v>100</v>
      </c>
    </row>
    <row r="34" spans="2:8" x14ac:dyDescent="0.3">
      <c r="B34" s="12" t="str">
        <f t="shared" si="1"/>
        <v>Feb</v>
      </c>
      <c r="C34" s="12">
        <f t="shared" ref="C34:C44" si="2">C$33*C6/C$5</f>
        <v>61.702127659574465</v>
      </c>
      <c r="D34" s="12">
        <f t="shared" ref="D34:H34" si="3">D$33*D6/D$5</f>
        <v>120</v>
      </c>
      <c r="E34" s="12">
        <f t="shared" si="3"/>
        <v>187.5</v>
      </c>
      <c r="F34" s="12">
        <f t="shared" si="3"/>
        <v>161.84738955823292</v>
      </c>
      <c r="G34" s="12">
        <f t="shared" si="3"/>
        <v>123.72093023255815</v>
      </c>
      <c r="H34" s="12">
        <f t="shared" si="3"/>
        <v>3.2967032967032965</v>
      </c>
    </row>
    <row r="35" spans="2:8" x14ac:dyDescent="0.3">
      <c r="B35" s="12" t="str">
        <f t="shared" si="1"/>
        <v>Mar</v>
      </c>
      <c r="C35" s="12">
        <f t="shared" si="2"/>
        <v>151.06382978723406</v>
      </c>
      <c r="D35" s="12">
        <f t="shared" ref="D35:H44" si="4">D$33*D7/D$5</f>
        <v>140</v>
      </c>
      <c r="E35" s="12">
        <f t="shared" si="4"/>
        <v>147.91666666666666</v>
      </c>
      <c r="F35" s="12">
        <f t="shared" si="4"/>
        <v>28.91566265060241</v>
      </c>
      <c r="G35" s="12">
        <f t="shared" si="4"/>
        <v>100.46511627906976</v>
      </c>
      <c r="H35" s="12">
        <f t="shared" si="4"/>
        <v>563.73626373626371</v>
      </c>
    </row>
    <row r="36" spans="2:8" x14ac:dyDescent="0.3">
      <c r="B36" s="12" t="str">
        <f t="shared" si="1"/>
        <v>Apr</v>
      </c>
      <c r="C36" s="12">
        <f t="shared" si="2"/>
        <v>48.936170212765958</v>
      </c>
      <c r="D36" s="12">
        <f t="shared" si="4"/>
        <v>160</v>
      </c>
      <c r="E36" s="12">
        <f t="shared" si="4"/>
        <v>200</v>
      </c>
      <c r="F36" s="12">
        <f t="shared" si="4"/>
        <v>177.10843373493975</v>
      </c>
      <c r="G36" s="12">
        <f t="shared" si="4"/>
        <v>32.093023255813954</v>
      </c>
      <c r="H36" s="12">
        <f t="shared" si="4"/>
        <v>348.35164835164835</v>
      </c>
    </row>
    <row r="37" spans="2:8" x14ac:dyDescent="0.3">
      <c r="B37" s="12" t="str">
        <f t="shared" si="1"/>
        <v>May</v>
      </c>
      <c r="C37" s="12">
        <f t="shared" si="2"/>
        <v>21.276595744680851</v>
      </c>
      <c r="D37" s="12">
        <f t="shared" si="4"/>
        <v>140</v>
      </c>
      <c r="E37" s="12">
        <f t="shared" si="4"/>
        <v>372.91666666666669</v>
      </c>
      <c r="F37" s="12">
        <f t="shared" si="4"/>
        <v>76.706827309236942</v>
      </c>
      <c r="G37" s="12">
        <f t="shared" si="4"/>
        <v>102.79069767441861</v>
      </c>
      <c r="H37" s="12">
        <f t="shared" si="4"/>
        <v>203.2967032967033</v>
      </c>
    </row>
    <row r="38" spans="2:8" x14ac:dyDescent="0.3">
      <c r="B38" s="12" t="str">
        <f t="shared" si="1"/>
        <v>Jun</v>
      </c>
      <c r="C38" s="12">
        <f t="shared" si="2"/>
        <v>61.702127659574465</v>
      </c>
      <c r="D38" s="12">
        <f t="shared" si="4"/>
        <v>100</v>
      </c>
      <c r="E38" s="12">
        <f t="shared" si="4"/>
        <v>72.916666666666671</v>
      </c>
      <c r="F38" s="12">
        <f t="shared" si="4"/>
        <v>39.75903614457831</v>
      </c>
      <c r="G38" s="12">
        <f t="shared" si="4"/>
        <v>80</v>
      </c>
      <c r="H38" s="12">
        <f t="shared" si="4"/>
        <v>637.36263736263732</v>
      </c>
    </row>
    <row r="39" spans="2:8" x14ac:dyDescent="0.3">
      <c r="B39" s="12" t="str">
        <f t="shared" si="1"/>
        <v>Jul</v>
      </c>
      <c r="C39" s="12">
        <f t="shared" si="2"/>
        <v>108.51063829787235</v>
      </c>
      <c r="D39" s="12">
        <f t="shared" si="4"/>
        <v>90</v>
      </c>
      <c r="E39" s="12">
        <f t="shared" si="4"/>
        <v>20.833333333333332</v>
      </c>
      <c r="F39" s="12">
        <f t="shared" si="4"/>
        <v>213.6546184738956</v>
      </c>
      <c r="G39" s="12">
        <f t="shared" si="4"/>
        <v>42.790697674418603</v>
      </c>
      <c r="H39" s="12">
        <f t="shared" si="4"/>
        <v>42.857142857142854</v>
      </c>
    </row>
    <row r="40" spans="2:8" x14ac:dyDescent="0.3">
      <c r="B40" s="12" t="str">
        <f t="shared" si="1"/>
        <v>Aug</v>
      </c>
      <c r="C40" s="12">
        <f t="shared" si="2"/>
        <v>93.61702127659575</v>
      </c>
      <c r="D40" s="12">
        <f t="shared" si="4"/>
        <v>160</v>
      </c>
      <c r="E40" s="12">
        <f t="shared" si="4"/>
        <v>8.3333333333333339</v>
      </c>
      <c r="F40" s="12">
        <f t="shared" si="4"/>
        <v>11.244979919678714</v>
      </c>
      <c r="G40" s="12">
        <f t="shared" si="4"/>
        <v>0.93023255813953487</v>
      </c>
      <c r="H40" s="12">
        <f t="shared" si="4"/>
        <v>321.97802197802196</v>
      </c>
    </row>
    <row r="41" spans="2:8" x14ac:dyDescent="0.3">
      <c r="B41" s="12" t="str">
        <f t="shared" si="1"/>
        <v>Sep</v>
      </c>
      <c r="C41" s="12">
        <f t="shared" si="2"/>
        <v>91.489361702127653</v>
      </c>
      <c r="D41" s="12">
        <f t="shared" si="4"/>
        <v>140</v>
      </c>
      <c r="E41" s="12">
        <f t="shared" si="4"/>
        <v>6.25</v>
      </c>
      <c r="F41" s="12">
        <f t="shared" si="4"/>
        <v>104.41767068273093</v>
      </c>
      <c r="G41" s="12">
        <f t="shared" si="4"/>
        <v>95.813953488372093</v>
      </c>
      <c r="H41" s="12">
        <f t="shared" si="4"/>
        <v>182.41758241758242</v>
      </c>
    </row>
    <row r="42" spans="2:8" x14ac:dyDescent="0.3">
      <c r="B42" s="12" t="str">
        <f t="shared" si="1"/>
        <v>Oct</v>
      </c>
      <c r="C42" s="12">
        <f t="shared" si="2"/>
        <v>4.2553191489361701</v>
      </c>
      <c r="D42" s="12">
        <f t="shared" si="4"/>
        <v>160</v>
      </c>
      <c r="E42" s="12">
        <f t="shared" si="4"/>
        <v>79.166666666666671</v>
      </c>
      <c r="F42" s="12">
        <f t="shared" si="4"/>
        <v>53.815261044176708</v>
      </c>
      <c r="G42" s="12">
        <f t="shared" si="4"/>
        <v>30.697674418604652</v>
      </c>
      <c r="H42" s="12">
        <f t="shared" si="4"/>
        <v>325.27472527472526</v>
      </c>
    </row>
    <row r="43" spans="2:8" x14ac:dyDescent="0.3">
      <c r="B43" s="12" t="str">
        <f t="shared" si="1"/>
        <v>Nov</v>
      </c>
      <c r="C43" s="12">
        <f t="shared" si="2"/>
        <v>131.91489361702128</v>
      </c>
      <c r="D43" s="12">
        <f t="shared" si="4"/>
        <v>105</v>
      </c>
      <c r="E43" s="12">
        <f t="shared" si="4"/>
        <v>20.833333333333332</v>
      </c>
      <c r="F43" s="12">
        <f t="shared" si="4"/>
        <v>243.77510040160644</v>
      </c>
      <c r="G43" s="12">
        <f t="shared" si="4"/>
        <v>58.604651162790695</v>
      </c>
      <c r="H43" s="12">
        <f t="shared" si="4"/>
        <v>224.17582417582418</v>
      </c>
    </row>
    <row r="44" spans="2:8" x14ac:dyDescent="0.3">
      <c r="B44" s="12" t="str">
        <f t="shared" si="1"/>
        <v>Dec</v>
      </c>
      <c r="C44" s="12">
        <f t="shared" si="2"/>
        <v>31.914893617021278</v>
      </c>
      <c r="D44" s="12">
        <f t="shared" si="4"/>
        <v>145</v>
      </c>
      <c r="E44" s="12">
        <f t="shared" si="4"/>
        <v>258.33333333333331</v>
      </c>
      <c r="F44" s="12">
        <f t="shared" si="4"/>
        <v>149.79919678714859</v>
      </c>
      <c r="G44" s="12">
        <f t="shared" si="4"/>
        <v>120.46511627906976</v>
      </c>
      <c r="H44" s="12">
        <f t="shared" si="4"/>
        <v>85.714285714285708</v>
      </c>
    </row>
    <row r="47" spans="2:8" ht="249" customHeight="1" x14ac:dyDescent="0.3"/>
    <row r="50" spans="2:17" x14ac:dyDescent="0.3">
      <c r="B50" s="9" t="s">
        <v>20</v>
      </c>
    </row>
    <row r="52" spans="2:17" x14ac:dyDescent="0.3">
      <c r="B52" s="17" t="s">
        <v>18</v>
      </c>
      <c r="C52" s="18" t="s">
        <v>12</v>
      </c>
      <c r="D52" s="18" t="s">
        <v>13</v>
      </c>
      <c r="E52" s="18" t="s">
        <v>14</v>
      </c>
      <c r="F52" s="18" t="s">
        <v>15</v>
      </c>
      <c r="G52" s="18" t="s">
        <v>16</v>
      </c>
      <c r="H52" s="18" t="s">
        <v>17</v>
      </c>
    </row>
    <row r="53" spans="2:17" x14ac:dyDescent="0.3">
      <c r="B53" s="12" t="s">
        <v>20</v>
      </c>
      <c r="C53" s="12"/>
      <c r="D53" s="12"/>
      <c r="E53" s="12"/>
      <c r="F53" s="12"/>
      <c r="G53" s="12"/>
      <c r="H53" s="12"/>
    </row>
    <row r="56" spans="2:17" ht="409.5" customHeight="1" x14ac:dyDescent="0.3"/>
    <row r="59" spans="2:17" x14ac:dyDescent="0.3">
      <c r="B59" s="9" t="s">
        <v>34</v>
      </c>
      <c r="P59" s="21" t="s">
        <v>12</v>
      </c>
      <c r="Q59" s="22"/>
    </row>
    <row r="60" spans="2:17" x14ac:dyDescent="0.3">
      <c r="I60" s="17" t="s">
        <v>21</v>
      </c>
      <c r="K60" s="1"/>
      <c r="L60" s="2"/>
      <c r="M60" s="2"/>
      <c r="N60" s="2"/>
      <c r="O60" s="2"/>
      <c r="P60" s="4"/>
      <c r="Q60" s="5"/>
    </row>
    <row r="61" spans="2:17" x14ac:dyDescent="0.3">
      <c r="B61" s="17" t="s">
        <v>18</v>
      </c>
      <c r="C61" s="17" t="s">
        <v>12</v>
      </c>
      <c r="D61" s="17" t="s">
        <v>13</v>
      </c>
      <c r="E61" s="17" t="s">
        <v>14</v>
      </c>
      <c r="F61" s="17" t="s">
        <v>15</v>
      </c>
      <c r="G61" s="17" t="s">
        <v>16</v>
      </c>
      <c r="H61" s="17" t="s">
        <v>17</v>
      </c>
      <c r="I61" s="17" t="str">
        <f>P59</f>
        <v>Alpha</v>
      </c>
      <c r="K61" s="3"/>
      <c r="L61" s="4"/>
      <c r="M61" s="4"/>
      <c r="N61" s="4"/>
      <c r="O61" s="4"/>
      <c r="P61" s="4"/>
      <c r="Q61" s="5"/>
    </row>
    <row r="62" spans="2:17" x14ac:dyDescent="0.3">
      <c r="B62" s="12" t="s">
        <v>0</v>
      </c>
      <c r="C62" s="13">
        <f t="shared" ref="C62:H73" si="5">C5</f>
        <v>235</v>
      </c>
      <c r="D62" s="13">
        <f t="shared" si="5"/>
        <v>200</v>
      </c>
      <c r="E62" s="13">
        <f t="shared" si="5"/>
        <v>144</v>
      </c>
      <c r="F62" s="13">
        <f t="shared" si="5"/>
        <v>249</v>
      </c>
      <c r="G62" s="13">
        <f t="shared" si="5"/>
        <v>645</v>
      </c>
      <c r="H62" s="13">
        <f t="shared" si="5"/>
        <v>91</v>
      </c>
      <c r="I62" s="13">
        <f>_xlfn.XLOOKUP(I$61,$C$61:$H$61,C62:H62)</f>
        <v>235</v>
      </c>
      <c r="K62" s="3"/>
      <c r="L62" s="4"/>
      <c r="M62" s="4"/>
      <c r="N62" s="4"/>
      <c r="O62" s="4"/>
      <c r="P62" s="4"/>
      <c r="Q62" s="5"/>
    </row>
    <row r="63" spans="2:17" x14ac:dyDescent="0.3">
      <c r="B63" s="12" t="s">
        <v>1</v>
      </c>
      <c r="C63" s="13">
        <f t="shared" si="5"/>
        <v>145</v>
      </c>
      <c r="D63" s="13">
        <f t="shared" si="5"/>
        <v>240</v>
      </c>
      <c r="E63" s="13">
        <f t="shared" si="5"/>
        <v>270</v>
      </c>
      <c r="F63" s="13">
        <f t="shared" si="5"/>
        <v>403</v>
      </c>
      <c r="G63" s="13">
        <f t="shared" si="5"/>
        <v>798</v>
      </c>
      <c r="H63" s="13">
        <f t="shared" si="5"/>
        <v>3</v>
      </c>
      <c r="I63" s="13">
        <f t="shared" ref="I63:I73" si="6">_xlfn.XLOOKUP(I$61,$C$61:$H$61,C63:H63)</f>
        <v>145</v>
      </c>
      <c r="K63" s="3"/>
      <c r="L63" s="4"/>
      <c r="M63" s="4"/>
      <c r="N63" s="4"/>
      <c r="O63" s="4"/>
      <c r="P63" s="4"/>
      <c r="Q63" s="5"/>
    </row>
    <row r="64" spans="2:17" x14ac:dyDescent="0.3">
      <c r="B64" s="12" t="s">
        <v>2</v>
      </c>
      <c r="C64" s="13">
        <f t="shared" si="5"/>
        <v>355</v>
      </c>
      <c r="D64" s="13">
        <f t="shared" si="5"/>
        <v>280</v>
      </c>
      <c r="E64" s="13">
        <f t="shared" si="5"/>
        <v>213</v>
      </c>
      <c r="F64" s="13">
        <f t="shared" si="5"/>
        <v>72</v>
      </c>
      <c r="G64" s="13">
        <f t="shared" si="5"/>
        <v>648</v>
      </c>
      <c r="H64" s="13">
        <f t="shared" si="5"/>
        <v>513</v>
      </c>
      <c r="I64" s="13">
        <f t="shared" si="6"/>
        <v>355</v>
      </c>
      <c r="K64" s="3"/>
      <c r="L64" s="4"/>
      <c r="M64" s="4"/>
      <c r="N64" s="4"/>
      <c r="O64" s="4"/>
      <c r="P64" s="4"/>
      <c r="Q64" s="5"/>
    </row>
    <row r="65" spans="2:17" x14ac:dyDescent="0.3">
      <c r="B65" s="12" t="s">
        <v>3</v>
      </c>
      <c r="C65" s="13">
        <f t="shared" si="5"/>
        <v>115</v>
      </c>
      <c r="D65" s="13">
        <f t="shared" si="5"/>
        <v>320</v>
      </c>
      <c r="E65" s="13">
        <f t="shared" si="5"/>
        <v>288</v>
      </c>
      <c r="F65" s="13">
        <f t="shared" si="5"/>
        <v>441</v>
      </c>
      <c r="G65" s="13">
        <f t="shared" si="5"/>
        <v>207</v>
      </c>
      <c r="H65" s="13">
        <f t="shared" si="5"/>
        <v>317</v>
      </c>
      <c r="I65" s="13">
        <f t="shared" si="6"/>
        <v>115</v>
      </c>
      <c r="K65" s="3"/>
      <c r="L65" s="4"/>
      <c r="M65" s="4"/>
      <c r="N65" s="4"/>
      <c r="O65" s="4"/>
      <c r="P65" s="4"/>
      <c r="Q65" s="5"/>
    </row>
    <row r="66" spans="2:17" x14ac:dyDescent="0.3">
      <c r="B66" s="12" t="s">
        <v>4</v>
      </c>
      <c r="C66" s="13">
        <f t="shared" si="5"/>
        <v>50</v>
      </c>
      <c r="D66" s="13">
        <f t="shared" si="5"/>
        <v>280</v>
      </c>
      <c r="E66" s="13">
        <f t="shared" si="5"/>
        <v>537</v>
      </c>
      <c r="F66" s="13">
        <f t="shared" si="5"/>
        <v>191</v>
      </c>
      <c r="G66" s="13">
        <f t="shared" si="5"/>
        <v>663</v>
      </c>
      <c r="H66" s="13">
        <f t="shared" si="5"/>
        <v>185</v>
      </c>
      <c r="I66" s="13">
        <f t="shared" si="6"/>
        <v>50</v>
      </c>
      <c r="K66" s="3"/>
      <c r="L66" s="4"/>
      <c r="M66" s="4"/>
      <c r="N66" s="4"/>
      <c r="O66" s="4"/>
      <c r="P66" s="4"/>
      <c r="Q66" s="5"/>
    </row>
    <row r="67" spans="2:17" x14ac:dyDescent="0.3">
      <c r="B67" s="12" t="s">
        <v>5</v>
      </c>
      <c r="C67" s="13">
        <f t="shared" si="5"/>
        <v>145</v>
      </c>
      <c r="D67" s="13">
        <f t="shared" si="5"/>
        <v>200</v>
      </c>
      <c r="E67" s="13">
        <f t="shared" si="5"/>
        <v>105</v>
      </c>
      <c r="F67" s="13">
        <f t="shared" si="5"/>
        <v>99</v>
      </c>
      <c r="G67" s="13">
        <f t="shared" si="5"/>
        <v>516</v>
      </c>
      <c r="H67" s="13">
        <f t="shared" si="5"/>
        <v>580</v>
      </c>
      <c r="I67" s="13">
        <f t="shared" si="6"/>
        <v>145</v>
      </c>
      <c r="K67" s="3"/>
      <c r="L67" s="4"/>
      <c r="M67" s="4"/>
      <c r="N67" s="4"/>
      <c r="O67" s="4"/>
      <c r="P67" s="4"/>
      <c r="Q67" s="5"/>
    </row>
    <row r="68" spans="2:17" x14ac:dyDescent="0.3">
      <c r="B68" s="12" t="s">
        <v>6</v>
      </c>
      <c r="C68" s="13">
        <f t="shared" si="5"/>
        <v>255</v>
      </c>
      <c r="D68" s="13">
        <f t="shared" si="5"/>
        <v>180</v>
      </c>
      <c r="E68" s="13">
        <f t="shared" si="5"/>
        <v>30</v>
      </c>
      <c r="F68" s="13">
        <f t="shared" si="5"/>
        <v>532</v>
      </c>
      <c r="G68" s="13">
        <f t="shared" si="5"/>
        <v>276</v>
      </c>
      <c r="H68" s="13">
        <f t="shared" si="5"/>
        <v>39</v>
      </c>
      <c r="I68" s="13">
        <f t="shared" si="6"/>
        <v>255</v>
      </c>
      <c r="K68" s="3"/>
      <c r="L68" s="4"/>
      <c r="M68" s="4"/>
      <c r="N68" s="4"/>
      <c r="O68" s="4"/>
      <c r="P68" s="4"/>
      <c r="Q68" s="5"/>
    </row>
    <row r="69" spans="2:17" x14ac:dyDescent="0.3">
      <c r="B69" s="12" t="s">
        <v>7</v>
      </c>
      <c r="C69" s="13">
        <f t="shared" si="5"/>
        <v>220</v>
      </c>
      <c r="D69" s="13">
        <f t="shared" si="5"/>
        <v>320</v>
      </c>
      <c r="E69" s="13">
        <f t="shared" si="5"/>
        <v>12</v>
      </c>
      <c r="F69" s="13">
        <f t="shared" si="5"/>
        <v>28</v>
      </c>
      <c r="G69" s="13">
        <f t="shared" si="5"/>
        <v>6</v>
      </c>
      <c r="H69" s="13">
        <f t="shared" si="5"/>
        <v>293</v>
      </c>
      <c r="I69" s="13">
        <f t="shared" si="6"/>
        <v>220</v>
      </c>
      <c r="K69" s="3"/>
      <c r="L69" s="4"/>
      <c r="M69" s="4"/>
      <c r="N69" s="4"/>
      <c r="O69" s="4"/>
      <c r="P69" s="4"/>
      <c r="Q69" s="5"/>
    </row>
    <row r="70" spans="2:17" x14ac:dyDescent="0.3">
      <c r="B70" s="12" t="s">
        <v>8</v>
      </c>
      <c r="C70" s="13">
        <f t="shared" si="5"/>
        <v>215</v>
      </c>
      <c r="D70" s="13">
        <f t="shared" si="5"/>
        <v>280</v>
      </c>
      <c r="E70" s="13">
        <f t="shared" si="5"/>
        <v>9</v>
      </c>
      <c r="F70" s="13">
        <f t="shared" si="5"/>
        <v>260</v>
      </c>
      <c r="G70" s="13">
        <f t="shared" si="5"/>
        <v>618</v>
      </c>
      <c r="H70" s="13">
        <f t="shared" si="5"/>
        <v>166</v>
      </c>
      <c r="I70" s="13">
        <f t="shared" si="6"/>
        <v>215</v>
      </c>
      <c r="K70" s="3"/>
      <c r="L70" s="4"/>
      <c r="M70" s="4"/>
      <c r="N70" s="4"/>
      <c r="O70" s="4"/>
      <c r="P70" s="4"/>
      <c r="Q70" s="5"/>
    </row>
    <row r="71" spans="2:17" x14ac:dyDescent="0.3">
      <c r="B71" s="12" t="s">
        <v>9</v>
      </c>
      <c r="C71" s="13">
        <f t="shared" si="5"/>
        <v>10</v>
      </c>
      <c r="D71" s="13">
        <f t="shared" si="5"/>
        <v>320</v>
      </c>
      <c r="E71" s="13">
        <f t="shared" si="5"/>
        <v>114</v>
      </c>
      <c r="F71" s="13">
        <f t="shared" si="5"/>
        <v>134</v>
      </c>
      <c r="G71" s="13">
        <f t="shared" si="5"/>
        <v>198</v>
      </c>
      <c r="H71" s="13">
        <f t="shared" si="5"/>
        <v>296</v>
      </c>
      <c r="I71" s="13">
        <f t="shared" si="6"/>
        <v>10</v>
      </c>
      <c r="K71" s="3"/>
      <c r="L71" s="4"/>
      <c r="M71" s="4"/>
      <c r="N71" s="4"/>
      <c r="O71" s="4"/>
      <c r="P71" s="4"/>
      <c r="Q71" s="5"/>
    </row>
    <row r="72" spans="2:17" x14ac:dyDescent="0.3">
      <c r="B72" s="12" t="s">
        <v>10</v>
      </c>
      <c r="C72" s="13">
        <f t="shared" si="5"/>
        <v>310</v>
      </c>
      <c r="D72" s="13">
        <f t="shared" si="5"/>
        <v>210</v>
      </c>
      <c r="E72" s="13">
        <f t="shared" si="5"/>
        <v>30</v>
      </c>
      <c r="F72" s="13">
        <f t="shared" si="5"/>
        <v>607</v>
      </c>
      <c r="G72" s="13">
        <f t="shared" si="5"/>
        <v>378</v>
      </c>
      <c r="H72" s="13">
        <f t="shared" si="5"/>
        <v>204</v>
      </c>
      <c r="I72" s="13">
        <f t="shared" si="6"/>
        <v>310</v>
      </c>
      <c r="K72" s="6"/>
      <c r="L72" s="7"/>
      <c r="M72" s="7"/>
      <c r="N72" s="7"/>
      <c r="O72" s="7"/>
      <c r="P72" s="7"/>
      <c r="Q72" s="8"/>
    </row>
    <row r="73" spans="2:17" x14ac:dyDescent="0.3">
      <c r="B73" s="12" t="s">
        <v>11</v>
      </c>
      <c r="C73" s="13">
        <f t="shared" si="5"/>
        <v>75</v>
      </c>
      <c r="D73" s="13">
        <f t="shared" si="5"/>
        <v>290</v>
      </c>
      <c r="E73" s="13">
        <f t="shared" si="5"/>
        <v>372</v>
      </c>
      <c r="F73" s="13">
        <f t="shared" si="5"/>
        <v>373</v>
      </c>
      <c r="G73" s="13">
        <f t="shared" si="5"/>
        <v>777</v>
      </c>
      <c r="H73" s="13">
        <f t="shared" si="5"/>
        <v>78</v>
      </c>
      <c r="I73" s="13">
        <f t="shared" si="6"/>
        <v>75</v>
      </c>
    </row>
    <row r="76" spans="2:17" ht="234" customHeight="1" x14ac:dyDescent="0.3"/>
    <row r="78" spans="2:17" x14ac:dyDescent="0.3">
      <c r="B78" s="9" t="s">
        <v>22</v>
      </c>
    </row>
    <row r="80" spans="2:17" x14ac:dyDescent="0.3">
      <c r="B80" s="17" t="str">
        <f t="shared" ref="B80:B92" si="7">B4</f>
        <v>Month</v>
      </c>
      <c r="C80" s="18" t="s">
        <v>35</v>
      </c>
      <c r="D80" s="18" t="s">
        <v>36</v>
      </c>
      <c r="E80" s="18" t="s">
        <v>37</v>
      </c>
    </row>
    <row r="81" spans="2:5" x14ac:dyDescent="0.3">
      <c r="B81" s="12" t="str">
        <f t="shared" si="7"/>
        <v>Jan</v>
      </c>
      <c r="C81" s="13">
        <f t="shared" ref="C81:C92" si="8">C5</f>
        <v>235</v>
      </c>
      <c r="D81" s="13">
        <f>C81</f>
        <v>235</v>
      </c>
      <c r="E81" s="12">
        <f>C81</f>
        <v>235</v>
      </c>
    </row>
    <row r="82" spans="2:5" x14ac:dyDescent="0.3">
      <c r="B82" s="12" t="str">
        <f t="shared" si="7"/>
        <v>Feb</v>
      </c>
      <c r="C82" s="13">
        <f t="shared" si="8"/>
        <v>145</v>
      </c>
      <c r="D82" s="13">
        <f>AVERAGE(C81:C82)</f>
        <v>190</v>
      </c>
      <c r="E82" s="12">
        <f>C82</f>
        <v>145</v>
      </c>
    </row>
    <row r="83" spans="2:5" x14ac:dyDescent="0.3">
      <c r="B83" s="12" t="str">
        <f t="shared" si="7"/>
        <v>Mar</v>
      </c>
      <c r="C83" s="13">
        <f t="shared" si="8"/>
        <v>355</v>
      </c>
      <c r="D83" s="13">
        <f t="shared" ref="D83:D92" si="9">AVERAGE(C82:C83)</f>
        <v>250</v>
      </c>
      <c r="E83" s="12">
        <f>AVERAGE(C81:C83)</f>
        <v>245</v>
      </c>
    </row>
    <row r="84" spans="2:5" x14ac:dyDescent="0.3">
      <c r="B84" s="12" t="str">
        <f t="shared" si="7"/>
        <v>Apr</v>
      </c>
      <c r="C84" s="13">
        <f t="shared" si="8"/>
        <v>115</v>
      </c>
      <c r="D84" s="13">
        <f t="shared" si="9"/>
        <v>235</v>
      </c>
      <c r="E84" s="12">
        <f t="shared" ref="E84:E92" si="10">AVERAGE(C82:C84)</f>
        <v>205</v>
      </c>
    </row>
    <row r="85" spans="2:5" x14ac:dyDescent="0.3">
      <c r="B85" s="12" t="str">
        <f t="shared" si="7"/>
        <v>May</v>
      </c>
      <c r="C85" s="13">
        <f t="shared" si="8"/>
        <v>50</v>
      </c>
      <c r="D85" s="13">
        <f t="shared" si="9"/>
        <v>82.5</v>
      </c>
      <c r="E85" s="12">
        <f t="shared" si="10"/>
        <v>173.33333333333334</v>
      </c>
    </row>
    <row r="86" spans="2:5" x14ac:dyDescent="0.3">
      <c r="B86" s="12" t="str">
        <f t="shared" si="7"/>
        <v>Jun</v>
      </c>
      <c r="C86" s="13">
        <f t="shared" si="8"/>
        <v>145</v>
      </c>
      <c r="D86" s="13">
        <f t="shared" si="9"/>
        <v>97.5</v>
      </c>
      <c r="E86" s="12">
        <f t="shared" si="10"/>
        <v>103.33333333333333</v>
      </c>
    </row>
    <row r="87" spans="2:5" x14ac:dyDescent="0.3">
      <c r="B87" s="12" t="str">
        <f t="shared" si="7"/>
        <v>Jul</v>
      </c>
      <c r="C87" s="13">
        <f t="shared" si="8"/>
        <v>255</v>
      </c>
      <c r="D87" s="13">
        <f t="shared" si="9"/>
        <v>200</v>
      </c>
      <c r="E87" s="12">
        <f t="shared" si="10"/>
        <v>150</v>
      </c>
    </row>
    <row r="88" spans="2:5" x14ac:dyDescent="0.3">
      <c r="B88" s="12" t="str">
        <f t="shared" si="7"/>
        <v>Aug</v>
      </c>
      <c r="C88" s="13">
        <f t="shared" si="8"/>
        <v>220</v>
      </c>
      <c r="D88" s="13">
        <f t="shared" si="9"/>
        <v>237.5</v>
      </c>
      <c r="E88" s="12">
        <f t="shared" si="10"/>
        <v>206.66666666666666</v>
      </c>
    </row>
    <row r="89" spans="2:5" x14ac:dyDescent="0.3">
      <c r="B89" s="12" t="str">
        <f t="shared" si="7"/>
        <v>Sep</v>
      </c>
      <c r="C89" s="13">
        <f t="shared" si="8"/>
        <v>215</v>
      </c>
      <c r="D89" s="13">
        <f t="shared" si="9"/>
        <v>217.5</v>
      </c>
      <c r="E89" s="12">
        <f t="shared" si="10"/>
        <v>230</v>
      </c>
    </row>
    <row r="90" spans="2:5" x14ac:dyDescent="0.3">
      <c r="B90" s="12" t="str">
        <f t="shared" si="7"/>
        <v>Oct</v>
      </c>
      <c r="C90" s="13">
        <f t="shared" si="8"/>
        <v>10</v>
      </c>
      <c r="D90" s="13">
        <f t="shared" si="9"/>
        <v>112.5</v>
      </c>
      <c r="E90" s="12">
        <f t="shared" si="10"/>
        <v>148.33333333333334</v>
      </c>
    </row>
    <row r="91" spans="2:5" x14ac:dyDescent="0.3">
      <c r="B91" s="12" t="str">
        <f t="shared" si="7"/>
        <v>Nov</v>
      </c>
      <c r="C91" s="13">
        <f t="shared" si="8"/>
        <v>310</v>
      </c>
      <c r="D91" s="13">
        <f t="shared" si="9"/>
        <v>160</v>
      </c>
      <c r="E91" s="12">
        <f t="shared" si="10"/>
        <v>178.33333333333334</v>
      </c>
    </row>
    <row r="92" spans="2:5" x14ac:dyDescent="0.3">
      <c r="B92" s="12" t="str">
        <f t="shared" si="7"/>
        <v>Dec</v>
      </c>
      <c r="C92" s="13">
        <f t="shared" si="8"/>
        <v>75</v>
      </c>
      <c r="D92" s="13">
        <f t="shared" si="9"/>
        <v>192.5</v>
      </c>
      <c r="E92" s="12">
        <f t="shared" si="10"/>
        <v>131.66666666666666</v>
      </c>
    </row>
    <row r="95" spans="2:5" ht="263.25" customHeight="1" x14ac:dyDescent="0.3"/>
    <row r="97" spans="2:4" x14ac:dyDescent="0.3">
      <c r="B97" s="9" t="s">
        <v>23</v>
      </c>
    </row>
    <row r="99" spans="2:4" x14ac:dyDescent="0.3">
      <c r="B99" s="17" t="str">
        <f>B4</f>
        <v>Month</v>
      </c>
      <c r="C99" s="18" t="str">
        <f>C4</f>
        <v>Alpha</v>
      </c>
      <c r="D99" s="18" t="s">
        <v>24</v>
      </c>
    </row>
    <row r="100" spans="2:4" x14ac:dyDescent="0.3">
      <c r="B100" s="14">
        <v>43466</v>
      </c>
      <c r="C100" s="13">
        <f t="shared" ref="C100:C111" si="11">C5</f>
        <v>235</v>
      </c>
      <c r="D100" s="12"/>
    </row>
    <row r="101" spans="2:4" x14ac:dyDescent="0.3">
      <c r="B101" s="14">
        <v>43497</v>
      </c>
      <c r="C101" s="13">
        <f t="shared" si="11"/>
        <v>145</v>
      </c>
      <c r="D101" s="12"/>
    </row>
    <row r="102" spans="2:4" x14ac:dyDescent="0.3">
      <c r="B102" s="14">
        <v>43525</v>
      </c>
      <c r="C102" s="13">
        <f t="shared" si="11"/>
        <v>355</v>
      </c>
      <c r="D102" s="12"/>
    </row>
    <row r="103" spans="2:4" x14ac:dyDescent="0.3">
      <c r="B103" s="14">
        <v>43556</v>
      </c>
      <c r="C103" s="13">
        <f t="shared" si="11"/>
        <v>115</v>
      </c>
      <c r="D103" s="12"/>
    </row>
    <row r="104" spans="2:4" x14ac:dyDescent="0.3">
      <c r="B104" s="14">
        <v>43586</v>
      </c>
      <c r="C104" s="13">
        <f t="shared" si="11"/>
        <v>50</v>
      </c>
      <c r="D104" s="12"/>
    </row>
    <row r="105" spans="2:4" x14ac:dyDescent="0.3">
      <c r="B105" s="14">
        <v>43617</v>
      </c>
      <c r="C105" s="13">
        <f t="shared" si="11"/>
        <v>145</v>
      </c>
      <c r="D105" s="12"/>
    </row>
    <row r="106" spans="2:4" x14ac:dyDescent="0.3">
      <c r="B106" s="14">
        <v>43647</v>
      </c>
      <c r="C106" s="13">
        <f t="shared" si="11"/>
        <v>255</v>
      </c>
      <c r="D106" s="12"/>
    </row>
    <row r="107" spans="2:4" x14ac:dyDescent="0.3">
      <c r="B107" s="14">
        <v>43678</v>
      </c>
      <c r="C107" s="13">
        <f t="shared" si="11"/>
        <v>220</v>
      </c>
      <c r="D107" s="12"/>
    </row>
    <row r="108" spans="2:4" x14ac:dyDescent="0.3">
      <c r="B108" s="14">
        <v>43709</v>
      </c>
      <c r="C108" s="13">
        <f t="shared" si="11"/>
        <v>215</v>
      </c>
      <c r="D108" s="12"/>
    </row>
    <row r="109" spans="2:4" x14ac:dyDescent="0.3">
      <c r="B109" s="14">
        <v>43739</v>
      </c>
      <c r="C109" s="13">
        <f t="shared" si="11"/>
        <v>10</v>
      </c>
      <c r="D109" s="12"/>
    </row>
    <row r="110" spans="2:4" x14ac:dyDescent="0.3">
      <c r="B110" s="14">
        <v>43770</v>
      </c>
      <c r="C110" s="13">
        <f t="shared" si="11"/>
        <v>310</v>
      </c>
      <c r="D110" s="12"/>
    </row>
    <row r="111" spans="2:4" x14ac:dyDescent="0.3">
      <c r="B111" s="14">
        <v>43800</v>
      </c>
      <c r="C111" s="13">
        <f t="shared" si="11"/>
        <v>75</v>
      </c>
      <c r="D111" s="12">
        <f>C111</f>
        <v>75</v>
      </c>
    </row>
    <row r="112" spans="2:4" x14ac:dyDescent="0.3">
      <c r="B112" s="14">
        <v>43831</v>
      </c>
      <c r="C112" s="12"/>
      <c r="D112" s="13">
        <f>_xlfn.FORECAST.ETS(B112,$C$100:$C$111,$B$100:$B$111,12)</f>
        <v>166.40204937718019</v>
      </c>
    </row>
    <row r="113" spans="2:4" x14ac:dyDescent="0.3">
      <c r="B113" s="14">
        <v>43862</v>
      </c>
      <c r="C113" s="12"/>
      <c r="D113" s="13">
        <f t="shared" ref="D113:D118" si="12">_xlfn.FORECAST.ETS(B113,$C$100:$C$111,$B$100:$B$111,12)</f>
        <v>160.59590266063429</v>
      </c>
    </row>
    <row r="114" spans="2:4" x14ac:dyDescent="0.3">
      <c r="B114" s="14">
        <v>43891</v>
      </c>
      <c r="C114" s="12"/>
      <c r="D114" s="13">
        <f t="shared" si="12"/>
        <v>154.78975594408877</v>
      </c>
    </row>
    <row r="115" spans="2:4" x14ac:dyDescent="0.3">
      <c r="B115" s="14">
        <v>43922</v>
      </c>
      <c r="C115" s="12"/>
      <c r="D115" s="13">
        <f t="shared" si="12"/>
        <v>148.98360922754287</v>
      </c>
    </row>
    <row r="116" spans="2:4" x14ac:dyDescent="0.3">
      <c r="B116" s="14">
        <v>43952</v>
      </c>
      <c r="C116" s="12"/>
      <c r="D116" s="13">
        <f t="shared" si="12"/>
        <v>143.17746251099734</v>
      </c>
    </row>
    <row r="117" spans="2:4" x14ac:dyDescent="0.3">
      <c r="B117" s="14">
        <v>43983</v>
      </c>
      <c r="C117" s="12"/>
      <c r="D117" s="13">
        <f t="shared" si="12"/>
        <v>137.37131579445148</v>
      </c>
    </row>
    <row r="118" spans="2:4" x14ac:dyDescent="0.3">
      <c r="B118" s="14">
        <v>44013</v>
      </c>
      <c r="C118" s="12"/>
      <c r="D118" s="13">
        <f t="shared" si="12"/>
        <v>131.56516907790595</v>
      </c>
    </row>
    <row r="124" spans="2:4" ht="255.75" customHeight="1" x14ac:dyDescent="0.3"/>
    <row r="129" spans="2:4" x14ac:dyDescent="0.3">
      <c r="B129" s="9" t="s">
        <v>25</v>
      </c>
    </row>
    <row r="132" spans="2:4" x14ac:dyDescent="0.3">
      <c r="B132" s="17" t="s">
        <v>18</v>
      </c>
      <c r="C132" s="18" t="s">
        <v>12</v>
      </c>
      <c r="D132" s="18" t="s">
        <v>13</v>
      </c>
    </row>
    <row r="133" spans="2:4" x14ac:dyDescent="0.3">
      <c r="B133" s="12" t="s">
        <v>0</v>
      </c>
      <c r="C133" s="13">
        <f t="shared" ref="C133:D144" si="13">C5</f>
        <v>235</v>
      </c>
      <c r="D133" s="13">
        <f t="shared" si="13"/>
        <v>200</v>
      </c>
    </row>
    <row r="134" spans="2:4" x14ac:dyDescent="0.3">
      <c r="B134" s="12" t="s">
        <v>1</v>
      </c>
      <c r="C134" s="13">
        <f t="shared" si="13"/>
        <v>145</v>
      </c>
      <c r="D134" s="13">
        <f t="shared" si="13"/>
        <v>240</v>
      </c>
    </row>
    <row r="135" spans="2:4" x14ac:dyDescent="0.3">
      <c r="B135" s="12" t="s">
        <v>2</v>
      </c>
      <c r="C135" s="13">
        <f t="shared" si="13"/>
        <v>355</v>
      </c>
      <c r="D135" s="13">
        <f t="shared" si="13"/>
        <v>280</v>
      </c>
    </row>
    <row r="136" spans="2:4" x14ac:dyDescent="0.3">
      <c r="B136" s="12" t="s">
        <v>3</v>
      </c>
      <c r="C136" s="13">
        <f t="shared" si="13"/>
        <v>115</v>
      </c>
      <c r="D136" s="13">
        <f t="shared" si="13"/>
        <v>320</v>
      </c>
    </row>
    <row r="137" spans="2:4" x14ac:dyDescent="0.3">
      <c r="B137" s="12" t="s">
        <v>4</v>
      </c>
      <c r="C137" s="13">
        <f t="shared" si="13"/>
        <v>50</v>
      </c>
      <c r="D137" s="13">
        <f t="shared" si="13"/>
        <v>280</v>
      </c>
    </row>
    <row r="138" spans="2:4" x14ac:dyDescent="0.3">
      <c r="B138" s="12" t="s">
        <v>5</v>
      </c>
      <c r="C138" s="13">
        <f t="shared" si="13"/>
        <v>145</v>
      </c>
      <c r="D138" s="13">
        <f t="shared" si="13"/>
        <v>200</v>
      </c>
    </row>
    <row r="139" spans="2:4" x14ac:dyDescent="0.3">
      <c r="B139" s="12" t="s">
        <v>6</v>
      </c>
      <c r="C139" s="13">
        <f t="shared" si="13"/>
        <v>255</v>
      </c>
      <c r="D139" s="13">
        <f t="shared" si="13"/>
        <v>180</v>
      </c>
    </row>
    <row r="140" spans="2:4" x14ac:dyDescent="0.3">
      <c r="B140" s="12" t="s">
        <v>7</v>
      </c>
      <c r="C140" s="13">
        <f t="shared" si="13"/>
        <v>220</v>
      </c>
      <c r="D140" s="13">
        <f t="shared" si="13"/>
        <v>320</v>
      </c>
    </row>
    <row r="141" spans="2:4" x14ac:dyDescent="0.3">
      <c r="B141" s="12" t="s">
        <v>8</v>
      </c>
      <c r="C141" s="13">
        <f t="shared" si="13"/>
        <v>215</v>
      </c>
      <c r="D141" s="13">
        <f t="shared" si="13"/>
        <v>280</v>
      </c>
    </row>
    <row r="142" spans="2:4" x14ac:dyDescent="0.3">
      <c r="B142" s="12" t="s">
        <v>9</v>
      </c>
      <c r="C142" s="13">
        <f t="shared" si="13"/>
        <v>10</v>
      </c>
      <c r="D142" s="13">
        <f t="shared" si="13"/>
        <v>320</v>
      </c>
    </row>
    <row r="143" spans="2:4" x14ac:dyDescent="0.3">
      <c r="B143" s="12" t="s">
        <v>10</v>
      </c>
      <c r="C143" s="13">
        <f t="shared" si="13"/>
        <v>310</v>
      </c>
      <c r="D143" s="13">
        <f t="shared" si="13"/>
        <v>210</v>
      </c>
    </row>
    <row r="144" spans="2:4" x14ac:dyDescent="0.3">
      <c r="B144" s="12" t="s">
        <v>11</v>
      </c>
      <c r="C144" s="13">
        <f t="shared" si="13"/>
        <v>75</v>
      </c>
      <c r="D144" s="13">
        <f t="shared" si="13"/>
        <v>290</v>
      </c>
    </row>
    <row r="148" spans="2:8" ht="365.25" customHeight="1" x14ac:dyDescent="0.3"/>
    <row r="150" spans="2:8" x14ac:dyDescent="0.3">
      <c r="B150" s="16" t="s">
        <v>26</v>
      </c>
    </row>
    <row r="151" spans="2:8" x14ac:dyDescent="0.3">
      <c r="B151" t="s">
        <v>27</v>
      </c>
    </row>
    <row r="152" spans="2:8" x14ac:dyDescent="0.3">
      <c r="F152" s="15" t="s">
        <v>29</v>
      </c>
    </row>
    <row r="153" spans="2:8" x14ac:dyDescent="0.3">
      <c r="F153" s="17" t="s">
        <v>28</v>
      </c>
    </row>
    <row r="154" spans="2:8" x14ac:dyDescent="0.3">
      <c r="B154" s="17" t="str">
        <f t="shared" ref="B154:E166" si="14">B4</f>
        <v>Month</v>
      </c>
      <c r="C154" s="18" t="str">
        <f t="shared" si="14"/>
        <v>Alpha</v>
      </c>
      <c r="D154" s="18" t="str">
        <f t="shared" si="14"/>
        <v>Beta</v>
      </c>
      <c r="E154" s="18" t="str">
        <f t="shared" si="14"/>
        <v>Gamma</v>
      </c>
      <c r="F154" s="18" t="str">
        <f>C154</f>
        <v>Alpha</v>
      </c>
      <c r="G154" s="18" t="str">
        <f t="shared" ref="G154:H154" si="15">D154</f>
        <v>Beta</v>
      </c>
      <c r="H154" s="18" t="str">
        <f t="shared" si="15"/>
        <v>Gamma</v>
      </c>
    </row>
    <row r="155" spans="2:8" x14ac:dyDescent="0.3">
      <c r="B155" s="12" t="str">
        <f t="shared" si="14"/>
        <v>Jan</v>
      </c>
      <c r="C155" s="12">
        <f t="shared" si="14"/>
        <v>235</v>
      </c>
      <c r="D155" s="12">
        <f t="shared" si="14"/>
        <v>200</v>
      </c>
      <c r="E155" s="12">
        <f t="shared" si="14"/>
        <v>144</v>
      </c>
      <c r="F155" s="12"/>
      <c r="G155" s="12"/>
      <c r="H155" s="12"/>
    </row>
    <row r="156" spans="2:8" x14ac:dyDescent="0.3">
      <c r="B156" s="12" t="str">
        <f t="shared" si="14"/>
        <v>Feb</v>
      </c>
      <c r="C156" s="12">
        <f t="shared" si="14"/>
        <v>145</v>
      </c>
      <c r="D156" s="12">
        <f t="shared" si="14"/>
        <v>240</v>
      </c>
      <c r="E156" s="12">
        <f t="shared" si="14"/>
        <v>270</v>
      </c>
      <c r="F156" s="12"/>
      <c r="G156" s="12"/>
      <c r="H156" s="12"/>
    </row>
    <row r="157" spans="2:8" x14ac:dyDescent="0.3">
      <c r="B157" s="12" t="str">
        <f t="shared" si="14"/>
        <v>Mar</v>
      </c>
      <c r="C157" s="12">
        <f t="shared" si="14"/>
        <v>355</v>
      </c>
      <c r="D157" s="12">
        <f t="shared" si="14"/>
        <v>280</v>
      </c>
      <c r="E157" s="12">
        <f t="shared" si="14"/>
        <v>213</v>
      </c>
      <c r="F157" s="12"/>
      <c r="G157" s="12"/>
      <c r="H157" s="12"/>
    </row>
    <row r="158" spans="2:8" x14ac:dyDescent="0.3">
      <c r="B158" s="12" t="str">
        <f t="shared" si="14"/>
        <v>Apr</v>
      </c>
      <c r="C158" s="12">
        <f t="shared" si="14"/>
        <v>115</v>
      </c>
      <c r="D158" s="12">
        <f t="shared" si="14"/>
        <v>320</v>
      </c>
      <c r="E158" s="12">
        <f t="shared" si="14"/>
        <v>288</v>
      </c>
      <c r="F158" s="12"/>
      <c r="G158" s="12"/>
      <c r="H158" s="12"/>
    </row>
    <row r="159" spans="2:8" x14ac:dyDescent="0.3">
      <c r="B159" s="12" t="str">
        <f t="shared" si="14"/>
        <v>May</v>
      </c>
      <c r="C159" s="12">
        <f t="shared" si="14"/>
        <v>50</v>
      </c>
      <c r="D159" s="12">
        <f t="shared" si="14"/>
        <v>280</v>
      </c>
      <c r="E159" s="12">
        <f t="shared" si="14"/>
        <v>537</v>
      </c>
      <c r="F159" s="12"/>
      <c r="G159" s="12"/>
      <c r="H159" s="12"/>
    </row>
    <row r="160" spans="2:8" x14ac:dyDescent="0.3">
      <c r="B160" s="12" t="str">
        <f t="shared" si="14"/>
        <v>Jun</v>
      </c>
      <c r="C160" s="12">
        <f t="shared" si="14"/>
        <v>145</v>
      </c>
      <c r="D160" s="12">
        <f t="shared" si="14"/>
        <v>200</v>
      </c>
      <c r="E160" s="12">
        <f t="shared" si="14"/>
        <v>105</v>
      </c>
      <c r="F160" s="12"/>
      <c r="G160" s="12"/>
      <c r="H160" s="12"/>
    </row>
    <row r="161" spans="2:8" x14ac:dyDescent="0.3">
      <c r="B161" s="12" t="str">
        <f t="shared" si="14"/>
        <v>Jul</v>
      </c>
      <c r="C161" s="12">
        <f t="shared" si="14"/>
        <v>255</v>
      </c>
      <c r="D161" s="12">
        <f t="shared" si="14"/>
        <v>180</v>
      </c>
      <c r="E161" s="12">
        <f t="shared" si="14"/>
        <v>30</v>
      </c>
      <c r="F161" s="12"/>
      <c r="G161" s="12"/>
      <c r="H161" s="12"/>
    </row>
    <row r="162" spans="2:8" x14ac:dyDescent="0.3">
      <c r="B162" s="12" t="str">
        <f t="shared" si="14"/>
        <v>Aug</v>
      </c>
      <c r="C162" s="12">
        <f t="shared" si="14"/>
        <v>220</v>
      </c>
      <c r="D162" s="12">
        <f t="shared" si="14"/>
        <v>320</v>
      </c>
      <c r="E162" s="12">
        <f t="shared" si="14"/>
        <v>12</v>
      </c>
      <c r="F162" s="12"/>
      <c r="G162" s="12"/>
      <c r="H162" s="12"/>
    </row>
    <row r="163" spans="2:8" x14ac:dyDescent="0.3">
      <c r="B163" s="12" t="str">
        <f t="shared" si="14"/>
        <v>Sep</v>
      </c>
      <c r="C163" s="12">
        <f t="shared" si="14"/>
        <v>215</v>
      </c>
      <c r="D163" s="12">
        <f t="shared" si="14"/>
        <v>280</v>
      </c>
      <c r="E163" s="12">
        <f t="shared" si="14"/>
        <v>9</v>
      </c>
      <c r="F163" s="12"/>
      <c r="G163" s="12"/>
      <c r="H163" s="12"/>
    </row>
    <row r="164" spans="2:8" x14ac:dyDescent="0.3">
      <c r="B164" s="12" t="str">
        <f t="shared" si="14"/>
        <v>Oct</v>
      </c>
      <c r="C164" s="12">
        <f t="shared" si="14"/>
        <v>10</v>
      </c>
      <c r="D164" s="12">
        <f t="shared" si="14"/>
        <v>320</v>
      </c>
      <c r="E164" s="12">
        <f t="shared" si="14"/>
        <v>114</v>
      </c>
      <c r="F164" s="12"/>
      <c r="G164" s="12"/>
      <c r="H164" s="12"/>
    </row>
    <row r="165" spans="2:8" x14ac:dyDescent="0.3">
      <c r="B165" s="12" t="str">
        <f t="shared" si="14"/>
        <v>Nov</v>
      </c>
      <c r="C165" s="12">
        <f t="shared" si="14"/>
        <v>310</v>
      </c>
      <c r="D165" s="12">
        <f t="shared" si="14"/>
        <v>210</v>
      </c>
      <c r="E165" s="12">
        <f t="shared" si="14"/>
        <v>30</v>
      </c>
      <c r="F165" s="12"/>
      <c r="G165" s="12"/>
      <c r="H165" s="12"/>
    </row>
    <row r="166" spans="2:8" x14ac:dyDescent="0.3">
      <c r="B166" s="12" t="str">
        <f t="shared" si="14"/>
        <v>Dec</v>
      </c>
      <c r="C166" s="12">
        <f t="shared" si="14"/>
        <v>75</v>
      </c>
      <c r="D166" s="12">
        <f t="shared" si="14"/>
        <v>290</v>
      </c>
      <c r="E166" s="12">
        <f t="shared" si="14"/>
        <v>372</v>
      </c>
      <c r="F166" s="12" t="str">
        <f>IF(C166&gt;C155,"↑", "↓")&amp;TEXT(ABS(C166/C155-1),"0%")</f>
        <v>↓68%</v>
      </c>
      <c r="G166" s="12" t="str">
        <f t="shared" ref="G166:H166" si="16">IF(D166&gt;D155,"↑", "↓")&amp;TEXT(ABS(D166/D155-1),"0%")</f>
        <v>↑45%</v>
      </c>
      <c r="H166" s="12" t="str">
        <f t="shared" si="16"/>
        <v>↑158%</v>
      </c>
    </row>
  </sheetData>
  <mergeCells count="2">
    <mergeCell ref="P59:Q59"/>
    <mergeCell ref="P2:Q2"/>
  </mergeCells>
  <phoneticPr fontId="2" type="noConversion"/>
  <dataValidations count="1">
    <dataValidation type="list" allowBlank="1" showInputMessage="1" showErrorMessage="1" sqref="P59:Q59" xr:uid="{4BEBAED9-A031-4F6A-B18E-08D27A825CF5}">
      <formula1>$C$61:$H$61</formula1>
    </dataValidation>
  </dataValidations>
  <hyperlinks>
    <hyperlink ref="B2" location="Lines!B4" display="Regular" xr:uid="{AFDF74A4-BC06-4B1C-B7E0-1AEDA88F7BB4}"/>
    <hyperlink ref="C2" location="Lines!B32" display="Indexed" xr:uid="{8205B535-FBD3-4F52-BE82-D41737A365C3}"/>
    <hyperlink ref="D2" location="Lines!B50" display="Sparkline" xr:uid="{782A3AD0-34FF-40B2-B3B8-1B38CEA39EEB}"/>
    <hyperlink ref="E2" location="Lines!B59" display="Sphagetti" xr:uid="{4D21050F-3FF1-47B7-8067-34B14E288A54}"/>
    <hyperlink ref="F2" location="Lines!B78" display="Smooth" xr:uid="{6B186134-FF32-49E3-8FCF-36F1624FA9C8}"/>
    <hyperlink ref="G2" location="Lines!B97" display="Forecast" xr:uid="{38293A9E-AEFC-4A0E-A2AE-7D04CAB3E91D}"/>
    <hyperlink ref="H2" location="Lines!B129" display="Lines!B129" xr:uid="{1156D2E3-6DFD-4884-BF36-AA4DD89451CD}"/>
    <hyperlink ref="I2" location="Lines!B150" display="Lines!B150" xr:uid="{D0051AEA-ECBB-4F47-94EA-513ECDE0B863}"/>
    <hyperlink ref="P2:Q2" r:id="rId1" display="More charts" xr:uid="{A6048423-BB29-409E-9FF1-7CD3F4C80A82}"/>
  </hyperlinks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E033570C-6290-4039-B220-363CB3FA0DA0}">
          <x14:colorSeries theme="1" tint="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Lines!C5:C16</xm:f>
              <xm:sqref>C53</xm:sqref>
            </x14:sparkline>
            <x14:sparkline>
              <xm:f>Lines!D5:D16</xm:f>
              <xm:sqref>D53</xm:sqref>
            </x14:sparkline>
            <x14:sparkline>
              <xm:f>Lines!E5:E16</xm:f>
              <xm:sqref>E53</xm:sqref>
            </x14:sparkline>
            <x14:sparkline>
              <xm:f>Lines!F5:F16</xm:f>
              <xm:sqref>F53</xm:sqref>
            </x14:sparkline>
            <x14:sparkline>
              <xm:f>Lines!G5:G16</xm:f>
              <xm:sqref>G53</xm:sqref>
            </x14:sparkline>
            <x14:sparkline>
              <xm:f>Lines!H5:H16</xm:f>
              <xm:sqref>H53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yuvi</cp:lastModifiedBy>
  <dcterms:created xsi:type="dcterms:W3CDTF">2020-09-27T21:34:30Z</dcterms:created>
  <dcterms:modified xsi:type="dcterms:W3CDTF">2022-01-11T03:23:54Z</dcterms:modified>
</cp:coreProperties>
</file>