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yoti\Desktop\BCS\Week 1\Homework\"/>
    </mc:Choice>
  </mc:AlternateContent>
  <xr:revisionPtr revIDLastSave="0" documentId="13_ncr:1_{B1E4571F-8ABC-4CD0-812C-1E572C053A3C}" xr6:coauthVersionLast="40" xr6:coauthVersionMax="40" xr10:uidLastSave="{00000000-0000-0000-0000-000000000000}"/>
  <bookViews>
    <workbookView xWindow="0" yWindow="0" windowWidth="23040" windowHeight="8730" xr2:uid="{00000000-000D-0000-FFFF-FFFF00000000}"/>
  </bookViews>
  <sheets>
    <sheet name="Pivot Table 1" sheetId="2" r:id="rId1"/>
    <sheet name="Pivot Table 2" sheetId="3" r:id="rId2"/>
    <sheet name="Pivot Table 3" sheetId="4" r:id="rId3"/>
    <sheet name="Bonus" sheetId="5" r:id="rId4"/>
    <sheet name="Sheet1" sheetId="1" r:id="rId5"/>
  </sheets>
  <definedNames>
    <definedName name="_xlchart.v1.0" hidden="1">Bonus!$A$2:$A$13</definedName>
    <definedName name="_xlchart.v1.1" hidden="1">Bonus!$F$1</definedName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3" i="5"/>
  <c r="B13" i="5"/>
  <c r="B12" i="5"/>
  <c r="B11" i="5"/>
  <c r="B10" i="5"/>
  <c r="B9" i="5"/>
  <c r="B8" i="5"/>
  <c r="B7" i="5"/>
  <c r="B6" i="5"/>
  <c r="B5" i="5"/>
  <c r="B4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<sst xmlns="http://schemas.openxmlformats.org/spreadsheetml/2006/main" count="24820" uniqueCount="8400">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</sst>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1" fontId="0" fillId="0" borderId="0" xfId="0" applyNumberFormat="1"/>
    <xf numFmtId="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color theme="1"/>
      </font>
      <fill>
        <patternFill>
          <bgColor rgb="FFC6EFCE"/>
        </patternFill>
      </fill>
      <border>
        <bottom style="thin">
          <color auto="1"/>
        </bottom>
      </border>
    </dxf>
    <dxf>
      <fill>
        <patternFill>
          <bgColor rgb="FFFF0000"/>
        </patternFill>
      </fill>
      <border>
        <bottom style="thin">
          <color auto="1"/>
        </bottom>
      </border>
    </dxf>
    <dxf>
      <fill>
        <patternFill>
          <bgColor rgb="FFFFFF00"/>
        </patternFill>
      </fill>
      <border>
        <bottom style="thin">
          <color auto="1"/>
        </bottom>
      </border>
    </dxf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0000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[StarterBook_ATF.xlsx]Pivot Table 1!PivotTable1</c:name>
    <c:fmtId val="5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F-4CEA-AA6E-A14D2670E2C4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DF-4CEA-AA6E-A14D2670E2C4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DF-4CEA-AA6E-A14D2670E2C4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DF-4CEA-AA6E-A14D2670E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559352"/>
        <c:axId val="703560952"/>
      </c:barChart>
      <c:catAx>
        <c:axId val="70355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60952"/>
        <c:crosses val="autoZero"/>
        <c:auto val="1"/>
        <c:lblAlgn val="ctr"/>
        <c:lblOffset val="100"/>
        <c:noMultiLvlLbl val="0"/>
      </c:catAx>
      <c:valAx>
        <c:axId val="70356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5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[StarterBook_ATF.xlsx]Pivot Table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1-4379-94D5-DE213C2496B5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51-4379-94D5-DE213C2496B5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51-4379-94D5-DE213C2496B5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51-4379-94D5-DE213C249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558392"/>
        <c:axId val="703561912"/>
      </c:barChart>
      <c:catAx>
        <c:axId val="70355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61912"/>
        <c:crosses val="autoZero"/>
        <c:auto val="1"/>
        <c:lblAlgn val="ctr"/>
        <c:lblOffset val="100"/>
        <c:noMultiLvlLbl val="0"/>
      </c:catAx>
      <c:valAx>
        <c:axId val="70356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5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[StarterBook_ATF.xlsx]Pivot Table 3!PivotTable3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D-4EAA-B960-E403C1AA7FF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D-4EAA-B960-E403C1AA7FF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FD-4EAA-B960-E403C1AA7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412816"/>
        <c:axId val="379413136"/>
      </c:lineChart>
      <c:catAx>
        <c:axId val="3794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13136"/>
        <c:crosses val="autoZero"/>
        <c:auto val="1"/>
        <c:lblAlgn val="ctr"/>
        <c:lblOffset val="100"/>
        <c:noMultiLvlLbl val="0"/>
      </c:catAx>
      <c:valAx>
        <c:axId val="37941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7-4263-802D-9C84A70A101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7-4263-802D-9C84A70A101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77-4263-802D-9C84A70A1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117112"/>
        <c:axId val="250117432"/>
      </c:lineChart>
      <c:catAx>
        <c:axId val="25011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117432"/>
        <c:crosses val="autoZero"/>
        <c:auto val="1"/>
        <c:lblAlgn val="ctr"/>
        <c:lblOffset val="100"/>
        <c:noMultiLvlLbl val="0"/>
      </c:catAx>
      <c:valAx>
        <c:axId val="25011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11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321944</xdr:colOff>
      <xdr:row>3</xdr:row>
      <xdr:rowOff>22860</xdr:rowOff>
    </xdr:from>
    <xdr:to>
      <xdr:col>16</xdr:col>
      <xdr:colOff>133350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F91E3-89F6-4B6C-9D2C-D4E543EA6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1</xdr:row>
      <xdr:rowOff>49530</xdr:rowOff>
    </xdr:from>
    <xdr:to>
      <xdr:col>16</xdr:col>
      <xdr:colOff>68580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52149-8076-4756-82A4-D68A5D9BE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0</xdr:row>
      <xdr:rowOff>83820</xdr:rowOff>
    </xdr:from>
    <xdr:to>
      <xdr:col>14</xdr:col>
      <xdr:colOff>598169</xdr:colOff>
      <xdr:row>22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8EBBCA-8D79-48DE-B13D-16ABBA93B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293370</xdr:colOff>
      <xdr:row>5</xdr:row>
      <xdr:rowOff>68580</xdr:rowOff>
    </xdr:from>
    <xdr:to>
      <xdr:col>17</xdr:col>
      <xdr:colOff>304800</xdr:colOff>
      <xdr:row>24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B6063-8E7B-4AA3-9BC1-CAE399543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obami Folaranmi" refreshedDate="43504.911485648146" createdVersion="6" refreshedVersion="6" minRefreshableVersion="3" recordCount="4114" xr:uid="{2F0DECC1-6498-453E-B031-3EE287F0368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obami Folaranmi" refreshedDate="43504.93264363426" createdVersion="6" refreshedVersion="6" minRefreshableVersion="3" recordCount="4114" xr:uid="{7E5B3943-2A93-4BCC-BF3E-C31FFF8A27C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FAA54-4977-4F9C-9FC0-8B6090040F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06C92-47C6-4AE0-A9E7-26CA3A1B48F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8A3E4-DDFE-4A11-9D3B-E900BD15568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71571-8492-4859-BED6-568EC2985F10}">
  <dimension ref="A2:F15"/>
  <sheetViews>
    <sheetView tabSelected="1" workbookViewId="0">
      <selection activeCell="R3" sqref="R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2" spans="1:6" x14ac:dyDescent="0.55000000000000004">
      <c r="A2" s="9" t="s">
        <v>8223</v>
      </c>
      <c r="B2" t="s">
        <v>8310</v>
      </c>
    </row>
    <row r="4" spans="1:6" x14ac:dyDescent="0.55000000000000004">
      <c r="A4" s="9" t="s">
        <v>8323</v>
      </c>
      <c r="B4" s="9" t="s">
        <v>8311</v>
      </c>
    </row>
    <row r="5" spans="1:6" x14ac:dyDescent="0.55000000000000004">
      <c r="A5" s="9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55000000000000004">
      <c r="A6" s="10" t="s">
        <v>8314</v>
      </c>
      <c r="B6" s="6">
        <v>300</v>
      </c>
      <c r="C6" s="6">
        <v>180</v>
      </c>
      <c r="D6" s="6">
        <v>40</v>
      </c>
      <c r="E6" s="6"/>
      <c r="F6" s="6">
        <v>520</v>
      </c>
    </row>
    <row r="7" spans="1:6" x14ac:dyDescent="0.55000000000000004">
      <c r="A7" s="10" t="s">
        <v>8315</v>
      </c>
      <c r="B7" s="6">
        <v>34</v>
      </c>
      <c r="C7" s="6">
        <v>140</v>
      </c>
      <c r="D7" s="6">
        <v>20</v>
      </c>
      <c r="E7" s="6">
        <v>6</v>
      </c>
      <c r="F7" s="6">
        <v>200</v>
      </c>
    </row>
    <row r="8" spans="1:6" x14ac:dyDescent="0.55000000000000004">
      <c r="A8" s="10" t="s">
        <v>8316</v>
      </c>
      <c r="B8" s="6">
        <v>80</v>
      </c>
      <c r="C8" s="6">
        <v>140</v>
      </c>
      <c r="D8" s="6"/>
      <c r="E8" s="6"/>
      <c r="F8" s="6">
        <v>220</v>
      </c>
    </row>
    <row r="9" spans="1:6" x14ac:dyDescent="0.55000000000000004">
      <c r="A9" s="10" t="s">
        <v>8317</v>
      </c>
      <c r="B9" s="6"/>
      <c r="C9" s="6"/>
      <c r="D9" s="6">
        <v>24</v>
      </c>
      <c r="E9" s="6"/>
      <c r="F9" s="6">
        <v>24</v>
      </c>
    </row>
    <row r="10" spans="1:6" x14ac:dyDescent="0.55000000000000004">
      <c r="A10" s="10" t="s">
        <v>8318</v>
      </c>
      <c r="B10" s="6">
        <v>540</v>
      </c>
      <c r="C10" s="6">
        <v>120</v>
      </c>
      <c r="D10" s="6">
        <v>20</v>
      </c>
      <c r="E10" s="6">
        <v>20</v>
      </c>
      <c r="F10" s="6">
        <v>700</v>
      </c>
    </row>
    <row r="11" spans="1:6" x14ac:dyDescent="0.55000000000000004">
      <c r="A11" s="10" t="s">
        <v>8319</v>
      </c>
      <c r="B11" s="6">
        <v>103</v>
      </c>
      <c r="C11" s="6">
        <v>117</v>
      </c>
      <c r="D11" s="6"/>
      <c r="E11" s="6"/>
      <c r="F11" s="6">
        <v>220</v>
      </c>
    </row>
    <row r="12" spans="1:6" x14ac:dyDescent="0.55000000000000004">
      <c r="A12" s="10" t="s">
        <v>8320</v>
      </c>
      <c r="B12" s="6">
        <v>80</v>
      </c>
      <c r="C12" s="6">
        <v>127</v>
      </c>
      <c r="D12" s="6">
        <v>30</v>
      </c>
      <c r="E12" s="6"/>
      <c r="F12" s="6">
        <v>237</v>
      </c>
    </row>
    <row r="13" spans="1:6" x14ac:dyDescent="0.55000000000000004">
      <c r="A13" s="10" t="s">
        <v>8321</v>
      </c>
      <c r="B13" s="6">
        <v>209</v>
      </c>
      <c r="C13" s="6">
        <v>213</v>
      </c>
      <c r="D13" s="6">
        <v>178</v>
      </c>
      <c r="E13" s="6"/>
      <c r="F13" s="6">
        <v>600</v>
      </c>
    </row>
    <row r="14" spans="1:6" x14ac:dyDescent="0.55000000000000004">
      <c r="A14" s="10" t="s">
        <v>8322</v>
      </c>
      <c r="B14" s="6">
        <v>839</v>
      </c>
      <c r="C14" s="6">
        <v>493</v>
      </c>
      <c r="D14" s="6">
        <v>37</v>
      </c>
      <c r="E14" s="6">
        <v>24</v>
      </c>
      <c r="F14" s="6">
        <v>1393</v>
      </c>
    </row>
    <row r="15" spans="1:6" x14ac:dyDescent="0.55000000000000004">
      <c r="A15" s="10" t="s">
        <v>8312</v>
      </c>
      <c r="B15" s="6">
        <v>2185</v>
      </c>
      <c r="C15" s="6">
        <v>1530</v>
      </c>
      <c r="D15" s="6">
        <v>349</v>
      </c>
      <c r="E15" s="6">
        <v>50</v>
      </c>
      <c r="F15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64501-C635-4041-B439-FABC4546BD2B}">
  <dimension ref="A1:F47"/>
  <sheetViews>
    <sheetView workbookViewId="0">
      <selection activeCell="J7" sqref="J7:L7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8310</v>
      </c>
    </row>
    <row r="2" spans="1:6" x14ac:dyDescent="0.55000000000000004">
      <c r="A2" s="9" t="s">
        <v>8308</v>
      </c>
      <c r="B2" t="s">
        <v>8310</v>
      </c>
    </row>
    <row r="4" spans="1:6" x14ac:dyDescent="0.55000000000000004">
      <c r="A4" s="9" t="s">
        <v>8323</v>
      </c>
      <c r="B4" s="9" t="s">
        <v>8311</v>
      </c>
    </row>
    <row r="5" spans="1:6" x14ac:dyDescent="0.55000000000000004">
      <c r="A5" s="9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55000000000000004">
      <c r="A6" s="10" t="s">
        <v>8324</v>
      </c>
      <c r="B6" s="6"/>
      <c r="C6" s="6">
        <v>100</v>
      </c>
      <c r="D6" s="6"/>
      <c r="E6" s="6"/>
      <c r="F6" s="6">
        <v>100</v>
      </c>
    </row>
    <row r="7" spans="1:6" x14ac:dyDescent="0.55000000000000004">
      <c r="A7" s="10" t="s">
        <v>8325</v>
      </c>
      <c r="B7" s="6"/>
      <c r="C7" s="6"/>
      <c r="D7" s="6">
        <v>20</v>
      </c>
      <c r="E7" s="6"/>
      <c r="F7" s="6">
        <v>20</v>
      </c>
    </row>
    <row r="8" spans="1:6" x14ac:dyDescent="0.55000000000000004">
      <c r="A8" s="10" t="s">
        <v>8326</v>
      </c>
      <c r="B8" s="6"/>
      <c r="C8" s="6"/>
      <c r="D8" s="6">
        <v>24</v>
      </c>
      <c r="E8" s="6"/>
      <c r="F8" s="6">
        <v>24</v>
      </c>
    </row>
    <row r="9" spans="1:6" x14ac:dyDescent="0.55000000000000004">
      <c r="A9" s="10" t="s">
        <v>8327</v>
      </c>
      <c r="B9" s="6"/>
      <c r="C9" s="6">
        <v>40</v>
      </c>
      <c r="D9" s="6"/>
      <c r="E9" s="6"/>
      <c r="F9" s="6">
        <v>40</v>
      </c>
    </row>
    <row r="10" spans="1:6" x14ac:dyDescent="0.55000000000000004">
      <c r="A10" s="10" t="s">
        <v>8328</v>
      </c>
      <c r="B10" s="6">
        <v>40</v>
      </c>
      <c r="C10" s="6"/>
      <c r="D10" s="6"/>
      <c r="E10" s="6"/>
      <c r="F10" s="6">
        <v>40</v>
      </c>
    </row>
    <row r="11" spans="1:6" x14ac:dyDescent="0.55000000000000004">
      <c r="A11" s="10" t="s">
        <v>8329</v>
      </c>
      <c r="B11" s="6">
        <v>180</v>
      </c>
      <c r="C11" s="6"/>
      <c r="D11" s="6"/>
      <c r="E11" s="6"/>
      <c r="F11" s="6">
        <v>180</v>
      </c>
    </row>
    <row r="12" spans="1:6" x14ac:dyDescent="0.55000000000000004">
      <c r="A12" s="10" t="s">
        <v>8330</v>
      </c>
      <c r="B12" s="6"/>
      <c r="C12" s="6">
        <v>80</v>
      </c>
      <c r="D12" s="6"/>
      <c r="E12" s="6"/>
      <c r="F12" s="6">
        <v>80</v>
      </c>
    </row>
    <row r="13" spans="1:6" x14ac:dyDescent="0.55000000000000004">
      <c r="A13" s="10" t="s">
        <v>8331</v>
      </c>
      <c r="B13" s="6">
        <v>40</v>
      </c>
      <c r="C13" s="6"/>
      <c r="D13" s="6"/>
      <c r="E13" s="6"/>
      <c r="F13" s="6">
        <v>40</v>
      </c>
    </row>
    <row r="14" spans="1:6" x14ac:dyDescent="0.55000000000000004">
      <c r="A14" s="10" t="s">
        <v>8332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55000000000000004">
      <c r="A15" s="10" t="s">
        <v>8333</v>
      </c>
      <c r="B15" s="6"/>
      <c r="C15" s="6">
        <v>40</v>
      </c>
      <c r="D15" s="6"/>
      <c r="E15" s="6"/>
      <c r="F15" s="6">
        <v>40</v>
      </c>
    </row>
    <row r="16" spans="1:6" x14ac:dyDescent="0.55000000000000004">
      <c r="A16" s="10" t="s">
        <v>8334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55000000000000004">
      <c r="A17" s="10" t="s">
        <v>8335</v>
      </c>
      <c r="B17" s="6"/>
      <c r="C17" s="6">
        <v>20</v>
      </c>
      <c r="D17" s="6"/>
      <c r="E17" s="6"/>
      <c r="F17" s="6">
        <v>20</v>
      </c>
    </row>
    <row r="18" spans="1:6" x14ac:dyDescent="0.55000000000000004">
      <c r="A18" s="10" t="s">
        <v>8336</v>
      </c>
      <c r="B18" s="6">
        <v>140</v>
      </c>
      <c r="C18" s="6"/>
      <c r="D18" s="6"/>
      <c r="E18" s="6"/>
      <c r="F18" s="6">
        <v>140</v>
      </c>
    </row>
    <row r="19" spans="1:6" x14ac:dyDescent="0.55000000000000004">
      <c r="A19" s="10" t="s">
        <v>8337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55000000000000004">
      <c r="A20" s="10" t="s">
        <v>8338</v>
      </c>
      <c r="B20" s="6"/>
      <c r="C20" s="6">
        <v>60</v>
      </c>
      <c r="D20" s="6"/>
      <c r="E20" s="6"/>
      <c r="F20" s="6">
        <v>60</v>
      </c>
    </row>
    <row r="21" spans="1:6" x14ac:dyDescent="0.55000000000000004">
      <c r="A21" s="10" t="s">
        <v>8339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55000000000000004">
      <c r="A22" s="10" t="s">
        <v>8340</v>
      </c>
      <c r="B22" s="6">
        <v>20</v>
      </c>
      <c r="C22" s="6"/>
      <c r="D22" s="6"/>
      <c r="E22" s="6"/>
      <c r="F22" s="6">
        <v>20</v>
      </c>
    </row>
    <row r="23" spans="1:6" x14ac:dyDescent="0.55000000000000004">
      <c r="A23" s="10" t="s">
        <v>8341</v>
      </c>
      <c r="B23" s="6"/>
      <c r="C23" s="6">
        <v>40</v>
      </c>
      <c r="D23" s="6"/>
      <c r="E23" s="6"/>
      <c r="F23" s="6">
        <v>40</v>
      </c>
    </row>
    <row r="24" spans="1:6" x14ac:dyDescent="0.55000000000000004">
      <c r="A24" s="10" t="s">
        <v>8342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55000000000000004">
      <c r="A25" s="10" t="s">
        <v>8343</v>
      </c>
      <c r="B25" s="6"/>
      <c r="C25" s="6">
        <v>20</v>
      </c>
      <c r="D25" s="6"/>
      <c r="E25" s="6"/>
      <c r="F25" s="6">
        <v>20</v>
      </c>
    </row>
    <row r="26" spans="1:6" x14ac:dyDescent="0.55000000000000004">
      <c r="A26" s="10" t="s">
        <v>8344</v>
      </c>
      <c r="B26" s="6">
        <v>60</v>
      </c>
      <c r="C26" s="6"/>
      <c r="D26" s="6"/>
      <c r="E26" s="6"/>
      <c r="F26" s="6">
        <v>60</v>
      </c>
    </row>
    <row r="27" spans="1:6" x14ac:dyDescent="0.55000000000000004">
      <c r="A27" s="10" t="s">
        <v>8345</v>
      </c>
      <c r="B27" s="6"/>
      <c r="C27" s="6">
        <v>20</v>
      </c>
      <c r="D27" s="6"/>
      <c r="E27" s="6"/>
      <c r="F27" s="6">
        <v>20</v>
      </c>
    </row>
    <row r="28" spans="1:6" x14ac:dyDescent="0.55000000000000004">
      <c r="A28" s="10" t="s">
        <v>8346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55000000000000004">
      <c r="A29" s="10" t="s">
        <v>8347</v>
      </c>
      <c r="B29" s="6"/>
      <c r="C29" s="6">
        <v>20</v>
      </c>
      <c r="D29" s="6"/>
      <c r="E29" s="6"/>
      <c r="F29" s="6">
        <v>20</v>
      </c>
    </row>
    <row r="30" spans="1:6" x14ac:dyDescent="0.55000000000000004">
      <c r="A30" s="10" t="s">
        <v>8348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55000000000000004">
      <c r="A31" s="10" t="s">
        <v>8349</v>
      </c>
      <c r="B31" s="6">
        <v>40</v>
      </c>
      <c r="C31" s="6"/>
      <c r="D31" s="6"/>
      <c r="E31" s="6"/>
      <c r="F31" s="6">
        <v>40</v>
      </c>
    </row>
    <row r="32" spans="1:6" x14ac:dyDescent="0.55000000000000004">
      <c r="A32" s="10" t="s">
        <v>8350</v>
      </c>
      <c r="B32" s="6">
        <v>20</v>
      </c>
      <c r="C32" s="6"/>
      <c r="D32" s="6"/>
      <c r="E32" s="6"/>
      <c r="F32" s="6">
        <v>20</v>
      </c>
    </row>
    <row r="33" spans="1:6" x14ac:dyDescent="0.55000000000000004">
      <c r="A33" s="10" t="s">
        <v>8351</v>
      </c>
      <c r="B33" s="6"/>
      <c r="C33" s="6">
        <v>20</v>
      </c>
      <c r="D33" s="6"/>
      <c r="E33" s="6"/>
      <c r="F33" s="6">
        <v>20</v>
      </c>
    </row>
    <row r="34" spans="1:6" x14ac:dyDescent="0.55000000000000004">
      <c r="A34" s="10" t="s">
        <v>8352</v>
      </c>
      <c r="B34" s="6">
        <v>260</v>
      </c>
      <c r="C34" s="6"/>
      <c r="D34" s="6"/>
      <c r="E34" s="6"/>
      <c r="F34" s="6">
        <v>260</v>
      </c>
    </row>
    <row r="35" spans="1:6" x14ac:dyDescent="0.55000000000000004">
      <c r="A35" s="10" t="s">
        <v>8353</v>
      </c>
      <c r="B35" s="6"/>
      <c r="C35" s="6"/>
      <c r="D35" s="6">
        <v>40</v>
      </c>
      <c r="E35" s="6"/>
      <c r="F35" s="6">
        <v>40</v>
      </c>
    </row>
    <row r="36" spans="1:6" x14ac:dyDescent="0.55000000000000004">
      <c r="A36" s="10" t="s">
        <v>8354</v>
      </c>
      <c r="B36" s="6">
        <v>60</v>
      </c>
      <c r="C36" s="6"/>
      <c r="D36" s="6"/>
      <c r="E36" s="6"/>
      <c r="F36" s="6">
        <v>60</v>
      </c>
    </row>
    <row r="37" spans="1:6" x14ac:dyDescent="0.55000000000000004">
      <c r="A37" s="10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55000000000000004">
      <c r="A38" s="10" t="s">
        <v>8356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55000000000000004">
      <c r="A39" s="10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55000000000000004">
      <c r="A40" s="10" t="s">
        <v>8358</v>
      </c>
      <c r="B40" s="6">
        <v>80</v>
      </c>
      <c r="C40" s="6"/>
      <c r="D40" s="6"/>
      <c r="E40" s="6"/>
      <c r="F40" s="6">
        <v>80</v>
      </c>
    </row>
    <row r="41" spans="1:6" x14ac:dyDescent="0.55000000000000004">
      <c r="A41" s="10" t="s">
        <v>8359</v>
      </c>
      <c r="B41" s="6">
        <v>60</v>
      </c>
      <c r="C41" s="6"/>
      <c r="D41" s="6"/>
      <c r="E41" s="6"/>
      <c r="F41" s="6">
        <v>60</v>
      </c>
    </row>
    <row r="42" spans="1:6" x14ac:dyDescent="0.55000000000000004">
      <c r="A42" s="10" t="s">
        <v>8360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55000000000000004">
      <c r="A43" s="10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55000000000000004">
      <c r="A44" s="10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55000000000000004">
      <c r="A45" s="10" t="s">
        <v>8363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55000000000000004">
      <c r="A46" s="10" t="s">
        <v>8364</v>
      </c>
      <c r="B46" s="6"/>
      <c r="C46" s="6"/>
      <c r="D46" s="6">
        <v>20</v>
      </c>
      <c r="E46" s="6"/>
      <c r="F46" s="6">
        <v>20</v>
      </c>
    </row>
    <row r="47" spans="1:6" x14ac:dyDescent="0.55000000000000004">
      <c r="A47" s="10" t="s">
        <v>8312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C2E7D-1C3E-4401-8C71-A2EBD6D889AE}">
  <dimension ref="A1:E18"/>
  <sheetViews>
    <sheetView workbookViewId="0">
      <selection activeCell="Q12" sqref="Q1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9" t="s">
        <v>8308</v>
      </c>
      <c r="B1" t="s">
        <v>8310</v>
      </c>
    </row>
    <row r="2" spans="1:5" x14ac:dyDescent="0.55000000000000004">
      <c r="A2" s="9" t="s">
        <v>8379</v>
      </c>
      <c r="B2" t="s">
        <v>8310</v>
      </c>
    </row>
    <row r="4" spans="1:5" x14ac:dyDescent="0.55000000000000004">
      <c r="A4" s="9" t="s">
        <v>8323</v>
      </c>
      <c r="B4" s="9" t="s">
        <v>8311</v>
      </c>
    </row>
    <row r="5" spans="1:5" x14ac:dyDescent="0.55000000000000004">
      <c r="A5" s="9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55000000000000004">
      <c r="A6" s="12" t="s">
        <v>8373</v>
      </c>
      <c r="B6" s="6">
        <v>183</v>
      </c>
      <c r="C6" s="6">
        <v>149</v>
      </c>
      <c r="D6" s="6">
        <v>34</v>
      </c>
      <c r="E6" s="6">
        <v>366</v>
      </c>
    </row>
    <row r="7" spans="1:5" x14ac:dyDescent="0.55000000000000004">
      <c r="A7" s="12" t="s">
        <v>8374</v>
      </c>
      <c r="B7" s="6">
        <v>202</v>
      </c>
      <c r="C7" s="6">
        <v>105</v>
      </c>
      <c r="D7" s="6">
        <v>27</v>
      </c>
      <c r="E7" s="6">
        <v>334</v>
      </c>
    </row>
    <row r="8" spans="1:5" x14ac:dyDescent="0.55000000000000004">
      <c r="A8" s="12" t="s">
        <v>8375</v>
      </c>
      <c r="B8" s="6">
        <v>179</v>
      </c>
      <c r="C8" s="6">
        <v>108</v>
      </c>
      <c r="D8" s="6">
        <v>28</v>
      </c>
      <c r="E8" s="6">
        <v>315</v>
      </c>
    </row>
    <row r="9" spans="1:5" x14ac:dyDescent="0.55000000000000004">
      <c r="A9" s="12" t="s">
        <v>8376</v>
      </c>
      <c r="B9" s="6">
        <v>193</v>
      </c>
      <c r="C9" s="6">
        <v>103</v>
      </c>
      <c r="D9" s="6">
        <v>27</v>
      </c>
      <c r="E9" s="6">
        <v>323</v>
      </c>
    </row>
    <row r="10" spans="1:5" x14ac:dyDescent="0.55000000000000004">
      <c r="A10" s="12" t="s">
        <v>8367</v>
      </c>
      <c r="B10" s="6">
        <v>233</v>
      </c>
      <c r="C10" s="6">
        <v>126</v>
      </c>
      <c r="D10" s="6">
        <v>26</v>
      </c>
      <c r="E10" s="6">
        <v>385</v>
      </c>
    </row>
    <row r="11" spans="1:5" x14ac:dyDescent="0.55000000000000004">
      <c r="A11" s="12" t="s">
        <v>8377</v>
      </c>
      <c r="B11" s="6">
        <v>213</v>
      </c>
      <c r="C11" s="6">
        <v>148</v>
      </c>
      <c r="D11" s="6">
        <v>27</v>
      </c>
      <c r="E11" s="6">
        <v>388</v>
      </c>
    </row>
    <row r="12" spans="1:5" x14ac:dyDescent="0.55000000000000004">
      <c r="A12" s="12" t="s">
        <v>8368</v>
      </c>
      <c r="B12" s="6">
        <v>192</v>
      </c>
      <c r="C12" s="6">
        <v>148</v>
      </c>
      <c r="D12" s="6">
        <v>44</v>
      </c>
      <c r="E12" s="6">
        <v>384</v>
      </c>
    </row>
    <row r="13" spans="1:5" x14ac:dyDescent="0.55000000000000004">
      <c r="A13" s="12" t="s">
        <v>8369</v>
      </c>
      <c r="B13" s="6">
        <v>167</v>
      </c>
      <c r="C13" s="6">
        <v>134</v>
      </c>
      <c r="D13" s="6">
        <v>32</v>
      </c>
      <c r="E13" s="6">
        <v>333</v>
      </c>
    </row>
    <row r="14" spans="1:5" x14ac:dyDescent="0.55000000000000004">
      <c r="A14" s="12" t="s">
        <v>8370</v>
      </c>
      <c r="B14" s="6">
        <v>148</v>
      </c>
      <c r="C14" s="6">
        <v>127</v>
      </c>
      <c r="D14" s="6">
        <v>24</v>
      </c>
      <c r="E14" s="6">
        <v>299</v>
      </c>
    </row>
    <row r="15" spans="1:5" x14ac:dyDescent="0.55000000000000004">
      <c r="A15" s="12" t="s">
        <v>8371</v>
      </c>
      <c r="B15" s="6">
        <v>184</v>
      </c>
      <c r="C15" s="6">
        <v>150</v>
      </c>
      <c r="D15" s="6">
        <v>20</v>
      </c>
      <c r="E15" s="6">
        <v>354</v>
      </c>
    </row>
    <row r="16" spans="1:5" x14ac:dyDescent="0.55000000000000004">
      <c r="A16" s="12" t="s">
        <v>8372</v>
      </c>
      <c r="B16" s="6">
        <v>180</v>
      </c>
      <c r="C16" s="6">
        <v>113</v>
      </c>
      <c r="D16" s="6">
        <v>37</v>
      </c>
      <c r="E16" s="6">
        <v>330</v>
      </c>
    </row>
    <row r="17" spans="1:5" x14ac:dyDescent="0.55000000000000004">
      <c r="A17" s="12" t="s">
        <v>8378</v>
      </c>
      <c r="B17" s="6">
        <v>111</v>
      </c>
      <c r="C17" s="6">
        <v>119</v>
      </c>
      <c r="D17" s="6">
        <v>23</v>
      </c>
      <c r="E17" s="6">
        <v>253</v>
      </c>
    </row>
    <row r="18" spans="1:5" x14ac:dyDescent="0.55000000000000004">
      <c r="A18" s="12" t="s">
        <v>8312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DD8F7-AA29-4955-B2CE-70876A54C88D}">
  <dimension ref="A1:H13"/>
  <sheetViews>
    <sheetView topLeftCell="B1" workbookViewId="0">
      <selection activeCell="D18" sqref="D18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style="13" bestFit="1" customWidth="1"/>
    <col min="7" max="7" width="14.62890625" style="13" bestFit="1" customWidth="1"/>
    <col min="8" max="8" width="17.20703125" style="13" bestFit="1" customWidth="1"/>
  </cols>
  <sheetData>
    <row r="1" spans="1:8" x14ac:dyDescent="0.55000000000000004">
      <c r="A1" t="s">
        <v>8380</v>
      </c>
      <c r="B1" t="s">
        <v>8382</v>
      </c>
      <c r="C1" t="s">
        <v>8381</v>
      </c>
      <c r="D1" t="s">
        <v>8383</v>
      </c>
      <c r="E1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55000000000000004">
      <c r="A2" t="s">
        <v>8388</v>
      </c>
      <c r="B2">
        <f>COUNTIFS(Sheet1!$F$1:$F$4115,"successful",Sheet1!$D$1:$D$4115,"&lt;1000")</f>
        <v>322</v>
      </c>
      <c r="C2">
        <f>COUNTIFS(Sheet1!$F$1:$F$4115,"failed",Sheet1!$D$1:$D$4115,"&lt;1000")</f>
        <v>113</v>
      </c>
      <c r="D2">
        <f>COUNTIFS(Sheet1!$F$1:$F$4115,"canceled",Sheet1!$D$1:$D$4115,"&lt;1000")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55000000000000004">
      <c r="A3" t="s">
        <v>8389</v>
      </c>
      <c r="B3">
        <f>COUNTIFS(Sheet1!$F$1:$F$4115,"successful",Sheet1!$D$1:$D$4115,"&gt;=1000",Sheet1!$D$1:$D$4115,"&lt;=4999")</f>
        <v>932</v>
      </c>
      <c r="C3">
        <f>COUNTIFS(Sheet1!$F$1:$F$4115,"failed",Sheet1!$D$1:$D$4115,"&gt;=1000",Sheet1!$D$1:$D$4115,"&lt;=4999")</f>
        <v>420</v>
      </c>
      <c r="D3">
        <f>COUNTIFS(Sheet1!$F$1:$F$4115,"canceled",Sheet1!$D$1:$D$4115,"&gt;=1000",Sheet1!$D$1:$D$4115,"&lt;=4999")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55000000000000004">
      <c r="A4" t="s">
        <v>8390</v>
      </c>
      <c r="B4">
        <f>COUNTIFS(Sheet1!$F$1:$F$4115,"successful",Sheet1!$D$1:$D$4115,"&gt;=5000",Sheet1!$D$1:$D$4115,"&lt;=9999")</f>
        <v>381</v>
      </c>
      <c r="C4">
        <f>COUNTIFS(Sheet1!$F$1:$F$4115,"failed",Sheet1!$D$1:$D$4115,"&gt;=5000",Sheet1!$D$1:$D$4115,"&lt;=9999")</f>
        <v>283</v>
      </c>
      <c r="D4">
        <f>COUNTIFS(Sheet1!$F$1:$F$4115,"canceled",Sheet1!$D$1:$D$4115,"&gt;=5000",Sheet1!$D$1:$D$4115,"&lt;=9999")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55000000000000004">
      <c r="A5" t="s">
        <v>8391</v>
      </c>
      <c r="B5">
        <f>COUNTIFS(Sheet1!$F$1:$F$4115,"successful",Sheet1!$D$1:$D$4115,"&gt;=10000",Sheet1!$D$1:$D$4115,"&lt;=14999")</f>
        <v>168</v>
      </c>
      <c r="C5">
        <f>COUNTIFS(Sheet1!$F$1:$F$4115,"failed",Sheet1!$D$1:$D$4115,"&gt;=10000",Sheet1!$D$1:$D$4115,"&lt;=14999")</f>
        <v>144</v>
      </c>
      <c r="D5">
        <f>COUNTIFS(Sheet1!$F$1:$F$4115,"canceled",Sheet1!$D$1:$D$4115,"&gt;=10000",Sheet1!$D$1:$D$4115,"&lt;=14999")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55000000000000004">
      <c r="A6" t="s">
        <v>8392</v>
      </c>
      <c r="B6">
        <f>COUNTIFS(Sheet1!$F$1:$F$4115,"successful",Sheet1!$D$1:$D$4115,"&gt;=15000",Sheet1!$D$1:$D$4115,"&lt;=19999")</f>
        <v>94</v>
      </c>
      <c r="C6">
        <f>COUNTIFS(Sheet1!$F$1:$F$4115,"failed",Sheet1!$D$1:$D$4115,"&gt;=15000",Sheet1!$D$1:$D$4115,"&lt;=19999")</f>
        <v>90</v>
      </c>
      <c r="D6">
        <f>COUNTIFS(Sheet1!$F$1:$F$4115,"canceled",Sheet1!$D$1:$D$4115,"&gt;=15000",Sheet1!$D$1:$D$4115,"&lt;=19999")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55000000000000004">
      <c r="A7" t="s">
        <v>8393</v>
      </c>
      <c r="B7">
        <f>COUNTIFS(Sheet1!$F$1:$F$4115,"successful",Sheet1!$D$1:$D$4115,"&gt;=20000",Sheet1!$D$1:$D$4115,"&lt;=24999")</f>
        <v>62</v>
      </c>
      <c r="C7">
        <f>COUNTIFS(Sheet1!$F$1:$F$4115,"failed",Sheet1!$D$1:$D$4115,"&gt;=20000",Sheet1!$D$1:$D$4115,"&lt;=24999")</f>
        <v>72</v>
      </c>
      <c r="D7">
        <f>COUNTIFS(Sheet1!$F$1:$F$4115,"canceled",Sheet1!$D$1:$D$4115,"&gt;=20000",Sheet1!$D$1:$D$4115,"&lt;=24999")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55000000000000004">
      <c r="A8" t="s">
        <v>8394</v>
      </c>
      <c r="B8">
        <f>COUNTIFS(Sheet1!$F$1:$F$4115,"successful",Sheet1!$D$1:$D$4115,"&gt;=25000",Sheet1!$D$1:$D$4115,"&lt;=29999")</f>
        <v>55</v>
      </c>
      <c r="C8">
        <f>COUNTIFS(Sheet1!$F$1:$F$4115,"failed",Sheet1!$D$1:$D$4115,"&gt;=25000",Sheet1!$D$1:$D$4115,"&lt;=29999")</f>
        <v>64</v>
      </c>
      <c r="D8">
        <f>COUNTIFS(Sheet1!$F$1:$F$4115,"canceled",Sheet1!$D$1:$D$4115,"&gt;=25000",Sheet1!$D$1:$D$4115,"&lt;=29999")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55000000000000004">
      <c r="A9" t="s">
        <v>8395</v>
      </c>
      <c r="B9">
        <f>COUNTIFS(Sheet1!$F$1:$F$4115,"successful",Sheet1!$D$1:$D$4115,"&gt;=30000",Sheet1!$D$1:$D$4115,"&lt;=34999")</f>
        <v>32</v>
      </c>
      <c r="C9">
        <f>COUNTIFS(Sheet1!$F$1:$F$4115,"failed",Sheet1!$D$1:$D$4115,"&gt;=30000",Sheet1!$D$1:$D$4115,"&lt;=34999")</f>
        <v>37</v>
      </c>
      <c r="D9">
        <f>COUNTIFS(Sheet1!$F$1:$F$4115,"canceled",Sheet1!$D$1:$D$4115,"&gt;=30000",Sheet1!$D$1:$D$4115,"&lt;=34999")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55000000000000004">
      <c r="A10" t="s">
        <v>8396</v>
      </c>
      <c r="B10">
        <f>COUNTIFS(Sheet1!$F$1:$F$4115,"successful",Sheet1!$D$1:$D$4115,"&gt;=35000",Sheet1!$D$1:$D$4115,"&lt;=39999")</f>
        <v>26</v>
      </c>
      <c r="C10">
        <f>COUNTIFS(Sheet1!$F$1:$F$4115,"failed",Sheet1!$D$1:$D$4115,"&gt;=35000",Sheet1!$D$1:$D$4115,"&lt;=39999")</f>
        <v>22</v>
      </c>
      <c r="D10">
        <f>COUNTIFS(Sheet1!$F$1:$F$4115,"canceled",Sheet1!$D$1:$D$4115,"&gt;=35000",Sheet1!$D$1:$D$4115,"&lt;=39999")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55000000000000004">
      <c r="A11" t="s">
        <v>8397</v>
      </c>
      <c r="B11">
        <f>COUNTIFS(Sheet1!$F$1:$F$4115,"successful",Sheet1!$D$1:$D$4115,"&gt;=40000",Sheet1!$D$1:$D$4115,"&lt;=44999")</f>
        <v>21</v>
      </c>
      <c r="C11">
        <f>COUNTIFS(Sheet1!$F$1:$F$4115,"failed",Sheet1!$D$1:$D$4115,"&gt;=40000",Sheet1!$D$1:$D$4115,"&lt;=44999")</f>
        <v>16</v>
      </c>
      <c r="D11">
        <f>COUNTIFS(Sheet1!$F$1:$F$4115,"canceled",Sheet1!$D$1:$D$4115,"&gt;=40000",Sheet1!$D$1:$D$4115,"&lt;=44999")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55000000000000004">
      <c r="A12" t="s">
        <v>8398</v>
      </c>
      <c r="B12">
        <f>COUNTIFS(Sheet1!$F$1:$F$4115,"successful",Sheet1!$D$1:$D$4115,"&gt;=45000",Sheet1!$D$1:$D$4115,"&lt;=49999")</f>
        <v>6</v>
      </c>
      <c r="C12">
        <f>COUNTIFS(Sheet1!$F$1:$F$4115,"failed",Sheet1!$D$1:$D$4115,"&gt;=45000",Sheet1!$D$1:$D$4115,"&lt;=49999")</f>
        <v>11</v>
      </c>
      <c r="D12">
        <f>COUNTIFS(Sheet1!$F$1:$F$4115,"canceled",Sheet1!$D$1:$D$4115,"&gt;=45000",Sheet1!$D$1:$D$4115,"&lt;=49999")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55000000000000004">
      <c r="A13" t="s">
        <v>8399</v>
      </c>
      <c r="B13">
        <f>COUNTIFS(Sheet1!$F$1:$F$4115,"successful",Sheet1!$D$1:$D$4115,"&gt;=50000")</f>
        <v>86</v>
      </c>
      <c r="C13">
        <f>COUNTIFS(Sheet1!$F$1:$F$4115,"failed",Sheet1!$D$1:$D$4115,"&gt;=50000")</f>
        <v>258</v>
      </c>
      <c r="D13">
        <f>COUNTIFS(Sheet1!$F$1:$F$4115,"canceled",Sheet1!$D$1:$D$4115,"&gt;=50000")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4" zoomScaleNormal="94" workbookViewId="0">
      <selection activeCell="E7" sqref="E7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41796875" style="5" bestFit="1" customWidth="1"/>
    <col min="16" max="16" width="15.15625" bestFit="1" customWidth="1"/>
    <col min="17" max="17" width="24.41796875" bestFit="1" customWidth="1"/>
    <col min="18" max="18" width="11.3671875" bestFit="1" customWidth="1"/>
    <col min="19" max="19" width="21.578125" bestFit="1" customWidth="1"/>
    <col min="20" max="20" width="20.417968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ellIs" dxfId="3" priority="2" operator="equal">
      <formula>"live"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 2</vt:lpstr>
      <vt:lpstr>Pivot Table 3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Ayobami Folaranmi</cp:lastModifiedBy>
  <dcterms:created xsi:type="dcterms:W3CDTF">2017-04-20T15:17:24Z</dcterms:created>
  <dcterms:modified xsi:type="dcterms:W3CDTF">2019-02-10T21:58:34Z</dcterms:modified>
</cp:coreProperties>
</file>