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452de530cca9062c/z1_Research/ABRC/Completed/"/>
    </mc:Choice>
  </mc:AlternateContent>
  <xr:revisionPtr revIDLastSave="2" documentId="11_C9F09C2002101A756792902FE18619956080B5DA" xr6:coauthVersionLast="47" xr6:coauthVersionMax="47" xr10:uidLastSave="{7E4E042A-C359-4CC5-9819-16274CE58915}"/>
  <bookViews>
    <workbookView xWindow="-120" yWindow="-120" windowWidth="29040" windowHeight="159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1" l="1"/>
  <c r="C8" i="1"/>
  <c r="F20" i="1"/>
  <c r="I17" i="1"/>
  <c r="M26" i="1"/>
  <c r="M25" i="1"/>
  <c r="M24" i="1"/>
  <c r="M23" i="1"/>
  <c r="M22" i="1"/>
  <c r="M21" i="1"/>
  <c r="M20" i="1"/>
  <c r="M19" i="1"/>
  <c r="M18" i="1"/>
  <c r="D28" i="1"/>
  <c r="D27" i="1"/>
  <c r="D26" i="1"/>
  <c r="D25" i="1"/>
  <c r="D24" i="1"/>
  <c r="C17" i="1"/>
  <c r="C15" i="1"/>
  <c r="C16" i="1"/>
  <c r="C14" i="1"/>
  <c r="C11" i="1"/>
  <c r="C13" i="1"/>
  <c r="C12" i="1"/>
  <c r="M27" i="1" l="1"/>
  <c r="L18" i="1" s="1"/>
  <c r="D29" i="1"/>
  <c r="C2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Ferris Alaa Ramadan</author>
  </authors>
  <commentList>
    <comment ref="I5" authorId="0" shapeId="0" xr:uid="{00000000-0006-0000-0000-000001000000}">
      <text>
        <r>
          <rPr>
            <sz val="9"/>
            <color indexed="81"/>
            <rFont val="Tahoma"/>
            <family val="2"/>
          </rPr>
          <t>Care must be taken to exclude noninfectious causes of symptoms. For instance, new medications may cause diarrhea, nausea, or vomiting; initiation of new enteral feeding may be associated with diarrhea; and nausea or vomiting may be associated with gallbladder disease. Presence of new GI symptoms in a single resident may prompt enhanced surveillance for additional cases. In the presence of an outbreak, stool specimens should be sent to confirm the presence of norovirus or other pathogens (eg, rotavirus or E. coli O157: H7).</t>
        </r>
      </text>
    </comment>
    <comment ref="F6" authorId="0" shapeId="0" xr:uid="{00000000-0006-0000-0000-000002000000}">
      <text>
        <r>
          <rPr>
            <sz val="9"/>
            <color indexed="81"/>
            <rFont val="Tahoma"/>
            <family val="2"/>
          </rPr>
          <t>For both pneumonia and lower RTI, the presence of underlying conditions that could mimic the presentation of a RTI (eg, congestive heart failure or interstitial lung diseases) should be excluded by a review of clinical records and an assessment of presenting symptoms and signs.</t>
        </r>
      </text>
    </comment>
    <comment ref="I6" authorId="0" shapeId="0" xr:uid="{00000000-0006-0000-0000-000003000000}">
      <text>
        <r>
          <rPr>
            <sz val="9"/>
            <color indexed="81"/>
            <rFont val="Tahoma"/>
            <family val="2"/>
          </rPr>
          <t>3 or more liquid or watery stools above what is normal for the resident within a 24-h period</t>
        </r>
      </text>
    </comment>
    <comment ref="C7" authorId="0" shapeId="0" xr:uid="{00000000-0006-0000-0000-000004000000}">
      <text>
        <r>
          <rPr>
            <sz val="9"/>
            <color indexed="81"/>
            <rFont val="Tahoma"/>
            <family val="2"/>
          </rPr>
          <t>Urine specimens for culture should be processed as soon as
possible, preferably within 1–2 h. If urine specimens cannot
be processed within 30 min of collection, they should be
refrigerated. Refrigerated specimens should be cultured
within 24 h.
Urinary catheter specimens for culture should be collected
following replacement of the catheter (if current catheter has
been in place for &gt;14 d).</t>
        </r>
      </text>
    </comment>
    <comment ref="I7" authorId="0" shapeId="0" xr:uid="{00000000-0006-0000-0000-000005000000}">
      <text>
        <r>
          <rPr>
            <sz val="9"/>
            <color indexed="81"/>
            <rFont val="Tahoma"/>
            <family val="2"/>
          </rPr>
          <t>2 or more episodes in a 24-h period</t>
        </r>
      </text>
    </comment>
    <comment ref="I8" authorId="0" shapeId="0" xr:uid="{00000000-0006-0000-0000-000006000000}">
      <text>
        <r>
          <rPr>
            <b/>
            <sz val="9"/>
            <color indexed="81"/>
            <rFont val="Tahoma"/>
            <family val="2"/>
          </rPr>
          <t>Example of pathogens:</t>
        </r>
        <r>
          <rPr>
            <sz val="9"/>
            <color indexed="81"/>
            <rFont val="Tahoma"/>
            <family val="2"/>
          </rPr>
          <t xml:space="preserve">
</t>
        </r>
        <r>
          <rPr>
            <i/>
            <sz val="9"/>
            <color indexed="81"/>
            <rFont val="Tahoma"/>
            <family val="2"/>
          </rPr>
          <t>Salmonella
Shigella
Escherichia coli O157:H7
Campylobacter species</t>
        </r>
      </text>
    </comment>
    <comment ref="I12" authorId="0" shapeId="0" xr:uid="{00000000-0006-0000-0000-000007000000}">
      <text>
        <r>
          <rPr>
            <sz val="9"/>
            <color indexed="81"/>
            <rFont val="Tahoma"/>
            <family val="2"/>
          </rPr>
          <t>3 or more liquid or watery stools above what is normal for the resident within a 24-h period</t>
        </r>
      </text>
    </comment>
    <comment ref="I13" authorId="0" shapeId="0" xr:uid="{00000000-0006-0000-0000-000008000000}">
      <text>
        <r>
          <rPr>
            <sz val="9"/>
            <color indexed="81"/>
            <rFont val="Tahoma"/>
            <family val="2"/>
          </rPr>
          <t>Toxic megacolon may include abnormal dilatation of the large bowel, documented radiologically</t>
        </r>
      </text>
    </comment>
    <comment ref="L13" authorId="0" shapeId="0" xr:uid="{00000000-0006-0000-0000-000009000000}">
      <text>
        <r>
          <rPr>
            <b/>
            <sz val="9"/>
            <color indexed="81"/>
            <rFont val="Tahoma"/>
            <family val="2"/>
          </rPr>
          <t xml:space="preserve">Fever is met if </t>
        </r>
        <r>
          <rPr>
            <b/>
            <i/>
            <sz val="9"/>
            <color indexed="81"/>
            <rFont val="Tahoma"/>
            <family val="2"/>
          </rPr>
          <t xml:space="preserve">one </t>
        </r>
        <r>
          <rPr>
            <b/>
            <sz val="9"/>
            <color indexed="81"/>
            <rFont val="Tahoma"/>
            <family val="2"/>
          </rPr>
          <t>of the following criteria are met:</t>
        </r>
        <r>
          <rPr>
            <sz val="9"/>
            <color indexed="81"/>
            <rFont val="Tahoma"/>
            <family val="2"/>
          </rPr>
          <t xml:space="preserve">
1. Single oral temperature &gt;37.8°C (&gt;100°F); OR
2. Repeated oral temperatures &gt;37.2°C (99°F) or rectal temperatures &gt;37.5°C (99.5°F); OR
3. Single temperature &gt;1.1°C (2°F) over baseline from any site (oral, tympanic, axillary)
</t>
        </r>
      </text>
    </comment>
    <comment ref="I14" authorId="0" shapeId="0" xr:uid="{00000000-0006-0000-0000-00000A000000}">
      <text>
        <r>
          <rPr>
            <sz val="9"/>
            <color indexed="81"/>
            <rFont val="Tahoma"/>
            <family val="2"/>
          </rPr>
          <t xml:space="preserve">A toxinproducing </t>
        </r>
        <r>
          <rPr>
            <i/>
            <sz val="9"/>
            <color indexed="81"/>
            <rFont val="Tahoma"/>
            <family val="2"/>
          </rPr>
          <t>C. difficile</t>
        </r>
        <r>
          <rPr>
            <sz val="9"/>
            <color indexed="81"/>
            <rFont val="Tahoma"/>
            <family val="2"/>
          </rPr>
          <t xml:space="preserve"> organism may also be identified from a stool sample culture or by a molecular diagnostic test such as PCR</t>
        </r>
      </text>
    </comment>
    <comment ref="L14" authorId="0" shapeId="0" xr:uid="{00000000-0006-0000-0000-00000B000000}">
      <text>
        <r>
          <rPr>
            <b/>
            <sz val="9"/>
            <color indexed="81"/>
            <rFont val="Tahoma"/>
            <family val="2"/>
          </rPr>
          <t xml:space="preserve">Leukocytosis is met if </t>
        </r>
        <r>
          <rPr>
            <b/>
            <i/>
            <sz val="9"/>
            <color indexed="81"/>
            <rFont val="Tahoma"/>
            <family val="2"/>
          </rPr>
          <t>one</t>
        </r>
        <r>
          <rPr>
            <b/>
            <sz val="9"/>
            <color indexed="81"/>
            <rFont val="Tahoma"/>
            <family val="2"/>
          </rPr>
          <t xml:space="preserve"> of the following criteria are met:</t>
        </r>
        <r>
          <rPr>
            <sz val="9"/>
            <color indexed="81"/>
            <rFont val="Tahoma"/>
            <family val="2"/>
          </rPr>
          <t xml:space="preserve">
1. Neutrophilia (&gt;14,000 leukocytes/mm3); OR
2. Left shift (&gt;6% bands or ≥1,500 bands/mm3)</t>
        </r>
      </text>
    </comment>
    <comment ref="F15" authorId="0" shapeId="0" xr:uid="{00000000-0006-0000-0000-00000C000000}">
      <text>
        <r>
          <rPr>
            <b/>
            <sz val="9"/>
            <color indexed="81"/>
            <rFont val="Tahoma"/>
            <family val="2"/>
          </rPr>
          <t xml:space="preserve">Fever is met if </t>
        </r>
        <r>
          <rPr>
            <b/>
            <i/>
            <sz val="9"/>
            <color indexed="81"/>
            <rFont val="Tahoma"/>
            <family val="2"/>
          </rPr>
          <t xml:space="preserve">one </t>
        </r>
        <r>
          <rPr>
            <b/>
            <sz val="9"/>
            <color indexed="81"/>
            <rFont val="Tahoma"/>
            <family val="2"/>
          </rPr>
          <t>of the following criteria are met:</t>
        </r>
        <r>
          <rPr>
            <sz val="9"/>
            <color indexed="81"/>
            <rFont val="Tahoma"/>
            <family val="2"/>
          </rPr>
          <t xml:space="preserve">
1. Single oral temperature &gt;37.8°C (&gt;100°F); OR
2. Repeated oral temperatures &gt;37.2°C (99°F) or rectal temperatures &gt;37.5°C (99.5°F); OR
3. Single temperature &gt;1.1°C (2°F) over baseline from any site (oral, tympanic, axillary)
</t>
        </r>
      </text>
    </comment>
    <comment ref="L15" authorId="0" shapeId="0" xr:uid="{00000000-0006-0000-0000-00000D000000}">
      <text>
        <r>
          <rPr>
            <b/>
            <sz val="9"/>
            <color indexed="81"/>
            <rFont val="Tahoma"/>
            <family val="2"/>
          </rPr>
          <t xml:space="preserve">Acute change in mental status is met if </t>
        </r>
        <r>
          <rPr>
            <b/>
            <i/>
            <sz val="9"/>
            <color indexed="81"/>
            <rFont val="Tahoma"/>
            <family val="2"/>
          </rPr>
          <t>ALL</t>
        </r>
        <r>
          <rPr>
            <b/>
            <sz val="9"/>
            <color indexed="81"/>
            <rFont val="Tahoma"/>
            <family val="2"/>
          </rPr>
          <t xml:space="preserve"> criteria are present:</t>
        </r>
        <r>
          <rPr>
            <sz val="9"/>
            <color indexed="81"/>
            <rFont val="Tahoma"/>
            <family val="2"/>
          </rPr>
          <t xml:space="preserve">
1. Acute onset
2. Fluctuating course
3. Inattention AND
4. Either disorganized thinking or altered level of consciousness</t>
        </r>
      </text>
    </comment>
    <comment ref="F16" authorId="0" shapeId="0" xr:uid="{00000000-0006-0000-0000-00000E000000}">
      <text>
        <r>
          <rPr>
            <b/>
            <sz val="9"/>
            <color indexed="81"/>
            <rFont val="Tahoma"/>
            <family val="2"/>
          </rPr>
          <t xml:space="preserve">Leukocytosis is met if </t>
        </r>
        <r>
          <rPr>
            <b/>
            <i/>
            <sz val="9"/>
            <color indexed="81"/>
            <rFont val="Tahoma"/>
            <family val="2"/>
          </rPr>
          <t>one</t>
        </r>
        <r>
          <rPr>
            <b/>
            <sz val="9"/>
            <color indexed="81"/>
            <rFont val="Tahoma"/>
            <family val="2"/>
          </rPr>
          <t xml:space="preserve"> of the following criteria are met:</t>
        </r>
        <r>
          <rPr>
            <sz val="9"/>
            <color indexed="81"/>
            <rFont val="Tahoma"/>
            <family val="2"/>
          </rPr>
          <t xml:space="preserve">
1. Neutrophilia (&gt;14,000 leukocytes/mm3); OR
2. Left shift (&gt;6% bands or ≥1,500 bands/mm3)</t>
        </r>
      </text>
    </comment>
    <comment ref="L16" authorId="0" shapeId="0" xr:uid="{00000000-0006-0000-0000-00000F000000}">
      <text>
        <r>
          <rPr>
            <b/>
            <sz val="9"/>
            <color indexed="81"/>
            <rFont val="Tahoma"/>
            <family val="2"/>
          </rPr>
          <t>Acute functional decline is met following a 3-point increase in total activities of daily living (ADL) score (range, 0–28) from baseline, based on the following 7 ADL items, each scored from 0 (independent) to 4 (total dependence):</t>
        </r>
        <r>
          <rPr>
            <sz val="9"/>
            <color indexed="81"/>
            <rFont val="Tahoma"/>
            <family val="2"/>
          </rPr>
          <t xml:space="preserve">
a. Bed mobility
b. Transfer
c. Locomotion within LTCF
d. Dressing
e. Toilet use
f. Personal hygiene
g. Eating</t>
        </r>
      </text>
    </comment>
    <comment ref="F17" authorId="0" shapeId="0" xr:uid="{00000000-0006-0000-0000-000010000000}">
      <text>
        <r>
          <rPr>
            <b/>
            <sz val="9"/>
            <color indexed="81"/>
            <rFont val="Tahoma"/>
            <family val="2"/>
          </rPr>
          <t xml:space="preserve">Acute change in mental status is met if </t>
        </r>
        <r>
          <rPr>
            <b/>
            <i/>
            <sz val="9"/>
            <color indexed="81"/>
            <rFont val="Tahoma"/>
            <family val="2"/>
          </rPr>
          <t>ALL</t>
        </r>
        <r>
          <rPr>
            <b/>
            <sz val="9"/>
            <color indexed="81"/>
            <rFont val="Tahoma"/>
            <family val="2"/>
          </rPr>
          <t xml:space="preserve"> criteria are present:</t>
        </r>
        <r>
          <rPr>
            <sz val="9"/>
            <color indexed="81"/>
            <rFont val="Tahoma"/>
            <family val="2"/>
          </rPr>
          <t xml:space="preserve">
1. Acute onset
2. Fluctuating course
3. Inattention AND
4. Either disorganized thinking or altered level of consciousness</t>
        </r>
      </text>
    </comment>
    <comment ref="F18" authorId="0" shapeId="0" xr:uid="{00000000-0006-0000-0000-000011000000}">
      <text>
        <r>
          <rPr>
            <b/>
            <sz val="9"/>
            <color indexed="81"/>
            <rFont val="Tahoma"/>
            <family val="2"/>
          </rPr>
          <t>Acute functional decline is met following a 3-point increase in total activities of daily living (ADL) score (range, 0–28) from baseline, based on the following 7 ADL items, each scored from 0 (independent) to 4 (total dependence):</t>
        </r>
        <r>
          <rPr>
            <sz val="9"/>
            <color indexed="81"/>
            <rFont val="Tahoma"/>
            <family val="2"/>
          </rPr>
          <t xml:space="preserve">
a. Bed mobility
b. Transfer
c. Locomotion within LTCF
d. Dressing
e. Toilet use
f. Personal hygiene
g. Eating</t>
        </r>
      </text>
    </comment>
    <comment ref="C19" authorId="0" shapeId="0" xr:uid="{00000000-0006-0000-0000-000012000000}">
      <text>
        <r>
          <rPr>
            <b/>
            <sz val="9"/>
            <color indexed="81"/>
            <rFont val="Tahoma"/>
            <family val="2"/>
          </rPr>
          <t xml:space="preserve">Fever is met if </t>
        </r>
        <r>
          <rPr>
            <b/>
            <i/>
            <sz val="9"/>
            <color indexed="81"/>
            <rFont val="Tahoma"/>
            <family val="2"/>
          </rPr>
          <t xml:space="preserve">one </t>
        </r>
        <r>
          <rPr>
            <b/>
            <sz val="9"/>
            <color indexed="81"/>
            <rFont val="Tahoma"/>
            <family val="2"/>
          </rPr>
          <t>of the following criteria are met:</t>
        </r>
        <r>
          <rPr>
            <sz val="9"/>
            <color indexed="81"/>
            <rFont val="Tahoma"/>
            <family val="2"/>
          </rPr>
          <t xml:space="preserve">
1. Single oral temperature &gt;37.8°C (&gt;100°F); OR
2. Repeated oral temperatures &gt;37.2°C (99°F) or rectal temperatures &gt;37.5°C (99.5°F); OR
3. Single temperature &gt;1.1°C (2°F) over baseline from any site (oral, tympanic, axillary)
</t>
        </r>
      </text>
    </comment>
    <comment ref="C20" authorId="0" shapeId="0" xr:uid="{00000000-0006-0000-0000-000013000000}">
      <text>
        <r>
          <rPr>
            <b/>
            <sz val="9"/>
            <color indexed="81"/>
            <rFont val="Tahoma"/>
            <family val="2"/>
          </rPr>
          <t xml:space="preserve">Leukocytosis is met if </t>
        </r>
        <r>
          <rPr>
            <b/>
            <i/>
            <sz val="9"/>
            <color indexed="81"/>
            <rFont val="Tahoma"/>
            <family val="2"/>
          </rPr>
          <t>one</t>
        </r>
        <r>
          <rPr>
            <b/>
            <sz val="9"/>
            <color indexed="81"/>
            <rFont val="Tahoma"/>
            <family val="2"/>
          </rPr>
          <t xml:space="preserve"> of the following criteria are met:</t>
        </r>
        <r>
          <rPr>
            <sz val="9"/>
            <color indexed="81"/>
            <rFont val="Tahoma"/>
            <family val="2"/>
          </rPr>
          <t xml:space="preserve">
1. Neutrophilia (&gt;14,000 leukocytes/mm3); OR
2. Left shift (&gt;6% bands or ≥1,500 bands/mm3)</t>
        </r>
      </text>
    </comment>
    <comment ref="C21" authorId="0" shapeId="0" xr:uid="{00000000-0006-0000-0000-000014000000}">
      <text>
        <r>
          <rPr>
            <b/>
            <sz val="9"/>
            <color indexed="81"/>
            <rFont val="Tahoma"/>
            <family val="2"/>
          </rPr>
          <t xml:space="preserve">Acute change in mental status is met if </t>
        </r>
        <r>
          <rPr>
            <b/>
            <i/>
            <sz val="9"/>
            <color indexed="81"/>
            <rFont val="Tahoma"/>
            <family val="2"/>
          </rPr>
          <t>ALL</t>
        </r>
        <r>
          <rPr>
            <b/>
            <sz val="9"/>
            <color indexed="81"/>
            <rFont val="Tahoma"/>
            <family val="2"/>
          </rPr>
          <t xml:space="preserve"> criteria are present:</t>
        </r>
        <r>
          <rPr>
            <sz val="9"/>
            <color indexed="81"/>
            <rFont val="Tahoma"/>
            <family val="2"/>
          </rPr>
          <t xml:space="preserve">
1. Acute onset
2. Fluctuating course
3. Inattention AND
4. Either disorganized thinking or altered level of consciousness</t>
        </r>
      </text>
    </comment>
    <comment ref="C22" authorId="0" shapeId="0" xr:uid="{00000000-0006-0000-0000-000015000000}">
      <text>
        <r>
          <rPr>
            <b/>
            <sz val="9"/>
            <color indexed="81"/>
            <rFont val="Tahoma"/>
            <family val="2"/>
          </rPr>
          <t>Acute functional decline is met following a 3-point increase in total activities of daily living (ADL) score (range, 0–28) from baseline, based on the following 7 ADL items, each scored from 0 (independent) to 4 (total dependence):</t>
        </r>
        <r>
          <rPr>
            <sz val="9"/>
            <color indexed="81"/>
            <rFont val="Tahoma"/>
            <family val="2"/>
          </rPr>
          <t xml:space="preserve">
a. Bed mobility
b. Transfer
c. Locomotion within LTCF
d. Dressing
e. Toilet use
f. Personal hygiene
g. Eating</t>
        </r>
      </text>
    </comment>
  </commentList>
</comments>
</file>

<file path=xl/sharedStrings.xml><?xml version="1.0" encoding="utf-8"?>
<sst xmlns="http://schemas.openxmlformats.org/spreadsheetml/2006/main" count="55" uniqueCount="41">
  <si>
    <t>Urinary Tract Infection</t>
  </si>
  <si>
    <t>New or increased cough</t>
  </si>
  <si>
    <t>New or increased sputum production</t>
  </si>
  <si>
    <t>New or changed lung examination abnormalities</t>
  </si>
  <si>
    <t>Pleuritic chest pain</t>
  </si>
  <si>
    <t>Respiratory rate of &gt;=25 breaths/min</t>
  </si>
  <si>
    <t>Respiratory Tract Infection</t>
  </si>
  <si>
    <t>Fever</t>
  </si>
  <si>
    <t>Leukocytosis</t>
  </si>
  <si>
    <t>Acute change in mental status from baseline</t>
  </si>
  <si>
    <t xml:space="preserve">Acute functional decline </t>
  </si>
  <si>
    <t>Antibiotic indication:</t>
  </si>
  <si>
    <r>
      <t xml:space="preserve">O2 saturation &lt; 94% on room air </t>
    </r>
    <r>
      <rPr>
        <i/>
        <sz val="11"/>
        <color theme="1"/>
        <rFont val="Calibri"/>
        <family val="2"/>
        <scheme val="minor"/>
      </rPr>
      <t xml:space="preserve">or </t>
    </r>
    <r>
      <rPr>
        <sz val="11"/>
        <color theme="1"/>
        <rFont val="Calibri"/>
        <family val="2"/>
        <scheme val="minor"/>
      </rPr>
      <t>a reduction in O2 saturation of &gt;3% from baseline</t>
    </r>
  </si>
  <si>
    <t>Does the resident/patient have an indwelling catheter?</t>
  </si>
  <si>
    <r>
      <t xml:space="preserve">Interpretation of a chest radiograph as demonstrating pneumonia </t>
    </r>
    <r>
      <rPr>
        <i/>
        <sz val="11"/>
        <color theme="1"/>
        <rFont val="Calibri"/>
        <family val="2"/>
        <scheme val="minor"/>
      </rPr>
      <t>or</t>
    </r>
    <r>
      <rPr>
        <sz val="11"/>
        <color theme="1"/>
        <rFont val="Calibri"/>
        <family val="2"/>
        <scheme val="minor"/>
      </rPr>
      <t xml:space="preserve"> the presence of a new infiltrate</t>
    </r>
  </si>
  <si>
    <t xml:space="preserve">Antibiotic indication: </t>
  </si>
  <si>
    <t>Yes                         No</t>
  </si>
  <si>
    <t>Gastrointestinal Infection</t>
  </si>
  <si>
    <t>Skin, Soft Tissue, Mucosal Infection</t>
  </si>
  <si>
    <t>Cellulitis, soft tissue, or wound infection</t>
  </si>
  <si>
    <t>Pus present at a wound site</t>
  </si>
  <si>
    <t>Heat at the affected site</t>
  </si>
  <si>
    <t>Redness at the affected site</t>
  </si>
  <si>
    <t>Swelling at the afected site</t>
  </si>
  <si>
    <t>Tenderness or pain at the affected site</t>
  </si>
  <si>
    <t>Serous drainage at the affected site</t>
  </si>
  <si>
    <t>Gastroenteritis</t>
  </si>
  <si>
    <t>Diarrhea</t>
  </si>
  <si>
    <t>Vomiting</t>
  </si>
  <si>
    <t>Nausea</t>
  </si>
  <si>
    <t>Abdominal pain or tenderness</t>
  </si>
  <si>
    <r>
      <rPr>
        <b/>
        <i/>
        <sz val="11"/>
        <color theme="1"/>
        <rFont val="Calibri"/>
        <family val="2"/>
        <scheme val="minor"/>
      </rPr>
      <t>Clostridium difficile</t>
    </r>
    <r>
      <rPr>
        <b/>
        <sz val="11"/>
        <color theme="1"/>
        <rFont val="Calibri"/>
        <family val="2"/>
        <scheme val="minor"/>
      </rPr>
      <t xml:space="preserve"> infection</t>
    </r>
  </si>
  <si>
    <t>Presence of toxic megacolon</t>
  </si>
  <si>
    <t>Pseudomembranous colitis is identified during endoscopic examination or surgery or in histopathologic examination of a biopsy specimen</t>
  </si>
  <si>
    <t>Constitutional Criteria:</t>
  </si>
  <si>
    <t>Signs / Symptoms Criteria:</t>
  </si>
  <si>
    <t>Laboratory:</t>
  </si>
  <si>
    <t>Respiratory Criteria:</t>
  </si>
  <si>
    <r>
      <rPr>
        <b/>
        <sz val="11"/>
        <color theme="1"/>
        <rFont val="Calibri"/>
        <family val="2"/>
        <scheme val="minor"/>
      </rPr>
      <t xml:space="preserve">What is AZ-ASCEND? </t>
    </r>
    <r>
      <rPr>
        <sz val="11"/>
        <color theme="1"/>
        <rFont val="Calibri"/>
        <family val="2"/>
        <scheme val="minor"/>
      </rPr>
      <t xml:space="preserve">The Arizona Antimicrobial Stewardship Collaborative (AZ-ASCEND) is an academic-community research partnership aimed at developing best methods for a stewardship protocol to improve antibiotic prescribing practices. We have developed a series of educational and technical documents designed to track and reduce unnecessary prescribing, improve resident quality of life, and enhance CMS regulation compliance.
</t>
    </r>
    <r>
      <rPr>
        <b/>
        <sz val="11"/>
        <color theme="1"/>
        <rFont val="Calibri"/>
        <family val="2"/>
        <scheme val="minor"/>
      </rPr>
      <t xml:space="preserve">
What is this document?</t>
    </r>
    <r>
      <rPr>
        <sz val="11"/>
        <color theme="1"/>
        <rFont val="Calibri"/>
        <family val="2"/>
        <scheme val="minor"/>
      </rPr>
      <t xml:space="preserve"> This spreadsheet can be used by Infection Preventionists or other Skilled Nursing Facility staff to evaluate whether a resident/patient meets the McGeer criteria for a suspected bacterial 1) urinary tract infection (UTI), 2) respiratory tract infection (RTI), 3) gastrointestinal infection, or a 4) skin, mucosal, or soft tissue infection. Select the condition(s) below and the document will evaluate whether an antibiotic may be considered. You may also report suspected infections in parallel (i.e. mark all symptoms for a suspected UTI or RTI simultaneously). </t>
    </r>
  </si>
  <si>
    <r>
      <t xml:space="preserve">A stool sample yields a positive laboratory test result for </t>
    </r>
    <r>
      <rPr>
        <i/>
        <sz val="11"/>
        <color theme="1"/>
        <rFont val="Calibri"/>
        <family val="2"/>
        <scheme val="minor"/>
      </rPr>
      <t>C. difficile</t>
    </r>
    <r>
      <rPr>
        <sz val="11"/>
        <color theme="1"/>
        <rFont val="Calibri"/>
        <family val="2"/>
        <scheme val="minor"/>
      </rPr>
      <t xml:space="preserve"> toxin A or B</t>
    </r>
  </si>
  <si>
    <t>A stool specimen testing positive for a bacterial pathogen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</si>
</sst>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9"/>
      <color indexed="81"/>
      <name val="Tahoma"/>
      <family val="2"/>
    </font>
    <font>
      <b/>
      <sz val="9"/>
      <color indexed="81"/>
      <name val="Tahoma"/>
      <family val="2"/>
    </font>
    <font>
      <i/>
      <sz val="9"/>
      <color indexed="81"/>
      <name val="Tahoma"/>
      <family val="2"/>
    </font>
    <font>
      <b/>
      <i/>
      <sz val="9"/>
      <color indexed="81"/>
      <name val="Tahoma"/>
      <family val="2"/>
    </font>
    <font>
      <sz val="11"/>
      <name val="Calibri"/>
      <family val="2"/>
      <scheme val="minor"/>
    </font>
    <font>
      <sz val="11"/>
      <color theme="3"/>
      <name val="Calibri"/>
      <family val="2"/>
      <scheme val="minor"/>
    </font>
    <font>
      <b/>
      <i/>
      <sz val="11"/>
      <color theme="1"/>
      <name val="Calibri"/>
      <family val="2"/>
      <scheme val="minor"/>
    </font>
    <font>
      <sz val="11"/>
      <color theme="4" tint="-0.499984740745262"/>
      <name val="Calibri"/>
      <family val="2"/>
      <scheme val="minor"/>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right/>
      <top/>
      <bottom style="thick">
        <color theme="4" tint="0.499984740745262"/>
      </bottom>
      <diagonal/>
    </border>
    <border>
      <left/>
      <right/>
      <top/>
      <bottom style="thin">
        <color indexed="64"/>
      </bottom>
      <diagonal/>
    </border>
  </borders>
  <cellStyleXfs count="2">
    <xf numFmtId="0" fontId="0" fillId="0" borderId="0"/>
    <xf numFmtId="0" fontId="1" fillId="0" borderId="1" applyNumberFormat="0" applyFill="0" applyAlignment="0" applyProtection="0"/>
  </cellStyleXfs>
  <cellXfs count="28">
    <xf numFmtId="0" fontId="0" fillId="0" borderId="0" xfId="0"/>
    <xf numFmtId="0" fontId="0" fillId="0" borderId="0" xfId="0" applyAlignment="1">
      <alignment wrapText="1"/>
    </xf>
    <xf numFmtId="0" fontId="3" fillId="0" borderId="0" xfId="0" applyFont="1"/>
    <xf numFmtId="0" fontId="1" fillId="0" borderId="1" xfId="1"/>
    <xf numFmtId="0" fontId="10" fillId="0" borderId="0" xfId="0" applyFont="1"/>
    <xf numFmtId="0" fontId="0" fillId="0" borderId="0" xfId="0" applyFont="1"/>
    <xf numFmtId="0" fontId="4" fillId="0" borderId="0" xfId="0" applyFont="1"/>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2" borderId="0" xfId="0" applyFill="1"/>
    <xf numFmtId="0" fontId="4" fillId="2" borderId="0" xfId="0" applyFont="1" applyFill="1"/>
    <xf numFmtId="0" fontId="11" fillId="2" borderId="0" xfId="0" applyFont="1" applyFill="1"/>
    <xf numFmtId="0" fontId="0" fillId="0" borderId="0" xfId="0" applyFont="1" applyAlignment="1">
      <alignment wrapText="1"/>
    </xf>
    <xf numFmtId="0" fontId="12" fillId="0" borderId="0" xfId="0" applyFont="1"/>
    <xf numFmtId="0" fontId="0" fillId="2" borderId="0" xfId="0" applyFill="1" applyAlignment="1">
      <alignment wrapText="1"/>
    </xf>
    <xf numFmtId="0" fontId="1" fillId="0" borderId="1" xfId="1" applyAlignment="1">
      <alignment wrapText="1"/>
    </xf>
    <xf numFmtId="0" fontId="0" fillId="0" borderId="0" xfId="0" applyFont="1" applyAlignment="1">
      <alignment vertical="center" wrapText="1"/>
    </xf>
    <xf numFmtId="0" fontId="0" fillId="2" borderId="0" xfId="0" applyFill="1" applyAlignment="1">
      <alignment vertical="center"/>
    </xf>
    <xf numFmtId="0" fontId="1" fillId="0" borderId="1" xfId="1" applyAlignment="1">
      <alignment vertical="center"/>
    </xf>
    <xf numFmtId="0" fontId="13" fillId="2" borderId="0" xfId="0" applyFont="1" applyFill="1"/>
    <xf numFmtId="0" fontId="13" fillId="0" borderId="0" xfId="0" applyFont="1"/>
    <xf numFmtId="0" fontId="0" fillId="0" borderId="2" xfId="0" applyBorder="1" applyAlignment="1">
      <alignment vertical="center" wrapText="1"/>
    </xf>
    <xf numFmtId="0" fontId="2" fillId="2" borderId="0" xfId="0" applyFont="1" applyFill="1"/>
    <xf numFmtId="0" fontId="4" fillId="2" borderId="0" xfId="0" applyFont="1" applyFill="1" applyAlignment="1">
      <alignment vertical="center" wrapText="1"/>
    </xf>
    <xf numFmtId="0" fontId="4" fillId="2" borderId="0" xfId="0" applyFont="1" applyFill="1" applyAlignment="1">
      <alignment wrapText="1"/>
    </xf>
    <xf numFmtId="0" fontId="4" fillId="2" borderId="0" xfId="0" applyFont="1" applyFill="1" applyAlignment="1">
      <alignment vertical="center"/>
    </xf>
    <xf numFmtId="0" fontId="0" fillId="0" borderId="0" xfId="0" applyAlignment="1">
      <alignment horizontal="left" wrapText="1"/>
    </xf>
  </cellXfs>
  <cellStyles count="2">
    <cellStyle name="Heading 2" xfId="1" builtinId="17"/>
    <cellStyle name="Normal" xfId="0" builtinId="0"/>
  </cellStyles>
  <dxfs count="8">
    <dxf>
      <fill>
        <patternFill>
          <bgColor rgb="FFFF8585"/>
        </patternFill>
      </fill>
    </dxf>
    <dxf>
      <fill>
        <patternFill>
          <bgColor theme="9" tint="0.59996337778862885"/>
        </patternFill>
      </fill>
    </dxf>
    <dxf>
      <fill>
        <patternFill>
          <bgColor rgb="FFFF8585"/>
        </patternFill>
      </fill>
    </dxf>
    <dxf>
      <fill>
        <patternFill>
          <bgColor theme="9" tint="0.59996337778862885"/>
        </patternFill>
      </fill>
    </dxf>
    <dxf>
      <fill>
        <patternFill>
          <bgColor theme="9" tint="0.59996337778862885"/>
        </patternFill>
      </fill>
    </dxf>
    <dxf>
      <fill>
        <patternFill patternType="solid">
          <fgColor auto="1"/>
          <bgColor rgb="FFFF8585"/>
        </patternFill>
      </fill>
    </dxf>
    <dxf>
      <fill>
        <patternFill>
          <bgColor rgb="FFFF8585"/>
        </patternFill>
      </fill>
    </dxf>
    <dxf>
      <fill>
        <patternFill>
          <bgColor theme="9" tint="0.59996337778862885"/>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FF8585"/>
      <color rgb="FFFF8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fmlaLink="$G$6" lockText="1" noThreeD="1"/>
</file>

<file path=xl/ctrlProps/ctrlProp10.xml><?xml version="1.0" encoding="utf-8"?>
<formControlPr xmlns="http://schemas.microsoft.com/office/spreadsheetml/2009/9/main" objectType="CheckBox" fmlaLink="$G$17" lockText="1" noThreeD="1"/>
</file>

<file path=xl/ctrlProps/ctrlProp11.xml><?xml version="1.0" encoding="utf-8"?>
<formControlPr xmlns="http://schemas.microsoft.com/office/spreadsheetml/2009/9/main" objectType="CheckBox" fmlaLink="$G$18" lockText="1" noThreeD="1"/>
</file>

<file path=xl/ctrlProps/ctrlProp12.xml><?xml version="1.0" encoding="utf-8"?>
<formControlPr xmlns="http://schemas.microsoft.com/office/spreadsheetml/2009/9/main" objectType="CheckBox" fmlaLink="$D$6" lockText="1" noThreeD="1"/>
</file>

<file path=xl/ctrlProps/ctrlProp13.xml><?xml version="1.0" encoding="utf-8"?>
<formControlPr xmlns="http://schemas.microsoft.com/office/spreadsheetml/2009/9/main" objectType="CheckBox" fmlaLink="$D$8" lockText="1" noThreeD="1"/>
</file>

<file path=xl/ctrlProps/ctrlProp14.xml><?xml version="1.0" encoding="utf-8"?>
<formControlPr xmlns="http://schemas.microsoft.com/office/spreadsheetml/2009/9/main" objectType="CheckBox" fmlaLink="$D$9" lockText="1" noThreeD="1"/>
</file>

<file path=xl/ctrlProps/ctrlProp15.xml><?xml version="1.0" encoding="utf-8"?>
<formControlPr xmlns="http://schemas.microsoft.com/office/spreadsheetml/2009/9/main" objectType="CheckBox" fmlaLink="$D$11" lockText="1" noThreeD="1"/>
</file>

<file path=xl/ctrlProps/ctrlProp16.xml><?xml version="1.0" encoding="utf-8"?>
<formControlPr xmlns="http://schemas.microsoft.com/office/spreadsheetml/2009/9/main" objectType="CheckBox" fmlaLink="$D$12" lockText="1" noThreeD="1"/>
</file>

<file path=xl/ctrlProps/ctrlProp17.xml><?xml version="1.0" encoding="utf-8"?>
<formControlPr xmlns="http://schemas.microsoft.com/office/spreadsheetml/2009/9/main" objectType="CheckBox" fmlaLink="$D$13" lockText="1" noThreeD="1"/>
</file>

<file path=xl/ctrlProps/ctrlProp18.xml><?xml version="1.0" encoding="utf-8"?>
<formControlPr xmlns="http://schemas.microsoft.com/office/spreadsheetml/2009/9/main" objectType="CheckBox" fmlaLink="$D$14" lockText="1" noThreeD="1"/>
</file>

<file path=xl/ctrlProps/ctrlProp19.xml><?xml version="1.0" encoding="utf-8"?>
<formControlPr xmlns="http://schemas.microsoft.com/office/spreadsheetml/2009/9/main" objectType="CheckBox" fmlaLink="$D$15" lockText="1" noThreeD="1"/>
</file>

<file path=xl/ctrlProps/ctrlProp2.xml><?xml version="1.0" encoding="utf-8"?>
<formControlPr xmlns="http://schemas.microsoft.com/office/spreadsheetml/2009/9/main" objectType="CheckBox" fmlaLink="$G$8" lockText="1" noThreeD="1"/>
</file>

<file path=xl/ctrlProps/ctrlProp20.xml><?xml version="1.0" encoding="utf-8"?>
<formControlPr xmlns="http://schemas.microsoft.com/office/spreadsheetml/2009/9/main" objectType="CheckBox" fmlaLink="$D$16" lockText="1" noThreeD="1"/>
</file>

<file path=xl/ctrlProps/ctrlProp21.xml><?xml version="1.0" encoding="utf-8"?>
<formControlPr xmlns="http://schemas.microsoft.com/office/spreadsheetml/2009/9/main" objectType="CheckBox" fmlaLink="$D$17" lockText="1" noThreeD="1"/>
</file>

<file path=xl/ctrlProps/ctrlProp22.xml><?xml version="1.0" encoding="utf-8"?>
<formControlPr xmlns="http://schemas.microsoft.com/office/spreadsheetml/2009/9/main" objectType="CheckBox" fmlaLink="$D$19" lockText="1" noThreeD="1"/>
</file>

<file path=xl/ctrlProps/ctrlProp23.xml><?xml version="1.0" encoding="utf-8"?>
<formControlPr xmlns="http://schemas.microsoft.com/office/spreadsheetml/2009/9/main" objectType="CheckBox" fmlaLink="$D$20" lockText="1" noThreeD="1"/>
</file>

<file path=xl/ctrlProps/ctrlProp24.xml><?xml version="1.0" encoding="utf-8"?>
<formControlPr xmlns="http://schemas.microsoft.com/office/spreadsheetml/2009/9/main" objectType="CheckBox" fmlaLink="$D$21" lockText="1" noThreeD="1"/>
</file>

<file path=xl/ctrlProps/ctrlProp25.xml><?xml version="1.0" encoding="utf-8"?>
<formControlPr xmlns="http://schemas.microsoft.com/office/spreadsheetml/2009/9/main" objectType="CheckBox" fmlaLink="$D$22" lockText="1" noThreeD="1"/>
</file>

<file path=xl/ctrlProps/ctrlProp26.xml><?xml version="1.0" encoding="utf-8"?>
<formControlPr xmlns="http://schemas.microsoft.com/office/spreadsheetml/2009/9/main" objectType="CheckBox" fmlaLink="$D$7" lockText="1" noThreeD="1"/>
</file>

<file path=xl/ctrlProps/ctrlProp27.xml><?xml version="1.0" encoding="utf-8"?>
<formControlPr xmlns="http://schemas.microsoft.com/office/spreadsheetml/2009/9/main" objectType="CheckBox" fmlaLink="$J$6" lockText="1" noThreeD="1"/>
</file>

<file path=xl/ctrlProps/ctrlProp28.xml><?xml version="1.0" encoding="utf-8"?>
<formControlPr xmlns="http://schemas.microsoft.com/office/spreadsheetml/2009/9/main" objectType="CheckBox" fmlaLink="$J$7" lockText="1" noThreeD="1"/>
</file>

<file path=xl/ctrlProps/ctrlProp29.xml><?xml version="1.0" encoding="utf-8"?>
<formControlPr xmlns="http://schemas.microsoft.com/office/spreadsheetml/2009/9/main" objectType="CheckBox" fmlaLink="$J$8" lockText="1" noThreeD="1"/>
</file>

<file path=xl/ctrlProps/ctrlProp3.xml><?xml version="1.0" encoding="utf-8"?>
<formControlPr xmlns="http://schemas.microsoft.com/office/spreadsheetml/2009/9/main" objectType="CheckBox" fmlaLink="$G$9" lockText="1" noThreeD="1"/>
</file>

<file path=xl/ctrlProps/ctrlProp30.xml><?xml version="1.0" encoding="utf-8"?>
<formControlPr xmlns="http://schemas.microsoft.com/office/spreadsheetml/2009/9/main" objectType="CheckBox" fmlaLink="$J$9" lockText="1" noThreeD="1"/>
</file>

<file path=xl/ctrlProps/ctrlProp31.xml><?xml version="1.0" encoding="utf-8"?>
<formControlPr xmlns="http://schemas.microsoft.com/office/spreadsheetml/2009/9/main" objectType="CheckBox" fmlaLink="$J$10" lockText="1" noThreeD="1"/>
</file>

<file path=xl/ctrlProps/ctrlProp32.xml><?xml version="1.0" encoding="utf-8"?>
<formControlPr xmlns="http://schemas.microsoft.com/office/spreadsheetml/2009/9/main" objectType="CheckBox" fmlaLink="$J$12" lockText="1" noThreeD="1"/>
</file>

<file path=xl/ctrlProps/ctrlProp33.xml><?xml version="1.0" encoding="utf-8"?>
<formControlPr xmlns="http://schemas.microsoft.com/office/spreadsheetml/2009/9/main" objectType="CheckBox" fmlaLink="$J$13" lockText="1" noThreeD="1"/>
</file>

<file path=xl/ctrlProps/ctrlProp34.xml><?xml version="1.0" encoding="utf-8"?>
<formControlPr xmlns="http://schemas.microsoft.com/office/spreadsheetml/2009/9/main" objectType="CheckBox" fmlaLink="$J$14" lockText="1" noThreeD="1"/>
</file>

<file path=xl/ctrlProps/ctrlProp35.xml><?xml version="1.0" encoding="utf-8"?>
<formControlPr xmlns="http://schemas.microsoft.com/office/spreadsheetml/2009/9/main" objectType="CheckBox" fmlaLink="$J$15" lockText="1" noThreeD="1"/>
</file>

<file path=xl/ctrlProps/ctrlProp36.xml><?xml version="1.0" encoding="utf-8"?>
<formControlPr xmlns="http://schemas.microsoft.com/office/spreadsheetml/2009/9/main" objectType="CheckBox" fmlaLink="$M$6" lockText="1" noThreeD="1"/>
</file>

<file path=xl/ctrlProps/ctrlProp37.xml><?xml version="1.0" encoding="utf-8"?>
<formControlPr xmlns="http://schemas.microsoft.com/office/spreadsheetml/2009/9/main" objectType="CheckBox" fmlaLink="$M$7" lockText="1" noThreeD="1"/>
</file>

<file path=xl/ctrlProps/ctrlProp38.xml><?xml version="1.0" encoding="utf-8"?>
<formControlPr xmlns="http://schemas.microsoft.com/office/spreadsheetml/2009/9/main" objectType="CheckBox" fmlaLink="$M$8" lockText="1" noThreeD="1"/>
</file>

<file path=xl/ctrlProps/ctrlProp39.xml><?xml version="1.0" encoding="utf-8"?>
<formControlPr xmlns="http://schemas.microsoft.com/office/spreadsheetml/2009/9/main" objectType="CheckBox" fmlaLink="$M$9" lockText="1" noThreeD="1"/>
</file>

<file path=xl/ctrlProps/ctrlProp4.xml><?xml version="1.0" encoding="utf-8"?>
<formControlPr xmlns="http://schemas.microsoft.com/office/spreadsheetml/2009/9/main" objectType="CheckBox" fmlaLink="$G$10" lockText="1" noThreeD="1"/>
</file>

<file path=xl/ctrlProps/ctrlProp40.xml><?xml version="1.0" encoding="utf-8"?>
<formControlPr xmlns="http://schemas.microsoft.com/office/spreadsheetml/2009/9/main" objectType="CheckBox" fmlaLink="$M$10" lockText="1" noThreeD="1"/>
</file>

<file path=xl/ctrlProps/ctrlProp41.xml><?xml version="1.0" encoding="utf-8"?>
<formControlPr xmlns="http://schemas.microsoft.com/office/spreadsheetml/2009/9/main" objectType="CheckBox" fmlaLink="$M$11" lockText="1" noThreeD="1"/>
</file>

<file path=xl/ctrlProps/ctrlProp42.xml><?xml version="1.0" encoding="utf-8"?>
<formControlPr xmlns="http://schemas.microsoft.com/office/spreadsheetml/2009/9/main" objectType="CheckBox" fmlaLink="$M$14" lockText="1" noThreeD="1"/>
</file>

<file path=xl/ctrlProps/ctrlProp43.xml><?xml version="1.0" encoding="utf-8"?>
<formControlPr xmlns="http://schemas.microsoft.com/office/spreadsheetml/2009/9/main" objectType="CheckBox" fmlaLink="$M$13" lockText="1" noThreeD="1"/>
</file>

<file path=xl/ctrlProps/ctrlProp44.xml><?xml version="1.0" encoding="utf-8"?>
<formControlPr xmlns="http://schemas.microsoft.com/office/spreadsheetml/2009/9/main" objectType="CheckBox" fmlaLink="$M$15" lockText="1" noThreeD="1"/>
</file>

<file path=xl/ctrlProps/ctrlProp45.xml><?xml version="1.0" encoding="utf-8"?>
<formControlPr xmlns="http://schemas.microsoft.com/office/spreadsheetml/2009/9/main" objectType="CheckBox" fmlaLink="$M$16" lockText="1" noThreeD="1"/>
</file>

<file path=xl/ctrlProps/ctrlProp5.xml><?xml version="1.0" encoding="utf-8"?>
<formControlPr xmlns="http://schemas.microsoft.com/office/spreadsheetml/2009/9/main" objectType="CheckBox" fmlaLink="$G$11" lockText="1" noThreeD="1"/>
</file>

<file path=xl/ctrlProps/ctrlProp6.xml><?xml version="1.0" encoding="utf-8"?>
<formControlPr xmlns="http://schemas.microsoft.com/office/spreadsheetml/2009/9/main" objectType="CheckBox" fmlaLink="$G$12" lockText="1" noThreeD="1"/>
</file>

<file path=xl/ctrlProps/ctrlProp7.xml><?xml version="1.0" encoding="utf-8"?>
<formControlPr xmlns="http://schemas.microsoft.com/office/spreadsheetml/2009/9/main" objectType="CheckBox" fmlaLink="$G$13" lockText="1" noThreeD="1"/>
</file>

<file path=xl/ctrlProps/ctrlProp8.xml><?xml version="1.0" encoding="utf-8"?>
<formControlPr xmlns="http://schemas.microsoft.com/office/spreadsheetml/2009/9/main" objectType="CheckBox" fmlaLink="$G$15" lockText="1" noThreeD="1"/>
</file>

<file path=xl/ctrlProps/ctrlProp9.xml><?xml version="1.0" encoding="utf-8"?>
<formControlPr xmlns="http://schemas.microsoft.com/office/spreadsheetml/2009/9/main" objectType="CheckBox" fmlaLink="$G$1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104775</xdr:colOff>
          <xdr:row>5</xdr:row>
          <xdr:rowOff>28575</xdr:rowOff>
        </xdr:from>
        <xdr:to>
          <xdr:col>4</xdr:col>
          <xdr:colOff>304800</xdr:colOff>
          <xdr:row>5</xdr:row>
          <xdr:rowOff>323850</xdr:rowOff>
        </xdr:to>
        <xdr:sp macro="" textlink="">
          <xdr:nvSpPr>
            <xdr:cNvPr id="1025" name="Check Box 1" descr="Is there a new infiltrate or pneumonia?"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xdr:row>
          <xdr:rowOff>28575</xdr:rowOff>
        </xdr:from>
        <xdr:to>
          <xdr:col>4</xdr:col>
          <xdr:colOff>304800</xdr:colOff>
          <xdr:row>7</xdr:row>
          <xdr:rowOff>323850</xdr:rowOff>
        </xdr:to>
        <xdr:sp macro="" textlink="">
          <xdr:nvSpPr>
            <xdr:cNvPr id="1037" name="Check Box 13" descr="Is there a new infiltrate or pneumonia?"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8</xdr:row>
          <xdr:rowOff>38100</xdr:rowOff>
        </xdr:from>
        <xdr:to>
          <xdr:col>4</xdr:col>
          <xdr:colOff>304800</xdr:colOff>
          <xdr:row>8</xdr:row>
          <xdr:rowOff>333375</xdr:rowOff>
        </xdr:to>
        <xdr:sp macro="" textlink="">
          <xdr:nvSpPr>
            <xdr:cNvPr id="1038" name="Check Box 14" descr="Is there a new infiltrate or pneumonia?"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9</xdr:row>
          <xdr:rowOff>28575</xdr:rowOff>
        </xdr:from>
        <xdr:to>
          <xdr:col>4</xdr:col>
          <xdr:colOff>304800</xdr:colOff>
          <xdr:row>9</xdr:row>
          <xdr:rowOff>333375</xdr:rowOff>
        </xdr:to>
        <xdr:sp macro="" textlink="">
          <xdr:nvSpPr>
            <xdr:cNvPr id="1039" name="Check Box 15" descr="Is there a new infiltrate or pneumonia?"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10</xdr:row>
          <xdr:rowOff>47625</xdr:rowOff>
        </xdr:from>
        <xdr:to>
          <xdr:col>4</xdr:col>
          <xdr:colOff>304800</xdr:colOff>
          <xdr:row>10</xdr:row>
          <xdr:rowOff>352425</xdr:rowOff>
        </xdr:to>
        <xdr:sp macro="" textlink="">
          <xdr:nvSpPr>
            <xdr:cNvPr id="1040" name="Check Box 16" descr="Is there a new infiltrate or pneumonia?"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10</xdr:row>
          <xdr:rowOff>333375</xdr:rowOff>
        </xdr:from>
        <xdr:to>
          <xdr:col>4</xdr:col>
          <xdr:colOff>304800</xdr:colOff>
          <xdr:row>12</xdr:row>
          <xdr:rowOff>57150</xdr:rowOff>
        </xdr:to>
        <xdr:sp macro="" textlink="">
          <xdr:nvSpPr>
            <xdr:cNvPr id="1041" name="Check Box 17" descr="Is there a new infiltrate or pneumonia?"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11</xdr:row>
          <xdr:rowOff>114300</xdr:rowOff>
        </xdr:from>
        <xdr:to>
          <xdr:col>4</xdr:col>
          <xdr:colOff>304800</xdr:colOff>
          <xdr:row>13</xdr:row>
          <xdr:rowOff>57150</xdr:rowOff>
        </xdr:to>
        <xdr:sp macro="" textlink="">
          <xdr:nvSpPr>
            <xdr:cNvPr id="1042" name="Check Box 18" descr="Is there a new infiltrate or pneumonia?"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95250</xdr:colOff>
          <xdr:row>14</xdr:row>
          <xdr:rowOff>133350</xdr:rowOff>
        </xdr:from>
        <xdr:to>
          <xdr:col>4</xdr:col>
          <xdr:colOff>295275</xdr:colOff>
          <xdr:row>14</xdr:row>
          <xdr:rowOff>438150</xdr:rowOff>
        </xdr:to>
        <xdr:sp macro="" textlink="">
          <xdr:nvSpPr>
            <xdr:cNvPr id="1043" name="Check Box 19" descr="Is there a new infiltrate or pneumonia?"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95250</xdr:colOff>
          <xdr:row>14</xdr:row>
          <xdr:rowOff>485775</xdr:rowOff>
        </xdr:from>
        <xdr:to>
          <xdr:col>4</xdr:col>
          <xdr:colOff>295275</xdr:colOff>
          <xdr:row>16</xdr:row>
          <xdr:rowOff>57150</xdr:rowOff>
        </xdr:to>
        <xdr:sp macro="" textlink="">
          <xdr:nvSpPr>
            <xdr:cNvPr id="1044" name="Check Box 20" descr="Is there a new infiltrate or pneumonia?"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95250</xdr:colOff>
          <xdr:row>15</xdr:row>
          <xdr:rowOff>142875</xdr:rowOff>
        </xdr:from>
        <xdr:to>
          <xdr:col>4</xdr:col>
          <xdr:colOff>295275</xdr:colOff>
          <xdr:row>17</xdr:row>
          <xdr:rowOff>66675</xdr:rowOff>
        </xdr:to>
        <xdr:sp macro="" textlink="">
          <xdr:nvSpPr>
            <xdr:cNvPr id="1045" name="Check Box 21" descr="Is there a new infiltrate or pneumonia?"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95250</xdr:colOff>
          <xdr:row>16</xdr:row>
          <xdr:rowOff>133350</xdr:rowOff>
        </xdr:from>
        <xdr:to>
          <xdr:col>4</xdr:col>
          <xdr:colOff>295275</xdr:colOff>
          <xdr:row>18</xdr:row>
          <xdr:rowOff>57150</xdr:rowOff>
        </xdr:to>
        <xdr:sp macro="" textlink="">
          <xdr:nvSpPr>
            <xdr:cNvPr id="1046" name="Check Box 22" descr="Is there a new infiltrate or pneumonia?"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71718</xdr:colOff>
      <xdr:row>0</xdr:row>
      <xdr:rowOff>53790</xdr:rowOff>
    </xdr:from>
    <xdr:to>
      <xdr:col>2</xdr:col>
      <xdr:colOff>2017059</xdr:colOff>
      <xdr:row>0</xdr:row>
      <xdr:rowOff>923366</xdr:rowOff>
    </xdr:to>
    <xdr:pic>
      <xdr:nvPicPr>
        <xdr:cNvPr id="24" name="Picture 23" descr="C:\Users\ferrisr\OneDrive\z1_Research\ABRC\images\ASCEND_logo4.PNG">
          <a:extLst>
            <a:ext uri="{FF2B5EF4-FFF2-40B4-BE49-F238E27FC236}">
              <a16:creationId xmlns:a16="http://schemas.microsoft.com/office/drawing/2014/main" id="{00000000-0008-0000-0000-000018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52099"/>
        <a:stretch/>
      </xdr:blipFill>
      <xdr:spPr bwMode="auto">
        <a:xfrm>
          <a:off x="71718" y="53790"/>
          <a:ext cx="2277035" cy="869576"/>
        </a:xfrm>
        <a:prstGeom prst="rect">
          <a:avLst/>
        </a:prstGeom>
        <a:noFill/>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editAs="oneCell">
        <xdr:from>
          <xdr:col>1</xdr:col>
          <xdr:colOff>57150</xdr:colOff>
          <xdr:row>5</xdr:row>
          <xdr:rowOff>38100</xdr:rowOff>
        </xdr:from>
        <xdr:to>
          <xdr:col>1</xdr:col>
          <xdr:colOff>266700</xdr:colOff>
          <xdr:row>5</xdr:row>
          <xdr:rowOff>323850</xdr:rowOff>
        </xdr:to>
        <xdr:sp macro="" textlink="">
          <xdr:nvSpPr>
            <xdr:cNvPr id="1058" name="Check Box 34" descr="Is there a new infiltrate or pneumonia?"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7</xdr:row>
          <xdr:rowOff>76200</xdr:rowOff>
        </xdr:from>
        <xdr:to>
          <xdr:col>1</xdr:col>
          <xdr:colOff>247650</xdr:colOff>
          <xdr:row>7</xdr:row>
          <xdr:rowOff>361950</xdr:rowOff>
        </xdr:to>
        <xdr:sp macro="" textlink="">
          <xdr:nvSpPr>
            <xdr:cNvPr id="1059" name="Check Box 35" descr="Is there a new infiltrate or pneumonia?"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8</xdr:row>
          <xdr:rowOff>47625</xdr:rowOff>
        </xdr:from>
        <xdr:to>
          <xdr:col>1</xdr:col>
          <xdr:colOff>257175</xdr:colOff>
          <xdr:row>8</xdr:row>
          <xdr:rowOff>323850</xdr:rowOff>
        </xdr:to>
        <xdr:sp macro="" textlink="">
          <xdr:nvSpPr>
            <xdr:cNvPr id="1060" name="Check Box 36" descr="Is there a new infiltrate or pneumonia?"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10</xdr:row>
          <xdr:rowOff>57150</xdr:rowOff>
        </xdr:from>
        <xdr:to>
          <xdr:col>1</xdr:col>
          <xdr:colOff>266700</xdr:colOff>
          <xdr:row>10</xdr:row>
          <xdr:rowOff>352425</xdr:rowOff>
        </xdr:to>
        <xdr:sp macro="" textlink="">
          <xdr:nvSpPr>
            <xdr:cNvPr id="1062" name="Check Box 38" descr="Is there a new infiltrate or pneumonia?"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10</xdr:row>
          <xdr:rowOff>342900</xdr:rowOff>
        </xdr:from>
        <xdr:to>
          <xdr:col>1</xdr:col>
          <xdr:colOff>257175</xdr:colOff>
          <xdr:row>12</xdr:row>
          <xdr:rowOff>57150</xdr:rowOff>
        </xdr:to>
        <xdr:sp macro="" textlink="">
          <xdr:nvSpPr>
            <xdr:cNvPr id="1063" name="Check Box 39" descr="Is there a new infiltrate or pneumonia?"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11</xdr:row>
          <xdr:rowOff>123825</xdr:rowOff>
        </xdr:from>
        <xdr:to>
          <xdr:col>1</xdr:col>
          <xdr:colOff>257175</xdr:colOff>
          <xdr:row>13</xdr:row>
          <xdr:rowOff>57150</xdr:rowOff>
        </xdr:to>
        <xdr:sp macro="" textlink="">
          <xdr:nvSpPr>
            <xdr:cNvPr id="1064" name="Check Box 40" descr="Is there a new infiltrate or pneumonia?"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13</xdr:row>
          <xdr:rowOff>28575</xdr:rowOff>
        </xdr:from>
        <xdr:to>
          <xdr:col>1</xdr:col>
          <xdr:colOff>257175</xdr:colOff>
          <xdr:row>13</xdr:row>
          <xdr:rowOff>323850</xdr:rowOff>
        </xdr:to>
        <xdr:sp macro="" textlink="">
          <xdr:nvSpPr>
            <xdr:cNvPr id="1065" name="Check Box 41" descr="Is there a new infiltrate or pneumonia?"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14</xdr:row>
          <xdr:rowOff>123825</xdr:rowOff>
        </xdr:from>
        <xdr:to>
          <xdr:col>1</xdr:col>
          <xdr:colOff>257175</xdr:colOff>
          <xdr:row>14</xdr:row>
          <xdr:rowOff>419100</xdr:rowOff>
        </xdr:to>
        <xdr:sp macro="" textlink="">
          <xdr:nvSpPr>
            <xdr:cNvPr id="1066" name="Check Box 42" descr="Is there a new infiltrate or pneumonia?"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14</xdr:row>
          <xdr:rowOff>485775</xdr:rowOff>
        </xdr:from>
        <xdr:to>
          <xdr:col>1</xdr:col>
          <xdr:colOff>257175</xdr:colOff>
          <xdr:row>16</xdr:row>
          <xdr:rowOff>57150</xdr:rowOff>
        </xdr:to>
        <xdr:sp macro="" textlink="">
          <xdr:nvSpPr>
            <xdr:cNvPr id="1067" name="Check Box 43" descr="Is there a new infiltrate or pneumonia?"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15</xdr:row>
          <xdr:rowOff>123825</xdr:rowOff>
        </xdr:from>
        <xdr:to>
          <xdr:col>1</xdr:col>
          <xdr:colOff>257175</xdr:colOff>
          <xdr:row>17</xdr:row>
          <xdr:rowOff>47625</xdr:rowOff>
        </xdr:to>
        <xdr:sp macro="" textlink="">
          <xdr:nvSpPr>
            <xdr:cNvPr id="1068" name="Check Box 44" descr="Is there a new infiltrate or pneumonia?"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17</xdr:row>
          <xdr:rowOff>133350</xdr:rowOff>
        </xdr:from>
        <xdr:to>
          <xdr:col>1</xdr:col>
          <xdr:colOff>247650</xdr:colOff>
          <xdr:row>19</xdr:row>
          <xdr:rowOff>57150</xdr:rowOff>
        </xdr:to>
        <xdr:sp macro="" textlink="">
          <xdr:nvSpPr>
            <xdr:cNvPr id="1070" name="Check Box 46" descr="Is there a new infiltrate or pneumonia?"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18</xdr:row>
          <xdr:rowOff>133350</xdr:rowOff>
        </xdr:from>
        <xdr:to>
          <xdr:col>1</xdr:col>
          <xdr:colOff>247650</xdr:colOff>
          <xdr:row>20</xdr:row>
          <xdr:rowOff>57150</xdr:rowOff>
        </xdr:to>
        <xdr:sp macro="" textlink="">
          <xdr:nvSpPr>
            <xdr:cNvPr id="1071" name="Check Box 47" descr="Is there a new infiltrate or pneumonia?"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19</xdr:row>
          <xdr:rowOff>133350</xdr:rowOff>
        </xdr:from>
        <xdr:to>
          <xdr:col>1</xdr:col>
          <xdr:colOff>247650</xdr:colOff>
          <xdr:row>21</xdr:row>
          <xdr:rowOff>57150</xdr:rowOff>
        </xdr:to>
        <xdr:sp macro="" textlink="">
          <xdr:nvSpPr>
            <xdr:cNvPr id="1072" name="Check Box 48" descr="Is there a new infiltrate or pneumonia?"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20</xdr:row>
          <xdr:rowOff>123825</xdr:rowOff>
        </xdr:from>
        <xdr:to>
          <xdr:col>1</xdr:col>
          <xdr:colOff>247650</xdr:colOff>
          <xdr:row>22</xdr:row>
          <xdr:rowOff>57150</xdr:rowOff>
        </xdr:to>
        <xdr:sp macro="" textlink="">
          <xdr:nvSpPr>
            <xdr:cNvPr id="1073" name="Check Box 49" descr="Is there a new infiltrate or pneumonia?"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733425</xdr:colOff>
          <xdr:row>5</xdr:row>
          <xdr:rowOff>38100</xdr:rowOff>
        </xdr:from>
        <xdr:to>
          <xdr:col>2</xdr:col>
          <xdr:colOff>933450</xdr:colOff>
          <xdr:row>5</xdr:row>
          <xdr:rowOff>323850</xdr:rowOff>
        </xdr:to>
        <xdr:sp macro="" textlink="">
          <xdr:nvSpPr>
            <xdr:cNvPr id="1079" name="Check Box 55" descr="Is there a new infiltrate or pneumonia?"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5</xdr:row>
          <xdr:rowOff>47625</xdr:rowOff>
        </xdr:from>
        <xdr:to>
          <xdr:col>7</xdr:col>
          <xdr:colOff>295275</xdr:colOff>
          <xdr:row>5</xdr:row>
          <xdr:rowOff>333375</xdr:rowOff>
        </xdr:to>
        <xdr:sp macro="" textlink="">
          <xdr:nvSpPr>
            <xdr:cNvPr id="1085" name="Check Box 61" descr="Is there a new infiltrate or pneumonia?"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5</xdr:row>
          <xdr:rowOff>304800</xdr:rowOff>
        </xdr:from>
        <xdr:to>
          <xdr:col>7</xdr:col>
          <xdr:colOff>295275</xdr:colOff>
          <xdr:row>7</xdr:row>
          <xdr:rowOff>57150</xdr:rowOff>
        </xdr:to>
        <xdr:sp macro="" textlink="">
          <xdr:nvSpPr>
            <xdr:cNvPr id="1086" name="Check Box 62" descr="Is there a new infiltrate or pneumonia?"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7</xdr:row>
          <xdr:rowOff>38100</xdr:rowOff>
        </xdr:from>
        <xdr:to>
          <xdr:col>7</xdr:col>
          <xdr:colOff>295275</xdr:colOff>
          <xdr:row>7</xdr:row>
          <xdr:rowOff>323850</xdr:rowOff>
        </xdr:to>
        <xdr:sp macro="" textlink="">
          <xdr:nvSpPr>
            <xdr:cNvPr id="1087" name="Check Box 63" descr="Is there a new infiltrate or pneumonia?"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104775</xdr:colOff>
          <xdr:row>8</xdr:row>
          <xdr:rowOff>38100</xdr:rowOff>
        </xdr:from>
        <xdr:to>
          <xdr:col>7</xdr:col>
          <xdr:colOff>304800</xdr:colOff>
          <xdr:row>8</xdr:row>
          <xdr:rowOff>323850</xdr:rowOff>
        </xdr:to>
        <xdr:sp macro="" textlink="">
          <xdr:nvSpPr>
            <xdr:cNvPr id="1088" name="Check Box 64" descr="Is there a new infiltrate or pneumonia?"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104775</xdr:colOff>
          <xdr:row>9</xdr:row>
          <xdr:rowOff>28575</xdr:rowOff>
        </xdr:from>
        <xdr:to>
          <xdr:col>7</xdr:col>
          <xdr:colOff>304800</xdr:colOff>
          <xdr:row>9</xdr:row>
          <xdr:rowOff>323850</xdr:rowOff>
        </xdr:to>
        <xdr:sp macro="" textlink="">
          <xdr:nvSpPr>
            <xdr:cNvPr id="1089" name="Check Box 65" descr="Is there a new infiltrate or pneumonia?"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10</xdr:row>
          <xdr:rowOff>352425</xdr:rowOff>
        </xdr:from>
        <xdr:to>
          <xdr:col>7</xdr:col>
          <xdr:colOff>295275</xdr:colOff>
          <xdr:row>12</xdr:row>
          <xdr:rowOff>57150</xdr:rowOff>
        </xdr:to>
        <xdr:sp macro="" textlink="">
          <xdr:nvSpPr>
            <xdr:cNvPr id="1090" name="Check Box 66" descr="Is there a new infiltrate or pneumonia?"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104775</xdr:colOff>
          <xdr:row>11</xdr:row>
          <xdr:rowOff>133350</xdr:rowOff>
        </xdr:from>
        <xdr:to>
          <xdr:col>7</xdr:col>
          <xdr:colOff>304800</xdr:colOff>
          <xdr:row>13</xdr:row>
          <xdr:rowOff>57150</xdr:rowOff>
        </xdr:to>
        <xdr:sp macro="" textlink="">
          <xdr:nvSpPr>
            <xdr:cNvPr id="1091" name="Check Box 67" descr="Is there a new infiltrate or pneumonia?"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104775</xdr:colOff>
          <xdr:row>13</xdr:row>
          <xdr:rowOff>19050</xdr:rowOff>
        </xdr:from>
        <xdr:to>
          <xdr:col>7</xdr:col>
          <xdr:colOff>304800</xdr:colOff>
          <xdr:row>13</xdr:row>
          <xdr:rowOff>323850</xdr:rowOff>
        </xdr:to>
        <xdr:sp macro="" textlink="">
          <xdr:nvSpPr>
            <xdr:cNvPr id="1092" name="Check Box 68" descr="Is there a new infiltrate or pneumonia?"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104775</xdr:colOff>
          <xdr:row>14</xdr:row>
          <xdr:rowOff>104775</xdr:rowOff>
        </xdr:from>
        <xdr:to>
          <xdr:col>7</xdr:col>
          <xdr:colOff>304800</xdr:colOff>
          <xdr:row>14</xdr:row>
          <xdr:rowOff>400050</xdr:rowOff>
        </xdr:to>
        <xdr:sp macro="" textlink="">
          <xdr:nvSpPr>
            <xdr:cNvPr id="1093" name="Check Box 69" descr="Is there a new infiltrate or pneumonia?"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5</xdr:row>
          <xdr:rowOff>28575</xdr:rowOff>
        </xdr:from>
        <xdr:to>
          <xdr:col>10</xdr:col>
          <xdr:colOff>247650</xdr:colOff>
          <xdr:row>5</xdr:row>
          <xdr:rowOff>323850</xdr:rowOff>
        </xdr:to>
        <xdr:sp macro="" textlink="">
          <xdr:nvSpPr>
            <xdr:cNvPr id="1094" name="Check Box 70" descr="Is there a new infiltrate or pneumonia?"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5</xdr:row>
          <xdr:rowOff>323850</xdr:rowOff>
        </xdr:from>
        <xdr:to>
          <xdr:col>10</xdr:col>
          <xdr:colOff>247650</xdr:colOff>
          <xdr:row>7</xdr:row>
          <xdr:rowOff>57150</xdr:rowOff>
        </xdr:to>
        <xdr:sp macro="" textlink="">
          <xdr:nvSpPr>
            <xdr:cNvPr id="1095" name="Check Box 71" descr="Is there a new infiltrate or pneumonia?"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76200</xdr:colOff>
          <xdr:row>7</xdr:row>
          <xdr:rowOff>38100</xdr:rowOff>
        </xdr:from>
        <xdr:to>
          <xdr:col>10</xdr:col>
          <xdr:colOff>266700</xdr:colOff>
          <xdr:row>7</xdr:row>
          <xdr:rowOff>323850</xdr:rowOff>
        </xdr:to>
        <xdr:sp macro="" textlink="">
          <xdr:nvSpPr>
            <xdr:cNvPr id="1096" name="Check Box 72" descr="Is there a new infiltrate or pneumonia?"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76200</xdr:colOff>
          <xdr:row>8</xdr:row>
          <xdr:rowOff>28575</xdr:rowOff>
        </xdr:from>
        <xdr:to>
          <xdr:col>10</xdr:col>
          <xdr:colOff>266700</xdr:colOff>
          <xdr:row>8</xdr:row>
          <xdr:rowOff>323850</xdr:rowOff>
        </xdr:to>
        <xdr:sp macro="" textlink="">
          <xdr:nvSpPr>
            <xdr:cNvPr id="1097" name="Check Box 73" descr="Is there a new infiltrate or pneumonia?"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76200</xdr:colOff>
          <xdr:row>9</xdr:row>
          <xdr:rowOff>38100</xdr:rowOff>
        </xdr:from>
        <xdr:to>
          <xdr:col>10</xdr:col>
          <xdr:colOff>266700</xdr:colOff>
          <xdr:row>9</xdr:row>
          <xdr:rowOff>323850</xdr:rowOff>
        </xdr:to>
        <xdr:sp macro="" textlink="">
          <xdr:nvSpPr>
            <xdr:cNvPr id="1098" name="Check Box 74" descr="Is there a new infiltrate or pneumonia?"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85725</xdr:colOff>
          <xdr:row>10</xdr:row>
          <xdr:rowOff>66675</xdr:rowOff>
        </xdr:from>
        <xdr:to>
          <xdr:col>10</xdr:col>
          <xdr:colOff>276225</xdr:colOff>
          <xdr:row>10</xdr:row>
          <xdr:rowOff>361950</xdr:rowOff>
        </xdr:to>
        <xdr:sp macro="" textlink="">
          <xdr:nvSpPr>
            <xdr:cNvPr id="1099" name="Check Box 75" descr="Is there a new infiltrate or pneumonia?"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95250</xdr:colOff>
          <xdr:row>13</xdr:row>
          <xdr:rowOff>38100</xdr:rowOff>
        </xdr:from>
        <xdr:to>
          <xdr:col>10</xdr:col>
          <xdr:colOff>285750</xdr:colOff>
          <xdr:row>13</xdr:row>
          <xdr:rowOff>342900</xdr:rowOff>
        </xdr:to>
        <xdr:sp macro="" textlink="">
          <xdr:nvSpPr>
            <xdr:cNvPr id="1101" name="Check Box 77" descr="Is there a new infiltrate or pneumonia?"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95250</xdr:colOff>
          <xdr:row>11</xdr:row>
          <xdr:rowOff>114300</xdr:rowOff>
        </xdr:from>
        <xdr:to>
          <xdr:col>10</xdr:col>
          <xdr:colOff>285750</xdr:colOff>
          <xdr:row>13</xdr:row>
          <xdr:rowOff>57150</xdr:rowOff>
        </xdr:to>
        <xdr:sp macro="" textlink="">
          <xdr:nvSpPr>
            <xdr:cNvPr id="1102" name="Check Box 78" descr="Is there a new infiltrate or pneumonia?"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95250</xdr:colOff>
          <xdr:row>14</xdr:row>
          <xdr:rowOff>123825</xdr:rowOff>
        </xdr:from>
        <xdr:to>
          <xdr:col>10</xdr:col>
          <xdr:colOff>285750</xdr:colOff>
          <xdr:row>14</xdr:row>
          <xdr:rowOff>438150</xdr:rowOff>
        </xdr:to>
        <xdr:sp macro="" textlink="">
          <xdr:nvSpPr>
            <xdr:cNvPr id="1103" name="Check Box 79" descr="Is there a new infiltrate or pneumonia?"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95250</xdr:colOff>
          <xdr:row>14</xdr:row>
          <xdr:rowOff>485775</xdr:rowOff>
        </xdr:from>
        <xdr:to>
          <xdr:col>10</xdr:col>
          <xdr:colOff>285750</xdr:colOff>
          <xdr:row>16</xdr:row>
          <xdr:rowOff>66675</xdr:rowOff>
        </xdr:to>
        <xdr:sp macro="" textlink="">
          <xdr:nvSpPr>
            <xdr:cNvPr id="1104" name="Check Box 80" descr="Is there a new infiltrate or pneumonia?"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4</xdr:col>
      <xdr:colOff>89648</xdr:colOff>
      <xdr:row>19</xdr:row>
      <xdr:rowOff>26893</xdr:rowOff>
    </xdr:from>
    <xdr:to>
      <xdr:col>4</xdr:col>
      <xdr:colOff>340662</xdr:colOff>
      <xdr:row>19</xdr:row>
      <xdr:rowOff>170329</xdr:rowOff>
    </xdr:to>
    <xdr:sp macro="" textlink="">
      <xdr:nvSpPr>
        <xdr:cNvPr id="2" name="Down Arrow 1">
          <a:extLst>
            <a:ext uri="{FF2B5EF4-FFF2-40B4-BE49-F238E27FC236}">
              <a16:creationId xmlns:a16="http://schemas.microsoft.com/office/drawing/2014/main" id="{00000000-0008-0000-0000-000002000000}"/>
            </a:ext>
          </a:extLst>
        </xdr:cNvPr>
        <xdr:cNvSpPr/>
      </xdr:nvSpPr>
      <xdr:spPr>
        <a:xfrm rot="16200000">
          <a:off x="4096872" y="6857998"/>
          <a:ext cx="143436" cy="251014"/>
        </a:xfrm>
        <a:prstGeom prst="downArrow">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53788</xdr:colOff>
      <xdr:row>23</xdr:row>
      <xdr:rowOff>17928</xdr:rowOff>
    </xdr:from>
    <xdr:to>
      <xdr:col>1</xdr:col>
      <xdr:colOff>304802</xdr:colOff>
      <xdr:row>23</xdr:row>
      <xdr:rowOff>161364</xdr:rowOff>
    </xdr:to>
    <xdr:sp macro="" textlink="">
      <xdr:nvSpPr>
        <xdr:cNvPr id="67" name="Down Arrow 66">
          <a:extLst>
            <a:ext uri="{FF2B5EF4-FFF2-40B4-BE49-F238E27FC236}">
              <a16:creationId xmlns:a16="http://schemas.microsoft.com/office/drawing/2014/main" id="{00000000-0008-0000-0000-000043000000}"/>
            </a:ext>
          </a:extLst>
        </xdr:cNvPr>
        <xdr:cNvSpPr/>
      </xdr:nvSpPr>
      <xdr:spPr>
        <a:xfrm rot="16200000">
          <a:off x="179295" y="7566210"/>
          <a:ext cx="143436" cy="251014"/>
        </a:xfrm>
        <a:prstGeom prst="downArrow">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98612</xdr:colOff>
      <xdr:row>16</xdr:row>
      <xdr:rowOff>35858</xdr:rowOff>
    </xdr:from>
    <xdr:to>
      <xdr:col>7</xdr:col>
      <xdr:colOff>349626</xdr:colOff>
      <xdr:row>16</xdr:row>
      <xdr:rowOff>179294</xdr:rowOff>
    </xdr:to>
    <xdr:sp macro="" textlink="">
      <xdr:nvSpPr>
        <xdr:cNvPr id="68" name="Down Arrow 67">
          <a:extLst>
            <a:ext uri="{FF2B5EF4-FFF2-40B4-BE49-F238E27FC236}">
              <a16:creationId xmlns:a16="http://schemas.microsoft.com/office/drawing/2014/main" id="{00000000-0008-0000-0000-000044000000}"/>
            </a:ext>
          </a:extLst>
        </xdr:cNvPr>
        <xdr:cNvSpPr/>
      </xdr:nvSpPr>
      <xdr:spPr>
        <a:xfrm rot="16200000">
          <a:off x="8077201" y="6311151"/>
          <a:ext cx="143436" cy="251014"/>
        </a:xfrm>
        <a:prstGeom prst="downArrow">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44824</xdr:colOff>
      <xdr:row>17</xdr:row>
      <xdr:rowOff>26893</xdr:rowOff>
    </xdr:from>
    <xdr:to>
      <xdr:col>10</xdr:col>
      <xdr:colOff>295838</xdr:colOff>
      <xdr:row>17</xdr:row>
      <xdr:rowOff>170329</xdr:rowOff>
    </xdr:to>
    <xdr:sp macro="" textlink="">
      <xdr:nvSpPr>
        <xdr:cNvPr id="69" name="Down Arrow 68">
          <a:extLst>
            <a:ext uri="{FF2B5EF4-FFF2-40B4-BE49-F238E27FC236}">
              <a16:creationId xmlns:a16="http://schemas.microsoft.com/office/drawing/2014/main" id="{00000000-0008-0000-0000-000045000000}"/>
            </a:ext>
          </a:extLst>
        </xdr:cNvPr>
        <xdr:cNvSpPr/>
      </xdr:nvSpPr>
      <xdr:spPr>
        <a:xfrm rot="16200000">
          <a:off x="12012707" y="6499410"/>
          <a:ext cx="143436" cy="251014"/>
        </a:xfrm>
        <a:prstGeom prst="downArrow">
          <a:avLst/>
        </a:prstGeom>
        <a:no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omments" Target="../comments1.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9"/>
  <sheetViews>
    <sheetView showGridLines="0" tabSelected="1" zoomScale="85" zoomScaleNormal="85" workbookViewId="0">
      <selection activeCell="L2" sqref="L2"/>
    </sheetView>
  </sheetViews>
  <sheetFormatPr defaultRowHeight="15" x14ac:dyDescent="0.25"/>
  <cols>
    <col min="1" max="1" width="1" customWidth="1"/>
    <col min="2" max="2" width="4.7109375" customWidth="1"/>
    <col min="3" max="3" width="50.85546875" customWidth="1"/>
    <col min="4" max="4" width="0.85546875" style="6" customWidth="1"/>
    <col min="5" max="5" width="6" customWidth="1"/>
    <col min="6" max="6" width="51" customWidth="1"/>
    <col min="7" max="7" width="0.85546875" style="6" customWidth="1"/>
    <col min="8" max="8" width="5.7109375" customWidth="1"/>
    <col min="9" max="9" width="51.5703125" style="1" customWidth="1"/>
    <col min="10" max="10" width="1" style="21" customWidth="1"/>
    <col min="11" max="11" width="4.7109375" customWidth="1"/>
    <col min="12" max="12" width="51.140625" style="7" customWidth="1"/>
    <col min="13" max="13" width="1" style="6" customWidth="1"/>
  </cols>
  <sheetData>
    <row r="1" spans="1:13" ht="91.15" customHeight="1" x14ac:dyDescent="0.25"/>
    <row r="2" spans="1:13" ht="100.9" customHeight="1" x14ac:dyDescent="0.25">
      <c r="B2" s="27" t="s">
        <v>38</v>
      </c>
      <c r="C2" s="27"/>
      <c r="D2" s="27"/>
      <c r="E2" s="27"/>
      <c r="F2" s="27"/>
      <c r="G2" s="27"/>
      <c r="H2" s="27"/>
      <c r="I2" s="27"/>
      <c r="J2" s="27"/>
    </row>
    <row r="3" spans="1:13" ht="5.45" customHeight="1" x14ac:dyDescent="0.25">
      <c r="A3" s="10"/>
      <c r="B3" s="10"/>
      <c r="C3" s="10"/>
      <c r="D3" s="11"/>
      <c r="E3" s="10"/>
      <c r="F3" s="10"/>
      <c r="G3" s="11"/>
      <c r="H3" s="10"/>
      <c r="I3" s="15"/>
      <c r="J3" s="20"/>
      <c r="K3" s="10"/>
      <c r="L3" s="18"/>
      <c r="M3" s="11"/>
    </row>
    <row r="4" spans="1:13" ht="18" thickBot="1" x14ac:dyDescent="0.35">
      <c r="A4" s="10"/>
      <c r="B4" s="3" t="s">
        <v>0</v>
      </c>
      <c r="C4" s="3"/>
      <c r="D4" s="12"/>
      <c r="E4" s="3" t="s">
        <v>6</v>
      </c>
      <c r="F4" s="3"/>
      <c r="G4" s="12"/>
      <c r="H4" s="3" t="s">
        <v>17</v>
      </c>
      <c r="I4" s="16"/>
      <c r="J4" s="20"/>
      <c r="K4" s="3" t="s">
        <v>18</v>
      </c>
      <c r="L4" s="19"/>
      <c r="M4" s="11"/>
    </row>
    <row r="5" spans="1:13" ht="15.75" thickTop="1" x14ac:dyDescent="0.25">
      <c r="A5" s="10"/>
      <c r="B5" s="9" t="s">
        <v>13</v>
      </c>
      <c r="D5" s="12"/>
      <c r="E5" s="2" t="s">
        <v>36</v>
      </c>
      <c r="G5" s="12"/>
      <c r="H5" s="2" t="s">
        <v>26</v>
      </c>
      <c r="J5" s="20"/>
      <c r="K5" s="2" t="s">
        <v>19</v>
      </c>
      <c r="L5" s="8"/>
      <c r="M5" s="11"/>
    </row>
    <row r="6" spans="1:13" ht="30" x14ac:dyDescent="0.25">
      <c r="A6" s="10"/>
      <c r="C6" s="7" t="s">
        <v>16</v>
      </c>
      <c r="D6" s="12" t="b">
        <v>0</v>
      </c>
      <c r="F6" s="8" t="s">
        <v>14</v>
      </c>
      <c r="G6" s="12" t="b">
        <v>0</v>
      </c>
      <c r="I6" s="8" t="s">
        <v>27</v>
      </c>
      <c r="J6" s="20" t="b">
        <v>0</v>
      </c>
      <c r="L6" s="8" t="s">
        <v>20</v>
      </c>
      <c r="M6" s="20" t="b">
        <v>0</v>
      </c>
    </row>
    <row r="7" spans="1:13" x14ac:dyDescent="0.25">
      <c r="A7" s="10"/>
      <c r="B7" s="2" t="s">
        <v>36</v>
      </c>
      <c r="C7" s="7"/>
      <c r="D7" s="12" t="b">
        <v>0</v>
      </c>
      <c r="E7" s="2" t="s">
        <v>37</v>
      </c>
      <c r="F7" s="7"/>
      <c r="G7" s="12"/>
      <c r="I7" s="8" t="s">
        <v>28</v>
      </c>
      <c r="J7" s="20" t="b">
        <v>0</v>
      </c>
      <c r="L7" s="8" t="s">
        <v>21</v>
      </c>
      <c r="M7" s="20" t="b">
        <v>0</v>
      </c>
    </row>
    <row r="8" spans="1:13" ht="31.9" customHeight="1" x14ac:dyDescent="0.25">
      <c r="A8" s="10"/>
      <c r="C8" s="8" t="str">
        <f>IF(AND(D7 = FALSE, D6 = FALSE), "Indicate whether resident was cultured with a catheter", IF(AND(D7 = TRUE, D6 = TRUE), "Only indicate whether a catheter is present or not", IF(D7 = TRUE, "At least 100,000 cfu/mL of no more than 2 species of microorganisms in a voided urine sample", "Urinary catheter specimen culture with at least 100,000 cfu/mL of any organism(s)")))</f>
        <v>Indicate whether resident was cultured with a catheter</v>
      </c>
      <c r="D8" s="12" t="b">
        <v>0</v>
      </c>
      <c r="F8" s="8" t="s">
        <v>1</v>
      </c>
      <c r="G8" s="12" t="b">
        <v>0</v>
      </c>
      <c r="I8" s="8" t="s">
        <v>40</v>
      </c>
      <c r="J8" s="20" t="b">
        <v>0</v>
      </c>
      <c r="L8" s="8" t="s">
        <v>22</v>
      </c>
      <c r="M8" s="20" t="b">
        <v>0</v>
      </c>
    </row>
    <row r="9" spans="1:13" ht="33.6" customHeight="1" x14ac:dyDescent="0.25">
      <c r="A9" s="10"/>
      <c r="C9" s="8" t="str">
        <f>IF(AND(D7 = FALSE, D6 = FALSE), "Indicate whether resident was cultured with a catheter", IF(AND(D7 = TRUE, D6 = TRUE), "Only indicate whether a catheter is present or not", IF(D7 = TRUE, "At least 1,000 cfu/mL of any number of organisms in a specimen collected by in-and-out catheter", "At least 1,000 cfu/mL of any number of organisms in a specimen collected by in-and-out catheter")))</f>
        <v>Indicate whether resident was cultured with a catheter</v>
      </c>
      <c r="D9" s="12" t="b">
        <v>0</v>
      </c>
      <c r="F9" s="8" t="s">
        <v>2</v>
      </c>
      <c r="G9" s="12" t="b">
        <v>0</v>
      </c>
      <c r="I9" s="8" t="s">
        <v>29</v>
      </c>
      <c r="J9" s="20" t="b">
        <v>0</v>
      </c>
      <c r="L9" s="8" t="s">
        <v>23</v>
      </c>
      <c r="M9" s="20" t="b">
        <v>0</v>
      </c>
    </row>
    <row r="10" spans="1:13" ht="30" x14ac:dyDescent="0.25">
      <c r="A10" s="10"/>
      <c r="B10" s="2" t="s">
        <v>35</v>
      </c>
      <c r="C10" s="7"/>
      <c r="D10" s="12"/>
      <c r="F10" s="8" t="s">
        <v>12</v>
      </c>
      <c r="G10" s="12" t="b">
        <v>0</v>
      </c>
      <c r="I10" s="8" t="s">
        <v>30</v>
      </c>
      <c r="J10" s="20" t="b">
        <v>0</v>
      </c>
      <c r="L10" s="8" t="s">
        <v>24</v>
      </c>
      <c r="M10" s="20" t="b">
        <v>0</v>
      </c>
    </row>
    <row r="11" spans="1:13" ht="32.450000000000003" customHeight="1" x14ac:dyDescent="0.25">
      <c r="A11" s="10"/>
      <c r="C11" s="8" t="str">
        <f>IF(AND(D7 = FALSE, D6 = FALSE), "Indicate whether resident was cultured with a catheter", IF(AND(D7 = TRUE, D6 = TRUE), "Only indicate whether a catheter is present or not", IF(D7 = TRUE, "Acute dysuria or acute pain, swelling, or tenderness of the testes, epididymis, or prostate", "Acute pain, swelling, or tenderness of the testes, epididymis, or prostate")))</f>
        <v>Indicate whether resident was cultured with a catheter</v>
      </c>
      <c r="D11" s="12" t="b">
        <v>0</v>
      </c>
      <c r="F11" s="8" t="s">
        <v>3</v>
      </c>
      <c r="G11" s="12" t="b">
        <v>0</v>
      </c>
      <c r="H11" s="2" t="s">
        <v>31</v>
      </c>
      <c r="I11" s="17"/>
      <c r="J11" s="20"/>
      <c r="K11" s="5"/>
      <c r="L11" s="17" t="s">
        <v>25</v>
      </c>
      <c r="M11" s="20" t="b">
        <v>0</v>
      </c>
    </row>
    <row r="12" spans="1:13" x14ac:dyDescent="0.25">
      <c r="A12" s="10"/>
      <c r="C12" s="7" t="str">
        <f>IF(AND(D7 = FALSE, D6 = FALSE), "Indicate whether resident was cultured with a catheter", IF(AND(D7 = TRUE, D6 = TRUE), "Only indicate whether a catheter is present or not", IF(D7 = TRUE, "Acute costovertebral angle pain or tenderness", "Acute costovertebral angle pain or tenderness")))</f>
        <v>Indicate whether resident was cultured with a catheter</v>
      </c>
      <c r="D12" s="12" t="b">
        <v>0</v>
      </c>
      <c r="F12" s="8" t="s">
        <v>4</v>
      </c>
      <c r="G12" s="12" t="b">
        <v>0</v>
      </c>
      <c r="H12" s="2"/>
      <c r="I12" s="8" t="s">
        <v>27</v>
      </c>
      <c r="J12" s="20" t="b">
        <v>0</v>
      </c>
      <c r="K12" s="2" t="s">
        <v>34</v>
      </c>
      <c r="L12" s="8"/>
      <c r="M12" s="20"/>
    </row>
    <row r="13" spans="1:13" x14ac:dyDescent="0.25">
      <c r="A13" s="10"/>
      <c r="C13" s="7" t="str">
        <f>IF(AND(D7 = FALSE, D6 = FALSE), "Indicate whether resident was cultured with a catheter", IF(AND(D7 = TRUE, D6 = TRUE), "Only indicate whether a catheter is present or not", IF(D7 = TRUE, "Suprapubic pain", "Suprapubic pain")))</f>
        <v>Indicate whether resident was cultured with a catheter</v>
      </c>
      <c r="D13" s="12" t="b">
        <v>0</v>
      </c>
      <c r="F13" s="8" t="s">
        <v>5</v>
      </c>
      <c r="G13" s="12" t="b">
        <v>0</v>
      </c>
      <c r="H13" s="5"/>
      <c r="I13" s="17" t="s">
        <v>32</v>
      </c>
      <c r="J13" s="20" t="b">
        <v>0</v>
      </c>
      <c r="L13" s="8" t="s">
        <v>7</v>
      </c>
      <c r="M13" s="20" t="b">
        <v>0</v>
      </c>
    </row>
    <row r="14" spans="1:13" ht="30" x14ac:dyDescent="0.25">
      <c r="A14" s="10"/>
      <c r="C14" s="7" t="str">
        <f>IF(AND(D7 = FALSE, D6 = FALSE), "Indicate whether resident was cultured with a catheter", IF(AND(D7 = TRUE, D6 = TRUE), "Only indicate whether a catheter is present or not", IF(D7 = TRUE, "Gross hematuria", "Purulent discharge from around the catheter")))</f>
        <v>Indicate whether resident was cultured with a catheter</v>
      </c>
      <c r="D14" s="12" t="b">
        <v>0</v>
      </c>
      <c r="E14" s="2" t="s">
        <v>34</v>
      </c>
      <c r="F14" s="8"/>
      <c r="G14" s="12"/>
      <c r="H14" s="5"/>
      <c r="I14" s="17" t="s">
        <v>39</v>
      </c>
      <c r="J14" s="20" t="b">
        <v>0</v>
      </c>
      <c r="L14" s="8" t="s">
        <v>8</v>
      </c>
      <c r="M14" s="20" t="b">
        <v>0</v>
      </c>
    </row>
    <row r="15" spans="1:13" ht="45" x14ac:dyDescent="0.25">
      <c r="A15" s="10"/>
      <c r="C15" s="7" t="str">
        <f>IF(AND(D7 = FALSE, D6 = FALSE), "Indicate whether resident was cultured with a catheter", IF(AND(D7 = TRUE, D6 = TRUE), "Only indicate whether a catheter is present or not", IF(D7 = TRUE, "New or marked increase in incontinence", "Rigors")))</f>
        <v>Indicate whether resident was cultured with a catheter</v>
      </c>
      <c r="D15" s="12" t="b">
        <v>0</v>
      </c>
      <c r="F15" s="8" t="s">
        <v>7</v>
      </c>
      <c r="G15" s="12" t="b">
        <v>0</v>
      </c>
      <c r="H15" s="5"/>
      <c r="I15" s="17" t="s">
        <v>33</v>
      </c>
      <c r="J15" s="20" t="b">
        <v>0</v>
      </c>
      <c r="L15" s="8" t="s">
        <v>9</v>
      </c>
      <c r="M15" s="20" t="b">
        <v>0</v>
      </c>
    </row>
    <row r="16" spans="1:13" x14ac:dyDescent="0.25">
      <c r="A16" s="10"/>
      <c r="C16" s="7" t="str">
        <f>IF(AND(D7 = FALSE, D6 = FALSE), "Indicate whether resident was cultured with a catheter", IF(AND(D7 = TRUE, D6 = TRUE), "Only indicate whether a catheter is present or not", IF(D7 = TRUE, "New or marked increase in urgency", "New-onset hypotension with no alternate site of infection")))</f>
        <v>Indicate whether resident was cultured with a catheter</v>
      </c>
      <c r="D16" s="12" t="b">
        <v>0</v>
      </c>
      <c r="F16" s="8" t="s">
        <v>8</v>
      </c>
      <c r="G16" s="12" t="b">
        <v>0</v>
      </c>
      <c r="H16" s="23" t="s">
        <v>11</v>
      </c>
      <c r="I16" s="25"/>
      <c r="J16" s="20"/>
      <c r="L16" s="8" t="s">
        <v>10</v>
      </c>
      <c r="M16" s="20" t="b">
        <v>0</v>
      </c>
    </row>
    <row r="17" spans="1:13" ht="15.6" customHeight="1" x14ac:dyDescent="0.25">
      <c r="A17" s="10"/>
      <c r="C17" s="7" t="str">
        <f>IF(AND(D7=FALSE,D6=FALSE),"Indicate whether resident was cultured with a catheter",IF(AND(D7=TRUE,D6=TRUE),"Only indicate whether a catheter is present or not",IF(D7=TRUE,"New or marked increase in frequency","Other")))</f>
        <v>Indicate whether resident was cultured with a catheter</v>
      </c>
      <c r="D17" s="12" t="b">
        <v>0</v>
      </c>
      <c r="F17" s="8" t="s">
        <v>9</v>
      </c>
      <c r="G17" s="12" t="b">
        <v>0</v>
      </c>
      <c r="H17" s="2"/>
      <c r="I17" s="13" t="str">
        <f>IF(OR(J6=TRUE, J7=TRUE, AND(J8 = TRUE, OR(J6=TRUE, J7=TRUE, J9=TRUE, J10=TRUE)),
AND(OR(J12 = TRUE, J13 = TRUE), OR(J14 = TRUE, J15 = TRUE)) ),
"Criteria are met: antibiotic resolution may be considered", "Criteria are NOT met: antibiotic resolution is not indicated")</f>
        <v>Criteria are NOT met: antibiotic resolution is not indicated</v>
      </c>
      <c r="J17" s="20"/>
      <c r="K17" s="23" t="s">
        <v>11</v>
      </c>
      <c r="L17" s="26"/>
      <c r="M17" s="20"/>
    </row>
    <row r="18" spans="1:13" x14ac:dyDescent="0.25">
      <c r="A18" s="10"/>
      <c r="B18" s="2" t="s">
        <v>34</v>
      </c>
      <c r="C18" s="7"/>
      <c r="D18" s="12"/>
      <c r="F18" s="8" t="s">
        <v>10</v>
      </c>
      <c r="G18" s="12" t="b">
        <v>0</v>
      </c>
      <c r="H18" s="14"/>
      <c r="I18" s="13"/>
      <c r="J18" s="20"/>
      <c r="L18" s="7" t="str">
        <f>IF(OR(M6=TRUE, M27=TRUE), "Criteria are met: antibiotic resolution may be considered", "Criteria are NOT met: antibiotic resolution is not indicated")</f>
        <v>Criteria are NOT met: antibiotic resolution is not indicated</v>
      </c>
      <c r="M18" s="20">
        <f>IF(M7 = TRUE, 1, 0)</f>
        <v>0</v>
      </c>
    </row>
    <row r="19" spans="1:13" x14ac:dyDescent="0.25">
      <c r="A19" s="10"/>
      <c r="C19" s="8" t="s">
        <v>7</v>
      </c>
      <c r="D19" s="12" t="b">
        <v>0</v>
      </c>
      <c r="E19" s="23" t="s">
        <v>11</v>
      </c>
      <c r="F19" s="24"/>
      <c r="G19" s="12"/>
      <c r="H19" s="5"/>
      <c r="I19" s="13"/>
      <c r="J19" s="20"/>
      <c r="M19" s="20">
        <f>IF(M8 = TRUE, 1, 0)</f>
        <v>0</v>
      </c>
    </row>
    <row r="20" spans="1:13" ht="30" x14ac:dyDescent="0.25">
      <c r="A20" s="10"/>
      <c r="C20" s="8" t="s">
        <v>8</v>
      </c>
      <c r="D20" s="12" t="b">
        <v>0</v>
      </c>
      <c r="F20" s="22" t="str">
        <f>IF(AND(G6=TRUE, OR(G8=TRUE, G9=TRUE, G10 = TRUE, G11 = TRUE, G12 = TRUE, G13 = TRUE), OR(G15 = TRUE, G16 = TRUE, G17 = TRUE, G18 = TRUE)), "Criteria are met: antibiotic resolution may be considered", "Criteria are NOT met: antibiotic resolution is not indicated")</f>
        <v>Criteria are NOT met: antibiotic resolution is not indicated</v>
      </c>
      <c r="G20" s="12"/>
      <c r="H20" s="5"/>
      <c r="I20" s="13"/>
      <c r="J20" s="20"/>
      <c r="M20" s="20">
        <f>IF(M9 = TRUE, 1, 0)</f>
        <v>0</v>
      </c>
    </row>
    <row r="21" spans="1:13" x14ac:dyDescent="0.25">
      <c r="A21" s="10"/>
      <c r="C21" s="8" t="s">
        <v>9</v>
      </c>
      <c r="D21" s="12" t="b">
        <v>0</v>
      </c>
      <c r="F21" s="1"/>
      <c r="G21" s="12"/>
      <c r="H21" s="14"/>
      <c r="I21" s="13"/>
      <c r="J21" s="20"/>
      <c r="M21" s="20">
        <f>IF(M10 = TRUE, 1, 0)</f>
        <v>0</v>
      </c>
    </row>
    <row r="22" spans="1:13" x14ac:dyDescent="0.25">
      <c r="A22" s="10"/>
      <c r="C22" s="8" t="s">
        <v>10</v>
      </c>
      <c r="D22" s="12" t="b">
        <v>0</v>
      </c>
      <c r="F22" s="1"/>
      <c r="G22" s="12"/>
      <c r="H22" s="5"/>
      <c r="I22" s="13"/>
      <c r="J22" s="20"/>
      <c r="M22" s="20">
        <f>IF(M11 = TRUE, 1, 0)</f>
        <v>0</v>
      </c>
    </row>
    <row r="23" spans="1:13" x14ac:dyDescent="0.25">
      <c r="A23" s="10"/>
      <c r="B23" s="23" t="s">
        <v>15</v>
      </c>
      <c r="C23" s="23"/>
      <c r="D23" s="12"/>
      <c r="F23" s="8"/>
      <c r="G23" s="12"/>
      <c r="H23" s="5"/>
      <c r="I23" s="13"/>
      <c r="J23" s="20"/>
      <c r="M23" s="20">
        <f>IF(M13 = TRUE, 1, 0)</f>
        <v>0</v>
      </c>
    </row>
    <row r="24" spans="1:13" ht="30" x14ac:dyDescent="0.25">
      <c r="A24" s="10"/>
      <c r="C24" s="8" t="str">
        <f>IF(AND(D7 = FALSE, D6 = FALSE), "Criteria are NOT met: antibiotic resolution is not indicated",
IF(AND(D7 = TRUE, D6 = TRUE), "Criteria are NOT met: antibiotic resolution is not indicated",
IF(OR(
AND(D6 = TRUE, D8 = TRUE, OR(D11 = TRUE, D12 = TRUE, D13 = TRUE, D14 = TRUE, D15 = TRUE, D16 = TRUE, D19 = TRUE, OR(AND(D20 = TRUE, D21 = TRUE), AND(D20 = TRUE, D22 = TRUE)) )),
AND(D7 = TRUE, D11 = TRUE, OR(D8 = TRUE, D9 = TRUE)),
AND(D7 = TRUE, OR(D19 = TRUE, D20 = TRUE), OR(D12 = TRUE, D13 = TRUE, D14 = TRUE, D15 = TRUE, D16 = TRUE, D17 = TRUE), OR(D8 = TRUE, D9 = TRUE) ),
AND(D7 = TRUE, D29 = TRUE, OR(D8 = TRUE, D9 = TRUE))
),"Criteria are met: antibiotic resolution may be considered", "Criteria are NOT met: antibiotic resolution is not indicated")))</f>
        <v>Criteria are NOT met: antibiotic resolution is not indicated</v>
      </c>
      <c r="D24" s="12">
        <f>IF(D13 = TRUE, 1, 0)</f>
        <v>0</v>
      </c>
      <c r="F24" s="8"/>
      <c r="G24" s="12"/>
      <c r="H24" s="2"/>
      <c r="I24" s="13"/>
      <c r="J24" s="20"/>
      <c r="M24" s="20">
        <f>IF(M14 = TRUE, 1, 0)</f>
        <v>0</v>
      </c>
    </row>
    <row r="25" spans="1:13" x14ac:dyDescent="0.25">
      <c r="A25" s="10"/>
      <c r="D25" s="12">
        <f>IF(D14 = TRUE, 1, 0)</f>
        <v>0</v>
      </c>
      <c r="F25" s="7"/>
      <c r="G25" s="12"/>
      <c r="H25" s="5"/>
      <c r="I25" s="13"/>
      <c r="J25" s="20"/>
      <c r="M25" s="20">
        <f>IF(M15 = TRUE, 1, 0)</f>
        <v>0</v>
      </c>
    </row>
    <row r="26" spans="1:13" x14ac:dyDescent="0.25">
      <c r="A26" s="10"/>
      <c r="B26" s="10"/>
      <c r="C26" s="10"/>
      <c r="D26" s="11">
        <f>IF(D15 = TRUE, 1, 0)</f>
        <v>0</v>
      </c>
      <c r="E26" s="10"/>
      <c r="F26" s="18"/>
      <c r="G26" s="11"/>
      <c r="H26" s="10"/>
      <c r="I26" s="15"/>
      <c r="J26" s="20"/>
      <c r="K26" s="10"/>
      <c r="L26" s="18"/>
      <c r="M26" s="11">
        <f>IF(M16 = TRUE, 1, 0)</f>
        <v>0</v>
      </c>
    </row>
    <row r="27" spans="1:13" x14ac:dyDescent="0.25">
      <c r="D27" s="6">
        <f>IF(D16 = TRUE, 1, 0)</f>
        <v>0</v>
      </c>
      <c r="F27" s="7"/>
      <c r="M27" s="6" t="b">
        <f>IF(SUM(M18:M26) &gt;= 4, TRUE, FALSE)</f>
        <v>0</v>
      </c>
    </row>
    <row r="28" spans="1:13" x14ac:dyDescent="0.25">
      <c r="D28" s="6">
        <f>IF(D17 = TRUE, 1, 0)</f>
        <v>0</v>
      </c>
      <c r="F28" s="7"/>
      <c r="M28" s="4"/>
    </row>
    <row r="29" spans="1:13" x14ac:dyDescent="0.25">
      <c r="D29" s="6" t="b">
        <f>IF(SUM(D24:D28) &gt;= 2, TRUE, FALSE)</f>
        <v>0</v>
      </c>
      <c r="F29" s="7"/>
    </row>
  </sheetData>
  <mergeCells count="1">
    <mergeCell ref="B2:J2"/>
  </mergeCells>
  <conditionalFormatting sqref="F20">
    <cfRule type="expression" dxfId="7" priority="9">
      <formula>$F$20 = "Criteria are met: antibiotic resolution may be considered"</formula>
    </cfRule>
    <cfRule type="expression" dxfId="6" priority="8">
      <formula>$F$20 = "Criteria are NOT met: antibiotic resolution is not indicated"</formula>
    </cfRule>
  </conditionalFormatting>
  <conditionalFormatting sqref="C24">
    <cfRule type="expression" dxfId="5" priority="7">
      <formula>$C$24 = "Criteria are NOT met: antibiotic resolution is not indicated"</formula>
    </cfRule>
    <cfRule type="expression" dxfId="4" priority="6">
      <formula>$C$24 = "Criteria are met: antibiotic resolution may be considered"</formula>
    </cfRule>
  </conditionalFormatting>
  <conditionalFormatting sqref="I17">
    <cfRule type="expression" dxfId="3" priority="5">
      <formula>$I$17 = "Criteria are met: antibiotic resolution may be considered"</formula>
    </cfRule>
    <cfRule type="expression" dxfId="2" priority="4">
      <formula>$I$17 = "Criteria are NOT met: antibiotic resolution is not indicated"</formula>
    </cfRule>
  </conditionalFormatting>
  <conditionalFormatting sqref="L18">
    <cfRule type="expression" dxfId="1" priority="3">
      <formula>$L$18 = "Criteria are met: antibiotic resolution may be considered"</formula>
    </cfRule>
    <cfRule type="expression" dxfId="0" priority="2">
      <formula>$L$18 = "Criteria are NOT met: antibiotic resolution is not indicated"</formula>
    </cfRule>
  </conditionalFormatting>
  <conditionalFormatting sqref="H17">
    <cfRule type="iconSet" priority="1">
      <iconSet iconSet="3Symbols2">
        <cfvo type="percent" val="0"/>
        <cfvo type="percent" val="33"/>
        <cfvo type="percent" val="67"/>
      </iconSe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ltText="Is there a new infiltrate or pneumonia?">
                <anchor moveWithCells="1">
                  <from>
                    <xdr:col>4</xdr:col>
                    <xdr:colOff>104775</xdr:colOff>
                    <xdr:row>5</xdr:row>
                    <xdr:rowOff>28575</xdr:rowOff>
                  </from>
                  <to>
                    <xdr:col>4</xdr:col>
                    <xdr:colOff>304800</xdr:colOff>
                    <xdr:row>5</xdr:row>
                    <xdr:rowOff>323850</xdr:rowOff>
                  </to>
                </anchor>
              </controlPr>
            </control>
          </mc:Choice>
        </mc:AlternateContent>
        <mc:AlternateContent xmlns:mc="http://schemas.openxmlformats.org/markup-compatibility/2006">
          <mc:Choice Requires="x14">
            <control shapeId="1037" r:id="rId5" name="Check Box 13">
              <controlPr defaultSize="0" autoFill="0" autoLine="0" autoPict="0" altText="Is there a new infiltrate or pneumonia?">
                <anchor moveWithCells="1">
                  <from>
                    <xdr:col>4</xdr:col>
                    <xdr:colOff>104775</xdr:colOff>
                    <xdr:row>7</xdr:row>
                    <xdr:rowOff>28575</xdr:rowOff>
                  </from>
                  <to>
                    <xdr:col>4</xdr:col>
                    <xdr:colOff>304800</xdr:colOff>
                    <xdr:row>7</xdr:row>
                    <xdr:rowOff>323850</xdr:rowOff>
                  </to>
                </anchor>
              </controlPr>
            </control>
          </mc:Choice>
        </mc:AlternateContent>
        <mc:AlternateContent xmlns:mc="http://schemas.openxmlformats.org/markup-compatibility/2006">
          <mc:Choice Requires="x14">
            <control shapeId="1038" r:id="rId6" name="Check Box 14">
              <controlPr defaultSize="0" autoFill="0" autoLine="0" autoPict="0" altText="Is there a new infiltrate or pneumonia?">
                <anchor moveWithCells="1">
                  <from>
                    <xdr:col>4</xdr:col>
                    <xdr:colOff>104775</xdr:colOff>
                    <xdr:row>8</xdr:row>
                    <xdr:rowOff>38100</xdr:rowOff>
                  </from>
                  <to>
                    <xdr:col>4</xdr:col>
                    <xdr:colOff>304800</xdr:colOff>
                    <xdr:row>8</xdr:row>
                    <xdr:rowOff>333375</xdr:rowOff>
                  </to>
                </anchor>
              </controlPr>
            </control>
          </mc:Choice>
        </mc:AlternateContent>
        <mc:AlternateContent xmlns:mc="http://schemas.openxmlformats.org/markup-compatibility/2006">
          <mc:Choice Requires="x14">
            <control shapeId="1039" r:id="rId7" name="Check Box 15">
              <controlPr defaultSize="0" autoFill="0" autoLine="0" autoPict="0" altText="Is there a new infiltrate or pneumonia?">
                <anchor moveWithCells="1">
                  <from>
                    <xdr:col>4</xdr:col>
                    <xdr:colOff>104775</xdr:colOff>
                    <xdr:row>9</xdr:row>
                    <xdr:rowOff>28575</xdr:rowOff>
                  </from>
                  <to>
                    <xdr:col>4</xdr:col>
                    <xdr:colOff>304800</xdr:colOff>
                    <xdr:row>9</xdr:row>
                    <xdr:rowOff>333375</xdr:rowOff>
                  </to>
                </anchor>
              </controlPr>
            </control>
          </mc:Choice>
        </mc:AlternateContent>
        <mc:AlternateContent xmlns:mc="http://schemas.openxmlformats.org/markup-compatibility/2006">
          <mc:Choice Requires="x14">
            <control shapeId="1040" r:id="rId8" name="Check Box 16">
              <controlPr defaultSize="0" autoFill="0" autoLine="0" autoPict="0" altText="Is there a new infiltrate or pneumonia?">
                <anchor moveWithCells="1">
                  <from>
                    <xdr:col>4</xdr:col>
                    <xdr:colOff>104775</xdr:colOff>
                    <xdr:row>10</xdr:row>
                    <xdr:rowOff>47625</xdr:rowOff>
                  </from>
                  <to>
                    <xdr:col>4</xdr:col>
                    <xdr:colOff>304800</xdr:colOff>
                    <xdr:row>10</xdr:row>
                    <xdr:rowOff>352425</xdr:rowOff>
                  </to>
                </anchor>
              </controlPr>
            </control>
          </mc:Choice>
        </mc:AlternateContent>
        <mc:AlternateContent xmlns:mc="http://schemas.openxmlformats.org/markup-compatibility/2006">
          <mc:Choice Requires="x14">
            <control shapeId="1041" r:id="rId9" name="Check Box 17">
              <controlPr defaultSize="0" autoFill="0" autoLine="0" autoPict="0" altText="Is there a new infiltrate or pneumonia?">
                <anchor moveWithCells="1">
                  <from>
                    <xdr:col>4</xdr:col>
                    <xdr:colOff>104775</xdr:colOff>
                    <xdr:row>10</xdr:row>
                    <xdr:rowOff>333375</xdr:rowOff>
                  </from>
                  <to>
                    <xdr:col>4</xdr:col>
                    <xdr:colOff>304800</xdr:colOff>
                    <xdr:row>12</xdr:row>
                    <xdr:rowOff>57150</xdr:rowOff>
                  </to>
                </anchor>
              </controlPr>
            </control>
          </mc:Choice>
        </mc:AlternateContent>
        <mc:AlternateContent xmlns:mc="http://schemas.openxmlformats.org/markup-compatibility/2006">
          <mc:Choice Requires="x14">
            <control shapeId="1042" r:id="rId10" name="Check Box 18">
              <controlPr defaultSize="0" autoFill="0" autoLine="0" autoPict="0" altText="Is there a new infiltrate or pneumonia?">
                <anchor moveWithCells="1">
                  <from>
                    <xdr:col>4</xdr:col>
                    <xdr:colOff>104775</xdr:colOff>
                    <xdr:row>11</xdr:row>
                    <xdr:rowOff>114300</xdr:rowOff>
                  </from>
                  <to>
                    <xdr:col>4</xdr:col>
                    <xdr:colOff>304800</xdr:colOff>
                    <xdr:row>13</xdr:row>
                    <xdr:rowOff>57150</xdr:rowOff>
                  </to>
                </anchor>
              </controlPr>
            </control>
          </mc:Choice>
        </mc:AlternateContent>
        <mc:AlternateContent xmlns:mc="http://schemas.openxmlformats.org/markup-compatibility/2006">
          <mc:Choice Requires="x14">
            <control shapeId="1043" r:id="rId11" name="Check Box 19">
              <controlPr defaultSize="0" autoFill="0" autoLine="0" autoPict="0" altText="Is there a new infiltrate or pneumonia?">
                <anchor moveWithCells="1">
                  <from>
                    <xdr:col>4</xdr:col>
                    <xdr:colOff>95250</xdr:colOff>
                    <xdr:row>14</xdr:row>
                    <xdr:rowOff>133350</xdr:rowOff>
                  </from>
                  <to>
                    <xdr:col>4</xdr:col>
                    <xdr:colOff>295275</xdr:colOff>
                    <xdr:row>14</xdr:row>
                    <xdr:rowOff>438150</xdr:rowOff>
                  </to>
                </anchor>
              </controlPr>
            </control>
          </mc:Choice>
        </mc:AlternateContent>
        <mc:AlternateContent xmlns:mc="http://schemas.openxmlformats.org/markup-compatibility/2006">
          <mc:Choice Requires="x14">
            <control shapeId="1044" r:id="rId12" name="Check Box 20">
              <controlPr defaultSize="0" autoFill="0" autoLine="0" autoPict="0" altText="Is there a new infiltrate or pneumonia?">
                <anchor moveWithCells="1">
                  <from>
                    <xdr:col>4</xdr:col>
                    <xdr:colOff>95250</xdr:colOff>
                    <xdr:row>14</xdr:row>
                    <xdr:rowOff>485775</xdr:rowOff>
                  </from>
                  <to>
                    <xdr:col>4</xdr:col>
                    <xdr:colOff>295275</xdr:colOff>
                    <xdr:row>16</xdr:row>
                    <xdr:rowOff>57150</xdr:rowOff>
                  </to>
                </anchor>
              </controlPr>
            </control>
          </mc:Choice>
        </mc:AlternateContent>
        <mc:AlternateContent xmlns:mc="http://schemas.openxmlformats.org/markup-compatibility/2006">
          <mc:Choice Requires="x14">
            <control shapeId="1045" r:id="rId13" name="Check Box 21">
              <controlPr defaultSize="0" autoFill="0" autoLine="0" autoPict="0" altText="Is there a new infiltrate or pneumonia?">
                <anchor moveWithCells="1">
                  <from>
                    <xdr:col>4</xdr:col>
                    <xdr:colOff>95250</xdr:colOff>
                    <xdr:row>15</xdr:row>
                    <xdr:rowOff>142875</xdr:rowOff>
                  </from>
                  <to>
                    <xdr:col>4</xdr:col>
                    <xdr:colOff>295275</xdr:colOff>
                    <xdr:row>17</xdr:row>
                    <xdr:rowOff>66675</xdr:rowOff>
                  </to>
                </anchor>
              </controlPr>
            </control>
          </mc:Choice>
        </mc:AlternateContent>
        <mc:AlternateContent xmlns:mc="http://schemas.openxmlformats.org/markup-compatibility/2006">
          <mc:Choice Requires="x14">
            <control shapeId="1046" r:id="rId14" name="Check Box 22">
              <controlPr defaultSize="0" autoFill="0" autoLine="0" autoPict="0" altText="Is there a new infiltrate or pneumonia?">
                <anchor moveWithCells="1">
                  <from>
                    <xdr:col>4</xdr:col>
                    <xdr:colOff>95250</xdr:colOff>
                    <xdr:row>16</xdr:row>
                    <xdr:rowOff>133350</xdr:rowOff>
                  </from>
                  <to>
                    <xdr:col>4</xdr:col>
                    <xdr:colOff>295275</xdr:colOff>
                    <xdr:row>18</xdr:row>
                    <xdr:rowOff>57150</xdr:rowOff>
                  </to>
                </anchor>
              </controlPr>
            </control>
          </mc:Choice>
        </mc:AlternateContent>
        <mc:AlternateContent xmlns:mc="http://schemas.openxmlformats.org/markup-compatibility/2006">
          <mc:Choice Requires="x14">
            <control shapeId="1058" r:id="rId15" name="Check Box 34">
              <controlPr defaultSize="0" autoFill="0" autoLine="0" autoPict="0" altText="Is there a new infiltrate or pneumonia?">
                <anchor moveWithCells="1">
                  <from>
                    <xdr:col>1</xdr:col>
                    <xdr:colOff>57150</xdr:colOff>
                    <xdr:row>5</xdr:row>
                    <xdr:rowOff>38100</xdr:rowOff>
                  </from>
                  <to>
                    <xdr:col>1</xdr:col>
                    <xdr:colOff>266700</xdr:colOff>
                    <xdr:row>5</xdr:row>
                    <xdr:rowOff>323850</xdr:rowOff>
                  </to>
                </anchor>
              </controlPr>
            </control>
          </mc:Choice>
        </mc:AlternateContent>
        <mc:AlternateContent xmlns:mc="http://schemas.openxmlformats.org/markup-compatibility/2006">
          <mc:Choice Requires="x14">
            <control shapeId="1059" r:id="rId16" name="Check Box 35">
              <controlPr defaultSize="0" autoFill="0" autoLine="0" autoPict="0" altText="Is there a new infiltrate or pneumonia?">
                <anchor moveWithCells="1">
                  <from>
                    <xdr:col>1</xdr:col>
                    <xdr:colOff>57150</xdr:colOff>
                    <xdr:row>7</xdr:row>
                    <xdr:rowOff>76200</xdr:rowOff>
                  </from>
                  <to>
                    <xdr:col>1</xdr:col>
                    <xdr:colOff>247650</xdr:colOff>
                    <xdr:row>7</xdr:row>
                    <xdr:rowOff>361950</xdr:rowOff>
                  </to>
                </anchor>
              </controlPr>
            </control>
          </mc:Choice>
        </mc:AlternateContent>
        <mc:AlternateContent xmlns:mc="http://schemas.openxmlformats.org/markup-compatibility/2006">
          <mc:Choice Requires="x14">
            <control shapeId="1060" r:id="rId17" name="Check Box 36">
              <controlPr defaultSize="0" autoFill="0" autoLine="0" autoPict="0" altText="Is there a new infiltrate or pneumonia?">
                <anchor moveWithCells="1">
                  <from>
                    <xdr:col>1</xdr:col>
                    <xdr:colOff>57150</xdr:colOff>
                    <xdr:row>8</xdr:row>
                    <xdr:rowOff>47625</xdr:rowOff>
                  </from>
                  <to>
                    <xdr:col>1</xdr:col>
                    <xdr:colOff>257175</xdr:colOff>
                    <xdr:row>8</xdr:row>
                    <xdr:rowOff>323850</xdr:rowOff>
                  </to>
                </anchor>
              </controlPr>
            </control>
          </mc:Choice>
        </mc:AlternateContent>
        <mc:AlternateContent xmlns:mc="http://schemas.openxmlformats.org/markup-compatibility/2006">
          <mc:Choice Requires="x14">
            <control shapeId="1062" r:id="rId18" name="Check Box 38">
              <controlPr defaultSize="0" autoFill="0" autoLine="0" autoPict="0" altText="Is there a new infiltrate or pneumonia?">
                <anchor moveWithCells="1">
                  <from>
                    <xdr:col>1</xdr:col>
                    <xdr:colOff>66675</xdr:colOff>
                    <xdr:row>10</xdr:row>
                    <xdr:rowOff>57150</xdr:rowOff>
                  </from>
                  <to>
                    <xdr:col>1</xdr:col>
                    <xdr:colOff>266700</xdr:colOff>
                    <xdr:row>10</xdr:row>
                    <xdr:rowOff>352425</xdr:rowOff>
                  </to>
                </anchor>
              </controlPr>
            </control>
          </mc:Choice>
        </mc:AlternateContent>
        <mc:AlternateContent xmlns:mc="http://schemas.openxmlformats.org/markup-compatibility/2006">
          <mc:Choice Requires="x14">
            <control shapeId="1063" r:id="rId19" name="Check Box 39">
              <controlPr defaultSize="0" autoFill="0" autoLine="0" autoPict="0" altText="Is there a new infiltrate or pneumonia?">
                <anchor moveWithCells="1">
                  <from>
                    <xdr:col>1</xdr:col>
                    <xdr:colOff>57150</xdr:colOff>
                    <xdr:row>10</xdr:row>
                    <xdr:rowOff>342900</xdr:rowOff>
                  </from>
                  <to>
                    <xdr:col>1</xdr:col>
                    <xdr:colOff>257175</xdr:colOff>
                    <xdr:row>12</xdr:row>
                    <xdr:rowOff>57150</xdr:rowOff>
                  </to>
                </anchor>
              </controlPr>
            </control>
          </mc:Choice>
        </mc:AlternateContent>
        <mc:AlternateContent xmlns:mc="http://schemas.openxmlformats.org/markup-compatibility/2006">
          <mc:Choice Requires="x14">
            <control shapeId="1064" r:id="rId20" name="Check Box 40">
              <controlPr defaultSize="0" autoFill="0" autoLine="0" autoPict="0" altText="Is there a new infiltrate or pneumonia?">
                <anchor moveWithCells="1">
                  <from>
                    <xdr:col>1</xdr:col>
                    <xdr:colOff>57150</xdr:colOff>
                    <xdr:row>11</xdr:row>
                    <xdr:rowOff>123825</xdr:rowOff>
                  </from>
                  <to>
                    <xdr:col>1</xdr:col>
                    <xdr:colOff>257175</xdr:colOff>
                    <xdr:row>13</xdr:row>
                    <xdr:rowOff>57150</xdr:rowOff>
                  </to>
                </anchor>
              </controlPr>
            </control>
          </mc:Choice>
        </mc:AlternateContent>
        <mc:AlternateContent xmlns:mc="http://schemas.openxmlformats.org/markup-compatibility/2006">
          <mc:Choice Requires="x14">
            <control shapeId="1065" r:id="rId21" name="Check Box 41">
              <controlPr defaultSize="0" autoFill="0" autoLine="0" autoPict="0" altText="Is there a new infiltrate or pneumonia?">
                <anchor moveWithCells="1">
                  <from>
                    <xdr:col>1</xdr:col>
                    <xdr:colOff>57150</xdr:colOff>
                    <xdr:row>13</xdr:row>
                    <xdr:rowOff>28575</xdr:rowOff>
                  </from>
                  <to>
                    <xdr:col>1</xdr:col>
                    <xdr:colOff>257175</xdr:colOff>
                    <xdr:row>13</xdr:row>
                    <xdr:rowOff>323850</xdr:rowOff>
                  </to>
                </anchor>
              </controlPr>
            </control>
          </mc:Choice>
        </mc:AlternateContent>
        <mc:AlternateContent xmlns:mc="http://schemas.openxmlformats.org/markup-compatibility/2006">
          <mc:Choice Requires="x14">
            <control shapeId="1066" r:id="rId22" name="Check Box 42">
              <controlPr defaultSize="0" autoFill="0" autoLine="0" autoPict="0" altText="Is there a new infiltrate or pneumonia?">
                <anchor moveWithCells="1">
                  <from>
                    <xdr:col>1</xdr:col>
                    <xdr:colOff>57150</xdr:colOff>
                    <xdr:row>14</xdr:row>
                    <xdr:rowOff>123825</xdr:rowOff>
                  </from>
                  <to>
                    <xdr:col>1</xdr:col>
                    <xdr:colOff>257175</xdr:colOff>
                    <xdr:row>14</xdr:row>
                    <xdr:rowOff>419100</xdr:rowOff>
                  </to>
                </anchor>
              </controlPr>
            </control>
          </mc:Choice>
        </mc:AlternateContent>
        <mc:AlternateContent xmlns:mc="http://schemas.openxmlformats.org/markup-compatibility/2006">
          <mc:Choice Requires="x14">
            <control shapeId="1067" r:id="rId23" name="Check Box 43">
              <controlPr defaultSize="0" autoFill="0" autoLine="0" autoPict="0" altText="Is there a new infiltrate or pneumonia?">
                <anchor moveWithCells="1">
                  <from>
                    <xdr:col>1</xdr:col>
                    <xdr:colOff>57150</xdr:colOff>
                    <xdr:row>14</xdr:row>
                    <xdr:rowOff>485775</xdr:rowOff>
                  </from>
                  <to>
                    <xdr:col>1</xdr:col>
                    <xdr:colOff>257175</xdr:colOff>
                    <xdr:row>16</xdr:row>
                    <xdr:rowOff>57150</xdr:rowOff>
                  </to>
                </anchor>
              </controlPr>
            </control>
          </mc:Choice>
        </mc:AlternateContent>
        <mc:AlternateContent xmlns:mc="http://schemas.openxmlformats.org/markup-compatibility/2006">
          <mc:Choice Requires="x14">
            <control shapeId="1068" r:id="rId24" name="Check Box 44">
              <controlPr defaultSize="0" autoFill="0" autoLine="0" autoPict="0" altText="Is there a new infiltrate or pneumonia?">
                <anchor moveWithCells="1">
                  <from>
                    <xdr:col>1</xdr:col>
                    <xdr:colOff>57150</xdr:colOff>
                    <xdr:row>15</xdr:row>
                    <xdr:rowOff>123825</xdr:rowOff>
                  </from>
                  <to>
                    <xdr:col>1</xdr:col>
                    <xdr:colOff>257175</xdr:colOff>
                    <xdr:row>17</xdr:row>
                    <xdr:rowOff>47625</xdr:rowOff>
                  </to>
                </anchor>
              </controlPr>
            </control>
          </mc:Choice>
        </mc:AlternateContent>
        <mc:AlternateContent xmlns:mc="http://schemas.openxmlformats.org/markup-compatibility/2006">
          <mc:Choice Requires="x14">
            <control shapeId="1070" r:id="rId25" name="Check Box 46">
              <controlPr defaultSize="0" autoFill="0" autoLine="0" autoPict="0" altText="Is there a new infiltrate or pneumonia?">
                <anchor moveWithCells="1">
                  <from>
                    <xdr:col>1</xdr:col>
                    <xdr:colOff>57150</xdr:colOff>
                    <xdr:row>17</xdr:row>
                    <xdr:rowOff>133350</xdr:rowOff>
                  </from>
                  <to>
                    <xdr:col>1</xdr:col>
                    <xdr:colOff>247650</xdr:colOff>
                    <xdr:row>19</xdr:row>
                    <xdr:rowOff>57150</xdr:rowOff>
                  </to>
                </anchor>
              </controlPr>
            </control>
          </mc:Choice>
        </mc:AlternateContent>
        <mc:AlternateContent xmlns:mc="http://schemas.openxmlformats.org/markup-compatibility/2006">
          <mc:Choice Requires="x14">
            <control shapeId="1071" r:id="rId26" name="Check Box 47">
              <controlPr defaultSize="0" autoFill="0" autoLine="0" autoPict="0" altText="Is there a new infiltrate or pneumonia?">
                <anchor moveWithCells="1">
                  <from>
                    <xdr:col>1</xdr:col>
                    <xdr:colOff>57150</xdr:colOff>
                    <xdr:row>18</xdr:row>
                    <xdr:rowOff>133350</xdr:rowOff>
                  </from>
                  <to>
                    <xdr:col>1</xdr:col>
                    <xdr:colOff>247650</xdr:colOff>
                    <xdr:row>20</xdr:row>
                    <xdr:rowOff>57150</xdr:rowOff>
                  </to>
                </anchor>
              </controlPr>
            </control>
          </mc:Choice>
        </mc:AlternateContent>
        <mc:AlternateContent xmlns:mc="http://schemas.openxmlformats.org/markup-compatibility/2006">
          <mc:Choice Requires="x14">
            <control shapeId="1072" r:id="rId27" name="Check Box 48">
              <controlPr defaultSize="0" autoFill="0" autoLine="0" autoPict="0" altText="Is there a new infiltrate or pneumonia?">
                <anchor moveWithCells="1">
                  <from>
                    <xdr:col>1</xdr:col>
                    <xdr:colOff>57150</xdr:colOff>
                    <xdr:row>19</xdr:row>
                    <xdr:rowOff>133350</xdr:rowOff>
                  </from>
                  <to>
                    <xdr:col>1</xdr:col>
                    <xdr:colOff>247650</xdr:colOff>
                    <xdr:row>21</xdr:row>
                    <xdr:rowOff>57150</xdr:rowOff>
                  </to>
                </anchor>
              </controlPr>
            </control>
          </mc:Choice>
        </mc:AlternateContent>
        <mc:AlternateContent xmlns:mc="http://schemas.openxmlformats.org/markup-compatibility/2006">
          <mc:Choice Requires="x14">
            <control shapeId="1073" r:id="rId28" name="Check Box 49">
              <controlPr defaultSize="0" autoFill="0" autoLine="0" autoPict="0" altText="Is there a new infiltrate or pneumonia?">
                <anchor moveWithCells="1">
                  <from>
                    <xdr:col>1</xdr:col>
                    <xdr:colOff>57150</xdr:colOff>
                    <xdr:row>20</xdr:row>
                    <xdr:rowOff>123825</xdr:rowOff>
                  </from>
                  <to>
                    <xdr:col>1</xdr:col>
                    <xdr:colOff>247650</xdr:colOff>
                    <xdr:row>22</xdr:row>
                    <xdr:rowOff>57150</xdr:rowOff>
                  </to>
                </anchor>
              </controlPr>
            </control>
          </mc:Choice>
        </mc:AlternateContent>
        <mc:AlternateContent xmlns:mc="http://schemas.openxmlformats.org/markup-compatibility/2006">
          <mc:Choice Requires="x14">
            <control shapeId="1079" r:id="rId29" name="Check Box 55">
              <controlPr defaultSize="0" autoFill="0" autoLine="0" autoPict="0" altText="Is there a new infiltrate or pneumonia?">
                <anchor moveWithCells="1">
                  <from>
                    <xdr:col>2</xdr:col>
                    <xdr:colOff>733425</xdr:colOff>
                    <xdr:row>5</xdr:row>
                    <xdr:rowOff>38100</xdr:rowOff>
                  </from>
                  <to>
                    <xdr:col>2</xdr:col>
                    <xdr:colOff>933450</xdr:colOff>
                    <xdr:row>5</xdr:row>
                    <xdr:rowOff>323850</xdr:rowOff>
                  </to>
                </anchor>
              </controlPr>
            </control>
          </mc:Choice>
        </mc:AlternateContent>
        <mc:AlternateContent xmlns:mc="http://schemas.openxmlformats.org/markup-compatibility/2006">
          <mc:Choice Requires="x14">
            <control shapeId="1085" r:id="rId30" name="Check Box 61">
              <controlPr defaultSize="0" autoFill="0" autoLine="0" autoPict="0" altText="Is there a new infiltrate or pneumonia?">
                <anchor moveWithCells="1">
                  <from>
                    <xdr:col>7</xdr:col>
                    <xdr:colOff>95250</xdr:colOff>
                    <xdr:row>5</xdr:row>
                    <xdr:rowOff>47625</xdr:rowOff>
                  </from>
                  <to>
                    <xdr:col>7</xdr:col>
                    <xdr:colOff>295275</xdr:colOff>
                    <xdr:row>5</xdr:row>
                    <xdr:rowOff>333375</xdr:rowOff>
                  </to>
                </anchor>
              </controlPr>
            </control>
          </mc:Choice>
        </mc:AlternateContent>
        <mc:AlternateContent xmlns:mc="http://schemas.openxmlformats.org/markup-compatibility/2006">
          <mc:Choice Requires="x14">
            <control shapeId="1086" r:id="rId31" name="Check Box 62">
              <controlPr defaultSize="0" autoFill="0" autoLine="0" autoPict="0" altText="Is there a new infiltrate or pneumonia?">
                <anchor moveWithCells="1">
                  <from>
                    <xdr:col>7</xdr:col>
                    <xdr:colOff>95250</xdr:colOff>
                    <xdr:row>5</xdr:row>
                    <xdr:rowOff>304800</xdr:rowOff>
                  </from>
                  <to>
                    <xdr:col>7</xdr:col>
                    <xdr:colOff>295275</xdr:colOff>
                    <xdr:row>7</xdr:row>
                    <xdr:rowOff>57150</xdr:rowOff>
                  </to>
                </anchor>
              </controlPr>
            </control>
          </mc:Choice>
        </mc:AlternateContent>
        <mc:AlternateContent xmlns:mc="http://schemas.openxmlformats.org/markup-compatibility/2006">
          <mc:Choice Requires="x14">
            <control shapeId="1087" r:id="rId32" name="Check Box 63">
              <controlPr defaultSize="0" autoFill="0" autoLine="0" autoPict="0" altText="Is there a new infiltrate or pneumonia?">
                <anchor moveWithCells="1">
                  <from>
                    <xdr:col>7</xdr:col>
                    <xdr:colOff>95250</xdr:colOff>
                    <xdr:row>7</xdr:row>
                    <xdr:rowOff>38100</xdr:rowOff>
                  </from>
                  <to>
                    <xdr:col>7</xdr:col>
                    <xdr:colOff>295275</xdr:colOff>
                    <xdr:row>7</xdr:row>
                    <xdr:rowOff>323850</xdr:rowOff>
                  </to>
                </anchor>
              </controlPr>
            </control>
          </mc:Choice>
        </mc:AlternateContent>
        <mc:AlternateContent xmlns:mc="http://schemas.openxmlformats.org/markup-compatibility/2006">
          <mc:Choice Requires="x14">
            <control shapeId="1088" r:id="rId33" name="Check Box 64">
              <controlPr defaultSize="0" autoFill="0" autoLine="0" autoPict="0" altText="Is there a new infiltrate or pneumonia?">
                <anchor moveWithCells="1">
                  <from>
                    <xdr:col>7</xdr:col>
                    <xdr:colOff>104775</xdr:colOff>
                    <xdr:row>8</xdr:row>
                    <xdr:rowOff>38100</xdr:rowOff>
                  </from>
                  <to>
                    <xdr:col>7</xdr:col>
                    <xdr:colOff>304800</xdr:colOff>
                    <xdr:row>8</xdr:row>
                    <xdr:rowOff>323850</xdr:rowOff>
                  </to>
                </anchor>
              </controlPr>
            </control>
          </mc:Choice>
        </mc:AlternateContent>
        <mc:AlternateContent xmlns:mc="http://schemas.openxmlformats.org/markup-compatibility/2006">
          <mc:Choice Requires="x14">
            <control shapeId="1089" r:id="rId34" name="Check Box 65">
              <controlPr defaultSize="0" autoFill="0" autoLine="0" autoPict="0" altText="Is there a new infiltrate or pneumonia?">
                <anchor moveWithCells="1">
                  <from>
                    <xdr:col>7</xdr:col>
                    <xdr:colOff>104775</xdr:colOff>
                    <xdr:row>9</xdr:row>
                    <xdr:rowOff>28575</xdr:rowOff>
                  </from>
                  <to>
                    <xdr:col>7</xdr:col>
                    <xdr:colOff>304800</xdr:colOff>
                    <xdr:row>9</xdr:row>
                    <xdr:rowOff>323850</xdr:rowOff>
                  </to>
                </anchor>
              </controlPr>
            </control>
          </mc:Choice>
        </mc:AlternateContent>
        <mc:AlternateContent xmlns:mc="http://schemas.openxmlformats.org/markup-compatibility/2006">
          <mc:Choice Requires="x14">
            <control shapeId="1090" r:id="rId35" name="Check Box 66">
              <controlPr defaultSize="0" autoFill="0" autoLine="0" autoPict="0" altText="Is there a new infiltrate or pneumonia?">
                <anchor moveWithCells="1">
                  <from>
                    <xdr:col>7</xdr:col>
                    <xdr:colOff>95250</xdr:colOff>
                    <xdr:row>10</xdr:row>
                    <xdr:rowOff>352425</xdr:rowOff>
                  </from>
                  <to>
                    <xdr:col>7</xdr:col>
                    <xdr:colOff>295275</xdr:colOff>
                    <xdr:row>12</xdr:row>
                    <xdr:rowOff>57150</xdr:rowOff>
                  </to>
                </anchor>
              </controlPr>
            </control>
          </mc:Choice>
        </mc:AlternateContent>
        <mc:AlternateContent xmlns:mc="http://schemas.openxmlformats.org/markup-compatibility/2006">
          <mc:Choice Requires="x14">
            <control shapeId="1091" r:id="rId36" name="Check Box 67">
              <controlPr defaultSize="0" autoFill="0" autoLine="0" autoPict="0" altText="Is there a new infiltrate or pneumonia?">
                <anchor moveWithCells="1">
                  <from>
                    <xdr:col>7</xdr:col>
                    <xdr:colOff>104775</xdr:colOff>
                    <xdr:row>11</xdr:row>
                    <xdr:rowOff>133350</xdr:rowOff>
                  </from>
                  <to>
                    <xdr:col>7</xdr:col>
                    <xdr:colOff>304800</xdr:colOff>
                    <xdr:row>13</xdr:row>
                    <xdr:rowOff>57150</xdr:rowOff>
                  </to>
                </anchor>
              </controlPr>
            </control>
          </mc:Choice>
        </mc:AlternateContent>
        <mc:AlternateContent xmlns:mc="http://schemas.openxmlformats.org/markup-compatibility/2006">
          <mc:Choice Requires="x14">
            <control shapeId="1092" r:id="rId37" name="Check Box 68">
              <controlPr defaultSize="0" autoFill="0" autoLine="0" autoPict="0" altText="Is there a new infiltrate or pneumonia?">
                <anchor moveWithCells="1">
                  <from>
                    <xdr:col>7</xdr:col>
                    <xdr:colOff>104775</xdr:colOff>
                    <xdr:row>13</xdr:row>
                    <xdr:rowOff>19050</xdr:rowOff>
                  </from>
                  <to>
                    <xdr:col>7</xdr:col>
                    <xdr:colOff>304800</xdr:colOff>
                    <xdr:row>13</xdr:row>
                    <xdr:rowOff>323850</xdr:rowOff>
                  </to>
                </anchor>
              </controlPr>
            </control>
          </mc:Choice>
        </mc:AlternateContent>
        <mc:AlternateContent xmlns:mc="http://schemas.openxmlformats.org/markup-compatibility/2006">
          <mc:Choice Requires="x14">
            <control shapeId="1093" r:id="rId38" name="Check Box 69">
              <controlPr defaultSize="0" autoFill="0" autoLine="0" autoPict="0" altText="Is there a new infiltrate or pneumonia?">
                <anchor moveWithCells="1">
                  <from>
                    <xdr:col>7</xdr:col>
                    <xdr:colOff>104775</xdr:colOff>
                    <xdr:row>14</xdr:row>
                    <xdr:rowOff>104775</xdr:rowOff>
                  </from>
                  <to>
                    <xdr:col>7</xdr:col>
                    <xdr:colOff>304800</xdr:colOff>
                    <xdr:row>14</xdr:row>
                    <xdr:rowOff>400050</xdr:rowOff>
                  </to>
                </anchor>
              </controlPr>
            </control>
          </mc:Choice>
        </mc:AlternateContent>
        <mc:AlternateContent xmlns:mc="http://schemas.openxmlformats.org/markup-compatibility/2006">
          <mc:Choice Requires="x14">
            <control shapeId="1094" r:id="rId39" name="Check Box 70">
              <controlPr defaultSize="0" autoFill="0" autoLine="0" autoPict="0" altText="Is there a new infiltrate or pneumonia?">
                <anchor moveWithCells="1">
                  <from>
                    <xdr:col>10</xdr:col>
                    <xdr:colOff>57150</xdr:colOff>
                    <xdr:row>5</xdr:row>
                    <xdr:rowOff>28575</xdr:rowOff>
                  </from>
                  <to>
                    <xdr:col>10</xdr:col>
                    <xdr:colOff>247650</xdr:colOff>
                    <xdr:row>5</xdr:row>
                    <xdr:rowOff>323850</xdr:rowOff>
                  </to>
                </anchor>
              </controlPr>
            </control>
          </mc:Choice>
        </mc:AlternateContent>
        <mc:AlternateContent xmlns:mc="http://schemas.openxmlformats.org/markup-compatibility/2006">
          <mc:Choice Requires="x14">
            <control shapeId="1095" r:id="rId40" name="Check Box 71">
              <controlPr defaultSize="0" autoFill="0" autoLine="0" autoPict="0" altText="Is there a new infiltrate or pneumonia?">
                <anchor moveWithCells="1">
                  <from>
                    <xdr:col>10</xdr:col>
                    <xdr:colOff>57150</xdr:colOff>
                    <xdr:row>5</xdr:row>
                    <xdr:rowOff>323850</xdr:rowOff>
                  </from>
                  <to>
                    <xdr:col>10</xdr:col>
                    <xdr:colOff>247650</xdr:colOff>
                    <xdr:row>7</xdr:row>
                    <xdr:rowOff>57150</xdr:rowOff>
                  </to>
                </anchor>
              </controlPr>
            </control>
          </mc:Choice>
        </mc:AlternateContent>
        <mc:AlternateContent xmlns:mc="http://schemas.openxmlformats.org/markup-compatibility/2006">
          <mc:Choice Requires="x14">
            <control shapeId="1096" r:id="rId41" name="Check Box 72">
              <controlPr defaultSize="0" autoFill="0" autoLine="0" autoPict="0" altText="Is there a new infiltrate or pneumonia?">
                <anchor moveWithCells="1">
                  <from>
                    <xdr:col>10</xdr:col>
                    <xdr:colOff>76200</xdr:colOff>
                    <xdr:row>7</xdr:row>
                    <xdr:rowOff>38100</xdr:rowOff>
                  </from>
                  <to>
                    <xdr:col>10</xdr:col>
                    <xdr:colOff>266700</xdr:colOff>
                    <xdr:row>7</xdr:row>
                    <xdr:rowOff>323850</xdr:rowOff>
                  </to>
                </anchor>
              </controlPr>
            </control>
          </mc:Choice>
        </mc:AlternateContent>
        <mc:AlternateContent xmlns:mc="http://schemas.openxmlformats.org/markup-compatibility/2006">
          <mc:Choice Requires="x14">
            <control shapeId="1097" r:id="rId42" name="Check Box 73">
              <controlPr defaultSize="0" autoFill="0" autoLine="0" autoPict="0" altText="Is there a new infiltrate or pneumonia?">
                <anchor moveWithCells="1">
                  <from>
                    <xdr:col>10</xdr:col>
                    <xdr:colOff>76200</xdr:colOff>
                    <xdr:row>8</xdr:row>
                    <xdr:rowOff>28575</xdr:rowOff>
                  </from>
                  <to>
                    <xdr:col>10</xdr:col>
                    <xdr:colOff>266700</xdr:colOff>
                    <xdr:row>8</xdr:row>
                    <xdr:rowOff>323850</xdr:rowOff>
                  </to>
                </anchor>
              </controlPr>
            </control>
          </mc:Choice>
        </mc:AlternateContent>
        <mc:AlternateContent xmlns:mc="http://schemas.openxmlformats.org/markup-compatibility/2006">
          <mc:Choice Requires="x14">
            <control shapeId="1098" r:id="rId43" name="Check Box 74">
              <controlPr defaultSize="0" autoFill="0" autoLine="0" autoPict="0" altText="Is there a new infiltrate or pneumonia?">
                <anchor moveWithCells="1">
                  <from>
                    <xdr:col>10</xdr:col>
                    <xdr:colOff>76200</xdr:colOff>
                    <xdr:row>9</xdr:row>
                    <xdr:rowOff>38100</xdr:rowOff>
                  </from>
                  <to>
                    <xdr:col>10</xdr:col>
                    <xdr:colOff>266700</xdr:colOff>
                    <xdr:row>9</xdr:row>
                    <xdr:rowOff>323850</xdr:rowOff>
                  </to>
                </anchor>
              </controlPr>
            </control>
          </mc:Choice>
        </mc:AlternateContent>
        <mc:AlternateContent xmlns:mc="http://schemas.openxmlformats.org/markup-compatibility/2006">
          <mc:Choice Requires="x14">
            <control shapeId="1099" r:id="rId44" name="Check Box 75">
              <controlPr defaultSize="0" autoFill="0" autoLine="0" autoPict="0" altText="Is there a new infiltrate or pneumonia?">
                <anchor moveWithCells="1">
                  <from>
                    <xdr:col>10</xdr:col>
                    <xdr:colOff>85725</xdr:colOff>
                    <xdr:row>10</xdr:row>
                    <xdr:rowOff>66675</xdr:rowOff>
                  </from>
                  <to>
                    <xdr:col>10</xdr:col>
                    <xdr:colOff>276225</xdr:colOff>
                    <xdr:row>10</xdr:row>
                    <xdr:rowOff>361950</xdr:rowOff>
                  </to>
                </anchor>
              </controlPr>
            </control>
          </mc:Choice>
        </mc:AlternateContent>
        <mc:AlternateContent xmlns:mc="http://schemas.openxmlformats.org/markup-compatibility/2006">
          <mc:Choice Requires="x14">
            <control shapeId="1101" r:id="rId45" name="Check Box 77">
              <controlPr defaultSize="0" autoFill="0" autoLine="0" autoPict="0" altText="Is there a new infiltrate or pneumonia?">
                <anchor moveWithCells="1">
                  <from>
                    <xdr:col>10</xdr:col>
                    <xdr:colOff>95250</xdr:colOff>
                    <xdr:row>13</xdr:row>
                    <xdr:rowOff>38100</xdr:rowOff>
                  </from>
                  <to>
                    <xdr:col>10</xdr:col>
                    <xdr:colOff>285750</xdr:colOff>
                    <xdr:row>13</xdr:row>
                    <xdr:rowOff>342900</xdr:rowOff>
                  </to>
                </anchor>
              </controlPr>
            </control>
          </mc:Choice>
        </mc:AlternateContent>
        <mc:AlternateContent xmlns:mc="http://schemas.openxmlformats.org/markup-compatibility/2006">
          <mc:Choice Requires="x14">
            <control shapeId="1102" r:id="rId46" name="Check Box 78">
              <controlPr defaultSize="0" autoFill="0" autoLine="0" autoPict="0" altText="Is there a new infiltrate or pneumonia?">
                <anchor moveWithCells="1">
                  <from>
                    <xdr:col>10</xdr:col>
                    <xdr:colOff>95250</xdr:colOff>
                    <xdr:row>11</xdr:row>
                    <xdr:rowOff>114300</xdr:rowOff>
                  </from>
                  <to>
                    <xdr:col>10</xdr:col>
                    <xdr:colOff>285750</xdr:colOff>
                    <xdr:row>13</xdr:row>
                    <xdr:rowOff>57150</xdr:rowOff>
                  </to>
                </anchor>
              </controlPr>
            </control>
          </mc:Choice>
        </mc:AlternateContent>
        <mc:AlternateContent xmlns:mc="http://schemas.openxmlformats.org/markup-compatibility/2006">
          <mc:Choice Requires="x14">
            <control shapeId="1103" r:id="rId47" name="Check Box 79">
              <controlPr defaultSize="0" autoFill="0" autoLine="0" autoPict="0" altText="Is there a new infiltrate or pneumonia?">
                <anchor moveWithCells="1">
                  <from>
                    <xdr:col>10</xdr:col>
                    <xdr:colOff>95250</xdr:colOff>
                    <xdr:row>14</xdr:row>
                    <xdr:rowOff>123825</xdr:rowOff>
                  </from>
                  <to>
                    <xdr:col>10</xdr:col>
                    <xdr:colOff>285750</xdr:colOff>
                    <xdr:row>14</xdr:row>
                    <xdr:rowOff>438150</xdr:rowOff>
                  </to>
                </anchor>
              </controlPr>
            </control>
          </mc:Choice>
        </mc:AlternateContent>
        <mc:AlternateContent xmlns:mc="http://schemas.openxmlformats.org/markup-compatibility/2006">
          <mc:Choice Requires="x14">
            <control shapeId="1104" r:id="rId48" name="Check Box 80">
              <controlPr defaultSize="0" autoFill="0" autoLine="0" autoPict="0" altText="Is there a new infiltrate or pneumonia?">
                <anchor moveWithCells="1">
                  <from>
                    <xdr:col>10</xdr:col>
                    <xdr:colOff>95250</xdr:colOff>
                    <xdr:row>14</xdr:row>
                    <xdr:rowOff>485775</xdr:rowOff>
                  </from>
                  <to>
                    <xdr:col>10</xdr:col>
                    <xdr:colOff>285750</xdr:colOff>
                    <xdr:row>16</xdr:row>
                    <xdr:rowOff>66675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Ferris Alaa Ramadan</dc:creator>
  <cp:lastModifiedBy>Ramadan, Ferris Alaa - (ferrisr)</cp:lastModifiedBy>
  <dcterms:created xsi:type="dcterms:W3CDTF">2022-03-16T19:19:12Z</dcterms:created>
  <dcterms:modified xsi:type="dcterms:W3CDTF">2022-03-21T09:55:02Z</dcterms:modified>
</cp:coreProperties>
</file>