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dev\state_organic_ag\figures\"/>
    </mc:Choice>
  </mc:AlternateContent>
  <xr:revisionPtr revIDLastSave="0" documentId="13_ncr:1_{F002FD19-A084-42B0-9C1F-0C19F49B39C5}" xr6:coauthVersionLast="46" xr6:coauthVersionMax="46" xr10:uidLastSave="{00000000-0000-0000-0000-000000000000}"/>
  <bookViews>
    <workbookView xWindow="2490" yWindow="195" windowWidth="24645" windowHeight="13650" xr2:uid="{BC2FEE57-8ABC-4FF3-B96F-27BAE26B3EE0}"/>
  </bookViews>
  <sheets>
    <sheet name="all_sparklines" sheetId="1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4" i="11" l="1"/>
  <c r="BC4" i="11"/>
  <c r="AZ4" i="11"/>
  <c r="AY4" i="11"/>
  <c r="AU4" i="11"/>
  <c r="AT4" i="11"/>
  <c r="AP4" i="11"/>
  <c r="AO4" i="11"/>
  <c r="AN4" i="11"/>
  <c r="AK4" i="11"/>
  <c r="AJ4" i="11"/>
  <c r="AF4" i="11"/>
  <c r="AE4" i="11"/>
  <c r="AA4" i="11"/>
  <c r="Q4" i="11"/>
  <c r="P4" i="11"/>
  <c r="O4" i="11"/>
  <c r="L4" i="11"/>
  <c r="K4" i="11"/>
  <c r="G4" i="11"/>
  <c r="F4" i="11"/>
  <c r="B4" i="11"/>
  <c r="O49" i="11"/>
  <c r="P49" i="11"/>
  <c r="O53" i="11"/>
  <c r="P53" i="11"/>
  <c r="O45" i="11"/>
  <c r="P45" i="11"/>
  <c r="O43" i="11"/>
  <c r="P43" i="11"/>
  <c r="O5" i="11"/>
  <c r="P5" i="11"/>
  <c r="O24" i="11"/>
  <c r="P24" i="11"/>
  <c r="O35" i="11"/>
  <c r="P35" i="11"/>
  <c r="O54" i="11"/>
  <c r="P54" i="11"/>
  <c r="O30" i="11"/>
  <c r="P30" i="11"/>
  <c r="O37" i="11"/>
  <c r="P37" i="11"/>
  <c r="O21" i="11"/>
  <c r="P21" i="11"/>
  <c r="O23" i="11"/>
  <c r="P23" i="11"/>
  <c r="O22" i="11"/>
  <c r="P22" i="11"/>
  <c r="O15" i="11"/>
  <c r="P15" i="11"/>
  <c r="O11" i="11"/>
  <c r="P11" i="11"/>
  <c r="O38" i="11"/>
  <c r="P38" i="11"/>
  <c r="O28" i="11"/>
  <c r="P28" i="11"/>
  <c r="O52" i="11"/>
  <c r="P52" i="11"/>
  <c r="O17" i="11"/>
  <c r="P17" i="11"/>
  <c r="O33" i="11"/>
  <c r="P33" i="11"/>
  <c r="O29" i="11"/>
  <c r="P29" i="11"/>
  <c r="O16" i="11"/>
  <c r="P16" i="11"/>
  <c r="O14" i="11"/>
  <c r="P14" i="11"/>
  <c r="O50" i="11"/>
  <c r="P50" i="11"/>
  <c r="O18" i="11"/>
  <c r="P18" i="11"/>
  <c r="O26" i="11"/>
  <c r="P26" i="11"/>
  <c r="O25" i="11"/>
  <c r="P25" i="11"/>
  <c r="O47" i="11"/>
  <c r="P47" i="11"/>
  <c r="O32" i="11"/>
  <c r="P32" i="11"/>
  <c r="O36" i="11"/>
  <c r="P36" i="11"/>
  <c r="O27" i="11"/>
  <c r="P27" i="11"/>
  <c r="O7" i="11"/>
  <c r="P7" i="11"/>
  <c r="O20" i="11"/>
  <c r="P20" i="11"/>
  <c r="O34" i="11"/>
  <c r="P34" i="11"/>
  <c r="O10" i="11"/>
  <c r="P10" i="11"/>
  <c r="O41" i="11"/>
  <c r="P41" i="11"/>
  <c r="O12" i="11"/>
  <c r="P12" i="11"/>
  <c r="O8" i="11"/>
  <c r="P8" i="11"/>
  <c r="O51" i="11"/>
  <c r="P51" i="11"/>
  <c r="O48" i="11"/>
  <c r="P48" i="11"/>
  <c r="O39" i="11"/>
  <c r="P39" i="11"/>
  <c r="O42" i="11"/>
  <c r="P42" i="11"/>
  <c r="O19" i="11"/>
  <c r="P19" i="11"/>
  <c r="O40" i="11"/>
  <c r="P40" i="11"/>
  <c r="O13" i="11"/>
  <c r="P13" i="11"/>
  <c r="O31" i="11"/>
  <c r="P31" i="11"/>
  <c r="O9" i="11"/>
  <c r="P9" i="11"/>
  <c r="O46" i="11"/>
  <c r="P46" i="11"/>
  <c r="O6" i="11"/>
  <c r="P6" i="11"/>
  <c r="O44" i="11"/>
  <c r="P44" i="11"/>
  <c r="BD54" i="11"/>
  <c r="BC54" i="11"/>
  <c r="AO54" i="11"/>
  <c r="AN54" i="11"/>
  <c r="BD53" i="11"/>
  <c r="BC53" i="11"/>
  <c r="AO53" i="11"/>
  <c r="AN53" i="11"/>
  <c r="BD52" i="11"/>
  <c r="BC52" i="11"/>
  <c r="AO52" i="11"/>
  <c r="AN52" i="11"/>
  <c r="BD51" i="11"/>
  <c r="BC51" i="11"/>
  <c r="AO51" i="11"/>
  <c r="AN51" i="11"/>
  <c r="BD50" i="11"/>
  <c r="BC50" i="11"/>
  <c r="AO50" i="11"/>
  <c r="AN50" i="11"/>
  <c r="BD49" i="11"/>
  <c r="BC49" i="11"/>
  <c r="AO49" i="11"/>
  <c r="AN49" i="11"/>
  <c r="BD48" i="11"/>
  <c r="BC48" i="11"/>
  <c r="AO48" i="11"/>
  <c r="AN48" i="11"/>
  <c r="BD47" i="11"/>
  <c r="BC47" i="11"/>
  <c r="AO47" i="11"/>
  <c r="AN47" i="11"/>
  <c r="BD46" i="11"/>
  <c r="BC46" i="11"/>
  <c r="AO46" i="11"/>
  <c r="AN46" i="11"/>
  <c r="BD45" i="11"/>
  <c r="BC45" i="11"/>
  <c r="AO45" i="11"/>
  <c r="AN45" i="11"/>
  <c r="BD44" i="11"/>
  <c r="BC44" i="11"/>
  <c r="AO44" i="11"/>
  <c r="AN44" i="11"/>
  <c r="BD43" i="11"/>
  <c r="BC43" i="11"/>
  <c r="AO43" i="11"/>
  <c r="AN43" i="11"/>
  <c r="BD42" i="11"/>
  <c r="BC42" i="11"/>
  <c r="AO42" i="11"/>
  <c r="AN42" i="11"/>
  <c r="BD41" i="11"/>
  <c r="BC41" i="11"/>
  <c r="AO41" i="11"/>
  <c r="AN41" i="11"/>
  <c r="BD40" i="11"/>
  <c r="BC40" i="11"/>
  <c r="AO40" i="11"/>
  <c r="AN40" i="11"/>
  <c r="BD39" i="11"/>
  <c r="BC39" i="11"/>
  <c r="AO39" i="11"/>
  <c r="AN39" i="11"/>
  <c r="BD38" i="11"/>
  <c r="BC38" i="11"/>
  <c r="AO38" i="11"/>
  <c r="AN38" i="11"/>
  <c r="BD37" i="11"/>
  <c r="BC37" i="11"/>
  <c r="AO37" i="11"/>
  <c r="AN37" i="11"/>
  <c r="BD36" i="11"/>
  <c r="BC36" i="11"/>
  <c r="AO36" i="11"/>
  <c r="AN36" i="11"/>
  <c r="BD35" i="11"/>
  <c r="BC35" i="11"/>
  <c r="AO35" i="11"/>
  <c r="AN35" i="11"/>
  <c r="BD34" i="11"/>
  <c r="BC34" i="11"/>
  <c r="AO34" i="11"/>
  <c r="AN34" i="11"/>
  <c r="BD33" i="11"/>
  <c r="BC33" i="11"/>
  <c r="AO33" i="11"/>
  <c r="AN33" i="11"/>
  <c r="BD32" i="11"/>
  <c r="BC32" i="11"/>
  <c r="AO32" i="11"/>
  <c r="AN32" i="11"/>
  <c r="BD31" i="11"/>
  <c r="BC31" i="11"/>
  <c r="AO31" i="11"/>
  <c r="AN31" i="11"/>
  <c r="BD30" i="11"/>
  <c r="BC30" i="11"/>
  <c r="AO30" i="11"/>
  <c r="AN30" i="11"/>
  <c r="BD29" i="11"/>
  <c r="BC29" i="11"/>
  <c r="AO29" i="11"/>
  <c r="AN29" i="11"/>
  <c r="BD28" i="11"/>
  <c r="BC28" i="11"/>
  <c r="AO28" i="11"/>
  <c r="AN28" i="11"/>
  <c r="BD27" i="11"/>
  <c r="BC27" i="11"/>
  <c r="AO27" i="11"/>
  <c r="AN27" i="11"/>
  <c r="BD26" i="11"/>
  <c r="BC26" i="11"/>
  <c r="AO26" i="11"/>
  <c r="AN26" i="11"/>
  <c r="BD25" i="11"/>
  <c r="BC25" i="11"/>
  <c r="AO25" i="11"/>
  <c r="AN25" i="11"/>
  <c r="BD24" i="11"/>
  <c r="BC24" i="11"/>
  <c r="AO24" i="11"/>
  <c r="AN24" i="11"/>
  <c r="BD23" i="11"/>
  <c r="BC23" i="11"/>
  <c r="AO23" i="11"/>
  <c r="AN23" i="11"/>
  <c r="BD22" i="11"/>
  <c r="BC22" i="11"/>
  <c r="AO22" i="11"/>
  <c r="AN22" i="11"/>
  <c r="BD21" i="11"/>
  <c r="BC21" i="11"/>
  <c r="AO21" i="11"/>
  <c r="AN21" i="11"/>
  <c r="BD20" i="11"/>
  <c r="BC20" i="11"/>
  <c r="AO20" i="11"/>
  <c r="AN20" i="11"/>
  <c r="BD19" i="11"/>
  <c r="BC19" i="11"/>
  <c r="AO19" i="11"/>
  <c r="AN19" i="11"/>
  <c r="BD18" i="11"/>
  <c r="BC18" i="11"/>
  <c r="AO18" i="11"/>
  <c r="AN18" i="11"/>
  <c r="BD17" i="11"/>
  <c r="BC17" i="11"/>
  <c r="AO17" i="11"/>
  <c r="AN17" i="11"/>
  <c r="BD16" i="11"/>
  <c r="BC16" i="11"/>
  <c r="AO16" i="11"/>
  <c r="AN16" i="11"/>
  <c r="BD15" i="11"/>
  <c r="BC15" i="11"/>
  <c r="AO15" i="11"/>
  <c r="AN15" i="11"/>
  <c r="BD14" i="11"/>
  <c r="BC14" i="11"/>
  <c r="AO14" i="11"/>
  <c r="AN14" i="11"/>
  <c r="BD13" i="11"/>
  <c r="BC13" i="11"/>
  <c r="AO13" i="11"/>
  <c r="AN13" i="11"/>
  <c r="BD12" i="11"/>
  <c r="BC12" i="11"/>
  <c r="AO12" i="11"/>
  <c r="AN12" i="11"/>
  <c r="BD11" i="11"/>
  <c r="BC11" i="11"/>
  <c r="AO11" i="11"/>
  <c r="AN11" i="11"/>
  <c r="BD10" i="11"/>
  <c r="BC10" i="11"/>
  <c r="AO10" i="11"/>
  <c r="AN10" i="11"/>
  <c r="BD9" i="11"/>
  <c r="BC9" i="11"/>
  <c r="AO9" i="11"/>
  <c r="AN9" i="11"/>
  <c r="BD8" i="11"/>
  <c r="BC8" i="11"/>
  <c r="AO8" i="11"/>
  <c r="AN8" i="11"/>
  <c r="BD7" i="11"/>
  <c r="BC7" i="11"/>
  <c r="AO7" i="11"/>
  <c r="AN7" i="11"/>
  <c r="BD6" i="11"/>
  <c r="BC6" i="11"/>
  <c r="AO6" i="11"/>
  <c r="AN6" i="11"/>
  <c r="BD5" i="11"/>
  <c r="BC5" i="11"/>
  <c r="AO5" i="11"/>
  <c r="AN5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49998-845F-4E78-B08F-F534DECAC3E1}" keepAlive="1" name="Query - all_wide" description="Connection to the 'all_wide' query in the workbook." type="5" refreshedVersion="0" background="1">
    <dbPr connection="Provider=Microsoft.Mashup.OleDb.1;Data Source=$Workbook$;Location=all_wide;Extended Properties=&quot;&quot;" command="SELECT * FROM [all_wide]"/>
  </connection>
  <connection id="2" xr16:uid="{CFABBBDE-4A9B-4120-BE8C-21374F065954}" keepAlive="1" name="Query - all_wide (2)" description="Connection to the 'all_wide (2)' query in the workbook." type="5" refreshedVersion="0" background="1">
    <dbPr connection="Provider=Microsoft.Mashup.OleDb.1;Data Source=$Workbook$;Location=&quot;all_wide (2)&quot;;Extended Properties=&quot;&quot;" command="SELECT * FROM [all_wide (2)]"/>
  </connection>
  <connection id="3" xr16:uid="{4CE94295-FDD9-445A-A307-6CCF3E0441A5}" keepAlive="1" name="Query - all_wide (3)" description="Connection to the 'all_wide (3)' query in the workbook." type="5" refreshedVersion="0" background="1">
    <dbPr connection="Provider=Microsoft.Mashup.OleDb.1;Data Source=$Workbook$;Location=&quot;all_wide (3)&quot;;Extended Properties=&quot;&quot;" command="SELECT * FROM [all_wide (3)]"/>
  </connection>
  <connection id="4" xr16:uid="{6B73195F-46CF-45BA-A0CC-B477B03343CF}" keepAlive="1" name="Query - all_wide (4)" description="Connection to the 'all_wide (4)' query in the workbook." type="5" refreshedVersion="0" background="1">
    <dbPr connection="Provider=Microsoft.Mashup.OleDb.1;Data Source=$Workbook$;Location=&quot;all_wide (4)&quot;;Extended Properties=&quot;&quot;" command="SELECT * FROM [all_wide (4)]"/>
  </connection>
</connections>
</file>

<file path=xl/sharedStrings.xml><?xml version="1.0" encoding="utf-8"?>
<sst xmlns="http://schemas.openxmlformats.org/spreadsheetml/2006/main" count="98" uniqueCount="94">
  <si>
    <t>min</t>
  </si>
  <si>
    <t>max</t>
  </si>
  <si>
    <t xml:space="preserve">California </t>
  </si>
  <si>
    <t xml:space="preserve">Alaska </t>
  </si>
  <si>
    <t>Wyoming</t>
  </si>
  <si>
    <t xml:space="preserve">Montana </t>
  </si>
  <si>
    <t xml:space="preserve">New York </t>
  </si>
  <si>
    <t xml:space="preserve">Texas </t>
  </si>
  <si>
    <t>Wisconsin</t>
  </si>
  <si>
    <t>Colorado</t>
  </si>
  <si>
    <t>Nebraska</t>
  </si>
  <si>
    <t xml:space="preserve">Oregon </t>
  </si>
  <si>
    <t>Vermont</t>
  </si>
  <si>
    <t xml:space="preserve">Idaho </t>
  </si>
  <si>
    <t xml:space="preserve">Minnesota </t>
  </si>
  <si>
    <t>North Dakota</t>
  </si>
  <si>
    <t>Utah</t>
  </si>
  <si>
    <t xml:space="preserve">Iowa </t>
  </si>
  <si>
    <t xml:space="preserve">South Dakota </t>
  </si>
  <si>
    <t xml:space="preserve">Michigan </t>
  </si>
  <si>
    <t xml:space="preserve">New Mexico  </t>
  </si>
  <si>
    <t>Washington</t>
  </si>
  <si>
    <t xml:space="preserve">Ohio </t>
  </si>
  <si>
    <t xml:space="preserve">Pennsylvania </t>
  </si>
  <si>
    <t xml:space="preserve">Nevada </t>
  </si>
  <si>
    <t xml:space="preserve">Kansas </t>
  </si>
  <si>
    <t xml:space="preserve">North Carolina </t>
  </si>
  <si>
    <t xml:space="preserve">Illinois </t>
  </si>
  <si>
    <t xml:space="preserve">Maine </t>
  </si>
  <si>
    <t xml:space="preserve">Missouri </t>
  </si>
  <si>
    <t xml:space="preserve">Florida </t>
  </si>
  <si>
    <t xml:space="preserve">Arizona </t>
  </si>
  <si>
    <t xml:space="preserve">Indiana </t>
  </si>
  <si>
    <t xml:space="preserve">Oklahoma </t>
  </si>
  <si>
    <t>Virginia</t>
  </si>
  <si>
    <t xml:space="preserve">Arkansas </t>
  </si>
  <si>
    <t xml:space="preserve">Kentucky </t>
  </si>
  <si>
    <t xml:space="preserve">Maryland </t>
  </si>
  <si>
    <t xml:space="preserve">Hawaii  </t>
  </si>
  <si>
    <t xml:space="preserve">New Hampshire </t>
  </si>
  <si>
    <t>South Carolina</t>
  </si>
  <si>
    <t xml:space="preserve">Georgia </t>
  </si>
  <si>
    <t xml:space="preserve">Mississippi </t>
  </si>
  <si>
    <t>Massachusetts</t>
  </si>
  <si>
    <t xml:space="preserve">Alabama </t>
  </si>
  <si>
    <t xml:space="preserve">Tennessee </t>
  </si>
  <si>
    <t xml:space="preserve">Louisana </t>
  </si>
  <si>
    <t xml:space="preserve">New Jersey </t>
  </si>
  <si>
    <t xml:space="preserve">West Virginia </t>
  </si>
  <si>
    <t xml:space="preserve">Connecticut </t>
  </si>
  <si>
    <t xml:space="preserve">Delaware </t>
  </si>
  <si>
    <t xml:space="preserve">Rhode Island </t>
  </si>
  <si>
    <t>farm_knumber_2007</t>
  </si>
  <si>
    <t>farm_knumber_2012</t>
  </si>
  <si>
    <t>farm_knumber_2017</t>
  </si>
  <si>
    <t>farm_knumber_2011</t>
  </si>
  <si>
    <t>farm_knumber_2016</t>
  </si>
  <si>
    <t>farm_kha_2007</t>
  </si>
  <si>
    <t>farm_kha_2012</t>
  </si>
  <si>
    <t>farm_kha_2017</t>
  </si>
  <si>
    <t>farm_kha_2011</t>
  </si>
  <si>
    <t>farm_kha_2016</t>
  </si>
  <si>
    <t>farm_kha_1997</t>
  </si>
  <si>
    <t>farm_msales_2007</t>
  </si>
  <si>
    <t>farm_msales_2012</t>
  </si>
  <si>
    <t>farm_msales_2017</t>
  </si>
  <si>
    <t>farm_msales_2011</t>
  </si>
  <si>
    <t>farm_msales_2016</t>
  </si>
  <si>
    <t>farm_kha_1998</t>
  </si>
  <si>
    <t>farm_kha_1999</t>
  </si>
  <si>
    <t>farm_kha_2000</t>
  </si>
  <si>
    <t>farm_kha_2001</t>
  </si>
  <si>
    <t>farm_kha_2002</t>
  </si>
  <si>
    <t>farm_kha_2003</t>
  </si>
  <si>
    <t>farm_kha_2004</t>
  </si>
  <si>
    <t>farm_kha_2005</t>
  </si>
  <si>
    <t>farm_kha_2006</t>
  </si>
  <si>
    <t>farm_kha_2008</t>
  </si>
  <si>
    <t>farm_kha_2009</t>
  </si>
  <si>
    <t>farm_kha_2010</t>
  </si>
  <si>
    <t>farm_kha_2013</t>
  </si>
  <si>
    <t>farm_kha_2014</t>
  </si>
  <si>
    <t>farm_kha_2015</t>
  </si>
  <si>
    <t>farm_msales_2008</t>
  </si>
  <si>
    <t>farm_msales_2009</t>
  </si>
  <si>
    <t>farm_msales_2010</t>
  </si>
  <si>
    <t>farm_msales_2013</t>
  </si>
  <si>
    <t>farm_msales_2014</t>
  </si>
  <si>
    <t>farm_msales_2015</t>
  </si>
  <si>
    <t>Sales (US $M)</t>
  </si>
  <si>
    <t>Number of Farms</t>
  </si>
  <si>
    <t>Area (ha)</t>
  </si>
  <si>
    <t>State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</si>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</sst>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/>
    <xf numFmtId="2" fontId="0" fillId="0" borderId="0" xfId="0" applyNumberFormat="1" applyFont="1"/>
    <xf numFmtId="3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/>
    <xf numFmtId="2" fontId="0" fillId="0" borderId="1" xfId="0" applyNumberFormat="1" applyFont="1" applyBorder="1"/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3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164" fontId="0" fillId="0" borderId="0" xfId="0" applyNumberFormat="1" applyFont="1" applyBorder="1" applyAlignment="1">
      <alignment horizontal="center"/>
    </xf>
    <xf numFmtId="11" fontId="0" fillId="0" borderId="0" xfId="0" applyNumberFormat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0" xfId="0" applyFont="1" applyFill="1" applyBorder="1"/>
    <xf numFmtId="0" fontId="0" fillId="2" borderId="0" xfId="0" applyFont="1" applyFill="1"/>
    <xf numFmtId="3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Border="1"/>
    <xf numFmtId="165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A88C6A91-1335-4CDA-8156-7A0A00929A31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45AF-E27A-484C-86EF-BA5BC933F35A}">
  <sheetPr>
    <pageSetUpPr fitToPage="1"/>
  </sheetPr>
  <dimension ref="A2:BD54"/>
  <sheetViews>
    <sheetView showGridLines="0" tabSelected="1" workbookViewId="0">
      <selection activeCell="BC5" sqref="BC5:BD5"/>
    </sheetView>
  </sheetViews>
  <sheetFormatPr defaultRowHeight="15" x14ac:dyDescent="0.25"/>
  <cols>
    <col min="1" max="1" width="15.7109375" style="5" bestFit="1" customWidth="1"/>
    <col min="2" max="2" width="19.42578125" style="1" hidden="1" customWidth="1"/>
    <col min="3" max="5" width="9.140625" style="1" hidden="1" customWidth="1"/>
    <col min="6" max="7" width="19.42578125" style="1" hidden="1" customWidth="1"/>
    <col min="8" max="8" width="1.7109375" style="1" hidden="1" customWidth="1"/>
    <col min="9" max="9" width="2.28515625" style="1" hidden="1" customWidth="1"/>
    <col min="10" max="10" width="1.7109375" style="1" hidden="1" customWidth="1"/>
    <col min="11" max="12" width="19.42578125" style="1" hidden="1" customWidth="1"/>
    <col min="13" max="13" width="6.42578125" style="1" customWidth="1"/>
    <col min="14" max="14" width="9.140625" style="1"/>
    <col min="15" max="16" width="10.7109375" style="3" customWidth="1"/>
    <col min="17" max="37" width="9.140625" style="2" hidden="1" customWidth="1"/>
    <col min="38" max="38" width="9.140625" style="2"/>
    <col min="39" max="39" width="9.140625" style="1"/>
    <col min="40" max="41" width="10.7109375" style="3" customWidth="1"/>
    <col min="42" max="52" width="9.140625" style="1" hidden="1" customWidth="1"/>
    <col min="53" max="54" width="9.140625" style="1"/>
    <col min="55" max="56" width="10.7109375" style="4" customWidth="1"/>
    <col min="57" max="16384" width="9.140625" style="1"/>
  </cols>
  <sheetData>
    <row r="2" spans="1:56" x14ac:dyDescent="0.25">
      <c r="N2" s="17" t="s">
        <v>90</v>
      </c>
      <c r="O2" s="17"/>
      <c r="P2" s="17"/>
      <c r="AM2" s="18" t="s">
        <v>91</v>
      </c>
      <c r="AN2" s="18"/>
      <c r="AO2" s="18"/>
      <c r="BB2" s="19" t="s">
        <v>89</v>
      </c>
      <c r="BC2" s="19"/>
      <c r="BD2" s="19"/>
    </row>
    <row r="3" spans="1:56" x14ac:dyDescent="0.25">
      <c r="A3" s="6" t="s">
        <v>92</v>
      </c>
      <c r="B3" s="7" t="s">
        <v>52</v>
      </c>
      <c r="C3" s="7"/>
      <c r="D3" s="7"/>
      <c r="E3" s="7"/>
      <c r="F3" s="7" t="s">
        <v>55</v>
      </c>
      <c r="G3" s="7" t="s">
        <v>53</v>
      </c>
      <c r="H3" s="7"/>
      <c r="I3" s="7"/>
      <c r="J3" s="7"/>
      <c r="K3" s="7" t="s">
        <v>56</v>
      </c>
      <c r="L3" s="7" t="s">
        <v>54</v>
      </c>
      <c r="M3" s="7"/>
      <c r="N3" s="7"/>
      <c r="O3" s="9" t="s">
        <v>0</v>
      </c>
      <c r="P3" s="9" t="s">
        <v>1</v>
      </c>
      <c r="Q3" s="8" t="s">
        <v>62</v>
      </c>
      <c r="R3" s="8" t="s">
        <v>68</v>
      </c>
      <c r="S3" s="8" t="s">
        <v>69</v>
      </c>
      <c r="T3" s="8" t="s">
        <v>70</v>
      </c>
      <c r="U3" s="8" t="s">
        <v>71</v>
      </c>
      <c r="V3" s="8" t="s">
        <v>72</v>
      </c>
      <c r="W3" s="8" t="s">
        <v>73</v>
      </c>
      <c r="X3" s="8" t="s">
        <v>74</v>
      </c>
      <c r="Y3" s="8" t="s">
        <v>75</v>
      </c>
      <c r="Z3" s="8" t="s">
        <v>76</v>
      </c>
      <c r="AA3" s="8" t="s">
        <v>57</v>
      </c>
      <c r="AB3" s="8" t="s">
        <v>77</v>
      </c>
      <c r="AC3" s="8" t="s">
        <v>78</v>
      </c>
      <c r="AD3" s="8" t="s">
        <v>79</v>
      </c>
      <c r="AE3" s="8" t="s">
        <v>60</v>
      </c>
      <c r="AF3" s="8" t="s">
        <v>58</v>
      </c>
      <c r="AG3" s="8" t="s">
        <v>80</v>
      </c>
      <c r="AH3" s="8" t="s">
        <v>81</v>
      </c>
      <c r="AI3" s="8" t="s">
        <v>82</v>
      </c>
      <c r="AJ3" s="8" t="s">
        <v>61</v>
      </c>
      <c r="AK3" s="8" t="s">
        <v>59</v>
      </c>
      <c r="AL3" s="8"/>
      <c r="AM3" s="7"/>
      <c r="AN3" s="9" t="s">
        <v>0</v>
      </c>
      <c r="AO3" s="9" t="s">
        <v>1</v>
      </c>
      <c r="AP3" s="7" t="s">
        <v>63</v>
      </c>
      <c r="AQ3" s="7" t="s">
        <v>83</v>
      </c>
      <c r="AR3" s="7" t="s">
        <v>84</v>
      </c>
      <c r="AS3" s="7" t="s">
        <v>85</v>
      </c>
      <c r="AT3" s="7" t="s">
        <v>66</v>
      </c>
      <c r="AU3" s="7" t="s">
        <v>64</v>
      </c>
      <c r="AV3" s="7" t="s">
        <v>86</v>
      </c>
      <c r="AW3" s="7" t="s">
        <v>87</v>
      </c>
      <c r="AX3" s="7" t="s">
        <v>88</v>
      </c>
      <c r="AY3" s="7" t="s">
        <v>67</v>
      </c>
      <c r="AZ3" s="7" t="s">
        <v>65</v>
      </c>
      <c r="BA3" s="7"/>
      <c r="BB3" s="7"/>
      <c r="BC3" s="10" t="s">
        <v>0</v>
      </c>
      <c r="BD3" s="10" t="s">
        <v>1</v>
      </c>
    </row>
    <row r="4" spans="1:56" x14ac:dyDescent="0.25">
      <c r="A4" s="20" t="s">
        <v>93</v>
      </c>
      <c r="B4" s="21">
        <f>SUM(B5:B54)</f>
        <v>14.307000000000006</v>
      </c>
      <c r="C4" s="21"/>
      <c r="D4" s="21"/>
      <c r="E4" s="21"/>
      <c r="F4" s="21">
        <f>SUM(F5:F54)</f>
        <v>9.139999999999997</v>
      </c>
      <c r="G4" s="21">
        <f>SUM(G5:G54)</f>
        <v>14.047999999999998</v>
      </c>
      <c r="H4" s="21"/>
      <c r="I4" s="21"/>
      <c r="J4" s="21"/>
      <c r="K4" s="21">
        <f>SUM(K5:K54)</f>
        <v>14.217000000000004</v>
      </c>
      <c r="L4" s="21">
        <f>SUM(L5:L54)</f>
        <v>16.534000000000006</v>
      </c>
      <c r="M4" s="21"/>
      <c r="N4" s="22"/>
      <c r="O4" s="23">
        <f t="shared" ref="O4:O36" si="0">MIN(F4:L4)*1000</f>
        <v>9139.9999999999964</v>
      </c>
      <c r="P4" s="23">
        <f t="shared" ref="P4:P36" si="1">MAX(B4:L4)*1000</f>
        <v>16534.000000000007</v>
      </c>
      <c r="Q4" s="24">
        <f>SUM(Q5:Q54)</f>
        <v>540.58380567632958</v>
      </c>
      <c r="R4" s="24"/>
      <c r="S4" s="24"/>
      <c r="T4" s="24"/>
      <c r="U4" s="24"/>
      <c r="V4" s="24"/>
      <c r="W4" s="24"/>
      <c r="X4" s="24"/>
      <c r="Y4" s="24"/>
      <c r="Z4" s="24"/>
      <c r="AA4" s="24">
        <f>SUM(AA5:AA54)</f>
        <v>1650.7430000000002</v>
      </c>
      <c r="AB4" s="24"/>
      <c r="AC4" s="24"/>
      <c r="AD4" s="24"/>
      <c r="AE4" s="24">
        <f>SUM(AE5:AE54)</f>
        <v>1475.8500000000001</v>
      </c>
      <c r="AF4" s="24">
        <f>SUM(AF5:AF54)</f>
        <v>1486.0610000000004</v>
      </c>
      <c r="AG4" s="24"/>
      <c r="AH4" s="24"/>
      <c r="AI4" s="24"/>
      <c r="AJ4" s="24">
        <f>SUM(AJ5:AJ54)</f>
        <v>1718.8260000000002</v>
      </c>
      <c r="AK4" s="24">
        <f>SUM(AK5:AK54)</f>
        <v>1997.8430000000003</v>
      </c>
      <c r="AL4" s="24"/>
      <c r="AM4" s="22"/>
      <c r="AN4" s="23">
        <f t="shared" ref="AN4:AN36" si="2">MIN(Q4:AK4)*1000</f>
        <v>540583.80567632953</v>
      </c>
      <c r="AO4" s="23">
        <f t="shared" ref="AO4:AO36" si="3">MAX(Q4:AK4)*1000</f>
        <v>1997843.0000000002</v>
      </c>
      <c r="AP4" s="24">
        <f>SUM(AP5:AP54)</f>
        <v>3163.5809999999997</v>
      </c>
      <c r="AQ4" s="21"/>
      <c r="AR4" s="21"/>
      <c r="AS4" s="21"/>
      <c r="AT4" s="25">
        <f>SUM(AT5:AT54)</f>
        <v>3454.5829999999996</v>
      </c>
      <c r="AU4" s="25">
        <f>SUM(AU5:AU54)</f>
        <v>5430.6029999999992</v>
      </c>
      <c r="AV4" s="21"/>
      <c r="AW4" s="21"/>
      <c r="AX4" s="21"/>
      <c r="AY4" s="24">
        <f>SUM(AY5:AY54)</f>
        <v>7552.3970000000008</v>
      </c>
      <c r="AZ4" s="24">
        <f>SUM(AZ5:AZ54)</f>
        <v>9923.6040000000012</v>
      </c>
      <c r="BA4" s="21"/>
      <c r="BB4" s="22"/>
      <c r="BC4" s="23">
        <f t="shared" ref="BC4:BC36" si="4">MIN(AP4:AZ4)</f>
        <v>3163.5809999999997</v>
      </c>
      <c r="BD4" s="23">
        <f t="shared" ref="BD4:BD36" si="5">MAX(AP4:AZ4)</f>
        <v>9923.6040000000012</v>
      </c>
    </row>
    <row r="5" spans="1:56" x14ac:dyDescent="0.25">
      <c r="A5" s="5" t="s">
        <v>2</v>
      </c>
      <c r="B5" s="1">
        <v>2.6909999999999998</v>
      </c>
      <c r="F5" s="1">
        <v>1.8979999999999999</v>
      </c>
      <c r="G5" s="1">
        <v>2.8050000000000002</v>
      </c>
      <c r="K5" s="1">
        <v>2.7130000000000001</v>
      </c>
      <c r="L5" s="1">
        <v>3.0019999999999998</v>
      </c>
      <c r="O5" s="3">
        <f t="shared" si="0"/>
        <v>1898</v>
      </c>
      <c r="P5" s="3">
        <f t="shared" si="1"/>
        <v>3002</v>
      </c>
      <c r="Q5">
        <v>41.627125509999999</v>
      </c>
      <c r="R5"/>
      <c r="S5"/>
      <c r="T5"/>
      <c r="U5"/>
      <c r="V5"/>
      <c r="W5"/>
      <c r="X5"/>
      <c r="Y5"/>
      <c r="Z5"/>
      <c r="AA5">
        <v>190.649</v>
      </c>
      <c r="AB5"/>
      <c r="AC5"/>
      <c r="AD5"/>
      <c r="AE5">
        <v>236.03299999999999</v>
      </c>
      <c r="AF5">
        <v>278.20600000000002</v>
      </c>
      <c r="AG5"/>
      <c r="AH5"/>
      <c r="AI5"/>
      <c r="AJ5">
        <v>433.012</v>
      </c>
      <c r="AK5">
        <v>390.79199999999997</v>
      </c>
      <c r="AN5" s="3">
        <f t="shared" si="2"/>
        <v>41627.125509999998</v>
      </c>
      <c r="AO5" s="3">
        <f t="shared" si="3"/>
        <v>433012</v>
      </c>
      <c r="AP5">
        <v>1148.6500000000001</v>
      </c>
      <c r="AQ5"/>
      <c r="AR5"/>
      <c r="AS5"/>
      <c r="AT5">
        <v>1388.847</v>
      </c>
      <c r="AU5">
        <v>2231.241</v>
      </c>
      <c r="AV5"/>
      <c r="AW5"/>
      <c r="AX5"/>
      <c r="AY5">
        <v>2889.1559999999999</v>
      </c>
      <c r="AZ5">
        <v>3596.9229999999998</v>
      </c>
      <c r="BC5" s="3">
        <f t="shared" si="4"/>
        <v>1148.6500000000001</v>
      </c>
      <c r="BD5" s="3">
        <f t="shared" si="5"/>
        <v>3596.9229999999998</v>
      </c>
    </row>
    <row r="6" spans="1:56" x14ac:dyDescent="0.25">
      <c r="A6" s="5" t="s">
        <v>8</v>
      </c>
      <c r="B6" s="1">
        <v>1.202</v>
      </c>
      <c r="F6" s="1">
        <v>0.87</v>
      </c>
      <c r="G6" s="1">
        <v>1.228</v>
      </c>
      <c r="K6" s="1">
        <v>1.276</v>
      </c>
      <c r="L6" s="1">
        <v>1.3640000000000001</v>
      </c>
      <c r="O6" s="3">
        <f t="shared" si="0"/>
        <v>870</v>
      </c>
      <c r="P6" s="3">
        <f t="shared" si="1"/>
        <v>1364</v>
      </c>
      <c r="Q6">
        <v>19.280161939999999</v>
      </c>
      <c r="R6"/>
      <c r="S6"/>
      <c r="T6"/>
      <c r="U6"/>
      <c r="V6"/>
      <c r="W6"/>
      <c r="X6"/>
      <c r="Y6"/>
      <c r="Z6"/>
      <c r="AA6">
        <v>79.191000000000003</v>
      </c>
      <c r="AB6"/>
      <c r="AC6"/>
      <c r="AD6"/>
      <c r="AE6">
        <v>70.435000000000002</v>
      </c>
      <c r="AF6">
        <v>92.552999999999997</v>
      </c>
      <c r="AG6"/>
      <c r="AH6"/>
      <c r="AI6"/>
      <c r="AJ6">
        <v>88.738</v>
      </c>
      <c r="AK6">
        <v>101.595</v>
      </c>
      <c r="AN6" s="3">
        <f t="shared" si="2"/>
        <v>19280.161939999998</v>
      </c>
      <c r="AO6" s="3">
        <f t="shared" si="3"/>
        <v>101595</v>
      </c>
      <c r="AP6">
        <v>132.76400000000001</v>
      </c>
      <c r="AQ6"/>
      <c r="AR6"/>
      <c r="AS6"/>
      <c r="AT6">
        <v>132.45699999999999</v>
      </c>
      <c r="AU6">
        <v>200.8</v>
      </c>
      <c r="AV6"/>
      <c r="AW6"/>
      <c r="AX6"/>
      <c r="AY6">
        <v>255.45</v>
      </c>
      <c r="AZ6">
        <v>268.92099999999999</v>
      </c>
      <c r="BC6" s="4">
        <f t="shared" si="4"/>
        <v>132.45699999999999</v>
      </c>
      <c r="BD6" s="4">
        <f t="shared" si="5"/>
        <v>268.92099999999999</v>
      </c>
    </row>
    <row r="7" spans="1:56" x14ac:dyDescent="0.25">
      <c r="A7" s="5" t="s">
        <v>6</v>
      </c>
      <c r="B7" s="1">
        <v>0.81899999999999995</v>
      </c>
      <c r="F7" s="1">
        <v>0.59699999999999998</v>
      </c>
      <c r="G7" s="1">
        <v>0.91700000000000004</v>
      </c>
      <c r="K7" s="1">
        <v>1.0589999999999999</v>
      </c>
      <c r="L7" s="1">
        <v>1.3129999999999999</v>
      </c>
      <c r="O7" s="3">
        <f t="shared" si="0"/>
        <v>597</v>
      </c>
      <c r="P7" s="3">
        <f t="shared" si="1"/>
        <v>1313</v>
      </c>
      <c r="Q7">
        <v>10.412145750000001</v>
      </c>
      <c r="R7"/>
      <c r="S7"/>
      <c r="T7"/>
      <c r="U7"/>
      <c r="V7"/>
      <c r="W7"/>
      <c r="X7"/>
      <c r="Y7"/>
      <c r="Z7"/>
      <c r="AA7">
        <v>68.188999999999993</v>
      </c>
      <c r="AB7"/>
      <c r="AC7"/>
      <c r="AD7"/>
      <c r="AE7">
        <v>67.102000000000004</v>
      </c>
      <c r="AF7">
        <v>86.114000000000004</v>
      </c>
      <c r="AG7"/>
      <c r="AH7"/>
      <c r="AI7"/>
      <c r="AJ7">
        <v>106.997</v>
      </c>
      <c r="AK7">
        <v>130.80199999999999</v>
      </c>
      <c r="AN7" s="3">
        <f t="shared" si="2"/>
        <v>10412.14575</v>
      </c>
      <c r="AO7" s="3">
        <f t="shared" si="3"/>
        <v>130801.99999999999</v>
      </c>
      <c r="AP7">
        <v>105.133</v>
      </c>
      <c r="AQ7"/>
      <c r="AR7"/>
      <c r="AS7"/>
      <c r="AT7">
        <v>106.774</v>
      </c>
      <c r="AU7">
        <v>164.203</v>
      </c>
      <c r="AV7"/>
      <c r="AW7"/>
      <c r="AX7"/>
      <c r="AY7">
        <v>215.85900000000001</v>
      </c>
      <c r="AZ7">
        <v>298.42</v>
      </c>
      <c r="BC7" s="4">
        <f t="shared" si="4"/>
        <v>105.133</v>
      </c>
      <c r="BD7" s="4">
        <f t="shared" si="5"/>
        <v>298.42</v>
      </c>
    </row>
    <row r="8" spans="1:56" x14ac:dyDescent="0.25">
      <c r="A8" s="5" t="s">
        <v>23</v>
      </c>
      <c r="B8" s="1">
        <v>0.55600000000000005</v>
      </c>
      <c r="F8" s="1">
        <v>0.44600000000000001</v>
      </c>
      <c r="G8" s="1">
        <v>0.67</v>
      </c>
      <c r="K8" s="1">
        <v>0.80300000000000005</v>
      </c>
      <c r="L8" s="1">
        <v>1.0389999999999999</v>
      </c>
      <c r="O8" s="3">
        <f t="shared" si="0"/>
        <v>446</v>
      </c>
      <c r="P8" s="3">
        <f t="shared" si="1"/>
        <v>1039</v>
      </c>
      <c r="Q8">
        <v>2.6360323889999999</v>
      </c>
      <c r="R8"/>
      <c r="S8"/>
      <c r="T8"/>
      <c r="U8"/>
      <c r="V8"/>
      <c r="W8"/>
      <c r="X8"/>
      <c r="Y8"/>
      <c r="Z8"/>
      <c r="AA8">
        <v>21.71</v>
      </c>
      <c r="AB8"/>
      <c r="AC8"/>
      <c r="AD8"/>
      <c r="AE8">
        <v>24.788</v>
      </c>
      <c r="AF8">
        <v>39.521000000000001</v>
      </c>
      <c r="AG8"/>
      <c r="AH8"/>
      <c r="AI8"/>
      <c r="AJ8">
        <v>37.807000000000002</v>
      </c>
      <c r="AK8">
        <v>43.542999999999999</v>
      </c>
      <c r="AN8" s="3">
        <f t="shared" si="2"/>
        <v>2636.032389</v>
      </c>
      <c r="AO8" s="3">
        <f t="shared" si="3"/>
        <v>43543</v>
      </c>
      <c r="AP8">
        <v>212.739</v>
      </c>
      <c r="AQ8"/>
      <c r="AR8"/>
      <c r="AS8"/>
      <c r="AT8">
        <v>123.152</v>
      </c>
      <c r="AU8">
        <v>313.45600000000002</v>
      </c>
      <c r="AV8"/>
      <c r="AW8"/>
      <c r="AX8"/>
      <c r="AY8">
        <v>659.62900000000002</v>
      </c>
      <c r="AZ8">
        <v>741.76400000000001</v>
      </c>
      <c r="BC8" s="4">
        <f t="shared" si="4"/>
        <v>123.152</v>
      </c>
      <c r="BD8" s="4">
        <f t="shared" si="5"/>
        <v>741.76400000000001</v>
      </c>
    </row>
    <row r="9" spans="1:56" x14ac:dyDescent="0.25">
      <c r="A9" s="5" t="s">
        <v>21</v>
      </c>
      <c r="B9" s="1">
        <v>0.88600000000000001</v>
      </c>
      <c r="F9" s="1">
        <v>0.49299999999999999</v>
      </c>
      <c r="G9" s="1">
        <v>0.71499999999999997</v>
      </c>
      <c r="K9" s="1">
        <v>0.67700000000000005</v>
      </c>
      <c r="L9" s="1">
        <v>0.74299999999999999</v>
      </c>
      <c r="O9" s="3">
        <f t="shared" si="0"/>
        <v>493</v>
      </c>
      <c r="P9" s="3">
        <f t="shared" si="1"/>
        <v>886</v>
      </c>
      <c r="Q9">
        <v>4.6392712549999997</v>
      </c>
      <c r="R9"/>
      <c r="S9"/>
      <c r="T9"/>
      <c r="U9"/>
      <c r="V9"/>
      <c r="W9"/>
      <c r="X9"/>
      <c r="Y9"/>
      <c r="Z9"/>
      <c r="AA9">
        <v>33.286000000000001</v>
      </c>
      <c r="AB9"/>
      <c r="AC9"/>
      <c r="AD9"/>
      <c r="AE9">
        <v>29.091999999999999</v>
      </c>
      <c r="AF9">
        <v>29.895</v>
      </c>
      <c r="AG9"/>
      <c r="AH9"/>
      <c r="AI9"/>
      <c r="AJ9">
        <v>31.866</v>
      </c>
      <c r="AK9">
        <v>45.316000000000003</v>
      </c>
      <c r="AN9" s="3">
        <f t="shared" si="2"/>
        <v>4639.2712549999997</v>
      </c>
      <c r="AO9" s="3">
        <f t="shared" si="3"/>
        <v>45316</v>
      </c>
      <c r="AP9">
        <v>281.97000000000003</v>
      </c>
      <c r="AQ9"/>
      <c r="AR9"/>
      <c r="AS9"/>
      <c r="AT9">
        <v>297.10399999999998</v>
      </c>
      <c r="AU9">
        <v>514.89700000000005</v>
      </c>
      <c r="AV9"/>
      <c r="AW9"/>
      <c r="AX9"/>
      <c r="AY9">
        <v>636.245</v>
      </c>
      <c r="AZ9">
        <v>885.97</v>
      </c>
      <c r="BC9" s="4">
        <f t="shared" si="4"/>
        <v>281.97000000000003</v>
      </c>
      <c r="BD9" s="4">
        <f t="shared" si="5"/>
        <v>885.97</v>
      </c>
    </row>
    <row r="10" spans="1:56" x14ac:dyDescent="0.25">
      <c r="A10" s="5" t="s">
        <v>22</v>
      </c>
      <c r="B10" s="1">
        <v>0.53500000000000003</v>
      </c>
      <c r="F10" s="1">
        <v>0.33600000000000002</v>
      </c>
      <c r="G10" s="1">
        <v>0.53100000000000003</v>
      </c>
      <c r="K10" s="1">
        <v>0.57499999999999996</v>
      </c>
      <c r="L10" s="1">
        <v>0.78</v>
      </c>
      <c r="O10" s="3">
        <f t="shared" si="0"/>
        <v>336</v>
      </c>
      <c r="P10" s="3">
        <f t="shared" si="1"/>
        <v>780</v>
      </c>
      <c r="Q10">
        <v>4.8643724700000002</v>
      </c>
      <c r="R10"/>
      <c r="S10"/>
      <c r="T10"/>
      <c r="U10"/>
      <c r="V10"/>
      <c r="W10"/>
      <c r="X10"/>
      <c r="Y10"/>
      <c r="Z10"/>
      <c r="AA10">
        <v>25.1</v>
      </c>
      <c r="AB10"/>
      <c r="AC10"/>
      <c r="AD10"/>
      <c r="AE10">
        <v>22.045999999999999</v>
      </c>
      <c r="AF10">
        <v>30.117999999999999</v>
      </c>
      <c r="AG10"/>
      <c r="AH10"/>
      <c r="AI10"/>
      <c r="AJ10"/>
      <c r="AK10">
        <v>45.311999999999998</v>
      </c>
      <c r="AN10" s="3">
        <f t="shared" si="2"/>
        <v>4864.3724700000002</v>
      </c>
      <c r="AO10" s="3">
        <f t="shared" si="3"/>
        <v>45312</v>
      </c>
      <c r="AP10">
        <v>42.765000000000001</v>
      </c>
      <c r="AQ10"/>
      <c r="AR10"/>
      <c r="AS10"/>
      <c r="AT10">
        <v>56.31</v>
      </c>
      <c r="AU10">
        <v>88.846000000000004</v>
      </c>
      <c r="AV10"/>
      <c r="AW10"/>
      <c r="AX10"/>
      <c r="AY10">
        <v>101.242</v>
      </c>
      <c r="AZ10">
        <v>116.999</v>
      </c>
      <c r="BC10" s="4">
        <f t="shared" si="4"/>
        <v>42.765000000000001</v>
      </c>
      <c r="BD10" s="4">
        <f t="shared" si="5"/>
        <v>116.999</v>
      </c>
    </row>
    <row r="11" spans="1:56" x14ac:dyDescent="0.25">
      <c r="A11" s="5" t="s">
        <v>17</v>
      </c>
      <c r="B11" s="1">
        <v>0.51300000000000001</v>
      </c>
      <c r="F11" s="1">
        <v>0.46700000000000003</v>
      </c>
      <c r="G11" s="1">
        <v>0.60199999999999998</v>
      </c>
      <c r="K11" s="1">
        <v>0.73199999999999998</v>
      </c>
      <c r="L11" s="1">
        <v>0.77700000000000002</v>
      </c>
      <c r="O11" s="3">
        <f t="shared" si="0"/>
        <v>467</v>
      </c>
      <c r="P11" s="3">
        <f t="shared" si="1"/>
        <v>777</v>
      </c>
      <c r="Q11">
        <v>14.48137652</v>
      </c>
      <c r="R11"/>
      <c r="S11"/>
      <c r="T11"/>
      <c r="U11"/>
      <c r="V11"/>
      <c r="W11"/>
      <c r="X11"/>
      <c r="Y11"/>
      <c r="Z11"/>
      <c r="AA11">
        <v>38.286999999999999</v>
      </c>
      <c r="AB11"/>
      <c r="AC11"/>
      <c r="AD11"/>
      <c r="AE11">
        <v>33.036999999999999</v>
      </c>
      <c r="AF11">
        <v>39.453000000000003</v>
      </c>
      <c r="AG11"/>
      <c r="AH11"/>
      <c r="AI11"/>
      <c r="AJ11">
        <v>41.738999999999997</v>
      </c>
      <c r="AK11">
        <v>54.125999999999998</v>
      </c>
      <c r="AN11" s="3">
        <f t="shared" si="2"/>
        <v>14481.37652</v>
      </c>
      <c r="AO11" s="3">
        <f t="shared" si="3"/>
        <v>54126</v>
      </c>
      <c r="AP11">
        <v>71.545000000000002</v>
      </c>
      <c r="AQ11"/>
      <c r="AR11"/>
      <c r="AS11"/>
      <c r="AT11">
        <v>60.703000000000003</v>
      </c>
      <c r="AU11">
        <v>102.626</v>
      </c>
      <c r="AV11"/>
      <c r="AW11"/>
      <c r="AX11"/>
      <c r="AY11">
        <v>131.18799999999999</v>
      </c>
      <c r="AZ11">
        <v>144.596</v>
      </c>
      <c r="BC11" s="4">
        <f t="shared" si="4"/>
        <v>60.703000000000003</v>
      </c>
      <c r="BD11" s="4">
        <f t="shared" si="5"/>
        <v>144.596</v>
      </c>
    </row>
    <row r="12" spans="1:56" x14ac:dyDescent="0.25">
      <c r="A12" s="5" t="s">
        <v>11</v>
      </c>
      <c r="B12" s="1">
        <v>0.65700000000000003</v>
      </c>
      <c r="F12" s="1">
        <v>0.35299999999999998</v>
      </c>
      <c r="G12" s="1">
        <v>0.52500000000000002</v>
      </c>
      <c r="K12" s="1">
        <v>0.46100000000000002</v>
      </c>
      <c r="L12" s="1">
        <v>0.45100000000000001</v>
      </c>
      <c r="O12" s="3">
        <f t="shared" si="0"/>
        <v>353</v>
      </c>
      <c r="P12" s="3">
        <f t="shared" si="1"/>
        <v>657</v>
      </c>
      <c r="Q12">
        <v>6.8761133599999997</v>
      </c>
      <c r="R12"/>
      <c r="S12"/>
      <c r="T12"/>
      <c r="U12"/>
      <c r="V12"/>
      <c r="W12"/>
      <c r="X12"/>
      <c r="Y12"/>
      <c r="Z12"/>
      <c r="AA12">
        <v>42.755000000000003</v>
      </c>
      <c r="AB12"/>
      <c r="AC12"/>
      <c r="AD12"/>
      <c r="AE12">
        <v>53.734000000000002</v>
      </c>
      <c r="AF12">
        <v>82.658000000000001</v>
      </c>
      <c r="AG12"/>
      <c r="AH12"/>
      <c r="AI12"/>
      <c r="AJ12">
        <v>78.823999999999998</v>
      </c>
      <c r="AK12">
        <v>79.37</v>
      </c>
      <c r="AN12" s="3">
        <f t="shared" si="2"/>
        <v>6876.1133599999994</v>
      </c>
      <c r="AO12" s="3">
        <f t="shared" si="3"/>
        <v>82658</v>
      </c>
      <c r="AP12">
        <v>155.613</v>
      </c>
      <c r="AQ12"/>
      <c r="AR12"/>
      <c r="AS12"/>
      <c r="AT12">
        <v>233.452</v>
      </c>
      <c r="AU12">
        <v>237.12100000000001</v>
      </c>
      <c r="AV12"/>
      <c r="AW12"/>
      <c r="AX12"/>
      <c r="AY12">
        <v>350.89600000000002</v>
      </c>
      <c r="AZ12">
        <v>454.40600000000001</v>
      </c>
      <c r="BC12" s="4">
        <f t="shared" si="4"/>
        <v>155.613</v>
      </c>
      <c r="BD12" s="4">
        <f t="shared" si="5"/>
        <v>454.40600000000001</v>
      </c>
    </row>
    <row r="13" spans="1:56" x14ac:dyDescent="0.25">
      <c r="A13" s="5" t="s">
        <v>12</v>
      </c>
      <c r="B13" s="1">
        <v>0.46300000000000002</v>
      </c>
      <c r="F13" s="1">
        <v>0.42499999999999999</v>
      </c>
      <c r="G13" s="1">
        <v>0.54</v>
      </c>
      <c r="K13" s="1">
        <v>0.55600000000000005</v>
      </c>
      <c r="L13" s="1">
        <v>0.65500000000000003</v>
      </c>
      <c r="O13" s="3">
        <f t="shared" si="0"/>
        <v>425</v>
      </c>
      <c r="P13" s="3">
        <f t="shared" si="1"/>
        <v>655</v>
      </c>
      <c r="Q13">
        <v>8.561133603</v>
      </c>
      <c r="R13"/>
      <c r="S13"/>
      <c r="T13"/>
      <c r="U13"/>
      <c r="V13"/>
      <c r="W13"/>
      <c r="X13"/>
      <c r="Y13"/>
      <c r="Z13"/>
      <c r="AA13">
        <v>31.38</v>
      </c>
      <c r="AB13"/>
      <c r="AC13"/>
      <c r="AD13"/>
      <c r="AE13">
        <v>33.143999999999998</v>
      </c>
      <c r="AF13">
        <v>46.539000000000001</v>
      </c>
      <c r="AG13"/>
      <c r="AH13"/>
      <c r="AI13"/>
      <c r="AJ13">
        <v>54.366</v>
      </c>
      <c r="AK13">
        <v>82.186999999999998</v>
      </c>
      <c r="AN13" s="3">
        <f t="shared" si="2"/>
        <v>8561.1336030000002</v>
      </c>
      <c r="AO13" s="3">
        <f t="shared" si="3"/>
        <v>82187</v>
      </c>
      <c r="AP13">
        <v>72.856999999999999</v>
      </c>
      <c r="AQ13"/>
      <c r="AR13"/>
      <c r="AS13"/>
      <c r="AT13">
        <v>65.768000000000001</v>
      </c>
      <c r="AU13">
        <v>93.888999999999996</v>
      </c>
      <c r="AV13"/>
      <c r="AW13"/>
      <c r="AX13"/>
      <c r="AY13">
        <v>127.054</v>
      </c>
      <c r="AZ13">
        <v>159.74199999999999</v>
      </c>
      <c r="BC13" s="4">
        <f t="shared" si="4"/>
        <v>65.768000000000001</v>
      </c>
      <c r="BD13" s="4">
        <f t="shared" si="5"/>
        <v>159.74199999999999</v>
      </c>
    </row>
    <row r="14" spans="1:56" x14ac:dyDescent="0.25">
      <c r="A14" s="5" t="s">
        <v>14</v>
      </c>
      <c r="B14" s="1">
        <v>0.54300000000000004</v>
      </c>
      <c r="F14" s="1">
        <v>0.44</v>
      </c>
      <c r="G14" s="1">
        <v>0.50900000000000001</v>
      </c>
      <c r="K14" s="1">
        <v>0.54500000000000004</v>
      </c>
      <c r="L14" s="1">
        <v>0.63300000000000001</v>
      </c>
      <c r="O14" s="3">
        <f t="shared" si="0"/>
        <v>440</v>
      </c>
      <c r="P14" s="3">
        <f t="shared" si="1"/>
        <v>633</v>
      </c>
      <c r="Q14">
        <v>25.78340081</v>
      </c>
      <c r="R14"/>
      <c r="S14"/>
      <c r="T14"/>
      <c r="U14"/>
      <c r="V14"/>
      <c r="W14"/>
      <c r="X14"/>
      <c r="Y14"/>
      <c r="Z14"/>
      <c r="AA14">
        <v>49.566000000000003</v>
      </c>
      <c r="AB14"/>
      <c r="AC14"/>
      <c r="AD14"/>
      <c r="AE14">
        <v>50.442999999999998</v>
      </c>
      <c r="AF14">
        <v>53.86</v>
      </c>
      <c r="AG14"/>
      <c r="AH14"/>
      <c r="AI14"/>
      <c r="AJ14">
        <v>52.89</v>
      </c>
      <c r="AK14">
        <v>70.028000000000006</v>
      </c>
      <c r="AN14" s="3">
        <f t="shared" si="2"/>
        <v>25783.400809999999</v>
      </c>
      <c r="AO14" s="3">
        <f t="shared" si="3"/>
        <v>70028</v>
      </c>
      <c r="AP14">
        <v>69.052999999999997</v>
      </c>
      <c r="AQ14"/>
      <c r="AR14"/>
      <c r="AS14"/>
      <c r="AT14">
        <v>69.180999999999997</v>
      </c>
      <c r="AU14">
        <v>92.242000000000004</v>
      </c>
      <c r="AV14"/>
      <c r="AW14"/>
      <c r="AX14"/>
      <c r="AY14">
        <v>106.479</v>
      </c>
      <c r="AZ14">
        <v>113.60599999999999</v>
      </c>
      <c r="BC14" s="4">
        <f t="shared" si="4"/>
        <v>69.052999999999997</v>
      </c>
      <c r="BD14" s="4">
        <f t="shared" si="5"/>
        <v>113.60599999999999</v>
      </c>
    </row>
    <row r="15" spans="1:56" x14ac:dyDescent="0.25">
      <c r="A15" s="5" t="s">
        <v>32</v>
      </c>
      <c r="B15" s="1">
        <v>0.14199999999999999</v>
      </c>
      <c r="F15" s="1">
        <v>0.159</v>
      </c>
      <c r="G15" s="1">
        <v>0.28199999999999997</v>
      </c>
      <c r="K15" s="1">
        <v>0.42</v>
      </c>
      <c r="L15" s="1">
        <v>0.59399999999999997</v>
      </c>
      <c r="O15" s="3">
        <f t="shared" si="0"/>
        <v>159</v>
      </c>
      <c r="P15" s="3">
        <f t="shared" si="1"/>
        <v>594</v>
      </c>
      <c r="Q15">
        <v>0.80728744939999997</v>
      </c>
      <c r="R15"/>
      <c r="S15"/>
      <c r="T15"/>
      <c r="U15"/>
      <c r="V15"/>
      <c r="W15"/>
      <c r="X15"/>
      <c r="Y15"/>
      <c r="Z15"/>
      <c r="AA15">
        <v>5.2709999999999999</v>
      </c>
      <c r="AB15"/>
      <c r="AC15"/>
      <c r="AD15"/>
      <c r="AE15">
        <v>6.234</v>
      </c>
      <c r="AF15">
        <v>10.647</v>
      </c>
      <c r="AG15"/>
      <c r="AH15"/>
      <c r="AI15"/>
      <c r="AJ15">
        <v>17.491</v>
      </c>
      <c r="AK15"/>
      <c r="AN15" s="3">
        <f t="shared" si="2"/>
        <v>807.28744940000001</v>
      </c>
      <c r="AO15" s="3">
        <f t="shared" si="3"/>
        <v>17491</v>
      </c>
      <c r="AP15">
        <v>13.877000000000001</v>
      </c>
      <c r="AQ15"/>
      <c r="AR15"/>
      <c r="AS15"/>
      <c r="AT15">
        <v>30.39</v>
      </c>
      <c r="AU15">
        <v>59.844999999999999</v>
      </c>
      <c r="AV15"/>
      <c r="AW15"/>
      <c r="AX15"/>
      <c r="AY15">
        <v>99.123999999999995</v>
      </c>
      <c r="AZ15">
        <v>180.95099999999999</v>
      </c>
      <c r="BC15" s="4">
        <f t="shared" si="4"/>
        <v>13.877000000000001</v>
      </c>
      <c r="BD15" s="4">
        <f t="shared" si="5"/>
        <v>180.95099999999999</v>
      </c>
    </row>
    <row r="16" spans="1:56" x14ac:dyDescent="0.25">
      <c r="A16" s="5" t="s">
        <v>19</v>
      </c>
      <c r="B16" s="1">
        <v>0.44600000000000001</v>
      </c>
      <c r="F16" s="1">
        <v>0.223</v>
      </c>
      <c r="G16" s="1">
        <v>0.32900000000000001</v>
      </c>
      <c r="K16" s="1">
        <v>0.40200000000000002</v>
      </c>
      <c r="L16" s="1">
        <v>0.54100000000000004</v>
      </c>
      <c r="O16" s="3">
        <f t="shared" si="0"/>
        <v>223</v>
      </c>
      <c r="P16" s="3">
        <f t="shared" si="1"/>
        <v>541</v>
      </c>
      <c r="Q16">
        <v>6.7862348179999996</v>
      </c>
      <c r="R16"/>
      <c r="S16"/>
      <c r="T16"/>
      <c r="U16"/>
      <c r="V16"/>
      <c r="W16"/>
      <c r="X16"/>
      <c r="Y16"/>
      <c r="Z16"/>
      <c r="AA16">
        <v>27.597999999999999</v>
      </c>
      <c r="AB16"/>
      <c r="AC16"/>
      <c r="AD16"/>
      <c r="AE16">
        <v>25.803000000000001</v>
      </c>
      <c r="AF16">
        <v>23.515999999999998</v>
      </c>
      <c r="AG16"/>
      <c r="AH16"/>
      <c r="AI16"/>
      <c r="AJ16">
        <v>30.835000000000001</v>
      </c>
      <c r="AK16">
        <v>49.494999999999997</v>
      </c>
      <c r="AN16" s="3">
        <f t="shared" si="2"/>
        <v>6786.2348179999999</v>
      </c>
      <c r="AO16" s="3">
        <f t="shared" si="3"/>
        <v>49495</v>
      </c>
      <c r="AP16">
        <v>71.111000000000004</v>
      </c>
      <c r="AQ16"/>
      <c r="AR16"/>
      <c r="AS16"/>
      <c r="AT16">
        <v>99.206000000000003</v>
      </c>
      <c r="AU16">
        <v>124.61199999999999</v>
      </c>
      <c r="AV16"/>
      <c r="AW16"/>
      <c r="AX16"/>
      <c r="AY16">
        <v>201.06700000000001</v>
      </c>
      <c r="AZ16">
        <v>230.95500000000001</v>
      </c>
      <c r="BC16" s="4">
        <f t="shared" si="4"/>
        <v>71.111000000000004</v>
      </c>
      <c r="BD16" s="4">
        <f t="shared" si="5"/>
        <v>230.95500000000001</v>
      </c>
    </row>
    <row r="17" spans="1:56" x14ac:dyDescent="0.25">
      <c r="A17" s="5" t="s">
        <v>28</v>
      </c>
      <c r="B17" s="1">
        <v>0.376</v>
      </c>
      <c r="F17" s="1">
        <v>0.23100000000000001</v>
      </c>
      <c r="G17" s="1">
        <v>0.51700000000000002</v>
      </c>
      <c r="K17" s="1">
        <v>0.49399999999999999</v>
      </c>
      <c r="L17" s="1">
        <v>0.45400000000000001</v>
      </c>
      <c r="O17" s="3">
        <f t="shared" si="0"/>
        <v>231</v>
      </c>
      <c r="P17" s="3">
        <f t="shared" si="1"/>
        <v>517</v>
      </c>
      <c r="Q17">
        <v>2.7372469640000001</v>
      </c>
      <c r="R17"/>
      <c r="S17"/>
      <c r="T17"/>
      <c r="U17"/>
      <c r="V17"/>
      <c r="W17"/>
      <c r="X17"/>
      <c r="Y17"/>
      <c r="Z17"/>
      <c r="AA17">
        <v>11.443</v>
      </c>
      <c r="AB17"/>
      <c r="AC17"/>
      <c r="AD17"/>
      <c r="AE17">
        <v>10.45</v>
      </c>
      <c r="AF17">
        <v>23.661000000000001</v>
      </c>
      <c r="AG17"/>
      <c r="AH17"/>
      <c r="AI17"/>
      <c r="AJ17">
        <v>22.387</v>
      </c>
      <c r="AK17">
        <v>22.373000000000001</v>
      </c>
      <c r="AN17" s="3">
        <f t="shared" si="2"/>
        <v>2737.2469639999999</v>
      </c>
      <c r="AO17" s="3">
        <f t="shared" si="3"/>
        <v>23661</v>
      </c>
      <c r="AP17">
        <v>30.675000000000001</v>
      </c>
      <c r="AQ17"/>
      <c r="AR17"/>
      <c r="AS17"/>
      <c r="AT17">
        <v>24.402000000000001</v>
      </c>
      <c r="AU17">
        <v>54.177999999999997</v>
      </c>
      <c r="AV17"/>
      <c r="AW17"/>
      <c r="AX17"/>
      <c r="AY17">
        <v>65.647999999999996</v>
      </c>
      <c r="AZ17">
        <v>63.82</v>
      </c>
      <c r="BC17" s="4">
        <f t="shared" si="4"/>
        <v>24.402000000000001</v>
      </c>
      <c r="BD17" s="4">
        <f t="shared" si="5"/>
        <v>65.647999999999996</v>
      </c>
    </row>
    <row r="18" spans="1:56" x14ac:dyDescent="0.25">
      <c r="A18" s="5" t="s">
        <v>29</v>
      </c>
      <c r="B18" s="1">
        <v>0.191</v>
      </c>
      <c r="F18" s="1">
        <v>9.8000000000000004E-2</v>
      </c>
      <c r="G18" s="1">
        <v>0.214</v>
      </c>
      <c r="K18" s="1">
        <v>0.30199999999999999</v>
      </c>
      <c r="L18" s="1">
        <v>0.35499999999999998</v>
      </c>
      <c r="O18" s="3">
        <f t="shared" si="0"/>
        <v>98</v>
      </c>
      <c r="P18" s="3">
        <f t="shared" si="1"/>
        <v>355</v>
      </c>
      <c r="Q18">
        <v>3.3603238869999998</v>
      </c>
      <c r="R18"/>
      <c r="S18"/>
      <c r="T18"/>
      <c r="U18"/>
      <c r="V18"/>
      <c r="W18"/>
      <c r="X18"/>
      <c r="Y18"/>
      <c r="Z18"/>
      <c r="AA18">
        <v>12.225</v>
      </c>
      <c r="AB18"/>
      <c r="AC18"/>
      <c r="AD18"/>
      <c r="AE18">
        <v>8.9949999999999992</v>
      </c>
      <c r="AF18">
        <v>20.009</v>
      </c>
      <c r="AG18"/>
      <c r="AH18"/>
      <c r="AI18"/>
      <c r="AJ18">
        <v>16.623999999999999</v>
      </c>
      <c r="AK18">
        <v>20.716999999999999</v>
      </c>
      <c r="AN18" s="3">
        <f t="shared" si="2"/>
        <v>3360.323887</v>
      </c>
      <c r="AO18" s="3">
        <f t="shared" si="3"/>
        <v>20717</v>
      </c>
      <c r="AP18">
        <v>9.3239999999999998</v>
      </c>
      <c r="AQ18"/>
      <c r="AR18"/>
      <c r="AS18"/>
      <c r="AT18">
        <v>40.003999999999998</v>
      </c>
      <c r="AU18">
        <v>43.274000000000001</v>
      </c>
      <c r="AV18"/>
      <c r="AW18"/>
      <c r="AX18"/>
      <c r="AY18">
        <v>101.298</v>
      </c>
      <c r="AZ18">
        <v>113.88</v>
      </c>
      <c r="BC18" s="4">
        <f t="shared" si="4"/>
        <v>9.3239999999999998</v>
      </c>
      <c r="BD18" s="4">
        <f t="shared" si="5"/>
        <v>113.88</v>
      </c>
    </row>
    <row r="19" spans="1:56" x14ac:dyDescent="0.25">
      <c r="A19" s="5" t="s">
        <v>7</v>
      </c>
      <c r="B19" s="1">
        <v>0.35499999999999998</v>
      </c>
      <c r="F19" s="1">
        <v>0.13300000000000001</v>
      </c>
      <c r="G19" s="1">
        <v>0.23</v>
      </c>
      <c r="K19" s="1">
        <v>0.217</v>
      </c>
      <c r="L19" s="1">
        <v>0.23300000000000001</v>
      </c>
      <c r="O19" s="3">
        <f t="shared" si="0"/>
        <v>133</v>
      </c>
      <c r="P19" s="3">
        <f t="shared" si="1"/>
        <v>355</v>
      </c>
      <c r="Q19">
        <v>12.50202429</v>
      </c>
      <c r="R19"/>
      <c r="S19"/>
      <c r="T19"/>
      <c r="U19"/>
      <c r="V19"/>
      <c r="W19"/>
      <c r="X19"/>
      <c r="Y19"/>
      <c r="Z19"/>
      <c r="AA19">
        <v>127.238</v>
      </c>
      <c r="AB19"/>
      <c r="AC19"/>
      <c r="AD19"/>
      <c r="AE19">
        <v>32.787999999999997</v>
      </c>
      <c r="AF19">
        <v>51.271000000000001</v>
      </c>
      <c r="AG19"/>
      <c r="AH19"/>
      <c r="AI19"/>
      <c r="AJ19">
        <v>59.411000000000001</v>
      </c>
      <c r="AK19">
        <v>99.718999999999994</v>
      </c>
      <c r="AN19" s="3">
        <f t="shared" si="2"/>
        <v>12502.024289999999</v>
      </c>
      <c r="AO19" s="3">
        <f t="shared" si="3"/>
        <v>127238</v>
      </c>
      <c r="AP19">
        <v>149.328</v>
      </c>
      <c r="AQ19"/>
      <c r="AR19"/>
      <c r="AS19"/>
      <c r="AT19">
        <v>165.499</v>
      </c>
      <c r="AU19">
        <v>199.09399999999999</v>
      </c>
      <c r="AV19"/>
      <c r="AW19"/>
      <c r="AX19"/>
      <c r="AY19">
        <v>297.48399999999998</v>
      </c>
      <c r="AZ19">
        <v>424.303</v>
      </c>
      <c r="BC19" s="4">
        <f t="shared" si="4"/>
        <v>149.328</v>
      </c>
      <c r="BD19" s="4">
        <f t="shared" si="5"/>
        <v>424.303</v>
      </c>
    </row>
    <row r="20" spans="1:56" x14ac:dyDescent="0.25">
      <c r="A20" s="5" t="s">
        <v>26</v>
      </c>
      <c r="B20" s="1">
        <v>0.219</v>
      </c>
      <c r="F20" s="1">
        <v>9.6000000000000002E-2</v>
      </c>
      <c r="G20" s="1">
        <v>0.26400000000000001</v>
      </c>
      <c r="K20" s="1">
        <v>0.247</v>
      </c>
      <c r="L20" s="1">
        <v>0.34699999999999998</v>
      </c>
      <c r="O20" s="3">
        <f t="shared" si="0"/>
        <v>96</v>
      </c>
      <c r="P20" s="3">
        <f t="shared" si="1"/>
        <v>347</v>
      </c>
      <c r="Q20">
        <v>0.39676113359999998</v>
      </c>
      <c r="R20"/>
      <c r="S20"/>
      <c r="T20"/>
      <c r="U20"/>
      <c r="V20"/>
      <c r="W20"/>
      <c r="X20"/>
      <c r="Y20"/>
      <c r="Z20"/>
      <c r="AA20">
        <v>3.8940000000000001</v>
      </c>
      <c r="AB20"/>
      <c r="AC20"/>
      <c r="AD20"/>
      <c r="AE20">
        <v>4.8899999999999997</v>
      </c>
      <c r="AF20">
        <v>8.9849999999999994</v>
      </c>
      <c r="AG20"/>
      <c r="AH20"/>
      <c r="AI20"/>
      <c r="AJ20">
        <v>12.87</v>
      </c>
      <c r="AK20">
        <v>17.303999999999998</v>
      </c>
      <c r="AN20" s="3">
        <f t="shared" si="2"/>
        <v>396.76113359999999</v>
      </c>
      <c r="AO20" s="3">
        <f t="shared" si="3"/>
        <v>17304</v>
      </c>
      <c r="AP20">
        <v>52.795999999999999</v>
      </c>
      <c r="AQ20"/>
      <c r="AR20"/>
      <c r="AS20"/>
      <c r="AT20">
        <v>24.141999999999999</v>
      </c>
      <c r="AU20">
        <v>66.941000000000003</v>
      </c>
      <c r="AV20"/>
      <c r="AW20"/>
      <c r="AX20"/>
      <c r="AY20">
        <v>144.917</v>
      </c>
      <c r="AZ20">
        <v>369.76799999999997</v>
      </c>
      <c r="BC20" s="4">
        <f t="shared" si="4"/>
        <v>24.141999999999999</v>
      </c>
      <c r="BD20" s="4">
        <f t="shared" si="5"/>
        <v>369.76799999999997</v>
      </c>
    </row>
    <row r="21" spans="1:56" x14ac:dyDescent="0.25">
      <c r="A21" s="5" t="s">
        <v>38</v>
      </c>
      <c r="B21" s="1">
        <v>0.33</v>
      </c>
      <c r="F21" s="1">
        <v>0.10299999999999999</v>
      </c>
      <c r="G21" s="1">
        <v>0.16600000000000001</v>
      </c>
      <c r="K21" s="1">
        <v>0.113</v>
      </c>
      <c r="L21" s="1">
        <v>0.129</v>
      </c>
      <c r="O21" s="3">
        <f t="shared" si="0"/>
        <v>103</v>
      </c>
      <c r="P21" s="3">
        <f t="shared" si="1"/>
        <v>330</v>
      </c>
      <c r="Q21">
        <v>0.24089068829999999</v>
      </c>
      <c r="R21"/>
      <c r="S21"/>
      <c r="T21"/>
      <c r="U21"/>
      <c r="V21"/>
      <c r="W21"/>
      <c r="X21"/>
      <c r="Y21"/>
      <c r="Z21"/>
      <c r="AA21">
        <v>4.2729999999999997</v>
      </c>
      <c r="AB21"/>
      <c r="AC21"/>
      <c r="AD21"/>
      <c r="AE21">
        <v>1.093</v>
      </c>
      <c r="AF21">
        <v>1.419</v>
      </c>
      <c r="AG21"/>
      <c r="AH21"/>
      <c r="AI21"/>
      <c r="AJ21">
        <v>2.899</v>
      </c>
      <c r="AK21">
        <v>1.1299999999999999</v>
      </c>
      <c r="AN21" s="3">
        <f t="shared" si="2"/>
        <v>240.89068829999999</v>
      </c>
      <c r="AO21" s="3">
        <f t="shared" si="3"/>
        <v>4273</v>
      </c>
      <c r="AP21">
        <v>10.077999999999999</v>
      </c>
      <c r="AQ21"/>
      <c r="AR21"/>
      <c r="AS21"/>
      <c r="AT21">
        <v>7.4749999999999996</v>
      </c>
      <c r="AU21">
        <v>13.356</v>
      </c>
      <c r="AV21"/>
      <c r="AW21"/>
      <c r="AX21"/>
      <c r="AY21">
        <v>13.407999999999999</v>
      </c>
      <c r="AZ21">
        <v>17.283000000000001</v>
      </c>
      <c r="BC21" s="4">
        <f t="shared" si="4"/>
        <v>7.4749999999999996</v>
      </c>
      <c r="BD21" s="4">
        <f t="shared" si="5"/>
        <v>17.283000000000001</v>
      </c>
    </row>
    <row r="22" spans="1:56" x14ac:dyDescent="0.25">
      <c r="A22" s="5" t="s">
        <v>27</v>
      </c>
      <c r="B22" s="1">
        <v>0.22600000000000001</v>
      </c>
      <c r="F22" s="1">
        <v>0.13700000000000001</v>
      </c>
      <c r="G22" s="1">
        <v>0.249</v>
      </c>
      <c r="K22" s="1">
        <v>0.20499999999999999</v>
      </c>
      <c r="L22" s="1">
        <v>0.25800000000000001</v>
      </c>
      <c r="O22" s="3">
        <f t="shared" si="0"/>
        <v>137</v>
      </c>
      <c r="P22" s="3">
        <f t="shared" si="1"/>
        <v>258</v>
      </c>
      <c r="Q22">
        <v>4.3315789469999997</v>
      </c>
      <c r="R22"/>
      <c r="S22"/>
      <c r="T22"/>
      <c r="U22"/>
      <c r="V22"/>
      <c r="W22"/>
      <c r="X22"/>
      <c r="Y22"/>
      <c r="Z22"/>
      <c r="AA22">
        <v>12.414</v>
      </c>
      <c r="AB22"/>
      <c r="AC22"/>
      <c r="AD22"/>
      <c r="AE22">
        <v>11.64</v>
      </c>
      <c r="AF22">
        <v>16.620999999999999</v>
      </c>
      <c r="AG22"/>
      <c r="AH22"/>
      <c r="AI22"/>
      <c r="AJ22">
        <v>15.845000000000001</v>
      </c>
      <c r="AK22">
        <v>24.57</v>
      </c>
      <c r="AN22" s="3">
        <f t="shared" si="2"/>
        <v>4331.578947</v>
      </c>
      <c r="AO22" s="3">
        <f t="shared" si="3"/>
        <v>24570</v>
      </c>
      <c r="AP22">
        <v>23.571000000000002</v>
      </c>
      <c r="AQ22"/>
      <c r="AR22"/>
      <c r="AS22"/>
      <c r="AT22">
        <v>27.87</v>
      </c>
      <c r="AU22">
        <v>52.722999999999999</v>
      </c>
      <c r="AV22"/>
      <c r="AW22"/>
      <c r="AX22"/>
      <c r="AY22">
        <v>52.106000000000002</v>
      </c>
      <c r="AZ22">
        <v>72.701999999999998</v>
      </c>
      <c r="BC22" s="4">
        <f t="shared" si="4"/>
        <v>23.571000000000002</v>
      </c>
      <c r="BD22" s="4">
        <f t="shared" si="5"/>
        <v>72.701999999999998</v>
      </c>
    </row>
    <row r="23" spans="1:56" x14ac:dyDescent="0.25">
      <c r="A23" s="5" t="s">
        <v>13</v>
      </c>
      <c r="B23" s="1">
        <v>0.254</v>
      </c>
      <c r="F23" s="1">
        <v>0.14199999999999999</v>
      </c>
      <c r="G23" s="1">
        <v>0.161</v>
      </c>
      <c r="K23" s="1">
        <v>0.16600000000000001</v>
      </c>
      <c r="L23" s="1">
        <v>0.24</v>
      </c>
      <c r="O23" s="3">
        <f t="shared" si="0"/>
        <v>142</v>
      </c>
      <c r="P23" s="3">
        <f t="shared" si="1"/>
        <v>254</v>
      </c>
      <c r="Q23">
        <v>45.113360319999998</v>
      </c>
      <c r="R23"/>
      <c r="S23"/>
      <c r="T23"/>
      <c r="U23"/>
      <c r="V23"/>
      <c r="W23"/>
      <c r="X23"/>
      <c r="Y23"/>
      <c r="Z23"/>
      <c r="AA23">
        <v>60.091000000000001</v>
      </c>
      <c r="AB23"/>
      <c r="AC23"/>
      <c r="AD23"/>
      <c r="AE23">
        <v>52.802999999999997</v>
      </c>
      <c r="AF23">
        <v>50.664000000000001</v>
      </c>
      <c r="AG23"/>
      <c r="AH23"/>
      <c r="AI23"/>
      <c r="AJ23">
        <v>72.266999999999996</v>
      </c>
      <c r="AK23">
        <v>73.171000000000006</v>
      </c>
      <c r="AN23" s="3">
        <f t="shared" si="2"/>
        <v>45113.36032</v>
      </c>
      <c r="AO23" s="3">
        <f t="shared" si="3"/>
        <v>73171</v>
      </c>
      <c r="AP23">
        <v>71.25</v>
      </c>
      <c r="AQ23"/>
      <c r="AR23"/>
      <c r="AS23"/>
      <c r="AT23">
        <v>53.249000000000002</v>
      </c>
      <c r="AU23">
        <v>65.695999999999998</v>
      </c>
      <c r="AV23"/>
      <c r="AW23"/>
      <c r="AX23"/>
      <c r="AY23">
        <v>98.004999999999995</v>
      </c>
      <c r="AZ23">
        <v>205.96799999999999</v>
      </c>
      <c r="BC23" s="4">
        <f t="shared" si="4"/>
        <v>53.249000000000002</v>
      </c>
      <c r="BD23" s="4">
        <f t="shared" si="5"/>
        <v>205.96799999999999</v>
      </c>
    </row>
    <row r="24" spans="1:56" x14ac:dyDescent="0.25">
      <c r="A24" s="5" t="s">
        <v>9</v>
      </c>
      <c r="B24" s="1">
        <v>0.22</v>
      </c>
      <c r="F24" s="1">
        <v>0.11899999999999999</v>
      </c>
      <c r="G24" s="1">
        <v>0.157</v>
      </c>
      <c r="K24" s="1">
        <v>0.18099999999999999</v>
      </c>
      <c r="L24" s="1">
        <v>0.23799999999999999</v>
      </c>
      <c r="O24" s="3">
        <f t="shared" si="0"/>
        <v>119</v>
      </c>
      <c r="P24" s="3">
        <f t="shared" si="1"/>
        <v>238</v>
      </c>
      <c r="Q24">
        <v>104.80688259999999</v>
      </c>
      <c r="R24"/>
      <c r="S24"/>
      <c r="T24"/>
      <c r="U24"/>
      <c r="V24"/>
      <c r="W24"/>
      <c r="X24"/>
      <c r="Y24"/>
      <c r="Z24"/>
      <c r="AA24">
        <v>62.34</v>
      </c>
      <c r="AB24"/>
      <c r="AC24"/>
      <c r="AD24"/>
      <c r="AE24">
        <v>31.456</v>
      </c>
      <c r="AF24">
        <v>46.606000000000002</v>
      </c>
      <c r="AG24"/>
      <c r="AH24"/>
      <c r="AI24"/>
      <c r="AJ24">
        <v>71.427999999999997</v>
      </c>
      <c r="AK24">
        <v>67.813999999999993</v>
      </c>
      <c r="AN24" s="3">
        <f t="shared" si="2"/>
        <v>31456</v>
      </c>
      <c r="AO24" s="3">
        <f t="shared" si="3"/>
        <v>104806.8826</v>
      </c>
      <c r="AP24">
        <v>70.230999999999995</v>
      </c>
      <c r="AQ24"/>
      <c r="AR24"/>
      <c r="AS24"/>
      <c r="AT24">
        <v>70.212999999999994</v>
      </c>
      <c r="AU24">
        <v>146.79900000000001</v>
      </c>
      <c r="AV24"/>
      <c r="AW24"/>
      <c r="AX24"/>
      <c r="AY24">
        <v>181.297</v>
      </c>
      <c r="AZ24">
        <v>184.119</v>
      </c>
      <c r="BC24" s="4">
        <f t="shared" si="4"/>
        <v>70.212999999999994</v>
      </c>
      <c r="BD24" s="4">
        <f t="shared" si="5"/>
        <v>184.119</v>
      </c>
    </row>
    <row r="25" spans="1:56" x14ac:dyDescent="0.25">
      <c r="A25" s="5" t="s">
        <v>10</v>
      </c>
      <c r="B25" s="1">
        <v>0.16200000000000001</v>
      </c>
      <c r="F25" s="1">
        <v>0.128</v>
      </c>
      <c r="G25" s="1">
        <v>0.17</v>
      </c>
      <c r="K25" s="1">
        <v>0.16200000000000001</v>
      </c>
      <c r="L25" s="1">
        <v>0.23599999999999999</v>
      </c>
      <c r="O25" s="3">
        <f t="shared" si="0"/>
        <v>128</v>
      </c>
      <c r="P25" s="3">
        <f t="shared" si="1"/>
        <v>236</v>
      </c>
      <c r="Q25">
        <v>11.82510121</v>
      </c>
      <c r="R25"/>
      <c r="S25"/>
      <c r="T25"/>
      <c r="U25"/>
      <c r="V25"/>
      <c r="W25"/>
      <c r="X25"/>
      <c r="Y25"/>
      <c r="Z25"/>
      <c r="AA25">
        <v>59.185000000000002</v>
      </c>
      <c r="AB25"/>
      <c r="AC25"/>
      <c r="AD25"/>
      <c r="AE25">
        <v>56.003999999999998</v>
      </c>
      <c r="AF25">
        <v>44.755000000000003</v>
      </c>
      <c r="AG25"/>
      <c r="AH25"/>
      <c r="AI25"/>
      <c r="AJ25">
        <v>43.453000000000003</v>
      </c>
      <c r="AK25">
        <v>93.86</v>
      </c>
      <c r="AN25" s="3">
        <f t="shared" si="2"/>
        <v>11825.101209999999</v>
      </c>
      <c r="AO25" s="3">
        <f t="shared" si="3"/>
        <v>93860</v>
      </c>
      <c r="AP25">
        <v>48.636000000000003</v>
      </c>
      <c r="AQ25"/>
      <c r="AR25"/>
      <c r="AS25"/>
      <c r="AT25"/>
      <c r="AU25">
        <v>75.917000000000002</v>
      </c>
      <c r="AV25"/>
      <c r="AW25"/>
      <c r="AX25"/>
      <c r="AY25">
        <v>95.971000000000004</v>
      </c>
      <c r="AZ25">
        <v>184.63399999999999</v>
      </c>
      <c r="BC25" s="4">
        <f t="shared" si="4"/>
        <v>48.636000000000003</v>
      </c>
      <c r="BD25" s="4">
        <f t="shared" si="5"/>
        <v>184.63399999999999</v>
      </c>
    </row>
    <row r="26" spans="1:56" x14ac:dyDescent="0.25">
      <c r="A26" s="5" t="s">
        <v>5</v>
      </c>
      <c r="B26" s="1">
        <v>0.17299999999999999</v>
      </c>
      <c r="F26" s="1">
        <v>9.9000000000000005E-2</v>
      </c>
      <c r="G26" s="1">
        <v>0.14699999999999999</v>
      </c>
      <c r="K26" s="1">
        <v>0.156</v>
      </c>
      <c r="L26" s="1">
        <v>0.20699999999999999</v>
      </c>
      <c r="O26" s="3">
        <f t="shared" si="0"/>
        <v>99</v>
      </c>
      <c r="P26" s="3">
        <f t="shared" si="1"/>
        <v>207</v>
      </c>
      <c r="Q26">
        <v>32.4340081</v>
      </c>
      <c r="R26"/>
      <c r="S26"/>
      <c r="T26"/>
      <c r="U26"/>
      <c r="V26"/>
      <c r="W26"/>
      <c r="X26"/>
      <c r="Y26"/>
      <c r="Z26"/>
      <c r="AA26">
        <v>115.175</v>
      </c>
      <c r="AB26"/>
      <c r="AC26"/>
      <c r="AD26"/>
      <c r="AE26">
        <v>81.971999999999994</v>
      </c>
      <c r="AF26">
        <v>128.715</v>
      </c>
      <c r="AG26"/>
      <c r="AH26"/>
      <c r="AI26"/>
      <c r="AJ26">
        <v>107.67</v>
      </c>
      <c r="AK26">
        <v>144.017</v>
      </c>
      <c r="AN26" s="3">
        <f t="shared" si="2"/>
        <v>32434.008099999999</v>
      </c>
      <c r="AO26" s="3">
        <f t="shared" si="3"/>
        <v>144017</v>
      </c>
      <c r="AP26">
        <v>25.382999999999999</v>
      </c>
      <c r="AQ26"/>
      <c r="AR26"/>
      <c r="AS26"/>
      <c r="AT26">
        <v>29.318000000000001</v>
      </c>
      <c r="AU26">
        <v>43.656999999999996</v>
      </c>
      <c r="AV26"/>
      <c r="AW26"/>
      <c r="AX26"/>
      <c r="AY26">
        <v>53.186999999999998</v>
      </c>
      <c r="AZ26">
        <v>65.466999999999999</v>
      </c>
      <c r="BC26" s="4">
        <f t="shared" si="4"/>
        <v>25.382999999999999</v>
      </c>
      <c r="BD26" s="4">
        <f t="shared" si="5"/>
        <v>65.466999999999999</v>
      </c>
    </row>
    <row r="27" spans="1:56" x14ac:dyDescent="0.25">
      <c r="A27" s="5" t="s">
        <v>20</v>
      </c>
      <c r="B27" s="1">
        <v>0.19900000000000001</v>
      </c>
      <c r="F27" s="1">
        <v>6.7000000000000004E-2</v>
      </c>
      <c r="G27" s="1">
        <v>0.11600000000000001</v>
      </c>
      <c r="K27" s="1">
        <v>7.4999999999999997E-2</v>
      </c>
      <c r="L27" s="1">
        <v>0.10100000000000001</v>
      </c>
      <c r="O27" s="3">
        <f t="shared" si="0"/>
        <v>67</v>
      </c>
      <c r="P27" s="3">
        <f t="shared" si="1"/>
        <v>199</v>
      </c>
      <c r="Q27">
        <v>10.71052632</v>
      </c>
      <c r="R27"/>
      <c r="S27"/>
      <c r="T27"/>
      <c r="U27"/>
      <c r="V27"/>
      <c r="W27"/>
      <c r="X27"/>
      <c r="Y27"/>
      <c r="Z27"/>
      <c r="AA27">
        <v>47.642000000000003</v>
      </c>
      <c r="AB27"/>
      <c r="AC27"/>
      <c r="AD27"/>
      <c r="AE27">
        <v>59.994999999999997</v>
      </c>
      <c r="AF27">
        <v>13.94</v>
      </c>
      <c r="AG27"/>
      <c r="AH27"/>
      <c r="AI27"/>
      <c r="AJ27">
        <v>38.1</v>
      </c>
      <c r="AK27">
        <v>15.808</v>
      </c>
      <c r="AN27" s="3">
        <f t="shared" si="2"/>
        <v>10710.526319999999</v>
      </c>
      <c r="AO27" s="3">
        <f t="shared" si="3"/>
        <v>59995</v>
      </c>
      <c r="AP27">
        <v>33.465000000000003</v>
      </c>
      <c r="AQ27"/>
      <c r="AR27"/>
      <c r="AS27"/>
      <c r="AT27">
        <v>22.186</v>
      </c>
      <c r="AU27">
        <v>21.86</v>
      </c>
      <c r="AV27"/>
      <c r="AW27"/>
      <c r="AX27"/>
      <c r="AY27">
        <v>44.978999999999999</v>
      </c>
      <c r="AZ27">
        <v>70.772000000000006</v>
      </c>
      <c r="BC27" s="4">
        <f t="shared" si="4"/>
        <v>21.86</v>
      </c>
      <c r="BD27" s="4">
        <f t="shared" si="5"/>
        <v>70.772000000000006</v>
      </c>
    </row>
    <row r="28" spans="1:56" x14ac:dyDescent="0.25">
      <c r="A28" s="5" t="s">
        <v>36</v>
      </c>
      <c r="B28" s="1">
        <v>0.10100000000000001</v>
      </c>
      <c r="F28" s="1">
        <v>4.3999999999999997E-2</v>
      </c>
      <c r="G28" s="1">
        <v>0.107</v>
      </c>
      <c r="K28" s="1">
        <v>0.1</v>
      </c>
      <c r="L28" s="1">
        <v>0.185</v>
      </c>
      <c r="O28" s="3">
        <f t="shared" si="0"/>
        <v>44</v>
      </c>
      <c r="P28" s="3">
        <f t="shared" si="1"/>
        <v>185</v>
      </c>
      <c r="Q28">
        <v>2.2939271259999998</v>
      </c>
      <c r="R28"/>
      <c r="S28"/>
      <c r="T28"/>
      <c r="U28"/>
      <c r="V28"/>
      <c r="W28"/>
      <c r="X28"/>
      <c r="Y28"/>
      <c r="Z28"/>
      <c r="AA28">
        <v>2.74</v>
      </c>
      <c r="AB28"/>
      <c r="AC28"/>
      <c r="AD28"/>
      <c r="AE28">
        <v>1.42</v>
      </c>
      <c r="AF28">
        <v>2.91</v>
      </c>
      <c r="AG28"/>
      <c r="AH28"/>
      <c r="AI28"/>
      <c r="AJ28">
        <v>4.1500000000000004</v>
      </c>
      <c r="AK28">
        <v>7.8940000000000001</v>
      </c>
      <c r="AN28" s="3">
        <f t="shared" si="2"/>
        <v>1420</v>
      </c>
      <c r="AO28" s="3">
        <f t="shared" si="3"/>
        <v>7894</v>
      </c>
      <c r="AP28">
        <v>2.4449999999999998</v>
      </c>
      <c r="AQ28"/>
      <c r="AR28"/>
      <c r="AS28"/>
      <c r="AT28">
        <v>3.5190000000000001</v>
      </c>
      <c r="AU28">
        <v>7.7569999999999997</v>
      </c>
      <c r="AV28"/>
      <c r="AW28"/>
      <c r="AX28"/>
      <c r="AY28">
        <v>12.180999999999999</v>
      </c>
      <c r="AZ28">
        <v>38.459000000000003</v>
      </c>
      <c r="BC28" s="4">
        <f t="shared" si="4"/>
        <v>2.4449999999999998</v>
      </c>
      <c r="BD28" s="4">
        <f t="shared" si="5"/>
        <v>38.459000000000003</v>
      </c>
    </row>
    <row r="29" spans="1:56" x14ac:dyDescent="0.25">
      <c r="A29" s="5" t="s">
        <v>43</v>
      </c>
      <c r="B29" s="1">
        <v>0.16900000000000001</v>
      </c>
      <c r="F29" s="1">
        <v>8.1000000000000003E-2</v>
      </c>
      <c r="G29" s="1">
        <v>0.17899999999999999</v>
      </c>
      <c r="K29" s="1">
        <v>0.127</v>
      </c>
      <c r="L29" s="1">
        <v>0.13300000000000001</v>
      </c>
      <c r="O29" s="3">
        <f t="shared" si="0"/>
        <v>81</v>
      </c>
      <c r="P29" s="3">
        <f t="shared" si="1"/>
        <v>179</v>
      </c>
      <c r="Q29">
        <v>0.45910931169999902</v>
      </c>
      <c r="R29"/>
      <c r="S29"/>
      <c r="T29"/>
      <c r="U29"/>
      <c r="V29"/>
      <c r="W29"/>
      <c r="X29"/>
      <c r="Y29"/>
      <c r="Z29"/>
      <c r="AA29">
        <v>1.7829999999999999</v>
      </c>
      <c r="AB29"/>
      <c r="AC29"/>
      <c r="AD29"/>
      <c r="AE29">
        <v>1.036</v>
      </c>
      <c r="AF29">
        <v>3.2559999999999998</v>
      </c>
      <c r="AG29"/>
      <c r="AH29"/>
      <c r="AI29"/>
      <c r="AJ29">
        <v>2.931</v>
      </c>
      <c r="AK29">
        <v>3.3079999999999998</v>
      </c>
      <c r="AN29" s="3">
        <f t="shared" si="2"/>
        <v>459.10931169999901</v>
      </c>
      <c r="AO29" s="3">
        <f t="shared" si="3"/>
        <v>3308</v>
      </c>
      <c r="AP29">
        <v>15.082000000000001</v>
      </c>
      <c r="AQ29"/>
      <c r="AR29"/>
      <c r="AS29"/>
      <c r="AT29">
        <v>10.757999999999999</v>
      </c>
      <c r="AU29">
        <v>24.774999999999999</v>
      </c>
      <c r="AV29"/>
      <c r="AW29"/>
      <c r="AX29"/>
      <c r="AY29">
        <v>26.125</v>
      </c>
      <c r="AZ29">
        <v>32.895000000000003</v>
      </c>
      <c r="BC29" s="4">
        <f t="shared" si="4"/>
        <v>10.757999999999999</v>
      </c>
      <c r="BD29" s="4">
        <f t="shared" si="5"/>
        <v>32.895000000000003</v>
      </c>
    </row>
    <row r="30" spans="1:56" x14ac:dyDescent="0.25">
      <c r="A30" s="5" t="s">
        <v>30</v>
      </c>
      <c r="B30" s="1">
        <v>0.17199999999999999</v>
      </c>
      <c r="F30" s="1">
        <v>9.2999999999999999E-2</v>
      </c>
      <c r="G30" s="1">
        <v>0.16600000000000001</v>
      </c>
      <c r="K30" s="1">
        <v>0.123</v>
      </c>
      <c r="L30" s="1">
        <v>0.126</v>
      </c>
      <c r="O30" s="3">
        <f t="shared" si="0"/>
        <v>93</v>
      </c>
      <c r="P30" s="3">
        <f t="shared" si="1"/>
        <v>172</v>
      </c>
      <c r="Q30">
        <v>13.25708502</v>
      </c>
      <c r="R30"/>
      <c r="S30"/>
      <c r="T30"/>
      <c r="U30"/>
      <c r="V30"/>
      <c r="W30"/>
      <c r="X30"/>
      <c r="Y30"/>
      <c r="Z30"/>
      <c r="AA30">
        <v>3.2709999999999999</v>
      </c>
      <c r="AB30"/>
      <c r="AC30"/>
      <c r="AD30"/>
      <c r="AE30">
        <v>5.8940000000000001</v>
      </c>
      <c r="AF30">
        <v>7.84</v>
      </c>
      <c r="AG30"/>
      <c r="AH30"/>
      <c r="AI30"/>
      <c r="AJ30">
        <v>4.7270000000000003</v>
      </c>
      <c r="AK30">
        <v>7.2519999999999998</v>
      </c>
      <c r="AN30" s="3">
        <f t="shared" si="2"/>
        <v>3271</v>
      </c>
      <c r="AO30" s="3">
        <f t="shared" si="3"/>
        <v>13257.08502</v>
      </c>
      <c r="AP30">
        <v>43.4</v>
      </c>
      <c r="AQ30"/>
      <c r="AR30"/>
      <c r="AS30"/>
      <c r="AT30">
        <v>98.608000000000004</v>
      </c>
      <c r="AU30">
        <v>57.182000000000002</v>
      </c>
      <c r="AV30"/>
      <c r="AW30"/>
      <c r="AX30"/>
      <c r="AY30">
        <v>72.350999999999999</v>
      </c>
      <c r="AZ30">
        <v>86.457999999999998</v>
      </c>
      <c r="BC30" s="4">
        <f t="shared" si="4"/>
        <v>43.4</v>
      </c>
      <c r="BD30" s="4">
        <f t="shared" si="5"/>
        <v>98.608000000000004</v>
      </c>
    </row>
    <row r="31" spans="1:56" x14ac:dyDescent="0.25">
      <c r="A31" s="5" t="s">
        <v>34</v>
      </c>
      <c r="B31" s="1">
        <v>0.16900000000000001</v>
      </c>
      <c r="F31" s="1">
        <v>6.6000000000000003E-2</v>
      </c>
      <c r="G31" s="1">
        <v>0.16700000000000001</v>
      </c>
      <c r="K31" s="1">
        <v>0.16500000000000001</v>
      </c>
      <c r="L31" s="1">
        <v>0.16300000000000001</v>
      </c>
      <c r="O31" s="3">
        <f t="shared" si="0"/>
        <v>66</v>
      </c>
      <c r="P31" s="3">
        <f t="shared" si="1"/>
        <v>169</v>
      </c>
      <c r="Q31">
        <v>1.7878542509999999</v>
      </c>
      <c r="R31"/>
      <c r="S31"/>
      <c r="T31"/>
      <c r="U31"/>
      <c r="V31"/>
      <c r="W31"/>
      <c r="X31"/>
      <c r="Y31"/>
      <c r="Z31"/>
      <c r="AA31">
        <v>4.9829999999999997</v>
      </c>
      <c r="AB31"/>
      <c r="AC31"/>
      <c r="AD31"/>
      <c r="AE31">
        <v>5.0999999999999996</v>
      </c>
      <c r="AF31">
        <v>11.503</v>
      </c>
      <c r="AG31"/>
      <c r="AH31"/>
      <c r="AI31"/>
      <c r="AJ31">
        <v>10.055999999999999</v>
      </c>
      <c r="AK31">
        <v>11.477</v>
      </c>
      <c r="AN31" s="3">
        <f t="shared" si="2"/>
        <v>1787.854251</v>
      </c>
      <c r="AO31" s="3">
        <f t="shared" si="3"/>
        <v>11503</v>
      </c>
      <c r="AP31">
        <v>19.190999999999999</v>
      </c>
      <c r="AQ31"/>
      <c r="AR31"/>
      <c r="AS31"/>
      <c r="AT31">
        <v>21.356999999999999</v>
      </c>
      <c r="AU31">
        <v>41.302</v>
      </c>
      <c r="AV31"/>
      <c r="AW31"/>
      <c r="AX31"/>
      <c r="AY31">
        <v>55.914000000000001</v>
      </c>
      <c r="AZ31">
        <v>62.790999999999997</v>
      </c>
      <c r="BC31" s="4">
        <f t="shared" si="4"/>
        <v>19.190999999999999</v>
      </c>
      <c r="BD31" s="4">
        <f t="shared" si="5"/>
        <v>62.790999999999997</v>
      </c>
    </row>
    <row r="32" spans="1:56" x14ac:dyDescent="0.25">
      <c r="A32" s="5" t="s">
        <v>39</v>
      </c>
      <c r="B32" s="1">
        <v>9.9000000000000005E-2</v>
      </c>
      <c r="F32" s="1">
        <v>0.08</v>
      </c>
      <c r="G32" s="1">
        <v>0.15</v>
      </c>
      <c r="K32" s="1">
        <v>0.107</v>
      </c>
      <c r="L32" s="1">
        <v>0.08</v>
      </c>
      <c r="O32" s="3">
        <f t="shared" si="0"/>
        <v>80</v>
      </c>
      <c r="P32" s="3">
        <f t="shared" si="1"/>
        <v>150</v>
      </c>
      <c r="Q32">
        <v>0.1072874494</v>
      </c>
      <c r="R32"/>
      <c r="S32"/>
      <c r="T32"/>
      <c r="U32"/>
      <c r="V32"/>
      <c r="W32"/>
      <c r="X32"/>
      <c r="Y32"/>
      <c r="Z32"/>
      <c r="AA32">
        <v>3.42</v>
      </c>
      <c r="AB32"/>
      <c r="AC32"/>
      <c r="AD32"/>
      <c r="AE32">
        <v>2.0129999999999999</v>
      </c>
      <c r="AF32">
        <v>3.2549999999999999</v>
      </c>
      <c r="AG32"/>
      <c r="AH32"/>
      <c r="AI32"/>
      <c r="AJ32">
        <v>3.18</v>
      </c>
      <c r="AK32">
        <v>4.74</v>
      </c>
      <c r="AN32" s="3">
        <f t="shared" si="2"/>
        <v>107.2874494</v>
      </c>
      <c r="AO32" s="3">
        <f t="shared" si="3"/>
        <v>4740</v>
      </c>
      <c r="AP32">
        <v>10.721</v>
      </c>
      <c r="AQ32"/>
      <c r="AR32"/>
      <c r="AS32"/>
      <c r="AT32">
        <v>16.827000000000002</v>
      </c>
      <c r="AU32">
        <v>20.849</v>
      </c>
      <c r="AV32"/>
      <c r="AW32"/>
      <c r="AX32"/>
      <c r="AY32">
        <v>9.0500000000000007</v>
      </c>
      <c r="AZ32">
        <v>11.273999999999999</v>
      </c>
      <c r="BC32" s="4">
        <f t="shared" si="4"/>
        <v>9.0500000000000007</v>
      </c>
      <c r="BD32" s="4">
        <f t="shared" si="5"/>
        <v>20.849</v>
      </c>
    </row>
    <row r="33" spans="1:56" x14ac:dyDescent="0.25">
      <c r="A33" s="5" t="s">
        <v>37</v>
      </c>
      <c r="B33" s="1">
        <v>0.128</v>
      </c>
      <c r="F33" s="1">
        <v>7.1999999999999995E-2</v>
      </c>
      <c r="G33" s="1">
        <v>0.12</v>
      </c>
      <c r="K33" s="1">
        <v>0.111</v>
      </c>
      <c r="L33" s="1">
        <v>0.121</v>
      </c>
      <c r="O33" s="3">
        <f t="shared" si="0"/>
        <v>72</v>
      </c>
      <c r="P33" s="3">
        <f t="shared" si="1"/>
        <v>128</v>
      </c>
      <c r="Q33">
        <v>0.66599190279999998</v>
      </c>
      <c r="R33"/>
      <c r="S33"/>
      <c r="T33"/>
      <c r="U33"/>
      <c r="V33"/>
      <c r="W33"/>
      <c r="X33"/>
      <c r="Y33"/>
      <c r="Z33"/>
      <c r="AA33">
        <v>3.7050000000000001</v>
      </c>
      <c r="AB33"/>
      <c r="AC33"/>
      <c r="AD33"/>
      <c r="AE33">
        <v>3.3180000000000001</v>
      </c>
      <c r="AF33">
        <v>5.6719999999999997</v>
      </c>
      <c r="AG33"/>
      <c r="AH33"/>
      <c r="AI33"/>
      <c r="AJ33">
        <v>5.0389999999999997</v>
      </c>
      <c r="AK33">
        <v>6.9619999999999997</v>
      </c>
      <c r="AN33" s="3">
        <f t="shared" si="2"/>
        <v>665.99190279999993</v>
      </c>
      <c r="AO33" s="3">
        <f t="shared" si="3"/>
        <v>6962</v>
      </c>
      <c r="AP33">
        <v>10.403</v>
      </c>
      <c r="AQ33"/>
      <c r="AR33"/>
      <c r="AS33"/>
      <c r="AT33">
        <v>9.0139999999999993</v>
      </c>
      <c r="AU33">
        <v>18.972999999999999</v>
      </c>
      <c r="AV33"/>
      <c r="AW33"/>
      <c r="AX33"/>
      <c r="AY33">
        <v>17.678999999999998</v>
      </c>
      <c r="AZ33">
        <v>50.08</v>
      </c>
      <c r="BC33" s="4">
        <f t="shared" si="4"/>
        <v>9.0139999999999993</v>
      </c>
      <c r="BD33" s="4">
        <f t="shared" si="5"/>
        <v>50.08</v>
      </c>
    </row>
    <row r="34" spans="1:56" x14ac:dyDescent="0.25">
      <c r="A34" s="5" t="s">
        <v>15</v>
      </c>
      <c r="B34" s="1">
        <v>0.127</v>
      </c>
      <c r="F34" s="1">
        <v>0.112</v>
      </c>
      <c r="G34" s="1">
        <v>9.4E-2</v>
      </c>
      <c r="K34" s="1">
        <v>0.114</v>
      </c>
      <c r="L34" s="1">
        <v>0.11700000000000001</v>
      </c>
      <c r="O34" s="3">
        <f t="shared" si="0"/>
        <v>94</v>
      </c>
      <c r="P34" s="3">
        <f t="shared" si="1"/>
        <v>127</v>
      </c>
      <c r="Q34">
        <v>36.757085019999998</v>
      </c>
      <c r="R34"/>
      <c r="S34"/>
      <c r="T34"/>
      <c r="U34"/>
      <c r="V34"/>
      <c r="W34"/>
      <c r="X34"/>
      <c r="Y34"/>
      <c r="Z34"/>
      <c r="AA34">
        <v>61.832999999999998</v>
      </c>
      <c r="AB34"/>
      <c r="AC34"/>
      <c r="AD34"/>
      <c r="AE34">
        <v>49.561</v>
      </c>
      <c r="AF34">
        <v>54.506999999999998</v>
      </c>
      <c r="AG34"/>
      <c r="AH34"/>
      <c r="AI34"/>
      <c r="AJ34">
        <v>47.069000000000003</v>
      </c>
      <c r="AK34">
        <v>45.951999999999998</v>
      </c>
      <c r="AN34" s="3">
        <f t="shared" si="2"/>
        <v>36757.085019999999</v>
      </c>
      <c r="AO34" s="3">
        <f t="shared" si="3"/>
        <v>61833</v>
      </c>
      <c r="AP34">
        <v>19.670999999999999</v>
      </c>
      <c r="AQ34"/>
      <c r="AR34"/>
      <c r="AS34"/>
      <c r="AT34">
        <v>21.297000000000001</v>
      </c>
      <c r="AU34">
        <v>27.279</v>
      </c>
      <c r="AV34"/>
      <c r="AW34"/>
      <c r="AX34"/>
      <c r="AY34">
        <v>22.741</v>
      </c>
      <c r="AZ34">
        <v>26.597999999999999</v>
      </c>
      <c r="BC34" s="4">
        <f t="shared" si="4"/>
        <v>19.670999999999999</v>
      </c>
      <c r="BD34" s="4">
        <f t="shared" si="5"/>
        <v>27.279</v>
      </c>
    </row>
    <row r="35" spans="1:56" x14ac:dyDescent="0.25">
      <c r="A35" s="5" t="s">
        <v>49</v>
      </c>
      <c r="B35" s="1">
        <v>8.2000000000000003E-2</v>
      </c>
      <c r="F35" s="1">
        <v>3.5000000000000003E-2</v>
      </c>
      <c r="G35" s="1">
        <v>0.122</v>
      </c>
      <c r="K35" s="1">
        <v>5.7000000000000002E-2</v>
      </c>
      <c r="L35" s="1">
        <v>6.3E-2</v>
      </c>
      <c r="O35" s="3">
        <f t="shared" si="0"/>
        <v>35</v>
      </c>
      <c r="P35" s="3">
        <f t="shared" si="1"/>
        <v>122</v>
      </c>
      <c r="Q35">
        <v>0.43157894740000002</v>
      </c>
      <c r="R35"/>
      <c r="S35"/>
      <c r="T35"/>
      <c r="U35"/>
      <c r="V35"/>
      <c r="W35"/>
      <c r="X35"/>
      <c r="Y35"/>
      <c r="Z35"/>
      <c r="AA35">
        <v>0.45400000000000001</v>
      </c>
      <c r="AB35"/>
      <c r="AC35"/>
      <c r="AD35"/>
      <c r="AE35">
        <v>0.12</v>
      </c>
      <c r="AF35">
        <v>1.0449999999999999</v>
      </c>
      <c r="AG35"/>
      <c r="AH35"/>
      <c r="AI35"/>
      <c r="AJ35">
        <v>0.68400000000000005</v>
      </c>
      <c r="AK35">
        <v>0.72899999999999998</v>
      </c>
      <c r="AN35" s="3">
        <f t="shared" si="2"/>
        <v>120</v>
      </c>
      <c r="AO35" s="3">
        <f t="shared" si="3"/>
        <v>1045</v>
      </c>
      <c r="AP35">
        <v>5.1630000000000003</v>
      </c>
      <c r="AQ35"/>
      <c r="AR35"/>
      <c r="AS35"/>
      <c r="AT35">
        <v>1.1559999999999999</v>
      </c>
      <c r="AU35">
        <v>3.6819999999999999</v>
      </c>
      <c r="AV35"/>
      <c r="AW35"/>
      <c r="AX35"/>
      <c r="AY35">
        <v>6.9429999999999996</v>
      </c>
      <c r="AZ35">
        <v>6.1520000000000001</v>
      </c>
      <c r="BC35" s="4">
        <f t="shared" si="4"/>
        <v>1.1559999999999999</v>
      </c>
      <c r="BD35" s="4">
        <f t="shared" si="5"/>
        <v>6.9429999999999996</v>
      </c>
    </row>
    <row r="36" spans="1:56" x14ac:dyDescent="0.25">
      <c r="A36" s="5" t="s">
        <v>47</v>
      </c>
      <c r="B36" s="1">
        <v>0.122</v>
      </c>
      <c r="F36" s="1">
        <v>4.3999999999999997E-2</v>
      </c>
      <c r="G36" s="1">
        <v>8.6999999999999994E-2</v>
      </c>
      <c r="K36" s="1">
        <v>5.2999999999999999E-2</v>
      </c>
      <c r="L36" s="1">
        <v>6.8000000000000005E-2</v>
      </c>
      <c r="O36" s="3">
        <f t="shared" si="0"/>
        <v>44</v>
      </c>
      <c r="P36" s="3">
        <f t="shared" si="1"/>
        <v>122</v>
      </c>
      <c r="Q36">
        <v>0.54008097169999902</v>
      </c>
      <c r="R36"/>
      <c r="S36"/>
      <c r="T36"/>
      <c r="U36"/>
      <c r="V36"/>
      <c r="W36"/>
      <c r="X36"/>
      <c r="Y36"/>
      <c r="Z36"/>
      <c r="AA36">
        <v>1.3480000000000001</v>
      </c>
      <c r="AB36"/>
      <c r="AC36"/>
      <c r="AD36"/>
      <c r="AE36">
        <v>0.66500000000000004</v>
      </c>
      <c r="AF36">
        <v>1.077</v>
      </c>
      <c r="AG36"/>
      <c r="AH36"/>
      <c r="AI36"/>
      <c r="AJ36">
        <v>0.61599999999999999</v>
      </c>
      <c r="AK36">
        <v>1.5940000000000001</v>
      </c>
      <c r="AN36" s="3">
        <f t="shared" si="2"/>
        <v>540.08097169999905</v>
      </c>
      <c r="AO36" s="3">
        <f t="shared" si="3"/>
        <v>1594</v>
      </c>
      <c r="AP36">
        <v>2.6019999999999999</v>
      </c>
      <c r="AQ36"/>
      <c r="AR36"/>
      <c r="AS36"/>
      <c r="AT36">
        <v>6.375</v>
      </c>
      <c r="AU36">
        <v>7.7859999999999996</v>
      </c>
      <c r="AV36"/>
      <c r="AW36"/>
      <c r="AX36"/>
      <c r="AY36">
        <v>8.8309999999999995</v>
      </c>
      <c r="AZ36">
        <v>26.245999999999999</v>
      </c>
      <c r="BC36" s="4">
        <f t="shared" si="4"/>
        <v>2.6019999999999999</v>
      </c>
      <c r="BD36" s="4">
        <f t="shared" si="5"/>
        <v>26.245999999999999</v>
      </c>
    </row>
    <row r="37" spans="1:56" x14ac:dyDescent="0.25">
      <c r="A37" s="5" t="s">
        <v>41</v>
      </c>
      <c r="B37" s="1">
        <v>0.1</v>
      </c>
      <c r="F37" s="1">
        <v>4.1000000000000002E-2</v>
      </c>
      <c r="G37" s="1">
        <v>0.11700000000000001</v>
      </c>
      <c r="K37" s="1">
        <v>8.3000000000000004E-2</v>
      </c>
      <c r="L37" s="1">
        <v>0.10199999999999999</v>
      </c>
      <c r="O37" s="3">
        <f t="shared" ref="O37:O54" si="6">MIN(F37:L37)*1000</f>
        <v>41</v>
      </c>
      <c r="P37" s="3">
        <f t="shared" ref="P37:P54" si="7">MAX(B37:L37)*1000</f>
        <v>117</v>
      </c>
      <c r="Q37">
        <v>0.23157894740000001</v>
      </c>
      <c r="R37"/>
      <c r="S37"/>
      <c r="T37"/>
      <c r="U37"/>
      <c r="V37"/>
      <c r="W37"/>
      <c r="X37"/>
      <c r="Y37"/>
      <c r="Z37"/>
      <c r="AA37">
        <v>1.8360000000000001</v>
      </c>
      <c r="AB37"/>
      <c r="AC37"/>
      <c r="AD37"/>
      <c r="AE37">
        <v>0.66100000000000003</v>
      </c>
      <c r="AF37">
        <v>3.637</v>
      </c>
      <c r="AG37"/>
      <c r="AH37"/>
      <c r="AI37"/>
      <c r="AJ37">
        <v>2.1640000000000001</v>
      </c>
      <c r="AK37">
        <v>2.883</v>
      </c>
      <c r="AN37" s="3">
        <f t="shared" ref="AN37:AN54" si="8">MIN(Q37:AK37)*1000</f>
        <v>231.5789474</v>
      </c>
      <c r="AO37" s="3">
        <f t="shared" ref="AO37:AO54" si="9">MAX(Q37:AK37)*1000</f>
        <v>3637</v>
      </c>
      <c r="AP37">
        <v>5.8460000000000001</v>
      </c>
      <c r="AQ37"/>
      <c r="AR37"/>
      <c r="AS37"/>
      <c r="AT37">
        <v>12.565</v>
      </c>
      <c r="AU37">
        <v>12.456</v>
      </c>
      <c r="AV37"/>
      <c r="AW37"/>
      <c r="AX37"/>
      <c r="AY37">
        <v>48.232999999999997</v>
      </c>
      <c r="AZ37">
        <v>52.212000000000003</v>
      </c>
      <c r="BC37" s="4">
        <f t="shared" ref="BC37:BC54" si="10">MIN(AP37:AZ37)</f>
        <v>5.8460000000000001</v>
      </c>
      <c r="BD37" s="4">
        <f t="shared" ref="BD37:BD54" si="11">MAX(AP37:AZ37)</f>
        <v>52.212000000000003</v>
      </c>
    </row>
    <row r="38" spans="1:56" x14ac:dyDescent="0.25">
      <c r="A38" s="5" t="s">
        <v>25</v>
      </c>
      <c r="B38" s="1">
        <v>0.108</v>
      </c>
      <c r="F38" s="1">
        <v>6.4000000000000001E-2</v>
      </c>
      <c r="G38" s="1">
        <v>8.3000000000000004E-2</v>
      </c>
      <c r="K38" s="1">
        <v>8.5999999999999993E-2</v>
      </c>
      <c r="L38" s="1">
        <v>0.11</v>
      </c>
      <c r="O38" s="3">
        <f t="shared" si="6"/>
        <v>64</v>
      </c>
      <c r="P38" s="3">
        <f t="shared" si="7"/>
        <v>110</v>
      </c>
      <c r="Q38">
        <v>9.84372469599999</v>
      </c>
      <c r="R38"/>
      <c r="S38"/>
      <c r="T38"/>
      <c r="U38"/>
      <c r="V38"/>
      <c r="W38"/>
      <c r="X38"/>
      <c r="Y38"/>
      <c r="Z38"/>
      <c r="AA38">
        <v>21.513999999999999</v>
      </c>
      <c r="AB38"/>
      <c r="AC38"/>
      <c r="AD38"/>
      <c r="AE38">
        <v>22.824000000000002</v>
      </c>
      <c r="AF38">
        <v>17.052</v>
      </c>
      <c r="AG38"/>
      <c r="AH38"/>
      <c r="AI38"/>
      <c r="AJ38">
        <v>21.937999999999999</v>
      </c>
      <c r="AK38">
        <v>34.68</v>
      </c>
      <c r="AN38" s="3">
        <f t="shared" si="8"/>
        <v>9843.7246959999902</v>
      </c>
      <c r="AO38" s="3">
        <f t="shared" si="9"/>
        <v>34680</v>
      </c>
      <c r="AP38">
        <v>14.465999999999999</v>
      </c>
      <c r="AQ38"/>
      <c r="AR38"/>
      <c r="AS38"/>
      <c r="AT38"/>
      <c r="AU38">
        <v>17.215</v>
      </c>
      <c r="AV38"/>
      <c r="AW38"/>
      <c r="AX38"/>
      <c r="AY38">
        <v>50.02</v>
      </c>
      <c r="AZ38">
        <v>69.048000000000002</v>
      </c>
      <c r="BC38" s="4">
        <f t="shared" si="10"/>
        <v>14.465999999999999</v>
      </c>
      <c r="BD38" s="4">
        <f t="shared" si="11"/>
        <v>69.048000000000002</v>
      </c>
    </row>
    <row r="39" spans="1:56" x14ac:dyDescent="0.25">
      <c r="A39" s="5" t="s">
        <v>18</v>
      </c>
      <c r="B39" s="1">
        <v>0.10299999999999999</v>
      </c>
      <c r="F39" s="1">
        <v>7.6999999999999999E-2</v>
      </c>
      <c r="G39" s="1">
        <v>0.08</v>
      </c>
      <c r="K39" s="1">
        <v>8.5999999999999993E-2</v>
      </c>
      <c r="L39" s="1">
        <v>6.8000000000000005E-2</v>
      </c>
      <c r="O39" s="3">
        <f t="shared" si="6"/>
        <v>68</v>
      </c>
      <c r="P39" s="3">
        <f t="shared" si="7"/>
        <v>103</v>
      </c>
      <c r="Q39">
        <v>13.084615379999899</v>
      </c>
      <c r="R39"/>
      <c r="S39"/>
      <c r="T39"/>
      <c r="U39"/>
      <c r="V39"/>
      <c r="W39"/>
      <c r="X39"/>
      <c r="Y39"/>
      <c r="Z39"/>
      <c r="AA39">
        <v>53.46</v>
      </c>
      <c r="AB39"/>
      <c r="AC39"/>
      <c r="AD39"/>
      <c r="AE39">
        <v>40.505000000000003</v>
      </c>
      <c r="AF39">
        <v>31.725999999999999</v>
      </c>
      <c r="AG39"/>
      <c r="AH39"/>
      <c r="AI39"/>
      <c r="AJ39">
        <v>46.856000000000002</v>
      </c>
      <c r="AK39">
        <v>29.617000000000001</v>
      </c>
      <c r="AN39" s="3">
        <f t="shared" si="8"/>
        <v>13084.615379999899</v>
      </c>
      <c r="AO39" s="3">
        <f t="shared" si="9"/>
        <v>53460</v>
      </c>
      <c r="AP39">
        <v>15.148</v>
      </c>
      <c r="AQ39"/>
      <c r="AR39"/>
      <c r="AS39"/>
      <c r="AT39">
        <v>11.4</v>
      </c>
      <c r="AU39">
        <v>16</v>
      </c>
      <c r="AV39"/>
      <c r="AW39"/>
      <c r="AX39"/>
      <c r="AY39">
        <v>17.32</v>
      </c>
      <c r="AZ39">
        <v>14.42</v>
      </c>
      <c r="BC39" s="4">
        <f t="shared" si="10"/>
        <v>11.4</v>
      </c>
      <c r="BD39" s="4">
        <f t="shared" si="11"/>
        <v>17.32</v>
      </c>
    </row>
    <row r="40" spans="1:56" x14ac:dyDescent="0.25">
      <c r="A40" s="5" t="s">
        <v>16</v>
      </c>
      <c r="B40" s="1">
        <v>9.2999999999999999E-2</v>
      </c>
      <c r="F40" s="1">
        <v>3.5999999999999997E-2</v>
      </c>
      <c r="G40" s="1">
        <v>5.8999999999999997E-2</v>
      </c>
      <c r="K40" s="1">
        <v>5.0999999999999997E-2</v>
      </c>
      <c r="L40" s="1">
        <v>4.8000000000000001E-2</v>
      </c>
      <c r="O40" s="3">
        <f t="shared" si="6"/>
        <v>36</v>
      </c>
      <c r="P40" s="3">
        <f t="shared" si="7"/>
        <v>93</v>
      </c>
      <c r="Q40">
        <v>8.1842105259999993</v>
      </c>
      <c r="R40"/>
      <c r="S40"/>
      <c r="T40"/>
      <c r="U40"/>
      <c r="V40"/>
      <c r="W40"/>
      <c r="X40"/>
      <c r="Y40"/>
      <c r="Z40"/>
      <c r="AA40">
        <v>58.392000000000003</v>
      </c>
      <c r="AB40"/>
      <c r="AC40"/>
      <c r="AD40"/>
      <c r="AE40">
        <v>31.475999999999999</v>
      </c>
      <c r="AF40">
        <v>48.76</v>
      </c>
      <c r="AG40"/>
      <c r="AH40"/>
      <c r="AI40"/>
      <c r="AJ40">
        <v>39.628</v>
      </c>
      <c r="AK40">
        <v>38.295999999999999</v>
      </c>
      <c r="AN40" s="3">
        <f t="shared" si="8"/>
        <v>8184.2105259999989</v>
      </c>
      <c r="AO40" s="3">
        <f t="shared" si="9"/>
        <v>58392</v>
      </c>
      <c r="AP40">
        <v>12.757</v>
      </c>
      <c r="AQ40"/>
      <c r="AR40"/>
      <c r="AS40"/>
      <c r="AT40">
        <v>11.225</v>
      </c>
      <c r="AU40">
        <v>18.457999999999998</v>
      </c>
      <c r="AV40"/>
      <c r="AW40"/>
      <c r="AX40"/>
      <c r="AY40">
        <v>26.117999999999999</v>
      </c>
      <c r="AZ40">
        <v>26.902999999999999</v>
      </c>
      <c r="BC40" s="4">
        <f t="shared" si="10"/>
        <v>11.225</v>
      </c>
      <c r="BD40" s="4">
        <f t="shared" si="11"/>
        <v>26.902999999999999</v>
      </c>
    </row>
    <row r="41" spans="1:56" x14ac:dyDescent="0.25">
      <c r="A41" s="5" t="s">
        <v>33</v>
      </c>
      <c r="B41" s="1">
        <v>8.7999999999999995E-2</v>
      </c>
      <c r="F41" s="1">
        <v>3.3000000000000002E-2</v>
      </c>
      <c r="G41" s="1">
        <v>4.4999999999999998E-2</v>
      </c>
      <c r="K41" s="1">
        <v>3.4000000000000002E-2</v>
      </c>
      <c r="L41" s="1">
        <v>3.4000000000000002E-2</v>
      </c>
      <c r="O41" s="3">
        <f t="shared" si="6"/>
        <v>33</v>
      </c>
      <c r="P41" s="3">
        <f t="shared" si="7"/>
        <v>88</v>
      </c>
      <c r="Q41">
        <v>1.6161943320000001</v>
      </c>
      <c r="R41"/>
      <c r="S41"/>
      <c r="T41"/>
      <c r="U41"/>
      <c r="V41"/>
      <c r="W41"/>
      <c r="X41"/>
      <c r="Y41"/>
      <c r="Z41"/>
      <c r="AA41">
        <v>11.98</v>
      </c>
      <c r="AB41"/>
      <c r="AC41"/>
      <c r="AD41"/>
      <c r="AE41">
        <v>5.8380000000000001</v>
      </c>
      <c r="AF41">
        <v>4.4489999999999998</v>
      </c>
      <c r="AG41"/>
      <c r="AH41"/>
      <c r="AI41"/>
      <c r="AJ41">
        <v>7.2880000000000003</v>
      </c>
      <c r="AK41">
        <v>6.5030000000000001</v>
      </c>
      <c r="AN41" s="3">
        <f t="shared" si="8"/>
        <v>1616.194332</v>
      </c>
      <c r="AO41" s="3">
        <f t="shared" si="9"/>
        <v>11980</v>
      </c>
      <c r="AP41">
        <v>5.6040000000000001</v>
      </c>
      <c r="AQ41"/>
      <c r="AR41"/>
      <c r="AS41"/>
      <c r="AT41">
        <v>1.3380000000000001</v>
      </c>
      <c r="AU41"/>
      <c r="AV41"/>
      <c r="AW41"/>
      <c r="AX41"/>
      <c r="AY41">
        <v>4.6079999999999997</v>
      </c>
      <c r="AZ41">
        <v>10.151999999999999</v>
      </c>
      <c r="BC41" s="4">
        <f t="shared" si="10"/>
        <v>1.3380000000000001</v>
      </c>
      <c r="BD41" s="4">
        <f t="shared" si="11"/>
        <v>10.151999999999999</v>
      </c>
    </row>
    <row r="42" spans="1:56" x14ac:dyDescent="0.25">
      <c r="A42" s="5" t="s">
        <v>45</v>
      </c>
      <c r="B42" s="1">
        <v>8.3000000000000004E-2</v>
      </c>
      <c r="F42" s="1">
        <v>1.7000000000000001E-2</v>
      </c>
      <c r="G42" s="1">
        <v>5.3999999999999999E-2</v>
      </c>
      <c r="K42" s="1">
        <v>3.7999999999999999E-2</v>
      </c>
      <c r="L42" s="1">
        <v>3.7999999999999999E-2</v>
      </c>
      <c r="O42" s="3">
        <f t="shared" si="6"/>
        <v>17</v>
      </c>
      <c r="P42" s="3">
        <f t="shared" si="7"/>
        <v>83</v>
      </c>
      <c r="Q42">
        <v>0.54696356280000002</v>
      </c>
      <c r="R42"/>
      <c r="S42"/>
      <c r="T42"/>
      <c r="U42"/>
      <c r="V42"/>
      <c r="W42"/>
      <c r="X42"/>
      <c r="Y42"/>
      <c r="Z42"/>
      <c r="AA42">
        <v>0.81</v>
      </c>
      <c r="AB42"/>
      <c r="AC42"/>
      <c r="AD42"/>
      <c r="AE42">
        <v>0.625</v>
      </c>
      <c r="AF42">
        <v>1.4850000000000001</v>
      </c>
      <c r="AG42"/>
      <c r="AH42"/>
      <c r="AI42"/>
      <c r="AJ42">
        <v>1.3520000000000001</v>
      </c>
      <c r="AK42">
        <v>2.0230000000000001</v>
      </c>
      <c r="AN42" s="3">
        <f t="shared" si="8"/>
        <v>546.96356279999998</v>
      </c>
      <c r="AO42" s="3">
        <f t="shared" si="9"/>
        <v>2023.0000000000002</v>
      </c>
      <c r="AP42">
        <v>1.226</v>
      </c>
      <c r="AQ42"/>
      <c r="AR42"/>
      <c r="AS42"/>
      <c r="AT42"/>
      <c r="AU42">
        <v>4.0229999999999997</v>
      </c>
      <c r="AV42"/>
      <c r="AW42"/>
      <c r="AX42"/>
      <c r="AY42">
        <v>5.6139999999999999</v>
      </c>
      <c r="AZ42">
        <v>9.0310000000000006</v>
      </c>
      <c r="BC42" s="4">
        <f t="shared" si="10"/>
        <v>1.226</v>
      </c>
      <c r="BD42" s="4">
        <f t="shared" si="11"/>
        <v>9.0310000000000006</v>
      </c>
    </row>
    <row r="43" spans="1:56" x14ac:dyDescent="0.25">
      <c r="A43" s="5" t="s">
        <v>35</v>
      </c>
      <c r="B43" s="1">
        <v>3.4000000000000002E-2</v>
      </c>
      <c r="F43" s="1">
        <v>0.01</v>
      </c>
      <c r="G43" s="1">
        <v>3.4000000000000002E-2</v>
      </c>
      <c r="K43" s="1">
        <v>6.4000000000000001E-2</v>
      </c>
      <c r="L43" s="1">
        <v>6.7000000000000004E-2</v>
      </c>
      <c r="O43" s="3">
        <f t="shared" si="6"/>
        <v>10</v>
      </c>
      <c r="P43" s="3">
        <f t="shared" si="7"/>
        <v>67</v>
      </c>
      <c r="Q43">
        <v>0.40364372469999998</v>
      </c>
      <c r="R43"/>
      <c r="S43"/>
      <c r="T43"/>
      <c r="U43"/>
      <c r="V43"/>
      <c r="W43"/>
      <c r="X43"/>
      <c r="Y43"/>
      <c r="Z43"/>
      <c r="AA43">
        <v>2.5529999999999999</v>
      </c>
      <c r="AB43"/>
      <c r="AC43"/>
      <c r="AD43"/>
      <c r="AE43">
        <v>1.1459999999999999</v>
      </c>
      <c r="AF43">
        <v>0.32800000000000001</v>
      </c>
      <c r="AG43"/>
      <c r="AH43"/>
      <c r="AI43"/>
      <c r="AJ43">
        <v>1.9710000000000001</v>
      </c>
      <c r="AK43">
        <v>8.5060000000000002</v>
      </c>
      <c r="AN43" s="3">
        <f t="shared" si="8"/>
        <v>328</v>
      </c>
      <c r="AO43" s="3">
        <f t="shared" si="9"/>
        <v>8506</v>
      </c>
      <c r="AP43">
        <v>12.848000000000001</v>
      </c>
      <c r="AQ43"/>
      <c r="AR43"/>
      <c r="AS43"/>
      <c r="AT43"/>
      <c r="AU43"/>
      <c r="AV43"/>
      <c r="AW43"/>
      <c r="AX43"/>
      <c r="AY43">
        <v>39.768000000000001</v>
      </c>
      <c r="AZ43">
        <v>55.331000000000003</v>
      </c>
      <c r="BC43" s="4">
        <f t="shared" si="10"/>
        <v>12.848000000000001</v>
      </c>
      <c r="BD43" s="4">
        <f t="shared" si="11"/>
        <v>55.331000000000003</v>
      </c>
    </row>
    <row r="44" spans="1:56" x14ac:dyDescent="0.25">
      <c r="A44" s="11" t="s">
        <v>4</v>
      </c>
      <c r="B44" s="12">
        <v>6.0999999999999999E-2</v>
      </c>
      <c r="C44" s="12"/>
      <c r="D44" s="12"/>
      <c r="E44" s="12"/>
      <c r="F44" s="12">
        <v>4.2999999999999997E-2</v>
      </c>
      <c r="G44" s="12">
        <v>4.9000000000000002E-2</v>
      </c>
      <c r="H44" s="12"/>
      <c r="I44" s="12"/>
      <c r="J44" s="12"/>
      <c r="K44" s="12">
        <v>4.8000000000000001E-2</v>
      </c>
      <c r="L44" s="12">
        <v>6.4000000000000001E-2</v>
      </c>
      <c r="M44" s="12"/>
      <c r="N44" s="12"/>
      <c r="O44" s="13">
        <f t="shared" si="6"/>
        <v>43</v>
      </c>
      <c r="P44" s="13">
        <f t="shared" si="7"/>
        <v>64</v>
      </c>
      <c r="Q44">
        <v>3.0364372469999901E-2</v>
      </c>
      <c r="R44"/>
      <c r="S44"/>
      <c r="T44"/>
      <c r="U44"/>
      <c r="V44"/>
      <c r="W44"/>
      <c r="X44"/>
      <c r="Y44"/>
      <c r="Z44"/>
      <c r="AA44">
        <v>274.149</v>
      </c>
      <c r="AB44"/>
      <c r="AC44"/>
      <c r="AD44"/>
      <c r="AE44">
        <v>289.601</v>
      </c>
      <c r="AF44">
        <v>52.024999999999999</v>
      </c>
      <c r="AG44"/>
      <c r="AH44"/>
      <c r="AI44"/>
      <c r="AJ44">
        <v>48.512</v>
      </c>
      <c r="AK44">
        <v>52.658999999999999</v>
      </c>
      <c r="AL44" s="14"/>
      <c r="AM44" s="12"/>
      <c r="AN44" s="13">
        <f t="shared" si="8"/>
        <v>30.3643724699999</v>
      </c>
      <c r="AO44" s="13">
        <f t="shared" si="9"/>
        <v>289601</v>
      </c>
      <c r="AP44">
        <v>13.523</v>
      </c>
      <c r="AQ44"/>
      <c r="AR44"/>
      <c r="AS44"/>
      <c r="AT44">
        <v>17.954999999999998</v>
      </c>
      <c r="AU44">
        <v>16.713000000000001</v>
      </c>
      <c r="AV44"/>
      <c r="AW44"/>
      <c r="AX44"/>
      <c r="AY44">
        <v>15.061999999999999</v>
      </c>
      <c r="AZ44">
        <v>15.638999999999999</v>
      </c>
      <c r="BA44" s="12"/>
      <c r="BB44" s="12"/>
      <c r="BC44" s="15">
        <f t="shared" si="10"/>
        <v>13.523</v>
      </c>
      <c r="BD44" s="15">
        <f t="shared" si="11"/>
        <v>17.954999999999998</v>
      </c>
    </row>
    <row r="45" spans="1:56" x14ac:dyDescent="0.25">
      <c r="A45" s="5" t="s">
        <v>31</v>
      </c>
      <c r="B45" s="1">
        <v>0.06</v>
      </c>
      <c r="F45" s="1">
        <v>2.9000000000000001E-2</v>
      </c>
      <c r="G45" s="1">
        <v>6.0999999999999999E-2</v>
      </c>
      <c r="K45" s="1">
        <v>3.7999999999999999E-2</v>
      </c>
      <c r="L45" s="1">
        <v>6.2E-2</v>
      </c>
      <c r="O45" s="3">
        <f t="shared" si="6"/>
        <v>29</v>
      </c>
      <c r="P45" s="3">
        <f t="shared" si="7"/>
        <v>62</v>
      </c>
      <c r="Q45">
        <v>3.9194331980000001</v>
      </c>
      <c r="R45"/>
      <c r="S45"/>
      <c r="T45"/>
      <c r="U45"/>
      <c r="V45"/>
      <c r="W45"/>
      <c r="X45"/>
      <c r="Y45"/>
      <c r="Z45"/>
      <c r="AA45">
        <v>8.5009999999999994</v>
      </c>
      <c r="AB45"/>
      <c r="AC45"/>
      <c r="AD45"/>
      <c r="AE45">
        <v>5.9790000000000001</v>
      </c>
      <c r="AF45">
        <v>7.2110000000000003</v>
      </c>
      <c r="AG45"/>
      <c r="AH45"/>
      <c r="AI45"/>
      <c r="AJ45">
        <v>13.429</v>
      </c>
      <c r="AK45">
        <v>10.808999999999999</v>
      </c>
      <c r="AN45" s="3">
        <f t="shared" si="8"/>
        <v>3919.4331980000002</v>
      </c>
      <c r="AO45" s="3">
        <f t="shared" si="9"/>
        <v>13429</v>
      </c>
      <c r="AP45">
        <v>42.076999999999998</v>
      </c>
      <c r="AQ45"/>
      <c r="AR45"/>
      <c r="AS45"/>
      <c r="AT45">
        <v>77.093000000000004</v>
      </c>
      <c r="AU45">
        <v>93.465000000000003</v>
      </c>
      <c r="AV45"/>
      <c r="AW45"/>
      <c r="AX45"/>
      <c r="AY45">
        <v>117.79</v>
      </c>
      <c r="AZ45">
        <v>202.506</v>
      </c>
      <c r="BC45" s="4">
        <f t="shared" si="10"/>
        <v>42.076999999999998</v>
      </c>
      <c r="BD45" s="4">
        <f t="shared" si="11"/>
        <v>202.506</v>
      </c>
    </row>
    <row r="46" spans="1:56" x14ac:dyDescent="0.25">
      <c r="A46" s="5" t="s">
        <v>48</v>
      </c>
      <c r="B46" s="1">
        <v>5.2999999999999999E-2</v>
      </c>
      <c r="F46" s="1">
        <v>5.0000000000000001E-3</v>
      </c>
      <c r="G46" s="1">
        <v>2.4E-2</v>
      </c>
      <c r="K46" s="1">
        <v>1.4E-2</v>
      </c>
      <c r="L46" s="1">
        <v>2.7E-2</v>
      </c>
      <c r="O46" s="3">
        <f t="shared" si="6"/>
        <v>5</v>
      </c>
      <c r="P46" s="3">
        <f t="shared" si="7"/>
        <v>53</v>
      </c>
      <c r="Q46">
        <v>0.2967611336</v>
      </c>
      <c r="R46"/>
      <c r="S46"/>
      <c r="T46"/>
      <c r="U46"/>
      <c r="V46"/>
      <c r="W46"/>
      <c r="X46"/>
      <c r="Y46"/>
      <c r="Z46"/>
      <c r="AA46">
        <v>0.79100000000000004</v>
      </c>
      <c r="AB46"/>
      <c r="AC46"/>
      <c r="AD46"/>
      <c r="AE46">
        <v>9.0999999999999998E-2</v>
      </c>
      <c r="AF46">
        <v>0.85799999999999998</v>
      </c>
      <c r="AG46"/>
      <c r="AH46"/>
      <c r="AI46"/>
      <c r="AJ46">
        <v>0.95599999999999996</v>
      </c>
      <c r="AK46">
        <v>1.236</v>
      </c>
      <c r="AN46" s="3">
        <f t="shared" si="8"/>
        <v>91</v>
      </c>
      <c r="AO46" s="3">
        <f t="shared" si="9"/>
        <v>1236</v>
      </c>
      <c r="AP46">
        <v>0.40899999999999997</v>
      </c>
      <c r="AQ46"/>
      <c r="AR46"/>
      <c r="AS46"/>
      <c r="AT46">
        <v>0.13500000000000001</v>
      </c>
      <c r="AU46"/>
      <c r="AV46"/>
      <c r="AW46"/>
      <c r="AX46"/>
      <c r="AY46">
        <v>2.0249999999999999</v>
      </c>
      <c r="AZ46">
        <v>13.353999999999999</v>
      </c>
      <c r="BC46" s="4">
        <f t="shared" si="10"/>
        <v>0.13500000000000001</v>
      </c>
      <c r="BD46" s="4">
        <f t="shared" si="11"/>
        <v>13.353999999999999</v>
      </c>
    </row>
    <row r="47" spans="1:56" x14ac:dyDescent="0.25">
      <c r="A47" s="5" t="s">
        <v>24</v>
      </c>
      <c r="B47" s="1">
        <v>2.5999999999999999E-2</v>
      </c>
      <c r="F47" s="1">
        <v>2.8000000000000001E-2</v>
      </c>
      <c r="G47" s="1">
        <v>4.9000000000000002E-2</v>
      </c>
      <c r="K47" s="1">
        <v>3.4000000000000002E-2</v>
      </c>
      <c r="L47" s="1">
        <v>0.04</v>
      </c>
      <c r="O47" s="3">
        <f t="shared" si="6"/>
        <v>28</v>
      </c>
      <c r="P47" s="3">
        <f t="shared" si="7"/>
        <v>49</v>
      </c>
      <c r="Q47">
        <v>0.1032388664</v>
      </c>
      <c r="R47"/>
      <c r="S47"/>
      <c r="T47"/>
      <c r="U47"/>
      <c r="V47"/>
      <c r="W47"/>
      <c r="X47"/>
      <c r="Y47"/>
      <c r="Z47"/>
      <c r="AA47">
        <v>1.681</v>
      </c>
      <c r="AB47"/>
      <c r="AC47"/>
      <c r="AD47"/>
      <c r="AE47">
        <v>2.6920000000000002</v>
      </c>
      <c r="AF47">
        <v>2.86</v>
      </c>
      <c r="AG47"/>
      <c r="AH47"/>
      <c r="AI47"/>
      <c r="AJ47">
        <v>4.9390000000000001</v>
      </c>
      <c r="AK47">
        <v>39.622999999999998</v>
      </c>
      <c r="AN47" s="3">
        <f t="shared" si="8"/>
        <v>103.23886640000001</v>
      </c>
      <c r="AO47" s="3">
        <f t="shared" si="9"/>
        <v>39623</v>
      </c>
      <c r="AP47">
        <v>2.8010000000000002</v>
      </c>
      <c r="AQ47"/>
      <c r="AR47"/>
      <c r="AS47"/>
      <c r="AT47">
        <v>2.0350000000000001</v>
      </c>
      <c r="AU47">
        <v>20.414000000000001</v>
      </c>
      <c r="AV47"/>
      <c r="AW47"/>
      <c r="AX47"/>
      <c r="AY47">
        <v>29.091000000000001</v>
      </c>
      <c r="AZ47">
        <v>66.802999999999997</v>
      </c>
      <c r="BC47" s="4">
        <f t="shared" si="10"/>
        <v>2.0350000000000001</v>
      </c>
      <c r="BD47" s="4">
        <f t="shared" si="11"/>
        <v>66.802999999999997</v>
      </c>
    </row>
    <row r="48" spans="1:56" x14ac:dyDescent="0.25">
      <c r="A48" s="5" t="s">
        <v>40</v>
      </c>
      <c r="B48" s="1">
        <v>3.4000000000000002E-2</v>
      </c>
      <c r="F48" s="1">
        <v>1.2999999999999999E-2</v>
      </c>
      <c r="G48" s="1">
        <v>4.7E-2</v>
      </c>
      <c r="K48" s="1">
        <v>4.3999999999999997E-2</v>
      </c>
      <c r="L48" s="1">
        <v>3.9E-2</v>
      </c>
      <c r="O48" s="3">
        <f t="shared" si="6"/>
        <v>13</v>
      </c>
      <c r="P48" s="3">
        <f t="shared" si="7"/>
        <v>47</v>
      </c>
      <c r="Q48">
        <v>1.6599190279999999E-2</v>
      </c>
      <c r="R48"/>
      <c r="S48"/>
      <c r="T48"/>
      <c r="U48"/>
      <c r="V48"/>
      <c r="W48"/>
      <c r="X48"/>
      <c r="Y48"/>
      <c r="Z48"/>
      <c r="AA48">
        <v>0.41499999999999998</v>
      </c>
      <c r="AB48"/>
      <c r="AC48"/>
      <c r="AD48"/>
      <c r="AE48">
        <v>0.315</v>
      </c>
      <c r="AF48">
        <v>1.089</v>
      </c>
      <c r="AG48"/>
      <c r="AH48"/>
      <c r="AI48"/>
      <c r="AJ48">
        <v>1.28</v>
      </c>
      <c r="AK48">
        <v>1.946</v>
      </c>
      <c r="AN48" s="3">
        <f t="shared" si="8"/>
        <v>16.599190279999998</v>
      </c>
      <c r="AO48" s="3">
        <f t="shared" si="9"/>
        <v>1946</v>
      </c>
      <c r="AP48">
        <v>1.714</v>
      </c>
      <c r="AQ48"/>
      <c r="AR48"/>
      <c r="AS48"/>
      <c r="AT48"/>
      <c r="AU48"/>
      <c r="AV48"/>
      <c r="AW48"/>
      <c r="AX48"/>
      <c r="AY48">
        <v>11.553000000000001</v>
      </c>
      <c r="AZ48">
        <v>21.68</v>
      </c>
      <c r="BC48" s="4">
        <f t="shared" si="10"/>
        <v>1.714</v>
      </c>
      <c r="BD48" s="4">
        <f t="shared" si="11"/>
        <v>21.68</v>
      </c>
    </row>
    <row r="49" spans="1:56" x14ac:dyDescent="0.25">
      <c r="A49" s="5" t="s">
        <v>44</v>
      </c>
      <c r="B49" s="1">
        <v>3.1E-2</v>
      </c>
      <c r="F49" s="1">
        <v>4.0000000000000001E-3</v>
      </c>
      <c r="G49" s="1">
        <v>2.8000000000000001E-2</v>
      </c>
      <c r="K49" s="1">
        <v>1.7999999999999999E-2</v>
      </c>
      <c r="L49" s="1">
        <v>1.0999999999999999E-2</v>
      </c>
      <c r="O49" s="3">
        <f t="shared" si="6"/>
        <v>4</v>
      </c>
      <c r="P49" s="3">
        <f t="shared" si="7"/>
        <v>31</v>
      </c>
      <c r="Q49" s="16">
        <v>4.0485830000000001E-4</v>
      </c>
      <c r="R49"/>
      <c r="S49"/>
      <c r="T49"/>
      <c r="U49"/>
      <c r="V49"/>
      <c r="W49"/>
      <c r="X49"/>
      <c r="Y49"/>
      <c r="Z49"/>
      <c r="AA49">
        <v>0.438</v>
      </c>
      <c r="AB49"/>
      <c r="AC49"/>
      <c r="AD49"/>
      <c r="AE49"/>
      <c r="AF49">
        <v>0.626</v>
      </c>
      <c r="AG49"/>
      <c r="AH49"/>
      <c r="AI49"/>
      <c r="AJ49">
        <v>0.81499999999999995</v>
      </c>
      <c r="AK49">
        <v>0.879</v>
      </c>
      <c r="AN49" s="3">
        <f t="shared" si="8"/>
        <v>0.4048583</v>
      </c>
      <c r="AO49" s="3">
        <f t="shared" si="9"/>
        <v>879</v>
      </c>
      <c r="AP49"/>
      <c r="AQ49"/>
      <c r="AR49"/>
      <c r="AS49"/>
      <c r="AT49"/>
      <c r="AU49">
        <v>1.3959999999999999</v>
      </c>
      <c r="AV49"/>
      <c r="AW49"/>
      <c r="AX49"/>
      <c r="AY49">
        <v>1.915</v>
      </c>
      <c r="AZ49"/>
      <c r="BC49" s="4">
        <f t="shared" si="10"/>
        <v>1.3959999999999999</v>
      </c>
      <c r="BD49" s="4">
        <f t="shared" si="11"/>
        <v>1.915</v>
      </c>
    </row>
    <row r="50" spans="1:56" x14ac:dyDescent="0.25">
      <c r="A50" s="5" t="s">
        <v>42</v>
      </c>
      <c r="B50" s="1">
        <v>3.1E-2</v>
      </c>
      <c r="F50" s="1">
        <v>1.2999999999999999E-2</v>
      </c>
      <c r="G50" s="1">
        <v>8.0000000000000002E-3</v>
      </c>
      <c r="K50" s="1">
        <v>2.9000000000000001E-2</v>
      </c>
      <c r="L50" s="1">
        <v>2.9000000000000001E-2</v>
      </c>
      <c r="O50" s="3">
        <f t="shared" si="6"/>
        <v>8</v>
      </c>
      <c r="P50" s="3">
        <f t="shared" si="7"/>
        <v>31</v>
      </c>
      <c r="Q50"/>
      <c r="R50"/>
      <c r="S50"/>
      <c r="T50"/>
      <c r="U50"/>
      <c r="V50"/>
      <c r="W50"/>
      <c r="X50"/>
      <c r="Y50"/>
      <c r="Z50"/>
      <c r="AA50">
        <v>0.54600000000000004</v>
      </c>
      <c r="AB50"/>
      <c r="AC50"/>
      <c r="AD50"/>
      <c r="AE50"/>
      <c r="AF50">
        <v>1.1339999999999999</v>
      </c>
      <c r="AG50"/>
      <c r="AH50"/>
      <c r="AI50"/>
      <c r="AJ50">
        <v>9.4760000000000009</v>
      </c>
      <c r="AK50">
        <v>3.5979999999999999</v>
      </c>
      <c r="AN50" s="3">
        <f t="shared" si="8"/>
        <v>546</v>
      </c>
      <c r="AO50" s="3">
        <f t="shared" si="9"/>
        <v>9476</v>
      </c>
      <c r="AP50"/>
      <c r="AQ50"/>
      <c r="AR50"/>
      <c r="AS50"/>
      <c r="AT50"/>
      <c r="AU50">
        <v>6</v>
      </c>
      <c r="AV50"/>
      <c r="AW50"/>
      <c r="AX50"/>
      <c r="AY50">
        <v>16.381</v>
      </c>
      <c r="AZ50">
        <v>29.527000000000001</v>
      </c>
      <c r="BC50" s="4">
        <f t="shared" si="10"/>
        <v>6</v>
      </c>
      <c r="BD50" s="4">
        <f t="shared" si="11"/>
        <v>29.527000000000001</v>
      </c>
    </row>
    <row r="51" spans="1:56" x14ac:dyDescent="0.25">
      <c r="A51" s="5" t="s">
        <v>51</v>
      </c>
      <c r="B51" s="1">
        <v>2.8000000000000001E-2</v>
      </c>
      <c r="F51" s="1">
        <v>1.7000000000000001E-2</v>
      </c>
      <c r="G51" s="1">
        <v>2.4E-2</v>
      </c>
      <c r="K51" s="1">
        <v>2.5000000000000001E-2</v>
      </c>
      <c r="L51" s="1">
        <v>0.02</v>
      </c>
      <c r="O51" s="3">
        <f t="shared" si="6"/>
        <v>17</v>
      </c>
      <c r="P51" s="3">
        <f t="shared" si="7"/>
        <v>28</v>
      </c>
      <c r="Q51">
        <v>5.3441295549999997E-2</v>
      </c>
      <c r="R51"/>
      <c r="S51"/>
      <c r="T51"/>
      <c r="U51"/>
      <c r="V51"/>
      <c r="W51"/>
      <c r="X51"/>
      <c r="Y51"/>
      <c r="Z51"/>
      <c r="AA51">
        <v>8.3000000000000004E-2</v>
      </c>
      <c r="AB51"/>
      <c r="AC51"/>
      <c r="AD51"/>
      <c r="AE51">
        <v>3.9E-2</v>
      </c>
      <c r="AF51">
        <v>3.2000000000000001E-2</v>
      </c>
      <c r="AG51"/>
      <c r="AH51"/>
      <c r="AI51"/>
      <c r="AJ51">
        <v>5.5E-2</v>
      </c>
      <c r="AK51">
        <v>0.06</v>
      </c>
      <c r="AN51" s="3">
        <f t="shared" si="8"/>
        <v>32</v>
      </c>
      <c r="AO51" s="3">
        <f t="shared" si="9"/>
        <v>83</v>
      </c>
      <c r="AP51">
        <v>1.117</v>
      </c>
      <c r="AQ51"/>
      <c r="AR51"/>
      <c r="AS51"/>
      <c r="AT51">
        <v>0.307</v>
      </c>
      <c r="AU51">
        <v>0.90200000000000002</v>
      </c>
      <c r="AV51"/>
      <c r="AW51"/>
      <c r="AX51"/>
      <c r="AY51">
        <v>2.2749999999999999</v>
      </c>
      <c r="AZ51">
        <v>2.1789999999999998</v>
      </c>
      <c r="BC51" s="4">
        <f t="shared" si="10"/>
        <v>0.307</v>
      </c>
      <c r="BD51" s="4">
        <f t="shared" si="11"/>
        <v>2.2749999999999999</v>
      </c>
    </row>
    <row r="52" spans="1:56" x14ac:dyDescent="0.25">
      <c r="A52" s="5" t="s">
        <v>46</v>
      </c>
      <c r="B52" s="1">
        <v>2.3E-2</v>
      </c>
      <c r="F52" s="1">
        <v>1.4999999999999999E-2</v>
      </c>
      <c r="G52" s="1">
        <v>2.3E-2</v>
      </c>
      <c r="K52" s="1">
        <v>2.1000000000000001E-2</v>
      </c>
      <c r="L52" s="1">
        <v>0.01</v>
      </c>
      <c r="O52" s="3">
        <f t="shared" si="6"/>
        <v>10</v>
      </c>
      <c r="P52" s="3">
        <f t="shared" si="7"/>
        <v>23</v>
      </c>
      <c r="Q52">
        <v>0.15020242909999901</v>
      </c>
      <c r="R52"/>
      <c r="S52"/>
      <c r="T52"/>
      <c r="U52"/>
      <c r="V52"/>
      <c r="W52"/>
      <c r="X52"/>
      <c r="Y52"/>
      <c r="Z52"/>
      <c r="AA52">
        <v>0.871</v>
      </c>
      <c r="AB52"/>
      <c r="AC52"/>
      <c r="AD52"/>
      <c r="AE52">
        <v>0.82599999999999996</v>
      </c>
      <c r="AF52">
        <v>1.742</v>
      </c>
      <c r="AG52"/>
      <c r="AH52"/>
      <c r="AI52"/>
      <c r="AJ52">
        <v>2.1960000000000002</v>
      </c>
      <c r="AK52">
        <v>1.353</v>
      </c>
      <c r="AN52" s="3">
        <f t="shared" si="8"/>
        <v>150.20242909999899</v>
      </c>
      <c r="AO52" s="3">
        <f t="shared" si="9"/>
        <v>2196</v>
      </c>
      <c r="AP52">
        <v>2.081</v>
      </c>
      <c r="AQ52"/>
      <c r="AR52"/>
      <c r="AS52"/>
      <c r="AT52">
        <v>2.7829999999999999</v>
      </c>
      <c r="AU52">
        <v>5.5209999999999999</v>
      </c>
      <c r="AV52"/>
      <c r="AW52"/>
      <c r="AX52"/>
      <c r="AY52">
        <v>11.12</v>
      </c>
      <c r="AZ52">
        <v>14.333</v>
      </c>
      <c r="BC52" s="4">
        <f t="shared" si="10"/>
        <v>2.081</v>
      </c>
      <c r="BD52" s="4">
        <f t="shared" si="11"/>
        <v>14.333</v>
      </c>
    </row>
    <row r="53" spans="1:56" x14ac:dyDescent="0.25">
      <c r="A53" s="5" t="s">
        <v>3</v>
      </c>
      <c r="B53" s="1">
        <v>1.6E-2</v>
      </c>
      <c r="F53" s="1">
        <v>4.0000000000000001E-3</v>
      </c>
      <c r="G53" s="1">
        <v>1.7000000000000001E-2</v>
      </c>
      <c r="K53" s="1">
        <v>8.0000000000000002E-3</v>
      </c>
      <c r="L53" s="1">
        <v>7.0000000000000001E-3</v>
      </c>
      <c r="O53" s="3">
        <f t="shared" si="6"/>
        <v>4</v>
      </c>
      <c r="P53" s="3">
        <f t="shared" si="7"/>
        <v>17</v>
      </c>
      <c r="Q53">
        <v>70.522267209999995</v>
      </c>
      <c r="R53"/>
      <c r="S53"/>
      <c r="T53"/>
      <c r="U53"/>
      <c r="V53"/>
      <c r="W53"/>
      <c r="X53"/>
      <c r="Y53"/>
      <c r="Z53"/>
      <c r="AA53">
        <v>0.17899999999999999</v>
      </c>
      <c r="AB53"/>
      <c r="AC53"/>
      <c r="AD53"/>
      <c r="AE53"/>
      <c r="AF53">
        <v>0.152</v>
      </c>
      <c r="AG53"/>
      <c r="AH53"/>
      <c r="AI53"/>
      <c r="AJ53"/>
      <c r="AK53"/>
      <c r="AN53" s="3">
        <f t="shared" si="8"/>
        <v>152</v>
      </c>
      <c r="AO53" s="3">
        <f t="shared" si="9"/>
        <v>70522.267209999991</v>
      </c>
      <c r="AP53">
        <v>0.47199999999999998</v>
      </c>
      <c r="AQ53"/>
      <c r="AR53"/>
      <c r="AS53"/>
      <c r="AT53">
        <v>0.59699999999999998</v>
      </c>
      <c r="AU53">
        <v>0.92900000000000005</v>
      </c>
      <c r="AV53"/>
      <c r="AW53"/>
      <c r="AX53"/>
      <c r="AY53"/>
      <c r="AZ53"/>
      <c r="BC53" s="4">
        <f t="shared" si="10"/>
        <v>0.47199999999999998</v>
      </c>
      <c r="BD53" s="4">
        <f t="shared" si="11"/>
        <v>0.92900000000000005</v>
      </c>
    </row>
    <row r="54" spans="1:56" x14ac:dyDescent="0.25">
      <c r="A54" s="6" t="s">
        <v>50</v>
      </c>
      <c r="B54" s="7">
        <v>8.0000000000000002E-3</v>
      </c>
      <c r="C54" s="7"/>
      <c r="D54" s="7"/>
      <c r="E54" s="7"/>
      <c r="F54" s="7">
        <v>4.0000000000000001E-3</v>
      </c>
      <c r="G54" s="7">
        <v>0.01</v>
      </c>
      <c r="H54" s="7"/>
      <c r="I54" s="7"/>
      <c r="J54" s="7"/>
      <c r="K54" s="7">
        <v>2E-3</v>
      </c>
      <c r="L54" s="7">
        <v>1.2E-2</v>
      </c>
      <c r="M54" s="7"/>
      <c r="N54" s="7"/>
      <c r="O54" s="9">
        <f t="shared" si="6"/>
        <v>2</v>
      </c>
      <c r="P54" s="9">
        <f t="shared" si="7"/>
        <v>12</v>
      </c>
      <c r="Q54">
        <v>6.680161943E-2</v>
      </c>
      <c r="R54"/>
      <c r="S54"/>
      <c r="T54"/>
      <c r="U54"/>
      <c r="V54"/>
      <c r="W54"/>
      <c r="X54"/>
      <c r="Y54"/>
      <c r="Z54"/>
      <c r="AA54">
        <v>0.105</v>
      </c>
      <c r="AB54"/>
      <c r="AC54"/>
      <c r="AD54"/>
      <c r="AE54">
        <v>0.128</v>
      </c>
      <c r="AF54">
        <v>0.104</v>
      </c>
      <c r="AG54"/>
      <c r="AH54"/>
      <c r="AI54"/>
      <c r="AJ54"/>
      <c r="AK54">
        <v>0.215</v>
      </c>
      <c r="AL54" s="8"/>
      <c r="AM54" s="7"/>
      <c r="AN54" s="9">
        <f t="shared" si="8"/>
        <v>66.801619430000002</v>
      </c>
      <c r="AO54" s="9">
        <f t="shared" si="9"/>
        <v>215</v>
      </c>
      <c r="AP54"/>
      <c r="AQ54"/>
      <c r="AR54"/>
      <c r="AS54"/>
      <c r="AT54">
        <v>0.53700000000000003</v>
      </c>
      <c r="AU54">
        <v>0.253</v>
      </c>
      <c r="AV54"/>
      <c r="AW54"/>
      <c r="AX54"/>
      <c r="AY54"/>
      <c r="AZ54">
        <v>13.564</v>
      </c>
      <c r="BA54" s="7"/>
      <c r="BB54" s="7"/>
      <c r="BC54" s="10">
        <f t="shared" si="10"/>
        <v>0.253</v>
      </c>
      <c r="BD54" s="10">
        <f t="shared" si="11"/>
        <v>13.564</v>
      </c>
    </row>
  </sheetData>
  <sortState xmlns:xlrd2="http://schemas.microsoft.com/office/spreadsheetml/2017/richdata2" ref="A5:BD54">
    <sortCondition descending="1" ref="P5:P54"/>
  </sortState>
  <mergeCells count="3">
    <mergeCell ref="N2:P2"/>
    <mergeCell ref="AM2:AO2"/>
    <mergeCell ref="BB2:BD2"/>
  </mergeCells>
  <pageMargins left="0.7" right="0.7" top="0.75" bottom="0.75" header="0.3" footer="0.3"/>
  <pageSetup scale="67" fitToHeight="0"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high="1" low="1" displayHidden="1" minAxisType="group" xr2:uid="{66BB86FA-9C0B-449A-A864-41365A482D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all_sparklines!AP4:AZ4</xm:f>
              <xm:sqref>BB4</xm:sqref>
            </x14:sparkline>
          </x14:sparklines>
        </x14:sparklineGroup>
        <x14:sparklineGroup displayEmptyCellsAs="span" high="1" low="1" displayHidden="1" minAxisType="group" xr2:uid="{C0001913-F8F4-4839-8004-AA78FFFF815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all_sparklines!Q4:AK4</xm:f>
              <xm:sqref>AM4</xm:sqref>
            </x14:sparkline>
          </x14:sparklines>
        </x14:sparklineGroup>
        <x14:sparklineGroup displayEmptyCellsAs="span" high="1" low="1" displayHidden="1" minAxisType="group" xr2:uid="{15BAD788-5AA3-4E69-B574-11EFC65880D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all_sparklines!B4:L4</xm:f>
              <xm:sqref>N4</xm:sqref>
            </x14:sparkline>
          </x14:sparklines>
        </x14:sparklineGroup>
        <x14:sparklineGroup displayEmptyCellsAs="span" high="1" low="1" displayHidden="1" minAxisType="group" xr2:uid="{D4CBD035-6366-4643-AE79-83E460EEAE5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all_sparklines!Q5:AK5</xm:f>
              <xm:sqref>AM5</xm:sqref>
            </x14:sparkline>
            <x14:sparkline>
              <xm:f>all_sparklines!Q6:AK6</xm:f>
              <xm:sqref>AM6</xm:sqref>
            </x14:sparkline>
            <x14:sparkline>
              <xm:f>all_sparklines!Q7:AK7</xm:f>
              <xm:sqref>AM7</xm:sqref>
            </x14:sparkline>
            <x14:sparkline>
              <xm:f>all_sparklines!Q8:AK8</xm:f>
              <xm:sqref>AM8</xm:sqref>
            </x14:sparkline>
            <x14:sparkline>
              <xm:f>all_sparklines!Q9:AK9</xm:f>
              <xm:sqref>AM9</xm:sqref>
            </x14:sparkline>
            <x14:sparkline>
              <xm:f>all_sparklines!Q10:AK10</xm:f>
              <xm:sqref>AM10</xm:sqref>
            </x14:sparkline>
            <x14:sparkline>
              <xm:f>all_sparklines!Q11:AK11</xm:f>
              <xm:sqref>AM11</xm:sqref>
            </x14:sparkline>
            <x14:sparkline>
              <xm:f>all_sparklines!Q12:AK12</xm:f>
              <xm:sqref>AM12</xm:sqref>
            </x14:sparkline>
            <x14:sparkline>
              <xm:f>all_sparklines!Q13:AK13</xm:f>
              <xm:sqref>AM13</xm:sqref>
            </x14:sparkline>
            <x14:sparkline>
              <xm:f>all_sparklines!Q14:AK14</xm:f>
              <xm:sqref>AM14</xm:sqref>
            </x14:sparkline>
            <x14:sparkline>
              <xm:f>all_sparklines!Q15:AK15</xm:f>
              <xm:sqref>AM15</xm:sqref>
            </x14:sparkline>
            <x14:sparkline>
              <xm:f>all_sparklines!Q16:AK16</xm:f>
              <xm:sqref>AM16</xm:sqref>
            </x14:sparkline>
            <x14:sparkline>
              <xm:f>all_sparklines!Q17:AK17</xm:f>
              <xm:sqref>AM17</xm:sqref>
            </x14:sparkline>
            <x14:sparkline>
              <xm:f>all_sparklines!Q18:AK18</xm:f>
              <xm:sqref>AM18</xm:sqref>
            </x14:sparkline>
            <x14:sparkline>
              <xm:f>all_sparklines!Q19:AK19</xm:f>
              <xm:sqref>AM19</xm:sqref>
            </x14:sparkline>
            <x14:sparkline>
              <xm:f>all_sparklines!Q20:AK20</xm:f>
              <xm:sqref>AM20</xm:sqref>
            </x14:sparkline>
            <x14:sparkline>
              <xm:f>all_sparklines!Q21:AK21</xm:f>
              <xm:sqref>AM21</xm:sqref>
            </x14:sparkline>
            <x14:sparkline>
              <xm:f>all_sparklines!Q22:AK22</xm:f>
              <xm:sqref>AM22</xm:sqref>
            </x14:sparkline>
            <x14:sparkline>
              <xm:f>all_sparklines!Q23:AK23</xm:f>
              <xm:sqref>AM23</xm:sqref>
            </x14:sparkline>
            <x14:sparkline>
              <xm:f>all_sparklines!Q24:AK24</xm:f>
              <xm:sqref>AM24</xm:sqref>
            </x14:sparkline>
            <x14:sparkline>
              <xm:f>all_sparklines!Q25:AK25</xm:f>
              <xm:sqref>AM25</xm:sqref>
            </x14:sparkline>
            <x14:sparkline>
              <xm:f>all_sparklines!Q26:AK26</xm:f>
              <xm:sqref>AM26</xm:sqref>
            </x14:sparkline>
            <x14:sparkline>
              <xm:f>all_sparklines!Q27:AK27</xm:f>
              <xm:sqref>AM27</xm:sqref>
            </x14:sparkline>
            <x14:sparkline>
              <xm:f>all_sparklines!Q28:AK28</xm:f>
              <xm:sqref>AM28</xm:sqref>
            </x14:sparkline>
            <x14:sparkline>
              <xm:f>all_sparklines!Q29:AK29</xm:f>
              <xm:sqref>AM29</xm:sqref>
            </x14:sparkline>
            <x14:sparkline>
              <xm:f>all_sparklines!Q30:AK30</xm:f>
              <xm:sqref>AM30</xm:sqref>
            </x14:sparkline>
            <x14:sparkline>
              <xm:f>all_sparklines!Q31:AK31</xm:f>
              <xm:sqref>AM31</xm:sqref>
            </x14:sparkline>
            <x14:sparkline>
              <xm:f>all_sparklines!Q32:AK32</xm:f>
              <xm:sqref>AM32</xm:sqref>
            </x14:sparkline>
            <x14:sparkline>
              <xm:f>all_sparklines!Q33:AK33</xm:f>
              <xm:sqref>AM33</xm:sqref>
            </x14:sparkline>
            <x14:sparkline>
              <xm:f>all_sparklines!Q34:AK34</xm:f>
              <xm:sqref>AM34</xm:sqref>
            </x14:sparkline>
            <x14:sparkline>
              <xm:f>all_sparklines!Q35:AK35</xm:f>
              <xm:sqref>AM35</xm:sqref>
            </x14:sparkline>
            <x14:sparkline>
              <xm:f>all_sparklines!Q36:AK36</xm:f>
              <xm:sqref>AM36</xm:sqref>
            </x14:sparkline>
            <x14:sparkline>
              <xm:f>all_sparklines!Q37:AK37</xm:f>
              <xm:sqref>AM37</xm:sqref>
            </x14:sparkline>
            <x14:sparkline>
              <xm:f>all_sparklines!Q38:AK38</xm:f>
              <xm:sqref>AM38</xm:sqref>
            </x14:sparkline>
            <x14:sparkline>
              <xm:f>all_sparklines!Q39:AK39</xm:f>
              <xm:sqref>AM39</xm:sqref>
            </x14:sparkline>
            <x14:sparkline>
              <xm:f>all_sparklines!Q40:AK40</xm:f>
              <xm:sqref>AM40</xm:sqref>
            </x14:sparkline>
            <x14:sparkline>
              <xm:f>all_sparklines!Q41:AK41</xm:f>
              <xm:sqref>AM41</xm:sqref>
            </x14:sparkline>
            <x14:sparkline>
              <xm:f>all_sparklines!Q42:AK42</xm:f>
              <xm:sqref>AM42</xm:sqref>
            </x14:sparkline>
            <x14:sparkline>
              <xm:f>all_sparklines!Q43:AK43</xm:f>
              <xm:sqref>AM43</xm:sqref>
            </x14:sparkline>
            <x14:sparkline>
              <xm:f>all_sparklines!Q44:AK44</xm:f>
              <xm:sqref>AM44</xm:sqref>
            </x14:sparkline>
            <x14:sparkline>
              <xm:f>all_sparklines!Q45:AK45</xm:f>
              <xm:sqref>AM45</xm:sqref>
            </x14:sparkline>
            <x14:sparkline>
              <xm:f>all_sparklines!Q46:AK46</xm:f>
              <xm:sqref>AM46</xm:sqref>
            </x14:sparkline>
            <x14:sparkline>
              <xm:f>all_sparklines!Q47:AK47</xm:f>
              <xm:sqref>AM47</xm:sqref>
            </x14:sparkline>
            <x14:sparkline>
              <xm:f>all_sparklines!Q48:AK48</xm:f>
              <xm:sqref>AM48</xm:sqref>
            </x14:sparkline>
            <x14:sparkline>
              <xm:f>all_sparklines!Q49:AK49</xm:f>
              <xm:sqref>AM49</xm:sqref>
            </x14:sparkline>
            <x14:sparkline>
              <xm:f>all_sparklines!Q50:AK50</xm:f>
              <xm:sqref>AM50</xm:sqref>
            </x14:sparkline>
            <x14:sparkline>
              <xm:f>all_sparklines!Q51:AK51</xm:f>
              <xm:sqref>AM51</xm:sqref>
            </x14:sparkline>
            <x14:sparkline>
              <xm:f>all_sparklines!Q52:AK52</xm:f>
              <xm:sqref>AM52</xm:sqref>
            </x14:sparkline>
            <x14:sparkline>
              <xm:f>all_sparklines!Q53:AK53</xm:f>
              <xm:sqref>AM53</xm:sqref>
            </x14:sparkline>
            <x14:sparkline>
              <xm:f>all_sparklines!Q54:AK54</xm:f>
              <xm:sqref>AM54</xm:sqref>
            </x14:sparkline>
          </x14:sparklines>
        </x14:sparklineGroup>
        <x14:sparklineGroup displayEmptyCellsAs="span" high="1" low="1" displayHidden="1" minAxisType="group" xr2:uid="{E673971A-D794-4C59-87E7-0E6EC2F470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all_sparklines!B5:L5</xm:f>
              <xm:sqref>N5</xm:sqref>
            </x14:sparkline>
            <x14:sparkline>
              <xm:f>all_sparklines!B6:L6</xm:f>
              <xm:sqref>N6</xm:sqref>
            </x14:sparkline>
            <x14:sparkline>
              <xm:f>all_sparklines!B7:L7</xm:f>
              <xm:sqref>N7</xm:sqref>
            </x14:sparkline>
            <x14:sparkline>
              <xm:f>all_sparklines!B8:L8</xm:f>
              <xm:sqref>N8</xm:sqref>
            </x14:sparkline>
            <x14:sparkline>
              <xm:f>all_sparklines!B9:L9</xm:f>
              <xm:sqref>N9</xm:sqref>
            </x14:sparkline>
            <x14:sparkline>
              <xm:f>all_sparklines!B10:L10</xm:f>
              <xm:sqref>N10</xm:sqref>
            </x14:sparkline>
            <x14:sparkline>
              <xm:f>all_sparklines!B11:L11</xm:f>
              <xm:sqref>N11</xm:sqref>
            </x14:sparkline>
            <x14:sparkline>
              <xm:f>all_sparklines!B12:L12</xm:f>
              <xm:sqref>N12</xm:sqref>
            </x14:sparkline>
            <x14:sparkline>
              <xm:f>all_sparklines!B13:L13</xm:f>
              <xm:sqref>N13</xm:sqref>
            </x14:sparkline>
            <x14:sparkline>
              <xm:f>all_sparklines!B14:L14</xm:f>
              <xm:sqref>N14</xm:sqref>
            </x14:sparkline>
            <x14:sparkline>
              <xm:f>all_sparklines!B15:L15</xm:f>
              <xm:sqref>N15</xm:sqref>
            </x14:sparkline>
            <x14:sparkline>
              <xm:f>all_sparklines!B16:L16</xm:f>
              <xm:sqref>N16</xm:sqref>
            </x14:sparkline>
            <x14:sparkline>
              <xm:f>all_sparklines!B17:L17</xm:f>
              <xm:sqref>N17</xm:sqref>
            </x14:sparkline>
            <x14:sparkline>
              <xm:f>all_sparklines!B18:L18</xm:f>
              <xm:sqref>N18</xm:sqref>
            </x14:sparkline>
            <x14:sparkline>
              <xm:f>all_sparklines!B19:L19</xm:f>
              <xm:sqref>N19</xm:sqref>
            </x14:sparkline>
            <x14:sparkline>
              <xm:f>all_sparklines!B20:L20</xm:f>
              <xm:sqref>N20</xm:sqref>
            </x14:sparkline>
            <x14:sparkline>
              <xm:f>all_sparklines!B21:L21</xm:f>
              <xm:sqref>N21</xm:sqref>
            </x14:sparkline>
            <x14:sparkline>
              <xm:f>all_sparklines!B22:L22</xm:f>
              <xm:sqref>N22</xm:sqref>
            </x14:sparkline>
            <x14:sparkline>
              <xm:f>all_sparklines!B23:L23</xm:f>
              <xm:sqref>N23</xm:sqref>
            </x14:sparkline>
            <x14:sparkline>
              <xm:f>all_sparklines!B24:L24</xm:f>
              <xm:sqref>N24</xm:sqref>
            </x14:sparkline>
            <x14:sparkline>
              <xm:f>all_sparklines!B25:L25</xm:f>
              <xm:sqref>N25</xm:sqref>
            </x14:sparkline>
            <x14:sparkline>
              <xm:f>all_sparklines!B26:L26</xm:f>
              <xm:sqref>N26</xm:sqref>
            </x14:sparkline>
            <x14:sparkline>
              <xm:f>all_sparklines!B27:L27</xm:f>
              <xm:sqref>N27</xm:sqref>
            </x14:sparkline>
            <x14:sparkline>
              <xm:f>all_sparklines!B28:L28</xm:f>
              <xm:sqref>N28</xm:sqref>
            </x14:sparkline>
            <x14:sparkline>
              <xm:f>all_sparklines!B29:L29</xm:f>
              <xm:sqref>N29</xm:sqref>
            </x14:sparkline>
            <x14:sparkline>
              <xm:f>all_sparklines!B30:L30</xm:f>
              <xm:sqref>N30</xm:sqref>
            </x14:sparkline>
            <x14:sparkline>
              <xm:f>all_sparklines!B31:L31</xm:f>
              <xm:sqref>N31</xm:sqref>
            </x14:sparkline>
            <x14:sparkline>
              <xm:f>all_sparklines!B32:L32</xm:f>
              <xm:sqref>N32</xm:sqref>
            </x14:sparkline>
            <x14:sparkline>
              <xm:f>all_sparklines!B33:L33</xm:f>
              <xm:sqref>N33</xm:sqref>
            </x14:sparkline>
            <x14:sparkline>
              <xm:f>all_sparklines!B34:L34</xm:f>
              <xm:sqref>N34</xm:sqref>
            </x14:sparkline>
            <x14:sparkline>
              <xm:f>all_sparklines!B35:L35</xm:f>
              <xm:sqref>N35</xm:sqref>
            </x14:sparkline>
            <x14:sparkline>
              <xm:f>all_sparklines!B36:L36</xm:f>
              <xm:sqref>N36</xm:sqref>
            </x14:sparkline>
            <x14:sparkline>
              <xm:f>all_sparklines!B37:L37</xm:f>
              <xm:sqref>N37</xm:sqref>
            </x14:sparkline>
            <x14:sparkline>
              <xm:f>all_sparklines!B38:L38</xm:f>
              <xm:sqref>N38</xm:sqref>
            </x14:sparkline>
            <x14:sparkline>
              <xm:f>all_sparklines!B39:L39</xm:f>
              <xm:sqref>N39</xm:sqref>
            </x14:sparkline>
            <x14:sparkline>
              <xm:f>all_sparklines!B40:L40</xm:f>
              <xm:sqref>N40</xm:sqref>
            </x14:sparkline>
            <x14:sparkline>
              <xm:f>all_sparklines!B41:L41</xm:f>
              <xm:sqref>N41</xm:sqref>
            </x14:sparkline>
            <x14:sparkline>
              <xm:f>all_sparklines!B42:L42</xm:f>
              <xm:sqref>N42</xm:sqref>
            </x14:sparkline>
            <x14:sparkline>
              <xm:f>all_sparklines!B43:L43</xm:f>
              <xm:sqref>N43</xm:sqref>
            </x14:sparkline>
            <x14:sparkline>
              <xm:f>all_sparklines!B44:L44</xm:f>
              <xm:sqref>N44</xm:sqref>
            </x14:sparkline>
            <x14:sparkline>
              <xm:f>all_sparklines!B45:L45</xm:f>
              <xm:sqref>N45</xm:sqref>
            </x14:sparkline>
            <x14:sparkline>
              <xm:f>all_sparklines!B46:L46</xm:f>
              <xm:sqref>N46</xm:sqref>
            </x14:sparkline>
            <x14:sparkline>
              <xm:f>all_sparklines!B47:L47</xm:f>
              <xm:sqref>N47</xm:sqref>
            </x14:sparkline>
            <x14:sparkline>
              <xm:f>all_sparklines!B48:L48</xm:f>
              <xm:sqref>N48</xm:sqref>
            </x14:sparkline>
            <x14:sparkline>
              <xm:f>all_sparklines!B49:L49</xm:f>
              <xm:sqref>N49</xm:sqref>
            </x14:sparkline>
            <x14:sparkline>
              <xm:f>all_sparklines!B50:L50</xm:f>
              <xm:sqref>N50</xm:sqref>
            </x14:sparkline>
            <x14:sparkline>
              <xm:f>all_sparklines!B51:L51</xm:f>
              <xm:sqref>N51</xm:sqref>
            </x14:sparkline>
            <x14:sparkline>
              <xm:f>all_sparklines!B52:L52</xm:f>
              <xm:sqref>N52</xm:sqref>
            </x14:sparkline>
            <x14:sparkline>
              <xm:f>all_sparklines!B53:L53</xm:f>
              <xm:sqref>N53</xm:sqref>
            </x14:sparkline>
            <x14:sparkline>
              <xm:f>all_sparklines!B54:L54</xm:f>
              <xm:sqref>N54</xm:sqref>
            </x14:sparkline>
          </x14:sparklines>
        </x14:sparklineGroup>
        <x14:sparklineGroup displayEmptyCellsAs="span" high="1" low="1" displayHidden="1" minAxisType="group" xr2:uid="{A336323A-FCF6-4865-82C6-0CE23DD417E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 tint="-0.499984740745262"/>
          <x14:colorLow rgb="FFC00000"/>
          <x14:sparklines>
            <x14:sparkline>
              <xm:f>all_sparklines!AP5:AZ5</xm:f>
              <xm:sqref>BB5</xm:sqref>
            </x14:sparkline>
            <x14:sparkline>
              <xm:f>all_sparklines!AP6:AZ6</xm:f>
              <xm:sqref>BB6</xm:sqref>
            </x14:sparkline>
            <x14:sparkline>
              <xm:f>all_sparklines!AP7:AZ7</xm:f>
              <xm:sqref>BB7</xm:sqref>
            </x14:sparkline>
            <x14:sparkline>
              <xm:f>all_sparklines!AP8:AZ8</xm:f>
              <xm:sqref>BB8</xm:sqref>
            </x14:sparkline>
            <x14:sparkline>
              <xm:f>all_sparklines!AP9:AZ9</xm:f>
              <xm:sqref>BB9</xm:sqref>
            </x14:sparkline>
            <x14:sparkline>
              <xm:f>all_sparklines!AP10:AZ10</xm:f>
              <xm:sqref>BB10</xm:sqref>
            </x14:sparkline>
            <x14:sparkline>
              <xm:f>all_sparklines!AP11:AZ11</xm:f>
              <xm:sqref>BB11</xm:sqref>
            </x14:sparkline>
            <x14:sparkline>
              <xm:f>all_sparklines!AP12:AZ12</xm:f>
              <xm:sqref>BB12</xm:sqref>
            </x14:sparkline>
            <x14:sparkline>
              <xm:f>all_sparklines!AP13:AZ13</xm:f>
              <xm:sqref>BB13</xm:sqref>
            </x14:sparkline>
            <x14:sparkline>
              <xm:f>all_sparklines!AP14:AZ14</xm:f>
              <xm:sqref>BB14</xm:sqref>
            </x14:sparkline>
            <x14:sparkline>
              <xm:f>all_sparklines!AP15:AZ15</xm:f>
              <xm:sqref>BB15</xm:sqref>
            </x14:sparkline>
            <x14:sparkline>
              <xm:f>all_sparklines!AP16:AZ16</xm:f>
              <xm:sqref>BB16</xm:sqref>
            </x14:sparkline>
            <x14:sparkline>
              <xm:f>all_sparklines!AP17:AZ17</xm:f>
              <xm:sqref>BB17</xm:sqref>
            </x14:sparkline>
            <x14:sparkline>
              <xm:f>all_sparklines!AP18:AZ18</xm:f>
              <xm:sqref>BB18</xm:sqref>
            </x14:sparkline>
            <x14:sparkline>
              <xm:f>all_sparklines!AP19:AZ19</xm:f>
              <xm:sqref>BB19</xm:sqref>
            </x14:sparkline>
            <x14:sparkline>
              <xm:f>all_sparklines!AP20:AZ20</xm:f>
              <xm:sqref>BB20</xm:sqref>
            </x14:sparkline>
            <x14:sparkline>
              <xm:f>all_sparklines!AP21:AZ21</xm:f>
              <xm:sqref>BB21</xm:sqref>
            </x14:sparkline>
            <x14:sparkline>
              <xm:f>all_sparklines!AP22:AZ22</xm:f>
              <xm:sqref>BB22</xm:sqref>
            </x14:sparkline>
            <x14:sparkline>
              <xm:f>all_sparklines!AP23:AZ23</xm:f>
              <xm:sqref>BB23</xm:sqref>
            </x14:sparkline>
            <x14:sparkline>
              <xm:f>all_sparklines!AP24:AZ24</xm:f>
              <xm:sqref>BB24</xm:sqref>
            </x14:sparkline>
            <x14:sparkline>
              <xm:f>all_sparklines!AP25:AZ25</xm:f>
              <xm:sqref>BB25</xm:sqref>
            </x14:sparkline>
            <x14:sparkline>
              <xm:f>all_sparklines!AP26:AZ26</xm:f>
              <xm:sqref>BB26</xm:sqref>
            </x14:sparkline>
            <x14:sparkline>
              <xm:f>all_sparklines!AP27:AZ27</xm:f>
              <xm:sqref>BB27</xm:sqref>
            </x14:sparkline>
            <x14:sparkline>
              <xm:f>all_sparklines!AP28:AZ28</xm:f>
              <xm:sqref>BB28</xm:sqref>
            </x14:sparkline>
            <x14:sparkline>
              <xm:f>all_sparklines!AP29:AZ29</xm:f>
              <xm:sqref>BB29</xm:sqref>
            </x14:sparkline>
            <x14:sparkline>
              <xm:f>all_sparklines!AP30:AZ30</xm:f>
              <xm:sqref>BB30</xm:sqref>
            </x14:sparkline>
            <x14:sparkline>
              <xm:f>all_sparklines!AP31:AZ31</xm:f>
              <xm:sqref>BB31</xm:sqref>
            </x14:sparkline>
            <x14:sparkline>
              <xm:f>all_sparklines!AP32:AZ32</xm:f>
              <xm:sqref>BB32</xm:sqref>
            </x14:sparkline>
            <x14:sparkline>
              <xm:f>all_sparklines!AP33:AZ33</xm:f>
              <xm:sqref>BB33</xm:sqref>
            </x14:sparkline>
            <x14:sparkline>
              <xm:f>all_sparklines!AP34:AZ34</xm:f>
              <xm:sqref>BB34</xm:sqref>
            </x14:sparkline>
            <x14:sparkline>
              <xm:f>all_sparklines!AP35:AZ35</xm:f>
              <xm:sqref>BB35</xm:sqref>
            </x14:sparkline>
            <x14:sparkline>
              <xm:f>all_sparklines!AP36:AZ36</xm:f>
              <xm:sqref>BB36</xm:sqref>
            </x14:sparkline>
            <x14:sparkline>
              <xm:f>all_sparklines!AP37:AZ37</xm:f>
              <xm:sqref>BB37</xm:sqref>
            </x14:sparkline>
            <x14:sparkline>
              <xm:f>all_sparklines!AP38:AZ38</xm:f>
              <xm:sqref>BB38</xm:sqref>
            </x14:sparkline>
            <x14:sparkline>
              <xm:f>all_sparklines!AP39:AZ39</xm:f>
              <xm:sqref>BB39</xm:sqref>
            </x14:sparkline>
            <x14:sparkline>
              <xm:f>all_sparklines!AP40:AZ40</xm:f>
              <xm:sqref>BB40</xm:sqref>
            </x14:sparkline>
            <x14:sparkline>
              <xm:f>all_sparklines!AP41:AZ41</xm:f>
              <xm:sqref>BB41</xm:sqref>
            </x14:sparkline>
            <x14:sparkline>
              <xm:f>all_sparklines!AP42:AZ42</xm:f>
              <xm:sqref>BB42</xm:sqref>
            </x14:sparkline>
            <x14:sparkline>
              <xm:f>all_sparklines!AP43:AZ43</xm:f>
              <xm:sqref>BB43</xm:sqref>
            </x14:sparkline>
            <x14:sparkline>
              <xm:f>all_sparklines!AP44:AZ44</xm:f>
              <xm:sqref>BB44</xm:sqref>
            </x14:sparkline>
            <x14:sparkline>
              <xm:f>all_sparklines!AP45:AZ45</xm:f>
              <xm:sqref>BB45</xm:sqref>
            </x14:sparkline>
            <x14:sparkline>
              <xm:f>all_sparklines!AP46:AZ46</xm:f>
              <xm:sqref>BB46</xm:sqref>
            </x14:sparkline>
            <x14:sparkline>
              <xm:f>all_sparklines!AP47:AZ47</xm:f>
              <xm:sqref>BB47</xm:sqref>
            </x14:sparkline>
            <x14:sparkline>
              <xm:f>all_sparklines!AP48:AZ48</xm:f>
              <xm:sqref>BB48</xm:sqref>
            </x14:sparkline>
            <x14:sparkline>
              <xm:f>all_sparklines!AP49:AZ49</xm:f>
              <xm:sqref>BB49</xm:sqref>
            </x14:sparkline>
            <x14:sparkline>
              <xm:f>all_sparklines!AP50:AZ50</xm:f>
              <xm:sqref>BB50</xm:sqref>
            </x14:sparkline>
            <x14:sparkline>
              <xm:f>all_sparklines!AP51:AZ51</xm:f>
              <xm:sqref>BB51</xm:sqref>
            </x14:sparkline>
            <x14:sparkline>
              <xm:f>all_sparklines!AP52:AZ52</xm:f>
              <xm:sqref>BB52</xm:sqref>
            </x14:sparkline>
            <x14:sparkline>
              <xm:f>all_sparklines!AP53:AZ53</xm:f>
              <xm:sqref>BB53</xm:sqref>
            </x14:sparkline>
            <x14:sparkline>
              <xm:f>all_sparklines!AP54:AZ54</xm:f>
              <xm:sqref>BB54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6589-0E26-4112-8449-00C676A1C75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F A A B Q S w M E F A A C A A g A k n q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J J 6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p d S E p a 7 2 7 8 C A A B p H g A A E w A c A E Z v c m 1 1 b G F z L 1 N l Y 3 R p b 2 4 x L m 0 g o h g A K K A U A A A A A A A A A A A A A A A A A A A A A A A A A A A A 7 V f R b t o w F H 1 H 4 h + i 9 A W k C J F Q o H T K w w S b 9 j R t g j 0 1 U + Q m L k R L n M l 2 2 C r U f 6 9 b w 8 w E 1 z e 0 S K u 0 8 A L x O X J 8 j 3 2 P D 4 I m M i u Z M 9 f f / r t 2 q 9 0 S K 8 J p 6 p A 8 j 3 9 l K X V C J 6 e y 3 X L U Z 1 5 W P H k a m Y p 1 b 1 Y m V U G Z 7 H z M c t q b l k y q B 9 F x p 9 f R N 0 G 5 i G Z k n a X R j i a i l K 4 j I Y m k c c m X h G V J T J Z q k G d r m s Y p k S T a v b O X i L X b 9 W 5 m N M + K T F I e u p 7 r O d M y r w o m w i D w n A 8 s K d O M L U M / G K r H r 1 U p 6 V z e 5 z Q 0 P 3 u f S 0 a / d z 2 9 + A v 3 C y 8 L h a X O J 0 r U e 4 W r K l m Q W 0 X c I t v x j q 7 T c 2 6 2 4 + / z f J 6 Q n H A R S l 7 t T z l d E b Z U M y 7 u f 1 I z 3 Y I T J u 5 K X u g V P 4 G i c + T 9 3 m b j P i u i i p O K 5 E j 6 W z 5 4 z s a 9 I 7 y I f 7 C q u K U 8 D v r 9 8 Y 6 h h 4 5 x / K A G p 8 4 8 f g 3 O q A Z n g n H 8 y W Q M V L 4 i 9 q q f c U v F G r f O b u o 8 i o 6 s 6 A R G 4 a o K Q X I q / i o M I J j K I A I 6 A 1 C d I Q A F G g J Q 4 5 Z w U O Z D t 9 3 K 2 N H G 2 P e V C / e P s 3 S C r t v Y y z + 3 F 0 s b n m Z A d Y y j j k n V M Z c 6 6 4 E N y N q m N c 3 H b h + Y N d n t x W 5 c J z b m S / w H d Q / U o F B 7 Q d c w e a 2 9 D N 6 k v Y w H j b 0 c M K 5 Q B n T j G o v q o w y o Z Q 0 D O N Z 7 j A H K u E Q Z Q 5 Q B 2 c N J h t x H V F U M V F U f V f V s t o 8 q 6 6 P K + q i y Z 7 t c U G 3 x / B v 0 A 0 h d 9 I K y 9 I x G L Q n V 0 i s a t V 5 t Y I 9 o F N p F j U I 7 q F F o 9 z R q v T K x 6 x r s B Y 1 a 1 Q J 7 4 B x B w K o X e O I 1 a t X r V R H D q p b t 3 w 9 8 p u v G E / h k G 4 I 9 A c H n 2 x C w g A O d c k M A N s 4 Q g L 0 z B G D 7 D A H L U G i O g 0 6 9 I W B K Q m f / n F E R U x L q A k P A l D x D G s W U R F L 5 Q V + 8 I M 9 e v v 0 8 O x q q 1 m o C b R N o m 0 D b B N o m 0 D a B t g m 0 T a B t A u 3 / H m g f A V B L A Q I t A B Q A A g A I A J J 6 l 1 I n h h r i o g A A A P U A A A A S A A A A A A A A A A A A A A A A A A A A A A B D b 2 5 m a W c v U G F j a 2 F n Z S 5 4 b W x Q S w E C L Q A U A A I A C A C S e p d S D 8 r p q 6 Q A A A D p A A A A E w A A A A A A A A A A A A A A A A D u A A A A W 0 N v b n R l b n R f V H l w Z X N d L n h t b F B L A Q I t A B Q A A g A I A J J 6 l 1 I S l r v b v w I A A G k e A A A T A A A A A A A A A A A A A A A A A N 8 B A A B G b 3 J t d W x h c y 9 T Z W N 0 a W 9 u M S 5 t U E s F B g A A A A A D A A M A w g A A A O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e e A A A A A A A A 1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E 0 O j I 1 L j M 0 O D A 5 N D N a I i A v P j x F b n R y e S B U e X B l P S J G a W x s Q 2 9 s d W 1 u V H l w Z X M i I F Z h b H V l P S J z Q m d V R k J R V U Z C U V l G Q l F Z R 0 J n W U d C Z 1 l H Q m d Z R 0 J n P T 0 i I C 8 + P E V u d H J 5 I F R 5 c G U 9 I k Z p b G x D b 2 x 1 b W 5 O Y W 1 l c y I g V m F s d W U 9 I n N b J n F 1 b 3 Q 7 c 3 R h d G U m c X V v d D s s J n F 1 b 3 Q 7 Z m F y b V 9 r b n V t Y m V y X z I w M D c m c X V v d D s s J n F 1 b 3 Q 7 Z m F y b V 9 r b n V t Y m V y X z I w M T I m c X V v d D s s J n F 1 b 3 Q 7 Z m F y b V 9 r b n V t Y m V y X z I w M T c m c X V v d D s s J n F 1 b 3 Q 7 Z m F y b V 9 r b n V t Y m V y X z I w M T E m c X V v d D s s J n F 1 b 3 Q 7 Z m F y b V 9 r b n V t Y m V y X z I w M T Y m c X V v d D s s J n F 1 b 3 Q 7 Z m F y b V 9 r b n V t Y m V y X z I w M T k m c X V v d D s s J n F 1 b 3 Q 7 Z m F y b V 9 r b n V t Y m V y X z E 5 O T c m c X V v d D s s J n F 1 b 3 Q 7 Z m F y b V 9 r a G F f M j A w N y Z x d W 9 0 O y w m c X V v d D t m Y X J t X 2 t o Y V 8 y M D E y J n F 1 b 3 Q 7 L C Z x d W 9 0 O 2 Z h c m 1 f a 2 h h X z I w M T c m c X V v d D s s J n F 1 b 3 Q 7 Z m F y b V 9 r a G F f M j A x M S Z x d W 9 0 O y w m c X V v d D t m Y X J t X 2 t o Y V 8 y M D E 2 J n F 1 b 3 Q 7 L C Z x d W 9 0 O 2 Z h c m 1 f a 2 h h X z I w M T k m c X V v d D s s J n F 1 b 3 Q 7 Z m F y b V 9 r a G F f M T k 5 N y Z x d W 9 0 O y w m c X V v d D t m Y X J t X 2 1 z Y W x l c 1 8 y M D A 3 J n F 1 b 3 Q 7 L C Z x d W 9 0 O 2 Z h c m 1 f b X N h b G V z X z I w M T I m c X V v d D s s J n F 1 b 3 Q 7 Z m F y b V 9 t c 2 F s Z X N f M j A x N y Z x d W 9 0 O y w m c X V v d D t m Y X J t X 2 1 z Y W x l c 1 8 y M D E x J n F 1 b 3 Q 7 L C Z x d W 9 0 O 2 Z h c m 1 f b X N h b G V z X z I w M T Y m c X V v d D s s J n F 1 b 3 Q 7 Z m F y b V 9 t c 2 F s Z X N f M j A x O S Z x d W 9 0 O y w m c X V v d D t m Y X J t X 2 1 z Y W x l c 1 8 x O T k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s b F 9 3 a W R l L 0 F 1 d G 9 S Z W 1 v d m V k Q 2 9 s d W 1 u c z E u e 3 N 0 Y X R l L D B 9 J n F 1 b 3 Q 7 L C Z x d W 9 0 O 1 N l Y 3 R p b 2 4 x L 2 F s b F 9 3 a W R l L 0 F 1 d G 9 S Z W 1 v d m V k Q 2 9 s d W 1 u c z E u e 2 Z h c m 1 f a 2 5 1 b W J l c l 8 y M D A 3 L D F 9 J n F 1 b 3 Q 7 L C Z x d W 9 0 O 1 N l Y 3 R p b 2 4 x L 2 F s b F 9 3 a W R l L 0 F 1 d G 9 S Z W 1 v d m V k Q 2 9 s d W 1 u c z E u e 2 Z h c m 1 f a 2 5 1 b W J l c l 8 y M D E y L D J 9 J n F 1 b 3 Q 7 L C Z x d W 9 0 O 1 N l Y 3 R p b 2 4 x L 2 F s b F 9 3 a W R l L 0 F 1 d G 9 S Z W 1 v d m V k Q 2 9 s d W 1 u c z E u e 2 Z h c m 1 f a 2 5 1 b W J l c l 8 y M D E 3 L D N 9 J n F 1 b 3 Q 7 L C Z x d W 9 0 O 1 N l Y 3 R p b 2 4 x L 2 F s b F 9 3 a W R l L 0 F 1 d G 9 S Z W 1 v d m V k Q 2 9 s d W 1 u c z E u e 2 Z h c m 1 f a 2 5 1 b W J l c l 8 y M D E x L D R 9 J n F 1 b 3 Q 7 L C Z x d W 9 0 O 1 N l Y 3 R p b 2 4 x L 2 F s b F 9 3 a W R l L 0 F 1 d G 9 S Z W 1 v d m V k Q 2 9 s d W 1 u c z E u e 2 Z h c m 1 f a 2 5 1 b W J l c l 8 y M D E 2 L D V 9 J n F 1 b 3 Q 7 L C Z x d W 9 0 O 1 N l Y 3 R p b 2 4 x L 2 F s b F 9 3 a W R l L 0 F 1 d G 9 S Z W 1 v d m V k Q 2 9 s d W 1 u c z E u e 2 Z h c m 1 f a 2 5 1 b W J l c l 8 y M D E 5 L D Z 9 J n F 1 b 3 Q 7 L C Z x d W 9 0 O 1 N l Y 3 R p b 2 4 x L 2 F s b F 9 3 a W R l L 0 F 1 d G 9 S Z W 1 v d m V k Q 2 9 s d W 1 u c z E u e 2 Z h c m 1 f a 2 5 1 b W J l c l 8 x O T k 3 L D d 9 J n F 1 b 3 Q 7 L C Z x d W 9 0 O 1 N l Y 3 R p b 2 4 x L 2 F s b F 9 3 a W R l L 0 F 1 d G 9 S Z W 1 v d m V k Q 2 9 s d W 1 u c z E u e 2 Z h c m 1 f a 2 h h X z I w M D c s O H 0 m c X V v d D s s J n F 1 b 3 Q 7 U 2 V j d G l v b j E v Y W x s X 3 d p Z G U v Q X V 0 b 1 J l b W 9 2 Z W R D b 2 x 1 b W 5 z M S 5 7 Z m F y b V 9 r a G F f M j A x M i w 5 f S Z x d W 9 0 O y w m c X V v d D t T Z W N 0 a W 9 u M S 9 h b G x f d 2 l k Z S 9 B d X R v U m V t b 3 Z l Z E N v b H V t b n M x L n t m Y X J t X 2 t o Y V 8 y M D E 3 L D E w f S Z x d W 9 0 O y w m c X V v d D t T Z W N 0 a W 9 u M S 9 h b G x f d 2 l k Z S 9 B d X R v U m V t b 3 Z l Z E N v b H V t b n M x L n t m Y X J t X 2 t o Y V 8 y M D E x L D E x f S Z x d W 9 0 O y w m c X V v d D t T Z W N 0 a W 9 u M S 9 h b G x f d 2 l k Z S 9 B d X R v U m V t b 3 Z l Z E N v b H V t b n M x L n t m Y X J t X 2 t o Y V 8 y M D E 2 L D E y f S Z x d W 9 0 O y w m c X V v d D t T Z W N 0 a W 9 u M S 9 h b G x f d 2 l k Z S 9 B d X R v U m V t b 3 Z l Z E N v b H V t b n M x L n t m Y X J t X 2 t o Y V 8 y M D E 5 L D E z f S Z x d W 9 0 O y w m c X V v d D t T Z W N 0 a W 9 u M S 9 h b G x f d 2 l k Z S 9 B d X R v U m V t b 3 Z l Z E N v b H V t b n M x L n t m Y X J t X 2 t o Y V 8 x O T k 3 L D E 0 f S Z x d W 9 0 O y w m c X V v d D t T Z W N 0 a W 9 u M S 9 h b G x f d 2 l k Z S 9 B d X R v U m V t b 3 Z l Z E N v b H V t b n M x L n t m Y X J t X 2 1 z Y W x l c 1 8 y M D A 3 L D E 1 f S Z x d W 9 0 O y w m c X V v d D t T Z W N 0 a W 9 u M S 9 h b G x f d 2 l k Z S 9 B d X R v U m V t b 3 Z l Z E N v b H V t b n M x L n t m Y X J t X 2 1 z Y W x l c 1 8 y M D E y L D E 2 f S Z x d W 9 0 O y w m c X V v d D t T Z W N 0 a W 9 u M S 9 h b G x f d 2 l k Z S 9 B d X R v U m V t b 3 Z l Z E N v b H V t b n M x L n t m Y X J t X 2 1 z Y W x l c 1 8 y M D E 3 L D E 3 f S Z x d W 9 0 O y w m c X V v d D t T Z W N 0 a W 9 u M S 9 h b G x f d 2 l k Z S 9 B d X R v U m V t b 3 Z l Z E N v b H V t b n M x L n t m Y X J t X 2 1 z Y W x l c 1 8 y M D E x L D E 4 f S Z x d W 9 0 O y w m c X V v d D t T Z W N 0 a W 9 u M S 9 h b G x f d 2 l k Z S 9 B d X R v U m V t b 3 Z l Z E N v b H V t b n M x L n t m Y X J t X 2 1 z Y W x l c 1 8 y M D E 2 L D E 5 f S Z x d W 9 0 O y w m c X V v d D t T Z W N 0 a W 9 u M S 9 h b G x f d 2 l k Z S 9 B d X R v U m V t b 3 Z l Z E N v b H V t b n M x L n t m Y X J t X 2 1 z Y W x l c 1 8 y M D E 5 L D I w f S Z x d W 9 0 O y w m c X V v d D t T Z W N 0 a W 9 u M S 9 h b G x f d 2 l k Z S 9 B d X R v U m V t b 3 Z l Z E N v b H V t b n M x L n t m Y X J t X 2 1 z Y W x l c 1 8 x O T k 3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v Q X V 0 b 1 J l b W 9 2 Z W R D b 2 x 1 b W 5 z M S 5 7 c 3 R h d G U s M H 0 m c X V v d D s s J n F 1 b 3 Q 7 U 2 V j d G l v b j E v Y W x s X 3 d p Z G U v Q X V 0 b 1 J l b W 9 2 Z W R D b 2 x 1 b W 5 z M S 5 7 Z m F y b V 9 r b n V t Y m V y X z I w M D c s M X 0 m c X V v d D s s J n F 1 b 3 Q 7 U 2 V j d G l v b j E v Y W x s X 3 d p Z G U v Q X V 0 b 1 J l b W 9 2 Z W R D b 2 x 1 b W 5 z M S 5 7 Z m F y b V 9 r b n V t Y m V y X z I w M T I s M n 0 m c X V v d D s s J n F 1 b 3 Q 7 U 2 V j d G l v b j E v Y W x s X 3 d p Z G U v Q X V 0 b 1 J l b W 9 2 Z W R D b 2 x 1 b W 5 z M S 5 7 Z m F y b V 9 r b n V t Y m V y X z I w M T c s M 3 0 m c X V v d D s s J n F 1 b 3 Q 7 U 2 V j d G l v b j E v Y W x s X 3 d p Z G U v Q X V 0 b 1 J l b W 9 2 Z W R D b 2 x 1 b W 5 z M S 5 7 Z m F y b V 9 r b n V t Y m V y X z I w M T E s N H 0 m c X V v d D s s J n F 1 b 3 Q 7 U 2 V j d G l v b j E v Y W x s X 3 d p Z G U v Q X V 0 b 1 J l b W 9 2 Z W R D b 2 x 1 b W 5 z M S 5 7 Z m F y b V 9 r b n V t Y m V y X z I w M T Y s N X 0 m c X V v d D s s J n F 1 b 3 Q 7 U 2 V j d G l v b j E v Y W x s X 3 d p Z G U v Q X V 0 b 1 J l b W 9 2 Z W R D b 2 x 1 b W 5 z M S 5 7 Z m F y b V 9 r b n V t Y m V y X z I w M T k s N n 0 m c X V v d D s s J n F 1 b 3 Q 7 U 2 V j d G l v b j E v Y W x s X 3 d p Z G U v Q X V 0 b 1 J l b W 9 2 Z W R D b 2 x 1 b W 5 z M S 5 7 Z m F y b V 9 r b n V t Y m V y X z E 5 O T c s N 3 0 m c X V v d D s s J n F 1 b 3 Q 7 U 2 V j d G l v b j E v Y W x s X 3 d p Z G U v Q X V 0 b 1 J l b W 9 2 Z W R D b 2 x 1 b W 5 z M S 5 7 Z m F y b V 9 r a G F f M j A w N y w 4 f S Z x d W 9 0 O y w m c X V v d D t T Z W N 0 a W 9 u M S 9 h b G x f d 2 l k Z S 9 B d X R v U m V t b 3 Z l Z E N v b H V t b n M x L n t m Y X J t X 2 t o Y V 8 y M D E y L D l 9 J n F 1 b 3 Q 7 L C Z x d W 9 0 O 1 N l Y 3 R p b 2 4 x L 2 F s b F 9 3 a W R l L 0 F 1 d G 9 S Z W 1 v d m V k Q 2 9 s d W 1 u c z E u e 2 Z h c m 1 f a 2 h h X z I w M T c s M T B 9 J n F 1 b 3 Q 7 L C Z x d W 9 0 O 1 N l Y 3 R p b 2 4 x L 2 F s b F 9 3 a W R l L 0 F 1 d G 9 S Z W 1 v d m V k Q 2 9 s d W 1 u c z E u e 2 Z h c m 1 f a 2 h h X z I w M T E s M T F 9 J n F 1 b 3 Q 7 L C Z x d W 9 0 O 1 N l Y 3 R p b 2 4 x L 2 F s b F 9 3 a W R l L 0 F 1 d G 9 S Z W 1 v d m V k Q 2 9 s d W 1 u c z E u e 2 Z h c m 1 f a 2 h h X z I w M T Y s M T J 9 J n F 1 b 3 Q 7 L C Z x d W 9 0 O 1 N l Y 3 R p b 2 4 x L 2 F s b F 9 3 a W R l L 0 F 1 d G 9 S Z W 1 v d m V k Q 2 9 s d W 1 u c z E u e 2 Z h c m 1 f a 2 h h X z I w M T k s M T N 9 J n F 1 b 3 Q 7 L C Z x d W 9 0 O 1 N l Y 3 R p b 2 4 x L 2 F s b F 9 3 a W R l L 0 F 1 d G 9 S Z W 1 v d m V k Q 2 9 s d W 1 u c z E u e 2 Z h c m 1 f a 2 h h X z E 5 O T c s M T R 9 J n F 1 b 3 Q 7 L C Z x d W 9 0 O 1 N l Y 3 R p b 2 4 x L 2 F s b F 9 3 a W R l L 0 F 1 d G 9 S Z W 1 v d m V k Q 2 9 s d W 1 u c z E u e 2 Z h c m 1 f b X N h b G V z X z I w M D c s M T V 9 J n F 1 b 3 Q 7 L C Z x d W 9 0 O 1 N l Y 3 R p b 2 4 x L 2 F s b F 9 3 a W R l L 0 F 1 d G 9 S Z W 1 v d m V k Q 2 9 s d W 1 u c z E u e 2 Z h c m 1 f b X N h b G V z X z I w M T I s M T Z 9 J n F 1 b 3 Q 7 L C Z x d W 9 0 O 1 N l Y 3 R p b 2 4 x L 2 F s b F 9 3 a W R l L 0 F 1 d G 9 S Z W 1 v d m V k Q 2 9 s d W 1 u c z E u e 2 Z h c m 1 f b X N h b G V z X z I w M T c s M T d 9 J n F 1 b 3 Q 7 L C Z x d W 9 0 O 1 N l Y 3 R p b 2 4 x L 2 F s b F 9 3 a W R l L 0 F 1 d G 9 S Z W 1 v d m V k Q 2 9 s d W 1 u c z E u e 2 Z h c m 1 f b X N h b G V z X z I w M T E s M T h 9 J n F 1 b 3 Q 7 L C Z x d W 9 0 O 1 N l Y 3 R p b 2 4 x L 2 F s b F 9 3 a W R l L 0 F 1 d G 9 S Z W 1 v d m V k Q 2 9 s d W 1 u c z E u e 2 Z h c m 1 f b X N h b G V z X z I w M T Y s M T l 9 J n F 1 b 3 Q 7 L C Z x d W 9 0 O 1 N l Y 3 R p b 2 4 x L 2 F s b F 9 3 a W R l L 0 F 1 d G 9 S Z W 1 v d m V k Q 2 9 s d W 1 u c z E u e 2 Z h c m 1 f b X N h b G V z X z I w M T k s M j B 9 J n F 1 b 3 Q 7 L C Z x d W 9 0 O 1 N l Y 3 R p b 2 4 x L 2 F s b F 9 3 a W R l L 0 F 1 d G 9 S Z W 1 v d m V k Q 2 9 s d W 1 u c z E u e 2 Z h c m 1 f b X N h b G V z X z E 5 O T c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x f d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3 a W R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N U M j E 6 M T U 6 N T E u N z I x N D c 1 M 1 o i I C 8 + P E V u d H J 5 I F R 5 c G U 9 I k Z p b G x D b 2 x 1 b W 5 U e X B l c y I g V m F s d W U 9 I n N C Z 1 l G Q l F V R k J R V U d C U V l G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j A w N y Z x d W 9 0 O y w m c X V v d D t m Y X J t X 2 t u d W 1 i Z X J f M j A x M S Z x d W 9 0 O y w m c X V v d D t m Y X J t X 2 t u d W 1 i Z X J f M j A x M i Z x d W 9 0 O y w m c X V v d D t m Y X J t X 2 t u d W 1 i Z X J f M j A x N i Z x d W 9 0 O y w m c X V v d D t m Y X J t X 2 t u d W 1 i Z X J f M j A x N y Z x d W 9 0 O y w m c X V v d D t m Y X J t X 2 t u d W 1 i Z X J f M j A x O S Z x d W 9 0 O y w m c X V v d D t m Y X J t X 2 t o Y V 8 x O T k 3 J n F 1 b 3 Q 7 L C Z x d W 9 0 O 2 Z h c m 1 f a 2 h h X z I w M D c m c X V v d D s s J n F 1 b 3 Q 7 Z m F y b V 9 r a G F f M j A x M S Z x d W 9 0 O y w m c X V v d D t m Y X J t X 2 t o Y V 8 y M D E y J n F 1 b 3 Q 7 L C Z x d W 9 0 O 2 Z h c m 1 f a 2 h h X z I w M T Y m c X V v d D s s J n F 1 b 3 Q 7 Z m F y b V 9 r a G F f M j A x N y Z x d W 9 0 O y w m c X V v d D t m Y X J t X 2 t o Y V 8 y M D E 5 J n F 1 b 3 Q 7 L C Z x d W 9 0 O 2 Z h c m 1 f b X N h b G V z X z E 5 O T c m c X V v d D s s J n F 1 b 3 Q 7 Z m F y b V 9 t c 2 F s Z X N f M j A w N y Z x d W 9 0 O y w m c X V v d D t m Y X J t X 2 1 z Y W x l c 1 8 y M D E x J n F 1 b 3 Q 7 L C Z x d W 9 0 O 2 Z h c m 1 f b X N h b G V z X z I w M T I m c X V v d D s s J n F 1 b 3 Q 7 Z m F y b V 9 t c 2 F s Z X N f M j A x N i Z x d W 9 0 O y w m c X V v d D t m Y X J t X 2 1 z Y W x l c 1 8 y M D E 3 J n F 1 b 3 Q 7 L C Z x d W 9 0 O 2 Z h c m 1 f b X N h b G V z X z I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W x s X 3 d p Z G U g K D I p L 0 F 1 d G 9 S Z W 1 v d m V k Q 2 9 s d W 1 u c z E u e 3 N 0 Y X R l L D B 9 J n F 1 b 3 Q 7 L C Z x d W 9 0 O 1 N l Y 3 R p b 2 4 x L 2 F s b F 9 3 a W R l I C g y K S 9 B d X R v U m V t b 3 Z l Z E N v b H V t b n M x L n t m Y X J t X 2 t u d W 1 i Z X J f M T k 5 N y w x f S Z x d W 9 0 O y w m c X V v d D t T Z W N 0 a W 9 u M S 9 h b G x f d 2 l k Z S A o M i k v Q X V 0 b 1 J l b W 9 2 Z W R D b 2 x 1 b W 5 z M S 5 7 Z m F y b V 9 r b n V t Y m V y X z I w M D c s M n 0 m c X V v d D s s J n F 1 b 3 Q 7 U 2 V j d G l v b j E v Y W x s X 3 d p Z G U g K D I p L 0 F 1 d G 9 S Z W 1 v d m V k Q 2 9 s d W 1 u c z E u e 2 Z h c m 1 f a 2 5 1 b W J l c l 8 y M D E x L D N 9 J n F 1 b 3 Q 7 L C Z x d W 9 0 O 1 N l Y 3 R p b 2 4 x L 2 F s b F 9 3 a W R l I C g y K S 9 B d X R v U m V t b 3 Z l Z E N v b H V t b n M x L n t m Y X J t X 2 t u d W 1 i Z X J f M j A x M i w 0 f S Z x d W 9 0 O y w m c X V v d D t T Z W N 0 a W 9 u M S 9 h b G x f d 2 l k Z S A o M i k v Q X V 0 b 1 J l b W 9 2 Z W R D b 2 x 1 b W 5 z M S 5 7 Z m F y b V 9 r b n V t Y m V y X z I w M T Y s N X 0 m c X V v d D s s J n F 1 b 3 Q 7 U 2 V j d G l v b j E v Y W x s X 3 d p Z G U g K D I p L 0 F 1 d G 9 S Z W 1 v d m V k Q 2 9 s d W 1 u c z E u e 2 Z h c m 1 f a 2 5 1 b W J l c l 8 y M D E 3 L D Z 9 J n F 1 b 3 Q 7 L C Z x d W 9 0 O 1 N l Y 3 R p b 2 4 x L 2 F s b F 9 3 a W R l I C g y K S 9 B d X R v U m V t b 3 Z l Z E N v b H V t b n M x L n t m Y X J t X 2 t u d W 1 i Z X J f M j A x O S w 3 f S Z x d W 9 0 O y w m c X V v d D t T Z W N 0 a W 9 u M S 9 h b G x f d 2 l k Z S A o M i k v Q X V 0 b 1 J l b W 9 2 Z W R D b 2 x 1 b W 5 z M S 5 7 Z m F y b V 9 r a G F f M T k 5 N y w 4 f S Z x d W 9 0 O y w m c X V v d D t T Z W N 0 a W 9 u M S 9 h b G x f d 2 l k Z S A o M i k v Q X V 0 b 1 J l b W 9 2 Z W R D b 2 x 1 b W 5 z M S 5 7 Z m F y b V 9 r a G F f M j A w N y w 5 f S Z x d W 9 0 O y w m c X V v d D t T Z W N 0 a W 9 u M S 9 h b G x f d 2 l k Z S A o M i k v Q X V 0 b 1 J l b W 9 2 Z W R D b 2 x 1 b W 5 z M S 5 7 Z m F y b V 9 r a G F f M j A x M S w x M H 0 m c X V v d D s s J n F 1 b 3 Q 7 U 2 V j d G l v b j E v Y W x s X 3 d p Z G U g K D I p L 0 F 1 d G 9 S Z W 1 v d m V k Q 2 9 s d W 1 u c z E u e 2 Z h c m 1 f a 2 h h X z I w M T I s M T F 9 J n F 1 b 3 Q 7 L C Z x d W 9 0 O 1 N l Y 3 R p b 2 4 x L 2 F s b F 9 3 a W R l I C g y K S 9 B d X R v U m V t b 3 Z l Z E N v b H V t b n M x L n t m Y X J t X 2 t o Y V 8 y M D E 2 L D E y f S Z x d W 9 0 O y w m c X V v d D t T Z W N 0 a W 9 u M S 9 h b G x f d 2 l k Z S A o M i k v Q X V 0 b 1 J l b W 9 2 Z W R D b 2 x 1 b W 5 z M S 5 7 Z m F y b V 9 r a G F f M j A x N y w x M 3 0 m c X V v d D s s J n F 1 b 3 Q 7 U 2 V j d G l v b j E v Y W x s X 3 d p Z G U g K D I p L 0 F 1 d G 9 S Z W 1 v d m V k Q 2 9 s d W 1 u c z E u e 2 Z h c m 1 f a 2 h h X z I w M T k s M T R 9 J n F 1 b 3 Q 7 L C Z x d W 9 0 O 1 N l Y 3 R p b 2 4 x L 2 F s b F 9 3 a W R l I C g y K S 9 B d X R v U m V t b 3 Z l Z E N v b H V t b n M x L n t m Y X J t X 2 1 z Y W x l c 1 8 x O T k 3 L D E 1 f S Z x d W 9 0 O y w m c X V v d D t T Z W N 0 a W 9 u M S 9 h b G x f d 2 l k Z S A o M i k v Q X V 0 b 1 J l b W 9 2 Z W R D b 2 x 1 b W 5 z M S 5 7 Z m F y b V 9 t c 2 F s Z X N f M j A w N y w x N n 0 m c X V v d D s s J n F 1 b 3 Q 7 U 2 V j d G l v b j E v Y W x s X 3 d p Z G U g K D I p L 0 F 1 d G 9 S Z W 1 v d m V k Q 2 9 s d W 1 u c z E u e 2 Z h c m 1 f b X N h b G V z X z I w M T E s M T d 9 J n F 1 b 3 Q 7 L C Z x d W 9 0 O 1 N l Y 3 R p b 2 4 x L 2 F s b F 9 3 a W R l I C g y K S 9 B d X R v U m V t b 3 Z l Z E N v b H V t b n M x L n t m Y X J t X 2 1 z Y W x l c 1 8 y M D E y L D E 4 f S Z x d W 9 0 O y w m c X V v d D t T Z W N 0 a W 9 u M S 9 h b G x f d 2 l k Z S A o M i k v Q X V 0 b 1 J l b W 9 2 Z W R D b 2 x 1 b W 5 z M S 5 7 Z m F y b V 9 t c 2 F s Z X N f M j A x N i w x O X 0 m c X V v d D s s J n F 1 b 3 Q 7 U 2 V j d G l v b j E v Y W x s X 3 d p Z G U g K D I p L 0 F 1 d G 9 S Z W 1 v d m V k Q 2 9 s d W 1 u c z E u e 2 Z h c m 1 f b X N h b G V z X z I w M T c s M j B 9 J n F 1 b 3 Q 7 L C Z x d W 9 0 O 1 N l Y 3 R p b 2 4 x L 2 F s b F 9 3 a W R l I C g y K S 9 B d X R v U m V t b 3 Z l Z E N v b H V t b n M x L n t m Y X J t X 2 1 z Y W x l c 1 8 y M D E 5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x O j I 2 O j U x L j M 0 M T Q 1 O D R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M y k v Q X V 0 b 1 J l b W 9 2 Z W R D b 2 x 1 b W 5 z M S 5 7 c 3 R h d G U s M H 0 m c X V v d D s s J n F 1 b 3 Q 7 U 2 V j d G l v b j E v Y W x s X 3 d p Z G U g K D M p L 0 F 1 d G 9 S Z W 1 v d m V k Q 2 9 s d W 1 u c z E u e 2 Z h c m 1 f a 2 5 1 b W J l c l 8 x O T k 3 L D F 9 J n F 1 b 3 Q 7 L C Z x d W 9 0 O 1 N l Y 3 R p b 2 4 x L 2 F s b F 9 3 a W R l I C g z K S 9 B d X R v U m V t b 3 Z l Z E N v b H V t b n M x L n t m Y X J t X 2 t u d W 1 i Z X J f M T k 5 O C w y f S Z x d W 9 0 O y w m c X V v d D t T Z W N 0 a W 9 u M S 9 h b G x f d 2 l k Z S A o M y k v Q X V 0 b 1 J l b W 9 2 Z W R D b 2 x 1 b W 5 z M S 5 7 Z m F y b V 9 r b n V t Y m V y X z E 5 O T k s M 3 0 m c X V v d D s s J n F 1 b 3 Q 7 U 2 V j d G l v b j E v Y W x s X 3 d p Z G U g K D M p L 0 F 1 d G 9 S Z W 1 v d m V k Q 2 9 s d W 1 u c z E u e 2 Z h c m 1 f a 2 5 1 b W J l c l 8 y M D A w L D R 9 J n F 1 b 3 Q 7 L C Z x d W 9 0 O 1 N l Y 3 R p b 2 4 x L 2 F s b F 9 3 a W R l I C g z K S 9 B d X R v U m V t b 3 Z l Z E N v b H V t b n M x L n t m Y X J t X 2 t u d W 1 i Z X J f M j A w M S w 1 f S Z x d W 9 0 O y w m c X V v d D t T Z W N 0 a W 9 u M S 9 h b G x f d 2 l k Z S A o M y k v Q X V 0 b 1 J l b W 9 2 Z W R D b 2 x 1 b W 5 z M S 5 7 Z m F y b V 9 r b n V t Y m V y X z I w M D I s N n 0 m c X V v d D s s J n F 1 b 3 Q 7 U 2 V j d G l v b j E v Y W x s X 3 d p Z G U g K D M p L 0 F 1 d G 9 S Z W 1 v d m V k Q 2 9 s d W 1 u c z E u e 2 Z h c m 1 f a 2 5 1 b W J l c l 8 y M D A z L D d 9 J n F 1 b 3 Q 7 L C Z x d W 9 0 O 1 N l Y 3 R p b 2 4 x L 2 F s b F 9 3 a W R l I C g z K S 9 B d X R v U m V t b 3 Z l Z E N v b H V t b n M x L n t m Y X J t X 2 t u d W 1 i Z X J f M j A w N C w 4 f S Z x d W 9 0 O y w m c X V v d D t T Z W N 0 a W 9 u M S 9 h b G x f d 2 l k Z S A o M y k v Q X V 0 b 1 J l b W 9 2 Z W R D b 2 x 1 b W 5 z M S 5 7 Z m F y b V 9 r b n V t Y m V y X z I w M D U s O X 0 m c X V v d D s s J n F 1 b 3 Q 7 U 2 V j d G l v b j E v Y W x s X 3 d p Z G U g K D M p L 0 F 1 d G 9 S Z W 1 v d m V k Q 2 9 s d W 1 u c z E u e 2 Z h c m 1 f a 2 5 1 b W J l c l 8 y M D A 2 L D E w f S Z x d W 9 0 O y w m c X V v d D t T Z W N 0 a W 9 u M S 9 h b G x f d 2 l k Z S A o M y k v Q X V 0 b 1 J l b W 9 2 Z W R D b 2 x 1 b W 5 z M S 5 7 Z m F y b V 9 r b n V t Y m V y X z I w M D c s M T F 9 J n F 1 b 3 Q 7 L C Z x d W 9 0 O 1 N l Y 3 R p b 2 4 x L 2 F s b F 9 3 a W R l I C g z K S 9 B d X R v U m V t b 3 Z l Z E N v b H V t b n M x L n t m Y X J t X 2 t u d W 1 i Z X J f M j A w O C w x M n 0 m c X V v d D s s J n F 1 b 3 Q 7 U 2 V j d G l v b j E v Y W x s X 3 d p Z G U g K D M p L 0 F 1 d G 9 S Z W 1 v d m V k Q 2 9 s d W 1 u c z E u e 2 Z h c m 1 f a 2 5 1 b W J l c l 8 y M D A 5 L D E z f S Z x d W 9 0 O y w m c X V v d D t T Z W N 0 a W 9 u M S 9 h b G x f d 2 l k Z S A o M y k v Q X V 0 b 1 J l b W 9 2 Z W R D b 2 x 1 b W 5 z M S 5 7 Z m F y b V 9 r b n V t Y m V y X z I w M T A s M T R 9 J n F 1 b 3 Q 7 L C Z x d W 9 0 O 1 N l Y 3 R p b 2 4 x L 2 F s b F 9 3 a W R l I C g z K S 9 B d X R v U m V t b 3 Z l Z E N v b H V t b n M x L n t m Y X J t X 2 t u d W 1 i Z X J f M j A x M S w x N X 0 m c X V v d D s s J n F 1 b 3 Q 7 U 2 V j d G l v b j E v Y W x s X 3 d p Z G U g K D M p L 0 F 1 d G 9 S Z W 1 v d m V k Q 2 9 s d W 1 u c z E u e 2 Z h c m 1 f a 2 5 1 b W J l c l 8 y M D E y L D E 2 f S Z x d W 9 0 O y w m c X V v d D t T Z W N 0 a W 9 u M S 9 h b G x f d 2 l k Z S A o M y k v Q X V 0 b 1 J l b W 9 2 Z W R D b 2 x 1 b W 5 z M S 5 7 Z m F y b V 9 r b n V t Y m V y X z I w M T M s M T d 9 J n F 1 b 3 Q 7 L C Z x d W 9 0 O 1 N l Y 3 R p b 2 4 x L 2 F s b F 9 3 a W R l I C g z K S 9 B d X R v U m V t b 3 Z l Z E N v b H V t b n M x L n t m Y X J t X 2 t u d W 1 i Z X J f M j A x N C w x O H 0 m c X V v d D s s J n F 1 b 3 Q 7 U 2 V j d G l v b j E v Y W x s X 3 d p Z G U g K D M p L 0 F 1 d G 9 S Z W 1 v d m V k Q 2 9 s d W 1 u c z E u e 2 Z h c m 1 f a 2 5 1 b W J l c l 8 y M D E 1 L D E 5 f S Z x d W 9 0 O y w m c X V v d D t T Z W N 0 a W 9 u M S 9 h b G x f d 2 l k Z S A o M y k v Q X V 0 b 1 J l b W 9 2 Z W R D b 2 x 1 b W 5 z M S 5 7 Z m F y b V 9 r b n V t Y m V y X z I w M T Y s M j B 9 J n F 1 b 3 Q 7 L C Z x d W 9 0 O 1 N l Y 3 R p b 2 4 x L 2 F s b F 9 3 a W R l I C g z K S 9 B d X R v U m V t b 3 Z l Z E N v b H V t b n M x L n t m Y X J t X 2 t u d W 1 i Z X J f M j A x N y w y M X 0 m c X V v d D s s J n F 1 b 3 Q 7 U 2 V j d G l v b j E v Y W x s X 3 d p Z G U g K D M p L 0 F 1 d G 9 S Z W 1 v d m V k Q 2 9 s d W 1 u c z E u e 2 Z h c m 1 f a 2 5 1 b W J l c l 8 y M D E 4 L D I y f S Z x d W 9 0 O y w m c X V v d D t T Z W N 0 a W 9 u M S 9 h b G x f d 2 l k Z S A o M y k v Q X V 0 b 1 J l b W 9 2 Z W R D b 2 x 1 b W 5 z M S 5 7 Z m F y b V 9 r b n V t Y m V y X z I w M T k s M j N 9 J n F 1 b 3 Q 7 L C Z x d W 9 0 O 1 N l Y 3 R p b 2 4 x L 2 F s b F 9 3 a W R l I C g z K S 9 B d X R v U m V t b 3 Z l Z E N v b H V t b n M x L n t m Y X J t X 2 t u d W 1 i Z X J f M j A y M C w y N H 0 m c X V v d D s s J n F 1 b 3 Q 7 U 2 V j d G l v b j E v Y W x s X 3 d p Z G U g K D M p L 0 F 1 d G 9 S Z W 1 v d m V k Q 2 9 s d W 1 u c z E u e 2 Z h c m 1 f a 2 h h X z E 5 O T c s M j V 9 J n F 1 b 3 Q 7 L C Z x d W 9 0 O 1 N l Y 3 R p b 2 4 x L 2 F s b F 9 3 a W R l I C g z K S 9 B d X R v U m V t b 3 Z l Z E N v b H V t b n M x L n t m Y X J t X 2 t o Y V 8 x O T k 4 L D I 2 f S Z x d W 9 0 O y w m c X V v d D t T Z W N 0 a W 9 u M S 9 h b G x f d 2 l k Z S A o M y k v Q X V 0 b 1 J l b W 9 2 Z W R D b 2 x 1 b W 5 z M S 5 7 Z m F y b V 9 r a G F f M T k 5 O S w y N 3 0 m c X V v d D s s J n F 1 b 3 Q 7 U 2 V j d G l v b j E v Y W x s X 3 d p Z G U g K D M p L 0 F 1 d G 9 S Z W 1 v d m V k Q 2 9 s d W 1 u c z E u e 2 Z h c m 1 f a 2 h h X z I w M D A s M j h 9 J n F 1 b 3 Q 7 L C Z x d W 9 0 O 1 N l Y 3 R p b 2 4 x L 2 F s b F 9 3 a W R l I C g z K S 9 B d X R v U m V t b 3 Z l Z E N v b H V t b n M x L n t m Y X J t X 2 t o Y V 8 y M D A x L D I 5 f S Z x d W 9 0 O y w m c X V v d D t T Z W N 0 a W 9 u M S 9 h b G x f d 2 l k Z S A o M y k v Q X V 0 b 1 J l b W 9 2 Z W R D b 2 x 1 b W 5 z M S 5 7 Z m F y b V 9 r a G F f M j A w M i w z M H 0 m c X V v d D s s J n F 1 b 3 Q 7 U 2 V j d G l v b j E v Y W x s X 3 d p Z G U g K D M p L 0 F 1 d G 9 S Z W 1 v d m V k Q 2 9 s d W 1 u c z E u e 2 Z h c m 1 f a 2 h h X z I w M D M s M z F 9 J n F 1 b 3 Q 7 L C Z x d W 9 0 O 1 N l Y 3 R p b 2 4 x L 2 F s b F 9 3 a W R l I C g z K S 9 B d X R v U m V t b 3 Z l Z E N v b H V t b n M x L n t m Y X J t X 2 t o Y V 8 y M D A 0 L D M y f S Z x d W 9 0 O y w m c X V v d D t T Z W N 0 a W 9 u M S 9 h b G x f d 2 l k Z S A o M y k v Q X V 0 b 1 J l b W 9 2 Z W R D b 2 x 1 b W 5 z M S 5 7 Z m F y b V 9 r a G F f M j A w N S w z M 3 0 m c X V v d D s s J n F 1 b 3 Q 7 U 2 V j d G l v b j E v Y W x s X 3 d p Z G U g K D M p L 0 F 1 d G 9 S Z W 1 v d m V k Q 2 9 s d W 1 u c z E u e 2 Z h c m 1 f a 2 h h X z I w M D Y s M z R 9 J n F 1 b 3 Q 7 L C Z x d W 9 0 O 1 N l Y 3 R p b 2 4 x L 2 F s b F 9 3 a W R l I C g z K S 9 B d X R v U m V t b 3 Z l Z E N v b H V t b n M x L n t m Y X J t X 2 t o Y V 8 y M D A 3 L D M 1 f S Z x d W 9 0 O y w m c X V v d D t T Z W N 0 a W 9 u M S 9 h b G x f d 2 l k Z S A o M y k v Q X V 0 b 1 J l b W 9 2 Z W R D b 2 x 1 b W 5 z M S 5 7 Z m F y b V 9 r a G F f M j A w O C w z N n 0 m c X V v d D s s J n F 1 b 3 Q 7 U 2 V j d G l v b j E v Y W x s X 3 d p Z G U g K D M p L 0 F 1 d G 9 S Z W 1 v d m V k Q 2 9 s d W 1 u c z E u e 2 Z h c m 1 f a 2 h h X z I w M D k s M z d 9 J n F 1 b 3 Q 7 L C Z x d W 9 0 O 1 N l Y 3 R p b 2 4 x L 2 F s b F 9 3 a W R l I C g z K S 9 B d X R v U m V t b 3 Z l Z E N v b H V t b n M x L n t m Y X J t X 2 t o Y V 8 y M D E w L D M 4 f S Z x d W 9 0 O y w m c X V v d D t T Z W N 0 a W 9 u M S 9 h b G x f d 2 l k Z S A o M y k v Q X V 0 b 1 J l b W 9 2 Z W R D b 2 x 1 b W 5 z M S 5 7 Z m F y b V 9 r a G F f M j A x M S w z O X 0 m c X V v d D s s J n F 1 b 3 Q 7 U 2 V j d G l v b j E v Y W x s X 3 d p Z G U g K D M p L 0 F 1 d G 9 S Z W 1 v d m V k Q 2 9 s d W 1 u c z E u e 2 Z h c m 1 f a 2 h h X z I w M T I s N D B 9 J n F 1 b 3 Q 7 L C Z x d W 9 0 O 1 N l Y 3 R p b 2 4 x L 2 F s b F 9 3 a W R l I C g z K S 9 B d X R v U m V t b 3 Z l Z E N v b H V t b n M x L n t m Y X J t X 2 t o Y V 8 y M D E z L D Q x f S Z x d W 9 0 O y w m c X V v d D t T Z W N 0 a W 9 u M S 9 h b G x f d 2 l k Z S A o M y k v Q X V 0 b 1 J l b W 9 2 Z W R D b 2 x 1 b W 5 z M S 5 7 Z m F y b V 9 r a G F f M j A x N C w 0 M n 0 m c X V v d D s s J n F 1 b 3 Q 7 U 2 V j d G l v b j E v Y W x s X 3 d p Z G U g K D M p L 0 F 1 d G 9 S Z W 1 v d m V k Q 2 9 s d W 1 u c z E u e 2 Z h c m 1 f a 2 h h X z I w M T U s N D N 9 J n F 1 b 3 Q 7 L C Z x d W 9 0 O 1 N l Y 3 R p b 2 4 x L 2 F s b F 9 3 a W R l I C g z K S 9 B d X R v U m V t b 3 Z l Z E N v b H V t b n M x L n t m Y X J t X 2 t o Y V 8 y M D E 2 L D Q 0 f S Z x d W 9 0 O y w m c X V v d D t T Z W N 0 a W 9 u M S 9 h b G x f d 2 l k Z S A o M y k v Q X V 0 b 1 J l b W 9 2 Z W R D b 2 x 1 b W 5 z M S 5 7 Z m F y b V 9 r a G F f M j A x N y w 0 N X 0 m c X V v d D s s J n F 1 b 3 Q 7 U 2 V j d G l v b j E v Y W x s X 3 d p Z G U g K D M p L 0 F 1 d G 9 S Z W 1 v d m V k Q 2 9 s d W 1 u c z E u e 2 Z h c m 1 f a 2 h h X z I w M T g s N D Z 9 J n F 1 b 3 Q 7 L C Z x d W 9 0 O 1 N l Y 3 R p b 2 4 x L 2 F s b F 9 3 a W R l I C g z K S 9 B d X R v U m V t b 3 Z l Z E N v b H V t b n M x L n t m Y X J t X 2 t o Y V 8 y M D E 5 L D Q 3 f S Z x d W 9 0 O y w m c X V v d D t T Z W N 0 a W 9 u M S 9 h b G x f d 2 l k Z S A o M y k v Q X V 0 b 1 J l b W 9 2 Z W R D b 2 x 1 b W 5 z M S 5 7 Z m F y b V 9 r a G F f M j A y M C w 0 O H 0 m c X V v d D s s J n F 1 b 3 Q 7 U 2 V j d G l v b j E v Y W x s X 3 d p Z G U g K D M p L 0 F 1 d G 9 S Z W 1 v d m V k Q 2 9 s d W 1 u c z E u e 2 Z h c m 1 f b X N h b G V z X z E 5 O T c s N D l 9 J n F 1 b 3 Q 7 L C Z x d W 9 0 O 1 N l Y 3 R p b 2 4 x L 2 F s b F 9 3 a W R l I C g z K S 9 B d X R v U m V t b 3 Z l Z E N v b H V t b n M x L n t m Y X J t X 2 1 z Y W x l c 1 8 x O T k 4 L D U w f S Z x d W 9 0 O y w m c X V v d D t T Z W N 0 a W 9 u M S 9 h b G x f d 2 l k Z S A o M y k v Q X V 0 b 1 J l b W 9 2 Z W R D b 2 x 1 b W 5 z M S 5 7 Z m F y b V 9 t c 2 F s Z X N f M T k 5 O S w 1 M X 0 m c X V v d D s s J n F 1 b 3 Q 7 U 2 V j d G l v b j E v Y W x s X 3 d p Z G U g K D M p L 0 F 1 d G 9 S Z W 1 v d m V k Q 2 9 s d W 1 u c z E u e 2 Z h c m 1 f b X N h b G V z X z I w M D A s N T J 9 J n F 1 b 3 Q 7 L C Z x d W 9 0 O 1 N l Y 3 R p b 2 4 x L 2 F s b F 9 3 a W R l I C g z K S 9 B d X R v U m V t b 3 Z l Z E N v b H V t b n M x L n t m Y X J t X 2 1 z Y W x l c 1 8 y M D A x L D U z f S Z x d W 9 0 O y w m c X V v d D t T Z W N 0 a W 9 u M S 9 h b G x f d 2 l k Z S A o M y k v Q X V 0 b 1 J l b W 9 2 Z W R D b 2 x 1 b W 5 z M S 5 7 Z m F y b V 9 t c 2 F s Z X N f M j A w M i w 1 N H 0 m c X V v d D s s J n F 1 b 3 Q 7 U 2 V j d G l v b j E v Y W x s X 3 d p Z G U g K D M p L 0 F 1 d G 9 S Z W 1 v d m V k Q 2 9 s d W 1 u c z E u e 2 Z h c m 1 f b X N h b G V z X z I w M D M s N T V 9 J n F 1 b 3 Q 7 L C Z x d W 9 0 O 1 N l Y 3 R p b 2 4 x L 2 F s b F 9 3 a W R l I C g z K S 9 B d X R v U m V t b 3 Z l Z E N v b H V t b n M x L n t m Y X J t X 2 1 z Y W x l c 1 8 y M D A 0 L D U 2 f S Z x d W 9 0 O y w m c X V v d D t T Z W N 0 a W 9 u M S 9 h b G x f d 2 l k Z S A o M y k v Q X V 0 b 1 J l b W 9 2 Z W R D b 2 x 1 b W 5 z M S 5 7 Z m F y b V 9 t c 2 F s Z X N f M j A w N S w 1 N 3 0 m c X V v d D s s J n F 1 b 3 Q 7 U 2 V j d G l v b j E v Y W x s X 3 d p Z G U g K D M p L 0 F 1 d G 9 S Z W 1 v d m V k Q 2 9 s d W 1 u c z E u e 2 Z h c m 1 f b X N h b G V z X z I w M D Y s N T h 9 J n F 1 b 3 Q 7 L C Z x d W 9 0 O 1 N l Y 3 R p b 2 4 x L 2 F s b F 9 3 a W R l I C g z K S 9 B d X R v U m V t b 3 Z l Z E N v b H V t b n M x L n t m Y X J t X 2 1 z Y W x l c 1 8 y M D A 3 L D U 5 f S Z x d W 9 0 O y w m c X V v d D t T Z W N 0 a W 9 u M S 9 h b G x f d 2 l k Z S A o M y k v Q X V 0 b 1 J l b W 9 2 Z W R D b 2 x 1 b W 5 z M S 5 7 Z m F y b V 9 t c 2 F s Z X N f M j A w O C w 2 M H 0 m c X V v d D s s J n F 1 b 3 Q 7 U 2 V j d G l v b j E v Y W x s X 3 d p Z G U g K D M p L 0 F 1 d G 9 S Z W 1 v d m V k Q 2 9 s d W 1 u c z E u e 2 Z h c m 1 f b X N h b G V z X z I w M D k s N j F 9 J n F 1 b 3 Q 7 L C Z x d W 9 0 O 1 N l Y 3 R p b 2 4 x L 2 F s b F 9 3 a W R l I C g z K S 9 B d X R v U m V t b 3 Z l Z E N v b H V t b n M x L n t m Y X J t X 2 1 z Y W x l c 1 8 y M D E w L D Y y f S Z x d W 9 0 O y w m c X V v d D t T Z W N 0 a W 9 u M S 9 h b G x f d 2 l k Z S A o M y k v Q X V 0 b 1 J l b W 9 2 Z W R D b 2 x 1 b W 5 z M S 5 7 Z m F y b V 9 t c 2 F s Z X N f M j A x M S w 2 M 3 0 m c X V v d D s s J n F 1 b 3 Q 7 U 2 V j d G l v b j E v Y W x s X 3 d p Z G U g K D M p L 0 F 1 d G 9 S Z W 1 v d m V k Q 2 9 s d W 1 u c z E u e 2 Z h c m 1 f b X N h b G V z X z I w M T I s N j R 9 J n F 1 b 3 Q 7 L C Z x d W 9 0 O 1 N l Y 3 R p b 2 4 x L 2 F s b F 9 3 a W R l I C g z K S 9 B d X R v U m V t b 3 Z l Z E N v b H V t b n M x L n t m Y X J t X 2 1 z Y W x l c 1 8 y M D E z L D Y 1 f S Z x d W 9 0 O y w m c X V v d D t T Z W N 0 a W 9 u M S 9 h b G x f d 2 l k Z S A o M y k v Q X V 0 b 1 J l b W 9 2 Z W R D b 2 x 1 b W 5 z M S 5 7 Z m F y b V 9 t c 2 F s Z X N f M j A x N C w 2 N n 0 m c X V v d D s s J n F 1 b 3 Q 7 U 2 V j d G l v b j E v Y W x s X 3 d p Z G U g K D M p L 0 F 1 d G 9 S Z W 1 v d m V k Q 2 9 s d W 1 u c z E u e 2 Z h c m 1 f b X N h b G V z X z I w M T U s N j d 9 J n F 1 b 3 Q 7 L C Z x d W 9 0 O 1 N l Y 3 R p b 2 4 x L 2 F s b F 9 3 a W R l I C g z K S 9 B d X R v U m V t b 3 Z l Z E N v b H V t b n M x L n t m Y X J t X 2 1 z Y W x l c 1 8 y M D E 2 L D Y 4 f S Z x d W 9 0 O y w m c X V v d D t T Z W N 0 a W 9 u M S 9 h b G x f d 2 l k Z S A o M y k v Q X V 0 b 1 J l b W 9 2 Z W R D b 2 x 1 b W 5 z M S 5 7 Z m F y b V 9 t c 2 F s Z X N f M j A x N y w 2 O X 0 m c X V v d D s s J n F 1 b 3 Q 7 U 2 V j d G l v b j E v Y W x s X 3 d p Z G U g K D M p L 0 F 1 d G 9 S Z W 1 v d m V k Q 2 9 s d W 1 u c z E u e 2 Z h c m 1 f b X N h b G V z X z I w M T g s N z B 9 J n F 1 b 3 Q 7 L C Z x d W 9 0 O 1 N l Y 3 R p b 2 4 x L 2 F s b F 9 3 a W R l I C g z K S 9 B d X R v U m V t b 3 Z l Z E N v b H V t b n M x L n t m Y X J t X 2 1 z Y W x l c 1 8 y M D E 5 L D c x f S Z x d W 9 0 O y w m c X V v d D t T Z W N 0 a W 9 u M S 9 h b G x f d 2 l k Z S A o M y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z K S 9 B d X R v U m V t b 3 Z l Z E N v b H V t b n M x L n t z d G F 0 Z S w w f S Z x d W 9 0 O y w m c X V v d D t T Z W N 0 a W 9 u M S 9 h b G x f d 2 l k Z S A o M y k v Q X V 0 b 1 J l b W 9 2 Z W R D b 2 x 1 b W 5 z M S 5 7 Z m F y b V 9 r b n V t Y m V y X z E 5 O T c s M X 0 m c X V v d D s s J n F 1 b 3 Q 7 U 2 V j d G l v b j E v Y W x s X 3 d p Z G U g K D M p L 0 F 1 d G 9 S Z W 1 v d m V k Q 2 9 s d W 1 u c z E u e 2 Z h c m 1 f a 2 5 1 b W J l c l 8 x O T k 4 L D J 9 J n F 1 b 3 Q 7 L C Z x d W 9 0 O 1 N l Y 3 R p b 2 4 x L 2 F s b F 9 3 a W R l I C g z K S 9 B d X R v U m V t b 3 Z l Z E N v b H V t b n M x L n t m Y X J t X 2 t u d W 1 i Z X J f M T k 5 O S w z f S Z x d W 9 0 O y w m c X V v d D t T Z W N 0 a W 9 u M S 9 h b G x f d 2 l k Z S A o M y k v Q X V 0 b 1 J l b W 9 2 Z W R D b 2 x 1 b W 5 z M S 5 7 Z m F y b V 9 r b n V t Y m V y X z I w M D A s N H 0 m c X V v d D s s J n F 1 b 3 Q 7 U 2 V j d G l v b j E v Y W x s X 3 d p Z G U g K D M p L 0 F 1 d G 9 S Z W 1 v d m V k Q 2 9 s d W 1 u c z E u e 2 Z h c m 1 f a 2 5 1 b W J l c l 8 y M D A x L D V 9 J n F 1 b 3 Q 7 L C Z x d W 9 0 O 1 N l Y 3 R p b 2 4 x L 2 F s b F 9 3 a W R l I C g z K S 9 B d X R v U m V t b 3 Z l Z E N v b H V t b n M x L n t m Y X J t X 2 t u d W 1 i Z X J f M j A w M i w 2 f S Z x d W 9 0 O y w m c X V v d D t T Z W N 0 a W 9 u M S 9 h b G x f d 2 l k Z S A o M y k v Q X V 0 b 1 J l b W 9 2 Z W R D b 2 x 1 b W 5 z M S 5 7 Z m F y b V 9 r b n V t Y m V y X z I w M D M s N 3 0 m c X V v d D s s J n F 1 b 3 Q 7 U 2 V j d G l v b j E v Y W x s X 3 d p Z G U g K D M p L 0 F 1 d G 9 S Z W 1 v d m V k Q 2 9 s d W 1 u c z E u e 2 Z h c m 1 f a 2 5 1 b W J l c l 8 y M D A 0 L D h 9 J n F 1 b 3 Q 7 L C Z x d W 9 0 O 1 N l Y 3 R p b 2 4 x L 2 F s b F 9 3 a W R l I C g z K S 9 B d X R v U m V t b 3 Z l Z E N v b H V t b n M x L n t m Y X J t X 2 t u d W 1 i Z X J f M j A w N S w 5 f S Z x d W 9 0 O y w m c X V v d D t T Z W N 0 a W 9 u M S 9 h b G x f d 2 l k Z S A o M y k v Q X V 0 b 1 J l b W 9 2 Z W R D b 2 x 1 b W 5 z M S 5 7 Z m F y b V 9 r b n V t Y m V y X z I w M D Y s M T B 9 J n F 1 b 3 Q 7 L C Z x d W 9 0 O 1 N l Y 3 R p b 2 4 x L 2 F s b F 9 3 a W R l I C g z K S 9 B d X R v U m V t b 3 Z l Z E N v b H V t b n M x L n t m Y X J t X 2 t u d W 1 i Z X J f M j A w N y w x M X 0 m c X V v d D s s J n F 1 b 3 Q 7 U 2 V j d G l v b j E v Y W x s X 3 d p Z G U g K D M p L 0 F 1 d G 9 S Z W 1 v d m V k Q 2 9 s d W 1 u c z E u e 2 Z h c m 1 f a 2 5 1 b W J l c l 8 y M D A 4 L D E y f S Z x d W 9 0 O y w m c X V v d D t T Z W N 0 a W 9 u M S 9 h b G x f d 2 l k Z S A o M y k v Q X V 0 b 1 J l b W 9 2 Z W R D b 2 x 1 b W 5 z M S 5 7 Z m F y b V 9 r b n V t Y m V y X z I w M D k s M T N 9 J n F 1 b 3 Q 7 L C Z x d W 9 0 O 1 N l Y 3 R p b 2 4 x L 2 F s b F 9 3 a W R l I C g z K S 9 B d X R v U m V t b 3 Z l Z E N v b H V t b n M x L n t m Y X J t X 2 t u d W 1 i Z X J f M j A x M C w x N H 0 m c X V v d D s s J n F 1 b 3 Q 7 U 2 V j d G l v b j E v Y W x s X 3 d p Z G U g K D M p L 0 F 1 d G 9 S Z W 1 v d m V k Q 2 9 s d W 1 u c z E u e 2 Z h c m 1 f a 2 5 1 b W J l c l 8 y M D E x L D E 1 f S Z x d W 9 0 O y w m c X V v d D t T Z W N 0 a W 9 u M S 9 h b G x f d 2 l k Z S A o M y k v Q X V 0 b 1 J l b W 9 2 Z W R D b 2 x 1 b W 5 z M S 5 7 Z m F y b V 9 r b n V t Y m V y X z I w M T I s M T Z 9 J n F 1 b 3 Q 7 L C Z x d W 9 0 O 1 N l Y 3 R p b 2 4 x L 2 F s b F 9 3 a W R l I C g z K S 9 B d X R v U m V t b 3 Z l Z E N v b H V t b n M x L n t m Y X J t X 2 t u d W 1 i Z X J f M j A x M y w x N 3 0 m c X V v d D s s J n F 1 b 3 Q 7 U 2 V j d G l v b j E v Y W x s X 3 d p Z G U g K D M p L 0 F 1 d G 9 S Z W 1 v d m V k Q 2 9 s d W 1 u c z E u e 2 Z h c m 1 f a 2 5 1 b W J l c l 8 y M D E 0 L D E 4 f S Z x d W 9 0 O y w m c X V v d D t T Z W N 0 a W 9 u M S 9 h b G x f d 2 l k Z S A o M y k v Q X V 0 b 1 J l b W 9 2 Z W R D b 2 x 1 b W 5 z M S 5 7 Z m F y b V 9 r b n V t Y m V y X z I w M T U s M T l 9 J n F 1 b 3 Q 7 L C Z x d W 9 0 O 1 N l Y 3 R p b 2 4 x L 2 F s b F 9 3 a W R l I C g z K S 9 B d X R v U m V t b 3 Z l Z E N v b H V t b n M x L n t m Y X J t X 2 t u d W 1 i Z X J f M j A x N i w y M H 0 m c X V v d D s s J n F 1 b 3 Q 7 U 2 V j d G l v b j E v Y W x s X 3 d p Z G U g K D M p L 0 F 1 d G 9 S Z W 1 v d m V k Q 2 9 s d W 1 u c z E u e 2 Z h c m 1 f a 2 5 1 b W J l c l 8 y M D E 3 L D I x f S Z x d W 9 0 O y w m c X V v d D t T Z W N 0 a W 9 u M S 9 h b G x f d 2 l k Z S A o M y k v Q X V 0 b 1 J l b W 9 2 Z W R D b 2 x 1 b W 5 z M S 5 7 Z m F y b V 9 r b n V t Y m V y X z I w M T g s M j J 9 J n F 1 b 3 Q 7 L C Z x d W 9 0 O 1 N l Y 3 R p b 2 4 x L 2 F s b F 9 3 a W R l I C g z K S 9 B d X R v U m V t b 3 Z l Z E N v b H V t b n M x L n t m Y X J t X 2 t u d W 1 i Z X J f M j A x O S w y M 3 0 m c X V v d D s s J n F 1 b 3 Q 7 U 2 V j d G l v b j E v Y W x s X 3 d p Z G U g K D M p L 0 F 1 d G 9 S Z W 1 v d m V k Q 2 9 s d W 1 u c z E u e 2 Z h c m 1 f a 2 5 1 b W J l c l 8 y M D I w L D I 0 f S Z x d W 9 0 O y w m c X V v d D t T Z W N 0 a W 9 u M S 9 h b G x f d 2 l k Z S A o M y k v Q X V 0 b 1 J l b W 9 2 Z W R D b 2 x 1 b W 5 z M S 5 7 Z m F y b V 9 r a G F f M T k 5 N y w y N X 0 m c X V v d D s s J n F 1 b 3 Q 7 U 2 V j d G l v b j E v Y W x s X 3 d p Z G U g K D M p L 0 F 1 d G 9 S Z W 1 v d m V k Q 2 9 s d W 1 u c z E u e 2 Z h c m 1 f a 2 h h X z E 5 O T g s M j Z 9 J n F 1 b 3 Q 7 L C Z x d W 9 0 O 1 N l Y 3 R p b 2 4 x L 2 F s b F 9 3 a W R l I C g z K S 9 B d X R v U m V t b 3 Z l Z E N v b H V t b n M x L n t m Y X J t X 2 t o Y V 8 x O T k 5 L D I 3 f S Z x d W 9 0 O y w m c X V v d D t T Z W N 0 a W 9 u M S 9 h b G x f d 2 l k Z S A o M y k v Q X V 0 b 1 J l b W 9 2 Z W R D b 2 x 1 b W 5 z M S 5 7 Z m F y b V 9 r a G F f M j A w M C w y O H 0 m c X V v d D s s J n F 1 b 3 Q 7 U 2 V j d G l v b j E v Y W x s X 3 d p Z G U g K D M p L 0 F 1 d G 9 S Z W 1 v d m V k Q 2 9 s d W 1 u c z E u e 2 Z h c m 1 f a 2 h h X z I w M D E s M j l 9 J n F 1 b 3 Q 7 L C Z x d W 9 0 O 1 N l Y 3 R p b 2 4 x L 2 F s b F 9 3 a W R l I C g z K S 9 B d X R v U m V t b 3 Z l Z E N v b H V t b n M x L n t m Y X J t X 2 t o Y V 8 y M D A y L D M w f S Z x d W 9 0 O y w m c X V v d D t T Z W N 0 a W 9 u M S 9 h b G x f d 2 l k Z S A o M y k v Q X V 0 b 1 J l b W 9 2 Z W R D b 2 x 1 b W 5 z M S 5 7 Z m F y b V 9 r a G F f M j A w M y w z M X 0 m c X V v d D s s J n F 1 b 3 Q 7 U 2 V j d G l v b j E v Y W x s X 3 d p Z G U g K D M p L 0 F 1 d G 9 S Z W 1 v d m V k Q 2 9 s d W 1 u c z E u e 2 Z h c m 1 f a 2 h h X z I w M D Q s M z J 9 J n F 1 b 3 Q 7 L C Z x d W 9 0 O 1 N l Y 3 R p b 2 4 x L 2 F s b F 9 3 a W R l I C g z K S 9 B d X R v U m V t b 3 Z l Z E N v b H V t b n M x L n t m Y X J t X 2 t o Y V 8 y M D A 1 L D M z f S Z x d W 9 0 O y w m c X V v d D t T Z W N 0 a W 9 u M S 9 h b G x f d 2 l k Z S A o M y k v Q X V 0 b 1 J l b W 9 2 Z W R D b 2 x 1 b W 5 z M S 5 7 Z m F y b V 9 r a G F f M j A w N i w z N H 0 m c X V v d D s s J n F 1 b 3 Q 7 U 2 V j d G l v b j E v Y W x s X 3 d p Z G U g K D M p L 0 F 1 d G 9 S Z W 1 v d m V k Q 2 9 s d W 1 u c z E u e 2 Z h c m 1 f a 2 h h X z I w M D c s M z V 9 J n F 1 b 3 Q 7 L C Z x d W 9 0 O 1 N l Y 3 R p b 2 4 x L 2 F s b F 9 3 a W R l I C g z K S 9 B d X R v U m V t b 3 Z l Z E N v b H V t b n M x L n t m Y X J t X 2 t o Y V 8 y M D A 4 L D M 2 f S Z x d W 9 0 O y w m c X V v d D t T Z W N 0 a W 9 u M S 9 h b G x f d 2 l k Z S A o M y k v Q X V 0 b 1 J l b W 9 2 Z W R D b 2 x 1 b W 5 z M S 5 7 Z m F y b V 9 r a G F f M j A w O S w z N 3 0 m c X V v d D s s J n F 1 b 3 Q 7 U 2 V j d G l v b j E v Y W x s X 3 d p Z G U g K D M p L 0 F 1 d G 9 S Z W 1 v d m V k Q 2 9 s d W 1 u c z E u e 2 Z h c m 1 f a 2 h h X z I w M T A s M z h 9 J n F 1 b 3 Q 7 L C Z x d W 9 0 O 1 N l Y 3 R p b 2 4 x L 2 F s b F 9 3 a W R l I C g z K S 9 B d X R v U m V t b 3 Z l Z E N v b H V t b n M x L n t m Y X J t X 2 t o Y V 8 y M D E x L D M 5 f S Z x d W 9 0 O y w m c X V v d D t T Z W N 0 a W 9 u M S 9 h b G x f d 2 l k Z S A o M y k v Q X V 0 b 1 J l b W 9 2 Z W R D b 2 x 1 b W 5 z M S 5 7 Z m F y b V 9 r a G F f M j A x M i w 0 M H 0 m c X V v d D s s J n F 1 b 3 Q 7 U 2 V j d G l v b j E v Y W x s X 3 d p Z G U g K D M p L 0 F 1 d G 9 S Z W 1 v d m V k Q 2 9 s d W 1 u c z E u e 2 Z h c m 1 f a 2 h h X z I w M T M s N D F 9 J n F 1 b 3 Q 7 L C Z x d W 9 0 O 1 N l Y 3 R p b 2 4 x L 2 F s b F 9 3 a W R l I C g z K S 9 B d X R v U m V t b 3 Z l Z E N v b H V t b n M x L n t m Y X J t X 2 t o Y V 8 y M D E 0 L D Q y f S Z x d W 9 0 O y w m c X V v d D t T Z W N 0 a W 9 u M S 9 h b G x f d 2 l k Z S A o M y k v Q X V 0 b 1 J l b W 9 2 Z W R D b 2 x 1 b W 5 z M S 5 7 Z m F y b V 9 r a G F f M j A x N S w 0 M 3 0 m c X V v d D s s J n F 1 b 3 Q 7 U 2 V j d G l v b j E v Y W x s X 3 d p Z G U g K D M p L 0 F 1 d G 9 S Z W 1 v d m V k Q 2 9 s d W 1 u c z E u e 2 Z h c m 1 f a 2 h h X z I w M T Y s N D R 9 J n F 1 b 3 Q 7 L C Z x d W 9 0 O 1 N l Y 3 R p b 2 4 x L 2 F s b F 9 3 a W R l I C g z K S 9 B d X R v U m V t b 3 Z l Z E N v b H V t b n M x L n t m Y X J t X 2 t o Y V 8 y M D E 3 L D Q 1 f S Z x d W 9 0 O y w m c X V v d D t T Z W N 0 a W 9 u M S 9 h b G x f d 2 l k Z S A o M y k v Q X V 0 b 1 J l b W 9 2 Z W R D b 2 x 1 b W 5 z M S 5 7 Z m F y b V 9 r a G F f M j A x O C w 0 N n 0 m c X V v d D s s J n F 1 b 3 Q 7 U 2 V j d G l v b j E v Y W x s X 3 d p Z G U g K D M p L 0 F 1 d G 9 S Z W 1 v d m V k Q 2 9 s d W 1 u c z E u e 2 Z h c m 1 f a 2 h h X z I w M T k s N D d 9 J n F 1 b 3 Q 7 L C Z x d W 9 0 O 1 N l Y 3 R p b 2 4 x L 2 F s b F 9 3 a W R l I C g z K S 9 B d X R v U m V t b 3 Z l Z E N v b H V t b n M x L n t m Y X J t X 2 t o Y V 8 y M D I w L D Q 4 f S Z x d W 9 0 O y w m c X V v d D t T Z W N 0 a W 9 u M S 9 h b G x f d 2 l k Z S A o M y k v Q X V 0 b 1 J l b W 9 2 Z W R D b 2 x 1 b W 5 z M S 5 7 Z m F y b V 9 t c 2 F s Z X N f M T k 5 N y w 0 O X 0 m c X V v d D s s J n F 1 b 3 Q 7 U 2 V j d G l v b j E v Y W x s X 3 d p Z G U g K D M p L 0 F 1 d G 9 S Z W 1 v d m V k Q 2 9 s d W 1 u c z E u e 2 Z h c m 1 f b X N h b G V z X z E 5 O T g s N T B 9 J n F 1 b 3 Q 7 L C Z x d W 9 0 O 1 N l Y 3 R p b 2 4 x L 2 F s b F 9 3 a W R l I C g z K S 9 B d X R v U m V t b 3 Z l Z E N v b H V t b n M x L n t m Y X J t X 2 1 z Y W x l c 1 8 x O T k 5 L D U x f S Z x d W 9 0 O y w m c X V v d D t T Z W N 0 a W 9 u M S 9 h b G x f d 2 l k Z S A o M y k v Q X V 0 b 1 J l b W 9 2 Z W R D b 2 x 1 b W 5 z M S 5 7 Z m F y b V 9 t c 2 F s Z X N f M j A w M C w 1 M n 0 m c X V v d D s s J n F 1 b 3 Q 7 U 2 V j d G l v b j E v Y W x s X 3 d p Z G U g K D M p L 0 F 1 d G 9 S Z W 1 v d m V k Q 2 9 s d W 1 u c z E u e 2 Z h c m 1 f b X N h b G V z X z I w M D E s N T N 9 J n F 1 b 3 Q 7 L C Z x d W 9 0 O 1 N l Y 3 R p b 2 4 x L 2 F s b F 9 3 a W R l I C g z K S 9 B d X R v U m V t b 3 Z l Z E N v b H V t b n M x L n t m Y X J t X 2 1 z Y W x l c 1 8 y M D A y L D U 0 f S Z x d W 9 0 O y w m c X V v d D t T Z W N 0 a W 9 u M S 9 h b G x f d 2 l k Z S A o M y k v Q X V 0 b 1 J l b W 9 2 Z W R D b 2 x 1 b W 5 z M S 5 7 Z m F y b V 9 t c 2 F s Z X N f M j A w M y w 1 N X 0 m c X V v d D s s J n F 1 b 3 Q 7 U 2 V j d G l v b j E v Y W x s X 3 d p Z G U g K D M p L 0 F 1 d G 9 S Z W 1 v d m V k Q 2 9 s d W 1 u c z E u e 2 Z h c m 1 f b X N h b G V z X z I w M D Q s N T Z 9 J n F 1 b 3 Q 7 L C Z x d W 9 0 O 1 N l Y 3 R p b 2 4 x L 2 F s b F 9 3 a W R l I C g z K S 9 B d X R v U m V t b 3 Z l Z E N v b H V t b n M x L n t m Y X J t X 2 1 z Y W x l c 1 8 y M D A 1 L D U 3 f S Z x d W 9 0 O y w m c X V v d D t T Z W N 0 a W 9 u M S 9 h b G x f d 2 l k Z S A o M y k v Q X V 0 b 1 J l b W 9 2 Z W R D b 2 x 1 b W 5 z M S 5 7 Z m F y b V 9 t c 2 F s Z X N f M j A w N i w 1 O H 0 m c X V v d D s s J n F 1 b 3 Q 7 U 2 V j d G l v b j E v Y W x s X 3 d p Z G U g K D M p L 0 F 1 d G 9 S Z W 1 v d m V k Q 2 9 s d W 1 u c z E u e 2 Z h c m 1 f b X N h b G V z X z I w M D c s N T l 9 J n F 1 b 3 Q 7 L C Z x d W 9 0 O 1 N l Y 3 R p b 2 4 x L 2 F s b F 9 3 a W R l I C g z K S 9 B d X R v U m V t b 3 Z l Z E N v b H V t b n M x L n t m Y X J t X 2 1 z Y W x l c 1 8 y M D A 4 L D Y w f S Z x d W 9 0 O y w m c X V v d D t T Z W N 0 a W 9 u M S 9 h b G x f d 2 l k Z S A o M y k v Q X V 0 b 1 J l b W 9 2 Z W R D b 2 x 1 b W 5 z M S 5 7 Z m F y b V 9 t c 2 F s Z X N f M j A w O S w 2 M X 0 m c X V v d D s s J n F 1 b 3 Q 7 U 2 V j d G l v b j E v Y W x s X 3 d p Z G U g K D M p L 0 F 1 d G 9 S Z W 1 v d m V k Q 2 9 s d W 1 u c z E u e 2 Z h c m 1 f b X N h b G V z X z I w M T A s N j J 9 J n F 1 b 3 Q 7 L C Z x d W 9 0 O 1 N l Y 3 R p b 2 4 x L 2 F s b F 9 3 a W R l I C g z K S 9 B d X R v U m V t b 3 Z l Z E N v b H V t b n M x L n t m Y X J t X 2 1 z Y W x l c 1 8 y M D E x L D Y z f S Z x d W 9 0 O y w m c X V v d D t T Z W N 0 a W 9 u M S 9 h b G x f d 2 l k Z S A o M y k v Q X V 0 b 1 J l b W 9 2 Z W R D b 2 x 1 b W 5 z M S 5 7 Z m F y b V 9 t c 2 F s Z X N f M j A x M i w 2 N H 0 m c X V v d D s s J n F 1 b 3 Q 7 U 2 V j d G l v b j E v Y W x s X 3 d p Z G U g K D M p L 0 F 1 d G 9 S Z W 1 v d m V k Q 2 9 s d W 1 u c z E u e 2 Z h c m 1 f b X N h b G V z X z I w M T M s N j V 9 J n F 1 b 3 Q 7 L C Z x d W 9 0 O 1 N l Y 3 R p b 2 4 x L 2 F s b F 9 3 a W R l I C g z K S 9 B d X R v U m V t b 3 Z l Z E N v b H V t b n M x L n t m Y X J t X 2 1 z Y W x l c 1 8 y M D E 0 L D Y 2 f S Z x d W 9 0 O y w m c X V v d D t T Z W N 0 a W 9 u M S 9 h b G x f d 2 l k Z S A o M y k v Q X V 0 b 1 J l b W 9 2 Z W R D b 2 x 1 b W 5 z M S 5 7 Z m F y b V 9 t c 2 F s Z X N f M j A x N S w 2 N 3 0 m c X V v d D s s J n F 1 b 3 Q 7 U 2 V j d G l v b j E v Y W x s X 3 d p Z G U g K D M p L 0 F 1 d G 9 S Z W 1 v d m V k Q 2 9 s d W 1 u c z E u e 2 Z h c m 1 f b X N h b G V z X z I w M T Y s N j h 9 J n F 1 b 3 Q 7 L C Z x d W 9 0 O 1 N l Y 3 R p b 2 4 x L 2 F s b F 9 3 a W R l I C g z K S 9 B d X R v U m V t b 3 Z l Z E N v b H V t b n M x L n t m Y X J t X 2 1 z Y W x l c 1 8 y M D E 3 L D Y 5 f S Z x d W 9 0 O y w m c X V v d D t T Z W N 0 a W 9 u M S 9 h b G x f d 2 l k Z S A o M y k v Q X V 0 b 1 J l b W 9 2 Z W R D b 2 x 1 b W 5 z M S 5 7 Z m F y b V 9 t c 2 F s Z X N f M j A x O C w 3 M H 0 m c X V v d D s s J n F 1 b 3 Q 7 U 2 V j d G l v b j E v Y W x s X 3 d p Z G U g K D M p L 0 F 1 d G 9 S Z W 1 v d m V k Q 2 9 s d W 1 u c z E u e 2 Z h c m 1 f b X N h b G V z X z I w M T k s N z F 9 J n F 1 b 3 Q 7 L C Z x d W 9 0 O 1 N l Y 3 R p b 2 4 x L 2 F s b F 9 3 a W R l I C g z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d 2 l k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z V D I y O j E 5 O j U 0 L j Q 3 N T Y 1 O D F a I i A v P j x F b n R y e S B U e X B l P S J G a W x s Q 2 9 s d W 1 u V H l w Z X M i I F Z h b H V l P S J z Q m d Z R 0 J n W U d C Z 1 l H Q m d Z R k J n W U d C U V V H Q m d Z R k J R W U Z C Z 1 l H Q m d Z R 0 J n W U d C Z 1 l G Q m d Z R 0 J n V U d C Z 1 l H Q m d Z R 0 J n W U d C Z 1 l H Q m d Z R 0 J n W U d C Z 1 l H Q m d Z R 0 J n W U d C Z 1 l H Q m c 9 P S I g L z 4 8 R W 5 0 c n k g V H l w Z T 0 i R m l s b E N v b H V t b k 5 h b W V z I i B W Y W x 1 Z T 0 i c 1 s m c X V v d D t z d G F 0 Z S Z x d W 9 0 O y w m c X V v d D t m Y X J t X 2 t u d W 1 i Z X J f M T k 5 N y Z x d W 9 0 O y w m c X V v d D t m Y X J t X 2 t u d W 1 i Z X J f M T k 5 O C Z x d W 9 0 O y w m c X V v d D t m Y X J t X 2 t u d W 1 i Z X J f M T k 5 O S Z x d W 9 0 O y w m c X V v d D t m Y X J t X 2 t u d W 1 i Z X J f M j A w M C Z x d W 9 0 O y w m c X V v d D t m Y X J t X 2 t u d W 1 i Z X J f M j A w M S Z x d W 9 0 O y w m c X V v d D t m Y X J t X 2 t u d W 1 i Z X J f M j A w M i Z x d W 9 0 O y w m c X V v d D t m Y X J t X 2 t u d W 1 i Z X J f M j A w M y Z x d W 9 0 O y w m c X V v d D t m Y X J t X 2 t u d W 1 i Z X J f M j A w N C Z x d W 9 0 O y w m c X V v d D t m Y X J t X 2 t u d W 1 i Z X J f M j A w N S Z x d W 9 0 O y w m c X V v d D t m Y X J t X 2 t u d W 1 i Z X J f M j A w N i Z x d W 9 0 O y w m c X V v d D t m Y X J t X 2 t u d W 1 i Z X J f M j A w N y Z x d W 9 0 O y w m c X V v d D t m Y X J t X 2 t u d W 1 i Z X J f M j A w O C Z x d W 9 0 O y w m c X V v d D t m Y X J t X 2 t u d W 1 i Z X J f M j A w O S Z x d W 9 0 O y w m c X V v d D t m Y X J t X 2 t u d W 1 i Z X J f M j A x M C Z x d W 9 0 O y w m c X V v d D t m Y X J t X 2 t u d W 1 i Z X J f M j A x M S Z x d W 9 0 O y w m c X V v d D t m Y X J t X 2 t u d W 1 i Z X J f M j A x M i Z x d W 9 0 O y w m c X V v d D t m Y X J t X 2 t u d W 1 i Z X J f M j A x M y Z x d W 9 0 O y w m c X V v d D t m Y X J t X 2 t u d W 1 i Z X J f M j A x N C Z x d W 9 0 O y w m c X V v d D t m Y X J t X 2 t u d W 1 i Z X J f M j A x N S Z x d W 9 0 O y w m c X V v d D t m Y X J t X 2 t u d W 1 i Z X J f M j A x N i Z x d W 9 0 O y w m c X V v d D t m Y X J t X 2 t u d W 1 i Z X J f M j A x N y Z x d W 9 0 O y w m c X V v d D t m Y X J t X 2 t u d W 1 i Z X J f M j A x O C Z x d W 9 0 O y w m c X V v d D t m Y X J t X 2 t u d W 1 i Z X J f M j A x O S Z x d W 9 0 O y w m c X V v d D t m Y X J t X 2 t u d W 1 i Z X J f M j A y M C Z x d W 9 0 O y w m c X V v d D t m Y X J t X 2 t o Y V 8 x O T k 3 J n F 1 b 3 Q 7 L C Z x d W 9 0 O 2 Z h c m 1 f a 2 h h X z E 5 O T g m c X V v d D s s J n F 1 b 3 Q 7 Z m F y b V 9 r a G F f M T k 5 O S Z x d W 9 0 O y w m c X V v d D t m Y X J t X 2 t o Y V 8 y M D A w J n F 1 b 3 Q 7 L C Z x d W 9 0 O 2 Z h c m 1 f a 2 h h X z I w M D E m c X V v d D s s J n F 1 b 3 Q 7 Z m F y b V 9 r a G F f M j A w M i Z x d W 9 0 O y w m c X V v d D t m Y X J t X 2 t o Y V 8 y M D A z J n F 1 b 3 Q 7 L C Z x d W 9 0 O 2 Z h c m 1 f a 2 h h X z I w M D Q m c X V v d D s s J n F 1 b 3 Q 7 Z m F y b V 9 r a G F f M j A w N S Z x d W 9 0 O y w m c X V v d D t m Y X J t X 2 t o Y V 8 y M D A 2 J n F 1 b 3 Q 7 L C Z x d W 9 0 O 2 Z h c m 1 f a 2 h h X z I w M D c m c X V v d D s s J n F 1 b 3 Q 7 Z m F y b V 9 r a G F f M j A w O C Z x d W 9 0 O y w m c X V v d D t m Y X J t X 2 t o Y V 8 y M D A 5 J n F 1 b 3 Q 7 L C Z x d W 9 0 O 2 Z h c m 1 f a 2 h h X z I w M T A m c X V v d D s s J n F 1 b 3 Q 7 Z m F y b V 9 r a G F f M j A x M S Z x d W 9 0 O y w m c X V v d D t m Y X J t X 2 t o Y V 8 y M D E y J n F 1 b 3 Q 7 L C Z x d W 9 0 O 2 Z h c m 1 f a 2 h h X z I w M T M m c X V v d D s s J n F 1 b 3 Q 7 Z m F y b V 9 r a G F f M j A x N C Z x d W 9 0 O y w m c X V v d D t m Y X J t X 2 t o Y V 8 y M D E 1 J n F 1 b 3 Q 7 L C Z x d W 9 0 O 2 Z h c m 1 f a 2 h h X z I w M T Y m c X V v d D s s J n F 1 b 3 Q 7 Z m F y b V 9 r a G F f M j A x N y Z x d W 9 0 O y w m c X V v d D t m Y X J t X 2 t o Y V 8 y M D E 4 J n F 1 b 3 Q 7 L C Z x d W 9 0 O 2 Z h c m 1 f a 2 h h X z I w M T k m c X V v d D s s J n F 1 b 3 Q 7 Z m F y b V 9 r a G F f M j A y M C Z x d W 9 0 O y w m c X V v d D t m Y X J t X 2 1 z Y W x l c 1 8 x O T k 3 J n F 1 b 3 Q 7 L C Z x d W 9 0 O 2 Z h c m 1 f b X N h b G V z X z E 5 O T g m c X V v d D s s J n F 1 b 3 Q 7 Z m F y b V 9 t c 2 F s Z X N f M T k 5 O S Z x d W 9 0 O y w m c X V v d D t m Y X J t X 2 1 z Y W x l c 1 8 y M D A w J n F 1 b 3 Q 7 L C Z x d W 9 0 O 2 Z h c m 1 f b X N h b G V z X z I w M D E m c X V v d D s s J n F 1 b 3 Q 7 Z m F y b V 9 t c 2 F s Z X N f M j A w M i Z x d W 9 0 O y w m c X V v d D t m Y X J t X 2 1 z Y W x l c 1 8 y M D A z J n F 1 b 3 Q 7 L C Z x d W 9 0 O 2 Z h c m 1 f b X N h b G V z X z I w M D Q m c X V v d D s s J n F 1 b 3 Q 7 Z m F y b V 9 t c 2 F s Z X N f M j A w N S Z x d W 9 0 O y w m c X V v d D t m Y X J t X 2 1 z Y W x l c 1 8 y M D A 2 J n F 1 b 3 Q 7 L C Z x d W 9 0 O 2 Z h c m 1 f b X N h b G V z X z I w M D c m c X V v d D s s J n F 1 b 3 Q 7 Z m F y b V 9 t c 2 F s Z X N f M j A w O C Z x d W 9 0 O y w m c X V v d D t m Y X J t X 2 1 z Y W x l c 1 8 y M D A 5 J n F 1 b 3 Q 7 L C Z x d W 9 0 O 2 Z h c m 1 f b X N h b G V z X z I w M T A m c X V v d D s s J n F 1 b 3 Q 7 Z m F y b V 9 t c 2 F s Z X N f M j A x M S Z x d W 9 0 O y w m c X V v d D t m Y X J t X 2 1 z Y W x l c 1 8 y M D E y J n F 1 b 3 Q 7 L C Z x d W 9 0 O 2 Z h c m 1 f b X N h b G V z X z I w M T M m c X V v d D s s J n F 1 b 3 Q 7 Z m F y b V 9 t c 2 F s Z X N f M j A x N C Z x d W 9 0 O y w m c X V v d D t m Y X J t X 2 1 z Y W x l c 1 8 y M D E 1 J n F 1 b 3 Q 7 L C Z x d W 9 0 O 2 Z h c m 1 f b X N h b G V z X z I w M T Y m c X V v d D s s J n F 1 b 3 Q 7 Z m F y b V 9 t c 2 F s Z X N f M j A x N y Z x d W 9 0 O y w m c X V v d D t m Y X J t X 2 1 z Y W x l c 1 8 y M D E 4 J n F 1 b 3 Q 7 L C Z x d W 9 0 O 2 Z h c m 1 f b X N h b G V z X z I w M T k m c X V v d D s s J n F 1 b 3 Q 7 Z m F y b V 9 t c 2 F s Z X N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G x f d 2 l k Z S A o N C k v Q X V 0 b 1 J l b W 9 2 Z W R D b 2 x 1 b W 5 z M S 5 7 c 3 R h d G U s M H 0 m c X V v d D s s J n F 1 b 3 Q 7 U 2 V j d G l v b j E v Y W x s X 3 d p Z G U g K D Q p L 0 F 1 d G 9 S Z W 1 v d m V k Q 2 9 s d W 1 u c z E u e 2 Z h c m 1 f a 2 5 1 b W J l c l 8 x O T k 3 L D F 9 J n F 1 b 3 Q 7 L C Z x d W 9 0 O 1 N l Y 3 R p b 2 4 x L 2 F s b F 9 3 a W R l I C g 0 K S 9 B d X R v U m V t b 3 Z l Z E N v b H V t b n M x L n t m Y X J t X 2 t u d W 1 i Z X J f M T k 5 O C w y f S Z x d W 9 0 O y w m c X V v d D t T Z W N 0 a W 9 u M S 9 h b G x f d 2 l k Z S A o N C k v Q X V 0 b 1 J l b W 9 2 Z W R D b 2 x 1 b W 5 z M S 5 7 Z m F y b V 9 r b n V t Y m V y X z E 5 O T k s M 3 0 m c X V v d D s s J n F 1 b 3 Q 7 U 2 V j d G l v b j E v Y W x s X 3 d p Z G U g K D Q p L 0 F 1 d G 9 S Z W 1 v d m V k Q 2 9 s d W 1 u c z E u e 2 Z h c m 1 f a 2 5 1 b W J l c l 8 y M D A w L D R 9 J n F 1 b 3 Q 7 L C Z x d W 9 0 O 1 N l Y 3 R p b 2 4 x L 2 F s b F 9 3 a W R l I C g 0 K S 9 B d X R v U m V t b 3 Z l Z E N v b H V t b n M x L n t m Y X J t X 2 t u d W 1 i Z X J f M j A w M S w 1 f S Z x d W 9 0 O y w m c X V v d D t T Z W N 0 a W 9 u M S 9 h b G x f d 2 l k Z S A o N C k v Q X V 0 b 1 J l b W 9 2 Z W R D b 2 x 1 b W 5 z M S 5 7 Z m F y b V 9 r b n V t Y m V y X z I w M D I s N n 0 m c X V v d D s s J n F 1 b 3 Q 7 U 2 V j d G l v b j E v Y W x s X 3 d p Z G U g K D Q p L 0 F 1 d G 9 S Z W 1 v d m V k Q 2 9 s d W 1 u c z E u e 2 Z h c m 1 f a 2 5 1 b W J l c l 8 y M D A z L D d 9 J n F 1 b 3 Q 7 L C Z x d W 9 0 O 1 N l Y 3 R p b 2 4 x L 2 F s b F 9 3 a W R l I C g 0 K S 9 B d X R v U m V t b 3 Z l Z E N v b H V t b n M x L n t m Y X J t X 2 t u d W 1 i Z X J f M j A w N C w 4 f S Z x d W 9 0 O y w m c X V v d D t T Z W N 0 a W 9 u M S 9 h b G x f d 2 l k Z S A o N C k v Q X V 0 b 1 J l b W 9 2 Z W R D b 2 x 1 b W 5 z M S 5 7 Z m F y b V 9 r b n V t Y m V y X z I w M D U s O X 0 m c X V v d D s s J n F 1 b 3 Q 7 U 2 V j d G l v b j E v Y W x s X 3 d p Z G U g K D Q p L 0 F 1 d G 9 S Z W 1 v d m V k Q 2 9 s d W 1 u c z E u e 2 Z h c m 1 f a 2 5 1 b W J l c l 8 y M D A 2 L D E w f S Z x d W 9 0 O y w m c X V v d D t T Z W N 0 a W 9 u M S 9 h b G x f d 2 l k Z S A o N C k v Q X V 0 b 1 J l b W 9 2 Z W R D b 2 x 1 b W 5 z M S 5 7 Z m F y b V 9 r b n V t Y m V y X z I w M D c s M T F 9 J n F 1 b 3 Q 7 L C Z x d W 9 0 O 1 N l Y 3 R p b 2 4 x L 2 F s b F 9 3 a W R l I C g 0 K S 9 B d X R v U m V t b 3 Z l Z E N v b H V t b n M x L n t m Y X J t X 2 t u d W 1 i Z X J f M j A w O C w x M n 0 m c X V v d D s s J n F 1 b 3 Q 7 U 2 V j d G l v b j E v Y W x s X 3 d p Z G U g K D Q p L 0 F 1 d G 9 S Z W 1 v d m V k Q 2 9 s d W 1 u c z E u e 2 Z h c m 1 f a 2 5 1 b W J l c l 8 y M D A 5 L D E z f S Z x d W 9 0 O y w m c X V v d D t T Z W N 0 a W 9 u M S 9 h b G x f d 2 l k Z S A o N C k v Q X V 0 b 1 J l b W 9 2 Z W R D b 2 x 1 b W 5 z M S 5 7 Z m F y b V 9 r b n V t Y m V y X z I w M T A s M T R 9 J n F 1 b 3 Q 7 L C Z x d W 9 0 O 1 N l Y 3 R p b 2 4 x L 2 F s b F 9 3 a W R l I C g 0 K S 9 B d X R v U m V t b 3 Z l Z E N v b H V t b n M x L n t m Y X J t X 2 t u d W 1 i Z X J f M j A x M S w x N X 0 m c X V v d D s s J n F 1 b 3 Q 7 U 2 V j d G l v b j E v Y W x s X 3 d p Z G U g K D Q p L 0 F 1 d G 9 S Z W 1 v d m V k Q 2 9 s d W 1 u c z E u e 2 Z h c m 1 f a 2 5 1 b W J l c l 8 y M D E y L D E 2 f S Z x d W 9 0 O y w m c X V v d D t T Z W N 0 a W 9 u M S 9 h b G x f d 2 l k Z S A o N C k v Q X V 0 b 1 J l b W 9 2 Z W R D b 2 x 1 b W 5 z M S 5 7 Z m F y b V 9 r b n V t Y m V y X z I w M T M s M T d 9 J n F 1 b 3 Q 7 L C Z x d W 9 0 O 1 N l Y 3 R p b 2 4 x L 2 F s b F 9 3 a W R l I C g 0 K S 9 B d X R v U m V t b 3 Z l Z E N v b H V t b n M x L n t m Y X J t X 2 t u d W 1 i Z X J f M j A x N C w x O H 0 m c X V v d D s s J n F 1 b 3 Q 7 U 2 V j d G l v b j E v Y W x s X 3 d p Z G U g K D Q p L 0 F 1 d G 9 S Z W 1 v d m V k Q 2 9 s d W 1 u c z E u e 2 Z h c m 1 f a 2 5 1 b W J l c l 8 y M D E 1 L D E 5 f S Z x d W 9 0 O y w m c X V v d D t T Z W N 0 a W 9 u M S 9 h b G x f d 2 l k Z S A o N C k v Q X V 0 b 1 J l b W 9 2 Z W R D b 2 x 1 b W 5 z M S 5 7 Z m F y b V 9 r b n V t Y m V y X z I w M T Y s M j B 9 J n F 1 b 3 Q 7 L C Z x d W 9 0 O 1 N l Y 3 R p b 2 4 x L 2 F s b F 9 3 a W R l I C g 0 K S 9 B d X R v U m V t b 3 Z l Z E N v b H V t b n M x L n t m Y X J t X 2 t u d W 1 i Z X J f M j A x N y w y M X 0 m c X V v d D s s J n F 1 b 3 Q 7 U 2 V j d G l v b j E v Y W x s X 3 d p Z G U g K D Q p L 0 F 1 d G 9 S Z W 1 v d m V k Q 2 9 s d W 1 u c z E u e 2 Z h c m 1 f a 2 5 1 b W J l c l 8 y M D E 4 L D I y f S Z x d W 9 0 O y w m c X V v d D t T Z W N 0 a W 9 u M S 9 h b G x f d 2 l k Z S A o N C k v Q X V 0 b 1 J l b W 9 2 Z W R D b 2 x 1 b W 5 z M S 5 7 Z m F y b V 9 r b n V t Y m V y X z I w M T k s M j N 9 J n F 1 b 3 Q 7 L C Z x d W 9 0 O 1 N l Y 3 R p b 2 4 x L 2 F s b F 9 3 a W R l I C g 0 K S 9 B d X R v U m V t b 3 Z l Z E N v b H V t b n M x L n t m Y X J t X 2 t u d W 1 i Z X J f M j A y M C w y N H 0 m c X V v d D s s J n F 1 b 3 Q 7 U 2 V j d G l v b j E v Y W x s X 3 d p Z G U g K D Q p L 0 F 1 d G 9 S Z W 1 v d m V k Q 2 9 s d W 1 u c z E u e 2 Z h c m 1 f a 2 h h X z E 5 O T c s M j V 9 J n F 1 b 3 Q 7 L C Z x d W 9 0 O 1 N l Y 3 R p b 2 4 x L 2 F s b F 9 3 a W R l I C g 0 K S 9 B d X R v U m V t b 3 Z l Z E N v b H V t b n M x L n t m Y X J t X 2 t o Y V 8 x O T k 4 L D I 2 f S Z x d W 9 0 O y w m c X V v d D t T Z W N 0 a W 9 u M S 9 h b G x f d 2 l k Z S A o N C k v Q X V 0 b 1 J l b W 9 2 Z W R D b 2 x 1 b W 5 z M S 5 7 Z m F y b V 9 r a G F f M T k 5 O S w y N 3 0 m c X V v d D s s J n F 1 b 3 Q 7 U 2 V j d G l v b j E v Y W x s X 3 d p Z G U g K D Q p L 0 F 1 d G 9 S Z W 1 v d m V k Q 2 9 s d W 1 u c z E u e 2 Z h c m 1 f a 2 h h X z I w M D A s M j h 9 J n F 1 b 3 Q 7 L C Z x d W 9 0 O 1 N l Y 3 R p b 2 4 x L 2 F s b F 9 3 a W R l I C g 0 K S 9 B d X R v U m V t b 3 Z l Z E N v b H V t b n M x L n t m Y X J t X 2 t o Y V 8 y M D A x L D I 5 f S Z x d W 9 0 O y w m c X V v d D t T Z W N 0 a W 9 u M S 9 h b G x f d 2 l k Z S A o N C k v Q X V 0 b 1 J l b W 9 2 Z W R D b 2 x 1 b W 5 z M S 5 7 Z m F y b V 9 r a G F f M j A w M i w z M H 0 m c X V v d D s s J n F 1 b 3 Q 7 U 2 V j d G l v b j E v Y W x s X 3 d p Z G U g K D Q p L 0 F 1 d G 9 S Z W 1 v d m V k Q 2 9 s d W 1 u c z E u e 2 Z h c m 1 f a 2 h h X z I w M D M s M z F 9 J n F 1 b 3 Q 7 L C Z x d W 9 0 O 1 N l Y 3 R p b 2 4 x L 2 F s b F 9 3 a W R l I C g 0 K S 9 B d X R v U m V t b 3 Z l Z E N v b H V t b n M x L n t m Y X J t X 2 t o Y V 8 y M D A 0 L D M y f S Z x d W 9 0 O y w m c X V v d D t T Z W N 0 a W 9 u M S 9 h b G x f d 2 l k Z S A o N C k v Q X V 0 b 1 J l b W 9 2 Z W R D b 2 x 1 b W 5 z M S 5 7 Z m F y b V 9 r a G F f M j A w N S w z M 3 0 m c X V v d D s s J n F 1 b 3 Q 7 U 2 V j d G l v b j E v Y W x s X 3 d p Z G U g K D Q p L 0 F 1 d G 9 S Z W 1 v d m V k Q 2 9 s d W 1 u c z E u e 2 Z h c m 1 f a 2 h h X z I w M D Y s M z R 9 J n F 1 b 3 Q 7 L C Z x d W 9 0 O 1 N l Y 3 R p b 2 4 x L 2 F s b F 9 3 a W R l I C g 0 K S 9 B d X R v U m V t b 3 Z l Z E N v b H V t b n M x L n t m Y X J t X 2 t o Y V 8 y M D A 3 L D M 1 f S Z x d W 9 0 O y w m c X V v d D t T Z W N 0 a W 9 u M S 9 h b G x f d 2 l k Z S A o N C k v Q X V 0 b 1 J l b W 9 2 Z W R D b 2 x 1 b W 5 z M S 5 7 Z m F y b V 9 r a G F f M j A w O C w z N n 0 m c X V v d D s s J n F 1 b 3 Q 7 U 2 V j d G l v b j E v Y W x s X 3 d p Z G U g K D Q p L 0 F 1 d G 9 S Z W 1 v d m V k Q 2 9 s d W 1 u c z E u e 2 Z h c m 1 f a 2 h h X z I w M D k s M z d 9 J n F 1 b 3 Q 7 L C Z x d W 9 0 O 1 N l Y 3 R p b 2 4 x L 2 F s b F 9 3 a W R l I C g 0 K S 9 B d X R v U m V t b 3 Z l Z E N v b H V t b n M x L n t m Y X J t X 2 t o Y V 8 y M D E w L D M 4 f S Z x d W 9 0 O y w m c X V v d D t T Z W N 0 a W 9 u M S 9 h b G x f d 2 l k Z S A o N C k v Q X V 0 b 1 J l b W 9 2 Z W R D b 2 x 1 b W 5 z M S 5 7 Z m F y b V 9 r a G F f M j A x M S w z O X 0 m c X V v d D s s J n F 1 b 3 Q 7 U 2 V j d G l v b j E v Y W x s X 3 d p Z G U g K D Q p L 0 F 1 d G 9 S Z W 1 v d m V k Q 2 9 s d W 1 u c z E u e 2 Z h c m 1 f a 2 h h X z I w M T I s N D B 9 J n F 1 b 3 Q 7 L C Z x d W 9 0 O 1 N l Y 3 R p b 2 4 x L 2 F s b F 9 3 a W R l I C g 0 K S 9 B d X R v U m V t b 3 Z l Z E N v b H V t b n M x L n t m Y X J t X 2 t o Y V 8 y M D E z L D Q x f S Z x d W 9 0 O y w m c X V v d D t T Z W N 0 a W 9 u M S 9 h b G x f d 2 l k Z S A o N C k v Q X V 0 b 1 J l b W 9 2 Z W R D b 2 x 1 b W 5 z M S 5 7 Z m F y b V 9 r a G F f M j A x N C w 0 M n 0 m c X V v d D s s J n F 1 b 3 Q 7 U 2 V j d G l v b j E v Y W x s X 3 d p Z G U g K D Q p L 0 F 1 d G 9 S Z W 1 v d m V k Q 2 9 s d W 1 u c z E u e 2 Z h c m 1 f a 2 h h X z I w M T U s N D N 9 J n F 1 b 3 Q 7 L C Z x d W 9 0 O 1 N l Y 3 R p b 2 4 x L 2 F s b F 9 3 a W R l I C g 0 K S 9 B d X R v U m V t b 3 Z l Z E N v b H V t b n M x L n t m Y X J t X 2 t o Y V 8 y M D E 2 L D Q 0 f S Z x d W 9 0 O y w m c X V v d D t T Z W N 0 a W 9 u M S 9 h b G x f d 2 l k Z S A o N C k v Q X V 0 b 1 J l b W 9 2 Z W R D b 2 x 1 b W 5 z M S 5 7 Z m F y b V 9 r a G F f M j A x N y w 0 N X 0 m c X V v d D s s J n F 1 b 3 Q 7 U 2 V j d G l v b j E v Y W x s X 3 d p Z G U g K D Q p L 0 F 1 d G 9 S Z W 1 v d m V k Q 2 9 s d W 1 u c z E u e 2 Z h c m 1 f a 2 h h X z I w M T g s N D Z 9 J n F 1 b 3 Q 7 L C Z x d W 9 0 O 1 N l Y 3 R p b 2 4 x L 2 F s b F 9 3 a W R l I C g 0 K S 9 B d X R v U m V t b 3 Z l Z E N v b H V t b n M x L n t m Y X J t X 2 t o Y V 8 y M D E 5 L D Q 3 f S Z x d W 9 0 O y w m c X V v d D t T Z W N 0 a W 9 u M S 9 h b G x f d 2 l k Z S A o N C k v Q X V 0 b 1 J l b W 9 2 Z W R D b 2 x 1 b W 5 z M S 5 7 Z m F y b V 9 r a G F f M j A y M C w 0 O H 0 m c X V v d D s s J n F 1 b 3 Q 7 U 2 V j d G l v b j E v Y W x s X 3 d p Z G U g K D Q p L 0 F 1 d G 9 S Z W 1 v d m V k Q 2 9 s d W 1 u c z E u e 2 Z h c m 1 f b X N h b G V z X z E 5 O T c s N D l 9 J n F 1 b 3 Q 7 L C Z x d W 9 0 O 1 N l Y 3 R p b 2 4 x L 2 F s b F 9 3 a W R l I C g 0 K S 9 B d X R v U m V t b 3 Z l Z E N v b H V t b n M x L n t m Y X J t X 2 1 z Y W x l c 1 8 x O T k 4 L D U w f S Z x d W 9 0 O y w m c X V v d D t T Z W N 0 a W 9 u M S 9 h b G x f d 2 l k Z S A o N C k v Q X V 0 b 1 J l b W 9 2 Z W R D b 2 x 1 b W 5 z M S 5 7 Z m F y b V 9 t c 2 F s Z X N f M T k 5 O S w 1 M X 0 m c X V v d D s s J n F 1 b 3 Q 7 U 2 V j d G l v b j E v Y W x s X 3 d p Z G U g K D Q p L 0 F 1 d G 9 S Z W 1 v d m V k Q 2 9 s d W 1 u c z E u e 2 Z h c m 1 f b X N h b G V z X z I w M D A s N T J 9 J n F 1 b 3 Q 7 L C Z x d W 9 0 O 1 N l Y 3 R p b 2 4 x L 2 F s b F 9 3 a W R l I C g 0 K S 9 B d X R v U m V t b 3 Z l Z E N v b H V t b n M x L n t m Y X J t X 2 1 z Y W x l c 1 8 y M D A x L D U z f S Z x d W 9 0 O y w m c X V v d D t T Z W N 0 a W 9 u M S 9 h b G x f d 2 l k Z S A o N C k v Q X V 0 b 1 J l b W 9 2 Z W R D b 2 x 1 b W 5 z M S 5 7 Z m F y b V 9 t c 2 F s Z X N f M j A w M i w 1 N H 0 m c X V v d D s s J n F 1 b 3 Q 7 U 2 V j d G l v b j E v Y W x s X 3 d p Z G U g K D Q p L 0 F 1 d G 9 S Z W 1 v d m V k Q 2 9 s d W 1 u c z E u e 2 Z h c m 1 f b X N h b G V z X z I w M D M s N T V 9 J n F 1 b 3 Q 7 L C Z x d W 9 0 O 1 N l Y 3 R p b 2 4 x L 2 F s b F 9 3 a W R l I C g 0 K S 9 B d X R v U m V t b 3 Z l Z E N v b H V t b n M x L n t m Y X J t X 2 1 z Y W x l c 1 8 y M D A 0 L D U 2 f S Z x d W 9 0 O y w m c X V v d D t T Z W N 0 a W 9 u M S 9 h b G x f d 2 l k Z S A o N C k v Q X V 0 b 1 J l b W 9 2 Z W R D b 2 x 1 b W 5 z M S 5 7 Z m F y b V 9 t c 2 F s Z X N f M j A w N S w 1 N 3 0 m c X V v d D s s J n F 1 b 3 Q 7 U 2 V j d G l v b j E v Y W x s X 3 d p Z G U g K D Q p L 0 F 1 d G 9 S Z W 1 v d m V k Q 2 9 s d W 1 u c z E u e 2 Z h c m 1 f b X N h b G V z X z I w M D Y s N T h 9 J n F 1 b 3 Q 7 L C Z x d W 9 0 O 1 N l Y 3 R p b 2 4 x L 2 F s b F 9 3 a W R l I C g 0 K S 9 B d X R v U m V t b 3 Z l Z E N v b H V t b n M x L n t m Y X J t X 2 1 z Y W x l c 1 8 y M D A 3 L D U 5 f S Z x d W 9 0 O y w m c X V v d D t T Z W N 0 a W 9 u M S 9 h b G x f d 2 l k Z S A o N C k v Q X V 0 b 1 J l b W 9 2 Z W R D b 2 x 1 b W 5 z M S 5 7 Z m F y b V 9 t c 2 F s Z X N f M j A w O C w 2 M H 0 m c X V v d D s s J n F 1 b 3 Q 7 U 2 V j d G l v b j E v Y W x s X 3 d p Z G U g K D Q p L 0 F 1 d G 9 S Z W 1 v d m V k Q 2 9 s d W 1 u c z E u e 2 Z h c m 1 f b X N h b G V z X z I w M D k s N j F 9 J n F 1 b 3 Q 7 L C Z x d W 9 0 O 1 N l Y 3 R p b 2 4 x L 2 F s b F 9 3 a W R l I C g 0 K S 9 B d X R v U m V t b 3 Z l Z E N v b H V t b n M x L n t m Y X J t X 2 1 z Y W x l c 1 8 y M D E w L D Y y f S Z x d W 9 0 O y w m c X V v d D t T Z W N 0 a W 9 u M S 9 h b G x f d 2 l k Z S A o N C k v Q X V 0 b 1 J l b W 9 2 Z W R D b 2 x 1 b W 5 z M S 5 7 Z m F y b V 9 t c 2 F s Z X N f M j A x M S w 2 M 3 0 m c X V v d D s s J n F 1 b 3 Q 7 U 2 V j d G l v b j E v Y W x s X 3 d p Z G U g K D Q p L 0 F 1 d G 9 S Z W 1 v d m V k Q 2 9 s d W 1 u c z E u e 2 Z h c m 1 f b X N h b G V z X z I w M T I s N j R 9 J n F 1 b 3 Q 7 L C Z x d W 9 0 O 1 N l Y 3 R p b 2 4 x L 2 F s b F 9 3 a W R l I C g 0 K S 9 B d X R v U m V t b 3 Z l Z E N v b H V t b n M x L n t m Y X J t X 2 1 z Y W x l c 1 8 y M D E z L D Y 1 f S Z x d W 9 0 O y w m c X V v d D t T Z W N 0 a W 9 u M S 9 h b G x f d 2 l k Z S A o N C k v Q X V 0 b 1 J l b W 9 2 Z W R D b 2 x 1 b W 5 z M S 5 7 Z m F y b V 9 t c 2 F s Z X N f M j A x N C w 2 N n 0 m c X V v d D s s J n F 1 b 3 Q 7 U 2 V j d G l v b j E v Y W x s X 3 d p Z G U g K D Q p L 0 F 1 d G 9 S Z W 1 v d m V k Q 2 9 s d W 1 u c z E u e 2 Z h c m 1 f b X N h b G V z X z I w M T U s N j d 9 J n F 1 b 3 Q 7 L C Z x d W 9 0 O 1 N l Y 3 R p b 2 4 x L 2 F s b F 9 3 a W R l I C g 0 K S 9 B d X R v U m V t b 3 Z l Z E N v b H V t b n M x L n t m Y X J t X 2 1 z Y W x l c 1 8 y M D E 2 L D Y 4 f S Z x d W 9 0 O y w m c X V v d D t T Z W N 0 a W 9 u M S 9 h b G x f d 2 l k Z S A o N C k v Q X V 0 b 1 J l b W 9 2 Z W R D b 2 x 1 b W 5 z M S 5 7 Z m F y b V 9 t c 2 F s Z X N f M j A x N y w 2 O X 0 m c X V v d D s s J n F 1 b 3 Q 7 U 2 V j d G l v b j E v Y W x s X 3 d p Z G U g K D Q p L 0 F 1 d G 9 S Z W 1 v d m V k Q 2 9 s d W 1 u c z E u e 2 Z h c m 1 f b X N h b G V z X z I w M T g s N z B 9 J n F 1 b 3 Q 7 L C Z x d W 9 0 O 1 N l Y 3 R p b 2 4 x L 2 F s b F 9 3 a W R l I C g 0 K S 9 B d X R v U m V t b 3 Z l Z E N v b H V t b n M x L n t m Y X J t X 2 1 z Y W x l c 1 8 y M D E 5 L D c x f S Z x d W 9 0 O y w m c X V v d D t T Z W N 0 a W 9 u M S 9 h b G x f d 2 l k Z S A o N C k v Q X V 0 b 1 J l b W 9 2 Z W R D b 2 x 1 b W 5 z M S 5 7 Z m F y b V 9 t c 2 F s Z X N f M j A y M C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2 F s b F 9 3 a W R l I C g 0 K S 9 B d X R v U m V t b 3 Z l Z E N v b H V t b n M x L n t z d G F 0 Z S w w f S Z x d W 9 0 O y w m c X V v d D t T Z W N 0 a W 9 u M S 9 h b G x f d 2 l k Z S A o N C k v Q X V 0 b 1 J l b W 9 2 Z W R D b 2 x 1 b W 5 z M S 5 7 Z m F y b V 9 r b n V t Y m V y X z E 5 O T c s M X 0 m c X V v d D s s J n F 1 b 3 Q 7 U 2 V j d G l v b j E v Y W x s X 3 d p Z G U g K D Q p L 0 F 1 d G 9 S Z W 1 v d m V k Q 2 9 s d W 1 u c z E u e 2 Z h c m 1 f a 2 5 1 b W J l c l 8 x O T k 4 L D J 9 J n F 1 b 3 Q 7 L C Z x d W 9 0 O 1 N l Y 3 R p b 2 4 x L 2 F s b F 9 3 a W R l I C g 0 K S 9 B d X R v U m V t b 3 Z l Z E N v b H V t b n M x L n t m Y X J t X 2 t u d W 1 i Z X J f M T k 5 O S w z f S Z x d W 9 0 O y w m c X V v d D t T Z W N 0 a W 9 u M S 9 h b G x f d 2 l k Z S A o N C k v Q X V 0 b 1 J l b W 9 2 Z W R D b 2 x 1 b W 5 z M S 5 7 Z m F y b V 9 r b n V t Y m V y X z I w M D A s N H 0 m c X V v d D s s J n F 1 b 3 Q 7 U 2 V j d G l v b j E v Y W x s X 3 d p Z G U g K D Q p L 0 F 1 d G 9 S Z W 1 v d m V k Q 2 9 s d W 1 u c z E u e 2 Z h c m 1 f a 2 5 1 b W J l c l 8 y M D A x L D V 9 J n F 1 b 3 Q 7 L C Z x d W 9 0 O 1 N l Y 3 R p b 2 4 x L 2 F s b F 9 3 a W R l I C g 0 K S 9 B d X R v U m V t b 3 Z l Z E N v b H V t b n M x L n t m Y X J t X 2 t u d W 1 i Z X J f M j A w M i w 2 f S Z x d W 9 0 O y w m c X V v d D t T Z W N 0 a W 9 u M S 9 h b G x f d 2 l k Z S A o N C k v Q X V 0 b 1 J l b W 9 2 Z W R D b 2 x 1 b W 5 z M S 5 7 Z m F y b V 9 r b n V t Y m V y X z I w M D M s N 3 0 m c X V v d D s s J n F 1 b 3 Q 7 U 2 V j d G l v b j E v Y W x s X 3 d p Z G U g K D Q p L 0 F 1 d G 9 S Z W 1 v d m V k Q 2 9 s d W 1 u c z E u e 2 Z h c m 1 f a 2 5 1 b W J l c l 8 y M D A 0 L D h 9 J n F 1 b 3 Q 7 L C Z x d W 9 0 O 1 N l Y 3 R p b 2 4 x L 2 F s b F 9 3 a W R l I C g 0 K S 9 B d X R v U m V t b 3 Z l Z E N v b H V t b n M x L n t m Y X J t X 2 t u d W 1 i Z X J f M j A w N S w 5 f S Z x d W 9 0 O y w m c X V v d D t T Z W N 0 a W 9 u M S 9 h b G x f d 2 l k Z S A o N C k v Q X V 0 b 1 J l b W 9 2 Z W R D b 2 x 1 b W 5 z M S 5 7 Z m F y b V 9 r b n V t Y m V y X z I w M D Y s M T B 9 J n F 1 b 3 Q 7 L C Z x d W 9 0 O 1 N l Y 3 R p b 2 4 x L 2 F s b F 9 3 a W R l I C g 0 K S 9 B d X R v U m V t b 3 Z l Z E N v b H V t b n M x L n t m Y X J t X 2 t u d W 1 i Z X J f M j A w N y w x M X 0 m c X V v d D s s J n F 1 b 3 Q 7 U 2 V j d G l v b j E v Y W x s X 3 d p Z G U g K D Q p L 0 F 1 d G 9 S Z W 1 v d m V k Q 2 9 s d W 1 u c z E u e 2 Z h c m 1 f a 2 5 1 b W J l c l 8 y M D A 4 L D E y f S Z x d W 9 0 O y w m c X V v d D t T Z W N 0 a W 9 u M S 9 h b G x f d 2 l k Z S A o N C k v Q X V 0 b 1 J l b W 9 2 Z W R D b 2 x 1 b W 5 z M S 5 7 Z m F y b V 9 r b n V t Y m V y X z I w M D k s M T N 9 J n F 1 b 3 Q 7 L C Z x d W 9 0 O 1 N l Y 3 R p b 2 4 x L 2 F s b F 9 3 a W R l I C g 0 K S 9 B d X R v U m V t b 3 Z l Z E N v b H V t b n M x L n t m Y X J t X 2 t u d W 1 i Z X J f M j A x M C w x N H 0 m c X V v d D s s J n F 1 b 3 Q 7 U 2 V j d G l v b j E v Y W x s X 3 d p Z G U g K D Q p L 0 F 1 d G 9 S Z W 1 v d m V k Q 2 9 s d W 1 u c z E u e 2 Z h c m 1 f a 2 5 1 b W J l c l 8 y M D E x L D E 1 f S Z x d W 9 0 O y w m c X V v d D t T Z W N 0 a W 9 u M S 9 h b G x f d 2 l k Z S A o N C k v Q X V 0 b 1 J l b W 9 2 Z W R D b 2 x 1 b W 5 z M S 5 7 Z m F y b V 9 r b n V t Y m V y X z I w M T I s M T Z 9 J n F 1 b 3 Q 7 L C Z x d W 9 0 O 1 N l Y 3 R p b 2 4 x L 2 F s b F 9 3 a W R l I C g 0 K S 9 B d X R v U m V t b 3 Z l Z E N v b H V t b n M x L n t m Y X J t X 2 t u d W 1 i Z X J f M j A x M y w x N 3 0 m c X V v d D s s J n F 1 b 3 Q 7 U 2 V j d G l v b j E v Y W x s X 3 d p Z G U g K D Q p L 0 F 1 d G 9 S Z W 1 v d m V k Q 2 9 s d W 1 u c z E u e 2 Z h c m 1 f a 2 5 1 b W J l c l 8 y M D E 0 L D E 4 f S Z x d W 9 0 O y w m c X V v d D t T Z W N 0 a W 9 u M S 9 h b G x f d 2 l k Z S A o N C k v Q X V 0 b 1 J l b W 9 2 Z W R D b 2 x 1 b W 5 z M S 5 7 Z m F y b V 9 r b n V t Y m V y X z I w M T U s M T l 9 J n F 1 b 3 Q 7 L C Z x d W 9 0 O 1 N l Y 3 R p b 2 4 x L 2 F s b F 9 3 a W R l I C g 0 K S 9 B d X R v U m V t b 3 Z l Z E N v b H V t b n M x L n t m Y X J t X 2 t u d W 1 i Z X J f M j A x N i w y M H 0 m c X V v d D s s J n F 1 b 3 Q 7 U 2 V j d G l v b j E v Y W x s X 3 d p Z G U g K D Q p L 0 F 1 d G 9 S Z W 1 v d m V k Q 2 9 s d W 1 u c z E u e 2 Z h c m 1 f a 2 5 1 b W J l c l 8 y M D E 3 L D I x f S Z x d W 9 0 O y w m c X V v d D t T Z W N 0 a W 9 u M S 9 h b G x f d 2 l k Z S A o N C k v Q X V 0 b 1 J l b W 9 2 Z W R D b 2 x 1 b W 5 z M S 5 7 Z m F y b V 9 r b n V t Y m V y X z I w M T g s M j J 9 J n F 1 b 3 Q 7 L C Z x d W 9 0 O 1 N l Y 3 R p b 2 4 x L 2 F s b F 9 3 a W R l I C g 0 K S 9 B d X R v U m V t b 3 Z l Z E N v b H V t b n M x L n t m Y X J t X 2 t u d W 1 i Z X J f M j A x O S w y M 3 0 m c X V v d D s s J n F 1 b 3 Q 7 U 2 V j d G l v b j E v Y W x s X 3 d p Z G U g K D Q p L 0 F 1 d G 9 S Z W 1 v d m V k Q 2 9 s d W 1 u c z E u e 2 Z h c m 1 f a 2 5 1 b W J l c l 8 y M D I w L D I 0 f S Z x d W 9 0 O y w m c X V v d D t T Z W N 0 a W 9 u M S 9 h b G x f d 2 l k Z S A o N C k v Q X V 0 b 1 J l b W 9 2 Z W R D b 2 x 1 b W 5 z M S 5 7 Z m F y b V 9 r a G F f M T k 5 N y w y N X 0 m c X V v d D s s J n F 1 b 3 Q 7 U 2 V j d G l v b j E v Y W x s X 3 d p Z G U g K D Q p L 0 F 1 d G 9 S Z W 1 v d m V k Q 2 9 s d W 1 u c z E u e 2 Z h c m 1 f a 2 h h X z E 5 O T g s M j Z 9 J n F 1 b 3 Q 7 L C Z x d W 9 0 O 1 N l Y 3 R p b 2 4 x L 2 F s b F 9 3 a W R l I C g 0 K S 9 B d X R v U m V t b 3 Z l Z E N v b H V t b n M x L n t m Y X J t X 2 t o Y V 8 x O T k 5 L D I 3 f S Z x d W 9 0 O y w m c X V v d D t T Z W N 0 a W 9 u M S 9 h b G x f d 2 l k Z S A o N C k v Q X V 0 b 1 J l b W 9 2 Z W R D b 2 x 1 b W 5 z M S 5 7 Z m F y b V 9 r a G F f M j A w M C w y O H 0 m c X V v d D s s J n F 1 b 3 Q 7 U 2 V j d G l v b j E v Y W x s X 3 d p Z G U g K D Q p L 0 F 1 d G 9 S Z W 1 v d m V k Q 2 9 s d W 1 u c z E u e 2 Z h c m 1 f a 2 h h X z I w M D E s M j l 9 J n F 1 b 3 Q 7 L C Z x d W 9 0 O 1 N l Y 3 R p b 2 4 x L 2 F s b F 9 3 a W R l I C g 0 K S 9 B d X R v U m V t b 3 Z l Z E N v b H V t b n M x L n t m Y X J t X 2 t o Y V 8 y M D A y L D M w f S Z x d W 9 0 O y w m c X V v d D t T Z W N 0 a W 9 u M S 9 h b G x f d 2 l k Z S A o N C k v Q X V 0 b 1 J l b W 9 2 Z W R D b 2 x 1 b W 5 z M S 5 7 Z m F y b V 9 r a G F f M j A w M y w z M X 0 m c X V v d D s s J n F 1 b 3 Q 7 U 2 V j d G l v b j E v Y W x s X 3 d p Z G U g K D Q p L 0 F 1 d G 9 S Z W 1 v d m V k Q 2 9 s d W 1 u c z E u e 2 Z h c m 1 f a 2 h h X z I w M D Q s M z J 9 J n F 1 b 3 Q 7 L C Z x d W 9 0 O 1 N l Y 3 R p b 2 4 x L 2 F s b F 9 3 a W R l I C g 0 K S 9 B d X R v U m V t b 3 Z l Z E N v b H V t b n M x L n t m Y X J t X 2 t o Y V 8 y M D A 1 L D M z f S Z x d W 9 0 O y w m c X V v d D t T Z W N 0 a W 9 u M S 9 h b G x f d 2 l k Z S A o N C k v Q X V 0 b 1 J l b W 9 2 Z W R D b 2 x 1 b W 5 z M S 5 7 Z m F y b V 9 r a G F f M j A w N i w z N H 0 m c X V v d D s s J n F 1 b 3 Q 7 U 2 V j d G l v b j E v Y W x s X 3 d p Z G U g K D Q p L 0 F 1 d G 9 S Z W 1 v d m V k Q 2 9 s d W 1 u c z E u e 2 Z h c m 1 f a 2 h h X z I w M D c s M z V 9 J n F 1 b 3 Q 7 L C Z x d W 9 0 O 1 N l Y 3 R p b 2 4 x L 2 F s b F 9 3 a W R l I C g 0 K S 9 B d X R v U m V t b 3 Z l Z E N v b H V t b n M x L n t m Y X J t X 2 t o Y V 8 y M D A 4 L D M 2 f S Z x d W 9 0 O y w m c X V v d D t T Z W N 0 a W 9 u M S 9 h b G x f d 2 l k Z S A o N C k v Q X V 0 b 1 J l b W 9 2 Z W R D b 2 x 1 b W 5 z M S 5 7 Z m F y b V 9 r a G F f M j A w O S w z N 3 0 m c X V v d D s s J n F 1 b 3 Q 7 U 2 V j d G l v b j E v Y W x s X 3 d p Z G U g K D Q p L 0 F 1 d G 9 S Z W 1 v d m V k Q 2 9 s d W 1 u c z E u e 2 Z h c m 1 f a 2 h h X z I w M T A s M z h 9 J n F 1 b 3 Q 7 L C Z x d W 9 0 O 1 N l Y 3 R p b 2 4 x L 2 F s b F 9 3 a W R l I C g 0 K S 9 B d X R v U m V t b 3 Z l Z E N v b H V t b n M x L n t m Y X J t X 2 t o Y V 8 y M D E x L D M 5 f S Z x d W 9 0 O y w m c X V v d D t T Z W N 0 a W 9 u M S 9 h b G x f d 2 l k Z S A o N C k v Q X V 0 b 1 J l b W 9 2 Z W R D b 2 x 1 b W 5 z M S 5 7 Z m F y b V 9 r a G F f M j A x M i w 0 M H 0 m c X V v d D s s J n F 1 b 3 Q 7 U 2 V j d G l v b j E v Y W x s X 3 d p Z G U g K D Q p L 0 F 1 d G 9 S Z W 1 v d m V k Q 2 9 s d W 1 u c z E u e 2 Z h c m 1 f a 2 h h X z I w M T M s N D F 9 J n F 1 b 3 Q 7 L C Z x d W 9 0 O 1 N l Y 3 R p b 2 4 x L 2 F s b F 9 3 a W R l I C g 0 K S 9 B d X R v U m V t b 3 Z l Z E N v b H V t b n M x L n t m Y X J t X 2 t o Y V 8 y M D E 0 L D Q y f S Z x d W 9 0 O y w m c X V v d D t T Z W N 0 a W 9 u M S 9 h b G x f d 2 l k Z S A o N C k v Q X V 0 b 1 J l b W 9 2 Z W R D b 2 x 1 b W 5 z M S 5 7 Z m F y b V 9 r a G F f M j A x N S w 0 M 3 0 m c X V v d D s s J n F 1 b 3 Q 7 U 2 V j d G l v b j E v Y W x s X 3 d p Z G U g K D Q p L 0 F 1 d G 9 S Z W 1 v d m V k Q 2 9 s d W 1 u c z E u e 2 Z h c m 1 f a 2 h h X z I w M T Y s N D R 9 J n F 1 b 3 Q 7 L C Z x d W 9 0 O 1 N l Y 3 R p b 2 4 x L 2 F s b F 9 3 a W R l I C g 0 K S 9 B d X R v U m V t b 3 Z l Z E N v b H V t b n M x L n t m Y X J t X 2 t o Y V 8 y M D E 3 L D Q 1 f S Z x d W 9 0 O y w m c X V v d D t T Z W N 0 a W 9 u M S 9 h b G x f d 2 l k Z S A o N C k v Q X V 0 b 1 J l b W 9 2 Z W R D b 2 x 1 b W 5 z M S 5 7 Z m F y b V 9 r a G F f M j A x O C w 0 N n 0 m c X V v d D s s J n F 1 b 3 Q 7 U 2 V j d G l v b j E v Y W x s X 3 d p Z G U g K D Q p L 0 F 1 d G 9 S Z W 1 v d m V k Q 2 9 s d W 1 u c z E u e 2 Z h c m 1 f a 2 h h X z I w M T k s N D d 9 J n F 1 b 3 Q 7 L C Z x d W 9 0 O 1 N l Y 3 R p b 2 4 x L 2 F s b F 9 3 a W R l I C g 0 K S 9 B d X R v U m V t b 3 Z l Z E N v b H V t b n M x L n t m Y X J t X 2 t o Y V 8 y M D I w L D Q 4 f S Z x d W 9 0 O y w m c X V v d D t T Z W N 0 a W 9 u M S 9 h b G x f d 2 l k Z S A o N C k v Q X V 0 b 1 J l b W 9 2 Z W R D b 2 x 1 b W 5 z M S 5 7 Z m F y b V 9 t c 2 F s Z X N f M T k 5 N y w 0 O X 0 m c X V v d D s s J n F 1 b 3 Q 7 U 2 V j d G l v b j E v Y W x s X 3 d p Z G U g K D Q p L 0 F 1 d G 9 S Z W 1 v d m V k Q 2 9 s d W 1 u c z E u e 2 Z h c m 1 f b X N h b G V z X z E 5 O T g s N T B 9 J n F 1 b 3 Q 7 L C Z x d W 9 0 O 1 N l Y 3 R p b 2 4 x L 2 F s b F 9 3 a W R l I C g 0 K S 9 B d X R v U m V t b 3 Z l Z E N v b H V t b n M x L n t m Y X J t X 2 1 z Y W x l c 1 8 x O T k 5 L D U x f S Z x d W 9 0 O y w m c X V v d D t T Z W N 0 a W 9 u M S 9 h b G x f d 2 l k Z S A o N C k v Q X V 0 b 1 J l b W 9 2 Z W R D b 2 x 1 b W 5 z M S 5 7 Z m F y b V 9 t c 2 F s Z X N f M j A w M C w 1 M n 0 m c X V v d D s s J n F 1 b 3 Q 7 U 2 V j d G l v b j E v Y W x s X 3 d p Z G U g K D Q p L 0 F 1 d G 9 S Z W 1 v d m V k Q 2 9 s d W 1 u c z E u e 2 Z h c m 1 f b X N h b G V z X z I w M D E s N T N 9 J n F 1 b 3 Q 7 L C Z x d W 9 0 O 1 N l Y 3 R p b 2 4 x L 2 F s b F 9 3 a W R l I C g 0 K S 9 B d X R v U m V t b 3 Z l Z E N v b H V t b n M x L n t m Y X J t X 2 1 z Y W x l c 1 8 y M D A y L D U 0 f S Z x d W 9 0 O y w m c X V v d D t T Z W N 0 a W 9 u M S 9 h b G x f d 2 l k Z S A o N C k v Q X V 0 b 1 J l b W 9 2 Z W R D b 2 x 1 b W 5 z M S 5 7 Z m F y b V 9 t c 2 F s Z X N f M j A w M y w 1 N X 0 m c X V v d D s s J n F 1 b 3 Q 7 U 2 V j d G l v b j E v Y W x s X 3 d p Z G U g K D Q p L 0 F 1 d G 9 S Z W 1 v d m V k Q 2 9 s d W 1 u c z E u e 2 Z h c m 1 f b X N h b G V z X z I w M D Q s N T Z 9 J n F 1 b 3 Q 7 L C Z x d W 9 0 O 1 N l Y 3 R p b 2 4 x L 2 F s b F 9 3 a W R l I C g 0 K S 9 B d X R v U m V t b 3 Z l Z E N v b H V t b n M x L n t m Y X J t X 2 1 z Y W x l c 1 8 y M D A 1 L D U 3 f S Z x d W 9 0 O y w m c X V v d D t T Z W N 0 a W 9 u M S 9 h b G x f d 2 l k Z S A o N C k v Q X V 0 b 1 J l b W 9 2 Z W R D b 2 x 1 b W 5 z M S 5 7 Z m F y b V 9 t c 2 F s Z X N f M j A w N i w 1 O H 0 m c X V v d D s s J n F 1 b 3 Q 7 U 2 V j d G l v b j E v Y W x s X 3 d p Z G U g K D Q p L 0 F 1 d G 9 S Z W 1 v d m V k Q 2 9 s d W 1 u c z E u e 2 Z h c m 1 f b X N h b G V z X z I w M D c s N T l 9 J n F 1 b 3 Q 7 L C Z x d W 9 0 O 1 N l Y 3 R p b 2 4 x L 2 F s b F 9 3 a W R l I C g 0 K S 9 B d X R v U m V t b 3 Z l Z E N v b H V t b n M x L n t m Y X J t X 2 1 z Y W x l c 1 8 y M D A 4 L D Y w f S Z x d W 9 0 O y w m c X V v d D t T Z W N 0 a W 9 u M S 9 h b G x f d 2 l k Z S A o N C k v Q X V 0 b 1 J l b W 9 2 Z W R D b 2 x 1 b W 5 z M S 5 7 Z m F y b V 9 t c 2 F s Z X N f M j A w O S w 2 M X 0 m c X V v d D s s J n F 1 b 3 Q 7 U 2 V j d G l v b j E v Y W x s X 3 d p Z G U g K D Q p L 0 F 1 d G 9 S Z W 1 v d m V k Q 2 9 s d W 1 u c z E u e 2 Z h c m 1 f b X N h b G V z X z I w M T A s N j J 9 J n F 1 b 3 Q 7 L C Z x d W 9 0 O 1 N l Y 3 R p b 2 4 x L 2 F s b F 9 3 a W R l I C g 0 K S 9 B d X R v U m V t b 3 Z l Z E N v b H V t b n M x L n t m Y X J t X 2 1 z Y W x l c 1 8 y M D E x L D Y z f S Z x d W 9 0 O y w m c X V v d D t T Z W N 0 a W 9 u M S 9 h b G x f d 2 l k Z S A o N C k v Q X V 0 b 1 J l b W 9 2 Z W R D b 2 x 1 b W 5 z M S 5 7 Z m F y b V 9 t c 2 F s Z X N f M j A x M i w 2 N H 0 m c X V v d D s s J n F 1 b 3 Q 7 U 2 V j d G l v b j E v Y W x s X 3 d p Z G U g K D Q p L 0 F 1 d G 9 S Z W 1 v d m V k Q 2 9 s d W 1 u c z E u e 2 Z h c m 1 f b X N h b G V z X z I w M T M s N j V 9 J n F 1 b 3 Q 7 L C Z x d W 9 0 O 1 N l Y 3 R p b 2 4 x L 2 F s b F 9 3 a W R l I C g 0 K S 9 B d X R v U m V t b 3 Z l Z E N v b H V t b n M x L n t m Y X J t X 2 1 z Y W x l c 1 8 y M D E 0 L D Y 2 f S Z x d W 9 0 O y w m c X V v d D t T Z W N 0 a W 9 u M S 9 h b G x f d 2 l k Z S A o N C k v Q X V 0 b 1 J l b W 9 2 Z W R D b 2 x 1 b W 5 z M S 5 7 Z m F y b V 9 t c 2 F s Z X N f M j A x N S w 2 N 3 0 m c X V v d D s s J n F 1 b 3 Q 7 U 2 V j d G l v b j E v Y W x s X 3 d p Z G U g K D Q p L 0 F 1 d G 9 S Z W 1 v d m V k Q 2 9 s d W 1 u c z E u e 2 Z h c m 1 f b X N h b G V z X z I w M T Y s N j h 9 J n F 1 b 3 Q 7 L C Z x d W 9 0 O 1 N l Y 3 R p b 2 4 x L 2 F s b F 9 3 a W R l I C g 0 K S 9 B d X R v U m V t b 3 Z l Z E N v b H V t b n M x L n t m Y X J t X 2 1 z Y W x l c 1 8 y M D E 3 L D Y 5 f S Z x d W 9 0 O y w m c X V v d D t T Z W N 0 a W 9 u M S 9 h b G x f d 2 l k Z S A o N C k v Q X V 0 b 1 J l b W 9 2 Z W R D b 2 x 1 b W 5 z M S 5 7 Z m F y b V 9 t c 2 F s Z X N f M j A x O C w 3 M H 0 m c X V v d D s s J n F 1 b 3 Q 7 U 2 V j d G l v b j E v Y W x s X 3 d p Z G U g K D Q p L 0 F 1 d G 9 S Z W 1 v d m V k Q 2 9 s d W 1 u c z E u e 2 Z h c m 1 f b X N h b G V z X z I w M T k s N z F 9 J n F 1 b 3 Q 7 L C Z x d W 9 0 O 1 N l Y 3 R p b 2 4 x L 2 F s b F 9 3 a W R l I C g 0 K S 9 B d X R v U m V t b 3 Z l Z E N v b H V t b n M x L n t m Y X J t X 2 1 z Y W x l c 1 8 y M D I w L D c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s X 3 d p Z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d p Z G U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F T A T K s 2 q 0 G x I h + O 6 + w d s A A A A A A C A A A A A A A Q Z g A A A A E A A C A A A A D W 2 y 5 h M 7 0 8 z g H 1 s 2 N W P n f z u 4 A H p B t t u v e J 6 / A + q 8 0 f i g A A A A A O g A A A A A I A A C A A A A D i F p + b A O N g s l I o 5 Z 7 T E c 8 v z O q y g l T 5 I 6 f R r b f s + a O Z 2 F A A A A A A V U E j s y h V I + 7 1 C W 9 t X v G N n n c m Z N e n 9 f j 8 9 3 i r H Z f T z L X a W Z I L 9 e / i h K 0 t T 1 m E r b 0 g o s H m P v 4 F j f U r 3 6 E H n i 0 E W G 6 x Y T V l L f g W v 3 U i M R 2 H K E A A A A C N X D + E S t S A r C 7 1 u K A t S / 5 X t P M u i s k U y p G 1 I z y Z Z D + o 1 o G 8 M n n 3 u F t 6 e W B o M S X J z S Y y t M s I i p p D G f v D b U a S E f k 4 < / D a t a M a s h u p > 
</file>

<file path=customXml/itemProps1.xml><?xml version="1.0" encoding="utf-8"?>
<ds:datastoreItem xmlns:ds="http://schemas.openxmlformats.org/officeDocument/2006/customXml" ds:itemID="{43980269-48F4-4CE3-A6C1-D578FF4724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all_sparklines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2021-04-23T22:41:46Z</cp:lastPrinted>
  <dcterms:created xsi:type="dcterms:W3CDTF">2021-04-19T18:16:06Z</dcterms:created>
  <dcterms:modified xsi:type="dcterms:W3CDTF">2021-04-27T22:07:38Z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f6a0e8c2deac442bbde18181b49b9db6</vt:lpwstr>
  </property>
</Properties>
</file>