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2nd Year. 2023-2024\2023 Summer. 4th Semester\[EEE-2012]. Numerical Analysis\Homework\"/>
    </mc:Choice>
  </mc:AlternateContent>
  <bookViews>
    <workbookView xWindow="0" yWindow="0" windowWidth="23040" windowHeight="9192" activeTab="3"/>
  </bookViews>
  <sheets>
    <sheet name="Q1. function" sheetId="5" r:id="rId1"/>
    <sheet name="bisection" sheetId="1" r:id="rId2"/>
    <sheet name="bisection error" sheetId="4" r:id="rId3"/>
    <sheet name="false position" sheetId="6" r:id="rId4"/>
    <sheet name="false position error" sheetId="8" r:id="rId5"/>
  </sheets>
  <externalReferences>
    <externalReference r:id="rId6"/>
  </externalReferences>
  <definedNames>
    <definedName name="_xlcn.WorksheetConnection_bisectionCopy.xlsxTable1" hidden="1">[1]!Table1</definedName>
    <definedName name="_xlcn.WorksheetConnection_bisectionCopy.xlsxTable13" hidden="1">[1]!Table13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isection - Copy.xlsx!Table1"/>
          <x15:modelTable id="Table13" name="Table13" connection="WorksheetConnection_bisection - Copy.xlsx!Table13"/>
        </x15:modelTables>
      </x15:dataModel>
    </ext>
  </extLst>
</workbook>
</file>

<file path=xl/calcChain.xml><?xml version="1.0" encoding="utf-8"?>
<calcChain xmlns="http://schemas.openxmlformats.org/spreadsheetml/2006/main">
  <c r="D6" i="6" l="1"/>
  <c r="G6" i="6" s="1"/>
  <c r="H6" i="6"/>
  <c r="F6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3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" i="1"/>
  <c r="H6" i="1"/>
  <c r="L6" i="6" l="1"/>
  <c r="I6" i="6"/>
  <c r="C7" i="6" s="1"/>
  <c r="F7" i="6" s="1"/>
  <c r="J6" i="6"/>
  <c r="E7" i="6" s="1"/>
  <c r="D6" i="1"/>
  <c r="L6" i="1" s="1"/>
  <c r="H7" i="6" l="1"/>
  <c r="D7" i="6" s="1"/>
  <c r="G6" i="1"/>
  <c r="L7" i="6" l="1"/>
  <c r="K7" i="6"/>
  <c r="G7" i="6"/>
  <c r="J6" i="1"/>
  <c r="E7" i="1" s="1"/>
  <c r="H7" i="1" s="1"/>
  <c r="I6" i="1"/>
  <c r="C7" i="1" s="1"/>
  <c r="F7" i="1" s="1"/>
  <c r="J7" i="6" l="1"/>
  <c r="E8" i="6" s="1"/>
  <c r="I7" i="6"/>
  <c r="C8" i="6" s="1"/>
  <c r="F8" i="6" s="1"/>
  <c r="D7" i="1"/>
  <c r="H8" i="6" l="1"/>
  <c r="D8" i="6"/>
  <c r="G7" i="1"/>
  <c r="I7" i="1" s="1"/>
  <c r="C8" i="1" s="1"/>
  <c r="F8" i="1" s="1"/>
  <c r="L7" i="1"/>
  <c r="K7" i="1"/>
  <c r="K8" i="6" l="1"/>
  <c r="L8" i="6"/>
  <c r="G8" i="6"/>
  <c r="J7" i="1"/>
  <c r="E8" i="1" s="1"/>
  <c r="D8" i="1" s="1"/>
  <c r="J8" i="6" l="1"/>
  <c r="E9" i="6" s="1"/>
  <c r="I8" i="6"/>
  <c r="C9" i="6" s="1"/>
  <c r="F9" i="6" s="1"/>
  <c r="G8" i="1"/>
  <c r="I8" i="1" s="1"/>
  <c r="C9" i="1" s="1"/>
  <c r="F9" i="1" s="1"/>
  <c r="L8" i="1"/>
  <c r="K8" i="1"/>
  <c r="H8" i="1"/>
  <c r="H9" i="6" l="1"/>
  <c r="D9" i="6"/>
  <c r="D9" i="1"/>
  <c r="J8" i="1"/>
  <c r="E9" i="1" s="1"/>
  <c r="H9" i="1" s="1"/>
  <c r="G9" i="6" l="1"/>
  <c r="K9" i="6"/>
  <c r="L9" i="6"/>
  <c r="G9" i="1"/>
  <c r="J9" i="1" s="1"/>
  <c r="E10" i="1" s="1"/>
  <c r="H10" i="1" s="1"/>
  <c r="L9" i="1"/>
  <c r="K9" i="1"/>
  <c r="J9" i="6" l="1"/>
  <c r="E10" i="6" s="1"/>
  <c r="I9" i="6"/>
  <c r="C10" i="6" s="1"/>
  <c r="F10" i="6" s="1"/>
  <c r="I9" i="1"/>
  <c r="C10" i="1" s="1"/>
  <c r="F10" i="1" s="1"/>
  <c r="H10" i="6" l="1"/>
  <c r="D10" i="6"/>
  <c r="D10" i="1"/>
  <c r="K10" i="6" l="1"/>
  <c r="G10" i="6"/>
  <c r="L10" i="6"/>
  <c r="G10" i="1"/>
  <c r="J10" i="1" s="1"/>
  <c r="E11" i="1" s="1"/>
  <c r="H11" i="1" s="1"/>
  <c r="L10" i="1"/>
  <c r="K10" i="1"/>
  <c r="J10" i="6" l="1"/>
  <c r="E11" i="6" s="1"/>
  <c r="I10" i="6"/>
  <c r="C11" i="6" s="1"/>
  <c r="F11" i="6" s="1"/>
  <c r="I10" i="1"/>
  <c r="C11" i="1" s="1"/>
  <c r="F11" i="1" s="1"/>
  <c r="H11" i="6" l="1"/>
  <c r="D11" i="6" s="1"/>
  <c r="D11" i="1"/>
  <c r="L11" i="6" l="1"/>
  <c r="K11" i="6"/>
  <c r="G11" i="6"/>
  <c r="G11" i="1"/>
  <c r="J11" i="1" s="1"/>
  <c r="E12" i="1" s="1"/>
  <c r="H12" i="1" s="1"/>
  <c r="L11" i="1"/>
  <c r="K11" i="1"/>
  <c r="I11" i="1"/>
  <c r="C12" i="1" s="1"/>
  <c r="J11" i="6" l="1"/>
  <c r="E12" i="6" s="1"/>
  <c r="I11" i="6"/>
  <c r="C12" i="6" s="1"/>
  <c r="F12" i="6" s="1"/>
  <c r="D12" i="1"/>
  <c r="F12" i="1"/>
  <c r="K12" i="1"/>
  <c r="H12" i="6" l="1"/>
  <c r="D12" i="6"/>
  <c r="G12" i="1"/>
  <c r="L12" i="1"/>
  <c r="I12" i="1"/>
  <c r="C13" i="1" s="1"/>
  <c r="F13" i="1" s="1"/>
  <c r="J12" i="1"/>
  <c r="E13" i="1" s="1"/>
  <c r="H13" i="1" s="1"/>
  <c r="L12" i="6" l="1"/>
  <c r="K12" i="6"/>
  <c r="G12" i="6"/>
  <c r="D13" i="1"/>
  <c r="J12" i="6" l="1"/>
  <c r="E13" i="6" s="1"/>
  <c r="I12" i="6"/>
  <c r="C13" i="6" s="1"/>
  <c r="F13" i="6" s="1"/>
  <c r="G13" i="1"/>
  <c r="L13" i="1"/>
  <c r="I13" i="1"/>
  <c r="C14" i="1" s="1"/>
  <c r="F14" i="1" s="1"/>
  <c r="K13" i="1"/>
  <c r="H13" i="6" l="1"/>
  <c r="D13" i="6"/>
  <c r="J13" i="1"/>
  <c r="E14" i="1" s="1"/>
  <c r="H14" i="1" s="1"/>
  <c r="L13" i="6" l="1"/>
  <c r="G13" i="6"/>
  <c r="K13" i="6"/>
  <c r="D14" i="1"/>
  <c r="J13" i="6" l="1"/>
  <c r="E14" i="6" s="1"/>
  <c r="I13" i="6"/>
  <c r="C14" i="6" s="1"/>
  <c r="F14" i="6" s="1"/>
  <c r="G14" i="1"/>
  <c r="L14" i="1"/>
  <c r="K14" i="1"/>
  <c r="I14" i="1"/>
  <c r="C15" i="1" s="1"/>
  <c r="F15" i="1" s="1"/>
  <c r="H14" i="6" l="1"/>
  <c r="D14" i="6"/>
  <c r="J14" i="1"/>
  <c r="E15" i="1" s="1"/>
  <c r="K14" i="6" l="1"/>
  <c r="L14" i="6"/>
  <c r="G14" i="6"/>
  <c r="H15" i="1"/>
  <c r="D15" i="1"/>
  <c r="L15" i="1" s="1"/>
  <c r="J14" i="6" l="1"/>
  <c r="E15" i="6" s="1"/>
  <c r="I14" i="6"/>
  <c r="C15" i="6" s="1"/>
  <c r="F15" i="6" s="1"/>
  <c r="G15" i="1"/>
  <c r="I15" i="1" s="1"/>
  <c r="C16" i="1" s="1"/>
  <c r="F16" i="1" s="1"/>
  <c r="K15" i="1"/>
  <c r="J15" i="1"/>
  <c r="E16" i="1" s="1"/>
  <c r="H16" i="1" s="1"/>
  <c r="H15" i="6" l="1"/>
  <c r="D15" i="6"/>
  <c r="D16" i="1"/>
  <c r="L16" i="1" s="1"/>
  <c r="L15" i="6" l="1"/>
  <c r="K15" i="6"/>
  <c r="G15" i="6"/>
  <c r="G16" i="1"/>
  <c r="I16" i="1" s="1"/>
  <c r="C17" i="1" s="1"/>
  <c r="F17" i="1" s="1"/>
  <c r="K16" i="1"/>
  <c r="J15" i="6" l="1"/>
  <c r="E16" i="6" s="1"/>
  <c r="I15" i="6"/>
  <c r="C16" i="6" s="1"/>
  <c r="F16" i="6" s="1"/>
  <c r="J16" i="1"/>
  <c r="E17" i="1" s="1"/>
  <c r="H17" i="1" s="1"/>
  <c r="D17" i="1"/>
  <c r="L17" i="1" s="1"/>
  <c r="H16" i="6" l="1"/>
  <c r="D16" i="6"/>
  <c r="G17" i="1"/>
  <c r="I17" i="1" s="1"/>
  <c r="C18" i="1" s="1"/>
  <c r="K17" i="1"/>
  <c r="J17" i="1"/>
  <c r="E18" i="1" s="1"/>
  <c r="H18" i="1" s="1"/>
  <c r="L16" i="6" l="1"/>
  <c r="K16" i="6"/>
  <c r="G16" i="6"/>
  <c r="F18" i="1"/>
  <c r="D18" i="1"/>
  <c r="J16" i="6" l="1"/>
  <c r="E17" i="6" s="1"/>
  <c r="I16" i="6"/>
  <c r="C17" i="6" s="1"/>
  <c r="F17" i="6" s="1"/>
  <c r="G18" i="1"/>
  <c r="L18" i="1"/>
  <c r="K18" i="1"/>
  <c r="J18" i="1"/>
  <c r="E19" i="1" s="1"/>
  <c r="H19" i="1" s="1"/>
  <c r="I18" i="1"/>
  <c r="C19" i="1" s="1"/>
  <c r="F19" i="1" s="1"/>
  <c r="H17" i="6" l="1"/>
  <c r="D17" i="6"/>
  <c r="D19" i="1"/>
  <c r="G17" i="6" l="1"/>
  <c r="L17" i="6"/>
  <c r="K17" i="6"/>
  <c r="G19" i="1"/>
  <c r="L19" i="1"/>
  <c r="K19" i="1"/>
  <c r="J19" i="1"/>
  <c r="E20" i="1" s="1"/>
  <c r="H20" i="1" s="1"/>
  <c r="J17" i="6" l="1"/>
  <c r="E18" i="6" s="1"/>
  <c r="I17" i="6"/>
  <c r="C18" i="6" s="1"/>
  <c r="F18" i="6" s="1"/>
  <c r="I19" i="1"/>
  <c r="C20" i="1" s="1"/>
  <c r="F20" i="1" s="1"/>
  <c r="H18" i="6" l="1"/>
  <c r="D18" i="6"/>
  <c r="D20" i="1"/>
  <c r="L20" i="1" s="1"/>
  <c r="G18" i="6" l="1"/>
  <c r="L18" i="6"/>
  <c r="K18" i="6"/>
  <c r="G20" i="1"/>
  <c r="J20" i="1" s="1"/>
  <c r="E21" i="1" s="1"/>
  <c r="H21" i="1" s="1"/>
  <c r="K20" i="1"/>
  <c r="J18" i="6" l="1"/>
  <c r="E19" i="6" s="1"/>
  <c r="I18" i="6"/>
  <c r="C19" i="6" s="1"/>
  <c r="F19" i="6" s="1"/>
  <c r="I20" i="1"/>
  <c r="C21" i="1" s="1"/>
  <c r="F21" i="1" s="1"/>
  <c r="D21" i="1"/>
  <c r="L21" i="1" s="1"/>
  <c r="H19" i="6" l="1"/>
  <c r="D19" i="6"/>
  <c r="G21" i="1"/>
  <c r="J21" i="1" s="1"/>
  <c r="E22" i="1" s="1"/>
  <c r="H22" i="1" s="1"/>
  <c r="K21" i="1"/>
  <c r="L19" i="6" l="1"/>
  <c r="G19" i="6"/>
  <c r="K19" i="6"/>
  <c r="I21" i="1"/>
  <c r="C22" i="1" s="1"/>
  <c r="J19" i="6" l="1"/>
  <c r="E20" i="6" s="1"/>
  <c r="I19" i="6"/>
  <c r="C20" i="6" s="1"/>
  <c r="F20" i="6" s="1"/>
  <c r="F22" i="1"/>
  <c r="D22" i="1"/>
  <c r="H20" i="6" l="1"/>
  <c r="D20" i="6"/>
  <c r="G22" i="1"/>
  <c r="L22" i="1"/>
  <c r="K22" i="1"/>
  <c r="L20" i="6" l="1"/>
  <c r="K20" i="6"/>
  <c r="G20" i="6"/>
  <c r="I22" i="1"/>
  <c r="C23" i="1" s="1"/>
  <c r="J22" i="1"/>
  <c r="E23" i="1" s="1"/>
  <c r="H23" i="1" s="1"/>
  <c r="J20" i="6" l="1"/>
  <c r="E21" i="6" s="1"/>
  <c r="I20" i="6"/>
  <c r="C21" i="6" s="1"/>
  <c r="F21" i="6" s="1"/>
  <c r="F23" i="1"/>
  <c r="D23" i="1"/>
  <c r="H21" i="6" l="1"/>
  <c r="D21" i="6"/>
  <c r="G23" i="1"/>
  <c r="L23" i="1"/>
  <c r="I23" i="1"/>
  <c r="C24" i="1" s="1"/>
  <c r="K23" i="1"/>
  <c r="G21" i="6" l="1"/>
  <c r="L21" i="6"/>
  <c r="K21" i="6"/>
  <c r="F24" i="1"/>
  <c r="J23" i="1"/>
  <c r="E24" i="1" s="1"/>
  <c r="J21" i="6" l="1"/>
  <c r="E22" i="6" s="1"/>
  <c r="I21" i="6"/>
  <c r="C22" i="6" s="1"/>
  <c r="F22" i="6" s="1"/>
  <c r="D24" i="1"/>
  <c r="H24" i="1"/>
  <c r="K24" i="1"/>
  <c r="H22" i="6" l="1"/>
  <c r="D22" i="6"/>
  <c r="G24" i="1"/>
  <c r="J24" i="1" s="1"/>
  <c r="E25" i="1" s="1"/>
  <c r="H25" i="1" s="1"/>
  <c r="L24" i="1"/>
  <c r="G22" i="6" l="1"/>
  <c r="L22" i="6"/>
  <c r="K22" i="6"/>
  <c r="I24" i="1"/>
  <c r="C25" i="1" s="1"/>
  <c r="F25" i="1" s="1"/>
  <c r="J22" i="6" l="1"/>
  <c r="E23" i="6" s="1"/>
  <c r="I22" i="6"/>
  <c r="C23" i="6" s="1"/>
  <c r="F23" i="6" s="1"/>
  <c r="D25" i="1"/>
  <c r="K25" i="1"/>
  <c r="H23" i="6" l="1"/>
  <c r="D23" i="6"/>
  <c r="G25" i="1"/>
  <c r="L25" i="1"/>
  <c r="L23" i="6" l="1"/>
  <c r="G23" i="6"/>
  <c r="K23" i="6"/>
  <c r="J25" i="1"/>
  <c r="I25" i="1"/>
  <c r="J23" i="6" l="1"/>
  <c r="E24" i="6" s="1"/>
  <c r="I23" i="6"/>
  <c r="C24" i="6" s="1"/>
  <c r="F24" i="6" s="1"/>
  <c r="H24" i="6" l="1"/>
  <c r="D24" i="6"/>
  <c r="L24" i="6" l="1"/>
  <c r="K24" i="6"/>
  <c r="G24" i="6"/>
  <c r="J24" i="6" l="1"/>
  <c r="E25" i="6" s="1"/>
  <c r="I24" i="6"/>
  <c r="C25" i="6" s="1"/>
  <c r="F25" i="6" s="1"/>
  <c r="H25" i="6" l="1"/>
  <c r="D25" i="6"/>
  <c r="G25" i="6" l="1"/>
  <c r="L25" i="6"/>
  <c r="K25" i="6"/>
  <c r="J25" i="6" l="1"/>
  <c r="I25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isection - Copy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isectionCopy.xlsxTable1"/>
        </x15:connection>
      </ext>
    </extLst>
  </connection>
  <connection id="3" name="WorksheetConnection_bisection - Copy.xlsx!Table13" type="102" refreshedVersion="6" minRefreshableVersion="5">
    <extLst>
      <ext xmlns:x15="http://schemas.microsoft.com/office/spreadsheetml/2010/11/main" uri="{DE250136-89BD-433C-8126-D09CA5730AF9}">
        <x15:connection id="Table13">
          <x15:rangePr sourceName="_xlcn.WorksheetConnection_bisectionCopy.xlsxTable13"/>
        </x15:connection>
      </ext>
    </extLst>
  </connection>
</connections>
</file>

<file path=xl/sharedStrings.xml><?xml version="1.0" encoding="utf-8"?>
<sst xmlns="http://schemas.openxmlformats.org/spreadsheetml/2006/main" count="34" uniqueCount="17">
  <si>
    <t>iteration</t>
  </si>
  <si>
    <t>l</t>
  </si>
  <si>
    <t>f(l)</t>
  </si>
  <si>
    <t>u</t>
  </si>
  <si>
    <t>f(u)</t>
  </si>
  <si>
    <t>r</t>
  </si>
  <si>
    <t xml:space="preserve">f(r) </t>
  </si>
  <si>
    <t xml:space="preserve">f(u)*f(r) </t>
  </si>
  <si>
    <t xml:space="preserve">f(l)*f(r) </t>
  </si>
  <si>
    <t>x</t>
  </si>
  <si>
    <t>f(x)</t>
  </si>
  <si>
    <t>Ea</t>
  </si>
  <si>
    <t>Et</t>
  </si>
  <si>
    <t>Row Labels</t>
  </si>
  <si>
    <t>Grand Total</t>
  </si>
  <si>
    <t>Approximate Error</t>
  </si>
  <si>
    <t>True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</si>
</sst>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 applyBorder="1"/>
    <xf numFmtId="166" fontId="1" fillId="0" borderId="7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166" fontId="0" fillId="0" borderId="5" xfId="0" applyNumberFormat="1" applyBorder="1"/>
    <xf numFmtId="166" fontId="0" fillId="0" borderId="8" xfId="0" applyNumberFormat="1" applyBorder="1"/>
    <xf numFmtId="166" fontId="1" fillId="0" borderId="2" xfId="0" applyNumberFormat="1" applyFont="1" applyBorder="1"/>
    <xf numFmtId="166" fontId="0" fillId="0" borderId="3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32">
    <dxf>
      <numFmt numFmtId="166" formatCode="0.0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6" formatCode="0.0000"/>
    </dxf>
    <dxf>
      <numFmt numFmtId="166" formatCode="0.0000"/>
    </dxf>
    <dxf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6" formatCode="0.0000"/>
    </dxf>
    <dxf>
      <numFmt numFmtId="166" formatCode="0.0000"/>
    </dxf>
    <dxf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border>
        <bottom style="medium">
          <color rgb="FF000000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color rgb="FFC00000"/>
      </font>
    </dxf>
    <dxf>
      <numFmt numFmtId="166" formatCode="0.0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6" formatCode="0.0000"/>
    </dxf>
    <dxf>
      <numFmt numFmtId="166" formatCode="0.0000"/>
    </dxf>
    <dxf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166" formatCode="0.0000"/>
    </dxf>
    <dxf>
      <numFmt numFmtId="166" formatCode="0.0000"/>
    </dxf>
    <dxf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font>
        <color rgb="FFC00000"/>
      </font>
    </dxf>
    <dxf>
      <fill>
        <patternFill>
          <fgColor auto="1"/>
          <bgColor theme="0" tint="-4.9989318521683403E-2"/>
        </patternFill>
      </fill>
    </dxf>
    <dxf>
      <font>
        <b/>
        <i val="0"/>
        <color theme="1"/>
      </font>
      <fill>
        <patternFill patternType="solid">
          <fgColor auto="1"/>
          <bgColor theme="0" tint="-0.14996795556505021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2">
      <tableStyleElement type="headerRow" dxfId="31"/>
      <tableStyleElement type="first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'Q1. function'!$E$3:$E$203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'Q1. function'!$F$3:$F$203</c:f>
              <c:numCache>
                <c:formatCode>General</c:formatCode>
                <c:ptCount val="201"/>
                <c:pt idx="0">
                  <c:v>1</c:v>
                </c:pt>
                <c:pt idx="1">
                  <c:v>0.98501252085940094</c:v>
                </c:pt>
                <c:pt idx="2">
                  <c:v>0.97005016708416791</c:v>
                </c:pt>
                <c:pt idx="3">
                  <c:v>0.95511306461571888</c:v>
                </c:pt>
                <c:pt idx="4">
                  <c:v>0.94020134002675582</c:v>
                </c:pt>
                <c:pt idx="5">
                  <c:v>0.92531512052442888</c:v>
                </c:pt>
                <c:pt idx="6">
                  <c:v>0.91045453395351694</c:v>
                </c:pt>
                <c:pt idx="7">
                  <c:v>0.89561970879962327</c:v>
                </c:pt>
                <c:pt idx="8">
                  <c:v>0.88081077419238818</c:v>
                </c:pt>
                <c:pt idx="9">
                  <c:v>0.866027859908717</c:v>
                </c:pt>
                <c:pt idx="10">
                  <c:v>0.85127109637602416</c:v>
                </c:pt>
                <c:pt idx="11">
                  <c:v>0.83654061467549434</c:v>
                </c:pt>
                <c:pt idx="12">
                  <c:v>0.82183654654535965</c:v>
                </c:pt>
                <c:pt idx="13">
                  <c:v>0.80715902438419262</c:v>
                </c:pt>
                <c:pt idx="14">
                  <c:v>0.79250818125421651</c:v>
                </c:pt>
                <c:pt idx="15">
                  <c:v>0.77788415088463148</c:v>
                </c:pt>
                <c:pt idx="16">
                  <c:v>0.76328706767495857</c:v>
                </c:pt>
                <c:pt idx="17">
                  <c:v>0.74871706669839866</c:v>
                </c:pt>
                <c:pt idx="18">
                  <c:v>0.73417428370521043</c:v>
                </c:pt>
                <c:pt idx="19">
                  <c:v>0.71965885512610284</c:v>
                </c:pt>
                <c:pt idx="20">
                  <c:v>0.70517091807564769</c:v>
                </c:pt>
                <c:pt idx="21">
                  <c:v>0.69071061035570525</c:v>
                </c:pt>
                <c:pt idx="22">
                  <c:v>0.67627807045887134</c:v>
                </c:pt>
                <c:pt idx="23">
                  <c:v>0.66187343757193839</c:v>
                </c:pt>
                <c:pt idx="24">
                  <c:v>0.64749685157937575</c:v>
                </c:pt>
                <c:pt idx="25">
                  <c:v>0.63314845306682632</c:v>
                </c:pt>
                <c:pt idx="26">
                  <c:v>0.61882838332462176</c:v>
                </c:pt>
                <c:pt idx="27">
                  <c:v>0.60453678435131453</c:v>
                </c:pt>
                <c:pt idx="28">
                  <c:v>0.59027379885722731</c:v>
                </c:pt>
                <c:pt idx="29">
                  <c:v>0.57603957026802155</c:v>
                </c:pt>
                <c:pt idx="30">
                  <c:v>0.56183424272828308</c:v>
                </c:pt>
                <c:pt idx="31">
                  <c:v>0.54765796110512499</c:v>
                </c:pt>
                <c:pt idx="32">
                  <c:v>0.53351087099181027</c:v>
                </c:pt>
                <c:pt idx="33">
                  <c:v>0.5193931187113906</c:v>
                </c:pt>
                <c:pt idx="34">
                  <c:v>0.5053048513203654</c:v>
                </c:pt>
                <c:pt idx="35">
                  <c:v>0.49124621661235812</c:v>
                </c:pt>
                <c:pt idx="36">
                  <c:v>0.47721736312181018</c:v>
                </c:pt>
                <c:pt idx="37">
                  <c:v>0.46321844012769531</c:v>
                </c:pt>
                <c:pt idx="38">
                  <c:v>0.44924959765725148</c:v>
                </c:pt>
                <c:pt idx="39">
                  <c:v>0.43531098648973066</c:v>
                </c:pt>
                <c:pt idx="40">
                  <c:v>0.42140275816016981</c:v>
                </c:pt>
                <c:pt idx="41">
                  <c:v>0.40752506496317775</c:v>
                </c:pt>
                <c:pt idx="42">
                  <c:v>0.39367805995674321</c:v>
                </c:pt>
                <c:pt idx="43">
                  <c:v>0.37986189696606176</c:v>
                </c:pt>
                <c:pt idx="44">
                  <c:v>0.36607673058738077</c:v>
                </c:pt>
                <c:pt idx="45">
                  <c:v>0.35232271619186439</c:v>
                </c:pt>
                <c:pt idx="46">
                  <c:v>0.33860000992947781</c:v>
                </c:pt>
                <c:pt idx="47">
                  <c:v>0.32490876873289176</c:v>
                </c:pt>
                <c:pt idx="48">
                  <c:v>0.31124915032140477</c:v>
                </c:pt>
                <c:pt idx="49">
                  <c:v>0.29762131320488661</c:v>
                </c:pt>
                <c:pt idx="50">
                  <c:v>0.28402541668774139</c:v>
                </c:pt>
                <c:pt idx="51">
                  <c:v>0.27046162087288983</c:v>
                </c:pt>
                <c:pt idx="52">
                  <c:v>0.25693008666577177</c:v>
                </c:pt>
                <c:pt idx="53">
                  <c:v>0.24343097577836881</c:v>
                </c:pt>
                <c:pt idx="54">
                  <c:v>0.22996445073324723</c:v>
                </c:pt>
                <c:pt idx="55">
                  <c:v>0.21653067486762145</c:v>
                </c:pt>
                <c:pt idx="56">
                  <c:v>0.20312981233743677</c:v>
                </c:pt>
                <c:pt idx="57">
                  <c:v>0.1897620281214738</c:v>
                </c:pt>
                <c:pt idx="58">
                  <c:v>0.17642748802547215</c:v>
                </c:pt>
                <c:pt idx="59">
                  <c:v>0.16312635868627678</c:v>
                </c:pt>
                <c:pt idx="60">
                  <c:v>0.14985880757600323</c:v>
                </c:pt>
                <c:pt idx="61">
                  <c:v>0.13662500300622415</c:v>
                </c:pt>
                <c:pt idx="62">
                  <c:v>0.12342511413217783</c:v>
                </c:pt>
                <c:pt idx="63">
                  <c:v>0.1102593109569967</c:v>
                </c:pt>
                <c:pt idx="64">
                  <c:v>9.7127764335957156E-2</c:v>
                </c:pt>
                <c:pt idx="65">
                  <c:v>8.4030645980751384E-2</c:v>
                </c:pt>
                <c:pt idx="66">
                  <c:v>7.09681284637802E-2</c:v>
                </c:pt>
                <c:pt idx="67">
                  <c:v>5.7940385222466917E-2</c:v>
                </c:pt>
                <c:pt idx="68">
                  <c:v>4.4947590563593653E-2</c:v>
                </c:pt>
                <c:pt idx="69">
                  <c:v>3.1989919667659183E-2</c:v>
                </c:pt>
                <c:pt idx="70">
                  <c:v>1.9067548593257211E-2</c:v>
                </c:pt>
                <c:pt idx="71">
                  <c:v>6.1806542814801801E-3</c:v>
                </c:pt>
                <c:pt idx="72">
                  <c:v>-6.6705854396598152E-3</c:v>
                </c:pt>
                <c:pt idx="73">
                  <c:v>-1.9485991850782813E-2</c:v>
                </c:pt>
                <c:pt idx="74">
                  <c:v>-3.2265385336675445E-2</c:v>
                </c:pt>
                <c:pt idx="75">
                  <c:v>-4.5008585381798749E-2</c:v>
                </c:pt>
                <c:pt idx="76">
                  <c:v>-5.771541056577556E-2</c:v>
                </c:pt>
                <c:pt idx="77">
                  <c:v>-7.0385678558855691E-2</c:v>
                </c:pt>
                <c:pt idx="78">
                  <c:v>-8.3019206117357358E-2</c:v>
                </c:pt>
                <c:pt idx="79">
                  <c:v>-9.5615809079085956E-2</c:v>
                </c:pt>
                <c:pt idx="80">
                  <c:v>-0.10817530235872974</c:v>
                </c:pt>
                <c:pt idx="81">
                  <c:v>-0.12069749994323309</c:v>
                </c:pt>
                <c:pt idx="82">
                  <c:v>-0.13318221488714643</c:v>
                </c:pt>
                <c:pt idx="83">
                  <c:v>-0.14562925930795179</c:v>
                </c:pt>
                <c:pt idx="84">
                  <c:v>-0.15803844438136627</c:v>
                </c:pt>
                <c:pt idx="85">
                  <c:v>-0.17040958033662124</c:v>
                </c:pt>
                <c:pt idx="86">
                  <c:v>-0.18274247645171848</c:v>
                </c:pt>
                <c:pt idx="87">
                  <c:v>-0.19503694104866165</c:v>
                </c:pt>
                <c:pt idx="88">
                  <c:v>-0.20729278148866404</c:v>
                </c:pt>
                <c:pt idx="89">
                  <c:v>-0.21950980416733334</c:v>
                </c:pt>
                <c:pt idx="90">
                  <c:v>-0.23168781450983111</c:v>
                </c:pt>
                <c:pt idx="91">
                  <c:v>-0.24382661696600882</c:v>
                </c:pt>
                <c:pt idx="92">
                  <c:v>-0.25592601500551826</c:v>
                </c:pt>
                <c:pt idx="93">
                  <c:v>-0.26798581111289899</c:v>
                </c:pt>
                <c:pt idx="94">
                  <c:v>-0.28000580678263964</c:v>
                </c:pt>
                <c:pt idx="95">
                  <c:v>-0.29198580251421702</c:v>
                </c:pt>
                <c:pt idx="96">
                  <c:v>-0.30392559780710648</c:v>
                </c:pt>
                <c:pt idx="97">
                  <c:v>-0.31582499115577067</c:v>
                </c:pt>
                <c:pt idx="98">
                  <c:v>-0.32768378004462106</c:v>
                </c:pt>
                <c:pt idx="99">
                  <c:v>-0.33950176094295603</c:v>
                </c:pt>
                <c:pt idx="100">
                  <c:v>-0.35127872929987181</c:v>
                </c:pt>
                <c:pt idx="101">
                  <c:v>-0.36301447953914923</c:v>
                </c:pt>
                <c:pt idx="102">
                  <c:v>-0.37470880505411364</c:v>
                </c:pt>
                <c:pt idx="103">
                  <c:v>-0.38636149820247057</c:v>
                </c:pt>
                <c:pt idx="104">
                  <c:v>-0.39797235030111366</c:v>
                </c:pt>
                <c:pt idx="105">
                  <c:v>-0.40954115162090865</c:v>
                </c:pt>
                <c:pt idx="106">
                  <c:v>-0.4210676913814495</c:v>
                </c:pt>
                <c:pt idx="107">
                  <c:v>-0.43255175774578847</c:v>
                </c:pt>
                <c:pt idx="108">
                  <c:v>-0.4439931378151416</c:v>
                </c:pt>
                <c:pt idx="109">
                  <c:v>-0.45539161762356462</c:v>
                </c:pt>
                <c:pt idx="110">
                  <c:v>-0.4667469821326049</c:v>
                </c:pt>
                <c:pt idx="111">
                  <c:v>-0.47805901522592475</c:v>
                </c:pt>
                <c:pt idx="112">
                  <c:v>-0.48932749970389899</c:v>
                </c:pt>
                <c:pt idx="113">
                  <c:v>-0.50055221727818489</c:v>
                </c:pt>
                <c:pt idx="114">
                  <c:v>-0.51173294856626472</c:v>
                </c:pt>
                <c:pt idx="115">
                  <c:v>-0.52286947308596154</c:v>
                </c:pt>
                <c:pt idx="116">
                  <c:v>-0.53396156924992644</c:v>
                </c:pt>
                <c:pt idx="117">
                  <c:v>-0.54500901436009985</c:v>
                </c:pt>
                <c:pt idx="118">
                  <c:v>-0.55601158460214295</c:v>
                </c:pt>
                <c:pt idx="119">
                  <c:v>-0.56696905503984341</c:v>
                </c:pt>
                <c:pt idx="120">
                  <c:v>-0.57788119960949103</c:v>
                </c:pt>
                <c:pt idx="121">
                  <c:v>-0.5887477911142267</c:v>
                </c:pt>
                <c:pt idx="122">
                  <c:v>-0.59956860121836253</c:v>
                </c:pt>
                <c:pt idx="123">
                  <c:v>-0.61034340044167279</c:v>
                </c:pt>
                <c:pt idx="124">
                  <c:v>-0.6210719581536579</c:v>
                </c:pt>
                <c:pt idx="125">
                  <c:v>-0.63175404256777767</c:v>
                </c:pt>
                <c:pt idx="126">
                  <c:v>-0.64238942073565686</c:v>
                </c:pt>
                <c:pt idx="127">
                  <c:v>-0.65297785854126222</c:v>
                </c:pt>
                <c:pt idx="128">
                  <c:v>-0.66351912069504859</c:v>
                </c:pt>
                <c:pt idx="129">
                  <c:v>-0.67401297072807731</c:v>
                </c:pt>
                <c:pt idx="130">
                  <c:v>-0.68445917098610387</c:v>
                </c:pt>
                <c:pt idx="131">
                  <c:v>-0.69485748262363733</c:v>
                </c:pt>
                <c:pt idx="132">
                  <c:v>-0.70520766559796844</c:v>
                </c:pt>
                <c:pt idx="133">
                  <c:v>-0.71550947866316905</c:v>
                </c:pt>
                <c:pt idx="134">
                  <c:v>-0.72576267936406058</c:v>
                </c:pt>
                <c:pt idx="135">
                  <c:v>-0.73596702403015279</c:v>
                </c:pt>
                <c:pt idx="136">
                  <c:v>-0.74612226776955248</c:v>
                </c:pt>
                <c:pt idx="137">
                  <c:v>-0.75622816446284014</c:v>
                </c:pt>
                <c:pt idx="138">
                  <c:v>-0.76628446675691753</c:v>
                </c:pt>
                <c:pt idx="139">
                  <c:v>-0.77629092605882466</c:v>
                </c:pt>
                <c:pt idx="140">
                  <c:v>-0.78624729252952319</c:v>
                </c:pt>
                <c:pt idx="141">
                  <c:v>-0.7961533150776523</c:v>
                </c:pt>
                <c:pt idx="142">
                  <c:v>-0.80600874135324929</c:v>
                </c:pt>
                <c:pt idx="143">
                  <c:v>-0.81581331774144328</c:v>
                </c:pt>
                <c:pt idx="144">
                  <c:v>-0.82556678935611227</c:v>
                </c:pt>
                <c:pt idx="145">
                  <c:v>-0.83526890003351362</c:v>
                </c:pt>
                <c:pt idx="146">
                  <c:v>-0.84491939232587754</c:v>
                </c:pt>
                <c:pt idx="147">
                  <c:v>-0.85451800749497231</c:v>
                </c:pt>
                <c:pt idx="148">
                  <c:v>-0.86406448550563564</c:v>
                </c:pt>
                <c:pt idx="149">
                  <c:v>-0.87355856501927276</c:v>
                </c:pt>
                <c:pt idx="150">
                  <c:v>-0.88299998338732522</c:v>
                </c:pt>
                <c:pt idx="151">
                  <c:v>-0.89238847664470189</c:v>
                </c:pt>
                <c:pt idx="152">
                  <c:v>-0.90172377950318161</c:v>
                </c:pt>
                <c:pt idx="153">
                  <c:v>-0.9110056253447798</c:v>
                </c:pt>
                <c:pt idx="154">
                  <c:v>-0.92023374621508491</c:v>
                </c:pt>
                <c:pt idx="155">
                  <c:v>-0.92940787281655757</c:v>
                </c:pt>
                <c:pt idx="156">
                  <c:v>-0.93852773450179905</c:v>
                </c:pt>
                <c:pt idx="157">
                  <c:v>-0.94759305926678428</c:v>
                </c:pt>
                <c:pt idx="158">
                  <c:v>-0.95660357374406324</c:v>
                </c:pt>
                <c:pt idx="159">
                  <c:v>-0.96555900319592558</c:v>
                </c:pt>
                <c:pt idx="160">
                  <c:v>-0.9744590715075323</c:v>
                </c:pt>
                <c:pt idx="161">
                  <c:v>-0.98330350118001331</c:v>
                </c:pt>
                <c:pt idx="162">
                  <c:v>-0.99209201332352848</c:v>
                </c:pt>
                <c:pt idx="163">
                  <c:v>-1.0008243276502986</c:v>
                </c:pt>
                <c:pt idx="164">
                  <c:v>-1.0095001624675941</c:v>
                </c:pt>
                <c:pt idx="165">
                  <c:v>-1.0181192346706962</c:v>
                </c:pt>
                <c:pt idx="166">
                  <c:v>-1.0266812597358173</c:v>
                </c:pt>
                <c:pt idx="167">
                  <c:v>-1.0351859517129873</c:v>
                </c:pt>
                <c:pt idx="168">
                  <c:v>-1.0436330232189084</c:v>
                </c:pt>
                <c:pt idx="169">
                  <c:v>-1.0520221854297653</c:v>
                </c:pt>
                <c:pt idx="170">
                  <c:v>-1.0603531480740092</c:v>
                </c:pt>
                <c:pt idx="171">
                  <c:v>-1.0686256194250978</c:v>
                </c:pt>
                <c:pt idx="172">
                  <c:v>-1.0768393062942052</c:v>
                </c:pt>
                <c:pt idx="173">
                  <c:v>-1.0849939140228879</c:v>
                </c:pt>
                <c:pt idx="174">
                  <c:v>-1.0930891464757235</c:v>
                </c:pt>
                <c:pt idx="175">
                  <c:v>-1.1011247060329019</c:v>
                </c:pt>
                <c:pt idx="176">
                  <c:v>-1.1091002935827903</c:v>
                </c:pt>
                <c:pt idx="177">
                  <c:v>-1.1170156085144498</c:v>
                </c:pt>
                <c:pt idx="178">
                  <c:v>-1.1248703487101257</c:v>
                </c:pt>
                <c:pt idx="179">
                  <c:v>-1.1326642105376892</c:v>
                </c:pt>
                <c:pt idx="180">
                  <c:v>-1.1403968888430502</c:v>
                </c:pt>
                <c:pt idx="181">
                  <c:v>-1.1480680769425282</c:v>
                </c:pt>
                <c:pt idx="182">
                  <c:v>-1.1556774666151837</c:v>
                </c:pt>
                <c:pt idx="183">
                  <c:v>-1.1632247480951121</c:v>
                </c:pt>
                <c:pt idx="184">
                  <c:v>-1.1707096100637022</c:v>
                </c:pt>
                <c:pt idx="185">
                  <c:v>-1.1781317396418522</c:v>
                </c:pt>
                <c:pt idx="186">
                  <c:v>-1.1854908223821452</c:v>
                </c:pt>
                <c:pt idx="187">
                  <c:v>-1.1927865422609925</c:v>
                </c:pt>
                <c:pt idx="188">
                  <c:v>-1.2000185816707285</c:v>
                </c:pt>
                <c:pt idx="189">
                  <c:v>-1.2071866214116738</c:v>
                </c:pt>
                <c:pt idx="190">
                  <c:v>-1.2142903406841539</c:v>
                </c:pt>
                <c:pt idx="191">
                  <c:v>-1.221329417080478</c:v>
                </c:pt>
                <c:pt idx="192">
                  <c:v>-1.228303526576882</c:v>
                </c:pt>
                <c:pt idx="193">
                  <c:v>-1.2352123435254247</c:v>
                </c:pt>
                <c:pt idx="194">
                  <c:v>-1.2420555406458473</c:v>
                </c:pt>
                <c:pt idx="195">
                  <c:v>-1.2488327890173934</c:v>
                </c:pt>
                <c:pt idx="196">
                  <c:v>-1.255543758070583</c:v>
                </c:pt>
                <c:pt idx="197">
                  <c:v>-1.2621881155789501</c:v>
                </c:pt>
                <c:pt idx="198">
                  <c:v>-1.2687655276507379</c:v>
                </c:pt>
                <c:pt idx="199">
                  <c:v>-1.2752756587205476</c:v>
                </c:pt>
                <c:pt idx="200">
                  <c:v>-1.2817181715409549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C-4290-8E66-4264BB3C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48783"/>
        <c:axId val="947055855"/>
      </c:scatterChart>
      <c:valAx>
        <c:axId val="947048783"/>
        <c:scaling>
          <c:orientation val="minMax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55855"/>
        <c:crosses val="autoZero"/>
        <c:crossBetween val="midCat"/>
        <c:majorUnit val="0.1"/>
      </c:valAx>
      <c:valAx>
        <c:axId val="947055855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487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'Q1. function'!$B$3:$B$203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'Q1. function'!$C$3:$C$203</c:f>
              <c:numCache>
                <c:formatCode>General</c:formatCode>
                <c:ptCount val="201"/>
                <c:pt idx="0">
                  <c:v>10.082084998623898</c:v>
                </c:pt>
                <c:pt idx="1">
                  <c:v>9.9841629902573104</c:v>
                </c:pt>
                <c:pt idx="2">
                  <c:v>9.886293586499372</c:v>
                </c:pt>
                <c:pt idx="3">
                  <c:v>9.788478119042086</c:v>
                </c:pt>
                <c:pt idx="4">
                  <c:v>9.690717953289413</c:v>
                </c:pt>
                <c:pt idx="5">
                  <c:v>9.5930144892106632</c:v>
                </c:pt>
                <c:pt idx="6">
                  <c:v>9.4953691622155496</c:v>
                </c:pt>
                <c:pt idx="7">
                  <c:v>9.3977834440513508</c:v>
                </c:pt>
                <c:pt idx="8">
                  <c:v>9.3002588437228031</c:v>
                </c:pt>
                <c:pt idx="9">
                  <c:v>9.2027969084352854</c:v>
                </c:pt>
                <c:pt idx="10">
                  <c:v>9.1053992245618645</c:v>
                </c:pt>
                <c:pt idx="11">
                  <c:v>9.0080674186348304</c:v>
                </c:pt>
                <c:pt idx="12">
                  <c:v>8.9108031583623344</c:v>
                </c:pt>
                <c:pt idx="13">
                  <c:v>8.8136081536707636</c:v>
                </c:pt>
                <c:pt idx="14">
                  <c:v>8.7164841577734968</c:v>
                </c:pt>
                <c:pt idx="15">
                  <c:v>8.6194329682667199</c:v>
                </c:pt>
                <c:pt idx="16">
                  <c:v>8.5224564282529816</c:v>
                </c:pt>
                <c:pt idx="17">
                  <c:v>8.4255564274931984</c:v>
                </c:pt>
                <c:pt idx="18">
                  <c:v>8.3287349035878027</c:v>
                </c:pt>
                <c:pt idx="19">
                  <c:v>8.2319938431878299</c:v>
                </c:pt>
                <c:pt idx="20">
                  <c:v>8.1353352832366124</c:v>
                </c:pt>
                <c:pt idx="21">
                  <c:v>8.038761312242956</c:v>
                </c:pt>
                <c:pt idx="22">
                  <c:v>7.942274071586513</c:v>
                </c:pt>
                <c:pt idx="23">
                  <c:v>7.8458757568562278</c:v>
                </c:pt>
                <c:pt idx="24">
                  <c:v>7.749568619222635</c:v>
                </c:pt>
                <c:pt idx="25">
                  <c:v>7.6533549668449288</c:v>
                </c:pt>
                <c:pt idx="26">
                  <c:v>7.5572371663136284</c:v>
                </c:pt>
                <c:pt idx="27">
                  <c:v>7.4612176441297766</c:v>
                </c:pt>
                <c:pt idx="28">
                  <c:v>7.3652988882215871</c:v>
                </c:pt>
                <c:pt idx="29">
                  <c:v>7.2694834494994893</c:v>
                </c:pt>
                <c:pt idx="30">
                  <c:v>7.173773943450465</c:v>
                </c:pt>
                <c:pt idx="31">
                  <c:v>7.0781730517729171</c:v>
                </c:pt>
                <c:pt idx="32">
                  <c:v>6.9826835240527538</c:v>
                </c:pt>
                <c:pt idx="33">
                  <c:v>6.8873081794819759</c:v>
                </c:pt>
                <c:pt idx="34">
                  <c:v>6.7920499086207728</c:v>
                </c:pt>
                <c:pt idx="35">
                  <c:v>6.6969116752042135</c:v>
                </c:pt>
                <c:pt idx="36">
                  <c:v>6.6018965179946747</c:v>
                </c:pt>
                <c:pt idx="37">
                  <c:v>6.5070075526811717</c:v>
                </c:pt>
                <c:pt idx="38">
                  <c:v>6.4122479738267621</c:v>
                </c:pt>
                <c:pt idx="39">
                  <c:v>6.317621056865252</c:v>
                </c:pt>
                <c:pt idx="40">
                  <c:v>6.2231301601484494</c:v>
                </c:pt>
                <c:pt idx="41">
                  <c:v>6.1287787270452414</c:v>
                </c:pt>
                <c:pt idx="42">
                  <c:v>6.0345702880938168</c:v>
                </c:pt>
                <c:pt idx="43">
                  <c:v>5.9405084632083609</c:v>
                </c:pt>
                <c:pt idx="44">
                  <c:v>5.8465969639416251</c:v>
                </c:pt>
                <c:pt idx="45">
                  <c:v>5.7528395958047653</c:v>
                </c:pt>
                <c:pt idx="46">
                  <c:v>5.6592402606459098</c:v>
                </c:pt>
                <c:pt idx="47">
                  <c:v>5.5658029590889457</c:v>
                </c:pt>
                <c:pt idx="48">
                  <c:v>5.4725317930340314</c:v>
                </c:pt>
                <c:pt idx="49">
                  <c:v>5.3794309682214259</c:v>
                </c:pt>
                <c:pt idx="50">
                  <c:v>5.2865047968602088</c:v>
                </c:pt>
                <c:pt idx="51">
                  <c:v>5.1937577003235509</c:v>
                </c:pt>
                <c:pt idx="52">
                  <c:v>5.1011942119122207</c:v>
                </c:pt>
                <c:pt idx="53">
                  <c:v>5.008818979688038</c:v>
                </c:pt>
                <c:pt idx="54">
                  <c:v>4.916636769379072</c:v>
                </c:pt>
                <c:pt idx="55">
                  <c:v>4.8246524673583684</c:v>
                </c:pt>
                <c:pt idx="56">
                  <c:v>4.7328710836980976</c:v>
                </c:pt>
                <c:pt idx="57">
                  <c:v>4.6412977553010126</c:v>
                </c:pt>
                <c:pt idx="58">
                  <c:v>4.549937749111173</c:v>
                </c:pt>
                <c:pt idx="59">
                  <c:v>4.4587964654059702</c:v>
                </c:pt>
                <c:pt idx="60">
                  <c:v>4.3678794411714605</c:v>
                </c:pt>
                <c:pt idx="61">
                  <c:v>4.2771923535631746</c:v>
                </c:pt>
                <c:pt idx="62">
                  <c:v>4.1867410234545188</c:v>
                </c:pt>
                <c:pt idx="63">
                  <c:v>4.0965314190750108</c:v>
                </c:pt>
                <c:pt idx="64">
                  <c:v>4.0065696597406175</c:v>
                </c:pt>
                <c:pt idx="65">
                  <c:v>3.9168620196785264</c:v>
                </c:pt>
                <c:pt idx="66">
                  <c:v>3.8274149319487445</c:v>
                </c:pt>
                <c:pt idx="67">
                  <c:v>3.7382349924649669</c:v>
                </c:pt>
                <c:pt idx="68">
                  <c:v>3.6493289641172395</c:v>
                </c:pt>
                <c:pt idx="69">
                  <c:v>3.5607037809989834</c:v>
                </c:pt>
                <c:pt idx="70">
                  <c:v>3.4723665527410326</c:v>
                </c:pt>
                <c:pt idx="71">
                  <c:v>3.38432456895538</c:v>
                </c:pt>
                <c:pt idx="72">
                  <c:v>3.296585303791427</c:v>
                </c:pt>
                <c:pt idx="73">
                  <c:v>3.2091564206075667</c:v>
                </c:pt>
                <c:pt idx="74">
                  <c:v>3.1220457767610332</c:v>
                </c:pt>
                <c:pt idx="75">
                  <c:v>3.0352614285190076</c:v>
                </c:pt>
                <c:pt idx="76">
                  <c:v>2.9488116360940437</c:v>
                </c:pt>
                <c:pt idx="77">
                  <c:v>2.8627048688069729</c:v>
                </c:pt>
                <c:pt idx="78">
                  <c:v>2.7769498103805041</c:v>
                </c:pt>
                <c:pt idx="79">
                  <c:v>2.691555364366832</c:v>
                </c:pt>
                <c:pt idx="80">
                  <c:v>2.6065306597126505</c:v>
                </c:pt>
                <c:pt idx="81">
                  <c:v>2.5218850564650368</c:v>
                </c:pt>
                <c:pt idx="82">
                  <c:v>2.4376281516217899</c:v>
                </c:pt>
                <c:pt idx="83">
                  <c:v>2.353769785129864</c:v>
                </c:pt>
                <c:pt idx="84">
                  <c:v>2.2703200460356561</c:v>
                </c:pt>
                <c:pt idx="85">
                  <c:v>2.1872892787910052</c:v>
                </c:pt>
                <c:pt idx="86">
                  <c:v>2.1046880897187465</c:v>
                </c:pt>
                <c:pt idx="87">
                  <c:v>2.0225273536421051</c:v>
                </c:pt>
                <c:pt idx="88">
                  <c:v>1.9408182206817504</c:v>
                </c:pt>
                <c:pt idx="89">
                  <c:v>1.8595721232250009</c:v>
                </c:pt>
                <c:pt idx="90">
                  <c:v>1.778800783071437</c:v>
                </c:pt>
                <c:pt idx="91">
                  <c:v>1.6985162187594089</c:v>
                </c:pt>
                <c:pt idx="92">
                  <c:v>1.6187307530780137</c:v>
                </c:pt>
                <c:pt idx="93">
                  <c:v>1.5394570207692388</c:v>
                </c:pt>
                <c:pt idx="94">
                  <c:v>1.4607079764250892</c:v>
                </c:pt>
                <c:pt idx="95">
                  <c:v>1.3824969025846265</c:v>
                </c:pt>
                <c:pt idx="96">
                  <c:v>1.3048374180359905</c:v>
                </c:pt>
                <c:pt idx="97">
                  <c:v>1.2277434863285837</c:v>
                </c:pt>
                <c:pt idx="98">
                  <c:v>1.1512294245007444</c:v>
                </c:pt>
                <c:pt idx="99">
                  <c:v>1.0753099120283633</c:v>
                </c:pt>
                <c:pt idx="100">
                  <c:v>1.0000000000000306</c:v>
                </c:pt>
                <c:pt idx="101">
                  <c:v>0.92531512052445808</c:v>
                </c:pt>
                <c:pt idx="102">
                  <c:v>0.85127109637605347</c:v>
                </c:pt>
                <c:pt idx="103">
                  <c:v>0.77788415088466079</c:v>
                </c:pt>
                <c:pt idx="104">
                  <c:v>0.70517091807567667</c:v>
                </c:pt>
                <c:pt idx="105">
                  <c:v>0.63314845306685497</c:v>
                </c:pt>
                <c:pt idx="106">
                  <c:v>0.56183424272831151</c:v>
                </c:pt>
                <c:pt idx="107">
                  <c:v>0.49124621661238632</c:v>
                </c:pt>
                <c:pt idx="108">
                  <c:v>0.42140275816019768</c:v>
                </c:pt>
                <c:pt idx="109">
                  <c:v>0.3523227161918917</c:v>
                </c:pt>
                <c:pt idx="110">
                  <c:v>0.28402541668776871</c:v>
                </c:pt>
                <c:pt idx="111">
                  <c:v>0.21653067486764854</c:v>
                </c:pt>
                <c:pt idx="112">
                  <c:v>0.14985880757602965</c:v>
                </c:pt>
                <c:pt idx="113">
                  <c:v>8.4030645980777585E-2</c:v>
                </c:pt>
                <c:pt idx="114">
                  <c:v>1.906754859328319E-2</c:v>
                </c:pt>
                <c:pt idx="115">
                  <c:v>-4.5008585381773214E-2</c:v>
                </c:pt>
                <c:pt idx="116">
                  <c:v>-0.10817530235870443</c:v>
                </c:pt>
                <c:pt idx="117">
                  <c:v>-0.17040958033659659</c:v>
                </c:pt>
                <c:pt idx="118">
                  <c:v>-0.23168781450980691</c:v>
                </c:pt>
                <c:pt idx="119">
                  <c:v>-0.29198580251419326</c:v>
                </c:pt>
                <c:pt idx="120">
                  <c:v>-0.35127872929984827</c:v>
                </c:pt>
                <c:pt idx="121">
                  <c:v>-0.40954115162088556</c:v>
                </c:pt>
                <c:pt idx="122">
                  <c:v>-0.46674698213258226</c:v>
                </c:pt>
                <c:pt idx="123">
                  <c:v>-0.52286947308593934</c:v>
                </c:pt>
                <c:pt idx="124">
                  <c:v>-0.57788119960946926</c:v>
                </c:pt>
                <c:pt idx="125">
                  <c:v>-0.63175404256775636</c:v>
                </c:pt>
                <c:pt idx="126">
                  <c:v>-0.68445917098608322</c:v>
                </c:pt>
                <c:pt idx="127">
                  <c:v>-0.73596702403013259</c:v>
                </c:pt>
                <c:pt idx="128">
                  <c:v>-0.78624729252950365</c:v>
                </c:pt>
                <c:pt idx="129">
                  <c:v>-0.83526890003349408</c:v>
                </c:pt>
                <c:pt idx="130">
                  <c:v>-0.88299998338730656</c:v>
                </c:pt>
                <c:pt idx="131">
                  <c:v>-0.92940787281653936</c:v>
                </c:pt>
                <c:pt idx="132">
                  <c:v>-0.97445907150751454</c:v>
                </c:pt>
                <c:pt idx="133">
                  <c:v>-1.0181192346706789</c:v>
                </c:pt>
                <c:pt idx="134">
                  <c:v>-1.0603531480739923</c:v>
                </c:pt>
                <c:pt idx="135">
                  <c:v>-1.1011247060328859</c:v>
                </c:pt>
                <c:pt idx="136">
                  <c:v>-1.1403968888430351</c:v>
                </c:pt>
                <c:pt idx="137">
                  <c:v>-1.1781317396418372</c:v>
                </c:pt>
                <c:pt idx="138">
                  <c:v>-1.2142903406841397</c:v>
                </c:pt>
                <c:pt idx="139">
                  <c:v>-1.2488327890173796</c:v>
                </c:pt>
                <c:pt idx="140">
                  <c:v>-1.281718171540942</c:v>
                </c:pt>
                <c:pt idx="141">
                  <c:v>-1.3129045394341312</c:v>
                </c:pt>
                <c:pt idx="142">
                  <c:v>-1.342348881936819</c:v>
                </c:pt>
                <c:pt idx="143">
                  <c:v>-1.3700070994662825</c:v>
                </c:pt>
                <c:pt idx="144">
                  <c:v>-1.3958339760535519</c:v>
                </c:pt>
                <c:pt idx="145">
                  <c:v>-1.4197831510819547</c:v>
                </c:pt>
                <c:pt idx="146">
                  <c:v>-1.4418070903102196</c:v>
                </c:pt>
                <c:pt idx="147">
                  <c:v>-1.4618570561620277</c:v>
                </c:pt>
                <c:pt idx="148">
                  <c:v>-1.4798830772634424</c:v>
                </c:pt>
                <c:pt idx="149">
                  <c:v>-1.4958339172091719</c:v>
                </c:pt>
                <c:pt idx="150">
                  <c:v>-1.509657042538151</c:v>
                </c:pt>
                <c:pt idx="151">
                  <c:v>-1.5212985898984144</c:v>
                </c:pt>
                <c:pt idx="152">
                  <c:v>-1.5307033323807508</c:v>
                </c:pt>
                <c:pt idx="153">
                  <c:v>-1.5378146450000858</c:v>
                </c:pt>
                <c:pt idx="154">
                  <c:v>-1.5425744693030237</c:v>
                </c:pt>
                <c:pt idx="155">
                  <c:v>-1.5449232770794223</c:v>
                </c:pt>
                <c:pt idx="156">
                  <c:v>-1.544800033155326</c:v>
                </c:pt>
                <c:pt idx="157">
                  <c:v>-1.5421421572439948</c:v>
                </c:pt>
                <c:pt idx="158">
                  <c:v>-1.5368854848311866</c:v>
                </c:pt>
                <c:pt idx="159">
                  <c:v>-1.5289642270702473</c:v>
                </c:pt>
                <c:pt idx="160">
                  <c:v>-1.5183109296619426</c:v>
                </c:pt>
                <c:pt idx="161">
                  <c:v>-1.5048564306933203</c:v>
                </c:pt>
                <c:pt idx="162">
                  <c:v>-1.4885298174092698</c:v>
                </c:pt>
                <c:pt idx="163">
                  <c:v>-1.469258381889734</c:v>
                </c:pt>
                <c:pt idx="164">
                  <c:v>-1.4469675756048996</c:v>
                </c:pt>
                <c:pt idx="165">
                  <c:v>-1.4215809628199354</c:v>
                </c:pt>
                <c:pt idx="166">
                  <c:v>-1.3930201728201697</c:v>
                </c:pt>
                <c:pt idx="167">
                  <c:v>-1.3612048509268435</c:v>
                </c:pt>
                <c:pt idx="168">
                  <c:v>-1.3260526082728221</c:v>
                </c:pt>
                <c:pt idx="169">
                  <c:v>-1.2874789703068679</c:v>
                </c:pt>
                <c:pt idx="170">
                  <c:v>-1.2453973239942959</c:v>
                </c:pt>
                <c:pt idx="171">
                  <c:v>-1.1997188636810119</c:v>
                </c:pt>
                <c:pt idx="172">
                  <c:v>-1.1503525355870847</c:v>
                </c:pt>
                <c:pt idx="173">
                  <c:v>-1.0972049808951674</c:v>
                </c:pt>
                <c:pt idx="174">
                  <c:v>-1.040180477398204</c:v>
                </c:pt>
                <c:pt idx="175">
                  <c:v>-0.97918087966992573</c:v>
                </c:pt>
                <c:pt idx="176">
                  <c:v>-0.91410555772077107</c:v>
                </c:pt>
                <c:pt idx="177">
                  <c:v>-0.84485133410086455</c:v>
                </c:pt>
                <c:pt idx="178">
                  <c:v>-0.77131241941075146</c:v>
                </c:pt>
                <c:pt idx="179">
                  <c:v>-0.69338034617958044</c:v>
                </c:pt>
                <c:pt idx="180">
                  <c:v>-0.61094390106940111</c:v>
                </c:pt>
                <c:pt idx="181">
                  <c:v>-0.52388905536320873</c:v>
                </c:pt>
                <c:pt idx="182">
                  <c:v>-0.43209889369328369</c:v>
                </c:pt>
                <c:pt idx="183">
                  <c:v>-0.33545354096528701</c:v>
                </c:pt>
                <c:pt idx="184">
                  <c:v>-0.23383008743241263</c:v>
                </c:pt>
                <c:pt idx="185">
                  <c:v>-0.12710251187280086</c:v>
                </c:pt>
                <c:pt idx="186">
                  <c:v>-1.5141602822176026E-2</c:v>
                </c:pt>
                <c:pt idx="187">
                  <c:v>0.10218512218753517</c:v>
                </c:pt>
                <c:pt idx="188">
                  <c:v>0.22501349943404669</c:v>
                </c:pt>
                <c:pt idx="189">
                  <c:v>0.35348280390681452</c:v>
                </c:pt>
                <c:pt idx="190">
                  <c:v>0.48773583635844275</c:v>
                </c:pt>
                <c:pt idx="191">
                  <c:v>0.6279190125597971</c:v>
                </c:pt>
                <c:pt idx="192">
                  <c:v>0.77418245481463188</c:v>
                </c:pt>
                <c:pt idx="193">
                  <c:v>0.92668008579090611</c:v>
                </c:pt>
                <c:pt idx="194">
                  <c:v>1.0855697247274776</c:v>
                </c:pt>
                <c:pt idx="195">
                  <c:v>1.2510131860762197</c:v>
                </c:pt>
                <c:pt idx="196">
                  <c:v>1.423176380641495</c:v>
                </c:pt>
                <c:pt idx="197">
                  <c:v>1.6022294192794728</c:v>
                </c:pt>
                <c:pt idx="198">
                  <c:v>1.7883467192232381</c:v>
                </c:pt>
                <c:pt idx="199">
                  <c:v>1.9817071130992421</c:v>
                </c:pt>
                <c:pt idx="200">
                  <c:v>2.1824939607033098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3-4107-976A-4F20CED2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35104"/>
        <c:axId val="1900232192"/>
      </c:scatterChart>
      <c:valAx>
        <c:axId val="19002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2192"/>
        <c:crosses val="autoZero"/>
        <c:crossBetween val="midCat"/>
        <c:majorUnit val="1"/>
      </c:valAx>
      <c:valAx>
        <c:axId val="1900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[bisection - Copy.xlsx]bisection error!PivotTable2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&amp; True Relative Error comparison</a:t>
            </a:r>
          </a:p>
          <a:p>
            <a:pPr>
              <a:defRPr/>
            </a:pPr>
            <a:r>
              <a:rPr lang="en-US" baseline="0"/>
              <a:t>Bisection Method</a:t>
            </a:r>
          </a:p>
          <a:p>
            <a:pPr>
              <a:defRPr/>
            </a:pPr>
            <a:r>
              <a:rPr lang="en-US" baseline="0"/>
              <a:t>Linear Scale</a:t>
            </a:r>
            <a:endParaRPr lang="en-US"/>
          </a:p>
        </c:rich>
      </c:tx>
      <c:layout>
        <c:manualLayout>
          <c:xMode val="edge"/>
          <c:yMode val="edge"/>
          <c:x val="0.15250678040244969"/>
          <c:y val="2.1865889212827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646981627296591"/>
          <c:y val="0.12213313896987367"/>
          <c:w val="0.84297462817147861"/>
          <c:h val="0.78749206094136193"/>
        </c:manualLayout>
      </c:layout>
      <c:lineChart>
        <c:grouping val="standard"/>
        <c:varyColors val="0"/>
        <c:ser>
          <c:idx val="0"/>
          <c:order val="0"/>
          <c:tx>
            <c:strRef>
              <c:f>'bisection error'!$B$1</c:f>
              <c:strCache>
                <c:ptCount val="1"/>
                <c:pt idx="0">
                  <c:v>Approximate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'bisection error'!$A$2:$A$22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'bisection error'!$B$2:$B$22</c:f>
              <c:numCache>
                <c:formatCode>General</c:formatCode>
                <c:ptCount val="20"/>
                <c:pt idx="1">
                  <c:v>100</c:v>
                </c:pt>
                <c:pt idx="2">
                  <c:v>33.333333333333329</c:v>
                </c:pt>
                <c:pt idx="3">
                  <c:v>20</c:v>
                </c:pt>
                <c:pt idx="4">
                  <c:v>9.0909090909090917</c:v>
                </c:pt>
                <c:pt idx="5">
                  <c:v>4.3478260869565215</c:v>
                </c:pt>
                <c:pt idx="6">
                  <c:v>2.2222222222222223</c:v>
                </c:pt>
                <c:pt idx="7">
                  <c:v>1.098901098901099</c:v>
                </c:pt>
                <c:pt idx="8">
                  <c:v>0.54644808743169404</c:v>
                </c:pt>
                <c:pt idx="9">
                  <c:v>0.27397260273972601</c:v>
                </c:pt>
                <c:pt idx="10">
                  <c:v>0.13679890560875513</c:v>
                </c:pt>
                <c:pt idx="11">
                  <c:v>6.8352699931647304E-2</c:v>
                </c:pt>
                <c:pt idx="12">
                  <c:v>3.4164673727365903E-2</c:v>
                </c:pt>
                <c:pt idx="13">
                  <c:v>1.7079419299743808E-2</c:v>
                </c:pt>
                <c:pt idx="14">
                  <c:v>8.5389804457347788E-3</c:v>
                </c:pt>
                <c:pt idx="15">
                  <c:v>4.2693079451820862E-3</c:v>
                </c:pt>
                <c:pt idx="16">
                  <c:v>2.1346995410395989E-3</c:v>
                </c:pt>
                <c:pt idx="17">
                  <c:v>1.067338378286068E-3</c:v>
                </c:pt>
                <c:pt idx="18">
                  <c:v>5.3366634113019855E-4</c:v>
                </c:pt>
                <c:pt idx="19">
                  <c:v>2.6683388256640826E-4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2-46F7-A3B2-36286F63459E}"/>
            </c:ext>
          </c:extLst>
        </c:ser>
        <c:ser>
          <c:idx val="1"/>
          <c:order val="1"/>
          <c:tx>
            <c:strRef>
              <c:f>'bisection error'!$C$1</c:f>
              <c:strCache>
                <c:ptCount val="1"/>
                <c:pt idx="0">
                  <c:v>True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'bisection error'!$A$2:$A$22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'bisection error'!$C$2:$C$22</c:f>
              <c:numCache>
                <c:formatCode>General</c:formatCode>
                <c:ptCount val="20"/>
                <c:pt idx="0">
                  <c:v>28.519399999999994</c:v>
                </c:pt>
                <c:pt idx="1">
                  <c:v>42.961200000000012</c:v>
                </c:pt>
                <c:pt idx="2">
                  <c:v>4.6925333333333263</c:v>
                </c:pt>
                <c:pt idx="3">
                  <c:v>14.368960000000008</c:v>
                </c:pt>
                <c:pt idx="4">
                  <c:v>3.9717818181818259</c:v>
                </c:pt>
                <c:pt idx="5">
                  <c:v>0.54873043478260142</c:v>
                </c:pt>
                <c:pt idx="6">
                  <c:v>1.6612977777777853</c:v>
                </c:pt>
                <c:pt idx="7">
                  <c:v>0.54414065934066669</c:v>
                </c:pt>
                <c:pt idx="8">
                  <c:v>5.2808743169325528E-3</c:v>
                </c:pt>
                <c:pt idx="9">
                  <c:v>0.26867726027397998</c:v>
                </c:pt>
                <c:pt idx="10">
                  <c:v>0.13151080711355043</c:v>
                </c:pt>
                <c:pt idx="11">
                  <c:v>6.3068215994539129E-2</c:v>
                </c:pt>
                <c:pt idx="12">
                  <c:v>2.8881995216953019E-2</c:v>
                </c:pt>
                <c:pt idx="13">
                  <c:v>1.1797643040143975E-2</c:v>
                </c:pt>
                <c:pt idx="14">
                  <c:v>3.2576551959769395E-3</c:v>
                </c:pt>
                <c:pt idx="15">
                  <c:v>1.011791828537255E-3</c:v>
                </c:pt>
                <c:pt idx="16">
                  <c:v>1.1228861137868235E-3</c:v>
                </c:pt>
                <c:pt idx="17">
                  <c:v>5.5535750506318668E-5</c:v>
                </c:pt>
                <c:pt idx="18">
                  <c:v>4.781308869994877E-4</c:v>
                </c:pt>
                <c:pt idx="19">
                  <c:v>2.1129828024828889E-4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2-46F7-A3B2-36286F63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514976"/>
        <c:axId val="1539516640"/>
      </c:lineChart>
      <c:catAx>
        <c:axId val="15395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16640"/>
        <c:crosses val="autoZero"/>
        <c:auto val="1"/>
        <c:lblAlgn val="ctr"/>
        <c:lblOffset val="100"/>
        <c:noMultiLvlLbl val="0"/>
      </c:catAx>
      <c:valAx>
        <c:axId val="1539516640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Relative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1497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9633267716535432"/>
          <c:y val="0.39993591362304198"/>
          <c:w val="0.27252843394575677"/>
          <c:h val="8.19976584559583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[bisection - Copy.xlsx]bisection error!PivotTable2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&amp;</a:t>
            </a:r>
            <a:r>
              <a:rPr lang="en-US" baseline="0"/>
              <a:t> True Relative Error comparison</a:t>
            </a:r>
          </a:p>
          <a:p>
            <a:pPr>
              <a:defRPr/>
            </a:pPr>
            <a:r>
              <a:rPr lang="en-US" baseline="0"/>
              <a:t>Bisection Method</a:t>
            </a:r>
          </a:p>
          <a:p>
            <a:pPr>
              <a:defRPr/>
            </a:pPr>
            <a:r>
              <a:rPr lang="en-US" baseline="0"/>
              <a:t>Log Scale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3621981627296587"/>
          <c:y val="0.14642857142857144"/>
          <c:w val="0.83322462817147858"/>
          <c:h val="0.82684645286686087"/>
        </c:manualLayout>
      </c:layout>
      <c:lineChart>
        <c:grouping val="standard"/>
        <c:varyColors val="0"/>
        <c:ser>
          <c:idx val="0"/>
          <c:order val="0"/>
          <c:tx>
            <c:strRef>
              <c:f>'bisection error'!$B$1</c:f>
              <c:strCache>
                <c:ptCount val="1"/>
                <c:pt idx="0">
                  <c:v>Approximate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'bisection error'!$A$2:$A$22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'bisection error'!$B$2:$B$22</c:f>
              <c:numCache>
                <c:formatCode>General</c:formatCode>
                <c:ptCount val="20"/>
                <c:pt idx="1">
                  <c:v>100</c:v>
                </c:pt>
                <c:pt idx="2">
                  <c:v>33.333333333333329</c:v>
                </c:pt>
                <c:pt idx="3">
                  <c:v>20</c:v>
                </c:pt>
                <c:pt idx="4">
                  <c:v>9.0909090909090917</c:v>
                </c:pt>
                <c:pt idx="5">
                  <c:v>4.3478260869565215</c:v>
                </c:pt>
                <c:pt idx="6">
                  <c:v>2.2222222222222223</c:v>
                </c:pt>
                <c:pt idx="7">
                  <c:v>1.098901098901099</c:v>
                </c:pt>
                <c:pt idx="8">
                  <c:v>0.54644808743169404</c:v>
                </c:pt>
                <c:pt idx="9">
                  <c:v>0.27397260273972601</c:v>
                </c:pt>
                <c:pt idx="10">
                  <c:v>0.13679890560875513</c:v>
                </c:pt>
                <c:pt idx="11">
                  <c:v>6.8352699931647304E-2</c:v>
                </c:pt>
                <c:pt idx="12">
                  <c:v>3.4164673727365903E-2</c:v>
                </c:pt>
                <c:pt idx="13">
                  <c:v>1.7079419299743808E-2</c:v>
                </c:pt>
                <c:pt idx="14">
                  <c:v>8.5389804457347788E-3</c:v>
                </c:pt>
                <c:pt idx="15">
                  <c:v>4.2693079451820862E-3</c:v>
                </c:pt>
                <c:pt idx="16">
                  <c:v>2.1346995410395989E-3</c:v>
                </c:pt>
                <c:pt idx="17">
                  <c:v>1.067338378286068E-3</c:v>
                </c:pt>
                <c:pt idx="18">
                  <c:v>5.3366634113019855E-4</c:v>
                </c:pt>
                <c:pt idx="19">
                  <c:v>2.6683388256640826E-4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DEF-848D-E4257C06966C}"/>
            </c:ext>
          </c:extLst>
        </c:ser>
        <c:ser>
          <c:idx val="1"/>
          <c:order val="1"/>
          <c:tx>
            <c:strRef>
              <c:f>'bisection error'!$C$1</c:f>
              <c:strCache>
                <c:ptCount val="1"/>
                <c:pt idx="0">
                  <c:v>True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'bisection error'!$A$2:$A$22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'bisection error'!$C$2:$C$22</c:f>
              <c:numCache>
                <c:formatCode>General</c:formatCode>
                <c:ptCount val="20"/>
                <c:pt idx="0">
                  <c:v>28.519399999999994</c:v>
                </c:pt>
                <c:pt idx="1">
                  <c:v>42.961200000000012</c:v>
                </c:pt>
                <c:pt idx="2">
                  <c:v>4.6925333333333263</c:v>
                </c:pt>
                <c:pt idx="3">
                  <c:v>14.368960000000008</c:v>
                </c:pt>
                <c:pt idx="4">
                  <c:v>3.9717818181818259</c:v>
                </c:pt>
                <c:pt idx="5">
                  <c:v>0.54873043478260142</c:v>
                </c:pt>
                <c:pt idx="6">
                  <c:v>1.6612977777777853</c:v>
                </c:pt>
                <c:pt idx="7">
                  <c:v>0.54414065934066669</c:v>
                </c:pt>
                <c:pt idx="8">
                  <c:v>5.2808743169325528E-3</c:v>
                </c:pt>
                <c:pt idx="9">
                  <c:v>0.26867726027397998</c:v>
                </c:pt>
                <c:pt idx="10">
                  <c:v>0.13151080711355043</c:v>
                </c:pt>
                <c:pt idx="11">
                  <c:v>6.3068215994539129E-2</c:v>
                </c:pt>
                <c:pt idx="12">
                  <c:v>2.8881995216953019E-2</c:v>
                </c:pt>
                <c:pt idx="13">
                  <c:v>1.1797643040143975E-2</c:v>
                </c:pt>
                <c:pt idx="14">
                  <c:v>3.2576551959769395E-3</c:v>
                </c:pt>
                <c:pt idx="15">
                  <c:v>1.011791828537255E-3</c:v>
                </c:pt>
                <c:pt idx="16">
                  <c:v>1.1228861137868235E-3</c:v>
                </c:pt>
                <c:pt idx="17">
                  <c:v>5.5535750506318668E-5</c:v>
                </c:pt>
                <c:pt idx="18">
                  <c:v>4.781308869994877E-4</c:v>
                </c:pt>
                <c:pt idx="19">
                  <c:v>2.1129828024828889E-4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E-4DEF-848D-E4257C06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514976"/>
        <c:axId val="1539516640"/>
      </c:lineChart>
      <c:catAx>
        <c:axId val="15395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9004746281714784"/>
              <c:y val="0.93390418034480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16640"/>
        <c:crosses val="autoZero"/>
        <c:auto val="1"/>
        <c:lblAlgn val="ctr"/>
        <c:lblOffset val="100"/>
        <c:noMultiLvlLbl val="0"/>
      </c:catAx>
      <c:valAx>
        <c:axId val="1539516640"/>
        <c:scaling>
          <c:logBase val="10"/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Relative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29392614188532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14976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21299934383202102"/>
          <c:y val="0.7449310545365504"/>
          <c:w val="0.27252843394575677"/>
          <c:h val="8.199765845595832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[bisection - Copy.xlsx]false position error!PivotTable5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&amp; True Relative Error comparison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False-Position Method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Scale</a:t>
            </a:r>
          </a:p>
        </c:rich>
      </c:tx>
      <c:layout>
        <c:manualLayout>
          <c:xMode val="edge"/>
          <c:yMode val="edge"/>
          <c:x val="0.12973994076428519"/>
          <c:y val="1.57977883096366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911259924285165"/>
          <c:y val="0.15746594705731173"/>
          <c:w val="0.84233080677999361"/>
          <c:h val="0.72841607019631405"/>
        </c:manualLayout>
      </c:layout>
      <c:lineChart>
        <c:grouping val="standard"/>
        <c:varyColors val="0"/>
        <c:ser>
          <c:idx val="0"/>
          <c:order val="0"/>
          <c:tx>
            <c:strRef>
              <c:f>'false position error'!$B$3</c:f>
              <c:strCache>
                <c:ptCount val="1"/>
                <c:pt idx="0">
                  <c:v>Approximate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'false position error'!$A$4:$A$24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'false position error'!$B$4:$B$24</c:f>
              <c:numCache>
                <c:formatCode>General</c:formatCode>
                <c:ptCount val="20"/>
                <c:pt idx="1">
                  <c:v>20.304738383463665</c:v>
                </c:pt>
                <c:pt idx="2">
                  <c:v>1.7685610764250397</c:v>
                </c:pt>
                <c:pt idx="3">
                  <c:v>0.14467032281098119</c:v>
                </c:pt>
                <c:pt idx="4">
                  <c:v>1.1772331217990572E-2</c:v>
                </c:pt>
                <c:pt idx="5">
                  <c:v>9.5754664688642397E-4</c:v>
                </c:pt>
                <c:pt idx="6">
                  <c:v>7.7882935482673148E-5</c:v>
                </c:pt>
                <c:pt idx="7">
                  <c:v>6.334662124926687E-6</c:v>
                </c:pt>
                <c:pt idx="8">
                  <c:v>5.1523398187110814E-7</c:v>
                </c:pt>
                <c:pt idx="9">
                  <c:v>4.1906922545368702E-8</c:v>
                </c:pt>
                <c:pt idx="10">
                  <c:v>3.4085180247040314E-9</c:v>
                </c:pt>
                <c:pt idx="11">
                  <c:v>2.7724282419612147E-10</c:v>
                </c:pt>
                <c:pt idx="12">
                  <c:v>2.2536657585919489E-11</c:v>
                </c:pt>
                <c:pt idx="13">
                  <c:v>1.8482854946412605E-12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1-48DF-BCBA-5584178FDE39}"/>
            </c:ext>
          </c:extLst>
        </c:ser>
        <c:ser>
          <c:idx val="1"/>
          <c:order val="1"/>
          <c:tx>
            <c:strRef>
              <c:f>'false position error'!$C$3</c:f>
              <c:strCache>
                <c:ptCount val="1"/>
                <c:pt idx="0">
                  <c:v>True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'false position error'!$A$4:$A$24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'false position error'!$C$4:$C$24</c:f>
              <c:numCache>
                <c:formatCode>General</c:formatCode>
                <c:ptCount val="20"/>
                <c:pt idx="0">
                  <c:v>18.4507080336748</c:v>
                </c:pt>
                <c:pt idx="1">
                  <c:v>1.8923376463455159</c:v>
                </c:pt>
                <c:pt idx="2">
                  <c:v>0.15724371696828066</c:v>
                </c:pt>
                <c:pt idx="3">
                  <c:v>1.2800879150237473E-2</c:v>
                </c:pt>
                <c:pt idx="4">
                  <c:v>1.0300548941392798E-3</c:v>
                </c:pt>
                <c:pt idx="5">
                  <c:v>7.2518110508955786E-5</c:v>
                </c:pt>
                <c:pt idx="6">
                  <c:v>5.3647684944841438E-6</c:v>
                </c:pt>
                <c:pt idx="7">
                  <c:v>1.1699430959250788E-5</c:v>
                </c:pt>
                <c:pt idx="8">
                  <c:v>1.2214665001401341E-5</c:v>
                </c:pt>
                <c:pt idx="9">
                  <c:v>1.2256571929065501E-5</c:v>
                </c:pt>
                <c:pt idx="10">
                  <c:v>1.2259980447507972E-5</c:v>
                </c:pt>
                <c:pt idx="11">
                  <c:v>1.2260257690366158E-5</c:v>
                </c:pt>
                <c:pt idx="12">
                  <c:v>1.2260280227026508E-5</c:v>
                </c:pt>
                <c:pt idx="13">
                  <c:v>1.2260282075312228E-5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C1-48DF-BCBA-5584178F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43008"/>
        <c:axId val="1900240512"/>
      </c:lineChart>
      <c:catAx>
        <c:axId val="190024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40512"/>
        <c:crosses val="autoZero"/>
        <c:auto val="1"/>
        <c:lblAlgn val="ctr"/>
        <c:lblOffset val="100"/>
        <c:noMultiLvlLbl val="0"/>
      </c:catAx>
      <c:valAx>
        <c:axId val="1900240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Relative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4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323799189412274"/>
          <c:y val="0.44984164894080181"/>
          <c:w val="0.28889939994249836"/>
          <c:h val="0.106635817442251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[bisection - Copy.xlsx]false position error!PivotTable5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&amp; True Relative Error comparison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False-Position Method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</a:t>
            </a:r>
          </a:p>
        </c:rich>
      </c:tx>
      <c:layout>
        <c:manualLayout>
          <c:xMode val="edge"/>
          <c:yMode val="edge"/>
          <c:x val="0.12973994076428519"/>
          <c:y val="1.57977883096366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8622578719716112"/>
          <c:y val="0.15746594705731173"/>
          <c:w val="0.78521761882568419"/>
          <c:h val="0.72841607019631405"/>
        </c:manualLayout>
      </c:layout>
      <c:lineChart>
        <c:grouping val="standard"/>
        <c:varyColors val="0"/>
        <c:ser>
          <c:idx val="0"/>
          <c:order val="0"/>
          <c:tx>
            <c:strRef>
              <c:f>'false position error'!$B$3</c:f>
              <c:strCache>
                <c:ptCount val="1"/>
                <c:pt idx="0">
                  <c:v>Approximate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'false position error'!$A$4:$A$24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'false position error'!$B$4:$B$24</c:f>
              <c:numCache>
                <c:formatCode>General</c:formatCode>
                <c:ptCount val="20"/>
                <c:pt idx="1">
                  <c:v>20.304738383463665</c:v>
                </c:pt>
                <c:pt idx="2">
                  <c:v>1.7685610764250397</c:v>
                </c:pt>
                <c:pt idx="3">
                  <c:v>0.14467032281098119</c:v>
                </c:pt>
                <c:pt idx="4">
                  <c:v>1.1772331217990572E-2</c:v>
                </c:pt>
                <c:pt idx="5">
                  <c:v>9.5754664688642397E-4</c:v>
                </c:pt>
                <c:pt idx="6">
                  <c:v>7.7882935482673148E-5</c:v>
                </c:pt>
                <c:pt idx="7">
                  <c:v>6.334662124926687E-6</c:v>
                </c:pt>
                <c:pt idx="8">
                  <c:v>5.1523398187110814E-7</c:v>
                </c:pt>
                <c:pt idx="9">
                  <c:v>4.1906922545368702E-8</c:v>
                </c:pt>
                <c:pt idx="10">
                  <c:v>3.4085180247040314E-9</c:v>
                </c:pt>
                <c:pt idx="11">
                  <c:v>2.7724282419612147E-10</c:v>
                </c:pt>
                <c:pt idx="12">
                  <c:v>2.2536657585919489E-11</c:v>
                </c:pt>
                <c:pt idx="13">
                  <c:v>1.8482854946412605E-12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C-4088-A125-5FAEBE36083C}"/>
            </c:ext>
          </c:extLst>
        </c:ser>
        <c:ser>
          <c:idx val="1"/>
          <c:order val="1"/>
          <c:tx>
            <c:strRef>
              <c:f>'false position error'!$C$3</c:f>
              <c:strCache>
                <c:ptCount val="1"/>
                <c:pt idx="0">
                  <c:v>True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'false position error'!$A$4:$A$24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'false position error'!$C$4:$C$24</c:f>
              <c:numCache>
                <c:formatCode>General</c:formatCode>
                <c:ptCount val="20"/>
                <c:pt idx="0">
                  <c:v>18.4507080336748</c:v>
                </c:pt>
                <c:pt idx="1">
                  <c:v>1.8923376463455159</c:v>
                </c:pt>
                <c:pt idx="2">
                  <c:v>0.15724371696828066</c:v>
                </c:pt>
                <c:pt idx="3">
                  <c:v>1.2800879150237473E-2</c:v>
                </c:pt>
                <c:pt idx="4">
                  <c:v>1.0300548941392798E-3</c:v>
                </c:pt>
                <c:pt idx="5">
                  <c:v>7.2518110508955786E-5</c:v>
                </c:pt>
                <c:pt idx="6">
                  <c:v>5.3647684944841438E-6</c:v>
                </c:pt>
                <c:pt idx="7">
                  <c:v>1.1699430959250788E-5</c:v>
                </c:pt>
                <c:pt idx="8">
                  <c:v>1.2214665001401341E-5</c:v>
                </c:pt>
                <c:pt idx="9">
                  <c:v>1.2256571929065501E-5</c:v>
                </c:pt>
                <c:pt idx="10">
                  <c:v>1.2259980447507972E-5</c:v>
                </c:pt>
                <c:pt idx="11">
                  <c:v>1.2260257690366158E-5</c:v>
                </c:pt>
                <c:pt idx="12">
                  <c:v>1.2260280227026508E-5</c:v>
                </c:pt>
                <c:pt idx="13">
                  <c:v>1.2260282075312228E-5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C-4088-A125-5FAEBE36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43008"/>
        <c:axId val="1900240512"/>
      </c:lineChart>
      <c:catAx>
        <c:axId val="190024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40512"/>
        <c:crosses val="autoZero"/>
        <c:auto val="1"/>
        <c:lblAlgn val="ctr"/>
        <c:lblOffset val="100"/>
        <c:noMultiLvlLbl val="0"/>
      </c:catAx>
      <c:valAx>
        <c:axId val="190024051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Relative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6723575440920354E-2"/>
              <c:y val="0.17869017336595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4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141037276882448"/>
          <c:y val="0.3470403130988734"/>
          <c:w val="0.28889939994249836"/>
          <c:h val="0.106635817442251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601980</xdr:colOff>
      <xdr:row>4</xdr:row>
      <xdr:rowOff>179615</xdr:rowOff>
    </xdr:from>
    <xdr:to>
      <xdr:col>26</xdr:col>
      <xdr:colOff>7620</xdr:colOff>
      <xdr:row>29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605246</xdr:colOff>
      <xdr:row>4</xdr:row>
      <xdr:rowOff>171450</xdr:rowOff>
    </xdr:from>
    <xdr:to>
      <xdr:col>16</xdr:col>
      <xdr:colOff>15240</xdr:colOff>
      <xdr:row>29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204652</xdr:colOff>
      <xdr:row>1</xdr:row>
      <xdr:rowOff>106681</xdr:rowOff>
    </xdr:from>
    <xdr:to>
      <xdr:col>18</xdr:col>
      <xdr:colOff>132712</xdr:colOff>
      <xdr:row>3</xdr:row>
      <xdr:rowOff>176719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2"/>
            <xdr:cNvSpPr txBox="1"/>
          </xdr:nvSpPr>
          <xdr:spPr>
            <a:xfrm>
              <a:off x="9348652" y="289561"/>
              <a:ext cx="1756860" cy="4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20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20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2"/>
            <xdr:cNvSpPr txBox="1"/>
          </xdr:nvSpPr>
          <xdr:spPr>
            <a:xfrm>
              <a:off x="9348652" y="289561"/>
              <a:ext cx="1756860" cy="4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𝑓(𝑥)=𝑒^(𝑥/2)−2𝑥</a:t>
              </a:r>
              <a:endParaRPr lang="en-US" sz="20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0.17381</cdr:x>
      <cdr:y>0.85527</cdr:y>
    </cdr:from>
    <cdr:to>
      <cdr:x>0.37318</cdr:x>
      <cdr:y>0.92884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927087" y="3639835"/>
              <a:ext cx="1063433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150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0, 2</m:t>
                        </m:r>
                      </m:e>
                    </m:d>
                  </m:oMath>
                </m:oMathPara>
              </a14:m>
              <a:endParaRPr lang="en-US" sz="2000">
                <a:solidFill>
                  <a:schemeClr val="accent5"/>
                </a:solidFill>
              </a:endParaRPr>
            </a:p>
          </cdr:txBody>
        </cdr:sp>
      </mc:Choice>
      <mc:Fallback xmlns="">
        <cdr:sp macro="" textlink="">
          <cdr:nvSpPr>
            <cdr:cNvPr id="2" name="TextBox 2"/>
            <cdr:cNvSpPr txBox="1"/>
          </cdr:nvSpPr>
          <cdr:spPr>
            <a:xfrm xmlns:a="http://schemas.openxmlformats.org/drawingml/2006/main">
              <a:off x="927087" y="3639835"/>
              <a:ext cx="1063433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𝑥</a:t>
              </a:r>
              <a:r>
                <a:rPr lang="en-150" sz="2000" b="0" i="0">
                  <a:solidFill>
                    <a:schemeClr val="accent5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2000" b="0" i="0">
                  <a:solidFill>
                    <a:schemeClr val="accent5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[0, 2]</a:t>
              </a:r>
              <a:endParaRPr lang="en-US" sz="2000">
                <a:solidFill>
                  <a:schemeClr val="accent5"/>
                </a:solidFill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0.42625</cdr:x>
      <cdr:y>0.08667</cdr:y>
    </cdr:from>
    <cdr:to>
      <cdr:x>0.42626</cdr:x>
      <cdr:y>0.15985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2260600" y="370840"/>
          <a:ext cx="65" cy="31309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2000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0.11159</cdr:x>
      <cdr:y>0.86316</cdr:y>
    </cdr:from>
    <cdr:to>
      <cdr:x>0.34823</cdr:x>
      <cdr:y>0.93634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2"/>
            <cdr:cNvSpPr txBox="1"/>
          </cdr:nvSpPr>
          <cdr:spPr>
            <a:xfrm xmlns:a="http://schemas.openxmlformats.org/drawingml/2006/main">
              <a:off x="591820" y="3693160"/>
              <a:ext cx="1255024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150" sz="20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−5, 5</m:t>
                        </m:r>
                      </m:e>
                    </m:d>
                  </m:oMath>
                </m:oMathPara>
              </a14:m>
              <a:endParaRPr lang="en-US" sz="2000">
                <a:solidFill>
                  <a:schemeClr val="accent5"/>
                </a:solidFill>
              </a:endParaRPr>
            </a:p>
          </cdr:txBody>
        </cdr:sp>
      </mc:Choice>
      <mc:Fallback xmlns="">
        <cdr:sp macro="" textlink="">
          <cdr:nvSpPr>
            <cdr:cNvPr id="5" name="TextBox 2"/>
            <cdr:cNvSpPr txBox="1"/>
          </cdr:nvSpPr>
          <cdr:spPr>
            <a:xfrm xmlns:a="http://schemas.openxmlformats.org/drawingml/2006/main">
              <a:off x="591820" y="3693160"/>
              <a:ext cx="1255024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𝑥</a:t>
              </a:r>
              <a:r>
                <a:rPr lang="en-150" sz="2000" b="0" i="0">
                  <a:solidFill>
                    <a:schemeClr val="accent5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2000" b="0" i="0">
                  <a:solidFill>
                    <a:schemeClr val="accent5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[−5, 5]</a:t>
              </a:r>
              <a:endParaRPr lang="en-US" sz="2000">
                <a:solidFill>
                  <a:schemeClr val="accent5"/>
                </a:solidFill>
              </a:endParaRPr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335280</xdr:colOff>
      <xdr:row>0</xdr:row>
      <xdr:rowOff>72390</xdr:rowOff>
    </xdr:from>
    <xdr:ext cx="1756828" cy="4336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623060" y="72390"/>
              <a:ext cx="1756828" cy="433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623060" y="72390"/>
              <a:ext cx="1756828" cy="433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𝑓(𝑥)=𝑒^(𝑥/2)−2𝑥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8</xdr:col>
      <xdr:colOff>83820</xdr:colOff>
      <xdr:row>1</xdr:row>
      <xdr:rowOff>0</xdr:rowOff>
    </xdr:from>
    <xdr:ext cx="181870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434840" y="182880"/>
              <a:ext cx="181870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=0.714806…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434840" y="182880"/>
              <a:ext cx="181870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𝑥=0.714806…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12</xdr:col>
      <xdr:colOff>69668</xdr:colOff>
      <xdr:row>19</xdr:row>
      <xdr:rowOff>26125</xdr:rowOff>
    </xdr:from>
    <xdr:to>
      <xdr:col>12</xdr:col>
      <xdr:colOff>568902</xdr:colOff>
      <xdr:row>19</xdr:row>
      <xdr:rowOff>154073</xdr:rowOff>
    </xdr:to>
    <xdr:sp macro="" textlink="">
      <xdr:nvSpPr>
        <xdr:cNvPr id="6" name="Left Arrow 5"/>
        <xdr:cNvSpPr/>
      </xdr:nvSpPr>
      <xdr:spPr>
        <a:xfrm>
          <a:off x="6949439" y="3518262"/>
          <a:ext cx="499234" cy="127948"/>
        </a:xfrm>
        <a:prstGeom prst="leftArrow">
          <a:avLst>
            <a:gd name="adj1" fmla="val 53740"/>
            <a:gd name="adj2" fmla="val 132811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6485</xdr:colOff>
      <xdr:row>18</xdr:row>
      <xdr:rowOff>178340</xdr:rowOff>
    </xdr:from>
    <xdr:to>
      <xdr:col>3</xdr:col>
      <xdr:colOff>512325</xdr:colOff>
      <xdr:row>19</xdr:row>
      <xdr:rowOff>180611</xdr:rowOff>
    </xdr:to>
    <xdr:sp macro="" textlink="">
      <xdr:nvSpPr>
        <xdr:cNvPr id="7" name="Rectangle 6"/>
        <xdr:cNvSpPr/>
      </xdr:nvSpPr>
      <xdr:spPr>
        <a:xfrm>
          <a:off x="1796374" y="3466289"/>
          <a:ext cx="505840" cy="183854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602975</xdr:colOff>
      <xdr:row>20</xdr:row>
      <xdr:rowOff>7620</xdr:rowOff>
    </xdr:from>
    <xdr:to>
      <xdr:col>11</xdr:col>
      <xdr:colOff>643054</xdr:colOff>
      <xdr:row>20</xdr:row>
      <xdr:rowOff>7620</xdr:rowOff>
    </xdr:to>
    <xdr:cxnSp macro="">
      <xdr:nvCxnSpPr>
        <xdr:cNvPr id="9" name="Straight Connector 8"/>
        <xdr:cNvCxnSpPr/>
      </xdr:nvCxnSpPr>
      <xdr:spPr>
        <a:xfrm flipH="1">
          <a:off x="602975" y="3665220"/>
          <a:ext cx="6240157" cy="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12970</xdr:colOff>
      <xdr:row>18</xdr:row>
      <xdr:rowOff>175097</xdr:rowOff>
    </xdr:from>
    <xdr:to>
      <xdr:col>11</xdr:col>
      <xdr:colOff>89980</xdr:colOff>
      <xdr:row>20</xdr:row>
      <xdr:rowOff>7620</xdr:rowOff>
    </xdr:to>
    <xdr:sp macro="" textlink="">
      <xdr:nvSpPr>
        <xdr:cNvPr id="10" name="Rectangle 9"/>
        <xdr:cNvSpPr/>
      </xdr:nvSpPr>
      <xdr:spPr>
        <a:xfrm>
          <a:off x="5635557" y="3463046"/>
          <a:ext cx="663912" cy="195689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251460</xdr:colOff>
      <xdr:row>25</xdr:row>
      <xdr:rowOff>106680</xdr:rowOff>
    </xdr:from>
    <xdr:to>
      <xdr:col>9</xdr:col>
      <xdr:colOff>312420</xdr:colOff>
      <xdr:row>28</xdr:row>
      <xdr:rowOff>83820</xdr:rowOff>
    </xdr:to>
    <xdr:sp macro="" textlink="">
      <xdr:nvSpPr>
        <xdr:cNvPr id="2" name="TextBox 1"/>
        <xdr:cNvSpPr txBox="1"/>
      </xdr:nvSpPr>
      <xdr:spPr>
        <a:xfrm>
          <a:off x="2042160" y="4701540"/>
          <a:ext cx="323850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Garamond" panose="02020404030301010803" pitchFamily="18" charset="0"/>
            </a:rPr>
            <a:t>BISECTION</a:t>
          </a:r>
          <a:r>
            <a:rPr lang="en-US" sz="1800" b="1" baseline="0">
              <a:latin typeface="Garamond" panose="02020404030301010803" pitchFamily="18" charset="0"/>
            </a:rPr>
            <a:t> METHOD</a:t>
          </a:r>
          <a:endParaRPr lang="en-US" sz="1800" b="1">
            <a:latin typeface="Garamond" panose="020204040303010108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29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175260</xdr:rowOff>
    </xdr:from>
    <xdr:to>
      <xdr:col>19</xdr:col>
      <xdr:colOff>304800</xdr:colOff>
      <xdr:row>29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335280</xdr:colOff>
      <xdr:row>0</xdr:row>
      <xdr:rowOff>72390</xdr:rowOff>
    </xdr:from>
    <xdr:ext cx="1756828" cy="4336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623060" y="72390"/>
              <a:ext cx="1756828" cy="433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23060" y="72390"/>
              <a:ext cx="1756828" cy="4336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𝑓(𝑥)=𝑒^(𝑥/2)−2𝑥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8</xdr:col>
      <xdr:colOff>83820</xdr:colOff>
      <xdr:row>1</xdr:row>
      <xdr:rowOff>0</xdr:rowOff>
    </xdr:from>
    <xdr:ext cx="181870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434840" y="182880"/>
              <a:ext cx="181870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=0.714806…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34840" y="182880"/>
              <a:ext cx="181870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𝑥=0.714806…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</xdr:col>
      <xdr:colOff>371</xdr:colOff>
      <xdr:row>11</xdr:row>
      <xdr:rowOff>7434</xdr:rowOff>
    </xdr:from>
    <xdr:to>
      <xdr:col>11</xdr:col>
      <xdr:colOff>647278</xdr:colOff>
      <xdr:row>11</xdr:row>
      <xdr:rowOff>7434</xdr:rowOff>
    </xdr:to>
    <xdr:cxnSp macro="">
      <xdr:nvCxnSpPr>
        <xdr:cNvPr id="4" name="Straight Connector 3"/>
        <xdr:cNvCxnSpPr/>
      </xdr:nvCxnSpPr>
      <xdr:spPr>
        <a:xfrm flipH="1">
          <a:off x="609971" y="2025805"/>
          <a:ext cx="6237385" cy="0"/>
        </a:xfrm>
        <a:prstGeom prst="line">
          <a:avLst/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8708</xdr:colOff>
      <xdr:row>9</xdr:row>
      <xdr:rowOff>169818</xdr:rowOff>
    </xdr:from>
    <xdr:to>
      <xdr:col>11</xdr:col>
      <xdr:colOff>87611</xdr:colOff>
      <xdr:row>11</xdr:row>
      <xdr:rowOff>7642</xdr:rowOff>
    </xdr:to>
    <xdr:sp macro="" textlink="">
      <xdr:nvSpPr>
        <xdr:cNvPr id="5" name="Rectangle 4"/>
        <xdr:cNvSpPr/>
      </xdr:nvSpPr>
      <xdr:spPr>
        <a:xfrm>
          <a:off x="5643154" y="1833155"/>
          <a:ext cx="666731" cy="203584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15635</xdr:colOff>
      <xdr:row>9</xdr:row>
      <xdr:rowOff>180109</xdr:rowOff>
    </xdr:from>
    <xdr:to>
      <xdr:col>4</xdr:col>
      <xdr:colOff>1930</xdr:colOff>
      <xdr:row>11</xdr:row>
      <xdr:rowOff>1457</xdr:rowOff>
    </xdr:to>
    <xdr:sp macro="" textlink="">
      <xdr:nvSpPr>
        <xdr:cNvPr id="6" name="Rectangle 5"/>
        <xdr:cNvSpPr/>
      </xdr:nvSpPr>
      <xdr:spPr>
        <a:xfrm>
          <a:off x="1806335" y="1846118"/>
          <a:ext cx="505840" cy="188494"/>
        </a:xfrm>
        <a:prstGeom prst="rect">
          <a:avLst/>
        </a:prstGeom>
        <a:noFill/>
        <a:ln w="19050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64169</xdr:colOff>
      <xdr:row>10</xdr:row>
      <xdr:rowOff>28074</xdr:rowOff>
    </xdr:from>
    <xdr:to>
      <xdr:col>12</xdr:col>
      <xdr:colOff>563403</xdr:colOff>
      <xdr:row>10</xdr:row>
      <xdr:rowOff>156022</xdr:rowOff>
    </xdr:to>
    <xdr:sp macro="" textlink="">
      <xdr:nvSpPr>
        <xdr:cNvPr id="8" name="Left Arrow 7"/>
        <xdr:cNvSpPr/>
      </xdr:nvSpPr>
      <xdr:spPr>
        <a:xfrm>
          <a:off x="6918158" y="1888958"/>
          <a:ext cx="499234" cy="127948"/>
        </a:xfrm>
        <a:prstGeom prst="leftArrow">
          <a:avLst>
            <a:gd name="adj1" fmla="val 53740"/>
            <a:gd name="adj2" fmla="val 132811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274320</xdr:colOff>
      <xdr:row>25</xdr:row>
      <xdr:rowOff>99060</xdr:rowOff>
    </xdr:from>
    <xdr:to>
      <xdr:col>9</xdr:col>
      <xdr:colOff>472440</xdr:colOff>
      <xdr:row>28</xdr:row>
      <xdr:rowOff>76200</xdr:rowOff>
    </xdr:to>
    <xdr:sp macro="" textlink="">
      <xdr:nvSpPr>
        <xdr:cNvPr id="9" name="TextBox 8"/>
        <xdr:cNvSpPr txBox="1"/>
      </xdr:nvSpPr>
      <xdr:spPr>
        <a:xfrm>
          <a:off x="2065020" y="4693920"/>
          <a:ext cx="33756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latin typeface="Garamond" panose="02020404030301010803" pitchFamily="18" charset="0"/>
            </a:rPr>
            <a:t>FALSE-POSITION METHOD</a:t>
          </a:r>
          <a:endParaRPr lang="en-US" sz="1800" b="1">
            <a:latin typeface="Garamond" panose="02020404030301010803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12</xdr:col>
      <xdr:colOff>15240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21</xdr:col>
      <xdr:colOff>15240</xdr:colOff>
      <xdr:row>29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gen\Documents\.%20Numerical%20Analysis\tst\bisection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section - Copy"/>
    </sheetNames>
    <definedNames>
      <definedName name="Table1"/>
      <definedName name="Table13"/>
    </defined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%5bbisection%20-%20Copy.xlsx%5d.%20Numerical%20Analysis/tst/bisection%20-%20Cop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%5bbisection%20-%20Copy.xlsx%5d.%20Numerical%20Analysis/tst/bisection%20-%20Cop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gen" refreshedDate="45405.577359490744" createdVersion="6" refreshedVersion="6" minRefreshableVersion="3" recordCount="20">
  <cacheSource type="worksheet">
    <worksheetSource name="Table1" sheet=". Numerical Analysis\tst\bisection - Copy.xlsx" r:id="rId2"/>
  </cacheSource>
  <cacheFields count="11">
    <cacheField name="iteration" numFmtId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l" numFmtId="166">
      <sharedItems containsSemiMixedTypes="0" containsString="0" containsNumber="1" minValue="0" maxValue="0.71480560302734375"/>
    </cacheField>
    <cacheField name="r" numFmtId="166">
      <sharedItems containsSemiMixedTypes="0" containsString="0" containsNumber="1" minValue="0.5" maxValue="1"/>
    </cacheField>
    <cacheField name="u" numFmtId="166">
      <sharedItems containsSemiMixedTypes="0" containsString="0" containsNumber="1" minValue="0.71480941772460938" maxValue="2"/>
    </cacheField>
    <cacheField name="f(l)" numFmtId="166">
      <sharedItems containsSemiMixedTypes="0" containsString="0" containsNumber="1" minValue="3.975560880498108E-7" maxValue="1"/>
    </cacheField>
    <cacheField name="f(r) " numFmtId="166">
      <sharedItems containsSemiMixedTypes="0" containsString="0" containsNumber="1" minValue="-0.35127872929987181" maxValue="0.28402541668774139"/>
    </cacheField>
    <cacheField name="f(u)" numFmtId="166">
      <sharedItems containsSemiMixedTypes="0" containsString="0" containsNumber="1" minValue="-1.2817181715409549" maxValue="-4.5050681052316577E-6"/>
    </cacheField>
    <cacheField name="f(l)*f(r) " numFmtId="166">
      <sharedItems containsSemiMixedTypes="0" containsString="0" containsNumber="1" minValue="-0.35127872929987181" maxValue="0.28402541668774139"/>
    </cacheField>
    <cacheField name="f(u)*f(r) " numFmtId="166">
      <sharedItems containsSemiMixedTypes="0" containsString="0" containsNumber="1" minValue="-9.9772087462936407E-2" maxValue="0.45024033061946178"/>
    </cacheField>
    <cacheField name="Ea" numFmtId="166">
      <sharedItems containsString="0" containsBlank="1" containsNumber="1" minValue="2.6683388256640826E-4" maxValue="100"/>
    </cacheField>
    <cacheField name="Et" numFmtId="166">
      <sharedItems containsSemiMixedTypes="0" containsString="0" containsNumber="1" minValue="5.5535750506318668E-5" maxValue="42.961200000000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gen" refreshedDate="45405.605856712966" createdVersion="6" refreshedVersion="6" minRefreshableVersion="3" recordCount="20">
  <cacheSource type="worksheet">
    <worksheetSource name="Table13" sheet=". Numerical Analysis\tst\bisection - Copy.xlsx" r:id="rId2"/>
  </cacheSource>
  <cacheFields count="11">
    <cacheField name="iteration" numFmtId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l" numFmtId="166">
      <sharedItems containsMixedTypes="1" containsNumber="1" minValue="0" maxValue="0.71480591236277891"/>
    </cacheField>
    <cacheField name="r" numFmtId="166">
      <sharedItems containsMixedTypes="1" containsNumber="1" minValue="0.71480591236277891" maxValue="0.87653244162459509"/>
    </cacheField>
    <cacheField name="u" numFmtId="166">
      <sharedItems containsMixedTypes="1" containsNumber="1" minValue="0.71480591236277891" maxValue="2"/>
    </cacheField>
    <cacheField name="f(l)" numFmtId="166">
      <sharedItems containsMixedTypes="1" containsNumber="1" containsInteger="1" minValue="0" maxValue="1"/>
    </cacheField>
    <cacheField name="f(r) " numFmtId="166">
      <sharedItems containsMixedTypes="1" containsNumber="1" minValue="-0.20304738383463672" maxValue="0"/>
    </cacheField>
    <cacheField name="f(u)" numFmtId="166">
      <sharedItems containsMixedTypes="1" containsNumber="1" minValue="-1.2817181715409549" maxValue="0"/>
    </cacheField>
    <cacheField name="f(l)*f(r) " numFmtId="166">
      <sharedItems containsMixedTypes="1" containsNumber="1" minValue="-0.20304738383463672" maxValue="0"/>
    </cacheField>
    <cacheField name="f(u)*f(r) " numFmtId="166">
      <sharedItems containsMixedTypes="1" containsNumber="1" minValue="0" maxValue="0.26024952154470504"/>
    </cacheField>
    <cacheField name="Ea" numFmtId="166">
      <sharedItems containsBlank="1" containsMixedTypes="1" containsNumber="1" minValue="1.8482854946412605E-12" maxValue="20.304738383463665" count="15">
        <m/>
        <n v="20.304738383463665"/>
        <n v="1.7685610764250397"/>
        <n v="0.14467032281098119"/>
        <n v="1.1772331217990572E-2"/>
        <n v="9.5754664688642397E-4"/>
        <n v="7.7882935482673148E-5"/>
        <n v="6.334662124926687E-6"/>
        <n v="5.1523398187110814E-7"/>
        <n v="4.1906922545368702E-8"/>
        <n v="3.4085180247040314E-9"/>
        <n v="2.7724282419612147E-10"/>
        <n v="2.2536657585919489E-11"/>
        <n v="1.8482854946412605E-12"/>
        <e v="#DIV/0!"/>
      </sharedItems>
    </cacheField>
    <cacheField name="Et" numFmtId="166">
      <sharedItems containsMixedTypes="1" containsNumber="1" minValue="5.3647684944841438E-6" maxValue="18.4507080336748" count="15">
        <n v="18.4507080336748"/>
        <n v="1.8923376463455159"/>
        <n v="0.15724371696828066"/>
        <n v="1.2800879150237473E-2"/>
        <n v="1.0300548941392798E-3"/>
        <n v="7.2518110508955786E-5"/>
        <n v="5.3647684944841438E-6"/>
        <n v="1.1699430959250788E-5"/>
        <n v="1.2214665001401341E-5"/>
        <n v="1.2256571929065501E-5"/>
        <n v="1.2259980447507972E-5"/>
        <n v="1.2260257690366158E-5"/>
        <n v="1.2260280227026508E-5"/>
        <n v="1.2260282075312228E-5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0"/>
    <n v="1"/>
    <n v="2"/>
    <n v="1"/>
    <n v="-0.35127872929987181"/>
    <n v="-1.2817181715409549"/>
    <n v="-0.35127872929987181"/>
    <n v="0.45024033061946178"/>
    <m/>
    <n v="28.519399999999994"/>
  </r>
  <r>
    <x v="1"/>
    <n v="0"/>
    <n v="0.5"/>
    <n v="1"/>
    <n v="1"/>
    <n v="0.28402541668774139"/>
    <n v="-0.35127872929987181"/>
    <n v="0.28402541668774139"/>
    <n v="-9.9772087462936407E-2"/>
    <n v="100"/>
    <n v="42.961200000000012"/>
  </r>
  <r>
    <x v="2"/>
    <n v="0.5"/>
    <n v="0.75"/>
    <n v="1"/>
    <n v="0.28402541668774139"/>
    <n v="-4.5008585381798749E-2"/>
    <n v="-0.35127872929987181"/>
    <n v="-1.2783582217591176E-2"/>
    <n v="1.5810558680503049E-2"/>
    <n v="33.333333333333329"/>
    <n v="4.6925333333333263"/>
  </r>
  <r>
    <x v="3"/>
    <n v="0.5"/>
    <n v="0.625"/>
    <n v="0.75"/>
    <n v="0.28402541668774139"/>
    <n v="0.11683794117379631"/>
    <n v="-4.5008585381798749E-2"/>
    <n v="3.3184944926825312E-2"/>
    <n v="-5.2587104511543905E-3"/>
    <n v="20"/>
    <n v="14.368960000000008"/>
  </r>
  <r>
    <x v="4"/>
    <n v="0.625"/>
    <n v="0.6875"/>
    <n v="0.75"/>
    <n v="0.11683794117379631"/>
    <n v="3.5226034925710747E-2"/>
    <n v="-4.5008585381798749E-2"/>
    <n v="4.115737396436287E-3"/>
    <n v="-1.585474000616077E-3"/>
    <n v="9.0909090909090917"/>
    <n v="3.9717818181818259"/>
  </r>
  <r>
    <x v="5"/>
    <n v="0.6875"/>
    <n v="0.71875"/>
    <n v="0.75"/>
    <n v="3.5226034925710747E-2"/>
    <n v="-5.0661364349218196E-3"/>
    <n v="-4.5008585381798749E-2"/>
    <n v="-1.7845989899497176E-4"/>
    <n v="2.2801963428702025E-4"/>
    <n v="4.3478260869565215"/>
    <n v="0.54873043478260142"/>
  </r>
  <r>
    <x v="6"/>
    <n v="0.6875"/>
    <n v="0.703125"/>
    <n v="0.71875"/>
    <n v="3.5226034925710747E-2"/>
    <n v="1.5036574800696645E-2"/>
    <n v="-5.0661364349218196E-3"/>
    <n v="5.2967890909240217E-4"/>
    <n v="-7.617733945423657E-5"/>
    <n v="2.2222222222222223"/>
    <n v="1.6612977777777853"/>
  </r>
  <r>
    <x v="7"/>
    <n v="0.703125"/>
    <n v="0.7109375"/>
    <n v="0.71875"/>
    <n v="1.5036574800696645E-2"/>
    <n v="4.9743331725458084E-3"/>
    <n v="-5.0661364349218196E-3"/>
    <n v="7.4796932832571692E-5"/>
    <n v="-2.5200650524874568E-5"/>
    <n v="1.098901098901099"/>
    <n v="0.54414065934066669"/>
  </r>
  <r>
    <x v="8"/>
    <n v="0.7109375"/>
    <n v="0.71484375"/>
    <n v="0.71875"/>
    <n v="4.9743331725458084E-3"/>
    <n v="-4.8628451801979722E-5"/>
    <n v="-5.0661364349218196E-3"/>
    <n v="-2.4189412092813272E-7"/>
    <n v="2.4635837144784909E-7"/>
    <n v="0.54644808743169404"/>
    <n v="5.2808743169325528E-3"/>
  </r>
  <r>
    <x v="9"/>
    <n v="0.7109375"/>
    <n v="0.712890625"/>
    <n v="0.71484375"/>
    <n v="4.9743331725458084E-3"/>
    <n v="2.4621713207835239E-3"/>
    <n v="-4.8628451801979722E-5"/>
    <n v="1.2247660477464409E-5"/>
    <n v="-1.1973157940093835E-7"/>
    <n v="0.27397260273972601"/>
    <n v="0.26867726027397998"/>
  </r>
  <r>
    <x v="10"/>
    <n v="0.712890625"/>
    <n v="0.7138671875"/>
    <n v="0.71484375"/>
    <n v="2.4621713207835239E-3"/>
    <n v="1.2066010914488778E-3"/>
    <n v="-4.8628451801979722E-5"/>
    <n v="2.9708586029915251E-6"/>
    <n v="-5.8675143019737883E-8"/>
    <n v="0.13679890560875513"/>
    <n v="0.13151080711355043"/>
  </r>
  <r>
    <x v="11"/>
    <n v="0.7138671875"/>
    <n v="0.71435546875"/>
    <n v="0.71484375"/>
    <n v="1.2066010914488778E-3"/>
    <n v="5.7894372366540381E-4"/>
    <n v="-4.8628451801979722E-5"/>
    <n v="6.9855412886215377E-7"/>
    <n v="-2.8153136962321756E-8"/>
    <n v="6.8352699931647304E-2"/>
    <n v="6.3068215994539129E-2"/>
  </r>
  <r>
    <x v="12"/>
    <n v="0.71435546875"/>
    <n v="0.714599609375"/>
    <n v="0.71484375"/>
    <n v="5.7894372366540381E-4"/>
    <n v="2.6514698559232386E-4"/>
    <n v="-4.8628451801979722E-5"/>
    <n v="1.5350518315747716E-7"/>
    <n v="-1.2893687409316533E-8"/>
    <n v="3.4164673727365903E-2"/>
    <n v="2.8881995216953019E-2"/>
  </r>
  <r>
    <x v="13"/>
    <n v="0.714599609375"/>
    <n v="0.7147216796875"/>
    <n v="0.71484375"/>
    <n v="2.6514698559232386E-4"/>
    <n v="1.082566041477051E-4"/>
    <n v="-4.8628451801979722E-5"/>
    <n v="2.8703912260225474E-8"/>
    <n v="-5.2643510570426755E-9"/>
    <n v="1.7079419299743808E-2"/>
    <n v="1.1797643040143975E-2"/>
  </r>
  <r>
    <x v="14"/>
    <n v="0.7147216796875"/>
    <n v="0.71478271484375"/>
    <n v="0.71484375"/>
    <n v="1.082566041477051E-4"/>
    <n v="2.9813410465706625E-5"/>
    <n v="-4.8628451801979722E-5"/>
    <n v="3.2274985750790506E-9"/>
    <n v="-1.4497799938842525E-9"/>
    <n v="8.5389804457347788E-3"/>
    <n v="3.2576551959769395E-3"/>
  </r>
  <r>
    <x v="15"/>
    <n v="0.71478271484375"/>
    <n v="0.714813232421875"/>
    <n v="0.71484375"/>
    <n v="2.9813410465706625E-5"/>
    <n v="-9.4076870973403004E-6"/>
    <n v="-4.8628451801979722E-5"/>
    <n v="-2.8047523696593847E-10"/>
    <n v="4.5748125858111929E-10"/>
    <n v="4.2693079451820862E-3"/>
    <n v="1.011791828537255E-3"/>
  </r>
  <r>
    <x v="16"/>
    <n v="0.71478271484375"/>
    <n v="0.7147979736328125"/>
    <n v="0.714813232421875"/>
    <n v="2.9813410465706625E-5"/>
    <n v="1.0202820077021002E-5"/>
    <n v="-9.4076870973403004E-6"/>
    <n v="3.0418086286397963E-10"/>
    <n v="-9.5984938795075053E-11"/>
    <n v="2.1346995410395989E-3"/>
    <n v="1.1228861137868235E-3"/>
  </r>
  <r>
    <x v="17"/>
    <n v="0.7147979736328125"/>
    <n v="0.71480560302734375"/>
    <n v="0.714813232421875"/>
    <n v="1.0202820077021002E-5"/>
    <n v="3.975560880498108E-7"/>
    <n v="-9.4076870973403004E-6"/>
    <n v="4.0561932368965388E-12"/>
    <n v="-3.7400832800152892E-12"/>
    <n v="1.067338378286068E-3"/>
    <n v="5.5535750506318668E-5"/>
  </r>
  <r>
    <x v="18"/>
    <n v="0.71480560302734375"/>
    <n v="0.71480941772460938"/>
    <n v="0.714813232421875"/>
    <n v="3.975560880498108E-7"/>
    <n v="-4.5050681052316577E-6"/>
    <n v="-9.4076870973403004E-6"/>
    <n v="-1.7910172523138712E-12"/>
    <n v="4.238227108622718E-11"/>
    <n v="5.3366634113019855E-4"/>
    <n v="4.781308869994877E-4"/>
  </r>
  <r>
    <x v="19"/>
    <n v="0.71480560302734375"/>
    <n v="0.71480751037597656"/>
    <n v="0.71480941772460938"/>
    <n v="3.975560880498108E-7"/>
    <n v="-2.0537566587375267E-6"/>
    <n v="-4.5050681052316577E-6"/>
    <n v="-8.1648346305394136E-13"/>
    <n v="9.2523136191855688E-12"/>
    <n v="2.6683388256640826E-4"/>
    <n v="2.1129828024828889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0"/>
    <n v="0.87653244162459509"/>
    <n v="2"/>
    <n v="1"/>
    <n v="-0.20304738383463672"/>
    <n v="-1.2817181715409549"/>
    <n v="-0.20304738383463672"/>
    <n v="0.26024952154470504"/>
    <x v="0"/>
    <x v="0"/>
  </r>
  <r>
    <x v="1"/>
    <n v="0"/>
    <n v="0.72859344810734217"/>
    <n v="0.87653244162459509"/>
    <n v="1"/>
    <n v="-1.7685610764250459E-2"/>
    <n v="-0.20304738383463672"/>
    <n v="-1.7685610764250459E-2"/>
    <n v="3.5910169971987457E-3"/>
    <x v="1"/>
    <x v="1"/>
  </r>
  <r>
    <x v="2"/>
    <n v="0"/>
    <n v="0.71593175770677453"/>
    <n v="0.72859344810734217"/>
    <n v="1"/>
    <n v="-1.4467032281098025E-3"/>
    <n v="-1.7685610764250459E-2"/>
    <n v="-1.4467032281098025E-3"/>
    <n v="2.5585830183734609E-5"/>
    <x v="2"/>
    <x v="2"/>
  </r>
  <r>
    <x v="3"/>
    <n v="0"/>
    <n v="0.71489751316670858"/>
    <n v="0.71593175770677453"/>
    <n v="1"/>
    <n v="-1.1772331217985155E-4"/>
    <n v="-1.4467032281098025E-3"/>
    <n v="-1.1772331217985155E-4"/>
    <n v="1.7031069575436926E-7"/>
    <x v="3"/>
    <x v="3"/>
  </r>
  <r>
    <x v="4"/>
    <n v="0"/>
    <n v="0.71481336297002929"/>
    <n v="0.71489751316670858"/>
    <n v="1"/>
    <n v="-9.5754664688474378E-6"/>
    <n v="-1.1772331217985155E-4"/>
    <n v="-9.5754664688474378E-6"/>
    <n v="1.1272556283798277E-9"/>
    <x v="4"/>
    <x v="4"/>
  </r>
  <r>
    <x v="5"/>
    <n v="0"/>
    <n v="0.71480651836418097"/>
    <n v="0.71481336297002929"/>
    <n v="1"/>
    <n v="-7.788293547861258E-7"/>
    <n v="-9.5754664688474378E-6"/>
    <n v="-7.788293547861258E-7"/>
    <n v="7.4576543717086321E-12"/>
    <x v="5"/>
    <x v="5"/>
  </r>
  <r>
    <x v="6"/>
    <n v="0"/>
    <n v="0.71480596165231503"/>
    <n v="0.71480651836418097"/>
    <n v="1"/>
    <n v="-6.3346621281823445E-8"/>
    <n v="-7.788293547861258E-7"/>
    <n v="-6.3346621281823445E-8"/>
    <n v="4.9336208180803621E-14"/>
    <x v="6"/>
    <x v="6"/>
  </r>
  <r>
    <x v="7"/>
    <n v="0"/>
    <n v="0.71480591637177537"/>
    <n v="0.71480596165231503"/>
    <n v="1"/>
    <n v="-5.1523398880704008E-9"/>
    <n v="-6.3346621281823445E-8"/>
    <n v="-5.1523398880704008E-9"/>
    <n v="3.2638332360482828E-16"/>
    <x v="7"/>
    <x v="7"/>
  </r>
  <r>
    <x v="8"/>
    <n v="0"/>
    <n v="0.71480591268885241"/>
    <n v="0.71480591637177537"/>
    <n v="1"/>
    <n v="-4.1906922376711009E-10"/>
    <n v="-5.1523398880704008E-9"/>
    <n v="-4.1906922376711009E-10"/>
    <n v="2.1591870774779817E-18"/>
    <x v="8"/>
    <x v="8"/>
  </r>
  <r>
    <x v="9"/>
    <n v="0"/>
    <n v="0.71480591238929925"/>
    <n v="0.71480591268885241"/>
    <n v="1"/>
    <n v="-3.4085179123621856E-11"/>
    <n v="-4.1906922376711009E-10"/>
    <n v="-3.4085179123621856E-11"/>
    <n v="1.4284049557299117E-20"/>
    <x v="9"/>
    <x v="9"/>
  </r>
  <r>
    <x v="10"/>
    <n v="0"/>
    <n v="0.71480591236493496"/>
    <n v="0.71480591238929925"/>
    <n v="1"/>
    <n v="-2.7724489370939409E-12"/>
    <n v="-3.4085179123621856E-11"/>
    <n v="-2.7724489370939409E-12"/>
    <n v="9.4499418631941999E-23"/>
    <x v="10"/>
    <x v="10"/>
  </r>
  <r>
    <x v="11"/>
    <n v="0"/>
    <n v="0.71480591236295321"/>
    <n v="0.71480591236493496"/>
    <n v="1"/>
    <n v="-2.2537527399890678E-13"/>
    <n v="-2.7724489370939409E-12"/>
    <n v="-2.2537527399890678E-13"/>
    <n v="6.2484143884552479E-25"/>
    <x v="11"/>
    <x v="11"/>
  </r>
  <r>
    <x v="12"/>
    <n v="0"/>
    <n v="0.71480591236279212"/>
    <n v="0.71480591236295321"/>
    <n v="1"/>
    <n v="-1.8429702208777599E-14"/>
    <n v="-2.2537527399890678E-13"/>
    <n v="-1.8429702208777599E-14"/>
    <n v="4.1535991850215087E-27"/>
    <x v="12"/>
    <x v="12"/>
  </r>
  <r>
    <x v="13"/>
    <n v="0"/>
    <n v="0.71480591236277891"/>
    <n v="0.71480591236279212"/>
    <n v="1"/>
    <n v="0"/>
    <n v="-1.8429702208777599E-14"/>
    <n v="0"/>
    <n v="0"/>
    <x v="13"/>
    <x v="13"/>
  </r>
  <r>
    <x v="14"/>
    <n v="0.71480591236277891"/>
    <e v="#DIV/0!"/>
    <n v="0.71480591236277891"/>
    <n v="0"/>
    <e v="#DIV/0!"/>
    <n v="0"/>
    <e v="#DIV/0!"/>
    <e v="#DIV/0!"/>
    <x v="14"/>
    <x v="14"/>
  </r>
  <r>
    <x v="15"/>
    <e v="#DIV/0!"/>
    <e v="#DIV/0!"/>
    <e v="#DIV/0!"/>
    <e v="#DIV/0!"/>
    <e v="#DIV/0!"/>
    <e v="#DIV/0!"/>
    <e v="#DIV/0!"/>
    <e v="#DIV/0!"/>
    <x v="14"/>
    <x v="14"/>
  </r>
  <r>
    <x v="16"/>
    <e v="#DIV/0!"/>
    <e v="#DIV/0!"/>
    <e v="#DIV/0!"/>
    <e v="#DIV/0!"/>
    <e v="#DIV/0!"/>
    <e v="#DIV/0!"/>
    <e v="#DIV/0!"/>
    <e v="#DIV/0!"/>
    <x v="14"/>
    <x v="14"/>
  </r>
  <r>
    <x v="17"/>
    <e v="#DIV/0!"/>
    <e v="#DIV/0!"/>
    <e v="#DIV/0!"/>
    <e v="#DIV/0!"/>
    <e v="#DIV/0!"/>
    <e v="#DIV/0!"/>
    <e v="#DIV/0!"/>
    <e v="#DIV/0!"/>
    <x v="14"/>
    <x v="14"/>
  </r>
  <r>
    <x v="18"/>
    <e v="#DIV/0!"/>
    <e v="#DIV/0!"/>
    <e v="#DIV/0!"/>
    <e v="#DIV/0!"/>
    <e v="#DIV/0!"/>
    <e v="#DIV/0!"/>
    <e v="#DIV/0!"/>
    <e v="#DIV/0!"/>
    <x v="14"/>
    <x v="14"/>
  </r>
  <r>
    <x v="19"/>
    <e v="#DIV/0!"/>
    <e v="#DIV/0!"/>
    <e v="#DIV/0!"/>
    <e v="#DIV/0!"/>
    <e v="#DIV/0!"/>
    <e v="#DIV/0!"/>
    <e v="#DIV/0!"/>
    <e v="#DIV/0!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22" firstHeaderRow="0" firstDataRow="1" firstDataCol="1"/>
  <pivotFields count="11">
    <pivotField axis="axisRow" numFmtI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showAll="0"/>
    <pivotField dataField="1" numFmtId="166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ximate Error" fld="9" baseField="0" baseItem="6"/>
    <dataField name="True Error" fld="10" baseField="0" baseItem="6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24" firstHeaderRow="0" firstDataRow="1" firstDataCol="1"/>
  <pivotFields count="11">
    <pivotField axis="axisRow" numFmtI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4"/>
        <item x="0"/>
        <item t="default"/>
      </items>
    </pivotField>
    <pivotField dataField="1" showAll="0">
      <items count="16">
        <item x="6"/>
        <item x="7"/>
        <item x="8"/>
        <item x="9"/>
        <item x="10"/>
        <item x="11"/>
        <item x="12"/>
        <item x="13"/>
        <item x="5"/>
        <item x="4"/>
        <item x="3"/>
        <item x="2"/>
        <item x="1"/>
        <item x="0"/>
        <item x="1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ximate Error" fld="9" baseField="0" baseItem="0"/>
    <dataField name="True Error" fld="10" baseField="0" baseItem="0"/>
  </dataFields>
  <chartFormats count="4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5:L25" totalsRowShown="0" headerRowDxfId="28" headerRowBorderDxfId="27" tableBorderDxfId="26">
  <autoFilter ref="B5:L25"/>
  <tableColumns count="11">
    <tableColumn id="1" name="iteration" dataDxfId="25"/>
    <tableColumn id="2" name="l" dataDxfId="24">
      <calculatedColumnFormula>IF(I5&lt;0,C5,D5)</calculatedColumnFormula>
    </tableColumn>
    <tableColumn id="3" name="r" dataDxfId="23">
      <calculatedColumnFormula>(C6+E6)/2</calculatedColumnFormula>
    </tableColumn>
    <tableColumn id="4" name="u" dataDxfId="22">
      <calculatedColumnFormula>IF(J5&lt;0,E5,D5)</calculatedColumnFormula>
    </tableColumn>
    <tableColumn id="5" name="f(l)" dataDxfId="21">
      <calculatedColumnFormula>EXP(C6/2)-(2*C6)</calculatedColumnFormula>
    </tableColumn>
    <tableColumn id="6" name="f(r) " dataDxfId="20">
      <calculatedColumnFormula>EXP(D6/2)-(2*D6)</calculatedColumnFormula>
    </tableColumn>
    <tableColumn id="7" name="f(u)" dataDxfId="19">
      <calculatedColumnFormula>EXP(E6/2)-(2*E6)</calculatedColumnFormula>
    </tableColumn>
    <tableColumn id="8" name="f(l)*f(r) " dataDxfId="18">
      <calculatedColumnFormula>F6*G6</calculatedColumnFormula>
    </tableColumn>
    <tableColumn id="9" name="f(u)*f(r) " dataDxfId="17">
      <calculatedColumnFormula>H6*G6</calculatedColumnFormula>
    </tableColumn>
    <tableColumn id="11" name="Ea" dataDxfId="16">
      <calculatedColumnFormula>ABS((D6-D5)/D6)*100</calculatedColumnFormula>
    </tableColumn>
    <tableColumn id="12" name="Et" dataDxfId="15">
      <calculatedColumnFormula>ABS((D6-0.714806)/D6)*100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L25" totalsRowShown="0" headerRowDxfId="13" headerRowBorderDxfId="12" tableBorderDxfId="11">
  <autoFilter ref="B5:L25"/>
  <tableColumns count="11">
    <tableColumn id="1" name="iteration" dataDxfId="10"/>
    <tableColumn id="2" name="l" dataDxfId="9">
      <calculatedColumnFormula>IF(I5&lt;0,C5,D5)</calculatedColumnFormula>
    </tableColumn>
    <tableColumn id="3" name="r" dataDxfId="8">
      <calculatedColumnFormula>((Table13[[#This Row],[u]]*Table13[[#This Row],[f(l)]])-(Table13[[#This Row],[l]]*Table13[[#This Row],[f(u)]]))/(Table13[[#This Row],[f(l)]]-Table13[[#This Row],[f(u)]])</calculatedColumnFormula>
    </tableColumn>
    <tableColumn id="4" name="u" dataDxfId="7">
      <calculatedColumnFormula>IF(J5&lt;0,E5,D5)</calculatedColumnFormula>
    </tableColumn>
    <tableColumn id="5" name="f(l)" dataDxfId="6">
      <calculatedColumnFormula>EXP(C6/2)-(2*C6)</calculatedColumnFormula>
    </tableColumn>
    <tableColumn id="6" name="f(r) " dataDxfId="5">
      <calculatedColumnFormula>EXP(D6/2)-(2*D6)</calculatedColumnFormula>
    </tableColumn>
    <tableColumn id="7" name="f(u)" dataDxfId="4">
      <calculatedColumnFormula>EXP(E6/2)-(2*E6)</calculatedColumnFormula>
    </tableColumn>
    <tableColumn id="8" name="f(l)*f(r) " dataDxfId="3">
      <calculatedColumnFormula>F6*G6</calculatedColumnFormula>
    </tableColumn>
    <tableColumn id="9" name="f(u)*f(r) " dataDxfId="2">
      <calculatedColumnFormula>H6*G6</calculatedColumnFormula>
    </tableColumn>
    <tableColumn id="11" name="Ea" dataDxfId="1">
      <calculatedColumnFormula>ABS((D6-D5)/D6)*100</calculatedColumnFormula>
    </tableColumn>
    <tableColumn id="12" name="Et" dataDxfId="0">
      <calculatedColumnFormula>ABS((D6-0.714806)/D6)*100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3"/>
  <sheetViews>
    <sheetView topLeftCell="F1" zoomScaleNormal="100" workbookViewId="0">
      <selection activeCell="AB5" sqref="AB5"/>
    </sheetView>
  </sheetViews>
  <sheetFormatPr defaultRowHeight="14.4" x14ac:dyDescent="0.3"/>
  <sheetData>
    <row r="2" spans="2:6" x14ac:dyDescent="0.3">
      <c r="B2" t="s">
        <v>9</v>
      </c>
      <c r="C2" t="s">
        <v>10</v>
      </c>
      <c r="E2" t="s">
        <v>9</v>
      </c>
      <c r="F2" t="s">
        <v>10</v>
      </c>
    </row>
    <row r="3" spans="2:6" x14ac:dyDescent="0.3">
      <c r="B3">
        <v>-5</v>
      </c>
      <c r="C3">
        <f>EXP(B3/2)-(2*B3)</f>
        <v>10.082084998623898</v>
      </c>
      <c r="E3">
        <v>0</v>
      </c>
      <c r="F3">
        <f t="shared" ref="F3:F66" si="0">EXP(E3/2)-(2*E3)</f>
        <v>1</v>
      </c>
    </row>
    <row r="4" spans="2:6" x14ac:dyDescent="0.3">
      <c r="B4">
        <v>-4.95</v>
      </c>
      <c r="C4">
        <f t="shared" ref="C4:C67" si="1">EXP(B4/2)-(2*B4)</f>
        <v>9.9841629902573104</v>
      </c>
      <c r="E4">
        <v>0.01</v>
      </c>
      <c r="F4">
        <f t="shared" si="0"/>
        <v>0.98501252085940094</v>
      </c>
    </row>
    <row r="5" spans="2:6" x14ac:dyDescent="0.3">
      <c r="B5">
        <v>-4.9000000000000004</v>
      </c>
      <c r="C5">
        <f t="shared" si="1"/>
        <v>9.886293586499372</v>
      </c>
      <c r="E5">
        <v>0.02</v>
      </c>
      <c r="F5">
        <f t="shared" si="0"/>
        <v>0.97005016708416791</v>
      </c>
    </row>
    <row r="6" spans="2:6" x14ac:dyDescent="0.3">
      <c r="B6">
        <v>-4.8499999999999996</v>
      </c>
      <c r="C6">
        <f t="shared" si="1"/>
        <v>9.788478119042086</v>
      </c>
      <c r="E6">
        <v>0.03</v>
      </c>
      <c r="F6">
        <f t="shared" si="0"/>
        <v>0.95511306461571888</v>
      </c>
    </row>
    <row r="7" spans="2:6" x14ac:dyDescent="0.3">
      <c r="B7">
        <v>-4.8</v>
      </c>
      <c r="C7">
        <f t="shared" si="1"/>
        <v>9.690717953289413</v>
      </c>
      <c r="E7">
        <v>0.04</v>
      </c>
      <c r="F7">
        <f t="shared" si="0"/>
        <v>0.94020134002675582</v>
      </c>
    </row>
    <row r="8" spans="2:6" x14ac:dyDescent="0.3">
      <c r="B8">
        <v>-4.75</v>
      </c>
      <c r="C8">
        <f t="shared" si="1"/>
        <v>9.5930144892106632</v>
      </c>
      <c r="E8">
        <v>0.05</v>
      </c>
      <c r="F8">
        <f t="shared" si="0"/>
        <v>0.92531512052442888</v>
      </c>
    </row>
    <row r="9" spans="2:6" x14ac:dyDescent="0.3">
      <c r="B9">
        <v>-4.7</v>
      </c>
      <c r="C9">
        <f t="shared" si="1"/>
        <v>9.4953691622155496</v>
      </c>
      <c r="E9">
        <v>0.06</v>
      </c>
      <c r="F9">
        <f t="shared" si="0"/>
        <v>0.91045453395351694</v>
      </c>
    </row>
    <row r="10" spans="2:6" x14ac:dyDescent="0.3">
      <c r="B10">
        <v>-4.6500000000000004</v>
      </c>
      <c r="C10">
        <f t="shared" si="1"/>
        <v>9.3977834440513508</v>
      </c>
      <c r="E10">
        <v>7.0000000000000007E-2</v>
      </c>
      <c r="F10">
        <f t="shared" si="0"/>
        <v>0.89561970879962327</v>
      </c>
    </row>
    <row r="11" spans="2:6" x14ac:dyDescent="0.3">
      <c r="B11">
        <v>-4.5999999999999996</v>
      </c>
      <c r="C11">
        <f t="shared" si="1"/>
        <v>9.3002588437228031</v>
      </c>
      <c r="E11">
        <v>0.08</v>
      </c>
      <c r="F11">
        <f t="shared" si="0"/>
        <v>0.88081077419238818</v>
      </c>
    </row>
    <row r="12" spans="2:6" x14ac:dyDescent="0.3">
      <c r="B12">
        <v>-4.55</v>
      </c>
      <c r="C12">
        <f t="shared" si="1"/>
        <v>9.2027969084352854</v>
      </c>
      <c r="E12">
        <v>0.09</v>
      </c>
      <c r="F12">
        <f t="shared" si="0"/>
        <v>0.866027859908717</v>
      </c>
    </row>
    <row r="13" spans="2:6" x14ac:dyDescent="0.3">
      <c r="B13">
        <v>-4.5</v>
      </c>
      <c r="C13">
        <f t="shared" si="1"/>
        <v>9.1053992245618645</v>
      </c>
      <c r="E13">
        <v>0.1</v>
      </c>
      <c r="F13">
        <f t="shared" si="0"/>
        <v>0.85127109637602416</v>
      </c>
    </row>
    <row r="14" spans="2:6" x14ac:dyDescent="0.3">
      <c r="B14">
        <v>-4.45</v>
      </c>
      <c r="C14">
        <f t="shared" si="1"/>
        <v>9.0080674186348304</v>
      </c>
      <c r="E14">
        <v>0.11</v>
      </c>
      <c r="F14">
        <f t="shared" si="0"/>
        <v>0.83654061467549434</v>
      </c>
    </row>
    <row r="15" spans="2:6" x14ac:dyDescent="0.3">
      <c r="B15">
        <v>-4.4000000000000004</v>
      </c>
      <c r="C15">
        <f t="shared" si="1"/>
        <v>8.9108031583623344</v>
      </c>
      <c r="E15">
        <v>0.12</v>
      </c>
      <c r="F15">
        <f t="shared" si="0"/>
        <v>0.82183654654535965</v>
      </c>
    </row>
    <row r="16" spans="2:6" x14ac:dyDescent="0.3">
      <c r="B16">
        <v>-4.3499999999999996</v>
      </c>
      <c r="C16">
        <f t="shared" si="1"/>
        <v>8.8136081536707636</v>
      </c>
      <c r="E16">
        <v>0.13</v>
      </c>
      <c r="F16">
        <f t="shared" si="0"/>
        <v>0.80715902438419262</v>
      </c>
    </row>
    <row r="17" spans="2:6" x14ac:dyDescent="0.3">
      <c r="B17">
        <v>-4.3</v>
      </c>
      <c r="C17">
        <f t="shared" si="1"/>
        <v>8.7164841577734968</v>
      </c>
      <c r="E17">
        <v>0.14000000000000001</v>
      </c>
      <c r="F17">
        <f t="shared" si="0"/>
        <v>0.79250818125421651</v>
      </c>
    </row>
    <row r="18" spans="2:6" x14ac:dyDescent="0.3">
      <c r="B18">
        <v>-4.25</v>
      </c>
      <c r="C18">
        <f t="shared" si="1"/>
        <v>8.6194329682667199</v>
      </c>
      <c r="E18">
        <v>0.15</v>
      </c>
      <c r="F18">
        <f t="shared" si="0"/>
        <v>0.77788415088463148</v>
      </c>
    </row>
    <row r="19" spans="2:6" x14ac:dyDescent="0.3">
      <c r="B19">
        <v>-4.2</v>
      </c>
      <c r="C19">
        <f t="shared" si="1"/>
        <v>8.5224564282529816</v>
      </c>
      <c r="E19">
        <v>0.16</v>
      </c>
      <c r="F19">
        <f t="shared" si="0"/>
        <v>0.76328706767495857</v>
      </c>
    </row>
    <row r="20" spans="2:6" x14ac:dyDescent="0.3">
      <c r="B20">
        <v>-4.1500000000000004</v>
      </c>
      <c r="C20">
        <f t="shared" si="1"/>
        <v>8.4255564274931984</v>
      </c>
      <c r="E20">
        <v>0.17</v>
      </c>
      <c r="F20">
        <f t="shared" si="0"/>
        <v>0.74871706669839866</v>
      </c>
    </row>
    <row r="21" spans="2:6" x14ac:dyDescent="0.3">
      <c r="B21">
        <v>-4.0999999999999996</v>
      </c>
      <c r="C21">
        <f t="shared" si="1"/>
        <v>8.3287349035878027</v>
      </c>
      <c r="E21">
        <v>0.18</v>
      </c>
      <c r="F21">
        <f t="shared" si="0"/>
        <v>0.73417428370521043</v>
      </c>
    </row>
    <row r="22" spans="2:6" x14ac:dyDescent="0.3">
      <c r="B22">
        <v>-4.05</v>
      </c>
      <c r="C22">
        <f t="shared" si="1"/>
        <v>8.2319938431878299</v>
      </c>
      <c r="E22">
        <v>0.19</v>
      </c>
      <c r="F22">
        <f t="shared" si="0"/>
        <v>0.71965885512610284</v>
      </c>
    </row>
    <row r="23" spans="2:6" x14ac:dyDescent="0.3">
      <c r="B23">
        <v>-4</v>
      </c>
      <c r="C23">
        <f t="shared" si="1"/>
        <v>8.1353352832366124</v>
      </c>
      <c r="E23">
        <v>0.2</v>
      </c>
      <c r="F23">
        <f t="shared" si="0"/>
        <v>0.70517091807564769</v>
      </c>
    </row>
    <row r="24" spans="2:6" x14ac:dyDescent="0.3">
      <c r="B24">
        <v>-3.95</v>
      </c>
      <c r="C24">
        <f t="shared" si="1"/>
        <v>8.038761312242956</v>
      </c>
      <c r="E24">
        <v>0.21</v>
      </c>
      <c r="F24">
        <f t="shared" si="0"/>
        <v>0.69071061035570525</v>
      </c>
    </row>
    <row r="25" spans="2:6" x14ac:dyDescent="0.3">
      <c r="B25">
        <v>-3.9</v>
      </c>
      <c r="C25">
        <f t="shared" si="1"/>
        <v>7.942274071586513</v>
      </c>
      <c r="E25">
        <v>0.22</v>
      </c>
      <c r="F25">
        <f t="shared" si="0"/>
        <v>0.67627807045887134</v>
      </c>
    </row>
    <row r="26" spans="2:6" x14ac:dyDescent="0.3">
      <c r="B26">
        <v>-3.85</v>
      </c>
      <c r="C26">
        <f t="shared" si="1"/>
        <v>7.8458757568562278</v>
      </c>
      <c r="E26">
        <v>0.23</v>
      </c>
      <c r="F26">
        <f t="shared" si="0"/>
        <v>0.66187343757193839</v>
      </c>
    </row>
    <row r="27" spans="2:6" x14ac:dyDescent="0.3">
      <c r="B27">
        <v>-3.8</v>
      </c>
      <c r="C27">
        <f t="shared" si="1"/>
        <v>7.749568619222635</v>
      </c>
      <c r="E27">
        <v>0.24</v>
      </c>
      <c r="F27">
        <f t="shared" si="0"/>
        <v>0.64749685157937575</v>
      </c>
    </row>
    <row r="28" spans="2:6" x14ac:dyDescent="0.3">
      <c r="B28">
        <v>-3.75</v>
      </c>
      <c r="C28">
        <f t="shared" si="1"/>
        <v>7.6533549668449288</v>
      </c>
      <c r="E28">
        <v>0.25</v>
      </c>
      <c r="F28">
        <f t="shared" si="0"/>
        <v>0.63314845306682632</v>
      </c>
    </row>
    <row r="29" spans="2:6" x14ac:dyDescent="0.3">
      <c r="B29">
        <v>-3.7</v>
      </c>
      <c r="C29">
        <f t="shared" si="1"/>
        <v>7.5572371663136284</v>
      </c>
      <c r="E29">
        <v>0.26</v>
      </c>
      <c r="F29">
        <f t="shared" si="0"/>
        <v>0.61882838332462176</v>
      </c>
    </row>
    <row r="30" spans="2:6" x14ac:dyDescent="0.3">
      <c r="B30">
        <v>-3.65</v>
      </c>
      <c r="C30">
        <f t="shared" si="1"/>
        <v>7.4612176441297766</v>
      </c>
      <c r="E30">
        <v>0.27</v>
      </c>
      <c r="F30">
        <f t="shared" si="0"/>
        <v>0.60453678435131453</v>
      </c>
    </row>
    <row r="31" spans="2:6" x14ac:dyDescent="0.3">
      <c r="B31">
        <v>-3.6</v>
      </c>
      <c r="C31">
        <f t="shared" si="1"/>
        <v>7.3652988882215871</v>
      </c>
      <c r="E31">
        <v>0.28000000000000003</v>
      </c>
      <c r="F31">
        <f t="shared" si="0"/>
        <v>0.59027379885722731</v>
      </c>
    </row>
    <row r="32" spans="2:6" x14ac:dyDescent="0.3">
      <c r="B32">
        <v>-3.55000000000001</v>
      </c>
      <c r="C32">
        <f t="shared" si="1"/>
        <v>7.2694834494994893</v>
      </c>
      <c r="E32">
        <v>0.28999999999999998</v>
      </c>
      <c r="F32">
        <f t="shared" si="0"/>
        <v>0.57603957026802155</v>
      </c>
    </row>
    <row r="33" spans="2:6" x14ac:dyDescent="0.3">
      <c r="B33">
        <v>-3.5000000000000102</v>
      </c>
      <c r="C33">
        <f t="shared" si="1"/>
        <v>7.173773943450465</v>
      </c>
      <c r="E33">
        <v>0.3</v>
      </c>
      <c r="F33">
        <f t="shared" si="0"/>
        <v>0.56183424272828308</v>
      </c>
    </row>
    <row r="34" spans="2:6" x14ac:dyDescent="0.3">
      <c r="B34">
        <v>-3.4500000000000099</v>
      </c>
      <c r="C34">
        <f t="shared" si="1"/>
        <v>7.0781730517729171</v>
      </c>
      <c r="E34">
        <v>0.31</v>
      </c>
      <c r="F34">
        <f t="shared" si="0"/>
        <v>0.54765796110512499</v>
      </c>
    </row>
    <row r="35" spans="2:6" x14ac:dyDescent="0.3">
      <c r="B35">
        <v>-3.4000000000000101</v>
      </c>
      <c r="C35">
        <f t="shared" si="1"/>
        <v>6.9826835240527538</v>
      </c>
      <c r="E35">
        <v>0.32</v>
      </c>
      <c r="F35">
        <f t="shared" si="0"/>
        <v>0.53351087099181027</v>
      </c>
    </row>
    <row r="36" spans="2:6" x14ac:dyDescent="0.3">
      <c r="B36">
        <v>-3.3500000000000099</v>
      </c>
      <c r="C36">
        <f t="shared" si="1"/>
        <v>6.8873081794819759</v>
      </c>
      <c r="E36">
        <v>0.33</v>
      </c>
      <c r="F36">
        <f t="shared" si="0"/>
        <v>0.5193931187113906</v>
      </c>
    </row>
    <row r="37" spans="2:6" x14ac:dyDescent="0.3">
      <c r="B37">
        <v>-3.30000000000001</v>
      </c>
      <c r="C37">
        <f t="shared" si="1"/>
        <v>6.7920499086207728</v>
      </c>
      <c r="E37">
        <v>0.34</v>
      </c>
      <c r="F37">
        <f t="shared" si="0"/>
        <v>0.5053048513203654</v>
      </c>
    </row>
    <row r="38" spans="2:6" x14ac:dyDescent="0.3">
      <c r="B38">
        <v>-3.2500000000000102</v>
      </c>
      <c r="C38">
        <f t="shared" si="1"/>
        <v>6.6969116752042135</v>
      </c>
      <c r="E38">
        <v>0.35</v>
      </c>
      <c r="F38">
        <f t="shared" si="0"/>
        <v>0.49124621661235812</v>
      </c>
    </row>
    <row r="39" spans="2:6" x14ac:dyDescent="0.3">
      <c r="B39">
        <v>-3.2000000000000099</v>
      </c>
      <c r="C39">
        <f t="shared" si="1"/>
        <v>6.6018965179946747</v>
      </c>
      <c r="E39">
        <v>0.36</v>
      </c>
      <c r="F39">
        <f t="shared" si="0"/>
        <v>0.47721736312181018</v>
      </c>
    </row>
    <row r="40" spans="2:6" x14ac:dyDescent="0.3">
      <c r="B40">
        <v>-3.1500000000000101</v>
      </c>
      <c r="C40">
        <f t="shared" si="1"/>
        <v>6.5070075526811717</v>
      </c>
      <c r="E40">
        <v>0.37</v>
      </c>
      <c r="F40">
        <f t="shared" si="0"/>
        <v>0.46321844012769531</v>
      </c>
    </row>
    <row r="41" spans="2:6" x14ac:dyDescent="0.3">
      <c r="B41">
        <v>-3.1000000000000099</v>
      </c>
      <c r="C41">
        <f t="shared" si="1"/>
        <v>6.4122479738267621</v>
      </c>
      <c r="E41">
        <v>0.38</v>
      </c>
      <c r="F41">
        <f t="shared" si="0"/>
        <v>0.44924959765725148</v>
      </c>
    </row>
    <row r="42" spans="2:6" x14ac:dyDescent="0.3">
      <c r="B42">
        <v>-3.05000000000001</v>
      </c>
      <c r="C42">
        <f t="shared" si="1"/>
        <v>6.317621056865252</v>
      </c>
      <c r="E42">
        <v>0.39</v>
      </c>
      <c r="F42">
        <f t="shared" si="0"/>
        <v>0.43531098648973066</v>
      </c>
    </row>
    <row r="43" spans="2:6" x14ac:dyDescent="0.3">
      <c r="B43">
        <v>-3.0000000000000102</v>
      </c>
      <c r="C43">
        <f t="shared" si="1"/>
        <v>6.2231301601484494</v>
      </c>
      <c r="E43">
        <v>0.4</v>
      </c>
      <c r="F43">
        <f t="shared" si="0"/>
        <v>0.42140275816016981</v>
      </c>
    </row>
    <row r="44" spans="2:6" x14ac:dyDescent="0.3">
      <c r="B44">
        <v>-2.9500000000000099</v>
      </c>
      <c r="C44">
        <f t="shared" si="1"/>
        <v>6.1287787270452414</v>
      </c>
      <c r="E44">
        <v>0.41</v>
      </c>
      <c r="F44">
        <f t="shared" si="0"/>
        <v>0.40752506496317775</v>
      </c>
    </row>
    <row r="45" spans="2:6" x14ac:dyDescent="0.3">
      <c r="B45">
        <v>-2.9000000000000101</v>
      </c>
      <c r="C45">
        <f t="shared" si="1"/>
        <v>6.0345702880938168</v>
      </c>
      <c r="E45">
        <v>0.42</v>
      </c>
      <c r="F45">
        <f t="shared" si="0"/>
        <v>0.39367805995674321</v>
      </c>
    </row>
    <row r="46" spans="2:6" x14ac:dyDescent="0.3">
      <c r="B46">
        <v>-2.8500000000000099</v>
      </c>
      <c r="C46">
        <f t="shared" si="1"/>
        <v>5.9405084632083609</v>
      </c>
      <c r="E46">
        <v>0.43</v>
      </c>
      <c r="F46">
        <f t="shared" si="0"/>
        <v>0.37986189696606176</v>
      </c>
    </row>
    <row r="47" spans="2:6" x14ac:dyDescent="0.3">
      <c r="B47">
        <v>-2.80000000000001</v>
      </c>
      <c r="C47">
        <f t="shared" si="1"/>
        <v>5.8465969639416251</v>
      </c>
      <c r="E47">
        <v>0.44</v>
      </c>
      <c r="F47">
        <f t="shared" si="0"/>
        <v>0.36607673058738077</v>
      </c>
    </row>
    <row r="48" spans="2:6" x14ac:dyDescent="0.3">
      <c r="B48">
        <v>-2.7500000000000102</v>
      </c>
      <c r="C48">
        <f t="shared" si="1"/>
        <v>5.7528395958047653</v>
      </c>
      <c r="E48">
        <v>0.45</v>
      </c>
      <c r="F48">
        <f t="shared" si="0"/>
        <v>0.35232271619186439</v>
      </c>
    </row>
    <row r="49" spans="2:6" x14ac:dyDescent="0.3">
      <c r="B49">
        <v>-2.7000000000000099</v>
      </c>
      <c r="C49">
        <f t="shared" si="1"/>
        <v>5.6592402606459098</v>
      </c>
      <c r="E49">
        <v>0.46</v>
      </c>
      <c r="F49">
        <f t="shared" si="0"/>
        <v>0.33860000992947781</v>
      </c>
    </row>
    <row r="50" spans="2:6" x14ac:dyDescent="0.3">
      <c r="B50">
        <v>-2.6500000000000101</v>
      </c>
      <c r="C50">
        <f t="shared" si="1"/>
        <v>5.5658029590889457</v>
      </c>
      <c r="E50">
        <v>0.47</v>
      </c>
      <c r="F50">
        <f t="shared" si="0"/>
        <v>0.32490876873289176</v>
      </c>
    </row>
    <row r="51" spans="2:6" x14ac:dyDescent="0.3">
      <c r="B51">
        <v>-2.6000000000000099</v>
      </c>
      <c r="C51">
        <f t="shared" si="1"/>
        <v>5.4725317930340314</v>
      </c>
      <c r="E51">
        <v>0.48</v>
      </c>
      <c r="F51">
        <f t="shared" si="0"/>
        <v>0.31124915032140477</v>
      </c>
    </row>
    <row r="52" spans="2:6" x14ac:dyDescent="0.3">
      <c r="B52">
        <v>-2.55000000000001</v>
      </c>
      <c r="C52">
        <f t="shared" si="1"/>
        <v>5.3794309682214259</v>
      </c>
      <c r="E52">
        <v>0.49</v>
      </c>
      <c r="F52">
        <f t="shared" si="0"/>
        <v>0.29762131320488661</v>
      </c>
    </row>
    <row r="53" spans="2:6" x14ac:dyDescent="0.3">
      <c r="B53">
        <v>-2.5000000000000102</v>
      </c>
      <c r="C53">
        <f t="shared" si="1"/>
        <v>5.2865047968602088</v>
      </c>
      <c r="E53">
        <v>0.5</v>
      </c>
      <c r="F53">
        <f t="shared" si="0"/>
        <v>0.28402541668774139</v>
      </c>
    </row>
    <row r="54" spans="2:6" x14ac:dyDescent="0.3">
      <c r="B54">
        <v>-2.4500000000000099</v>
      </c>
      <c r="C54">
        <f t="shared" si="1"/>
        <v>5.1937577003235509</v>
      </c>
      <c r="E54">
        <v>0.51</v>
      </c>
      <c r="F54">
        <f t="shared" si="0"/>
        <v>0.27046162087288983</v>
      </c>
    </row>
    <row r="55" spans="2:6" x14ac:dyDescent="0.3">
      <c r="B55">
        <v>-2.4000000000000101</v>
      </c>
      <c r="C55">
        <f t="shared" si="1"/>
        <v>5.1011942119122207</v>
      </c>
      <c r="E55">
        <v>0.52</v>
      </c>
      <c r="F55">
        <f t="shared" si="0"/>
        <v>0.25693008666577177</v>
      </c>
    </row>
    <row r="56" spans="2:6" x14ac:dyDescent="0.3">
      <c r="B56">
        <v>-2.3500000000000099</v>
      </c>
      <c r="C56">
        <f t="shared" si="1"/>
        <v>5.008818979688038</v>
      </c>
      <c r="E56">
        <v>0.53</v>
      </c>
      <c r="F56">
        <f t="shared" si="0"/>
        <v>0.24343097577836881</v>
      </c>
    </row>
    <row r="57" spans="2:6" x14ac:dyDescent="0.3">
      <c r="B57">
        <v>-2.30000000000001</v>
      </c>
      <c r="C57">
        <f t="shared" si="1"/>
        <v>4.916636769379072</v>
      </c>
      <c r="E57">
        <v>0.54</v>
      </c>
      <c r="F57">
        <f t="shared" si="0"/>
        <v>0.22996445073324723</v>
      </c>
    </row>
    <row r="58" spans="2:6" x14ac:dyDescent="0.3">
      <c r="B58">
        <v>-2.2500000000000102</v>
      </c>
      <c r="C58">
        <f t="shared" si="1"/>
        <v>4.8246524673583684</v>
      </c>
      <c r="E58">
        <v>0.55000000000000004</v>
      </c>
      <c r="F58">
        <f t="shared" si="0"/>
        <v>0.21653067486762145</v>
      </c>
    </row>
    <row r="59" spans="2:6" x14ac:dyDescent="0.3">
      <c r="B59">
        <v>-2.2000000000000099</v>
      </c>
      <c r="C59">
        <f t="shared" si="1"/>
        <v>4.7328710836980976</v>
      </c>
      <c r="E59">
        <v>0.56000000000000005</v>
      </c>
      <c r="F59">
        <f t="shared" si="0"/>
        <v>0.20312981233743677</v>
      </c>
    </row>
    <row r="60" spans="2:6" x14ac:dyDescent="0.3">
      <c r="B60">
        <v>-2.1500000000000101</v>
      </c>
      <c r="C60">
        <f t="shared" si="1"/>
        <v>4.6412977553010126</v>
      </c>
      <c r="E60">
        <v>0.56999999999999995</v>
      </c>
      <c r="F60">
        <f t="shared" si="0"/>
        <v>0.1897620281214738</v>
      </c>
    </row>
    <row r="61" spans="2:6" x14ac:dyDescent="0.3">
      <c r="B61">
        <v>-2.1000000000000099</v>
      </c>
      <c r="C61">
        <f t="shared" si="1"/>
        <v>4.549937749111173</v>
      </c>
      <c r="E61">
        <v>0.57999999999999996</v>
      </c>
      <c r="F61">
        <f t="shared" si="0"/>
        <v>0.17642748802547215</v>
      </c>
    </row>
    <row r="62" spans="2:6" x14ac:dyDescent="0.3">
      <c r="B62">
        <v>-2.05000000000001</v>
      </c>
      <c r="C62">
        <f t="shared" si="1"/>
        <v>4.4587964654059702</v>
      </c>
      <c r="E62">
        <v>0.59</v>
      </c>
      <c r="F62">
        <f t="shared" si="0"/>
        <v>0.16312635868627678</v>
      </c>
    </row>
    <row r="63" spans="2:6" x14ac:dyDescent="0.3">
      <c r="B63">
        <v>-2.0000000000000102</v>
      </c>
      <c r="C63">
        <f t="shared" si="1"/>
        <v>4.3678794411714605</v>
      </c>
      <c r="E63">
        <v>0.6</v>
      </c>
      <c r="F63">
        <f t="shared" si="0"/>
        <v>0.14985880757600323</v>
      </c>
    </row>
    <row r="64" spans="2:6" x14ac:dyDescent="0.3">
      <c r="B64">
        <v>-1.9500000000000099</v>
      </c>
      <c r="C64">
        <f t="shared" si="1"/>
        <v>4.2771923535631746</v>
      </c>
      <c r="E64">
        <v>0.61</v>
      </c>
      <c r="F64">
        <f t="shared" si="0"/>
        <v>0.13662500300622415</v>
      </c>
    </row>
    <row r="65" spans="2:6" x14ac:dyDescent="0.3">
      <c r="B65">
        <v>-1.9000000000000099</v>
      </c>
      <c r="C65">
        <f t="shared" si="1"/>
        <v>4.1867410234545188</v>
      </c>
      <c r="E65">
        <v>0.62</v>
      </c>
      <c r="F65">
        <f t="shared" si="0"/>
        <v>0.12342511413217783</v>
      </c>
    </row>
    <row r="66" spans="2:6" x14ac:dyDescent="0.3">
      <c r="B66">
        <v>-1.8500000000000101</v>
      </c>
      <c r="C66">
        <f t="shared" si="1"/>
        <v>4.0965314190750108</v>
      </c>
      <c r="E66">
        <v>0.63</v>
      </c>
      <c r="F66">
        <f t="shared" si="0"/>
        <v>0.1102593109569967</v>
      </c>
    </row>
    <row r="67" spans="2:6" x14ac:dyDescent="0.3">
      <c r="B67">
        <v>-1.80000000000001</v>
      </c>
      <c r="C67">
        <f t="shared" si="1"/>
        <v>4.0065696597406175</v>
      </c>
      <c r="E67">
        <v>0.64</v>
      </c>
      <c r="F67">
        <f t="shared" ref="F67:F130" si="2">EXP(E67/2)-(2*E67)</f>
        <v>9.7127764335957156E-2</v>
      </c>
    </row>
    <row r="68" spans="2:6" x14ac:dyDescent="0.3">
      <c r="B68">
        <v>-1.75000000000001</v>
      </c>
      <c r="C68">
        <f t="shared" ref="C68:C131" si="3">EXP(B68/2)-(2*B68)</f>
        <v>3.9168620196785264</v>
      </c>
      <c r="E68">
        <v>0.65</v>
      </c>
      <c r="F68">
        <f t="shared" si="2"/>
        <v>8.4030645980751384E-2</v>
      </c>
    </row>
    <row r="69" spans="2:6" x14ac:dyDescent="0.3">
      <c r="B69">
        <v>-1.7000000000000099</v>
      </c>
      <c r="C69">
        <f t="shared" si="3"/>
        <v>3.8274149319487445</v>
      </c>
      <c r="E69">
        <v>0.66</v>
      </c>
      <c r="F69">
        <f t="shared" si="2"/>
        <v>7.09681284637802E-2</v>
      </c>
    </row>
    <row r="70" spans="2:6" x14ac:dyDescent="0.3">
      <c r="B70">
        <v>-1.6500000000000099</v>
      </c>
      <c r="C70">
        <f t="shared" si="3"/>
        <v>3.7382349924649669</v>
      </c>
      <c r="E70">
        <v>0.67</v>
      </c>
      <c r="F70">
        <f t="shared" si="2"/>
        <v>5.7940385222466917E-2</v>
      </c>
    </row>
    <row r="71" spans="2:6" x14ac:dyDescent="0.3">
      <c r="B71">
        <v>-1.6000000000000101</v>
      </c>
      <c r="C71">
        <f t="shared" si="3"/>
        <v>3.6493289641172395</v>
      </c>
      <c r="E71">
        <v>0.68</v>
      </c>
      <c r="F71">
        <f t="shared" si="2"/>
        <v>4.4947590563593653E-2</v>
      </c>
    </row>
    <row r="72" spans="2:6" x14ac:dyDescent="0.3">
      <c r="B72">
        <v>-1.55000000000001</v>
      </c>
      <c r="C72">
        <f t="shared" si="3"/>
        <v>3.5607037809989834</v>
      </c>
      <c r="E72">
        <v>0.69</v>
      </c>
      <c r="F72">
        <f t="shared" si="2"/>
        <v>3.1989919667659183E-2</v>
      </c>
    </row>
    <row r="73" spans="2:6" x14ac:dyDescent="0.3">
      <c r="B73">
        <v>-1.50000000000001</v>
      </c>
      <c r="C73">
        <f t="shared" si="3"/>
        <v>3.4723665527410326</v>
      </c>
      <c r="E73">
        <v>0.7</v>
      </c>
      <c r="F73">
        <f t="shared" si="2"/>
        <v>1.9067548593257211E-2</v>
      </c>
    </row>
    <row r="74" spans="2:6" x14ac:dyDescent="0.3">
      <c r="B74">
        <v>-1.4500000000000099</v>
      </c>
      <c r="C74">
        <f t="shared" si="3"/>
        <v>3.38432456895538</v>
      </c>
      <c r="E74">
        <v>0.71</v>
      </c>
      <c r="F74">
        <f t="shared" si="2"/>
        <v>6.1806542814801801E-3</v>
      </c>
    </row>
    <row r="75" spans="2:6" x14ac:dyDescent="0.3">
      <c r="B75">
        <v>-1.4000000000000099</v>
      </c>
      <c r="C75">
        <f t="shared" si="3"/>
        <v>3.296585303791427</v>
      </c>
      <c r="E75">
        <v>0.72</v>
      </c>
      <c r="F75">
        <f t="shared" si="2"/>
        <v>-6.6705854396598152E-3</v>
      </c>
    </row>
    <row r="76" spans="2:6" x14ac:dyDescent="0.3">
      <c r="B76">
        <v>-1.3500000000000101</v>
      </c>
      <c r="C76">
        <f t="shared" si="3"/>
        <v>3.2091564206075667</v>
      </c>
      <c r="E76">
        <v>0.73</v>
      </c>
      <c r="F76">
        <f t="shared" si="2"/>
        <v>-1.9485991850782813E-2</v>
      </c>
    </row>
    <row r="77" spans="2:6" x14ac:dyDescent="0.3">
      <c r="B77">
        <v>-1.30000000000001</v>
      </c>
      <c r="C77">
        <f t="shared" si="3"/>
        <v>3.1220457767610332</v>
      </c>
      <c r="E77">
        <v>0.74</v>
      </c>
      <c r="F77">
        <f t="shared" si="2"/>
        <v>-3.2265385336675445E-2</v>
      </c>
    </row>
    <row r="78" spans="2:6" x14ac:dyDescent="0.3">
      <c r="B78">
        <v>-1.25000000000001</v>
      </c>
      <c r="C78">
        <f t="shared" si="3"/>
        <v>3.0352614285190076</v>
      </c>
      <c r="E78">
        <v>0.75</v>
      </c>
      <c r="F78">
        <f t="shared" si="2"/>
        <v>-4.5008585381798749E-2</v>
      </c>
    </row>
    <row r="79" spans="2:6" x14ac:dyDescent="0.3">
      <c r="B79">
        <v>-1.2000000000000099</v>
      </c>
      <c r="C79">
        <f t="shared" si="3"/>
        <v>2.9488116360940437</v>
      </c>
      <c r="E79">
        <v>0.76</v>
      </c>
      <c r="F79">
        <f t="shared" si="2"/>
        <v>-5.771541056577556E-2</v>
      </c>
    </row>
    <row r="80" spans="2:6" x14ac:dyDescent="0.3">
      <c r="B80">
        <v>-1.1500000000000099</v>
      </c>
      <c r="C80">
        <f t="shared" si="3"/>
        <v>2.8627048688069729</v>
      </c>
      <c r="E80">
        <v>0.77</v>
      </c>
      <c r="F80">
        <f t="shared" si="2"/>
        <v>-7.0385678558855691E-2</v>
      </c>
    </row>
    <row r="81" spans="2:6" x14ac:dyDescent="0.3">
      <c r="B81">
        <v>-1.1000000000000101</v>
      </c>
      <c r="C81">
        <f t="shared" si="3"/>
        <v>2.7769498103805041</v>
      </c>
      <c r="E81">
        <v>0.78</v>
      </c>
      <c r="F81">
        <f t="shared" si="2"/>
        <v>-8.3019206117357358E-2</v>
      </c>
    </row>
    <row r="82" spans="2:6" x14ac:dyDescent="0.3">
      <c r="B82">
        <v>-1.05000000000001</v>
      </c>
      <c r="C82">
        <f t="shared" si="3"/>
        <v>2.691555364366832</v>
      </c>
      <c r="E82">
        <v>0.79</v>
      </c>
      <c r="F82">
        <f t="shared" si="2"/>
        <v>-9.5615809079085956E-2</v>
      </c>
    </row>
    <row r="83" spans="2:6" x14ac:dyDescent="0.3">
      <c r="B83">
        <v>-1.00000000000001</v>
      </c>
      <c r="C83">
        <f t="shared" si="3"/>
        <v>2.6065306597126505</v>
      </c>
      <c r="E83">
        <v>0.8</v>
      </c>
      <c r="F83">
        <f t="shared" si="2"/>
        <v>-0.10817530235872974</v>
      </c>
    </row>
    <row r="84" spans="2:6" x14ac:dyDescent="0.3">
      <c r="B84">
        <v>-0.95000000000000995</v>
      </c>
      <c r="C84">
        <f t="shared" si="3"/>
        <v>2.5218850564650368</v>
      </c>
      <c r="E84">
        <v>0.81</v>
      </c>
      <c r="F84">
        <f t="shared" si="2"/>
        <v>-0.12069749994323309</v>
      </c>
    </row>
    <row r="85" spans="2:6" x14ac:dyDescent="0.3">
      <c r="B85">
        <v>-0.90000000000001001</v>
      </c>
      <c r="C85">
        <f t="shared" si="3"/>
        <v>2.4376281516217899</v>
      </c>
      <c r="E85">
        <v>0.82</v>
      </c>
      <c r="F85">
        <f t="shared" si="2"/>
        <v>-0.13318221488714643</v>
      </c>
    </row>
    <row r="86" spans="2:6" x14ac:dyDescent="0.3">
      <c r="B86">
        <v>-0.85000000000000997</v>
      </c>
      <c r="C86">
        <f t="shared" si="3"/>
        <v>2.353769785129864</v>
      </c>
      <c r="E86">
        <v>0.83</v>
      </c>
      <c r="F86">
        <f t="shared" si="2"/>
        <v>-0.14562925930795179</v>
      </c>
    </row>
    <row r="87" spans="2:6" x14ac:dyDescent="0.3">
      <c r="B87">
        <v>-0.80000000000001004</v>
      </c>
      <c r="C87">
        <f t="shared" si="3"/>
        <v>2.2703200460356561</v>
      </c>
      <c r="E87">
        <v>0.84</v>
      </c>
      <c r="F87">
        <f t="shared" si="2"/>
        <v>-0.15803844438136627</v>
      </c>
    </row>
    <row r="88" spans="2:6" x14ac:dyDescent="0.3">
      <c r="B88">
        <v>-0.75000000000001998</v>
      </c>
      <c r="C88">
        <f t="shared" si="3"/>
        <v>2.1872892787910052</v>
      </c>
      <c r="E88">
        <v>0.85</v>
      </c>
      <c r="F88">
        <f t="shared" si="2"/>
        <v>-0.17040958033662124</v>
      </c>
    </row>
    <row r="89" spans="2:6" x14ac:dyDescent="0.3">
      <c r="B89">
        <v>-0.70000000000002005</v>
      </c>
      <c r="C89">
        <f t="shared" si="3"/>
        <v>2.1046880897187465</v>
      </c>
      <c r="E89">
        <v>0.86</v>
      </c>
      <c r="F89">
        <f t="shared" si="2"/>
        <v>-0.18274247645171848</v>
      </c>
    </row>
    <row r="90" spans="2:6" x14ac:dyDescent="0.3">
      <c r="B90">
        <v>-0.65000000000002001</v>
      </c>
      <c r="C90">
        <f t="shared" si="3"/>
        <v>2.0225273536421051</v>
      </c>
      <c r="E90">
        <v>0.87</v>
      </c>
      <c r="F90">
        <f t="shared" si="2"/>
        <v>-0.19503694104866165</v>
      </c>
    </row>
    <row r="91" spans="2:6" x14ac:dyDescent="0.3">
      <c r="B91">
        <v>-0.60000000000001996</v>
      </c>
      <c r="C91">
        <f t="shared" si="3"/>
        <v>1.9408182206817504</v>
      </c>
      <c r="E91">
        <v>0.88</v>
      </c>
      <c r="F91">
        <f t="shared" si="2"/>
        <v>-0.20729278148866404</v>
      </c>
    </row>
    <row r="92" spans="2:6" x14ac:dyDescent="0.3">
      <c r="B92">
        <v>-0.55000000000002003</v>
      </c>
      <c r="C92">
        <f t="shared" si="3"/>
        <v>1.8595721232250009</v>
      </c>
      <c r="E92">
        <v>0.89</v>
      </c>
      <c r="F92">
        <f t="shared" si="2"/>
        <v>-0.21950980416733334</v>
      </c>
    </row>
    <row r="93" spans="2:6" x14ac:dyDescent="0.3">
      <c r="B93">
        <v>-0.50000000000001998</v>
      </c>
      <c r="C93">
        <f t="shared" si="3"/>
        <v>1.778800783071437</v>
      </c>
      <c r="E93">
        <v>0.9</v>
      </c>
      <c r="F93">
        <f t="shared" si="2"/>
        <v>-0.23168781450983111</v>
      </c>
    </row>
    <row r="94" spans="2:6" x14ac:dyDescent="0.3">
      <c r="B94">
        <v>-0.45000000000002</v>
      </c>
      <c r="C94">
        <f t="shared" si="3"/>
        <v>1.6985162187594089</v>
      </c>
      <c r="E94">
        <v>0.91</v>
      </c>
      <c r="F94">
        <f t="shared" si="2"/>
        <v>-0.24382661696600882</v>
      </c>
    </row>
    <row r="95" spans="2:6" x14ac:dyDescent="0.3">
      <c r="B95">
        <v>-0.40000000000002001</v>
      </c>
      <c r="C95">
        <f t="shared" si="3"/>
        <v>1.6187307530780137</v>
      </c>
      <c r="E95">
        <v>0.92</v>
      </c>
      <c r="F95">
        <f t="shared" si="2"/>
        <v>-0.25592601500551826</v>
      </c>
    </row>
    <row r="96" spans="2:6" x14ac:dyDescent="0.3">
      <c r="B96">
        <v>-0.35000000000002002</v>
      </c>
      <c r="C96">
        <f t="shared" si="3"/>
        <v>1.5394570207692388</v>
      </c>
      <c r="E96">
        <v>0.93</v>
      </c>
      <c r="F96">
        <f t="shared" si="2"/>
        <v>-0.26798581111289899</v>
      </c>
    </row>
    <row r="97" spans="2:6" x14ac:dyDescent="0.3">
      <c r="B97">
        <v>-0.30000000000001997</v>
      </c>
      <c r="C97">
        <f t="shared" si="3"/>
        <v>1.4607079764250892</v>
      </c>
      <c r="E97">
        <v>0.94</v>
      </c>
      <c r="F97">
        <f t="shared" si="2"/>
        <v>-0.28000580678263964</v>
      </c>
    </row>
    <row r="98" spans="2:6" x14ac:dyDescent="0.3">
      <c r="B98">
        <v>-0.25000000000001998</v>
      </c>
      <c r="C98">
        <f t="shared" si="3"/>
        <v>1.3824969025846265</v>
      </c>
      <c r="E98">
        <v>0.95</v>
      </c>
      <c r="F98">
        <f t="shared" si="2"/>
        <v>-0.29198580251421702</v>
      </c>
    </row>
    <row r="99" spans="2:6" x14ac:dyDescent="0.3">
      <c r="B99">
        <v>-0.20000000000002</v>
      </c>
      <c r="C99">
        <f t="shared" si="3"/>
        <v>1.3048374180359905</v>
      </c>
      <c r="E99">
        <v>0.96</v>
      </c>
      <c r="F99">
        <f t="shared" si="2"/>
        <v>-0.30392559780710648</v>
      </c>
    </row>
    <row r="100" spans="2:6" x14ac:dyDescent="0.3">
      <c r="B100">
        <v>-0.15000000000002001</v>
      </c>
      <c r="C100">
        <f t="shared" si="3"/>
        <v>1.2277434863285837</v>
      </c>
      <c r="E100">
        <v>0.97</v>
      </c>
      <c r="F100">
        <f t="shared" si="2"/>
        <v>-0.31582499115577067</v>
      </c>
    </row>
    <row r="101" spans="2:6" x14ac:dyDescent="0.3">
      <c r="B101">
        <v>-0.10000000000002</v>
      </c>
      <c r="C101">
        <f t="shared" si="3"/>
        <v>1.1512294245007444</v>
      </c>
      <c r="E101">
        <v>0.98</v>
      </c>
      <c r="F101">
        <f t="shared" si="2"/>
        <v>-0.32768378004462106</v>
      </c>
    </row>
    <row r="102" spans="2:6" x14ac:dyDescent="0.3">
      <c r="B102">
        <v>-5.0000000000020299E-2</v>
      </c>
      <c r="C102">
        <f t="shared" si="3"/>
        <v>1.0753099120283633</v>
      </c>
      <c r="E102">
        <v>0.99</v>
      </c>
      <c r="F102">
        <f t="shared" si="2"/>
        <v>-0.33950176094295603</v>
      </c>
    </row>
    <row r="103" spans="2:6" x14ac:dyDescent="0.3">
      <c r="B103">
        <v>-2.0428103653102899E-14</v>
      </c>
      <c r="C103">
        <f t="shared" si="3"/>
        <v>1.0000000000000306</v>
      </c>
      <c r="E103">
        <v>1</v>
      </c>
      <c r="F103">
        <f t="shared" si="2"/>
        <v>-0.35127872929987181</v>
      </c>
    </row>
    <row r="104" spans="2:6" x14ac:dyDescent="0.3">
      <c r="B104">
        <v>4.9999999999980303E-2</v>
      </c>
      <c r="C104">
        <f t="shared" si="3"/>
        <v>0.92531512052445808</v>
      </c>
      <c r="E104">
        <v>1.01</v>
      </c>
      <c r="F104">
        <f t="shared" si="2"/>
        <v>-0.36301447953914923</v>
      </c>
    </row>
    <row r="105" spans="2:6" x14ac:dyDescent="0.3">
      <c r="B105">
        <v>9.9999999999980105E-2</v>
      </c>
      <c r="C105">
        <f t="shared" si="3"/>
        <v>0.85127109637605347</v>
      </c>
      <c r="E105">
        <v>1.02</v>
      </c>
      <c r="F105">
        <f t="shared" si="2"/>
        <v>-0.37470880505411364</v>
      </c>
    </row>
    <row r="106" spans="2:6" x14ac:dyDescent="0.3">
      <c r="B106">
        <v>0.14999999999998001</v>
      </c>
      <c r="C106">
        <f t="shared" si="3"/>
        <v>0.77788415088466079</v>
      </c>
      <c r="E106">
        <v>1.03</v>
      </c>
      <c r="F106">
        <f t="shared" si="2"/>
        <v>-0.38636149820247057</v>
      </c>
    </row>
    <row r="107" spans="2:6" x14ac:dyDescent="0.3">
      <c r="B107">
        <v>0.19999999999998</v>
      </c>
      <c r="C107">
        <f t="shared" si="3"/>
        <v>0.70517091807567667</v>
      </c>
      <c r="E107">
        <v>1.04</v>
      </c>
      <c r="F107">
        <f t="shared" si="2"/>
        <v>-0.39797235030111366</v>
      </c>
    </row>
    <row r="108" spans="2:6" x14ac:dyDescent="0.3">
      <c r="B108">
        <v>0.24999999999997999</v>
      </c>
      <c r="C108">
        <f t="shared" si="3"/>
        <v>0.63314845306685497</v>
      </c>
      <c r="E108">
        <v>1.05</v>
      </c>
      <c r="F108">
        <f t="shared" si="2"/>
        <v>-0.40954115162090865</v>
      </c>
    </row>
    <row r="109" spans="2:6" x14ac:dyDescent="0.3">
      <c r="B109">
        <v>0.29999999999998</v>
      </c>
      <c r="C109">
        <f t="shared" si="3"/>
        <v>0.56183424272831151</v>
      </c>
      <c r="E109">
        <v>1.06</v>
      </c>
      <c r="F109">
        <f t="shared" si="2"/>
        <v>-0.4210676913814495</v>
      </c>
    </row>
    <row r="110" spans="2:6" x14ac:dyDescent="0.3">
      <c r="B110">
        <v>0.34999999999997999</v>
      </c>
      <c r="C110">
        <f t="shared" si="3"/>
        <v>0.49124621661238632</v>
      </c>
      <c r="E110">
        <v>1.07</v>
      </c>
      <c r="F110">
        <f t="shared" si="2"/>
        <v>-0.43255175774578847</v>
      </c>
    </row>
    <row r="111" spans="2:6" x14ac:dyDescent="0.3">
      <c r="B111">
        <v>0.39999999999997998</v>
      </c>
      <c r="C111">
        <f t="shared" si="3"/>
        <v>0.42140275816019768</v>
      </c>
      <c r="E111">
        <v>1.08</v>
      </c>
      <c r="F111">
        <f t="shared" si="2"/>
        <v>-0.4439931378151416</v>
      </c>
    </row>
    <row r="112" spans="2:6" x14ac:dyDescent="0.3">
      <c r="B112">
        <v>0.44999999999998003</v>
      </c>
      <c r="C112">
        <f t="shared" si="3"/>
        <v>0.3523227161918917</v>
      </c>
      <c r="E112">
        <v>1.0900000000000001</v>
      </c>
      <c r="F112">
        <f t="shared" si="2"/>
        <v>-0.45539161762356462</v>
      </c>
    </row>
    <row r="113" spans="2:6" x14ac:dyDescent="0.3">
      <c r="B113">
        <v>0.49999999999998002</v>
      </c>
      <c r="C113">
        <f t="shared" si="3"/>
        <v>0.28402541668776871</v>
      </c>
      <c r="E113">
        <v>1.1000000000000001</v>
      </c>
      <c r="F113">
        <f t="shared" si="2"/>
        <v>-0.4667469821326049</v>
      </c>
    </row>
    <row r="114" spans="2:6" x14ac:dyDescent="0.3">
      <c r="B114">
        <v>0.54999999999997995</v>
      </c>
      <c r="C114">
        <f t="shared" si="3"/>
        <v>0.21653067486764854</v>
      </c>
      <c r="E114">
        <v>1.1100000000000001</v>
      </c>
      <c r="F114">
        <f t="shared" si="2"/>
        <v>-0.47805901522592475</v>
      </c>
    </row>
    <row r="115" spans="2:6" x14ac:dyDescent="0.3">
      <c r="B115">
        <v>0.59999999999997999</v>
      </c>
      <c r="C115">
        <f t="shared" si="3"/>
        <v>0.14985880757602965</v>
      </c>
      <c r="E115">
        <v>1.1200000000000001</v>
      </c>
      <c r="F115">
        <f t="shared" si="2"/>
        <v>-0.48932749970389899</v>
      </c>
    </row>
    <row r="116" spans="2:6" x14ac:dyDescent="0.3">
      <c r="B116">
        <v>0.64999999999998004</v>
      </c>
      <c r="C116">
        <f t="shared" si="3"/>
        <v>8.4030645980777585E-2</v>
      </c>
      <c r="E116">
        <v>1.1299999999999999</v>
      </c>
      <c r="F116">
        <f t="shared" si="2"/>
        <v>-0.50055221727818489</v>
      </c>
    </row>
    <row r="117" spans="2:6" x14ac:dyDescent="0.3">
      <c r="B117">
        <v>0.69999999999997997</v>
      </c>
      <c r="C117">
        <f t="shared" si="3"/>
        <v>1.906754859328319E-2</v>
      </c>
      <c r="E117">
        <v>1.1399999999999999</v>
      </c>
      <c r="F117">
        <f t="shared" si="2"/>
        <v>-0.51173294856626472</v>
      </c>
    </row>
    <row r="118" spans="2:6" x14ac:dyDescent="0.3">
      <c r="B118">
        <v>0.74999999999998002</v>
      </c>
      <c r="C118">
        <f t="shared" si="3"/>
        <v>-4.5008585381773214E-2</v>
      </c>
      <c r="E118">
        <v>1.1499999999999999</v>
      </c>
      <c r="F118">
        <f t="shared" si="2"/>
        <v>-0.52286947308596154</v>
      </c>
    </row>
    <row r="119" spans="2:6" x14ac:dyDescent="0.3">
      <c r="B119">
        <v>0.79999999999997995</v>
      </c>
      <c r="C119">
        <f t="shared" si="3"/>
        <v>-0.10817530235870443</v>
      </c>
      <c r="E119">
        <v>1.1599999999999999</v>
      </c>
      <c r="F119">
        <f t="shared" si="2"/>
        <v>-0.53396156924992644</v>
      </c>
    </row>
    <row r="120" spans="2:6" x14ac:dyDescent="0.3">
      <c r="B120">
        <v>0.84999999999997999</v>
      </c>
      <c r="C120">
        <f t="shared" si="3"/>
        <v>-0.17040958033659659</v>
      </c>
      <c r="E120">
        <v>1.17</v>
      </c>
      <c r="F120">
        <f t="shared" si="2"/>
        <v>-0.54500901436009985</v>
      </c>
    </row>
    <row r="121" spans="2:6" x14ac:dyDescent="0.3">
      <c r="B121">
        <v>0.89999999999998004</v>
      </c>
      <c r="C121">
        <f t="shared" si="3"/>
        <v>-0.23168781450980691</v>
      </c>
      <c r="E121">
        <v>1.18</v>
      </c>
      <c r="F121">
        <f t="shared" si="2"/>
        <v>-0.55601158460214295</v>
      </c>
    </row>
    <row r="122" spans="2:6" x14ac:dyDescent="0.3">
      <c r="B122">
        <v>0.94999999999997997</v>
      </c>
      <c r="C122">
        <f t="shared" si="3"/>
        <v>-0.29198580251419326</v>
      </c>
      <c r="E122">
        <v>1.19</v>
      </c>
      <c r="F122">
        <f t="shared" si="2"/>
        <v>-0.56696905503984341</v>
      </c>
    </row>
    <row r="123" spans="2:6" x14ac:dyDescent="0.3">
      <c r="B123">
        <v>0.99999999999998002</v>
      </c>
      <c r="C123">
        <f t="shared" si="3"/>
        <v>-0.35127872929984827</v>
      </c>
      <c r="E123">
        <v>1.2</v>
      </c>
      <c r="F123">
        <f t="shared" si="2"/>
        <v>-0.57788119960949103</v>
      </c>
    </row>
    <row r="124" spans="2:6" x14ac:dyDescent="0.3">
      <c r="B124">
        <v>1.0499999999999801</v>
      </c>
      <c r="C124">
        <f t="shared" si="3"/>
        <v>-0.40954115162088556</v>
      </c>
      <c r="E124">
        <v>1.21</v>
      </c>
      <c r="F124">
        <f t="shared" si="2"/>
        <v>-0.5887477911142267</v>
      </c>
    </row>
    <row r="125" spans="2:6" x14ac:dyDescent="0.3">
      <c r="B125">
        <v>1.0999999999999801</v>
      </c>
      <c r="C125">
        <f t="shared" si="3"/>
        <v>-0.46674698213258226</v>
      </c>
      <c r="E125">
        <v>1.22</v>
      </c>
      <c r="F125">
        <f t="shared" si="2"/>
        <v>-0.59956860121836253</v>
      </c>
    </row>
    <row r="126" spans="2:6" x14ac:dyDescent="0.3">
      <c r="B126">
        <v>1.1499999999999799</v>
      </c>
      <c r="C126">
        <f t="shared" si="3"/>
        <v>-0.52286947308593934</v>
      </c>
      <c r="E126">
        <v>1.23</v>
      </c>
      <c r="F126">
        <f t="shared" si="2"/>
        <v>-0.61034340044167279</v>
      </c>
    </row>
    <row r="127" spans="2:6" x14ac:dyDescent="0.3">
      <c r="B127">
        <v>1.19999999999998</v>
      </c>
      <c r="C127">
        <f t="shared" si="3"/>
        <v>-0.57788119960946926</v>
      </c>
      <c r="E127">
        <v>1.24</v>
      </c>
      <c r="F127">
        <f t="shared" si="2"/>
        <v>-0.6210719581536579</v>
      </c>
    </row>
    <row r="128" spans="2:6" x14ac:dyDescent="0.3">
      <c r="B128">
        <v>1.24999999999998</v>
      </c>
      <c r="C128">
        <f t="shared" si="3"/>
        <v>-0.63175404256775636</v>
      </c>
      <c r="E128">
        <v>1.25</v>
      </c>
      <c r="F128">
        <f t="shared" si="2"/>
        <v>-0.63175404256777767</v>
      </c>
    </row>
    <row r="129" spans="2:6" x14ac:dyDescent="0.3">
      <c r="B129">
        <v>1.2999999999999801</v>
      </c>
      <c r="C129">
        <f t="shared" si="3"/>
        <v>-0.68445917098608322</v>
      </c>
      <c r="E129">
        <v>1.26</v>
      </c>
      <c r="F129">
        <f t="shared" si="2"/>
        <v>-0.64238942073565686</v>
      </c>
    </row>
    <row r="130" spans="2:6" x14ac:dyDescent="0.3">
      <c r="B130">
        <v>1.3499999999999801</v>
      </c>
      <c r="C130">
        <f t="shared" si="3"/>
        <v>-0.73596702403013259</v>
      </c>
      <c r="E130">
        <v>1.27</v>
      </c>
      <c r="F130">
        <f t="shared" si="2"/>
        <v>-0.65297785854126222</v>
      </c>
    </row>
    <row r="131" spans="2:6" x14ac:dyDescent="0.3">
      <c r="B131">
        <v>1.3999999999999799</v>
      </c>
      <c r="C131">
        <f t="shared" si="3"/>
        <v>-0.78624729252950365</v>
      </c>
      <c r="E131">
        <v>1.28</v>
      </c>
      <c r="F131">
        <f t="shared" ref="F131:F194" si="4">EXP(E131/2)-(2*E131)</f>
        <v>-0.66351912069504859</v>
      </c>
    </row>
    <row r="132" spans="2:6" x14ac:dyDescent="0.3">
      <c r="B132">
        <v>1.44999999999998</v>
      </c>
      <c r="C132">
        <f t="shared" ref="C132:C195" si="5">EXP(B132/2)-(2*B132)</f>
        <v>-0.83526890003349408</v>
      </c>
      <c r="E132">
        <v>1.29</v>
      </c>
      <c r="F132">
        <f t="shared" si="4"/>
        <v>-0.67401297072807731</v>
      </c>
    </row>
    <row r="133" spans="2:6" x14ac:dyDescent="0.3">
      <c r="B133">
        <v>1.49999999999998</v>
      </c>
      <c r="C133">
        <f t="shared" si="5"/>
        <v>-0.88299998338730656</v>
      </c>
      <c r="E133">
        <v>1.3</v>
      </c>
      <c r="F133">
        <f t="shared" si="4"/>
        <v>-0.68445917098610387</v>
      </c>
    </row>
    <row r="134" spans="2:6" x14ac:dyDescent="0.3">
      <c r="B134">
        <v>1.5499999999999801</v>
      </c>
      <c r="C134">
        <f t="shared" si="5"/>
        <v>-0.92940787281653936</v>
      </c>
      <c r="E134">
        <v>1.31</v>
      </c>
      <c r="F134">
        <f t="shared" si="4"/>
        <v>-0.69485748262363733</v>
      </c>
    </row>
    <row r="135" spans="2:6" x14ac:dyDescent="0.3">
      <c r="B135">
        <v>1.5999999999999801</v>
      </c>
      <c r="C135">
        <f t="shared" si="5"/>
        <v>-0.97445907150751454</v>
      </c>
      <c r="E135">
        <v>1.32</v>
      </c>
      <c r="F135">
        <f t="shared" si="4"/>
        <v>-0.70520766559796844</v>
      </c>
    </row>
    <row r="136" spans="2:6" x14ac:dyDescent="0.3">
      <c r="B136">
        <v>1.6499999999999799</v>
      </c>
      <c r="C136">
        <f t="shared" si="5"/>
        <v>-1.0181192346706789</v>
      </c>
      <c r="E136">
        <v>1.33</v>
      </c>
      <c r="F136">
        <f t="shared" si="4"/>
        <v>-0.71550947866316905</v>
      </c>
    </row>
    <row r="137" spans="2:6" x14ac:dyDescent="0.3">
      <c r="B137">
        <v>1.69999999999998</v>
      </c>
      <c r="C137">
        <f t="shared" si="5"/>
        <v>-1.0603531480739923</v>
      </c>
      <c r="E137">
        <v>1.34</v>
      </c>
      <c r="F137">
        <f t="shared" si="4"/>
        <v>-0.72576267936406058</v>
      </c>
    </row>
    <row r="138" spans="2:6" x14ac:dyDescent="0.3">
      <c r="B138">
        <v>1.74999999999998</v>
      </c>
      <c r="C138">
        <f t="shared" si="5"/>
        <v>-1.1011247060328859</v>
      </c>
      <c r="E138">
        <v>1.35</v>
      </c>
      <c r="F138">
        <f t="shared" si="4"/>
        <v>-0.73596702403015279</v>
      </c>
    </row>
    <row r="139" spans="2:6" x14ac:dyDescent="0.3">
      <c r="B139">
        <v>1.7999999999999801</v>
      </c>
      <c r="C139">
        <f t="shared" si="5"/>
        <v>-1.1403968888430351</v>
      </c>
      <c r="E139">
        <v>1.36</v>
      </c>
      <c r="F139">
        <f t="shared" si="4"/>
        <v>-0.74612226776955248</v>
      </c>
    </row>
    <row r="140" spans="2:6" x14ac:dyDescent="0.3">
      <c r="B140">
        <v>1.8499999999999801</v>
      </c>
      <c r="C140">
        <f t="shared" si="5"/>
        <v>-1.1781317396418372</v>
      </c>
      <c r="E140">
        <v>1.37</v>
      </c>
      <c r="F140">
        <f t="shared" si="4"/>
        <v>-0.75622816446284014</v>
      </c>
    </row>
    <row r="141" spans="2:6" x14ac:dyDescent="0.3">
      <c r="B141">
        <v>1.8999999999999799</v>
      </c>
      <c r="C141">
        <f t="shared" si="5"/>
        <v>-1.2142903406841397</v>
      </c>
      <c r="E141">
        <v>1.38</v>
      </c>
      <c r="F141">
        <f t="shared" si="4"/>
        <v>-0.76628446675691753</v>
      </c>
    </row>
    <row r="142" spans="2:6" x14ac:dyDescent="0.3">
      <c r="B142">
        <v>1.94999999999998</v>
      </c>
      <c r="C142">
        <f t="shared" si="5"/>
        <v>-1.2488327890173796</v>
      </c>
      <c r="E142">
        <v>1.39</v>
      </c>
      <c r="F142">
        <f t="shared" si="4"/>
        <v>-0.77629092605882466</v>
      </c>
    </row>
    <row r="143" spans="2:6" x14ac:dyDescent="0.3">
      <c r="B143">
        <v>1.99999999999998</v>
      </c>
      <c r="C143">
        <f t="shared" si="5"/>
        <v>-1.281718171540942</v>
      </c>
      <c r="E143">
        <v>1.4</v>
      </c>
      <c r="F143">
        <f t="shared" si="4"/>
        <v>-0.78624729252952319</v>
      </c>
    </row>
    <row r="144" spans="2:6" x14ac:dyDescent="0.3">
      <c r="B144">
        <v>2.0499999999999701</v>
      </c>
      <c r="C144">
        <f t="shared" si="5"/>
        <v>-1.3129045394341312</v>
      </c>
      <c r="E144">
        <v>1.41</v>
      </c>
      <c r="F144">
        <f t="shared" si="4"/>
        <v>-0.7961533150776523</v>
      </c>
    </row>
    <row r="145" spans="2:6" x14ac:dyDescent="0.3">
      <c r="B145">
        <v>2.0999999999999699</v>
      </c>
      <c r="C145">
        <f t="shared" si="5"/>
        <v>-1.342348881936819</v>
      </c>
      <c r="E145">
        <v>1.42</v>
      </c>
      <c r="F145">
        <f t="shared" si="4"/>
        <v>-0.80600874135324929</v>
      </c>
    </row>
    <row r="146" spans="2:6" x14ac:dyDescent="0.3">
      <c r="B146">
        <v>2.1499999999999702</v>
      </c>
      <c r="C146">
        <f t="shared" si="5"/>
        <v>-1.3700070994662825</v>
      </c>
      <c r="E146">
        <v>1.43</v>
      </c>
      <c r="F146">
        <f t="shared" si="4"/>
        <v>-0.81581331774144328</v>
      </c>
    </row>
    <row r="147" spans="2:6" x14ac:dyDescent="0.3">
      <c r="B147">
        <v>2.19999999999997</v>
      </c>
      <c r="C147">
        <f t="shared" si="5"/>
        <v>-1.3958339760535519</v>
      </c>
      <c r="E147">
        <v>1.44</v>
      </c>
      <c r="F147">
        <f t="shared" si="4"/>
        <v>-0.82556678935611227</v>
      </c>
    </row>
    <row r="148" spans="2:6" x14ac:dyDescent="0.3">
      <c r="B148">
        <v>2.2499999999999698</v>
      </c>
      <c r="C148">
        <f t="shared" si="5"/>
        <v>-1.4197831510819547</v>
      </c>
      <c r="E148">
        <v>1.45</v>
      </c>
      <c r="F148">
        <f t="shared" si="4"/>
        <v>-0.83526890003351362</v>
      </c>
    </row>
    <row r="149" spans="2:6" x14ac:dyDescent="0.3">
      <c r="B149">
        <v>2.2999999999999701</v>
      </c>
      <c r="C149">
        <f t="shared" si="5"/>
        <v>-1.4418070903102196</v>
      </c>
      <c r="E149">
        <v>1.46</v>
      </c>
      <c r="F149">
        <f t="shared" si="4"/>
        <v>-0.84491939232587754</v>
      </c>
    </row>
    <row r="150" spans="2:6" x14ac:dyDescent="0.3">
      <c r="B150">
        <v>2.3499999999999699</v>
      </c>
      <c r="C150">
        <f t="shared" si="5"/>
        <v>-1.4618570561620277</v>
      </c>
      <c r="E150">
        <v>1.47</v>
      </c>
      <c r="F150">
        <f t="shared" si="4"/>
        <v>-0.85451800749497231</v>
      </c>
    </row>
    <row r="151" spans="2:6" x14ac:dyDescent="0.3">
      <c r="B151">
        <v>2.3999999999999702</v>
      </c>
      <c r="C151">
        <f t="shared" si="5"/>
        <v>-1.4798830772634424</v>
      </c>
      <c r="E151">
        <v>1.48</v>
      </c>
      <c r="F151">
        <f t="shared" si="4"/>
        <v>-0.86406448550563564</v>
      </c>
    </row>
    <row r="152" spans="2:6" x14ac:dyDescent="0.3">
      <c r="B152">
        <v>2.44999999999997</v>
      </c>
      <c r="C152">
        <f t="shared" si="5"/>
        <v>-1.4958339172091719</v>
      </c>
      <c r="E152">
        <v>1.49</v>
      </c>
      <c r="F152">
        <f t="shared" si="4"/>
        <v>-0.87355856501927276</v>
      </c>
    </row>
    <row r="153" spans="2:6" x14ac:dyDescent="0.3">
      <c r="B153">
        <v>2.4999999999999698</v>
      </c>
      <c r="C153">
        <f t="shared" si="5"/>
        <v>-1.509657042538151</v>
      </c>
      <c r="E153">
        <v>1.5</v>
      </c>
      <c r="F153">
        <f t="shared" si="4"/>
        <v>-0.88299998338732522</v>
      </c>
    </row>
    <row r="154" spans="2:6" x14ac:dyDescent="0.3">
      <c r="B154">
        <v>2.5499999999999701</v>
      </c>
      <c r="C154">
        <f t="shared" si="5"/>
        <v>-1.5212985898984144</v>
      </c>
      <c r="E154">
        <v>1.51</v>
      </c>
      <c r="F154">
        <f t="shared" si="4"/>
        <v>-0.89238847664470189</v>
      </c>
    </row>
    <row r="155" spans="2:6" x14ac:dyDescent="0.3">
      <c r="B155">
        <v>2.5999999999999699</v>
      </c>
      <c r="C155">
        <f t="shared" si="5"/>
        <v>-1.5307033323807508</v>
      </c>
      <c r="E155">
        <v>1.52</v>
      </c>
      <c r="F155">
        <f t="shared" si="4"/>
        <v>-0.90172377950318161</v>
      </c>
    </row>
    <row r="156" spans="2:6" x14ac:dyDescent="0.3">
      <c r="B156">
        <v>2.6499999999999702</v>
      </c>
      <c r="C156">
        <f t="shared" si="5"/>
        <v>-1.5378146450000858</v>
      </c>
      <c r="E156">
        <v>1.53</v>
      </c>
      <c r="F156">
        <f t="shared" si="4"/>
        <v>-0.9110056253447798</v>
      </c>
    </row>
    <row r="157" spans="2:6" x14ac:dyDescent="0.3">
      <c r="B157">
        <v>2.69999999999997</v>
      </c>
      <c r="C157">
        <f t="shared" si="5"/>
        <v>-1.5425744693030237</v>
      </c>
      <c r="E157">
        <v>1.54</v>
      </c>
      <c r="F157">
        <f t="shared" si="4"/>
        <v>-0.92023374621508491</v>
      </c>
    </row>
    <row r="158" spans="2:6" x14ac:dyDescent="0.3">
      <c r="B158">
        <v>2.7499999999999698</v>
      </c>
      <c r="C158">
        <f t="shared" si="5"/>
        <v>-1.5449232770794223</v>
      </c>
      <c r="E158">
        <v>1.55</v>
      </c>
      <c r="F158">
        <f t="shared" si="4"/>
        <v>-0.92940787281655757</v>
      </c>
    </row>
    <row r="159" spans="2:6" x14ac:dyDescent="0.3">
      <c r="B159">
        <v>2.7999999999999701</v>
      </c>
      <c r="C159">
        <f t="shared" si="5"/>
        <v>-1.544800033155326</v>
      </c>
      <c r="E159">
        <v>1.56</v>
      </c>
      <c r="F159">
        <f t="shared" si="4"/>
        <v>-0.93852773450179905</v>
      </c>
    </row>
    <row r="160" spans="2:6" x14ac:dyDescent="0.3">
      <c r="B160">
        <v>2.8499999999999699</v>
      </c>
      <c r="C160">
        <f t="shared" si="5"/>
        <v>-1.5421421572439948</v>
      </c>
      <c r="E160">
        <v>1.57</v>
      </c>
      <c r="F160">
        <f t="shared" si="4"/>
        <v>-0.94759305926678428</v>
      </c>
    </row>
    <row r="161" spans="2:6" x14ac:dyDescent="0.3">
      <c r="B161">
        <v>2.8999999999999702</v>
      </c>
      <c r="C161">
        <f t="shared" si="5"/>
        <v>-1.5368854848311866</v>
      </c>
      <c r="E161">
        <v>1.58</v>
      </c>
      <c r="F161">
        <f t="shared" si="4"/>
        <v>-0.95660357374406324</v>
      </c>
    </row>
    <row r="162" spans="2:6" x14ac:dyDescent="0.3">
      <c r="B162">
        <v>2.94999999999997</v>
      </c>
      <c r="C162">
        <f t="shared" si="5"/>
        <v>-1.5289642270702473</v>
      </c>
      <c r="E162">
        <v>1.59</v>
      </c>
      <c r="F162">
        <f t="shared" si="4"/>
        <v>-0.96555900319592558</v>
      </c>
    </row>
    <row r="163" spans="2:6" x14ac:dyDescent="0.3">
      <c r="B163">
        <v>2.9999999999999698</v>
      </c>
      <c r="C163">
        <f t="shared" si="5"/>
        <v>-1.5183109296619426</v>
      </c>
      <c r="E163">
        <v>1.6</v>
      </c>
      <c r="F163">
        <f t="shared" si="4"/>
        <v>-0.9744590715075323</v>
      </c>
    </row>
    <row r="164" spans="2:6" x14ac:dyDescent="0.3">
      <c r="B164">
        <v>3.0499999999999701</v>
      </c>
      <c r="C164">
        <f t="shared" si="5"/>
        <v>-1.5048564306933203</v>
      </c>
      <c r="E164">
        <v>1.61</v>
      </c>
      <c r="F164">
        <f t="shared" si="4"/>
        <v>-0.98330350118001331</v>
      </c>
    </row>
    <row r="165" spans="2:6" x14ac:dyDescent="0.3">
      <c r="B165">
        <v>3.0999999999999699</v>
      </c>
      <c r="C165">
        <f t="shared" si="5"/>
        <v>-1.4885298174092698</v>
      </c>
      <c r="E165">
        <v>1.62</v>
      </c>
      <c r="F165">
        <f t="shared" si="4"/>
        <v>-0.99209201332352848</v>
      </c>
    </row>
    <row r="166" spans="2:6" x14ac:dyDescent="0.3">
      <c r="B166">
        <v>3.1499999999999702</v>
      </c>
      <c r="C166">
        <f t="shared" si="5"/>
        <v>-1.469258381889734</v>
      </c>
      <c r="E166">
        <v>1.63</v>
      </c>
      <c r="F166">
        <f t="shared" si="4"/>
        <v>-1.0008243276502986</v>
      </c>
    </row>
    <row r="167" spans="2:6" x14ac:dyDescent="0.3">
      <c r="B167">
        <v>3.19999999999997</v>
      </c>
      <c r="C167">
        <f t="shared" si="5"/>
        <v>-1.4469675756048996</v>
      </c>
      <c r="E167">
        <v>1.64</v>
      </c>
      <c r="F167">
        <f t="shared" si="4"/>
        <v>-1.0095001624675941</v>
      </c>
    </row>
    <row r="168" spans="2:6" x14ac:dyDescent="0.3">
      <c r="B168">
        <v>3.2499999999999698</v>
      </c>
      <c r="C168">
        <f t="shared" si="5"/>
        <v>-1.4215809628199354</v>
      </c>
      <c r="E168">
        <v>1.65</v>
      </c>
      <c r="F168">
        <f t="shared" si="4"/>
        <v>-1.0181192346706962</v>
      </c>
    </row>
    <row r="169" spans="2:6" x14ac:dyDescent="0.3">
      <c r="B169">
        <v>3.2999999999999701</v>
      </c>
      <c r="C169">
        <f t="shared" si="5"/>
        <v>-1.3930201728201697</v>
      </c>
      <c r="E169">
        <v>1.66</v>
      </c>
      <c r="F169">
        <f t="shared" si="4"/>
        <v>-1.0266812597358173</v>
      </c>
    </row>
    <row r="170" spans="2:6" x14ac:dyDescent="0.3">
      <c r="B170">
        <v>3.3499999999999699</v>
      </c>
      <c r="C170">
        <f t="shared" si="5"/>
        <v>-1.3612048509268435</v>
      </c>
      <c r="E170">
        <v>1.67</v>
      </c>
      <c r="F170">
        <f t="shared" si="4"/>
        <v>-1.0351859517129873</v>
      </c>
    </row>
    <row r="171" spans="2:6" x14ac:dyDescent="0.3">
      <c r="B171">
        <v>3.3999999999999702</v>
      </c>
      <c r="C171">
        <f t="shared" si="5"/>
        <v>-1.3260526082728221</v>
      </c>
      <c r="E171">
        <v>1.68</v>
      </c>
      <c r="F171">
        <f t="shared" si="4"/>
        <v>-1.0436330232189084</v>
      </c>
    </row>
    <row r="172" spans="2:6" x14ac:dyDescent="0.3">
      <c r="B172">
        <v>3.44999999999997</v>
      </c>
      <c r="C172">
        <f t="shared" si="5"/>
        <v>-1.2874789703068679</v>
      </c>
      <c r="E172">
        <v>1.69</v>
      </c>
      <c r="F172">
        <f t="shared" si="4"/>
        <v>-1.0520221854297653</v>
      </c>
    </row>
    <row r="173" spans="2:6" x14ac:dyDescent="0.3">
      <c r="B173">
        <v>3.4999999999999698</v>
      </c>
      <c r="C173">
        <f t="shared" si="5"/>
        <v>-1.2453973239942959</v>
      </c>
      <c r="E173">
        <v>1.7</v>
      </c>
      <c r="F173">
        <f t="shared" si="4"/>
        <v>-1.0603531480740092</v>
      </c>
    </row>
    <row r="174" spans="2:6" x14ac:dyDescent="0.3">
      <c r="B174">
        <v>3.5499999999999701</v>
      </c>
      <c r="C174">
        <f t="shared" si="5"/>
        <v>-1.1997188636810119</v>
      </c>
      <c r="E174">
        <v>1.71</v>
      </c>
      <c r="F174">
        <f t="shared" si="4"/>
        <v>-1.0686256194250978</v>
      </c>
    </row>
    <row r="175" spans="2:6" x14ac:dyDescent="0.3">
      <c r="B175">
        <v>3.5999999999999699</v>
      </c>
      <c r="C175">
        <f t="shared" si="5"/>
        <v>-1.1503525355870847</v>
      </c>
      <c r="E175">
        <v>1.72</v>
      </c>
      <c r="F175">
        <f t="shared" si="4"/>
        <v>-1.0768393062942052</v>
      </c>
    </row>
    <row r="176" spans="2:6" x14ac:dyDescent="0.3">
      <c r="B176">
        <v>3.6499999999999702</v>
      </c>
      <c r="C176">
        <f t="shared" si="5"/>
        <v>-1.0972049808951674</v>
      </c>
      <c r="E176">
        <v>1.73</v>
      </c>
      <c r="F176">
        <f t="shared" si="4"/>
        <v>-1.0849939140228879</v>
      </c>
    </row>
    <row r="177" spans="2:6" x14ac:dyDescent="0.3">
      <c r="B177">
        <v>3.69999999999997</v>
      </c>
      <c r="C177">
        <f t="shared" si="5"/>
        <v>-1.040180477398204</v>
      </c>
      <c r="E177">
        <v>1.74</v>
      </c>
      <c r="F177">
        <f t="shared" si="4"/>
        <v>-1.0930891464757235</v>
      </c>
    </row>
    <row r="178" spans="2:6" x14ac:dyDescent="0.3">
      <c r="B178">
        <v>3.7499999999999698</v>
      </c>
      <c r="C178">
        <f t="shared" si="5"/>
        <v>-0.97918087966992573</v>
      </c>
      <c r="E178">
        <v>1.75</v>
      </c>
      <c r="F178">
        <f t="shared" si="4"/>
        <v>-1.1011247060329019</v>
      </c>
    </row>
    <row r="179" spans="2:6" x14ac:dyDescent="0.3">
      <c r="B179">
        <v>3.7999999999999701</v>
      </c>
      <c r="C179">
        <f t="shared" si="5"/>
        <v>-0.91410555772077107</v>
      </c>
      <c r="E179">
        <v>1.76</v>
      </c>
      <c r="F179">
        <f t="shared" si="4"/>
        <v>-1.1091002935827903</v>
      </c>
    </row>
    <row r="180" spans="2:6" x14ac:dyDescent="0.3">
      <c r="B180">
        <v>3.8499999999999699</v>
      </c>
      <c r="C180">
        <f t="shared" si="5"/>
        <v>-0.84485133410086455</v>
      </c>
      <c r="E180">
        <v>1.77</v>
      </c>
      <c r="F180">
        <f t="shared" si="4"/>
        <v>-1.1170156085144498</v>
      </c>
    </row>
    <row r="181" spans="2:6" x14ac:dyDescent="0.3">
      <c r="B181">
        <v>3.8999999999999702</v>
      </c>
      <c r="C181">
        <f t="shared" si="5"/>
        <v>-0.77131241941075146</v>
      </c>
      <c r="E181">
        <v>1.78</v>
      </c>
      <c r="F181">
        <f t="shared" si="4"/>
        <v>-1.1248703487101257</v>
      </c>
    </row>
    <row r="182" spans="2:6" x14ac:dyDescent="0.3">
      <c r="B182">
        <v>3.94999999999997</v>
      </c>
      <c r="C182">
        <f t="shared" si="5"/>
        <v>-0.69338034617958044</v>
      </c>
      <c r="E182">
        <v>1.79</v>
      </c>
      <c r="F182">
        <f t="shared" si="4"/>
        <v>-1.1326642105376892</v>
      </c>
    </row>
    <row r="183" spans="2:6" x14ac:dyDescent="0.3">
      <c r="B183">
        <v>3.9999999999999698</v>
      </c>
      <c r="C183">
        <f t="shared" si="5"/>
        <v>-0.61094390106940111</v>
      </c>
      <c r="E183">
        <v>1.8</v>
      </c>
      <c r="F183">
        <f t="shared" si="4"/>
        <v>-1.1403968888430502</v>
      </c>
    </row>
    <row r="184" spans="2:6" x14ac:dyDescent="0.3">
      <c r="B184">
        <v>4.0499999999999696</v>
      </c>
      <c r="C184">
        <f t="shared" si="5"/>
        <v>-0.52388905536320873</v>
      </c>
      <c r="E184">
        <v>1.81</v>
      </c>
      <c r="F184">
        <f t="shared" si="4"/>
        <v>-1.1480680769425282</v>
      </c>
    </row>
    <row r="185" spans="2:6" x14ac:dyDescent="0.3">
      <c r="B185">
        <v>4.0999999999999703</v>
      </c>
      <c r="C185">
        <f t="shared" si="5"/>
        <v>-0.43209889369328369</v>
      </c>
      <c r="E185">
        <v>1.82</v>
      </c>
      <c r="F185">
        <f t="shared" si="4"/>
        <v>-1.1556774666151837</v>
      </c>
    </row>
    <row r="186" spans="2:6" x14ac:dyDescent="0.3">
      <c r="B186">
        <v>4.1499999999999702</v>
      </c>
      <c r="C186">
        <f t="shared" si="5"/>
        <v>-0.33545354096528701</v>
      </c>
      <c r="E186">
        <v>1.83</v>
      </c>
      <c r="F186">
        <f t="shared" si="4"/>
        <v>-1.1632247480951121</v>
      </c>
    </row>
    <row r="187" spans="2:6" x14ac:dyDescent="0.3">
      <c r="B187">
        <v>4.19999999999997</v>
      </c>
      <c r="C187">
        <f t="shared" si="5"/>
        <v>-0.23383008743241263</v>
      </c>
      <c r="E187">
        <v>1.84</v>
      </c>
      <c r="F187">
        <f t="shared" si="4"/>
        <v>-1.1707096100637022</v>
      </c>
    </row>
    <row r="188" spans="2:6" x14ac:dyDescent="0.3">
      <c r="B188">
        <v>4.2499999999999698</v>
      </c>
      <c r="C188">
        <f t="shared" si="5"/>
        <v>-0.12710251187280086</v>
      </c>
      <c r="E188">
        <v>1.85</v>
      </c>
      <c r="F188">
        <f t="shared" si="4"/>
        <v>-1.1781317396418522</v>
      </c>
    </row>
    <row r="189" spans="2:6" x14ac:dyDescent="0.3">
      <c r="B189">
        <v>4.2999999999999696</v>
      </c>
      <c r="C189">
        <f t="shared" si="5"/>
        <v>-1.5141602822176026E-2</v>
      </c>
      <c r="E189">
        <v>1.86</v>
      </c>
      <c r="F189">
        <f t="shared" si="4"/>
        <v>-1.1854908223821452</v>
      </c>
    </row>
    <row r="190" spans="2:6" x14ac:dyDescent="0.3">
      <c r="B190">
        <v>4.3499999999999703</v>
      </c>
      <c r="C190">
        <f t="shared" si="5"/>
        <v>0.10218512218753517</v>
      </c>
      <c r="E190">
        <v>1.87</v>
      </c>
      <c r="F190">
        <f t="shared" si="4"/>
        <v>-1.1927865422609925</v>
      </c>
    </row>
    <row r="191" spans="2:6" x14ac:dyDescent="0.3">
      <c r="B191">
        <v>4.3999999999999702</v>
      </c>
      <c r="C191">
        <f t="shared" si="5"/>
        <v>0.22501349943404669</v>
      </c>
      <c r="E191">
        <v>1.88</v>
      </c>
      <c r="F191">
        <f t="shared" si="4"/>
        <v>-1.2000185816707285</v>
      </c>
    </row>
    <row r="192" spans="2:6" x14ac:dyDescent="0.3">
      <c r="B192">
        <v>4.44999999999997</v>
      </c>
      <c r="C192">
        <f t="shared" si="5"/>
        <v>0.35348280390681452</v>
      </c>
      <c r="E192">
        <v>1.89</v>
      </c>
      <c r="F192">
        <f t="shared" si="4"/>
        <v>-1.2071866214116738</v>
      </c>
    </row>
    <row r="193" spans="2:6" x14ac:dyDescent="0.3">
      <c r="B193">
        <v>4.4999999999999698</v>
      </c>
      <c r="C193">
        <f t="shared" si="5"/>
        <v>0.48773583635844275</v>
      </c>
      <c r="E193">
        <v>1.9</v>
      </c>
      <c r="F193">
        <f t="shared" si="4"/>
        <v>-1.2142903406841539</v>
      </c>
    </row>
    <row r="194" spans="2:6" x14ac:dyDescent="0.3">
      <c r="B194">
        <v>4.5499999999999696</v>
      </c>
      <c r="C194">
        <f t="shared" si="5"/>
        <v>0.6279190125597971</v>
      </c>
      <c r="E194">
        <v>1.91</v>
      </c>
      <c r="F194">
        <f t="shared" si="4"/>
        <v>-1.221329417080478</v>
      </c>
    </row>
    <row r="195" spans="2:6" x14ac:dyDescent="0.3">
      <c r="B195">
        <v>4.5999999999999703</v>
      </c>
      <c r="C195">
        <f t="shared" si="5"/>
        <v>0.77418245481463188</v>
      </c>
      <c r="E195">
        <v>1.92</v>
      </c>
      <c r="F195">
        <f t="shared" ref="F195:F258" si="6">EXP(E195/2)-(2*E195)</f>
        <v>-1.228303526576882</v>
      </c>
    </row>
    <row r="196" spans="2:6" x14ac:dyDescent="0.3">
      <c r="B196">
        <v>4.6499999999999702</v>
      </c>
      <c r="C196">
        <f t="shared" ref="C196:C203" si="7">EXP(B196/2)-(2*B196)</f>
        <v>0.92668008579090611</v>
      </c>
      <c r="E196">
        <v>1.93</v>
      </c>
      <c r="F196">
        <f t="shared" si="6"/>
        <v>-1.2352123435254247</v>
      </c>
    </row>
    <row r="197" spans="2:6" x14ac:dyDescent="0.3">
      <c r="B197">
        <v>4.69999999999997</v>
      </c>
      <c r="C197">
        <f t="shared" si="7"/>
        <v>1.0855697247274776</v>
      </c>
      <c r="E197">
        <v>1.94</v>
      </c>
      <c r="F197">
        <f t="shared" si="6"/>
        <v>-1.2420555406458473</v>
      </c>
    </row>
    <row r="198" spans="2:6" x14ac:dyDescent="0.3">
      <c r="B198">
        <v>4.74999999999996</v>
      </c>
      <c r="C198">
        <f t="shared" si="7"/>
        <v>1.2510131860762197</v>
      </c>
      <c r="E198">
        <v>1.95</v>
      </c>
      <c r="F198">
        <f t="shared" si="6"/>
        <v>-1.2488327890173934</v>
      </c>
    </row>
    <row r="199" spans="2:6" x14ac:dyDescent="0.3">
      <c r="B199">
        <v>4.7999999999999696</v>
      </c>
      <c r="C199">
        <f t="shared" si="7"/>
        <v>1.423176380641495</v>
      </c>
      <c r="E199">
        <v>1.96</v>
      </c>
      <c r="F199">
        <f t="shared" si="6"/>
        <v>-1.255543758070583</v>
      </c>
    </row>
    <row r="200" spans="2:6" x14ac:dyDescent="0.3">
      <c r="B200">
        <v>4.8499999999999703</v>
      </c>
      <c r="C200">
        <f t="shared" si="7"/>
        <v>1.6022294192794728</v>
      </c>
      <c r="E200">
        <v>1.97</v>
      </c>
      <c r="F200">
        <f t="shared" si="6"/>
        <v>-1.2621881155789501</v>
      </c>
    </row>
    <row r="201" spans="2:6" x14ac:dyDescent="0.3">
      <c r="B201">
        <v>4.8999999999999604</v>
      </c>
      <c r="C201">
        <f t="shared" si="7"/>
        <v>1.7883467192232381</v>
      </c>
      <c r="E201">
        <v>1.98</v>
      </c>
      <c r="F201">
        <f t="shared" si="6"/>
        <v>-1.2687655276507379</v>
      </c>
    </row>
    <row r="202" spans="2:6" x14ac:dyDescent="0.3">
      <c r="B202">
        <v>4.9499999999999602</v>
      </c>
      <c r="C202">
        <f t="shared" si="7"/>
        <v>1.9817071130992421</v>
      </c>
      <c r="E202">
        <v>1.99</v>
      </c>
      <c r="F202">
        <f t="shared" si="6"/>
        <v>-1.2752756587205476</v>
      </c>
    </row>
    <row r="203" spans="2:6" x14ac:dyDescent="0.3">
      <c r="B203">
        <v>4.99999999999996</v>
      </c>
      <c r="C203">
        <f t="shared" si="7"/>
        <v>2.1824939607033098</v>
      </c>
      <c r="E203">
        <v>2</v>
      </c>
      <c r="F203">
        <f t="shared" si="6"/>
        <v>-1.2817181715409549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2"/>
  <sheetViews>
    <sheetView zoomScaleNormal="100" workbookViewId="0">
      <selection activeCell="T14" sqref="T14"/>
    </sheetView>
  </sheetViews>
  <sheetFormatPr defaultRowHeight="14.4" x14ac:dyDescent="0.3"/>
  <cols>
    <col min="2" max="2" width="9.88671875" customWidth="1"/>
    <col min="3" max="3" width="7.33203125" customWidth="1"/>
    <col min="4" max="4" width="7.5546875" style="4" customWidth="1"/>
    <col min="5" max="6" width="7.33203125" customWidth="1"/>
    <col min="7" max="7" width="7.5546875" style="4" customWidth="1"/>
    <col min="8" max="8" width="7.5546875" customWidth="1"/>
    <col min="9" max="9" width="9" customWidth="1"/>
    <col min="10" max="10" width="9.5546875" customWidth="1"/>
    <col min="11" max="11" width="8.5546875" bestFit="1" customWidth="1"/>
    <col min="12" max="12" width="9.5546875" bestFit="1" customWidth="1"/>
  </cols>
  <sheetData>
    <row r="4" spans="2:12" ht="15" thickBot="1" x14ac:dyDescent="0.35"/>
    <row r="5" spans="2:12" ht="15" thickBot="1" x14ac:dyDescent="0.35">
      <c r="B5" s="18" t="s">
        <v>0</v>
      </c>
      <c r="C5" s="19" t="s">
        <v>1</v>
      </c>
      <c r="D5" s="20" t="s">
        <v>5</v>
      </c>
      <c r="E5" s="21" t="s">
        <v>3</v>
      </c>
      <c r="F5" s="19" t="s">
        <v>2</v>
      </c>
      <c r="G5" s="20" t="s">
        <v>6</v>
      </c>
      <c r="H5" s="21" t="s">
        <v>4</v>
      </c>
      <c r="I5" s="22" t="s">
        <v>8</v>
      </c>
      <c r="J5" s="22" t="s">
        <v>7</v>
      </c>
      <c r="K5" s="22" t="s">
        <v>11</v>
      </c>
      <c r="L5" s="21" t="s">
        <v>12</v>
      </c>
    </row>
    <row r="6" spans="2:12" x14ac:dyDescent="0.3">
      <c r="B6" s="15">
        <v>1</v>
      </c>
      <c r="C6" s="23">
        <v>0</v>
      </c>
      <c r="D6" s="11">
        <f t="shared" ref="D6:D25" si="0">(C6+E6)/2</f>
        <v>1</v>
      </c>
      <c r="E6" s="24">
        <v>2</v>
      </c>
      <c r="F6" s="23">
        <f>EXP(C6/2)-(2*C6)</f>
        <v>1</v>
      </c>
      <c r="G6" s="11">
        <f>EXP(D6/2)-(2*D6)</f>
        <v>-0.35127872929987181</v>
      </c>
      <c r="H6" s="24">
        <f>EXP(E6/2)-(2*E6)</f>
        <v>-1.2817181715409549</v>
      </c>
      <c r="I6" s="23">
        <f>F6*G6</f>
        <v>-0.35127872929987181</v>
      </c>
      <c r="J6" s="24">
        <f>H6*G6</f>
        <v>0.45024033061946178</v>
      </c>
      <c r="K6" s="23"/>
      <c r="L6" s="12">
        <f t="shared" ref="L6:L25" si="1">ABS((D6-0.714806)/D6)*100</f>
        <v>28.519399999999994</v>
      </c>
    </row>
    <row r="7" spans="2:12" x14ac:dyDescent="0.3">
      <c r="B7" s="16">
        <v>2</v>
      </c>
      <c r="C7" s="13">
        <f>IF(I6&lt;0,C6,D6)</f>
        <v>0</v>
      </c>
      <c r="D7" s="5">
        <f t="shared" si="0"/>
        <v>0.5</v>
      </c>
      <c r="E7" s="14">
        <f>IF(J6&lt;0,E6,D6)</f>
        <v>1</v>
      </c>
      <c r="F7" s="13">
        <f t="shared" ref="F7:F25" si="2">EXP(C7/2)-(2*C7)</f>
        <v>1</v>
      </c>
      <c r="G7" s="5">
        <f t="shared" ref="G7:G25" si="3">EXP(D7/2)-(2*D7)</f>
        <v>0.28402541668774139</v>
      </c>
      <c r="H7" s="14">
        <f t="shared" ref="H7:H25" si="4">EXP(E7/2)-(2*E7)</f>
        <v>-0.35127872929987181</v>
      </c>
      <c r="I7" s="13">
        <f>F7*G7</f>
        <v>0.28402541668774139</v>
      </c>
      <c r="J7" s="14">
        <f t="shared" ref="J7:J25" si="5">H7*G7</f>
        <v>-9.9772087462936407E-2</v>
      </c>
      <c r="K7" s="13">
        <f t="shared" ref="K7:K25" si="6">ABS((D7-D6)/D7)*100</f>
        <v>100</v>
      </c>
      <c r="L7" s="9">
        <f t="shared" si="1"/>
        <v>42.961200000000012</v>
      </c>
    </row>
    <row r="8" spans="2:12" x14ac:dyDescent="0.3">
      <c r="B8" s="16">
        <v>3</v>
      </c>
      <c r="C8" s="13">
        <f>IF(I7&lt;0,C7,D7)</f>
        <v>0.5</v>
      </c>
      <c r="D8" s="5">
        <f>(C8+E8)/2</f>
        <v>0.75</v>
      </c>
      <c r="E8" s="14">
        <f t="shared" ref="E8:E25" si="7">IF(J7&lt;0,E7,D7)</f>
        <v>1</v>
      </c>
      <c r="F8" s="13">
        <f t="shared" si="2"/>
        <v>0.28402541668774139</v>
      </c>
      <c r="G8" s="5">
        <f t="shared" si="3"/>
        <v>-4.5008585381798749E-2</v>
      </c>
      <c r="H8" s="14">
        <f t="shared" si="4"/>
        <v>-0.35127872929987181</v>
      </c>
      <c r="I8" s="13">
        <f t="shared" ref="I8:I25" si="8">F8*G8</f>
        <v>-1.2783582217591176E-2</v>
      </c>
      <c r="J8" s="14">
        <f t="shared" si="5"/>
        <v>1.5810558680503049E-2</v>
      </c>
      <c r="K8" s="13">
        <f t="shared" si="6"/>
        <v>33.333333333333329</v>
      </c>
      <c r="L8" s="9">
        <f t="shared" si="1"/>
        <v>4.6925333333333263</v>
      </c>
    </row>
    <row r="9" spans="2:12" x14ac:dyDescent="0.3">
      <c r="B9" s="16">
        <v>4</v>
      </c>
      <c r="C9" s="13">
        <f t="shared" ref="C9:C25" si="9">IF(I8&lt;0,C8,D8)</f>
        <v>0.5</v>
      </c>
      <c r="D9" s="5">
        <f t="shared" si="0"/>
        <v>0.625</v>
      </c>
      <c r="E9" s="14">
        <f t="shared" si="7"/>
        <v>0.75</v>
      </c>
      <c r="F9" s="13">
        <f t="shared" si="2"/>
        <v>0.28402541668774139</v>
      </c>
      <c r="G9" s="5">
        <f t="shared" si="3"/>
        <v>0.11683794117379631</v>
      </c>
      <c r="H9" s="14">
        <f t="shared" si="4"/>
        <v>-4.5008585381798749E-2</v>
      </c>
      <c r="I9" s="13">
        <f t="shared" si="8"/>
        <v>3.3184944926825312E-2</v>
      </c>
      <c r="J9" s="14">
        <f t="shared" si="5"/>
        <v>-5.2587104511543905E-3</v>
      </c>
      <c r="K9" s="13">
        <f t="shared" si="6"/>
        <v>20</v>
      </c>
      <c r="L9" s="9">
        <f t="shared" si="1"/>
        <v>14.368960000000008</v>
      </c>
    </row>
    <row r="10" spans="2:12" x14ac:dyDescent="0.3">
      <c r="B10" s="16">
        <v>5</v>
      </c>
      <c r="C10" s="13">
        <f t="shared" si="9"/>
        <v>0.625</v>
      </c>
      <c r="D10" s="5">
        <f t="shared" si="0"/>
        <v>0.6875</v>
      </c>
      <c r="E10" s="14">
        <f t="shared" si="7"/>
        <v>0.75</v>
      </c>
      <c r="F10" s="13">
        <f t="shared" si="2"/>
        <v>0.11683794117379631</v>
      </c>
      <c r="G10" s="5">
        <f t="shared" si="3"/>
        <v>3.5226034925710747E-2</v>
      </c>
      <c r="H10" s="14">
        <f t="shared" si="4"/>
        <v>-4.5008585381798749E-2</v>
      </c>
      <c r="I10" s="13">
        <f t="shared" si="8"/>
        <v>4.115737396436287E-3</v>
      </c>
      <c r="J10" s="14">
        <f t="shared" si="5"/>
        <v>-1.585474000616077E-3</v>
      </c>
      <c r="K10" s="13">
        <f t="shared" si="6"/>
        <v>9.0909090909090917</v>
      </c>
      <c r="L10" s="9">
        <f t="shared" si="1"/>
        <v>3.9717818181818259</v>
      </c>
    </row>
    <row r="11" spans="2:12" x14ac:dyDescent="0.3">
      <c r="B11" s="16">
        <v>6</v>
      </c>
      <c r="C11" s="13">
        <f t="shared" si="9"/>
        <v>0.6875</v>
      </c>
      <c r="D11" s="5">
        <f t="shared" si="0"/>
        <v>0.71875</v>
      </c>
      <c r="E11" s="14">
        <f t="shared" si="7"/>
        <v>0.75</v>
      </c>
      <c r="F11" s="13">
        <f t="shared" si="2"/>
        <v>3.5226034925710747E-2</v>
      </c>
      <c r="G11" s="5">
        <f t="shared" si="3"/>
        <v>-5.0661364349218196E-3</v>
      </c>
      <c r="H11" s="14">
        <f t="shared" si="4"/>
        <v>-4.5008585381798749E-2</v>
      </c>
      <c r="I11" s="13">
        <f t="shared" si="8"/>
        <v>-1.7845989899497176E-4</v>
      </c>
      <c r="J11" s="14">
        <f t="shared" si="5"/>
        <v>2.2801963428702025E-4</v>
      </c>
      <c r="K11" s="13">
        <f t="shared" si="6"/>
        <v>4.3478260869565215</v>
      </c>
      <c r="L11" s="9">
        <f t="shared" si="1"/>
        <v>0.54873043478260142</v>
      </c>
    </row>
    <row r="12" spans="2:12" x14ac:dyDescent="0.3">
      <c r="B12" s="16">
        <v>7</v>
      </c>
      <c r="C12" s="13">
        <f t="shared" si="9"/>
        <v>0.6875</v>
      </c>
      <c r="D12" s="5">
        <f t="shared" si="0"/>
        <v>0.703125</v>
      </c>
      <c r="E12" s="14">
        <f t="shared" si="7"/>
        <v>0.71875</v>
      </c>
      <c r="F12" s="13">
        <f t="shared" si="2"/>
        <v>3.5226034925710747E-2</v>
      </c>
      <c r="G12" s="5">
        <f t="shared" si="3"/>
        <v>1.5036574800696645E-2</v>
      </c>
      <c r="H12" s="14">
        <f t="shared" si="4"/>
        <v>-5.0661364349218196E-3</v>
      </c>
      <c r="I12" s="13">
        <f t="shared" si="8"/>
        <v>5.2967890909240217E-4</v>
      </c>
      <c r="J12" s="14">
        <f t="shared" si="5"/>
        <v>-7.617733945423657E-5</v>
      </c>
      <c r="K12" s="13">
        <f t="shared" si="6"/>
        <v>2.2222222222222223</v>
      </c>
      <c r="L12" s="9">
        <f t="shared" si="1"/>
        <v>1.6612977777777853</v>
      </c>
    </row>
    <row r="13" spans="2:12" x14ac:dyDescent="0.3">
      <c r="B13" s="16">
        <v>8</v>
      </c>
      <c r="C13" s="13">
        <f t="shared" si="9"/>
        <v>0.703125</v>
      </c>
      <c r="D13" s="5">
        <f t="shared" si="0"/>
        <v>0.7109375</v>
      </c>
      <c r="E13" s="14">
        <f t="shared" si="7"/>
        <v>0.71875</v>
      </c>
      <c r="F13" s="13">
        <f t="shared" si="2"/>
        <v>1.5036574800696645E-2</v>
      </c>
      <c r="G13" s="5">
        <f t="shared" si="3"/>
        <v>4.9743331725458084E-3</v>
      </c>
      <c r="H13" s="14">
        <f t="shared" si="4"/>
        <v>-5.0661364349218196E-3</v>
      </c>
      <c r="I13" s="13">
        <f t="shared" si="8"/>
        <v>7.4796932832571692E-5</v>
      </c>
      <c r="J13" s="14">
        <f t="shared" si="5"/>
        <v>-2.5200650524874568E-5</v>
      </c>
      <c r="K13" s="13">
        <f t="shared" si="6"/>
        <v>1.098901098901099</v>
      </c>
      <c r="L13" s="9">
        <f t="shared" si="1"/>
        <v>0.54414065934066669</v>
      </c>
    </row>
    <row r="14" spans="2:12" x14ac:dyDescent="0.3">
      <c r="B14" s="16">
        <v>9</v>
      </c>
      <c r="C14" s="13">
        <f t="shared" si="9"/>
        <v>0.7109375</v>
      </c>
      <c r="D14" s="5">
        <f t="shared" si="0"/>
        <v>0.71484375</v>
      </c>
      <c r="E14" s="14">
        <f t="shared" si="7"/>
        <v>0.71875</v>
      </c>
      <c r="F14" s="13">
        <f t="shared" si="2"/>
        <v>4.9743331725458084E-3</v>
      </c>
      <c r="G14" s="5">
        <f t="shared" si="3"/>
        <v>-4.8628451801979722E-5</v>
      </c>
      <c r="H14" s="14">
        <f t="shared" si="4"/>
        <v>-5.0661364349218196E-3</v>
      </c>
      <c r="I14" s="13">
        <f t="shared" si="8"/>
        <v>-2.4189412092813272E-7</v>
      </c>
      <c r="J14" s="14">
        <f t="shared" si="5"/>
        <v>2.4635837144784909E-7</v>
      </c>
      <c r="K14" s="13">
        <f t="shared" si="6"/>
        <v>0.54644808743169404</v>
      </c>
      <c r="L14" s="9">
        <f t="shared" si="1"/>
        <v>5.2808743169325528E-3</v>
      </c>
    </row>
    <row r="15" spans="2:12" x14ac:dyDescent="0.3">
      <c r="B15" s="16">
        <v>10</v>
      </c>
      <c r="C15" s="13">
        <f t="shared" si="9"/>
        <v>0.7109375</v>
      </c>
      <c r="D15" s="5">
        <f t="shared" si="0"/>
        <v>0.712890625</v>
      </c>
      <c r="E15" s="14">
        <f t="shared" si="7"/>
        <v>0.71484375</v>
      </c>
      <c r="F15" s="13">
        <f t="shared" si="2"/>
        <v>4.9743331725458084E-3</v>
      </c>
      <c r="G15" s="5">
        <f t="shared" si="3"/>
        <v>2.4621713207835239E-3</v>
      </c>
      <c r="H15" s="14">
        <f t="shared" si="4"/>
        <v>-4.8628451801979722E-5</v>
      </c>
      <c r="I15" s="13">
        <f t="shared" si="8"/>
        <v>1.2247660477464409E-5</v>
      </c>
      <c r="J15" s="14">
        <f t="shared" si="5"/>
        <v>-1.1973157940093835E-7</v>
      </c>
      <c r="K15" s="13">
        <f t="shared" si="6"/>
        <v>0.27397260273972601</v>
      </c>
      <c r="L15" s="9">
        <f t="shared" si="1"/>
        <v>0.26867726027397998</v>
      </c>
    </row>
    <row r="16" spans="2:12" x14ac:dyDescent="0.3">
      <c r="B16" s="16">
        <v>11</v>
      </c>
      <c r="C16" s="13">
        <f t="shared" si="9"/>
        <v>0.712890625</v>
      </c>
      <c r="D16" s="5">
        <f t="shared" si="0"/>
        <v>0.7138671875</v>
      </c>
      <c r="E16" s="14">
        <f t="shared" si="7"/>
        <v>0.71484375</v>
      </c>
      <c r="F16" s="13">
        <f t="shared" si="2"/>
        <v>2.4621713207835239E-3</v>
      </c>
      <c r="G16" s="5">
        <f t="shared" si="3"/>
        <v>1.2066010914488778E-3</v>
      </c>
      <c r="H16" s="14">
        <f t="shared" si="4"/>
        <v>-4.8628451801979722E-5</v>
      </c>
      <c r="I16" s="13">
        <f t="shared" si="8"/>
        <v>2.9708586029915251E-6</v>
      </c>
      <c r="J16" s="14">
        <f t="shared" si="5"/>
        <v>-5.8675143019737883E-8</v>
      </c>
      <c r="K16" s="13">
        <f t="shared" si="6"/>
        <v>0.13679890560875513</v>
      </c>
      <c r="L16" s="9">
        <f t="shared" si="1"/>
        <v>0.13151080711355043</v>
      </c>
    </row>
    <row r="17" spans="2:12" x14ac:dyDescent="0.3">
      <c r="B17" s="16">
        <v>12</v>
      </c>
      <c r="C17" s="13">
        <f t="shared" si="9"/>
        <v>0.7138671875</v>
      </c>
      <c r="D17" s="5">
        <f t="shared" si="0"/>
        <v>0.71435546875</v>
      </c>
      <c r="E17" s="14">
        <f t="shared" si="7"/>
        <v>0.71484375</v>
      </c>
      <c r="F17" s="13">
        <f t="shared" si="2"/>
        <v>1.2066010914488778E-3</v>
      </c>
      <c r="G17" s="5">
        <f t="shared" si="3"/>
        <v>5.7894372366540381E-4</v>
      </c>
      <c r="H17" s="14">
        <f t="shared" si="4"/>
        <v>-4.8628451801979722E-5</v>
      </c>
      <c r="I17" s="13">
        <f t="shared" si="8"/>
        <v>6.9855412886215377E-7</v>
      </c>
      <c r="J17" s="14">
        <f t="shared" si="5"/>
        <v>-2.8153136962321756E-8</v>
      </c>
      <c r="K17" s="13">
        <f t="shared" si="6"/>
        <v>6.8352699931647304E-2</v>
      </c>
      <c r="L17" s="9">
        <f t="shared" si="1"/>
        <v>6.3068215994539129E-2</v>
      </c>
    </row>
    <row r="18" spans="2:12" x14ac:dyDescent="0.3">
      <c r="B18" s="16">
        <v>13</v>
      </c>
      <c r="C18" s="13">
        <f t="shared" si="9"/>
        <v>0.71435546875</v>
      </c>
      <c r="D18" s="5">
        <f t="shared" si="0"/>
        <v>0.714599609375</v>
      </c>
      <c r="E18" s="14">
        <f t="shared" si="7"/>
        <v>0.71484375</v>
      </c>
      <c r="F18" s="13">
        <f t="shared" si="2"/>
        <v>5.7894372366540381E-4</v>
      </c>
      <c r="G18" s="5">
        <f t="shared" si="3"/>
        <v>2.6514698559232386E-4</v>
      </c>
      <c r="H18" s="14">
        <f t="shared" si="4"/>
        <v>-4.8628451801979722E-5</v>
      </c>
      <c r="I18" s="13">
        <f t="shared" si="8"/>
        <v>1.5350518315747716E-7</v>
      </c>
      <c r="J18" s="14">
        <f t="shared" si="5"/>
        <v>-1.2893687409316533E-8</v>
      </c>
      <c r="K18" s="13">
        <f t="shared" si="6"/>
        <v>3.4164673727365903E-2</v>
      </c>
      <c r="L18" s="9">
        <f t="shared" si="1"/>
        <v>2.8881995216953019E-2</v>
      </c>
    </row>
    <row r="19" spans="2:12" x14ac:dyDescent="0.3">
      <c r="B19" s="16">
        <v>14</v>
      </c>
      <c r="C19" s="13">
        <f t="shared" si="9"/>
        <v>0.714599609375</v>
      </c>
      <c r="D19" s="5">
        <f t="shared" si="0"/>
        <v>0.7147216796875</v>
      </c>
      <c r="E19" s="14">
        <f t="shared" si="7"/>
        <v>0.71484375</v>
      </c>
      <c r="F19" s="13">
        <f t="shared" si="2"/>
        <v>2.6514698559232386E-4</v>
      </c>
      <c r="G19" s="5">
        <f t="shared" si="3"/>
        <v>1.082566041477051E-4</v>
      </c>
      <c r="H19" s="14">
        <f t="shared" si="4"/>
        <v>-4.8628451801979722E-5</v>
      </c>
      <c r="I19" s="13">
        <f t="shared" si="8"/>
        <v>2.8703912260225474E-8</v>
      </c>
      <c r="J19" s="14">
        <f t="shared" si="5"/>
        <v>-5.2643510570426755E-9</v>
      </c>
      <c r="K19" s="13">
        <f t="shared" si="6"/>
        <v>1.7079419299743808E-2</v>
      </c>
      <c r="L19" s="9">
        <f t="shared" si="1"/>
        <v>1.1797643040143975E-2</v>
      </c>
    </row>
    <row r="20" spans="2:12" x14ac:dyDescent="0.3">
      <c r="B20" s="16">
        <v>15</v>
      </c>
      <c r="C20" s="13">
        <f t="shared" si="9"/>
        <v>0.7147216796875</v>
      </c>
      <c r="D20" s="5">
        <f t="shared" si="0"/>
        <v>0.71478271484375</v>
      </c>
      <c r="E20" s="14">
        <f t="shared" si="7"/>
        <v>0.71484375</v>
      </c>
      <c r="F20" s="13">
        <f t="shared" si="2"/>
        <v>1.082566041477051E-4</v>
      </c>
      <c r="G20" s="5">
        <f t="shared" si="3"/>
        <v>2.9813410465706625E-5</v>
      </c>
      <c r="H20" s="14">
        <f t="shared" si="4"/>
        <v>-4.8628451801979722E-5</v>
      </c>
      <c r="I20" s="13">
        <f t="shared" si="8"/>
        <v>3.2274985750790506E-9</v>
      </c>
      <c r="J20" s="14">
        <f t="shared" si="5"/>
        <v>-1.4497799938842525E-9</v>
      </c>
      <c r="K20" s="13">
        <f t="shared" si="6"/>
        <v>8.5389804457347788E-3</v>
      </c>
      <c r="L20" s="9">
        <f t="shared" si="1"/>
        <v>3.2576551959769395E-3</v>
      </c>
    </row>
    <row r="21" spans="2:12" x14ac:dyDescent="0.3">
      <c r="B21" s="16">
        <v>16</v>
      </c>
      <c r="C21" s="13">
        <f t="shared" si="9"/>
        <v>0.71478271484375</v>
      </c>
      <c r="D21" s="5">
        <f t="shared" si="0"/>
        <v>0.714813232421875</v>
      </c>
      <c r="E21" s="14">
        <f t="shared" si="7"/>
        <v>0.71484375</v>
      </c>
      <c r="F21" s="13">
        <f t="shared" si="2"/>
        <v>2.9813410465706625E-5</v>
      </c>
      <c r="G21" s="5">
        <f t="shared" si="3"/>
        <v>-9.4076870973403004E-6</v>
      </c>
      <c r="H21" s="14">
        <f t="shared" si="4"/>
        <v>-4.8628451801979722E-5</v>
      </c>
      <c r="I21" s="13">
        <f t="shared" si="8"/>
        <v>-2.8047523696593847E-10</v>
      </c>
      <c r="J21" s="14">
        <f t="shared" si="5"/>
        <v>4.5748125858111929E-10</v>
      </c>
      <c r="K21" s="13">
        <f t="shared" si="6"/>
        <v>4.2693079451820862E-3</v>
      </c>
      <c r="L21" s="9">
        <f t="shared" si="1"/>
        <v>1.011791828537255E-3</v>
      </c>
    </row>
    <row r="22" spans="2:12" x14ac:dyDescent="0.3">
      <c r="B22" s="16">
        <v>17</v>
      </c>
      <c r="C22" s="13">
        <f t="shared" si="9"/>
        <v>0.71478271484375</v>
      </c>
      <c r="D22" s="5">
        <f t="shared" si="0"/>
        <v>0.7147979736328125</v>
      </c>
      <c r="E22" s="14">
        <f t="shared" si="7"/>
        <v>0.714813232421875</v>
      </c>
      <c r="F22" s="13">
        <f t="shared" si="2"/>
        <v>2.9813410465706625E-5</v>
      </c>
      <c r="G22" s="5">
        <f t="shared" si="3"/>
        <v>1.0202820077021002E-5</v>
      </c>
      <c r="H22" s="14">
        <f t="shared" si="4"/>
        <v>-9.4076870973403004E-6</v>
      </c>
      <c r="I22" s="13">
        <f t="shared" si="8"/>
        <v>3.0418086286397963E-10</v>
      </c>
      <c r="J22" s="14">
        <f t="shared" si="5"/>
        <v>-9.5984938795075053E-11</v>
      </c>
      <c r="K22" s="13">
        <f t="shared" si="6"/>
        <v>2.1346995410395989E-3</v>
      </c>
      <c r="L22" s="9">
        <f t="shared" si="1"/>
        <v>1.1228861137868235E-3</v>
      </c>
    </row>
    <row r="23" spans="2:12" x14ac:dyDescent="0.3">
      <c r="B23" s="16">
        <v>18</v>
      </c>
      <c r="C23" s="13">
        <f t="shared" si="9"/>
        <v>0.7147979736328125</v>
      </c>
      <c r="D23" s="5">
        <f t="shared" si="0"/>
        <v>0.71480560302734375</v>
      </c>
      <c r="E23" s="14">
        <f t="shared" si="7"/>
        <v>0.714813232421875</v>
      </c>
      <c r="F23" s="13">
        <f t="shared" si="2"/>
        <v>1.0202820077021002E-5</v>
      </c>
      <c r="G23" s="5">
        <f t="shared" si="3"/>
        <v>3.975560880498108E-7</v>
      </c>
      <c r="H23" s="14">
        <f t="shared" si="4"/>
        <v>-9.4076870973403004E-6</v>
      </c>
      <c r="I23" s="13">
        <f t="shared" si="8"/>
        <v>4.0561932368965388E-12</v>
      </c>
      <c r="J23" s="14">
        <f t="shared" si="5"/>
        <v>-3.7400832800152892E-12</v>
      </c>
      <c r="K23" s="13">
        <f t="shared" si="6"/>
        <v>1.067338378286068E-3</v>
      </c>
      <c r="L23" s="9">
        <f t="shared" si="1"/>
        <v>5.5535750506318668E-5</v>
      </c>
    </row>
    <row r="24" spans="2:12" x14ac:dyDescent="0.3">
      <c r="B24" s="16">
        <v>19</v>
      </c>
      <c r="C24" s="13">
        <f t="shared" si="9"/>
        <v>0.71480560302734375</v>
      </c>
      <c r="D24" s="5">
        <f t="shared" si="0"/>
        <v>0.71480941772460938</v>
      </c>
      <c r="E24" s="14">
        <f t="shared" si="7"/>
        <v>0.714813232421875</v>
      </c>
      <c r="F24" s="13">
        <f t="shared" si="2"/>
        <v>3.975560880498108E-7</v>
      </c>
      <c r="G24" s="5">
        <f t="shared" si="3"/>
        <v>-4.5050681052316577E-6</v>
      </c>
      <c r="H24" s="14">
        <f t="shared" si="4"/>
        <v>-9.4076870973403004E-6</v>
      </c>
      <c r="I24" s="13">
        <f t="shared" si="8"/>
        <v>-1.7910172523138712E-12</v>
      </c>
      <c r="J24" s="14">
        <f t="shared" si="5"/>
        <v>4.238227108622718E-11</v>
      </c>
      <c r="K24" s="13">
        <f t="shared" si="6"/>
        <v>5.3366634113019855E-4</v>
      </c>
      <c r="L24" s="9">
        <f t="shared" si="1"/>
        <v>4.781308869994877E-4</v>
      </c>
    </row>
    <row r="25" spans="2:12" ht="15" thickBot="1" x14ac:dyDescent="0.35">
      <c r="B25" s="17">
        <v>20</v>
      </c>
      <c r="C25" s="25">
        <f t="shared" si="9"/>
        <v>0.71480560302734375</v>
      </c>
      <c r="D25" s="6">
        <f t="shared" si="0"/>
        <v>0.71480751037597656</v>
      </c>
      <c r="E25" s="26">
        <f t="shared" si="7"/>
        <v>0.71480941772460938</v>
      </c>
      <c r="F25" s="25">
        <f t="shared" si="2"/>
        <v>3.975560880498108E-7</v>
      </c>
      <c r="G25" s="6">
        <f t="shared" si="3"/>
        <v>-2.0537566587375267E-6</v>
      </c>
      <c r="H25" s="26">
        <f t="shared" si="4"/>
        <v>-4.5050681052316577E-6</v>
      </c>
      <c r="I25" s="25">
        <f t="shared" si="8"/>
        <v>-8.1648346305394136E-13</v>
      </c>
      <c r="J25" s="26">
        <f t="shared" si="5"/>
        <v>9.2523136191855688E-12</v>
      </c>
      <c r="K25" s="25">
        <f t="shared" si="6"/>
        <v>2.6683388256640826E-4</v>
      </c>
      <c r="L25" s="10">
        <f t="shared" si="1"/>
        <v>2.1129828024828889E-4</v>
      </c>
    </row>
    <row r="26" spans="2:12" x14ac:dyDescent="0.3">
      <c r="B26" s="2"/>
      <c r="C26" s="3"/>
      <c r="D26" s="7"/>
      <c r="F26" s="1"/>
      <c r="G26" s="8"/>
      <c r="H26" s="1"/>
      <c r="I26" s="1"/>
      <c r="J26" s="1"/>
    </row>
    <row r="27" spans="2:12" x14ac:dyDescent="0.3">
      <c r="B27" s="2"/>
      <c r="C27" s="3"/>
      <c r="D27" s="7"/>
      <c r="F27" s="1"/>
      <c r="G27" s="8"/>
      <c r="H27" s="1"/>
      <c r="I27" s="1"/>
      <c r="J27" s="1"/>
    </row>
    <row r="28" spans="2:12" x14ac:dyDescent="0.3">
      <c r="B28" s="2"/>
      <c r="C28" s="3"/>
      <c r="D28" s="7"/>
      <c r="E28" s="3"/>
      <c r="F28" s="1"/>
      <c r="G28" s="8"/>
      <c r="H28" s="1"/>
      <c r="I28" s="1"/>
      <c r="J28" s="1"/>
    </row>
    <row r="29" spans="2:12" x14ac:dyDescent="0.3">
      <c r="B29" s="2"/>
      <c r="C29" s="3"/>
      <c r="D29" s="7"/>
      <c r="E29" s="3"/>
      <c r="F29" s="1"/>
      <c r="G29" s="8"/>
      <c r="H29" s="1"/>
      <c r="I29" s="1"/>
      <c r="J29" s="1"/>
    </row>
    <row r="30" spans="2:12" x14ac:dyDescent="0.3">
      <c r="B30" s="2"/>
      <c r="C30" s="3"/>
      <c r="D30" s="7"/>
      <c r="E30" s="3"/>
      <c r="F30" s="1"/>
      <c r="G30" s="8"/>
      <c r="H30" s="1"/>
      <c r="I30" s="1"/>
      <c r="J30" s="1"/>
    </row>
    <row r="31" spans="2:12" x14ac:dyDescent="0.3">
      <c r="B31" s="2"/>
      <c r="C31" s="3"/>
      <c r="D31" s="7"/>
      <c r="E31" s="3"/>
      <c r="F31" s="1"/>
      <c r="G31" s="8"/>
      <c r="H31" s="1"/>
      <c r="I31" s="1"/>
      <c r="J31" s="1"/>
    </row>
    <row r="32" spans="2:12" x14ac:dyDescent="0.3">
      <c r="B32" s="2"/>
      <c r="C32" s="3"/>
      <c r="D32" s="7"/>
      <c r="E32" s="3"/>
      <c r="F32" s="1"/>
      <c r="G32" s="8"/>
      <c r="H32" s="1"/>
      <c r="I32" s="1"/>
      <c r="J32" s="1"/>
    </row>
    <row r="33" spans="2:10" x14ac:dyDescent="0.3">
      <c r="B33" s="2"/>
      <c r="C33" s="3"/>
      <c r="D33" s="7"/>
      <c r="E33" s="3"/>
      <c r="F33" s="1"/>
      <c r="G33" s="8"/>
      <c r="H33" s="1"/>
      <c r="I33" s="1"/>
      <c r="J33" s="1"/>
    </row>
    <row r="34" spans="2:10" x14ac:dyDescent="0.3">
      <c r="B34" s="2"/>
      <c r="C34" s="3"/>
      <c r="D34" s="7"/>
      <c r="E34" s="3"/>
      <c r="F34" s="1"/>
      <c r="G34" s="8"/>
      <c r="H34" s="1"/>
      <c r="I34" s="1"/>
      <c r="J34" s="1"/>
    </row>
    <row r="35" spans="2:10" x14ac:dyDescent="0.3">
      <c r="B35" s="2"/>
      <c r="C35" s="3"/>
      <c r="D35" s="7"/>
      <c r="E35" s="3"/>
      <c r="F35" s="1"/>
      <c r="G35" s="8"/>
      <c r="H35" s="1"/>
      <c r="I35" s="1"/>
      <c r="J35" s="1"/>
    </row>
    <row r="36" spans="2:10" x14ac:dyDescent="0.3">
      <c r="B36" s="2"/>
      <c r="C36" s="3"/>
      <c r="D36" s="7"/>
      <c r="E36" s="3"/>
      <c r="F36" s="1"/>
      <c r="G36" s="8"/>
      <c r="H36" s="1"/>
      <c r="I36" s="1"/>
      <c r="J36" s="1"/>
    </row>
    <row r="37" spans="2:10" x14ac:dyDescent="0.3">
      <c r="B37" s="2"/>
      <c r="C37" s="3"/>
      <c r="D37" s="7"/>
      <c r="E37" s="3"/>
      <c r="F37" s="1"/>
      <c r="G37" s="8"/>
      <c r="H37" s="1"/>
      <c r="I37" s="1"/>
      <c r="J37" s="1"/>
    </row>
    <row r="38" spans="2:10" x14ac:dyDescent="0.3">
      <c r="B38" s="2"/>
      <c r="C38" s="3"/>
      <c r="D38" s="7"/>
      <c r="E38" s="3"/>
      <c r="F38" s="1"/>
      <c r="G38" s="8"/>
      <c r="H38" s="1"/>
      <c r="I38" s="1"/>
      <c r="J38" s="1"/>
    </row>
    <row r="39" spans="2:10" x14ac:dyDescent="0.3">
      <c r="B39" s="2"/>
      <c r="C39" s="3"/>
      <c r="D39" s="7"/>
      <c r="E39" s="3"/>
      <c r="F39" s="1"/>
      <c r="G39" s="8"/>
      <c r="H39" s="1"/>
      <c r="I39" s="1"/>
      <c r="J39" s="1"/>
    </row>
    <row r="40" spans="2:10" x14ac:dyDescent="0.3">
      <c r="B40" s="2"/>
      <c r="C40" s="3"/>
      <c r="D40" s="7"/>
      <c r="E40" s="3"/>
      <c r="F40" s="1"/>
      <c r="G40" s="8"/>
      <c r="H40" s="1"/>
      <c r="I40" s="1"/>
      <c r="J40" s="1"/>
    </row>
    <row r="41" spans="2:10" x14ac:dyDescent="0.3">
      <c r="B41" s="2"/>
      <c r="C41" s="3"/>
      <c r="D41" s="7"/>
      <c r="E41" s="3"/>
      <c r="F41" s="1"/>
      <c r="G41" s="8"/>
      <c r="H41" s="1"/>
      <c r="I41" s="1"/>
      <c r="J41" s="1"/>
    </row>
    <row r="42" spans="2:10" x14ac:dyDescent="0.3">
      <c r="B42" s="2"/>
      <c r="C42" s="3"/>
      <c r="D42" s="7"/>
      <c r="E42" s="3"/>
      <c r="F42" s="1"/>
      <c r="G42" s="8"/>
      <c r="H42" s="1"/>
      <c r="I42" s="1"/>
      <c r="J42" s="1"/>
    </row>
  </sheetData>
  <conditionalFormatting sqref="I1:J1048576">
    <cfRule type="cellIs" dxfId="29" priority="2" operator="lessThan">
      <formula>0</formula>
    </cfRule>
  </conditionalFormatting>
  <conditionalFormatting sqref="K6:L25">
    <cfRule type="colorScale" priority="1">
      <colorScale>
        <cfvo type="min"/>
        <cfvo type="max"/>
        <color theme="8" tint="0.79998168889431442"/>
        <color rgb="FFFFEF9C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V28" sqref="V28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12" bestFit="1" customWidth="1"/>
  </cols>
  <sheetData>
    <row r="1" spans="1:3" x14ac:dyDescent="0.3">
      <c r="A1" s="28" t="s">
        <v>13</v>
      </c>
      <c r="B1" t="s">
        <v>15</v>
      </c>
      <c r="C1" t="s">
        <v>16</v>
      </c>
    </row>
    <row r="2" spans="1:3" x14ac:dyDescent="0.3">
      <c r="A2" s="29">
        <v>1</v>
      </c>
      <c r="B2" s="27"/>
      <c r="C2" s="27">
        <v>28.519399999999994</v>
      </c>
    </row>
    <row r="3" spans="1:3" x14ac:dyDescent="0.3">
      <c r="A3" s="29">
        <v>2</v>
      </c>
      <c r="B3" s="27">
        <v>100</v>
      </c>
      <c r="C3" s="27">
        <v>42.961200000000012</v>
      </c>
    </row>
    <row r="4" spans="1:3" x14ac:dyDescent="0.3">
      <c r="A4" s="29">
        <v>3</v>
      </c>
      <c r="B4" s="27">
        <v>33.333333333333329</v>
      </c>
      <c r="C4" s="27">
        <v>4.6925333333333263</v>
      </c>
    </row>
    <row r="5" spans="1:3" x14ac:dyDescent="0.3">
      <c r="A5" s="29">
        <v>4</v>
      </c>
      <c r="B5" s="27">
        <v>20</v>
      </c>
      <c r="C5" s="27">
        <v>14.368960000000008</v>
      </c>
    </row>
    <row r="6" spans="1:3" x14ac:dyDescent="0.3">
      <c r="A6" s="29">
        <v>5</v>
      </c>
      <c r="B6" s="27">
        <v>9.0909090909090917</v>
      </c>
      <c r="C6" s="27">
        <v>3.9717818181818259</v>
      </c>
    </row>
    <row r="7" spans="1:3" x14ac:dyDescent="0.3">
      <c r="A7" s="29">
        <v>6</v>
      </c>
      <c r="B7" s="27">
        <v>4.3478260869565215</v>
      </c>
      <c r="C7" s="27">
        <v>0.54873043478260142</v>
      </c>
    </row>
    <row r="8" spans="1:3" x14ac:dyDescent="0.3">
      <c r="A8" s="29">
        <v>7</v>
      </c>
      <c r="B8" s="27">
        <v>2.2222222222222223</v>
      </c>
      <c r="C8" s="27">
        <v>1.6612977777777853</v>
      </c>
    </row>
    <row r="9" spans="1:3" x14ac:dyDescent="0.3">
      <c r="A9" s="29">
        <v>8</v>
      </c>
      <c r="B9" s="27">
        <v>1.098901098901099</v>
      </c>
      <c r="C9" s="27">
        <v>0.54414065934066669</v>
      </c>
    </row>
    <row r="10" spans="1:3" x14ac:dyDescent="0.3">
      <c r="A10" s="29">
        <v>9</v>
      </c>
      <c r="B10" s="27">
        <v>0.54644808743169404</v>
      </c>
      <c r="C10" s="27">
        <v>5.2808743169325528E-3</v>
      </c>
    </row>
    <row r="11" spans="1:3" x14ac:dyDescent="0.3">
      <c r="A11" s="29">
        <v>10</v>
      </c>
      <c r="B11" s="27">
        <v>0.27397260273972601</v>
      </c>
      <c r="C11" s="27">
        <v>0.26867726027397998</v>
      </c>
    </row>
    <row r="12" spans="1:3" x14ac:dyDescent="0.3">
      <c r="A12" s="29">
        <v>11</v>
      </c>
      <c r="B12" s="27">
        <v>0.13679890560875513</v>
      </c>
      <c r="C12" s="27">
        <v>0.13151080711355043</v>
      </c>
    </row>
    <row r="13" spans="1:3" x14ac:dyDescent="0.3">
      <c r="A13" s="29">
        <v>12</v>
      </c>
      <c r="B13" s="27">
        <v>6.8352699931647304E-2</v>
      </c>
      <c r="C13" s="27">
        <v>6.3068215994539129E-2</v>
      </c>
    </row>
    <row r="14" spans="1:3" x14ac:dyDescent="0.3">
      <c r="A14" s="29">
        <v>13</v>
      </c>
      <c r="B14" s="27">
        <v>3.4164673727365903E-2</v>
      </c>
      <c r="C14" s="27">
        <v>2.8881995216953019E-2</v>
      </c>
    </row>
    <row r="15" spans="1:3" x14ac:dyDescent="0.3">
      <c r="A15" s="29">
        <v>14</v>
      </c>
      <c r="B15" s="27">
        <v>1.7079419299743808E-2</v>
      </c>
      <c r="C15" s="27">
        <v>1.1797643040143975E-2</v>
      </c>
    </row>
    <row r="16" spans="1:3" x14ac:dyDescent="0.3">
      <c r="A16" s="29">
        <v>15</v>
      </c>
      <c r="B16" s="27">
        <v>8.5389804457347788E-3</v>
      </c>
      <c r="C16" s="27">
        <v>3.2576551959769395E-3</v>
      </c>
    </row>
    <row r="17" spans="1:3" x14ac:dyDescent="0.3">
      <c r="A17" s="29">
        <v>16</v>
      </c>
      <c r="B17" s="27">
        <v>4.2693079451820862E-3</v>
      </c>
      <c r="C17" s="27">
        <v>1.011791828537255E-3</v>
      </c>
    </row>
    <row r="18" spans="1:3" x14ac:dyDescent="0.3">
      <c r="A18" s="29">
        <v>17</v>
      </c>
      <c r="B18" s="27">
        <v>2.1346995410395989E-3</v>
      </c>
      <c r="C18" s="27">
        <v>1.1228861137868235E-3</v>
      </c>
    </row>
    <row r="19" spans="1:3" x14ac:dyDescent="0.3">
      <c r="A19" s="29">
        <v>18</v>
      </c>
      <c r="B19" s="27">
        <v>1.067338378286068E-3</v>
      </c>
      <c r="C19" s="27">
        <v>5.5535750506318668E-5</v>
      </c>
    </row>
    <row r="20" spans="1:3" x14ac:dyDescent="0.3">
      <c r="A20" s="29">
        <v>19</v>
      </c>
      <c r="B20" s="27">
        <v>5.3366634113019855E-4</v>
      </c>
      <c r="C20" s="27">
        <v>4.781308869994877E-4</v>
      </c>
    </row>
    <row r="21" spans="1:3" x14ac:dyDescent="0.3">
      <c r="A21" s="29">
        <v>20</v>
      </c>
      <c r="B21" s="27">
        <v>2.6683388256640826E-4</v>
      </c>
      <c r="C21" s="27">
        <v>2.1129828024828889E-4</v>
      </c>
    </row>
    <row r="22" spans="1:3" x14ac:dyDescent="0.3">
      <c r="A22" s="29" t="s">
        <v>14</v>
      </c>
      <c r="B22" s="27">
        <v>171.18681904759509</v>
      </c>
      <c r="C22" s="27">
        <v>97.783398117428391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2"/>
  <sheetViews>
    <sheetView tabSelected="1" zoomScaleNormal="100" workbookViewId="0">
      <selection activeCell="O10" sqref="O10"/>
    </sheetView>
  </sheetViews>
  <sheetFormatPr defaultRowHeight="14.4" x14ac:dyDescent="0.3"/>
  <cols>
    <col min="2" max="2" width="9.88671875" customWidth="1"/>
    <col min="3" max="3" width="7.33203125" customWidth="1"/>
    <col min="4" max="4" width="7.5546875" style="4" customWidth="1"/>
    <col min="5" max="6" width="7.33203125" customWidth="1"/>
    <col min="7" max="7" width="7.5546875" style="4" customWidth="1"/>
    <col min="8" max="8" width="7.5546875" customWidth="1"/>
    <col min="9" max="9" width="9" customWidth="1"/>
    <col min="10" max="10" width="9.5546875" customWidth="1"/>
    <col min="11" max="11" width="8.5546875" bestFit="1" customWidth="1"/>
    <col min="12" max="12" width="9.5546875" bestFit="1" customWidth="1"/>
  </cols>
  <sheetData>
    <row r="4" spans="2:12" ht="15" thickBot="1" x14ac:dyDescent="0.35"/>
    <row r="5" spans="2:12" ht="15" thickBot="1" x14ac:dyDescent="0.35">
      <c r="B5" s="18" t="s">
        <v>0</v>
      </c>
      <c r="C5" s="19" t="s">
        <v>1</v>
      </c>
      <c r="D5" s="20" t="s">
        <v>5</v>
      </c>
      <c r="E5" s="21" t="s">
        <v>3</v>
      </c>
      <c r="F5" s="19" t="s">
        <v>2</v>
      </c>
      <c r="G5" s="20" t="s">
        <v>6</v>
      </c>
      <c r="H5" s="21" t="s">
        <v>4</v>
      </c>
      <c r="I5" s="22" t="s">
        <v>8</v>
      </c>
      <c r="J5" s="22" t="s">
        <v>7</v>
      </c>
      <c r="K5" s="22" t="s">
        <v>11</v>
      </c>
      <c r="L5" s="21" t="s">
        <v>12</v>
      </c>
    </row>
    <row r="6" spans="2:12" x14ac:dyDescent="0.3">
      <c r="B6" s="15">
        <v>1</v>
      </c>
      <c r="C6" s="23">
        <v>0</v>
      </c>
      <c r="D6" s="11">
        <f>((Table13[[#This Row],[u]]*Table13[[#This Row],[f(l)]])-(Table13[[#This Row],[l]]*Table13[[#This Row],[f(u)]]))/(Table13[[#This Row],[f(l)]]-Table13[[#This Row],[f(u)]])</f>
        <v>0.87653244162459509</v>
      </c>
      <c r="E6" s="24">
        <v>2</v>
      </c>
      <c r="F6" s="23">
        <f>EXP(C6/2)-(2*C6)</f>
        <v>1</v>
      </c>
      <c r="G6" s="11">
        <f>EXP(D6/2)-(2*D6)</f>
        <v>-0.20304738383463672</v>
      </c>
      <c r="H6" s="24">
        <f>EXP(E6/2)-(2*E6)</f>
        <v>-1.2817181715409549</v>
      </c>
      <c r="I6" s="23">
        <f>F6*G6</f>
        <v>-0.20304738383463672</v>
      </c>
      <c r="J6" s="24">
        <f>H6*G6</f>
        <v>0.26024952154470504</v>
      </c>
      <c r="K6" s="23"/>
      <c r="L6" s="12">
        <f t="shared" ref="L6:L25" si="0">ABS((D6-0.714806)/D6)*100</f>
        <v>18.4507080336748</v>
      </c>
    </row>
    <row r="7" spans="2:12" x14ac:dyDescent="0.3">
      <c r="B7" s="16">
        <v>2</v>
      </c>
      <c r="C7" s="13">
        <f>IF(I6&lt;0,C6,D6)</f>
        <v>0</v>
      </c>
      <c r="D7" s="5">
        <f>((Table13[[#This Row],[u]]*Table13[[#This Row],[f(l)]])-(Table13[[#This Row],[l]]*Table13[[#This Row],[f(u)]]))/(Table13[[#This Row],[f(l)]]-Table13[[#This Row],[f(u)]])</f>
        <v>0.72859344810734217</v>
      </c>
      <c r="E7" s="14">
        <f>IF(J6&lt;0,E6,D6)</f>
        <v>0.87653244162459509</v>
      </c>
      <c r="F7" s="13">
        <f t="shared" ref="F7:H25" si="1">EXP(C7/2)-(2*C7)</f>
        <v>1</v>
      </c>
      <c r="G7" s="5">
        <f t="shared" si="1"/>
        <v>-1.7685610764250459E-2</v>
      </c>
      <c r="H7" s="14">
        <f t="shared" si="1"/>
        <v>-0.20304738383463672</v>
      </c>
      <c r="I7" s="13">
        <f>F7*G7</f>
        <v>-1.7685610764250459E-2</v>
      </c>
      <c r="J7" s="14">
        <f t="shared" ref="J7:J25" si="2">H7*G7</f>
        <v>3.5910169971987457E-3</v>
      </c>
      <c r="K7" s="13">
        <f t="shared" ref="K7:K25" si="3">ABS((D7-D6)/D7)*100</f>
        <v>20.304738383463665</v>
      </c>
      <c r="L7" s="9">
        <f t="shared" si="0"/>
        <v>1.8923376463455159</v>
      </c>
    </row>
    <row r="8" spans="2:12" x14ac:dyDescent="0.3">
      <c r="B8" s="16">
        <v>3</v>
      </c>
      <c r="C8" s="13">
        <f>IF(I7&lt;0,C7,D7)</f>
        <v>0</v>
      </c>
      <c r="D8" s="5">
        <f>((Table13[[#This Row],[u]]*Table13[[#This Row],[f(l)]])-(Table13[[#This Row],[l]]*Table13[[#This Row],[f(u)]]))/(Table13[[#This Row],[f(l)]]-Table13[[#This Row],[f(u)]])</f>
        <v>0.71593175770677453</v>
      </c>
      <c r="E8" s="14">
        <f t="shared" ref="E8:E25" si="4">IF(J7&lt;0,E7,D7)</f>
        <v>0.72859344810734217</v>
      </c>
      <c r="F8" s="13">
        <f t="shared" si="1"/>
        <v>1</v>
      </c>
      <c r="G8" s="5">
        <f t="shared" si="1"/>
        <v>-1.4467032281098025E-3</v>
      </c>
      <c r="H8" s="14">
        <f t="shared" si="1"/>
        <v>-1.7685610764250459E-2</v>
      </c>
      <c r="I8" s="13">
        <f t="shared" ref="I8:I25" si="5">F8*G8</f>
        <v>-1.4467032281098025E-3</v>
      </c>
      <c r="J8" s="14">
        <f t="shared" si="2"/>
        <v>2.5585830183734609E-5</v>
      </c>
      <c r="K8" s="13">
        <f t="shared" si="3"/>
        <v>1.7685610764250397</v>
      </c>
      <c r="L8" s="9">
        <f t="shared" si="0"/>
        <v>0.15724371696828066</v>
      </c>
    </row>
    <row r="9" spans="2:12" x14ac:dyDescent="0.3">
      <c r="B9" s="16">
        <v>4</v>
      </c>
      <c r="C9" s="13">
        <f t="shared" ref="C9:C25" si="6">IF(I8&lt;0,C8,D8)</f>
        <v>0</v>
      </c>
      <c r="D9" s="5">
        <f>((Table13[[#This Row],[u]]*Table13[[#This Row],[f(l)]])-(Table13[[#This Row],[l]]*Table13[[#This Row],[f(u)]]))/(Table13[[#This Row],[f(l)]]-Table13[[#This Row],[f(u)]])</f>
        <v>0.71489751316670858</v>
      </c>
      <c r="E9" s="14">
        <f t="shared" si="4"/>
        <v>0.71593175770677453</v>
      </c>
      <c r="F9" s="13">
        <f t="shared" si="1"/>
        <v>1</v>
      </c>
      <c r="G9" s="5">
        <f t="shared" si="1"/>
        <v>-1.1772331217985155E-4</v>
      </c>
      <c r="H9" s="14">
        <f t="shared" si="1"/>
        <v>-1.4467032281098025E-3</v>
      </c>
      <c r="I9" s="13">
        <f t="shared" si="5"/>
        <v>-1.1772331217985155E-4</v>
      </c>
      <c r="J9" s="14">
        <f t="shared" si="2"/>
        <v>1.7031069575436926E-7</v>
      </c>
      <c r="K9" s="13">
        <f t="shared" si="3"/>
        <v>0.14467032281098119</v>
      </c>
      <c r="L9" s="9">
        <f t="shared" si="0"/>
        <v>1.2800879150237473E-2</v>
      </c>
    </row>
    <row r="10" spans="2:12" x14ac:dyDescent="0.3">
      <c r="B10" s="16">
        <v>5</v>
      </c>
      <c r="C10" s="13">
        <f t="shared" si="6"/>
        <v>0</v>
      </c>
      <c r="D10" s="5">
        <f>((Table13[[#This Row],[u]]*Table13[[#This Row],[f(l)]])-(Table13[[#This Row],[l]]*Table13[[#This Row],[f(u)]]))/(Table13[[#This Row],[f(l)]]-Table13[[#This Row],[f(u)]])</f>
        <v>0.71481336297002929</v>
      </c>
      <c r="E10" s="14">
        <f t="shared" si="4"/>
        <v>0.71489751316670858</v>
      </c>
      <c r="F10" s="13">
        <f t="shared" si="1"/>
        <v>1</v>
      </c>
      <c r="G10" s="5">
        <f t="shared" si="1"/>
        <v>-9.5754664688474378E-6</v>
      </c>
      <c r="H10" s="14">
        <f t="shared" si="1"/>
        <v>-1.1772331217985155E-4</v>
      </c>
      <c r="I10" s="13">
        <f t="shared" si="5"/>
        <v>-9.5754664688474378E-6</v>
      </c>
      <c r="J10" s="14">
        <f t="shared" si="2"/>
        <v>1.1272556283798277E-9</v>
      </c>
      <c r="K10" s="13">
        <f t="shared" si="3"/>
        <v>1.1772331217990572E-2</v>
      </c>
      <c r="L10" s="9">
        <f t="shared" si="0"/>
        <v>1.0300548941392798E-3</v>
      </c>
    </row>
    <row r="11" spans="2:12" x14ac:dyDescent="0.3">
      <c r="B11" s="16">
        <v>6</v>
      </c>
      <c r="C11" s="13">
        <f t="shared" si="6"/>
        <v>0</v>
      </c>
      <c r="D11" s="5">
        <f>((Table13[[#This Row],[u]]*Table13[[#This Row],[f(l)]])-(Table13[[#This Row],[l]]*Table13[[#This Row],[f(u)]]))/(Table13[[#This Row],[f(l)]]-Table13[[#This Row],[f(u)]])</f>
        <v>0.71480651836418097</v>
      </c>
      <c r="E11" s="14">
        <f t="shared" si="4"/>
        <v>0.71481336297002929</v>
      </c>
      <c r="F11" s="13">
        <f t="shared" si="1"/>
        <v>1</v>
      </c>
      <c r="G11" s="5">
        <f t="shared" si="1"/>
        <v>-7.788293547861258E-7</v>
      </c>
      <c r="H11" s="14">
        <f t="shared" si="1"/>
        <v>-9.5754664688474378E-6</v>
      </c>
      <c r="I11" s="13">
        <f t="shared" si="5"/>
        <v>-7.788293547861258E-7</v>
      </c>
      <c r="J11" s="14">
        <f t="shared" si="2"/>
        <v>7.4576543717086321E-12</v>
      </c>
      <c r="K11" s="13">
        <f t="shared" si="3"/>
        <v>9.5754664688642397E-4</v>
      </c>
      <c r="L11" s="9">
        <f t="shared" si="0"/>
        <v>7.2518110508955786E-5</v>
      </c>
    </row>
    <row r="12" spans="2:12" x14ac:dyDescent="0.3">
      <c r="B12" s="16">
        <v>7</v>
      </c>
      <c r="C12" s="13">
        <f t="shared" si="6"/>
        <v>0</v>
      </c>
      <c r="D12" s="5">
        <f>((Table13[[#This Row],[u]]*Table13[[#This Row],[f(l)]])-(Table13[[#This Row],[l]]*Table13[[#This Row],[f(u)]]))/(Table13[[#This Row],[f(l)]]-Table13[[#This Row],[f(u)]])</f>
        <v>0.71480596165231503</v>
      </c>
      <c r="E12" s="14">
        <f t="shared" si="4"/>
        <v>0.71480651836418097</v>
      </c>
      <c r="F12" s="13">
        <f t="shared" si="1"/>
        <v>1</v>
      </c>
      <c r="G12" s="5">
        <f t="shared" si="1"/>
        <v>-6.3346621281823445E-8</v>
      </c>
      <c r="H12" s="14">
        <f t="shared" si="1"/>
        <v>-7.788293547861258E-7</v>
      </c>
      <c r="I12" s="13">
        <f t="shared" si="5"/>
        <v>-6.3346621281823445E-8</v>
      </c>
      <c r="J12" s="14">
        <f t="shared" si="2"/>
        <v>4.9336208180803621E-14</v>
      </c>
      <c r="K12" s="13">
        <f t="shared" si="3"/>
        <v>7.7882935482673148E-5</v>
      </c>
      <c r="L12" s="9">
        <f t="shared" si="0"/>
        <v>5.3647684944841438E-6</v>
      </c>
    </row>
    <row r="13" spans="2:12" x14ac:dyDescent="0.3">
      <c r="B13" s="16">
        <v>8</v>
      </c>
      <c r="C13" s="13">
        <f t="shared" si="6"/>
        <v>0</v>
      </c>
      <c r="D13" s="5">
        <f>((Table13[[#This Row],[u]]*Table13[[#This Row],[f(l)]])-(Table13[[#This Row],[l]]*Table13[[#This Row],[f(u)]]))/(Table13[[#This Row],[f(l)]]-Table13[[#This Row],[f(u)]])</f>
        <v>0.71480591637177537</v>
      </c>
      <c r="E13" s="14">
        <f t="shared" si="4"/>
        <v>0.71480596165231503</v>
      </c>
      <c r="F13" s="13">
        <f t="shared" si="1"/>
        <v>1</v>
      </c>
      <c r="G13" s="5">
        <f t="shared" si="1"/>
        <v>-5.1523398880704008E-9</v>
      </c>
      <c r="H13" s="14">
        <f t="shared" si="1"/>
        <v>-6.3346621281823445E-8</v>
      </c>
      <c r="I13" s="13">
        <f t="shared" si="5"/>
        <v>-5.1523398880704008E-9</v>
      </c>
      <c r="J13" s="14">
        <f t="shared" si="2"/>
        <v>3.2638332360482828E-16</v>
      </c>
      <c r="K13" s="13">
        <f t="shared" si="3"/>
        <v>6.334662124926687E-6</v>
      </c>
      <c r="L13" s="9">
        <f t="shared" si="0"/>
        <v>1.1699430959250788E-5</v>
      </c>
    </row>
    <row r="14" spans="2:12" x14ac:dyDescent="0.3">
      <c r="B14" s="16">
        <v>9</v>
      </c>
      <c r="C14" s="13">
        <f t="shared" si="6"/>
        <v>0</v>
      </c>
      <c r="D14" s="5">
        <f>((Table13[[#This Row],[u]]*Table13[[#This Row],[f(l)]])-(Table13[[#This Row],[l]]*Table13[[#This Row],[f(u)]]))/(Table13[[#This Row],[f(l)]]-Table13[[#This Row],[f(u)]])</f>
        <v>0.71480591268885241</v>
      </c>
      <c r="E14" s="14">
        <f t="shared" si="4"/>
        <v>0.71480591637177537</v>
      </c>
      <c r="F14" s="13">
        <f t="shared" si="1"/>
        <v>1</v>
      </c>
      <c r="G14" s="5">
        <f t="shared" si="1"/>
        <v>-4.1906922376711009E-10</v>
      </c>
      <c r="H14" s="14">
        <f t="shared" si="1"/>
        <v>-5.1523398880704008E-9</v>
      </c>
      <c r="I14" s="13">
        <f t="shared" si="5"/>
        <v>-4.1906922376711009E-10</v>
      </c>
      <c r="J14" s="14">
        <f t="shared" si="2"/>
        <v>2.1591870774779817E-18</v>
      </c>
      <c r="K14" s="13">
        <f t="shared" si="3"/>
        <v>5.1523398187110814E-7</v>
      </c>
      <c r="L14" s="9">
        <f t="shared" si="0"/>
        <v>1.2214665001401341E-5</v>
      </c>
    </row>
    <row r="15" spans="2:12" x14ac:dyDescent="0.3">
      <c r="B15" s="16">
        <v>10</v>
      </c>
      <c r="C15" s="13">
        <f t="shared" si="6"/>
        <v>0</v>
      </c>
      <c r="D15" s="5">
        <f>((Table13[[#This Row],[u]]*Table13[[#This Row],[f(l)]])-(Table13[[#This Row],[l]]*Table13[[#This Row],[f(u)]]))/(Table13[[#This Row],[f(l)]]-Table13[[#This Row],[f(u)]])</f>
        <v>0.71480591238929925</v>
      </c>
      <c r="E15" s="14">
        <f t="shared" si="4"/>
        <v>0.71480591268885241</v>
      </c>
      <c r="F15" s="13">
        <f t="shared" si="1"/>
        <v>1</v>
      </c>
      <c r="G15" s="5">
        <f t="shared" si="1"/>
        <v>-3.4085179123621856E-11</v>
      </c>
      <c r="H15" s="14">
        <f t="shared" si="1"/>
        <v>-4.1906922376711009E-10</v>
      </c>
      <c r="I15" s="13">
        <f t="shared" si="5"/>
        <v>-3.4085179123621856E-11</v>
      </c>
      <c r="J15" s="14">
        <f t="shared" si="2"/>
        <v>1.4284049557299117E-20</v>
      </c>
      <c r="K15" s="13">
        <f t="shared" si="3"/>
        <v>4.1906922545368702E-8</v>
      </c>
      <c r="L15" s="9">
        <f t="shared" si="0"/>
        <v>1.2256571929065501E-5</v>
      </c>
    </row>
    <row r="16" spans="2:12" x14ac:dyDescent="0.3">
      <c r="B16" s="16">
        <v>11</v>
      </c>
      <c r="C16" s="13">
        <f t="shared" si="6"/>
        <v>0</v>
      </c>
      <c r="D16" s="5">
        <f>((Table13[[#This Row],[u]]*Table13[[#This Row],[f(l)]])-(Table13[[#This Row],[l]]*Table13[[#This Row],[f(u)]]))/(Table13[[#This Row],[f(l)]]-Table13[[#This Row],[f(u)]])</f>
        <v>0.71480591236493496</v>
      </c>
      <c r="E16" s="14">
        <f t="shared" si="4"/>
        <v>0.71480591238929925</v>
      </c>
      <c r="F16" s="13">
        <f t="shared" si="1"/>
        <v>1</v>
      </c>
      <c r="G16" s="5">
        <f t="shared" si="1"/>
        <v>-2.7724489370939409E-12</v>
      </c>
      <c r="H16" s="14">
        <f t="shared" si="1"/>
        <v>-3.4085179123621856E-11</v>
      </c>
      <c r="I16" s="13">
        <f t="shared" si="5"/>
        <v>-2.7724489370939409E-12</v>
      </c>
      <c r="J16" s="14">
        <f t="shared" si="2"/>
        <v>9.4499418631941999E-23</v>
      </c>
      <c r="K16" s="13">
        <f t="shared" si="3"/>
        <v>3.4085180247040314E-9</v>
      </c>
      <c r="L16" s="9">
        <f t="shared" si="0"/>
        <v>1.2259980447507972E-5</v>
      </c>
    </row>
    <row r="17" spans="2:12" x14ac:dyDescent="0.3">
      <c r="B17" s="16">
        <v>12</v>
      </c>
      <c r="C17" s="13">
        <f t="shared" si="6"/>
        <v>0</v>
      </c>
      <c r="D17" s="5">
        <f>((Table13[[#This Row],[u]]*Table13[[#This Row],[f(l)]])-(Table13[[#This Row],[l]]*Table13[[#This Row],[f(u)]]))/(Table13[[#This Row],[f(l)]]-Table13[[#This Row],[f(u)]])</f>
        <v>0.71480591236295321</v>
      </c>
      <c r="E17" s="14">
        <f t="shared" si="4"/>
        <v>0.71480591236493496</v>
      </c>
      <c r="F17" s="13">
        <f t="shared" si="1"/>
        <v>1</v>
      </c>
      <c r="G17" s="5">
        <f t="shared" si="1"/>
        <v>-2.2537527399890678E-13</v>
      </c>
      <c r="H17" s="14">
        <f t="shared" si="1"/>
        <v>-2.7724489370939409E-12</v>
      </c>
      <c r="I17" s="13">
        <f t="shared" si="5"/>
        <v>-2.2537527399890678E-13</v>
      </c>
      <c r="J17" s="14">
        <f t="shared" si="2"/>
        <v>6.2484143884552479E-25</v>
      </c>
      <c r="K17" s="13">
        <f t="shared" si="3"/>
        <v>2.7724282419612147E-10</v>
      </c>
      <c r="L17" s="9">
        <f t="shared" si="0"/>
        <v>1.2260257690366158E-5</v>
      </c>
    </row>
    <row r="18" spans="2:12" x14ac:dyDescent="0.3">
      <c r="B18" s="16">
        <v>13</v>
      </c>
      <c r="C18" s="13">
        <f t="shared" si="6"/>
        <v>0</v>
      </c>
      <c r="D18" s="5">
        <f>((Table13[[#This Row],[u]]*Table13[[#This Row],[f(l)]])-(Table13[[#This Row],[l]]*Table13[[#This Row],[f(u)]]))/(Table13[[#This Row],[f(l)]]-Table13[[#This Row],[f(u)]])</f>
        <v>0.71480591236279212</v>
      </c>
      <c r="E18" s="14">
        <f t="shared" si="4"/>
        <v>0.71480591236295321</v>
      </c>
      <c r="F18" s="13">
        <f t="shared" si="1"/>
        <v>1</v>
      </c>
      <c r="G18" s="5">
        <f t="shared" si="1"/>
        <v>-1.8429702208777599E-14</v>
      </c>
      <c r="H18" s="14">
        <f t="shared" si="1"/>
        <v>-2.2537527399890678E-13</v>
      </c>
      <c r="I18" s="13">
        <f t="shared" si="5"/>
        <v>-1.8429702208777599E-14</v>
      </c>
      <c r="J18" s="14">
        <f t="shared" si="2"/>
        <v>4.1535991850215087E-27</v>
      </c>
      <c r="K18" s="13">
        <f t="shared" si="3"/>
        <v>2.2536657585919489E-11</v>
      </c>
      <c r="L18" s="9">
        <f t="shared" si="0"/>
        <v>1.2260280227026508E-5</v>
      </c>
    </row>
    <row r="19" spans="2:12" x14ac:dyDescent="0.3">
      <c r="B19" s="16">
        <v>14</v>
      </c>
      <c r="C19" s="13">
        <f t="shared" si="6"/>
        <v>0</v>
      </c>
      <c r="D19" s="5">
        <f>((Table13[[#This Row],[u]]*Table13[[#This Row],[f(l)]])-(Table13[[#This Row],[l]]*Table13[[#This Row],[f(u)]]))/(Table13[[#This Row],[f(l)]]-Table13[[#This Row],[f(u)]])</f>
        <v>0.71480591236277891</v>
      </c>
      <c r="E19" s="14">
        <f t="shared" si="4"/>
        <v>0.71480591236279212</v>
      </c>
      <c r="F19" s="13">
        <f t="shared" si="1"/>
        <v>1</v>
      </c>
      <c r="G19" s="5">
        <f t="shared" si="1"/>
        <v>0</v>
      </c>
      <c r="H19" s="14">
        <f t="shared" si="1"/>
        <v>-1.8429702208777599E-14</v>
      </c>
      <c r="I19" s="13">
        <f t="shared" si="5"/>
        <v>0</v>
      </c>
      <c r="J19" s="14">
        <f t="shared" si="2"/>
        <v>0</v>
      </c>
      <c r="K19" s="13">
        <f t="shared" si="3"/>
        <v>1.8482854946412605E-12</v>
      </c>
      <c r="L19" s="9">
        <f t="shared" si="0"/>
        <v>1.2260282075312228E-5</v>
      </c>
    </row>
    <row r="20" spans="2:12" x14ac:dyDescent="0.3">
      <c r="B20" s="16">
        <v>15</v>
      </c>
      <c r="C20" s="13">
        <f t="shared" si="6"/>
        <v>0.71480591236277891</v>
      </c>
      <c r="D20" s="5" t="e">
        <f>((Table13[[#This Row],[u]]*Table13[[#This Row],[f(l)]])-(Table13[[#This Row],[l]]*Table13[[#This Row],[f(u)]]))/(Table13[[#This Row],[f(l)]]-Table13[[#This Row],[f(u)]])</f>
        <v>#DIV/0!</v>
      </c>
      <c r="E20" s="14">
        <f t="shared" si="4"/>
        <v>0.71480591236277891</v>
      </c>
      <c r="F20" s="13">
        <f t="shared" si="1"/>
        <v>0</v>
      </c>
      <c r="G20" s="5" t="e">
        <f t="shared" si="1"/>
        <v>#DIV/0!</v>
      </c>
      <c r="H20" s="14">
        <f t="shared" si="1"/>
        <v>0</v>
      </c>
      <c r="I20" s="13" t="e">
        <f t="shared" si="5"/>
        <v>#DIV/0!</v>
      </c>
      <c r="J20" s="14" t="e">
        <f t="shared" si="2"/>
        <v>#DIV/0!</v>
      </c>
      <c r="K20" s="13" t="e">
        <f t="shared" si="3"/>
        <v>#DIV/0!</v>
      </c>
      <c r="L20" s="9" t="e">
        <f t="shared" si="0"/>
        <v>#DIV/0!</v>
      </c>
    </row>
    <row r="21" spans="2:12" x14ac:dyDescent="0.3">
      <c r="B21" s="16">
        <v>16</v>
      </c>
      <c r="C21" s="13" t="e">
        <f t="shared" si="6"/>
        <v>#DIV/0!</v>
      </c>
      <c r="D21" s="5" t="e">
        <f>((Table13[[#This Row],[u]]*Table13[[#This Row],[f(l)]])-(Table13[[#This Row],[l]]*Table13[[#This Row],[f(u)]]))/(Table13[[#This Row],[f(l)]]-Table13[[#This Row],[f(u)]])</f>
        <v>#DIV/0!</v>
      </c>
      <c r="E21" s="14" t="e">
        <f t="shared" si="4"/>
        <v>#DIV/0!</v>
      </c>
      <c r="F21" s="13" t="e">
        <f t="shared" si="1"/>
        <v>#DIV/0!</v>
      </c>
      <c r="G21" s="5" t="e">
        <f t="shared" si="1"/>
        <v>#DIV/0!</v>
      </c>
      <c r="H21" s="14" t="e">
        <f t="shared" si="1"/>
        <v>#DIV/0!</v>
      </c>
      <c r="I21" s="13" t="e">
        <f t="shared" si="5"/>
        <v>#DIV/0!</v>
      </c>
      <c r="J21" s="14" t="e">
        <f t="shared" si="2"/>
        <v>#DIV/0!</v>
      </c>
      <c r="K21" s="13" t="e">
        <f t="shared" si="3"/>
        <v>#DIV/0!</v>
      </c>
      <c r="L21" s="9" t="e">
        <f t="shared" si="0"/>
        <v>#DIV/0!</v>
      </c>
    </row>
    <row r="22" spans="2:12" x14ac:dyDescent="0.3">
      <c r="B22" s="16">
        <v>17</v>
      </c>
      <c r="C22" s="13" t="e">
        <f t="shared" si="6"/>
        <v>#DIV/0!</v>
      </c>
      <c r="D22" s="5" t="e">
        <f>((Table13[[#This Row],[u]]*Table13[[#This Row],[f(l)]])-(Table13[[#This Row],[l]]*Table13[[#This Row],[f(u)]]))/(Table13[[#This Row],[f(l)]]-Table13[[#This Row],[f(u)]])</f>
        <v>#DIV/0!</v>
      </c>
      <c r="E22" s="14" t="e">
        <f t="shared" si="4"/>
        <v>#DIV/0!</v>
      </c>
      <c r="F22" s="13" t="e">
        <f t="shared" si="1"/>
        <v>#DIV/0!</v>
      </c>
      <c r="G22" s="5" t="e">
        <f t="shared" si="1"/>
        <v>#DIV/0!</v>
      </c>
      <c r="H22" s="14" t="e">
        <f t="shared" si="1"/>
        <v>#DIV/0!</v>
      </c>
      <c r="I22" s="13" t="e">
        <f t="shared" si="5"/>
        <v>#DIV/0!</v>
      </c>
      <c r="J22" s="14" t="e">
        <f t="shared" si="2"/>
        <v>#DIV/0!</v>
      </c>
      <c r="K22" s="13" t="e">
        <f t="shared" si="3"/>
        <v>#DIV/0!</v>
      </c>
      <c r="L22" s="9" t="e">
        <f t="shared" si="0"/>
        <v>#DIV/0!</v>
      </c>
    </row>
    <row r="23" spans="2:12" x14ac:dyDescent="0.3">
      <c r="B23" s="16">
        <v>18</v>
      </c>
      <c r="C23" s="13" t="e">
        <f t="shared" si="6"/>
        <v>#DIV/0!</v>
      </c>
      <c r="D23" s="5" t="e">
        <f>((Table13[[#This Row],[u]]*Table13[[#This Row],[f(l)]])-(Table13[[#This Row],[l]]*Table13[[#This Row],[f(u)]]))/(Table13[[#This Row],[f(l)]]-Table13[[#This Row],[f(u)]])</f>
        <v>#DIV/0!</v>
      </c>
      <c r="E23" s="14" t="e">
        <f t="shared" si="4"/>
        <v>#DIV/0!</v>
      </c>
      <c r="F23" s="13" t="e">
        <f t="shared" si="1"/>
        <v>#DIV/0!</v>
      </c>
      <c r="G23" s="5" t="e">
        <f t="shared" si="1"/>
        <v>#DIV/0!</v>
      </c>
      <c r="H23" s="14" t="e">
        <f t="shared" si="1"/>
        <v>#DIV/0!</v>
      </c>
      <c r="I23" s="13" t="e">
        <f t="shared" si="5"/>
        <v>#DIV/0!</v>
      </c>
      <c r="J23" s="14" t="e">
        <f t="shared" si="2"/>
        <v>#DIV/0!</v>
      </c>
      <c r="K23" s="13" t="e">
        <f t="shared" si="3"/>
        <v>#DIV/0!</v>
      </c>
      <c r="L23" s="9" t="e">
        <f t="shared" si="0"/>
        <v>#DIV/0!</v>
      </c>
    </row>
    <row r="24" spans="2:12" x14ac:dyDescent="0.3">
      <c r="B24" s="16">
        <v>19</v>
      </c>
      <c r="C24" s="13" t="e">
        <f t="shared" si="6"/>
        <v>#DIV/0!</v>
      </c>
      <c r="D24" s="5" t="e">
        <f>((Table13[[#This Row],[u]]*Table13[[#This Row],[f(l)]])-(Table13[[#This Row],[l]]*Table13[[#This Row],[f(u)]]))/(Table13[[#This Row],[f(l)]]-Table13[[#This Row],[f(u)]])</f>
        <v>#DIV/0!</v>
      </c>
      <c r="E24" s="14" t="e">
        <f t="shared" si="4"/>
        <v>#DIV/0!</v>
      </c>
      <c r="F24" s="13" t="e">
        <f t="shared" si="1"/>
        <v>#DIV/0!</v>
      </c>
      <c r="G24" s="5" t="e">
        <f t="shared" si="1"/>
        <v>#DIV/0!</v>
      </c>
      <c r="H24" s="14" t="e">
        <f t="shared" si="1"/>
        <v>#DIV/0!</v>
      </c>
      <c r="I24" s="13" t="e">
        <f t="shared" si="5"/>
        <v>#DIV/0!</v>
      </c>
      <c r="J24" s="14" t="e">
        <f t="shared" si="2"/>
        <v>#DIV/0!</v>
      </c>
      <c r="K24" s="13" t="e">
        <f t="shared" si="3"/>
        <v>#DIV/0!</v>
      </c>
      <c r="L24" s="9" t="e">
        <f t="shared" si="0"/>
        <v>#DIV/0!</v>
      </c>
    </row>
    <row r="25" spans="2:12" ht="15" thickBot="1" x14ac:dyDescent="0.35">
      <c r="B25" s="17">
        <v>20</v>
      </c>
      <c r="C25" s="25" t="e">
        <f t="shared" si="6"/>
        <v>#DIV/0!</v>
      </c>
      <c r="D25" s="6" t="e">
        <f>((Table13[[#This Row],[u]]*Table13[[#This Row],[f(l)]])-(Table13[[#This Row],[l]]*Table13[[#This Row],[f(u)]]))/(Table13[[#This Row],[f(l)]]-Table13[[#This Row],[f(u)]])</f>
        <v>#DIV/0!</v>
      </c>
      <c r="E25" s="26" t="e">
        <f t="shared" si="4"/>
        <v>#DIV/0!</v>
      </c>
      <c r="F25" s="25" t="e">
        <f t="shared" si="1"/>
        <v>#DIV/0!</v>
      </c>
      <c r="G25" s="6" t="e">
        <f t="shared" si="1"/>
        <v>#DIV/0!</v>
      </c>
      <c r="H25" s="26" t="e">
        <f t="shared" si="1"/>
        <v>#DIV/0!</v>
      </c>
      <c r="I25" s="25" t="e">
        <f t="shared" si="5"/>
        <v>#DIV/0!</v>
      </c>
      <c r="J25" s="26" t="e">
        <f t="shared" si="2"/>
        <v>#DIV/0!</v>
      </c>
      <c r="K25" s="25" t="e">
        <f t="shared" si="3"/>
        <v>#DIV/0!</v>
      </c>
      <c r="L25" s="10" t="e">
        <f t="shared" si="0"/>
        <v>#DIV/0!</v>
      </c>
    </row>
    <row r="26" spans="2:12" x14ac:dyDescent="0.3">
      <c r="B26" s="2"/>
      <c r="C26" s="3"/>
      <c r="D26" s="7"/>
      <c r="F26" s="1"/>
      <c r="G26" s="8"/>
      <c r="H26" s="1"/>
      <c r="I26" s="1"/>
      <c r="J26" s="1"/>
    </row>
    <row r="27" spans="2:12" x14ac:dyDescent="0.3">
      <c r="B27" s="2"/>
      <c r="C27" s="3"/>
      <c r="D27" s="7"/>
      <c r="F27" s="1"/>
      <c r="G27" s="8"/>
      <c r="H27" s="1"/>
      <c r="I27" s="1"/>
      <c r="J27" s="1"/>
    </row>
    <row r="28" spans="2:12" x14ac:dyDescent="0.3">
      <c r="B28" s="2"/>
      <c r="C28" s="3"/>
      <c r="D28" s="7"/>
      <c r="E28" s="3"/>
      <c r="F28" s="1"/>
      <c r="G28" s="8"/>
      <c r="H28" s="1"/>
      <c r="I28" s="1"/>
      <c r="J28" s="1"/>
    </row>
    <row r="29" spans="2:12" x14ac:dyDescent="0.3">
      <c r="B29" s="2"/>
      <c r="C29" s="3"/>
      <c r="D29" s="7"/>
      <c r="E29" s="3"/>
      <c r="F29" s="1"/>
      <c r="G29" s="8"/>
      <c r="H29" s="1"/>
      <c r="I29" s="1"/>
      <c r="J29" s="1"/>
    </row>
    <row r="30" spans="2:12" x14ac:dyDescent="0.3">
      <c r="B30" s="2"/>
      <c r="C30" s="3"/>
      <c r="D30" s="7"/>
      <c r="E30" s="3"/>
      <c r="F30" s="1"/>
      <c r="G30" s="8"/>
      <c r="H30" s="1"/>
      <c r="I30" s="1"/>
      <c r="J30" s="1"/>
    </row>
    <row r="31" spans="2:12" x14ac:dyDescent="0.3">
      <c r="B31" s="2"/>
      <c r="C31" s="3"/>
      <c r="D31" s="7"/>
      <c r="E31" s="3"/>
      <c r="F31" s="1"/>
      <c r="G31" s="8"/>
      <c r="H31" s="1"/>
      <c r="I31" s="1"/>
      <c r="J31" s="1"/>
    </row>
    <row r="32" spans="2:12" x14ac:dyDescent="0.3">
      <c r="B32" s="2"/>
      <c r="C32" s="3"/>
      <c r="D32" s="7"/>
      <c r="E32" s="3"/>
      <c r="F32" s="1"/>
      <c r="G32" s="8"/>
      <c r="H32" s="1"/>
      <c r="I32" s="1"/>
      <c r="J32" s="1"/>
    </row>
    <row r="33" spans="2:10" x14ac:dyDescent="0.3">
      <c r="B33" s="2"/>
      <c r="C33" s="3"/>
      <c r="D33" s="7"/>
      <c r="E33" s="3"/>
      <c r="F33" s="1"/>
      <c r="G33" s="8"/>
      <c r="H33" s="1"/>
      <c r="I33" s="1"/>
      <c r="J33" s="1"/>
    </row>
    <row r="34" spans="2:10" x14ac:dyDescent="0.3">
      <c r="B34" s="2"/>
      <c r="C34" s="3"/>
      <c r="D34" s="7"/>
      <c r="E34" s="3"/>
      <c r="F34" s="1"/>
      <c r="G34" s="8"/>
      <c r="H34" s="1"/>
      <c r="I34" s="1"/>
      <c r="J34" s="1"/>
    </row>
    <row r="35" spans="2:10" x14ac:dyDescent="0.3">
      <c r="B35" s="2"/>
      <c r="C35" s="3"/>
      <c r="D35" s="7"/>
      <c r="E35" s="3"/>
      <c r="F35" s="1"/>
      <c r="G35" s="8"/>
      <c r="H35" s="1"/>
      <c r="I35" s="1"/>
      <c r="J35" s="1"/>
    </row>
    <row r="36" spans="2:10" x14ac:dyDescent="0.3">
      <c r="B36" s="2"/>
      <c r="C36" s="3"/>
      <c r="D36" s="7"/>
      <c r="E36" s="3"/>
      <c r="F36" s="1"/>
      <c r="G36" s="8"/>
      <c r="H36" s="1"/>
      <c r="I36" s="1"/>
      <c r="J36" s="1"/>
    </row>
    <row r="37" spans="2:10" x14ac:dyDescent="0.3">
      <c r="B37" s="2"/>
      <c r="C37" s="3"/>
      <c r="D37" s="7"/>
      <c r="E37" s="3"/>
      <c r="F37" s="1"/>
      <c r="G37" s="8"/>
      <c r="H37" s="1"/>
      <c r="I37" s="1"/>
      <c r="J37" s="1"/>
    </row>
    <row r="38" spans="2:10" x14ac:dyDescent="0.3">
      <c r="B38" s="2"/>
      <c r="C38" s="3"/>
      <c r="D38" s="7"/>
      <c r="E38" s="3"/>
      <c r="F38" s="1"/>
      <c r="G38" s="8"/>
      <c r="H38" s="1"/>
      <c r="I38" s="1"/>
      <c r="J38" s="1"/>
    </row>
    <row r="39" spans="2:10" x14ac:dyDescent="0.3">
      <c r="B39" s="2"/>
      <c r="C39" s="3"/>
      <c r="D39" s="7"/>
      <c r="E39" s="3"/>
      <c r="F39" s="1"/>
      <c r="G39" s="8"/>
      <c r="H39" s="1"/>
      <c r="I39" s="1"/>
      <c r="J39" s="1"/>
    </row>
    <row r="40" spans="2:10" x14ac:dyDescent="0.3">
      <c r="B40" s="2"/>
      <c r="C40" s="3"/>
      <c r="D40" s="7"/>
      <c r="E40" s="3"/>
      <c r="F40" s="1"/>
      <c r="G40" s="8"/>
      <c r="H40" s="1"/>
      <c r="I40" s="1"/>
      <c r="J40" s="1"/>
    </row>
    <row r="41" spans="2:10" x14ac:dyDescent="0.3">
      <c r="B41" s="2"/>
      <c r="C41" s="3"/>
      <c r="D41" s="7"/>
      <c r="E41" s="3"/>
      <c r="F41" s="1"/>
      <c r="G41" s="8"/>
      <c r="H41" s="1"/>
      <c r="I41" s="1"/>
      <c r="J41" s="1"/>
    </row>
    <row r="42" spans="2:10" x14ac:dyDescent="0.3">
      <c r="B42" s="2"/>
      <c r="C42" s="3"/>
      <c r="D42" s="7"/>
      <c r="E42" s="3"/>
      <c r="F42" s="1"/>
      <c r="G42" s="8"/>
      <c r="H42" s="1"/>
      <c r="I42" s="1"/>
      <c r="J42" s="1"/>
    </row>
  </sheetData>
  <conditionalFormatting sqref="I1:J1048576">
    <cfRule type="cellIs" dxfId="14" priority="2" operator="lessThan">
      <formula>0</formula>
    </cfRule>
  </conditionalFormatting>
  <conditionalFormatting sqref="K6:L25">
    <cfRule type="colorScale" priority="1">
      <colorScale>
        <cfvo type="min"/>
        <cfvo type="max"/>
        <color theme="8" tint="0.79998168889431442"/>
        <color rgb="FFFFEF9C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M15" sqref="M15"/>
    </sheetView>
  </sheetViews>
  <sheetFormatPr defaultRowHeight="14.4" x14ac:dyDescent="0.3"/>
  <cols>
    <col min="1" max="1" width="12.5546875" customWidth="1"/>
    <col min="2" max="2" width="16.5546875" customWidth="1"/>
    <col min="3" max="3" width="12" customWidth="1"/>
  </cols>
  <sheetData>
    <row r="3" spans="1:3" x14ac:dyDescent="0.3">
      <c r="A3" s="28" t="s">
        <v>13</v>
      </c>
      <c r="B3" t="s">
        <v>15</v>
      </c>
      <c r="C3" t="s">
        <v>16</v>
      </c>
    </row>
    <row r="4" spans="1:3" x14ac:dyDescent="0.3">
      <c r="A4" s="29">
        <v>1</v>
      </c>
      <c r="B4" s="27"/>
      <c r="C4" s="27">
        <v>18.4507080336748</v>
      </c>
    </row>
    <row r="5" spans="1:3" x14ac:dyDescent="0.3">
      <c r="A5" s="29">
        <v>2</v>
      </c>
      <c r="B5" s="27">
        <v>20.304738383463665</v>
      </c>
      <c r="C5" s="27">
        <v>1.8923376463455159</v>
      </c>
    </row>
    <row r="6" spans="1:3" x14ac:dyDescent="0.3">
      <c r="A6" s="29">
        <v>3</v>
      </c>
      <c r="B6" s="27">
        <v>1.7685610764250397</v>
      </c>
      <c r="C6" s="27">
        <v>0.15724371696828066</v>
      </c>
    </row>
    <row r="7" spans="1:3" x14ac:dyDescent="0.3">
      <c r="A7" s="29">
        <v>4</v>
      </c>
      <c r="B7" s="27">
        <v>0.14467032281098119</v>
      </c>
      <c r="C7" s="27">
        <v>1.2800879150237473E-2</v>
      </c>
    </row>
    <row r="8" spans="1:3" x14ac:dyDescent="0.3">
      <c r="A8" s="29">
        <v>5</v>
      </c>
      <c r="B8" s="27">
        <v>1.1772331217990572E-2</v>
      </c>
      <c r="C8" s="27">
        <v>1.0300548941392798E-3</v>
      </c>
    </row>
    <row r="9" spans="1:3" x14ac:dyDescent="0.3">
      <c r="A9" s="29">
        <v>6</v>
      </c>
      <c r="B9" s="27">
        <v>9.5754664688642397E-4</v>
      </c>
      <c r="C9" s="27">
        <v>7.2518110508955786E-5</v>
      </c>
    </row>
    <row r="10" spans="1:3" x14ac:dyDescent="0.3">
      <c r="A10" s="29">
        <v>7</v>
      </c>
      <c r="B10" s="27">
        <v>7.7882935482673148E-5</v>
      </c>
      <c r="C10" s="27">
        <v>5.3647684944841438E-6</v>
      </c>
    </row>
    <row r="11" spans="1:3" x14ac:dyDescent="0.3">
      <c r="A11" s="29">
        <v>8</v>
      </c>
      <c r="B11" s="27">
        <v>6.334662124926687E-6</v>
      </c>
      <c r="C11" s="27">
        <v>1.1699430959250788E-5</v>
      </c>
    </row>
    <row r="12" spans="1:3" x14ac:dyDescent="0.3">
      <c r="A12" s="29">
        <v>9</v>
      </c>
      <c r="B12" s="27">
        <v>5.1523398187110814E-7</v>
      </c>
      <c r="C12" s="27">
        <v>1.2214665001401341E-5</v>
      </c>
    </row>
    <row r="13" spans="1:3" x14ac:dyDescent="0.3">
      <c r="A13" s="29">
        <v>10</v>
      </c>
      <c r="B13" s="27">
        <v>4.1906922545368702E-8</v>
      </c>
      <c r="C13" s="27">
        <v>1.2256571929065501E-5</v>
      </c>
    </row>
    <row r="14" spans="1:3" x14ac:dyDescent="0.3">
      <c r="A14" s="29">
        <v>11</v>
      </c>
      <c r="B14" s="27">
        <v>3.4085180247040314E-9</v>
      </c>
      <c r="C14" s="27">
        <v>1.2259980447507972E-5</v>
      </c>
    </row>
    <row r="15" spans="1:3" x14ac:dyDescent="0.3">
      <c r="A15" s="29">
        <v>12</v>
      </c>
      <c r="B15" s="27">
        <v>2.7724282419612147E-10</v>
      </c>
      <c r="C15" s="27">
        <v>1.2260257690366158E-5</v>
      </c>
    </row>
    <row r="16" spans="1:3" x14ac:dyDescent="0.3">
      <c r="A16" s="29">
        <v>13</v>
      </c>
      <c r="B16" s="27">
        <v>2.2536657585919489E-11</v>
      </c>
      <c r="C16" s="27">
        <v>1.2260280227026508E-5</v>
      </c>
    </row>
    <row r="17" spans="1:3" x14ac:dyDescent="0.3">
      <c r="A17" s="29">
        <v>14</v>
      </c>
      <c r="B17" s="27">
        <v>1.8482854946412605E-12</v>
      </c>
      <c r="C17" s="27">
        <v>1.2260282075312228E-5</v>
      </c>
    </row>
    <row r="18" spans="1:3" x14ac:dyDescent="0.3">
      <c r="A18" s="29">
        <v>15</v>
      </c>
      <c r="B18" s="27" t="e">
        <v>#DIV/0!</v>
      </c>
      <c r="C18" s="27" t="e">
        <v>#DIV/0!</v>
      </c>
    </row>
    <row r="19" spans="1:3" x14ac:dyDescent="0.3">
      <c r="A19" s="29">
        <v>16</v>
      </c>
      <c r="B19" s="27" t="e">
        <v>#DIV/0!</v>
      </c>
      <c r="C19" s="27" t="e">
        <v>#DIV/0!</v>
      </c>
    </row>
    <row r="20" spans="1:3" x14ac:dyDescent="0.3">
      <c r="A20" s="29">
        <v>17</v>
      </c>
      <c r="B20" s="27" t="e">
        <v>#DIV/0!</v>
      </c>
      <c r="C20" s="27" t="e">
        <v>#DIV/0!</v>
      </c>
    </row>
    <row r="21" spans="1:3" x14ac:dyDescent="0.3">
      <c r="A21" s="29">
        <v>18</v>
      </c>
      <c r="B21" s="27" t="e">
        <v>#DIV/0!</v>
      </c>
      <c r="C21" s="27" t="e">
        <v>#DIV/0!</v>
      </c>
    </row>
    <row r="22" spans="1:3" x14ac:dyDescent="0.3">
      <c r="A22" s="29">
        <v>19</v>
      </c>
      <c r="B22" s="27" t="e">
        <v>#DIV/0!</v>
      </c>
      <c r="C22" s="27" t="e">
        <v>#DIV/0!</v>
      </c>
    </row>
    <row r="23" spans="1:3" x14ac:dyDescent="0.3">
      <c r="A23" s="29">
        <v>20</v>
      </c>
      <c r="B23" s="27" t="e">
        <v>#DIV/0!</v>
      </c>
      <c r="C23" s="27" t="e">
        <v>#DIV/0!</v>
      </c>
    </row>
    <row r="24" spans="1:3" x14ac:dyDescent="0.3">
      <c r="A24" s="29" t="s">
        <v>14</v>
      </c>
      <c r="B24" s="27" t="e">
        <v>#DIV/0!</v>
      </c>
      <c r="C24" s="27" t="e">
        <v>#DIV/0!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 function</vt:lpstr>
      <vt:lpstr>bisection</vt:lpstr>
      <vt:lpstr>bisection error</vt:lpstr>
      <vt:lpstr>false position</vt:lpstr>
      <vt:lpstr>false position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Yugen</dc:creator>
  <cp:lastModifiedBy>Yugen</cp:lastModifiedBy>
  <dcterms:created xsi:type="dcterms:W3CDTF">2024-04-01T18:25:23Z</dcterms:created>
  <dcterms:modified xsi:type="dcterms:W3CDTF">2024-04-24T21:41:01Z</dcterms:modified>
</cp:coreProperties>
</file>