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20" windowHeight="8328"/>
  </bookViews>
  <sheets>
    <sheet name="Thang lương" sheetId="1" r:id="rId1"/>
  </sheets>
  <externalReferences>
    <externalReference r:id="rId2"/>
  </externalReferences>
  <definedNames>
    <definedName name="_Fill" hidden="1">#REF!</definedName>
    <definedName name="BudgetTab">#REF!</definedName>
    <definedName name="DANH_MUC">#REF!</definedName>
    <definedName name="DM_TKHQ">[1]THUCTE!$B$6:$I$106</definedName>
    <definedName name="DM_THUCTE">[1]TKHQ!$B$6:$I$104</definedName>
    <definedName name="HANG">#REF!</definedName>
    <definedName name="HANG_THUC">#REF!</definedName>
    <definedName name="MA_HANG">#REF!</definedName>
    <definedName name="MA_HANG_THUC">#REF!</definedName>
    <definedName name="_xlnm.Print_Area" localSheetId="0">'Thang lương'!$B$6:$N$85</definedName>
  </definedNames>
  <calcPr calcId="144525"/>
</workbook>
</file>

<file path=xl/calcChain.xml><?xml version="1.0" encoding="utf-8"?>
<calcChain xmlns="http://schemas.openxmlformats.org/spreadsheetml/2006/main">
  <c r="C76" i="1" l="1"/>
  <c r="D75" i="1"/>
  <c r="C73" i="1"/>
  <c r="D72" i="1"/>
  <c r="D73" i="1"/>
  <c r="C70" i="1"/>
  <c r="D69" i="1"/>
  <c r="E69" i="1" s="1"/>
  <c r="D70" i="1"/>
  <c r="C67" i="1"/>
  <c r="D66" i="1"/>
  <c r="D67" i="1" s="1"/>
  <c r="E66" i="1"/>
  <c r="C64" i="1"/>
  <c r="D63" i="1"/>
  <c r="E63" i="1" s="1"/>
  <c r="C61" i="1"/>
  <c r="D60" i="1"/>
  <c r="C58" i="1"/>
  <c r="D57" i="1"/>
  <c r="E57" i="1" s="1"/>
  <c r="D58" i="1"/>
  <c r="C48" i="1"/>
  <c r="D47" i="1"/>
  <c r="D48" i="1" s="1"/>
  <c r="E47" i="1"/>
  <c r="E48" i="1" s="1"/>
  <c r="F47" i="1"/>
  <c r="G47" i="1" s="1"/>
  <c r="F48" i="1"/>
  <c r="C45" i="1"/>
  <c r="D44" i="1"/>
  <c r="E44" i="1" s="1"/>
  <c r="C42" i="1"/>
  <c r="D41" i="1"/>
  <c r="E41" i="1"/>
  <c r="F41" i="1" s="1"/>
  <c r="C39" i="1"/>
  <c r="D38" i="1"/>
  <c r="D39" i="1"/>
  <c r="C36" i="1"/>
  <c r="D35" i="1"/>
  <c r="E35" i="1" s="1"/>
  <c r="D36" i="1"/>
  <c r="C33" i="1"/>
  <c r="D32" i="1"/>
  <c r="D33" i="1" s="1"/>
  <c r="C25" i="1"/>
  <c r="D24" i="1"/>
  <c r="E24" i="1"/>
  <c r="E25" i="1" s="1"/>
  <c r="C22" i="1"/>
  <c r="D21" i="1"/>
  <c r="E21" i="1" s="1"/>
  <c r="F21" i="1" s="1"/>
  <c r="D22" i="1"/>
  <c r="C19" i="1"/>
  <c r="D18" i="1"/>
  <c r="D19" i="1" s="1"/>
  <c r="E18" i="1"/>
  <c r="E19" i="1" s="1"/>
  <c r="D45" i="1"/>
  <c r="E32" i="1"/>
  <c r="E33" i="1" s="1"/>
  <c r="F32" i="1"/>
  <c r="D64" i="1"/>
  <c r="D42" i="1"/>
  <c r="E72" i="1"/>
  <c r="F72" i="1" s="1"/>
  <c r="F73" i="1" s="1"/>
  <c r="E38" i="1"/>
  <c r="E39" i="1" s="1"/>
  <c r="F38" i="1"/>
  <c r="E60" i="1"/>
  <c r="D61" i="1"/>
  <c r="E73" i="1"/>
  <c r="E22" i="1"/>
  <c r="E58" i="1"/>
  <c r="F57" i="1"/>
  <c r="F58" i="1" s="1"/>
  <c r="G72" i="1"/>
  <c r="G57" i="1"/>
  <c r="F24" i="1"/>
  <c r="D25" i="1"/>
  <c r="H57" i="1" l="1"/>
  <c r="G58" i="1"/>
  <c r="G32" i="1"/>
  <c r="F33" i="1"/>
  <c r="F66" i="1"/>
  <c r="E67" i="1"/>
  <c r="H72" i="1"/>
  <c r="G73" i="1"/>
  <c r="G24" i="1"/>
  <c r="F25" i="1"/>
  <c r="H47" i="1"/>
  <c r="G48" i="1"/>
  <c r="E70" i="1"/>
  <c r="F69" i="1"/>
  <c r="E61" i="1"/>
  <c r="F60" i="1"/>
  <c r="F35" i="1"/>
  <c r="E36" i="1"/>
  <c r="G38" i="1"/>
  <c r="F39" i="1"/>
  <c r="G21" i="1"/>
  <c r="F22" i="1"/>
  <c r="F42" i="1"/>
  <c r="G41" i="1"/>
  <c r="F18" i="1"/>
  <c r="E75" i="1"/>
  <c r="D76" i="1"/>
  <c r="F44" i="1"/>
  <c r="E45" i="1"/>
  <c r="E64" i="1"/>
  <c r="F63" i="1"/>
  <c r="E42" i="1"/>
  <c r="G25" i="1" l="1"/>
  <c r="H24" i="1"/>
  <c r="G63" i="1"/>
  <c r="F64" i="1"/>
  <c r="H38" i="1"/>
  <c r="G39" i="1"/>
  <c r="G60" i="1"/>
  <c r="F61" i="1"/>
  <c r="G66" i="1"/>
  <c r="F67" i="1"/>
  <c r="F75" i="1"/>
  <c r="E76" i="1"/>
  <c r="G69" i="1"/>
  <c r="F70" i="1"/>
  <c r="G33" i="1"/>
  <c r="H32" i="1"/>
  <c r="F19" i="1"/>
  <c r="G18" i="1"/>
  <c r="H48" i="1"/>
  <c r="I47" i="1"/>
  <c r="G22" i="1"/>
  <c r="H21" i="1"/>
  <c r="H73" i="1"/>
  <c r="I72" i="1"/>
  <c r="F36" i="1"/>
  <c r="G35" i="1"/>
  <c r="F45" i="1"/>
  <c r="G44" i="1"/>
  <c r="G42" i="1"/>
  <c r="H41" i="1"/>
  <c r="H58" i="1"/>
  <c r="I57" i="1"/>
  <c r="J72" i="1" l="1"/>
  <c r="I73" i="1"/>
  <c r="F76" i="1"/>
  <c r="G75" i="1"/>
  <c r="I21" i="1"/>
  <c r="H22" i="1"/>
  <c r="G67" i="1"/>
  <c r="H66" i="1"/>
  <c r="I58" i="1"/>
  <c r="J57" i="1"/>
  <c r="J47" i="1"/>
  <c r="I48" i="1"/>
  <c r="H60" i="1"/>
  <c r="G61" i="1"/>
  <c r="G19" i="1"/>
  <c r="H18" i="1"/>
  <c r="H44" i="1"/>
  <c r="G45" i="1"/>
  <c r="H33" i="1"/>
  <c r="I32" i="1"/>
  <c r="G64" i="1"/>
  <c r="H63" i="1"/>
  <c r="G36" i="1"/>
  <c r="H35" i="1"/>
  <c r="I24" i="1"/>
  <c r="H25" i="1"/>
  <c r="I41" i="1"/>
  <c r="H42" i="1"/>
  <c r="I38" i="1"/>
  <c r="H39" i="1"/>
  <c r="G70" i="1"/>
  <c r="H69" i="1"/>
  <c r="H36" i="1" l="1"/>
  <c r="I35" i="1"/>
  <c r="J48" i="1"/>
  <c r="K47" i="1"/>
  <c r="I63" i="1"/>
  <c r="H64" i="1"/>
  <c r="I69" i="1"/>
  <c r="H70" i="1"/>
  <c r="I66" i="1"/>
  <c r="H67" i="1"/>
  <c r="I44" i="1"/>
  <c r="H45" i="1"/>
  <c r="H75" i="1"/>
  <c r="G76" i="1"/>
  <c r="K57" i="1"/>
  <c r="J58" i="1"/>
  <c r="J32" i="1"/>
  <c r="I33" i="1"/>
  <c r="I39" i="1"/>
  <c r="J38" i="1"/>
  <c r="I22" i="1"/>
  <c r="J21" i="1"/>
  <c r="H19" i="1"/>
  <c r="I18" i="1"/>
  <c r="J41" i="1"/>
  <c r="I42" i="1"/>
  <c r="I25" i="1"/>
  <c r="J24" i="1"/>
  <c r="H61" i="1"/>
  <c r="I60" i="1"/>
  <c r="J73" i="1"/>
  <c r="K72" i="1"/>
  <c r="I19" i="1" l="1"/>
  <c r="J18" i="1"/>
  <c r="K32" i="1"/>
  <c r="J33" i="1"/>
  <c r="K24" i="1"/>
  <c r="J25" i="1"/>
  <c r="L57" i="1"/>
  <c r="K58" i="1"/>
  <c r="I45" i="1"/>
  <c r="J44" i="1"/>
  <c r="J22" i="1"/>
  <c r="K21" i="1"/>
  <c r="J66" i="1"/>
  <c r="I67" i="1"/>
  <c r="I70" i="1"/>
  <c r="J69" i="1"/>
  <c r="J63" i="1"/>
  <c r="I64" i="1"/>
  <c r="J35" i="1"/>
  <c r="I36" i="1"/>
  <c r="K73" i="1"/>
  <c r="L72" i="1"/>
  <c r="K38" i="1"/>
  <c r="J39" i="1"/>
  <c r="J60" i="1"/>
  <c r="I61" i="1"/>
  <c r="L47" i="1"/>
  <c r="K48" i="1"/>
  <c r="J42" i="1"/>
  <c r="K41" i="1"/>
  <c r="I75" i="1"/>
  <c r="H76" i="1"/>
  <c r="K35" i="1" l="1"/>
  <c r="J36" i="1"/>
  <c r="K63" i="1"/>
  <c r="J64" i="1"/>
  <c r="K69" i="1"/>
  <c r="J70" i="1"/>
  <c r="L32" i="1"/>
  <c r="K33" i="1"/>
  <c r="L21" i="1"/>
  <c r="K22" i="1"/>
  <c r="M72" i="1"/>
  <c r="L73" i="1"/>
  <c r="L58" i="1"/>
  <c r="M57" i="1"/>
  <c r="K18" i="1"/>
  <c r="J19" i="1"/>
  <c r="L38" i="1"/>
  <c r="K39" i="1"/>
  <c r="J45" i="1"/>
  <c r="K44" i="1"/>
  <c r="I76" i="1"/>
  <c r="J75" i="1"/>
  <c r="K42" i="1"/>
  <c r="L41" i="1"/>
  <c r="L24" i="1"/>
  <c r="K25" i="1"/>
  <c r="M47" i="1"/>
  <c r="L48" i="1"/>
  <c r="J61" i="1"/>
  <c r="K60" i="1"/>
  <c r="K66" i="1"/>
  <c r="J67" i="1"/>
  <c r="L60" i="1" l="1"/>
  <c r="K61" i="1"/>
  <c r="K64" i="1"/>
  <c r="L63" i="1"/>
  <c r="K75" i="1"/>
  <c r="J76" i="1"/>
  <c r="L66" i="1"/>
  <c r="K67" i="1"/>
  <c r="L33" i="1"/>
  <c r="M32" i="1"/>
  <c r="K70" i="1"/>
  <c r="L69" i="1"/>
  <c r="N57" i="1"/>
  <c r="N58" i="1" s="1"/>
  <c r="M58" i="1"/>
  <c r="M41" i="1"/>
  <c r="L42" i="1"/>
  <c r="M73" i="1"/>
  <c r="N72" i="1"/>
  <c r="N73" i="1" s="1"/>
  <c r="L22" i="1"/>
  <c r="M21" i="1"/>
  <c r="K45" i="1"/>
  <c r="L44" i="1"/>
  <c r="M38" i="1"/>
  <c r="L39" i="1"/>
  <c r="M48" i="1"/>
  <c r="N47" i="1"/>
  <c r="N48" i="1" s="1"/>
  <c r="L18" i="1"/>
  <c r="K19" i="1"/>
  <c r="L25" i="1"/>
  <c r="M24" i="1"/>
  <c r="L35" i="1"/>
  <c r="K36" i="1"/>
  <c r="M69" i="1" l="1"/>
  <c r="L70" i="1"/>
  <c r="M63" i="1"/>
  <c r="L64" i="1"/>
  <c r="M22" i="1"/>
  <c r="N21" i="1"/>
  <c r="N22" i="1" s="1"/>
  <c r="L67" i="1"/>
  <c r="M66" i="1"/>
  <c r="M25" i="1"/>
  <c r="N24" i="1"/>
  <c r="N25" i="1" s="1"/>
  <c r="M42" i="1"/>
  <c r="N41" i="1"/>
  <c r="N42" i="1" s="1"/>
  <c r="N38" i="1"/>
  <c r="N39" i="1" s="1"/>
  <c r="M39" i="1"/>
  <c r="M33" i="1"/>
  <c r="N32" i="1"/>
  <c r="N33" i="1" s="1"/>
  <c r="L45" i="1"/>
  <c r="M44" i="1"/>
  <c r="M35" i="1"/>
  <c r="L36" i="1"/>
  <c r="K76" i="1"/>
  <c r="L75" i="1"/>
  <c r="L19" i="1"/>
  <c r="M18" i="1"/>
  <c r="M60" i="1"/>
  <c r="L61" i="1"/>
  <c r="M19" i="1" l="1"/>
  <c r="N18" i="1"/>
  <c r="N19" i="1" s="1"/>
  <c r="M36" i="1"/>
  <c r="N35" i="1"/>
  <c r="N36" i="1" s="1"/>
  <c r="M64" i="1"/>
  <c r="N63" i="1"/>
  <c r="N64" i="1" s="1"/>
  <c r="L76" i="1"/>
  <c r="M75" i="1"/>
  <c r="M67" i="1"/>
  <c r="N66" i="1"/>
  <c r="N67" i="1" s="1"/>
  <c r="N44" i="1"/>
  <c r="N45" i="1" s="1"/>
  <c r="M45" i="1"/>
  <c r="M61" i="1"/>
  <c r="N60" i="1"/>
  <c r="N61" i="1" s="1"/>
  <c r="M70" i="1"/>
  <c r="N69" i="1"/>
  <c r="N70" i="1" s="1"/>
  <c r="N75" i="1" l="1"/>
  <c r="N76" i="1" s="1"/>
  <c r="M76" i="1"/>
</calcChain>
</file>

<file path=xl/sharedStrings.xml><?xml version="1.0" encoding="utf-8"?>
<sst xmlns="http://schemas.openxmlformats.org/spreadsheetml/2006/main" count="119" uniqueCount="57">
  <si>
    <t>HỆ THỐNG THANG LƯƠNG, BẢNG LƯƠNG</t>
  </si>
  <si>
    <t>I/ Mức lương tối thiểu:</t>
  </si>
  <si>
    <t>Mức lương tối thiểu mà doanh nghiệp đang áp dụng:</t>
  </si>
  <si>
    <t>đồng/tháng</t>
  </si>
  <si>
    <t>II/ Hệ thống thang lương, bảng lương:</t>
  </si>
  <si>
    <t xml:space="preserve">      1.- BẢNG LƯƠNG CHỨC VỤ QUẢN LÝ DOANH NGHIỆP</t>
  </si>
  <si>
    <t>Đơn vị tính: 1000 đồng</t>
  </si>
  <si>
    <t>Chức danh công việc</t>
  </si>
  <si>
    <t>Bậc/hệ số, mức lương</t>
  </si>
  <si>
    <t>I</t>
  </si>
  <si>
    <t>II</t>
  </si>
  <si>
    <t>III</t>
  </si>
  <si>
    <t>IV</t>
  </si>
  <si>
    <t>V</t>
  </si>
  <si>
    <t>VI</t>
  </si>
  <si>
    <t>VII</t>
  </si>
  <si>
    <t>- Hệ số</t>
  </si>
  <si>
    <t>- Mức lương</t>
  </si>
  <si>
    <t xml:space="preserve">      2.- BẢNG LƯƠNG VIÊN CHỨC CHUYÊN MÔN, NGHIỆP VỤ, THỪA HÀNH, PHỤC VỤ</t>
  </si>
  <si>
    <t>VIII</t>
  </si>
  <si>
    <t>IX</t>
  </si>
  <si>
    <t>X</t>
  </si>
  <si>
    <t>XI</t>
  </si>
  <si>
    <t>XII</t>
  </si>
  <si>
    <t>Trên đại học</t>
  </si>
  <si>
    <t>Chức danh: Trưởng phòng</t>
  </si>
  <si>
    <t>Đại học</t>
  </si>
  <si>
    <t>Chức danh: Phó phòng</t>
  </si>
  <si>
    <t>Trung cấp</t>
  </si>
  <si>
    <t>Trung cấp văn thư hoặc 12/12</t>
  </si>
  <si>
    <t xml:space="preserve">  3.- THANG LƯƠNG, BẢNG LƯƠNG CỦA CÔNG NHÂN, NHÂN VIÊN TRỰC TIẾP SẢN XUẤT KINH DOANH VÀ PHỤC VỤ</t>
  </si>
  <si>
    <t>Hệ số</t>
  </si>
  <si>
    <t>Mức lương</t>
  </si>
  <si>
    <t>Giám Đốc</t>
  </si>
  <si>
    <t>Độc lập – Tự do – Hạnh Phúc</t>
  </si>
  <si>
    <t xml:space="preserve"> CỘNG HÒA XÃ HỘI CHỦ NGHĨA VIỆT NAM</t>
  </si>
  <si>
    <t>STT</t>
  </si>
  <si>
    <t>Phó Giám Đốc</t>
  </si>
  <si>
    <t xml:space="preserve"> Kế toán trưởng</t>
  </si>
  <si>
    <t>Chuyên viên chính, kinh tế viên chính, kỹ sư chính</t>
  </si>
  <si>
    <t>Chuyên viên, kinh tế viên, kỹ sư</t>
  </si>
  <si>
    <t>Cán sự, kỹ thuật viên</t>
  </si>
  <si>
    <t>Nhân viên văn thư</t>
  </si>
  <si>
    <t>Nhân viên phục vụ</t>
  </si>
  <si>
    <t>Kỹ thuật viên - Cấp 1</t>
  </si>
  <si>
    <t>Kỹ thuật viên - Cấp 2</t>
  </si>
  <si>
    <t>Kỹ thuật viên - Cấp 3</t>
  </si>
  <si>
    <t xml:space="preserve"> Nhân viên giao nhận</t>
  </si>
  <si>
    <t>Thủ kho</t>
  </si>
  <si>
    <t>Nhân viên lái xe</t>
  </si>
  <si>
    <t>Hậu Giang, ngày 30 tháng 06 năm 2022</t>
  </si>
  <si>
    <t>Chuyên gia</t>
  </si>
  <si>
    <t>Chức danh: Thành viên cố vấn</t>
  </si>
  <si>
    <t>Chức danh: Nhân viên</t>
  </si>
  <si>
    <t xml:space="preserve"> Bảo vệ</t>
  </si>
  <si>
    <t>Công ty TNHH Azadi</t>
  </si>
  <si>
    <t>Địa chỉ: 518 Tô Ngọc Vân, P.Tam Phú, Tp.Thủ Đức, Tphcm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</si>
</sst>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.00_);_(* \(#,##0.00\);_(* &quot;-&quot;??_);_(@_)"/>
    <numFmt numFmtId="165" formatCode="_-* #,##0.00_-;\-* #,##0.00_-;_-* &quot;-&quot;??_-;_-@_-"/>
    <numFmt numFmtId="166" formatCode="\$#,##0\ ;\(\$#,##0\)"/>
    <numFmt numFmtId="167" formatCode="dd\-mm\-yy"/>
    <numFmt numFmtId="168" formatCode="m/d"/>
    <numFmt numFmtId="169" formatCode="_-* #,##0\ _F_-;\-* #,##0\ _F_-;_-* &quot;-&quot;\ _F_-;[Red]_-@_-"/>
    <numFmt numFmtId="170" formatCode="\ \ \-\ @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6" formatCode="_-* #,##0.00\ _€_-;\-* #,##0.00\ _€_-;_-* &quot;-&quot;??\ _€_-;_-@_-"/>
  </numFmts>
  <fonts count="28">
    <font>
      <sz val="10"/>
      <name val="Arial"/>
      <family val="2"/>
      <charset val="163"/>
    </font>
    <font>
      <sz val="10"/>
      <name val="Arial"/>
      <family val="2"/>
      <charset val="163"/>
    </font>
    <font>
      <sz val="10"/>
      <name val="Arial"/>
      <family val="2"/>
    </font>
    <font>
      <b/>
      <sz val="11"/>
      <name val="VNI-Helve"/>
    </font>
    <font>
      <sz val="12"/>
      <name val="VNI-Times"/>
    </font>
    <font>
      <sz val="10"/>
      <name val="VNI-Times"/>
    </font>
    <font>
      <b/>
      <sz val="10"/>
      <name val="VNI-Times"/>
    </font>
    <font>
      <sz val="11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.VnTime"/>
      <family val="2"/>
    </font>
    <font>
      <sz val="11"/>
      <color indexed="8"/>
      <name val="Calibri"/>
      <family val="2"/>
    </font>
    <font>
      <sz val="11"/>
      <color theme="1"/>
      <name val="Cambria"/>
      <family val="1"/>
      <scheme val="major"/>
    </font>
    <font>
      <u/>
      <sz val="12"/>
      <color rgb="FF000000"/>
      <name val="Cambria"/>
      <family val="1"/>
      <scheme val="major"/>
    </font>
    <font>
      <b/>
      <sz val="18"/>
      <name val="Cambria"/>
      <family val="1"/>
      <scheme val="major"/>
    </font>
    <font>
      <sz val="18"/>
      <name val="Cambria"/>
      <family val="1"/>
      <scheme val="major"/>
    </font>
    <font>
      <sz val="12"/>
      <name val="Cambria"/>
      <family val="1"/>
      <scheme val="major"/>
    </font>
    <font>
      <sz val="8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b/>
      <sz val="10.5"/>
      <color rgb="FF000000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11"/>
      <name val="Cambria"/>
      <family val="1"/>
      <scheme val="major"/>
    </font>
    <font>
      <i/>
      <sz val="12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176" fontId="13" fillId="0" borderId="0" applyFont="0" applyFill="0" applyBorder="0" applyAlignment="0" applyProtection="0"/>
    <xf numFmtId="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" fillId="0" borderId="1" applyNumberFormat="0" applyFont="0" applyFill="0" applyBorder="0" applyAlignment="0">
      <alignment horizontal="center" vertical="center"/>
    </xf>
    <xf numFmtId="14" fontId="4" fillId="0" borderId="2" applyBorder="0">
      <alignment horizontal="center"/>
    </xf>
    <xf numFmtId="167" fontId="5" fillId="0" borderId="3" applyFont="0" applyBorder="0">
      <alignment horizontal="center"/>
    </xf>
    <xf numFmtId="168" fontId="4" fillId="0" borderId="0"/>
    <xf numFmtId="0" fontId="4" fillId="0" borderId="0"/>
    <xf numFmtId="2" fontId="2" fillId="0" borderId="0" applyFont="0" applyFill="0" applyBorder="0" applyAlignment="0" applyProtection="0"/>
    <xf numFmtId="49" fontId="6" fillId="0" borderId="4" applyFont="0" applyBorder="0">
      <alignment horizontal="center"/>
    </xf>
    <xf numFmtId="0" fontId="12" fillId="0" borderId="0"/>
    <xf numFmtId="169" fontId="7" fillId="0" borderId="0"/>
    <xf numFmtId="14" fontId="7" fillId="0" borderId="0"/>
    <xf numFmtId="170" fontId="7" fillId="0" borderId="5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9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11" fillId="0" borderId="0"/>
    <xf numFmtId="0" fontId="4" fillId="0" borderId="0"/>
    <xf numFmtId="165" fontId="4" fillId="0" borderId="0" applyFont="0" applyFill="0" applyBorder="0" applyAlignment="0" applyProtection="0"/>
  </cellStyleXfs>
  <cellXfs count="107">
    <xf numFmtId="0" fontId="0" fillId="0" borderId="0" xfId="0"/>
    <xf numFmtId="0" fontId="14" fillId="0" borderId="0" xfId="0" applyFont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8" fillId="0" borderId="0" xfId="0" applyFont="1"/>
    <xf numFmtId="37" fontId="19" fillId="0" borderId="0" xfId="1" applyNumberFormat="1" applyFont="1"/>
    <xf numFmtId="3" fontId="19" fillId="0" borderId="0" xfId="0" applyNumberFormat="1" applyFont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8" fillId="0" borderId="0" xfId="0" applyNumberFormat="1" applyFont="1" applyFill="1" applyBorder="1"/>
    <xf numFmtId="49" fontId="18" fillId="0" borderId="5" xfId="0" applyNumberFormat="1" applyFont="1" applyFill="1" applyBorder="1"/>
    <xf numFmtId="4" fontId="18" fillId="0" borderId="5" xfId="0" applyNumberFormat="1" applyFont="1" applyFill="1" applyBorder="1"/>
    <xf numFmtId="4" fontId="18" fillId="0" borderId="0" xfId="0" applyNumberFormat="1" applyFont="1" applyFill="1" applyBorder="1"/>
    <xf numFmtId="49" fontId="18" fillId="0" borderId="6" xfId="0" applyNumberFormat="1" applyFont="1" applyFill="1" applyBorder="1"/>
    <xf numFmtId="3" fontId="18" fillId="0" borderId="6" xfId="0" applyNumberFormat="1" applyFont="1" applyFill="1" applyBorder="1"/>
    <xf numFmtId="49" fontId="18" fillId="0" borderId="7" xfId="0" applyNumberFormat="1" applyFont="1" applyFill="1" applyBorder="1"/>
    <xf numFmtId="3" fontId="18" fillId="0" borderId="7" xfId="0" applyNumberFormat="1" applyFont="1" applyFill="1" applyBorder="1"/>
    <xf numFmtId="49" fontId="18" fillId="0" borderId="0" xfId="0" applyNumberFormat="1" applyFont="1" applyFill="1"/>
    <xf numFmtId="3" fontId="18" fillId="0" borderId="0" xfId="0" applyNumberFormat="1" applyFont="1" applyFill="1"/>
    <xf numFmtId="0" fontId="20" fillId="0" borderId="0" xfId="0" applyFont="1" applyFill="1"/>
    <xf numFmtId="0" fontId="18" fillId="0" borderId="0" xfId="0" applyFont="1" applyFill="1"/>
    <xf numFmtId="164" fontId="18" fillId="0" borderId="0" xfId="1" applyFont="1" applyFill="1"/>
    <xf numFmtId="0" fontId="21" fillId="0" borderId="0" xfId="0" applyFont="1"/>
    <xf numFmtId="0" fontId="21" fillId="0" borderId="0" xfId="0" applyFont="1" applyAlignment="1">
      <alignment vertical="center"/>
    </xf>
    <xf numFmtId="4" fontId="18" fillId="0" borderId="0" xfId="0" applyNumberFormat="1" applyFont="1"/>
    <xf numFmtId="0" fontId="18" fillId="2" borderId="0" xfId="0" applyFont="1" applyFill="1" applyAlignment="1">
      <alignment vertical="center"/>
    </xf>
    <xf numFmtId="0" fontId="21" fillId="2" borderId="0" xfId="0" applyFont="1" applyFill="1"/>
    <xf numFmtId="49" fontId="18" fillId="0" borderId="0" xfId="0" applyNumberFormat="1" applyFont="1" applyFill="1" applyBorder="1"/>
    <xf numFmtId="9" fontId="18" fillId="0" borderId="0" xfId="0" applyNumberFormat="1" applyFont="1" applyFill="1"/>
    <xf numFmtId="0" fontId="18" fillId="0" borderId="0" xfId="0" applyFont="1" applyAlignment="1">
      <alignment vertical="center"/>
    </xf>
    <xf numFmtId="0" fontId="18" fillId="0" borderId="5" xfId="0" applyFont="1" applyFill="1" applyBorder="1"/>
    <xf numFmtId="0" fontId="18" fillId="0" borderId="6" xfId="0" applyFont="1" applyFill="1" applyBorder="1"/>
    <xf numFmtId="49" fontId="18" fillId="0" borderId="0" xfId="0" applyNumberFormat="1" applyFont="1" applyBorder="1"/>
    <xf numFmtId="3" fontId="18" fillId="0" borderId="0" xfId="0" applyNumberFormat="1" applyFont="1" applyBorder="1"/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Border="1"/>
    <xf numFmtId="0" fontId="23" fillId="0" borderId="0" xfId="0" applyFont="1" applyAlignment="1"/>
    <xf numFmtId="0" fontId="14" fillId="0" borderId="0" xfId="0" applyFont="1" applyAlignment="1"/>
    <xf numFmtId="3" fontId="24" fillId="0" borderId="8" xfId="0" applyNumberFormat="1" applyFont="1" applyBorder="1"/>
    <xf numFmtId="0" fontId="25" fillId="0" borderId="0" xfId="0" applyFont="1" applyAlignment="1"/>
    <xf numFmtId="0" fontId="18" fillId="0" borderId="0" xfId="0" applyFont="1" applyAlignment="1">
      <alignment horizontal="left"/>
    </xf>
    <xf numFmtId="0" fontId="20" fillId="3" borderId="9" xfId="0" applyFont="1" applyFill="1" applyBorder="1" applyAlignment="1">
      <alignment horizontal="center"/>
    </xf>
    <xf numFmtId="3" fontId="18" fillId="0" borderId="9" xfId="0" applyNumberFormat="1" applyFont="1" applyFill="1" applyBorder="1"/>
    <xf numFmtId="4" fontId="18" fillId="0" borderId="9" xfId="0" applyNumberFormat="1" applyFont="1" applyFill="1" applyBorder="1"/>
    <xf numFmtId="0" fontId="20" fillId="3" borderId="4" xfId="0" applyFont="1" applyFill="1" applyBorder="1" applyAlignment="1">
      <alignment horizontal="center"/>
    </xf>
    <xf numFmtId="4" fontId="18" fillId="0" borderId="10" xfId="0" applyNumberFormat="1" applyFont="1" applyFill="1" applyBorder="1"/>
    <xf numFmtId="3" fontId="18" fillId="0" borderId="11" xfId="0" applyNumberFormat="1" applyFont="1" applyFill="1" applyBorder="1"/>
    <xf numFmtId="3" fontId="18" fillId="0" borderId="12" xfId="0" applyNumberFormat="1" applyFont="1" applyFill="1" applyBorder="1"/>
    <xf numFmtId="3" fontId="26" fillId="0" borderId="9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Fill="1" applyBorder="1" applyAlignment="1">
      <alignment vertical="center" wrapText="1"/>
    </xf>
    <xf numFmtId="3" fontId="18" fillId="0" borderId="9" xfId="0" applyNumberFormat="1" applyFont="1" applyFill="1" applyBorder="1" applyAlignment="1">
      <alignment vertical="center"/>
    </xf>
    <xf numFmtId="3" fontId="18" fillId="0" borderId="13" xfId="0" applyNumberFormat="1" applyFont="1" applyFill="1" applyBorder="1" applyAlignment="1"/>
    <xf numFmtId="3" fontId="18" fillId="0" borderId="0" xfId="0" applyNumberFormat="1" applyFont="1" applyFill="1" applyAlignment="1"/>
    <xf numFmtId="3" fontId="18" fillId="0" borderId="14" xfId="0" applyNumberFormat="1" applyFont="1" applyFill="1" applyBorder="1" applyAlignment="1"/>
    <xf numFmtId="4" fontId="18" fillId="0" borderId="2" xfId="0" applyNumberFormat="1" applyFont="1" applyFill="1" applyBorder="1"/>
    <xf numFmtId="0" fontId="20" fillId="0" borderId="0" xfId="0" applyFont="1" applyFill="1" applyBorder="1" applyAlignment="1">
      <alignment horizontal="left" vertical="center" wrapText="1"/>
    </xf>
    <xf numFmtId="49" fontId="20" fillId="4" borderId="15" xfId="0" applyNumberFormat="1" applyFont="1" applyFill="1" applyBorder="1" applyAlignment="1">
      <alignment vertical="center" wrapText="1"/>
    </xf>
    <xf numFmtId="49" fontId="20" fillId="4" borderId="3" xfId="0" applyNumberFormat="1" applyFont="1" applyFill="1" applyBorder="1" applyAlignment="1">
      <alignment vertical="center" wrapText="1"/>
    </xf>
    <xf numFmtId="49" fontId="20" fillId="4" borderId="3" xfId="0" applyNumberFormat="1" applyFont="1" applyFill="1" applyBorder="1" applyAlignment="1">
      <alignment wrapText="1"/>
    </xf>
    <xf numFmtId="0" fontId="18" fillId="0" borderId="14" xfId="0" applyFont="1" applyBorder="1" applyAlignment="1"/>
    <xf numFmtId="0" fontId="18" fillId="0" borderId="0" xfId="0" applyFont="1" applyAlignment="1"/>
    <xf numFmtId="0" fontId="27" fillId="0" borderId="0" xfId="0" applyFont="1" applyAlignment="1"/>
    <xf numFmtId="3" fontId="26" fillId="4" borderId="19" xfId="0" applyNumberFormat="1" applyFont="1" applyFill="1" applyBorder="1" applyAlignment="1">
      <alignment horizontal="center" vertical="center" wrapText="1"/>
    </xf>
    <xf numFmtId="3" fontId="26" fillId="4" borderId="20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20" fillId="3" borderId="16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left" vertical="center" wrapText="1"/>
    </xf>
    <xf numFmtId="0" fontId="18" fillId="0" borderId="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49" fontId="18" fillId="4" borderId="19" xfId="0" applyNumberFormat="1" applyFont="1" applyFill="1" applyBorder="1" applyAlignment="1">
      <alignment horizontal="left" vertical="center" wrapText="1"/>
    </xf>
    <xf numFmtId="49" fontId="18" fillId="4" borderId="20" xfId="0" applyNumberFormat="1" applyFont="1" applyFill="1" applyBorder="1" applyAlignment="1">
      <alignment horizontal="left" vertical="center" wrapText="1"/>
    </xf>
    <xf numFmtId="49" fontId="18" fillId="4" borderId="21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3" fontId="18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4" borderId="17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49" fontId="20" fillId="4" borderId="16" xfId="0" applyNumberFormat="1" applyFont="1" applyFill="1" applyBorder="1" applyAlignment="1">
      <alignment horizontal="left"/>
    </xf>
    <xf numFmtId="49" fontId="20" fillId="4" borderId="13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20" fillId="3" borderId="17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49" fontId="20" fillId="4" borderId="19" xfId="0" applyNumberFormat="1" applyFont="1" applyFill="1" applyBorder="1" applyAlignment="1">
      <alignment horizontal="left"/>
    </xf>
    <xf numFmtId="49" fontId="20" fillId="4" borderId="20" xfId="0" applyNumberFormat="1" applyFont="1" applyFill="1" applyBorder="1" applyAlignment="1">
      <alignment horizontal="left"/>
    </xf>
    <xf numFmtId="49" fontId="20" fillId="4" borderId="21" xfId="0" applyNumberFormat="1" applyFont="1" applyFill="1" applyBorder="1" applyAlignment="1">
      <alignment horizontal="left"/>
    </xf>
    <xf numFmtId="0" fontId="20" fillId="3" borderId="4" xfId="0" applyFont="1" applyFill="1" applyBorder="1" applyAlignment="1">
      <alignment horizontal="center"/>
    </xf>
    <xf numFmtId="0" fontId="20" fillId="3" borderId="22" xfId="0" applyFont="1" applyFill="1" applyBorder="1" applyAlignment="1">
      <alignment horizontal="center"/>
    </xf>
    <xf numFmtId="49" fontId="20" fillId="4" borderId="19" xfId="0" applyNumberFormat="1" applyFont="1" applyFill="1" applyBorder="1" applyAlignment="1">
      <alignment horizontal="left" vertical="center" wrapText="1"/>
    </xf>
    <xf numFmtId="49" fontId="20" fillId="4" borderId="20" xfId="0" applyNumberFormat="1" applyFont="1" applyFill="1" applyBorder="1" applyAlignment="1">
      <alignment horizontal="left" vertical="center" wrapText="1"/>
    </xf>
    <xf numFmtId="49" fontId="20" fillId="4" borderId="21" xfId="0" applyNumberFormat="1" applyFont="1" applyFill="1" applyBorder="1" applyAlignment="1">
      <alignment horizontal="left" vertical="center" wrapText="1"/>
    </xf>
    <xf numFmtId="49" fontId="20" fillId="4" borderId="19" xfId="0" applyNumberFormat="1" applyFont="1" applyFill="1" applyBorder="1" applyAlignment="1">
      <alignment horizontal="left" wrapText="1"/>
    </xf>
    <xf numFmtId="49" fontId="20" fillId="4" borderId="20" xfId="0" applyNumberFormat="1" applyFont="1" applyFill="1" applyBorder="1" applyAlignment="1">
      <alignment horizontal="left" wrapText="1"/>
    </xf>
    <xf numFmtId="49" fontId="20" fillId="4" borderId="21" xfId="0" applyNumberFormat="1" applyFont="1" applyFill="1" applyBorder="1" applyAlignment="1">
      <alignment horizontal="left" wrapText="1"/>
    </xf>
  </cellXfs>
  <cellStyles count="30">
    <cellStyle name="Comma" xfId="1" builtinId="3"/>
    <cellStyle name="Comma 2 4" xfId="2"/>
    <cellStyle name="Comma0" xfId="3"/>
    <cellStyle name="Currency0" xfId="4"/>
    <cellStyle name="Date" xfId="5"/>
    <cellStyle name="date1" xfId="6"/>
    <cellStyle name="DATEV" xfId="7"/>
    <cellStyle name="DATEvan" xfId="8"/>
    <cellStyle name="dd/mm" xfId="9"/>
    <cellStyle name="dd/mm/yy" xfId="10"/>
    <cellStyle name="Fixed" xfId="11"/>
    <cellStyle name="NEWDATE" xfId="12"/>
    <cellStyle name="Normal" xfId="0" builtinId="0"/>
    <cellStyle name="Normal 2" xfId="13"/>
    <cellStyle name="RedComma[0]" xfId="14"/>
    <cellStyle name="Style Date" xfId="15"/>
    <cellStyle name="Text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  <cellStyle name="一般_133.T07.2004" xfId="28"/>
    <cellStyle name="千分位_Book2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d\HANH\DANH_MUC_HANG_XU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TE"/>
      <sheetName val="TKHQ"/>
      <sheetName val="Sheet3"/>
    </sheetNames>
    <sheetDataSet>
      <sheetData sheetId="0"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>
            <v>8</v>
          </cell>
        </row>
        <row r="8">
          <cell r="B8" t="str">
            <v>PZ-190MBL</v>
          </cell>
          <cell r="C8" t="str">
            <v>BAØN PZ-190M baèng vaùn MDF (BL)</v>
          </cell>
          <cell r="D8" t="str">
            <v>PZ-190M TABLE (BL)</v>
          </cell>
          <cell r="E8" t="str">
            <v>435x345x190mm</v>
          </cell>
          <cell r="F8">
            <v>2.4700000000000002</v>
          </cell>
          <cell r="G8">
            <v>1.1366579999999999E-2</v>
          </cell>
        </row>
        <row r="9">
          <cell r="B9" t="str">
            <v>PZ-190MNA</v>
          </cell>
          <cell r="C9" t="str">
            <v>BAØN PZ-190M baèng vaùn MDF (NA)</v>
          </cell>
          <cell r="D9" t="str">
            <v>PZ-190M TABLE (NA)</v>
          </cell>
          <cell r="E9" t="str">
            <v>435x345x190mm</v>
          </cell>
          <cell r="F9">
            <v>2.4700000000000002</v>
          </cell>
          <cell r="G9">
            <v>1.1366579999999999E-2</v>
          </cell>
        </row>
        <row r="10">
          <cell r="B10" t="str">
            <v>PZ-190MSV</v>
          </cell>
          <cell r="C10" t="str">
            <v>BAØN PZ-190M baèng vaùn MDF (SV)</v>
          </cell>
          <cell r="D10" t="str">
            <v>PZ-190M TABLE (SV)</v>
          </cell>
          <cell r="E10" t="str">
            <v>435x345x190mm</v>
          </cell>
          <cell r="F10">
            <v>2.4700000000000002</v>
          </cell>
          <cell r="G10">
            <v>1.1366579999999999E-2</v>
          </cell>
        </row>
        <row r="11">
          <cell r="B11" t="str">
            <v>PZ-300MBL</v>
          </cell>
          <cell r="C11" t="str">
            <v>BAØN PZ-300M baèng vaùn MDF (BL)</v>
          </cell>
          <cell r="D11" t="str">
            <v>PZ-300M TABLE (BL)</v>
          </cell>
          <cell r="E11" t="str">
            <v>300x300x185mm</v>
          </cell>
          <cell r="F11">
            <v>1.42</v>
          </cell>
          <cell r="G11">
            <v>6.00834E-3</v>
          </cell>
        </row>
        <row r="12">
          <cell r="B12" t="str">
            <v>PZ-300MWH</v>
          </cell>
          <cell r="C12" t="str">
            <v>BAØN PZ-300M baèng vaùn MDF (WH)</v>
          </cell>
          <cell r="D12" t="str">
            <v>PZ-300M TABLE (WH)</v>
          </cell>
          <cell r="E12" t="str">
            <v>300x300x185mm</v>
          </cell>
          <cell r="F12">
            <v>1.42</v>
          </cell>
          <cell r="G12">
            <v>6.00834E-3</v>
          </cell>
        </row>
        <row r="13">
          <cell r="B13" t="str">
            <v>PZ-300MRD</v>
          </cell>
          <cell r="C13" t="str">
            <v>BAØN PZ-300M baèng vaùn MDF (RD)</v>
          </cell>
          <cell r="D13" t="str">
            <v>PZ-300M TABLE (RD)</v>
          </cell>
          <cell r="E13" t="str">
            <v>300x300x185mm</v>
          </cell>
          <cell r="F13">
            <v>1.42</v>
          </cell>
          <cell r="G13">
            <v>6.00834E-3</v>
          </cell>
        </row>
        <row r="14">
          <cell r="B14" t="str">
            <v>PZ-705MWH</v>
          </cell>
          <cell r="C14" t="str">
            <v>BAØN PZ-705M baèng vaùn MDF (WH)</v>
          </cell>
          <cell r="D14" t="str">
            <v>PZ-705M TABLE (WH)</v>
          </cell>
          <cell r="E14" t="str">
            <v>700x500x320mm</v>
          </cell>
          <cell r="F14">
            <v>5.83</v>
          </cell>
          <cell r="G14">
            <v>3.6299999999999999E-2</v>
          </cell>
        </row>
        <row r="15">
          <cell r="B15" t="str">
            <v>PZ-705MNV</v>
          </cell>
          <cell r="C15" t="str">
            <v>BAØN PZ-705M baèng vaùn MDF (NV)</v>
          </cell>
          <cell r="D15" t="str">
            <v>PZ-705M TABLE (NV)</v>
          </cell>
          <cell r="E15" t="str">
            <v>700x500x320mm</v>
          </cell>
          <cell r="F15">
            <v>5.83</v>
          </cell>
          <cell r="G15">
            <v>3.6299999999999999E-2</v>
          </cell>
        </row>
        <row r="16">
          <cell r="B16" t="str">
            <v>4-10-554FOC</v>
          </cell>
          <cell r="C16" t="str">
            <v xml:space="preserve"> </v>
          </cell>
          <cell r="D16" t="str">
            <v>F.O.C</v>
          </cell>
          <cell r="E16" t="str">
            <v>4x10x554mm</v>
          </cell>
          <cell r="F16">
            <v>0</v>
          </cell>
          <cell r="G16">
            <v>2.0000000000000002E-5</v>
          </cell>
        </row>
        <row r="17">
          <cell r="B17" t="str">
            <v>8-405-1755</v>
          </cell>
          <cell r="C17" t="str">
            <v xml:space="preserve"> </v>
          </cell>
          <cell r="D17" t="str">
            <v xml:space="preserve"> </v>
          </cell>
          <cell r="E17" t="str">
            <v>8x405x1755mm</v>
          </cell>
          <cell r="F17">
            <v>0.55000000000000004</v>
          </cell>
          <cell r="G17">
            <v>8.9999999999999998E-4</v>
          </cell>
        </row>
        <row r="18">
          <cell r="B18" t="str">
            <v>16-400-970</v>
          </cell>
          <cell r="C18" t="str">
            <v xml:space="preserve"> </v>
          </cell>
          <cell r="D18" t="str">
            <v xml:space="preserve"> </v>
          </cell>
          <cell r="E18" t="str">
            <v>16x400x970mm</v>
          </cell>
          <cell r="F18">
            <v>0.85</v>
          </cell>
          <cell r="G18">
            <v>1.096E-3</v>
          </cell>
        </row>
        <row r="19">
          <cell r="B19" t="str">
            <v>28-380</v>
          </cell>
          <cell r="C19" t="str">
            <v xml:space="preserve"> </v>
          </cell>
          <cell r="D19" t="str">
            <v xml:space="preserve"> </v>
          </cell>
          <cell r="E19" t="str">
            <v>21.5x28x380mm</v>
          </cell>
          <cell r="F19">
            <v>0.125</v>
          </cell>
          <cell r="G19">
            <v>2.2876E-4</v>
          </cell>
        </row>
        <row r="20">
          <cell r="B20" t="str">
            <v>34-380</v>
          </cell>
          <cell r="C20" t="str">
            <v xml:space="preserve"> </v>
          </cell>
          <cell r="D20" t="str">
            <v xml:space="preserve"> </v>
          </cell>
          <cell r="E20" t="str">
            <v>21.5x34x380mm</v>
          </cell>
          <cell r="F20">
            <v>0.15</v>
          </cell>
          <cell r="G20">
            <v>2.7777999999999999E-4</v>
          </cell>
        </row>
        <row r="21">
          <cell r="B21" t="str">
            <v>28-1786</v>
          </cell>
          <cell r="C21" t="str">
            <v xml:space="preserve"> </v>
          </cell>
          <cell r="D21" t="str">
            <v xml:space="preserve"> </v>
          </cell>
          <cell r="E21" t="str">
            <v>21.5x28x1786mm</v>
          </cell>
          <cell r="F21">
            <v>0.5</v>
          </cell>
          <cell r="G21">
            <v>1.075E-3</v>
          </cell>
        </row>
        <row r="22">
          <cell r="B22" t="str">
            <v>34-1800</v>
          </cell>
          <cell r="C22" t="str">
            <v xml:space="preserve"> </v>
          </cell>
          <cell r="D22" t="str">
            <v xml:space="preserve"> </v>
          </cell>
          <cell r="E22" t="str">
            <v>21.5x34x1800mm</v>
          </cell>
          <cell r="F22">
            <v>0.6</v>
          </cell>
          <cell r="G22">
            <v>1.3158E-3</v>
          </cell>
        </row>
        <row r="23">
          <cell r="B23" t="str">
            <v>27-450-1300</v>
          </cell>
          <cell r="C23" t="str">
            <v xml:space="preserve"> </v>
          </cell>
          <cell r="D23" t="str">
            <v>Black</v>
          </cell>
          <cell r="E23" t="str">
            <v>27x450x1300mm</v>
          </cell>
          <cell r="F23">
            <v>2.9</v>
          </cell>
          <cell r="G23">
            <v>6.1399999999999996E-3</v>
          </cell>
        </row>
        <row r="24">
          <cell r="B24" t="str">
            <v>8-408-1758</v>
          </cell>
          <cell r="C24" t="str">
            <v xml:space="preserve"> </v>
          </cell>
          <cell r="D24" t="str">
            <v xml:space="preserve"> </v>
          </cell>
          <cell r="E24" t="str">
            <v>8x408x1758mm</v>
          </cell>
          <cell r="F24">
            <v>0.55000000000000004</v>
          </cell>
          <cell r="G24">
            <v>8.9999999999999998E-4</v>
          </cell>
        </row>
        <row r="25">
          <cell r="B25" t="str">
            <v>20-80-470</v>
          </cell>
          <cell r="C25" t="str">
            <v xml:space="preserve"> </v>
          </cell>
          <cell r="D25" t="str">
            <v>Silver color</v>
          </cell>
          <cell r="E25" t="str">
            <v>20x80x470mm</v>
          </cell>
          <cell r="F25">
            <v>0.28000000000000003</v>
          </cell>
          <cell r="G25">
            <v>4.0000000000000002E-4</v>
          </cell>
        </row>
        <row r="26">
          <cell r="B26" t="str">
            <v>496-1550-155</v>
          </cell>
          <cell r="C26" t="str">
            <v xml:space="preserve"> </v>
          </cell>
          <cell r="D26" t="str">
            <v>KRN-155</v>
          </cell>
          <cell r="E26" t="str">
            <v>21.5x496x1550mm</v>
          </cell>
          <cell r="F26">
            <v>4.32</v>
          </cell>
          <cell r="G26">
            <v>1.206E-2</v>
          </cell>
        </row>
        <row r="27">
          <cell r="B27" t="str">
            <v>27-450-1300G</v>
          </cell>
          <cell r="C27" t="str">
            <v xml:space="preserve"> </v>
          </cell>
          <cell r="D27" t="str">
            <v>Black &amp; Gilding</v>
          </cell>
          <cell r="E27" t="str">
            <v>27x450x1300mm</v>
          </cell>
          <cell r="F27">
            <v>3</v>
          </cell>
          <cell r="G27">
            <v>6.1399999999999996E-3</v>
          </cell>
        </row>
        <row r="28">
          <cell r="D28" t="str">
            <v xml:space="preserve"> </v>
          </cell>
        </row>
      </sheetData>
      <sheetData sheetId="1"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>
            <v>8</v>
          </cell>
        </row>
        <row r="8">
          <cell r="B8" t="str">
            <v>K16-400-970</v>
          </cell>
          <cell r="C8" t="str">
            <v>KHUNG KIEÁNG baèng goã thoâng</v>
          </cell>
          <cell r="D8" t="str">
            <v>FRAME OF MIRROR</v>
          </cell>
          <cell r="E8" t="str">
            <v>16mm x 400mm x 970mm</v>
          </cell>
          <cell r="F8">
            <v>0.85</v>
          </cell>
        </row>
        <row r="9">
          <cell r="B9" t="str">
            <v>K17-270-1450</v>
          </cell>
          <cell r="C9" t="str">
            <v>KHUNG KIEÁNG baèng vaùn MDF</v>
          </cell>
          <cell r="D9" t="str">
            <v>FRAME OF MIRROR</v>
          </cell>
          <cell r="E9" t="str">
            <v>17mm x 270mm x 1450mm</v>
          </cell>
          <cell r="F9">
            <v>2.5</v>
          </cell>
        </row>
        <row r="10">
          <cell r="B10" t="str">
            <v>K20-80-470</v>
          </cell>
          <cell r="C10" t="str">
            <v>KHUNG KIEÁNG baèng goã thoâng, vaùn MDF</v>
          </cell>
          <cell r="D10" t="str">
            <v>FRAME OF MIRROR</v>
          </cell>
          <cell r="E10" t="str">
            <v>20mm x 80mm x 470mm</v>
          </cell>
          <cell r="F10">
            <v>0.28000000000000003</v>
          </cell>
        </row>
        <row r="11">
          <cell r="B11" t="str">
            <v>K496-1550</v>
          </cell>
          <cell r="C11" t="str">
            <v>KHUNG KIEÁNG baèng goã thoâng, vaùn MDF</v>
          </cell>
          <cell r="D11" t="str">
            <v>FRAME OF MIRROR</v>
          </cell>
          <cell r="E11" t="str">
            <v>21.50mm x 496mm x 1500mm</v>
          </cell>
          <cell r="F11">
            <v>4.2300000000000004</v>
          </cell>
        </row>
        <row r="12">
          <cell r="B12" t="str">
            <v>KY-40N</v>
          </cell>
          <cell r="C12" t="str">
            <v>BAØN KY-40N baèng vaùn MDF</v>
          </cell>
          <cell r="D12" t="str">
            <v>KY-40N TABLE</v>
          </cell>
          <cell r="E12" t="str">
            <v>600mm x 600mm x 320mm</v>
          </cell>
          <cell r="F12">
            <v>4.4000000000000004</v>
          </cell>
        </row>
        <row r="13">
          <cell r="B13" t="str">
            <v>P1260-1800P</v>
          </cell>
          <cell r="C13" t="str">
            <v>BÌNH PHONG 3 BÖÙC baèng goã thoâng (PLEATED)</v>
          </cell>
          <cell r="D13" t="str">
            <v>PLEATED</v>
          </cell>
          <cell r="E13" t="str">
            <v>21.50mm x 1260mm x 1800mm</v>
          </cell>
          <cell r="F13">
            <v>14</v>
          </cell>
        </row>
        <row r="14">
          <cell r="B14" t="str">
            <v>P1260-1800T</v>
          </cell>
          <cell r="C14" t="str">
            <v>BÌNH PHONG 3 BÖÙC baèng goã thoâng (TRADITIONAL)</v>
          </cell>
          <cell r="D14" t="str">
            <v>TRADITIONAL</v>
          </cell>
          <cell r="E14" t="str">
            <v>21.50mm x 1260mm x 1800mm</v>
          </cell>
          <cell r="F14">
            <v>11.5</v>
          </cell>
        </row>
        <row r="15">
          <cell r="B15" t="str">
            <v>P24-1130</v>
          </cell>
          <cell r="C15" t="str">
            <v>KHUNG BÌNH PHONG baèng goã thoâng (daïng thanh)</v>
          </cell>
          <cell r="D15" t="str">
            <v>SCREEN PART</v>
          </cell>
          <cell r="E15" t="str">
            <v>21.50mm x 24mm x 1130mm</v>
          </cell>
          <cell r="F15">
            <v>0.35</v>
          </cell>
          <cell r="G15">
            <v>5.8308000000000003E-4</v>
          </cell>
        </row>
        <row r="16">
          <cell r="B16" t="str">
            <v>P28-1800</v>
          </cell>
          <cell r="C16" t="str">
            <v>KHUNG BÌNH PHONG baèng goã thoâng (daïng thanh)</v>
          </cell>
          <cell r="D16" t="str">
            <v>SCREEN PART</v>
          </cell>
          <cell r="E16" t="str">
            <v>21.50mm x 28mm x 1800mm</v>
          </cell>
          <cell r="F16">
            <v>0.5</v>
          </cell>
          <cell r="G16">
            <v>1.0836000000000001E-3</v>
          </cell>
        </row>
        <row r="17">
          <cell r="B17" t="str">
            <v>P28-380</v>
          </cell>
          <cell r="C17" t="str">
            <v>KHUNG BÌNH PHONG baèng goã thoâng (daïng thanh)</v>
          </cell>
          <cell r="D17" t="str">
            <v>SCREEN PART</v>
          </cell>
          <cell r="E17" t="str">
            <v>21.50mm x 28mm x 380mm</v>
          </cell>
          <cell r="F17">
            <v>0.125</v>
          </cell>
          <cell r="G17">
            <v>2.2876E-4</v>
          </cell>
          <cell r="H17">
            <v>0.3</v>
          </cell>
        </row>
        <row r="18">
          <cell r="B18" t="str">
            <v>P34-1500</v>
          </cell>
          <cell r="C18" t="str">
            <v>KHUNG BÌNH PHONG baèng goã thoâng (daïng thanh)</v>
          </cell>
          <cell r="D18" t="str">
            <v>SCREEN PART</v>
          </cell>
          <cell r="E18" t="str">
            <v>21.50mm x 34mm x 1500mm</v>
          </cell>
          <cell r="F18">
            <v>0.5</v>
          </cell>
          <cell r="G18">
            <v>1.0965E-3</v>
          </cell>
          <cell r="H18">
            <v>0.3</v>
          </cell>
        </row>
        <row r="19">
          <cell r="B19" t="str">
            <v>P34-1786</v>
          </cell>
          <cell r="C19" t="str">
            <v>KHUNG BÌNH PHONG baèng goã thoâng (daïng thanh)</v>
          </cell>
          <cell r="D19" t="str">
            <v>SCREEN PART</v>
          </cell>
          <cell r="E19" t="str">
            <v>21.50mm x 34mm x 1786mm</v>
          </cell>
          <cell r="F19">
            <v>0.5</v>
          </cell>
          <cell r="G19">
            <v>1.305566E-3</v>
          </cell>
          <cell r="H19">
            <v>0.3</v>
          </cell>
        </row>
        <row r="20">
          <cell r="B20" t="str">
            <v>P34-380</v>
          </cell>
          <cell r="C20" t="str">
            <v>KHUNG BÌNH PHONG baèng goã thoâng (daïng thanh)</v>
          </cell>
          <cell r="D20" t="str">
            <v>SCREEN PART</v>
          </cell>
          <cell r="E20" t="str">
            <v>21.50mm x 34mm x 380mm</v>
          </cell>
          <cell r="F20">
            <v>0.15</v>
          </cell>
        </row>
        <row r="21">
          <cell r="B21" t="str">
            <v>P8-34-1800</v>
          </cell>
          <cell r="C21" t="str">
            <v>KHUNG BÌNH PHONG baèng goã thoâng (daïng thanh)</v>
          </cell>
          <cell r="D21" t="str">
            <v>SCREEN PART</v>
          </cell>
          <cell r="E21" t="str">
            <v>8mm x 34mm x 1800mm</v>
          </cell>
          <cell r="F21">
            <v>0.6</v>
          </cell>
        </row>
        <row r="22">
          <cell r="B22" t="str">
            <v>P8-34-380</v>
          </cell>
          <cell r="C22" t="str">
            <v>KHUNG BÌNH PHONG baèng goã thoâng (daïng thanh)</v>
          </cell>
          <cell r="D22" t="str">
            <v>SCREEN PART</v>
          </cell>
          <cell r="E22" t="str">
            <v>8mm x 34mm x 380mm</v>
          </cell>
          <cell r="F22">
            <v>0.15</v>
          </cell>
        </row>
        <row r="23">
          <cell r="B23" t="str">
            <v>P8-408-1500</v>
          </cell>
          <cell r="C23" t="str">
            <v>KHUNG BÌNH PHONG baèng goã thoâng (daïng khung)</v>
          </cell>
          <cell r="D23" t="str">
            <v>SCREEN PART</v>
          </cell>
          <cell r="E23" t="str">
            <v>8mm x 408mm x 1500mm</v>
          </cell>
          <cell r="F23">
            <v>0.5</v>
          </cell>
        </row>
        <row r="24">
          <cell r="B24" t="str">
            <v>P8-408-1800</v>
          </cell>
          <cell r="C24" t="str">
            <v>KHUNG BÌNH PHONG baèng goã thoâng (daïng khung)</v>
          </cell>
          <cell r="D24" t="str">
            <v>SCREEN PART</v>
          </cell>
          <cell r="E24" t="str">
            <v>8mm x 408mm x 1800mm</v>
          </cell>
          <cell r="F24">
            <v>0.55000000000000004</v>
          </cell>
        </row>
        <row r="25">
          <cell r="B25" t="str">
            <v>PZ-705M</v>
          </cell>
          <cell r="C25" t="str">
            <v>BAØN PZ-705M baèng vaùn MDF</v>
          </cell>
          <cell r="D25" t="str">
            <v>PZ-705M TABLE</v>
          </cell>
          <cell r="E25" t="str">
            <v>700mm x 500mm x 350mm</v>
          </cell>
          <cell r="F25">
            <v>5.83</v>
          </cell>
        </row>
        <row r="26">
          <cell r="B26" t="str">
            <v>PZ-190M</v>
          </cell>
          <cell r="C26" t="str">
            <v>BAØN PZ-190M baèng vaùn MDF</v>
          </cell>
          <cell r="D26" t="str">
            <v>PZ-190M TABLE</v>
          </cell>
          <cell r="E26" t="str">
            <v>435mm x 345mm x 190mm</v>
          </cell>
          <cell r="F26">
            <v>2.6</v>
          </cell>
        </row>
        <row r="27">
          <cell r="B27" t="str">
            <v>PZ-300M</v>
          </cell>
          <cell r="C27" t="str">
            <v>BAØN PZ-300M baèng vaùn MDF</v>
          </cell>
          <cell r="D27" t="str">
            <v>PZ-300M TABLE</v>
          </cell>
          <cell r="E27" t="str">
            <v>300mm x 300mm x 185mm</v>
          </cell>
          <cell r="F27">
            <v>1.42</v>
          </cell>
        </row>
        <row r="28">
          <cell r="B28" t="str">
            <v>PZ-906M</v>
          </cell>
          <cell r="C28" t="str">
            <v>BAØN PZ-906M baèng vaùn MDF</v>
          </cell>
          <cell r="D28" t="str">
            <v>PZ-906M TABLE</v>
          </cell>
          <cell r="E28" t="str">
            <v>900mm x 600mm x 340mm</v>
          </cell>
          <cell r="F28">
            <v>7.8</v>
          </cell>
        </row>
        <row r="29">
          <cell r="B29" t="str">
            <v>P8-410-1500</v>
          </cell>
          <cell r="C29" t="str">
            <v>KHUNG BÌNH PHONG baèng goã thoâng (daïng khung)</v>
          </cell>
          <cell r="D29" t="str">
            <v>SCREEN PART</v>
          </cell>
          <cell r="E29" t="str">
            <v>8mm x 410mm x 1500mm</v>
          </cell>
          <cell r="F29">
            <v>0.5</v>
          </cell>
        </row>
        <row r="30">
          <cell r="B30" t="str">
            <v>P8-410-1800</v>
          </cell>
          <cell r="C30" t="str">
            <v>KHUNG BÌNH PHONG baèng goã thoâng (daïng khung)</v>
          </cell>
          <cell r="D30" t="str">
            <v>SCREEN PART</v>
          </cell>
          <cell r="E30" t="str">
            <v>8mm x 410mm x 1800mm</v>
          </cell>
          <cell r="F30">
            <v>0.55000000000000004</v>
          </cell>
        </row>
        <row r="31">
          <cell r="B31" t="str">
            <v>P34-1800</v>
          </cell>
          <cell r="C31" t="str">
            <v>KHUNG BÌNH PHONG baèng goã thoâng (daïng thanh)</v>
          </cell>
          <cell r="D31" t="str">
            <v>SCREEN PART</v>
          </cell>
          <cell r="E31" t="str">
            <v>21.50mm x 34mm x 1800mm</v>
          </cell>
          <cell r="F31">
            <v>0.6</v>
          </cell>
        </row>
        <row r="32">
          <cell r="B32" t="str">
            <v>P34-2400</v>
          </cell>
          <cell r="C32" t="str">
            <v>KHUNG BÌNH PHONG baèng goã thoâng (daïng thanh)</v>
          </cell>
          <cell r="D32" t="str">
            <v>SCREEN PART</v>
          </cell>
          <cell r="E32" t="str">
            <v>21.50mm x 34mm x 2400mm</v>
          </cell>
          <cell r="F32">
            <v>0.8</v>
          </cell>
        </row>
        <row r="33">
          <cell r="B33" t="str">
            <v>P28-1786</v>
          </cell>
          <cell r="C33" t="str">
            <v>KHUNG BÌNH PHONG baèng goã thoâng (daïng thanh)</v>
          </cell>
          <cell r="D33" t="str">
            <v>SCREEN PART</v>
          </cell>
          <cell r="E33" t="str">
            <v>21.50mm x 28mm x 1786mm</v>
          </cell>
          <cell r="F33">
            <v>0.5</v>
          </cell>
        </row>
        <row r="34">
          <cell r="B34" t="str">
            <v>K27-450-1300</v>
          </cell>
          <cell r="C34" t="str">
            <v>KHUNG KIEÁNG baèng goã thoâng (daïng khung)</v>
          </cell>
          <cell r="D34" t="str">
            <v>FRAME OF MIRROR</v>
          </cell>
          <cell r="E34" t="str">
            <v>27mm x 450mm x 1300mm</v>
          </cell>
          <cell r="F34">
            <v>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zoomScaleNormal="100" workbookViewId="0">
      <selection activeCell="K12" sqref="K12"/>
    </sheetView>
  </sheetViews>
  <sheetFormatPr defaultColWidth="9.109375" defaultRowHeight="15"/>
  <cols>
    <col min="1" max="1" width="6.109375" style="4" customWidth="1"/>
    <col min="2" max="2" width="32" style="4" customWidth="1"/>
    <col min="3" max="5" width="8.109375" style="4" customWidth="1"/>
    <col min="6" max="6" width="9.88671875" style="4" bestFit="1" customWidth="1"/>
    <col min="7" max="14" width="8.109375" style="4" customWidth="1"/>
    <col min="15" max="15" width="18.5546875" style="4" customWidth="1"/>
    <col min="16" max="16" width="10.33203125" style="4" bestFit="1" customWidth="1"/>
    <col min="17" max="16384" width="9.109375" style="4"/>
  </cols>
  <sheetData>
    <row r="1" spans="1:15" s="1" customFormat="1" ht="13.8">
      <c r="A1" s="62" t="s">
        <v>55</v>
      </c>
      <c r="B1" s="38"/>
      <c r="C1" s="38"/>
      <c r="D1" s="38"/>
      <c r="E1" s="37" t="s">
        <v>35</v>
      </c>
      <c r="F1" s="37"/>
      <c r="G1" s="37"/>
      <c r="H1" s="37"/>
    </row>
    <row r="2" spans="1:15" s="1" customFormat="1">
      <c r="A2" s="83" t="s">
        <v>56</v>
      </c>
      <c r="B2" s="83"/>
      <c r="C2" s="83"/>
      <c r="D2" s="83"/>
      <c r="E2" s="90" t="s">
        <v>34</v>
      </c>
      <c r="F2" s="90"/>
      <c r="G2" s="90"/>
      <c r="H2" s="90"/>
      <c r="I2" s="90"/>
    </row>
    <row r="3" spans="1:15" s="1" customFormat="1" ht="13.8"/>
    <row r="4" spans="1:15" s="1" customFormat="1" ht="13.8"/>
    <row r="6" spans="1:15" ht="22.8">
      <c r="B6" s="2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8.25" customHeight="1"/>
    <row r="8" spans="1:15">
      <c r="A8" s="84" t="s">
        <v>1</v>
      </c>
      <c r="B8" s="84"/>
    </row>
    <row r="9" spans="1:15">
      <c r="A9" s="61" t="s">
        <v>2</v>
      </c>
      <c r="B9" s="61"/>
      <c r="F9" s="39">
        <v>4680000</v>
      </c>
      <c r="G9" s="4" t="s">
        <v>3</v>
      </c>
    </row>
    <row r="10" spans="1:15" ht="4.5" customHeight="1">
      <c r="K10" s="5"/>
    </row>
    <row r="11" spans="1:15">
      <c r="A11" s="84" t="s">
        <v>4</v>
      </c>
      <c r="B11" s="84"/>
    </row>
    <row r="12" spans="1:15">
      <c r="K12" s="6"/>
    </row>
    <row r="13" spans="1:15">
      <c r="A13" s="40" t="s">
        <v>5</v>
      </c>
      <c r="B13" s="40"/>
      <c r="C13" s="41"/>
      <c r="D13" s="41"/>
      <c r="E13" s="41"/>
    </row>
    <row r="14" spans="1:15">
      <c r="G14" s="60"/>
      <c r="H14" s="60"/>
      <c r="I14" s="60"/>
      <c r="J14" s="7"/>
      <c r="K14" s="7"/>
      <c r="L14" s="7" t="s">
        <v>6</v>
      </c>
      <c r="M14" s="7"/>
      <c r="N14" s="7"/>
      <c r="O14" s="7"/>
    </row>
    <row r="15" spans="1:15">
      <c r="A15" s="91" t="s">
        <v>36</v>
      </c>
      <c r="B15" s="66" t="s">
        <v>7</v>
      </c>
      <c r="C15" s="99" t="s">
        <v>8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71"/>
    </row>
    <row r="16" spans="1:15">
      <c r="A16" s="92"/>
      <c r="B16" s="67"/>
      <c r="C16" s="42" t="s">
        <v>9</v>
      </c>
      <c r="D16" s="42" t="s">
        <v>10</v>
      </c>
      <c r="E16" s="42" t="s">
        <v>11</v>
      </c>
      <c r="F16" s="42" t="s">
        <v>12</v>
      </c>
      <c r="G16" s="42" t="s">
        <v>13</v>
      </c>
      <c r="H16" s="42" t="s">
        <v>14</v>
      </c>
      <c r="I16" s="42" t="s">
        <v>15</v>
      </c>
      <c r="J16" s="42" t="s">
        <v>19</v>
      </c>
      <c r="K16" s="42" t="s">
        <v>20</v>
      </c>
      <c r="L16" s="42" t="s">
        <v>21</v>
      </c>
      <c r="M16" s="42" t="s">
        <v>22</v>
      </c>
      <c r="N16" s="45" t="s">
        <v>23</v>
      </c>
      <c r="O16" s="72"/>
    </row>
    <row r="17" spans="1:17">
      <c r="A17" s="93">
        <v>1</v>
      </c>
      <c r="B17" s="88" t="s">
        <v>33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43"/>
    </row>
    <row r="18" spans="1:17">
      <c r="A18" s="94"/>
      <c r="B18" s="10" t="s">
        <v>16</v>
      </c>
      <c r="C18" s="11">
        <v>4.8</v>
      </c>
      <c r="D18" s="11">
        <f t="shared" ref="D18:I18" si="0">C18+$O$18</f>
        <v>5.3</v>
      </c>
      <c r="E18" s="11">
        <f t="shared" si="0"/>
        <v>5.8</v>
      </c>
      <c r="F18" s="11">
        <f t="shared" si="0"/>
        <v>6.3</v>
      </c>
      <c r="G18" s="11">
        <f t="shared" si="0"/>
        <v>6.8</v>
      </c>
      <c r="H18" s="11">
        <f t="shared" si="0"/>
        <v>7.3</v>
      </c>
      <c r="I18" s="11">
        <f t="shared" si="0"/>
        <v>7.8</v>
      </c>
      <c r="J18" s="11">
        <f>I18+$O$18</f>
        <v>8.3000000000000007</v>
      </c>
      <c r="K18" s="11">
        <f>J18+$O$18</f>
        <v>8.8000000000000007</v>
      </c>
      <c r="L18" s="11">
        <f>K18+$O$18</f>
        <v>9.3000000000000007</v>
      </c>
      <c r="M18" s="11">
        <f>L18+$O$18</f>
        <v>9.8000000000000007</v>
      </c>
      <c r="N18" s="46">
        <f>M18+$O$18</f>
        <v>10.3</v>
      </c>
      <c r="O18" s="44">
        <v>0.5</v>
      </c>
    </row>
    <row r="19" spans="1:17">
      <c r="A19" s="95"/>
      <c r="B19" s="13" t="s">
        <v>17</v>
      </c>
      <c r="C19" s="14">
        <f t="shared" ref="C19:I19" si="1">C18*$F$9/1000</f>
        <v>22464</v>
      </c>
      <c r="D19" s="14">
        <f t="shared" si="1"/>
        <v>24804</v>
      </c>
      <c r="E19" s="14">
        <f t="shared" si="1"/>
        <v>27144</v>
      </c>
      <c r="F19" s="14">
        <f t="shared" si="1"/>
        <v>29484</v>
      </c>
      <c r="G19" s="14">
        <f t="shared" si="1"/>
        <v>31824</v>
      </c>
      <c r="H19" s="14">
        <f t="shared" si="1"/>
        <v>34164</v>
      </c>
      <c r="I19" s="14">
        <f t="shared" si="1"/>
        <v>36504</v>
      </c>
      <c r="J19" s="14">
        <f>J18*$F$9/1000</f>
        <v>38844</v>
      </c>
      <c r="K19" s="14">
        <f>K18*$F$9/1000</f>
        <v>41184</v>
      </c>
      <c r="L19" s="14">
        <f>L18*$F$9/1000</f>
        <v>43524</v>
      </c>
      <c r="M19" s="14">
        <f>M18*$F$9/1000</f>
        <v>45864</v>
      </c>
      <c r="N19" s="47">
        <f>N18*$F$9/1000</f>
        <v>48204</v>
      </c>
      <c r="O19" s="43"/>
    </row>
    <row r="20" spans="1:17">
      <c r="A20" s="93">
        <v>2</v>
      </c>
      <c r="B20" s="88" t="s">
        <v>37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43"/>
    </row>
    <row r="21" spans="1:17">
      <c r="A21" s="94"/>
      <c r="B21" s="10" t="s">
        <v>16</v>
      </c>
      <c r="C21" s="11">
        <v>4.2</v>
      </c>
      <c r="D21" s="11">
        <f t="shared" ref="D21:I21" si="2">C21+$O$21</f>
        <v>4.6000000000000005</v>
      </c>
      <c r="E21" s="11">
        <f t="shared" si="2"/>
        <v>5.0000000000000009</v>
      </c>
      <c r="F21" s="11">
        <f t="shared" si="2"/>
        <v>5.4000000000000012</v>
      </c>
      <c r="G21" s="11">
        <f t="shared" si="2"/>
        <v>5.8000000000000016</v>
      </c>
      <c r="H21" s="11">
        <f t="shared" si="2"/>
        <v>6.200000000000002</v>
      </c>
      <c r="I21" s="11">
        <f t="shared" si="2"/>
        <v>6.6000000000000023</v>
      </c>
      <c r="J21" s="11">
        <f>I21+$O$21</f>
        <v>7.0000000000000027</v>
      </c>
      <c r="K21" s="11">
        <f>J21+$O$21</f>
        <v>7.400000000000003</v>
      </c>
      <c r="L21" s="11">
        <f>K21+$O$21</f>
        <v>7.8000000000000034</v>
      </c>
      <c r="M21" s="11">
        <f>L21+$O$21</f>
        <v>8.2000000000000028</v>
      </c>
      <c r="N21" s="46">
        <f>M21+$O$21</f>
        <v>8.6000000000000032</v>
      </c>
      <c r="O21" s="44">
        <v>0.4</v>
      </c>
    </row>
    <row r="22" spans="1:17">
      <c r="A22" s="95"/>
      <c r="B22" s="15" t="s">
        <v>17</v>
      </c>
      <c r="C22" s="16">
        <f t="shared" ref="C22:I22" si="3">C21*$F$9/1000</f>
        <v>19656</v>
      </c>
      <c r="D22" s="16">
        <f t="shared" si="3"/>
        <v>21528.000000000004</v>
      </c>
      <c r="E22" s="16">
        <f t="shared" si="3"/>
        <v>23400.000000000004</v>
      </c>
      <c r="F22" s="16">
        <f t="shared" si="3"/>
        <v>25272.000000000007</v>
      </c>
      <c r="G22" s="16">
        <f t="shared" si="3"/>
        <v>27144.000000000007</v>
      </c>
      <c r="H22" s="16">
        <f t="shared" si="3"/>
        <v>29016.000000000007</v>
      </c>
      <c r="I22" s="16">
        <f t="shared" si="3"/>
        <v>30888.000000000011</v>
      </c>
      <c r="J22" s="16">
        <f>J21*$F$9/1000</f>
        <v>32760.000000000011</v>
      </c>
      <c r="K22" s="16">
        <f>K21*$F$9/1000</f>
        <v>34632.000000000015</v>
      </c>
      <c r="L22" s="16">
        <f>L21*$F$9/1000</f>
        <v>36504.000000000015</v>
      </c>
      <c r="M22" s="16">
        <f>M21*$F$9/1000</f>
        <v>38376.000000000015</v>
      </c>
      <c r="N22" s="48">
        <f>N21*$F$9/1000</f>
        <v>40248.000000000015</v>
      </c>
      <c r="O22" s="43"/>
    </row>
    <row r="23" spans="1:17">
      <c r="A23" s="93">
        <v>3</v>
      </c>
      <c r="B23" s="88" t="s">
        <v>38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43"/>
    </row>
    <row r="24" spans="1:17">
      <c r="A24" s="94"/>
      <c r="B24" s="10" t="s">
        <v>16</v>
      </c>
      <c r="C24" s="11">
        <v>3.8</v>
      </c>
      <c r="D24" s="11">
        <f t="shared" ref="D24:I24" si="4">C24+$O$24</f>
        <v>4.2</v>
      </c>
      <c r="E24" s="11">
        <f t="shared" si="4"/>
        <v>4.6000000000000005</v>
      </c>
      <c r="F24" s="11">
        <f t="shared" si="4"/>
        <v>5.0000000000000009</v>
      </c>
      <c r="G24" s="11">
        <f t="shared" si="4"/>
        <v>5.4000000000000012</v>
      </c>
      <c r="H24" s="11">
        <f t="shared" si="4"/>
        <v>5.8000000000000016</v>
      </c>
      <c r="I24" s="11">
        <f t="shared" si="4"/>
        <v>6.200000000000002</v>
      </c>
      <c r="J24" s="11">
        <f>I24+$O$24</f>
        <v>6.6000000000000023</v>
      </c>
      <c r="K24" s="11">
        <f>J24+$O$24</f>
        <v>7.0000000000000027</v>
      </c>
      <c r="L24" s="11">
        <f>K24+$O$24</f>
        <v>7.400000000000003</v>
      </c>
      <c r="M24" s="11">
        <f>L24+$O$24</f>
        <v>7.8000000000000034</v>
      </c>
      <c r="N24" s="46">
        <f>M24+$O$24</f>
        <v>8.2000000000000028</v>
      </c>
      <c r="O24" s="44">
        <v>0.4</v>
      </c>
    </row>
    <row r="25" spans="1:17">
      <c r="A25" s="95"/>
      <c r="B25" s="13" t="s">
        <v>17</v>
      </c>
      <c r="C25" s="14">
        <f t="shared" ref="C25:I25" si="5">C24*$F$9/1000</f>
        <v>17784</v>
      </c>
      <c r="D25" s="14">
        <f t="shared" si="5"/>
        <v>19656</v>
      </c>
      <c r="E25" s="14">
        <f t="shared" si="5"/>
        <v>21528.000000000004</v>
      </c>
      <c r="F25" s="14">
        <f t="shared" si="5"/>
        <v>23400.000000000004</v>
      </c>
      <c r="G25" s="14">
        <f t="shared" si="5"/>
        <v>25272.000000000007</v>
      </c>
      <c r="H25" s="14">
        <f t="shared" si="5"/>
        <v>27144.000000000007</v>
      </c>
      <c r="I25" s="14">
        <f t="shared" si="5"/>
        <v>29016.000000000007</v>
      </c>
      <c r="J25" s="14">
        <f>J24*$F$9/1000</f>
        <v>30888.000000000011</v>
      </c>
      <c r="K25" s="14">
        <f>K24*$F$9/1000</f>
        <v>32760.000000000011</v>
      </c>
      <c r="L25" s="14">
        <f>L24*$F$9/1000</f>
        <v>34632.000000000015</v>
      </c>
      <c r="M25" s="14">
        <f>M24*$F$9/1000</f>
        <v>36504.000000000015</v>
      </c>
      <c r="N25" s="47">
        <f>N24*$F$9/1000</f>
        <v>38376.000000000015</v>
      </c>
      <c r="O25" s="43"/>
    </row>
    <row r="26" spans="1:17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52"/>
      <c r="O26" s="82"/>
      <c r="P26" s="82"/>
    </row>
    <row r="27" spans="1:17">
      <c r="B27" s="19" t="s">
        <v>18</v>
      </c>
      <c r="C27" s="18"/>
      <c r="D27" s="18"/>
      <c r="E27" s="18"/>
      <c r="F27" s="18"/>
      <c r="G27" s="18"/>
      <c r="H27" s="18"/>
      <c r="I27" s="18"/>
      <c r="J27" s="18"/>
      <c r="K27" s="20"/>
      <c r="L27" s="20"/>
      <c r="M27" s="20"/>
      <c r="N27" s="53"/>
      <c r="O27" s="82"/>
      <c r="P27" s="82"/>
    </row>
    <row r="28" spans="1:17" ht="15" customHeight="1">
      <c r="B28" s="17"/>
      <c r="C28" s="21"/>
      <c r="D28" s="21"/>
      <c r="E28" s="21"/>
      <c r="F28" s="18"/>
      <c r="G28" s="20"/>
      <c r="H28" s="20"/>
      <c r="I28" s="20"/>
      <c r="J28" s="20"/>
      <c r="K28" s="68" t="s">
        <v>6</v>
      </c>
      <c r="L28" s="68"/>
      <c r="M28" s="68"/>
      <c r="N28" s="54"/>
      <c r="O28" s="82"/>
      <c r="P28" s="82"/>
    </row>
    <row r="29" spans="1:17">
      <c r="A29" s="91" t="s">
        <v>36</v>
      </c>
      <c r="B29" s="66" t="s">
        <v>7</v>
      </c>
      <c r="C29" s="69" t="s">
        <v>8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6"/>
    </row>
    <row r="30" spans="1:17">
      <c r="A30" s="92"/>
      <c r="B30" s="67"/>
      <c r="C30" s="42" t="s">
        <v>9</v>
      </c>
      <c r="D30" s="42" t="s">
        <v>10</v>
      </c>
      <c r="E30" s="42" t="s">
        <v>11</v>
      </c>
      <c r="F30" s="42" t="s">
        <v>12</v>
      </c>
      <c r="G30" s="42" t="s">
        <v>13</v>
      </c>
      <c r="H30" s="42" t="s">
        <v>14</v>
      </c>
      <c r="I30" s="42" t="s">
        <v>15</v>
      </c>
      <c r="J30" s="42" t="s">
        <v>19</v>
      </c>
      <c r="K30" s="42" t="s">
        <v>20</v>
      </c>
      <c r="L30" s="42" t="s">
        <v>21</v>
      </c>
      <c r="M30" s="42" t="s">
        <v>22</v>
      </c>
      <c r="N30" s="45" t="s">
        <v>23</v>
      </c>
      <c r="O30" s="77"/>
    </row>
    <row r="31" spans="1:17" s="22" customFormat="1">
      <c r="A31" s="85">
        <v>1</v>
      </c>
      <c r="B31" s="57" t="s">
        <v>51</v>
      </c>
      <c r="C31" s="63" t="s">
        <v>52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49"/>
      <c r="P31" s="4"/>
      <c r="Q31" s="4"/>
    </row>
    <row r="32" spans="1:17" s="23" customFormat="1">
      <c r="A32" s="86"/>
      <c r="B32" s="10" t="s">
        <v>16</v>
      </c>
      <c r="C32" s="11">
        <v>4</v>
      </c>
      <c r="D32" s="11">
        <f t="shared" ref="D32:N32" si="6">C32+$O$32</f>
        <v>4.3</v>
      </c>
      <c r="E32" s="11">
        <f t="shared" si="6"/>
        <v>4.5999999999999996</v>
      </c>
      <c r="F32" s="11">
        <f t="shared" si="6"/>
        <v>4.8999999999999995</v>
      </c>
      <c r="G32" s="11">
        <f t="shared" si="6"/>
        <v>5.1999999999999993</v>
      </c>
      <c r="H32" s="11">
        <f t="shared" si="6"/>
        <v>5.4999999999999991</v>
      </c>
      <c r="I32" s="11">
        <f t="shared" si="6"/>
        <v>5.7999999999999989</v>
      </c>
      <c r="J32" s="11">
        <f t="shared" si="6"/>
        <v>6.0999999999999988</v>
      </c>
      <c r="K32" s="11">
        <f t="shared" si="6"/>
        <v>6.3999999999999986</v>
      </c>
      <c r="L32" s="11">
        <f t="shared" si="6"/>
        <v>6.6999999999999984</v>
      </c>
      <c r="M32" s="11">
        <f t="shared" si="6"/>
        <v>6.9999999999999982</v>
      </c>
      <c r="N32" s="46">
        <f t="shared" si="6"/>
        <v>7.299999999999998</v>
      </c>
      <c r="O32" s="55">
        <v>0.3</v>
      </c>
      <c r="P32" s="65" t="s">
        <v>24</v>
      </c>
      <c r="Q32" s="65"/>
    </row>
    <row r="33" spans="1:19" s="22" customFormat="1">
      <c r="A33" s="87"/>
      <c r="B33" s="15" t="s">
        <v>17</v>
      </c>
      <c r="C33" s="16">
        <f t="shared" ref="C33:N33" si="7">C32*$F$9/1000</f>
        <v>18720</v>
      </c>
      <c r="D33" s="16">
        <f t="shared" si="7"/>
        <v>20124</v>
      </c>
      <c r="E33" s="16">
        <f t="shared" si="7"/>
        <v>21528</v>
      </c>
      <c r="F33" s="16">
        <f t="shared" si="7"/>
        <v>22931.999999999996</v>
      </c>
      <c r="G33" s="16">
        <f t="shared" si="7"/>
        <v>24335.999999999996</v>
      </c>
      <c r="H33" s="16">
        <f t="shared" si="7"/>
        <v>25739.999999999996</v>
      </c>
      <c r="I33" s="16">
        <f t="shared" si="7"/>
        <v>27143.999999999996</v>
      </c>
      <c r="J33" s="16">
        <f t="shared" si="7"/>
        <v>28547.999999999993</v>
      </c>
      <c r="K33" s="16">
        <f t="shared" si="7"/>
        <v>29951.999999999993</v>
      </c>
      <c r="L33" s="16">
        <f t="shared" si="7"/>
        <v>31355.999999999993</v>
      </c>
      <c r="M33" s="16">
        <f t="shared" si="7"/>
        <v>32759.999999999993</v>
      </c>
      <c r="N33" s="48">
        <f t="shared" si="7"/>
        <v>34163.999999999993</v>
      </c>
      <c r="O33" s="43"/>
      <c r="P33" s="4"/>
      <c r="Q33" s="4"/>
    </row>
    <row r="34" spans="1:19" s="22" customFormat="1" ht="31.2" customHeight="1">
      <c r="A34" s="85">
        <v>2</v>
      </c>
      <c r="B34" s="58" t="s">
        <v>39</v>
      </c>
      <c r="C34" s="63" t="s">
        <v>25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49"/>
      <c r="P34" s="4"/>
      <c r="Q34" s="4"/>
    </row>
    <row r="35" spans="1:19" s="23" customFormat="1">
      <c r="A35" s="86"/>
      <c r="B35" s="10" t="s">
        <v>16</v>
      </c>
      <c r="C35" s="11">
        <v>3.95</v>
      </c>
      <c r="D35" s="11">
        <f t="shared" ref="D35:N35" si="8">C35+$O$35</f>
        <v>4.3500000000000005</v>
      </c>
      <c r="E35" s="11">
        <f t="shared" si="8"/>
        <v>4.7500000000000009</v>
      </c>
      <c r="F35" s="11">
        <f t="shared" si="8"/>
        <v>5.1500000000000012</v>
      </c>
      <c r="G35" s="11">
        <f t="shared" si="8"/>
        <v>5.5500000000000016</v>
      </c>
      <c r="H35" s="11">
        <f t="shared" si="8"/>
        <v>5.950000000000002</v>
      </c>
      <c r="I35" s="11">
        <f t="shared" si="8"/>
        <v>6.3500000000000023</v>
      </c>
      <c r="J35" s="11">
        <f t="shared" si="8"/>
        <v>6.7500000000000027</v>
      </c>
      <c r="K35" s="11">
        <f t="shared" si="8"/>
        <v>7.150000000000003</v>
      </c>
      <c r="L35" s="11">
        <f t="shared" si="8"/>
        <v>7.5500000000000034</v>
      </c>
      <c r="M35" s="11">
        <f t="shared" si="8"/>
        <v>7.9500000000000037</v>
      </c>
      <c r="N35" s="46">
        <f t="shared" si="8"/>
        <v>8.3500000000000032</v>
      </c>
      <c r="O35" s="44">
        <v>0.4</v>
      </c>
      <c r="P35" s="65" t="s">
        <v>26</v>
      </c>
      <c r="Q35" s="65"/>
    </row>
    <row r="36" spans="1:19" s="22" customFormat="1">
      <c r="A36" s="87"/>
      <c r="B36" s="15" t="s">
        <v>17</v>
      </c>
      <c r="C36" s="16">
        <f t="shared" ref="C36:N36" si="9">C35*$F$9/1000</f>
        <v>18486</v>
      </c>
      <c r="D36" s="16">
        <f t="shared" si="9"/>
        <v>20358.000000000004</v>
      </c>
      <c r="E36" s="16">
        <f t="shared" si="9"/>
        <v>22230.000000000004</v>
      </c>
      <c r="F36" s="16">
        <f t="shared" si="9"/>
        <v>24102.000000000007</v>
      </c>
      <c r="G36" s="16">
        <f t="shared" si="9"/>
        <v>25974.000000000007</v>
      </c>
      <c r="H36" s="16">
        <f t="shared" si="9"/>
        <v>27846.000000000007</v>
      </c>
      <c r="I36" s="16">
        <f t="shared" si="9"/>
        <v>29718.000000000011</v>
      </c>
      <c r="J36" s="16">
        <f t="shared" si="9"/>
        <v>31590.000000000011</v>
      </c>
      <c r="K36" s="16">
        <f t="shared" si="9"/>
        <v>33462.000000000015</v>
      </c>
      <c r="L36" s="16">
        <f t="shared" si="9"/>
        <v>35334.000000000015</v>
      </c>
      <c r="M36" s="16">
        <f t="shared" si="9"/>
        <v>37206.000000000015</v>
      </c>
      <c r="N36" s="48">
        <f t="shared" si="9"/>
        <v>39078.000000000015</v>
      </c>
      <c r="O36" s="43"/>
      <c r="P36" s="4"/>
      <c r="Q36" s="4"/>
    </row>
    <row r="37" spans="1:19" s="22" customFormat="1" ht="30">
      <c r="A37" s="85">
        <v>3</v>
      </c>
      <c r="B37" s="59" t="s">
        <v>40</v>
      </c>
      <c r="C37" s="63" t="s">
        <v>27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49"/>
      <c r="P37" s="4"/>
      <c r="Q37" s="4"/>
    </row>
    <row r="38" spans="1:19" s="22" customFormat="1">
      <c r="A38" s="86"/>
      <c r="B38" s="10" t="s">
        <v>16</v>
      </c>
      <c r="C38" s="11">
        <v>3.5</v>
      </c>
      <c r="D38" s="11">
        <f t="shared" ref="D38:N38" si="10">C38+$O$38</f>
        <v>3.8</v>
      </c>
      <c r="E38" s="11">
        <f t="shared" si="10"/>
        <v>4.0999999999999996</v>
      </c>
      <c r="F38" s="11">
        <f t="shared" si="10"/>
        <v>4.3999999999999995</v>
      </c>
      <c r="G38" s="11">
        <f t="shared" si="10"/>
        <v>4.6999999999999993</v>
      </c>
      <c r="H38" s="11">
        <f t="shared" si="10"/>
        <v>4.9999999999999991</v>
      </c>
      <c r="I38" s="11">
        <f t="shared" si="10"/>
        <v>5.2999999999999989</v>
      </c>
      <c r="J38" s="11">
        <f t="shared" si="10"/>
        <v>5.5999999999999988</v>
      </c>
      <c r="K38" s="11">
        <f t="shared" si="10"/>
        <v>5.8999999999999986</v>
      </c>
      <c r="L38" s="11">
        <f t="shared" si="10"/>
        <v>6.1999999999999984</v>
      </c>
      <c r="M38" s="11">
        <f t="shared" si="10"/>
        <v>6.4999999999999982</v>
      </c>
      <c r="N38" s="46">
        <f t="shared" si="10"/>
        <v>6.799999999999998</v>
      </c>
      <c r="O38" s="44">
        <v>0.3</v>
      </c>
      <c r="P38" s="65" t="s">
        <v>26</v>
      </c>
      <c r="Q38" s="65"/>
    </row>
    <row r="39" spans="1:19" s="22" customFormat="1">
      <c r="A39" s="87"/>
      <c r="B39" s="15" t="s">
        <v>17</v>
      </c>
      <c r="C39" s="16">
        <f t="shared" ref="C39:N39" si="11">C38*$F$9/1000</f>
        <v>16380</v>
      </c>
      <c r="D39" s="16">
        <f t="shared" si="11"/>
        <v>17784</v>
      </c>
      <c r="E39" s="16">
        <f t="shared" si="11"/>
        <v>19188</v>
      </c>
      <c r="F39" s="16">
        <f t="shared" si="11"/>
        <v>20591.999999999996</v>
      </c>
      <c r="G39" s="16">
        <f t="shared" si="11"/>
        <v>21995.999999999996</v>
      </c>
      <c r="H39" s="16">
        <f t="shared" si="11"/>
        <v>23399.999999999996</v>
      </c>
      <c r="I39" s="16">
        <f t="shared" si="11"/>
        <v>24803.999999999996</v>
      </c>
      <c r="J39" s="16">
        <f t="shared" si="11"/>
        <v>26207.999999999993</v>
      </c>
      <c r="K39" s="16">
        <f t="shared" si="11"/>
        <v>27611.999999999993</v>
      </c>
      <c r="L39" s="16">
        <f t="shared" si="11"/>
        <v>29015.999999999993</v>
      </c>
      <c r="M39" s="16">
        <f t="shared" si="11"/>
        <v>30419.999999999993</v>
      </c>
      <c r="N39" s="48">
        <f t="shared" si="11"/>
        <v>31823.999999999993</v>
      </c>
      <c r="O39" s="43"/>
      <c r="P39" s="24"/>
      <c r="Q39" s="4"/>
    </row>
    <row r="40" spans="1:19" s="22" customFormat="1">
      <c r="A40" s="85">
        <v>4</v>
      </c>
      <c r="B40" s="59" t="s">
        <v>41</v>
      </c>
      <c r="C40" s="63" t="s">
        <v>53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49"/>
      <c r="P40" s="4"/>
      <c r="Q40" s="4"/>
    </row>
    <row r="41" spans="1:19" s="22" customFormat="1">
      <c r="A41" s="86"/>
      <c r="B41" s="10" t="s">
        <v>16</v>
      </c>
      <c r="C41" s="11">
        <v>1.9</v>
      </c>
      <c r="D41" s="11">
        <f t="shared" ref="D41:N41" si="12">C41+$O$41</f>
        <v>2.15</v>
      </c>
      <c r="E41" s="11">
        <f t="shared" si="12"/>
        <v>2.4</v>
      </c>
      <c r="F41" s="11">
        <f t="shared" si="12"/>
        <v>2.65</v>
      </c>
      <c r="G41" s="11">
        <f t="shared" si="12"/>
        <v>2.9</v>
      </c>
      <c r="H41" s="11">
        <f t="shared" si="12"/>
        <v>3.15</v>
      </c>
      <c r="I41" s="11">
        <f t="shared" si="12"/>
        <v>3.4</v>
      </c>
      <c r="J41" s="11">
        <f t="shared" si="12"/>
        <v>3.65</v>
      </c>
      <c r="K41" s="11">
        <f t="shared" si="12"/>
        <v>3.9</v>
      </c>
      <c r="L41" s="11">
        <f t="shared" si="12"/>
        <v>4.1500000000000004</v>
      </c>
      <c r="M41" s="11">
        <f t="shared" si="12"/>
        <v>4.4000000000000004</v>
      </c>
      <c r="N41" s="46">
        <f t="shared" si="12"/>
        <v>4.6500000000000004</v>
      </c>
      <c r="O41" s="44">
        <v>0.25</v>
      </c>
      <c r="P41" s="65" t="s">
        <v>28</v>
      </c>
      <c r="Q41" s="65"/>
    </row>
    <row r="42" spans="1:19" s="22" customFormat="1">
      <c r="A42" s="87"/>
      <c r="B42" s="15" t="s">
        <v>17</v>
      </c>
      <c r="C42" s="16">
        <f t="shared" ref="C42:N42" si="13">C41*$F$9/1000</f>
        <v>8892</v>
      </c>
      <c r="D42" s="16">
        <f t="shared" si="13"/>
        <v>10062</v>
      </c>
      <c r="E42" s="16">
        <f t="shared" si="13"/>
        <v>11232</v>
      </c>
      <c r="F42" s="16">
        <f t="shared" si="13"/>
        <v>12402</v>
      </c>
      <c r="G42" s="16">
        <f t="shared" si="13"/>
        <v>13572</v>
      </c>
      <c r="H42" s="16">
        <f t="shared" si="13"/>
        <v>14742</v>
      </c>
      <c r="I42" s="16">
        <f t="shared" si="13"/>
        <v>15912</v>
      </c>
      <c r="J42" s="16">
        <f t="shared" si="13"/>
        <v>17082</v>
      </c>
      <c r="K42" s="16">
        <f t="shared" si="13"/>
        <v>18252</v>
      </c>
      <c r="L42" s="16">
        <f t="shared" si="13"/>
        <v>19422</v>
      </c>
      <c r="M42" s="16">
        <f t="shared" si="13"/>
        <v>20592</v>
      </c>
      <c r="N42" s="48">
        <f t="shared" si="13"/>
        <v>21762</v>
      </c>
      <c r="O42" s="43"/>
      <c r="P42" s="4"/>
      <c r="Q42" s="4"/>
    </row>
    <row r="43" spans="1:19" s="22" customFormat="1">
      <c r="A43" s="85">
        <v>5</v>
      </c>
      <c r="B43" s="96" t="s">
        <v>42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8"/>
      <c r="O43" s="43"/>
      <c r="P43" s="4"/>
      <c r="Q43" s="4"/>
    </row>
    <row r="44" spans="1:19" s="22" customFormat="1">
      <c r="A44" s="86"/>
      <c r="B44" s="10" t="s">
        <v>16</v>
      </c>
      <c r="C44" s="11">
        <v>1.5</v>
      </c>
      <c r="D44" s="11">
        <f t="shared" ref="D44:N44" si="14">C44+$O$44</f>
        <v>1.7</v>
      </c>
      <c r="E44" s="11">
        <f t="shared" si="14"/>
        <v>1.9</v>
      </c>
      <c r="F44" s="11">
        <f t="shared" si="14"/>
        <v>2.1</v>
      </c>
      <c r="G44" s="11">
        <f t="shared" si="14"/>
        <v>2.3000000000000003</v>
      </c>
      <c r="H44" s="11">
        <f t="shared" si="14"/>
        <v>2.5000000000000004</v>
      </c>
      <c r="I44" s="11">
        <f t="shared" si="14"/>
        <v>2.7000000000000006</v>
      </c>
      <c r="J44" s="11">
        <f t="shared" si="14"/>
        <v>2.9000000000000008</v>
      </c>
      <c r="K44" s="11">
        <f t="shared" si="14"/>
        <v>3.100000000000001</v>
      </c>
      <c r="L44" s="11">
        <f t="shared" si="14"/>
        <v>3.3000000000000012</v>
      </c>
      <c r="M44" s="11">
        <f t="shared" si="14"/>
        <v>3.5000000000000013</v>
      </c>
      <c r="N44" s="46">
        <f t="shared" si="14"/>
        <v>3.7000000000000015</v>
      </c>
      <c r="O44" s="44">
        <v>0.2</v>
      </c>
      <c r="P44" s="25" t="s">
        <v>29</v>
      </c>
      <c r="Q44" s="25"/>
      <c r="R44" s="26"/>
      <c r="S44" s="26"/>
    </row>
    <row r="45" spans="1:19" s="22" customFormat="1">
      <c r="A45" s="87"/>
      <c r="B45" s="13" t="s">
        <v>17</v>
      </c>
      <c r="C45" s="14">
        <f t="shared" ref="C45:N45" si="15">C44*$F$9/1000</f>
        <v>7020</v>
      </c>
      <c r="D45" s="14">
        <f t="shared" si="15"/>
        <v>7956</v>
      </c>
      <c r="E45" s="14">
        <f t="shared" si="15"/>
        <v>8892</v>
      </c>
      <c r="F45" s="14">
        <f t="shared" si="15"/>
        <v>9828</v>
      </c>
      <c r="G45" s="14">
        <f t="shared" si="15"/>
        <v>10764.000000000002</v>
      </c>
      <c r="H45" s="14">
        <f t="shared" si="15"/>
        <v>11700.000000000002</v>
      </c>
      <c r="I45" s="14">
        <f t="shared" si="15"/>
        <v>12636.000000000004</v>
      </c>
      <c r="J45" s="14">
        <f t="shared" si="15"/>
        <v>13572.000000000004</v>
      </c>
      <c r="K45" s="14">
        <f t="shared" si="15"/>
        <v>14508.000000000004</v>
      </c>
      <c r="L45" s="14">
        <f t="shared" si="15"/>
        <v>15444.000000000005</v>
      </c>
      <c r="M45" s="14">
        <f t="shared" si="15"/>
        <v>16380.000000000005</v>
      </c>
      <c r="N45" s="47">
        <f t="shared" si="15"/>
        <v>17316.000000000007</v>
      </c>
      <c r="O45" s="43"/>
      <c r="P45" s="4"/>
      <c r="Q45" s="4"/>
    </row>
    <row r="46" spans="1:19" s="22" customFormat="1">
      <c r="A46" s="85">
        <v>6</v>
      </c>
      <c r="B46" s="96" t="s">
        <v>43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43"/>
      <c r="P46" s="4"/>
      <c r="Q46" s="4"/>
    </row>
    <row r="47" spans="1:19" s="22" customFormat="1">
      <c r="A47" s="86"/>
      <c r="B47" s="10" t="s">
        <v>16</v>
      </c>
      <c r="C47" s="11">
        <v>1.2</v>
      </c>
      <c r="D47" s="11">
        <f t="shared" ref="D47:N47" si="16">C47+$O$47</f>
        <v>1.3</v>
      </c>
      <c r="E47" s="11">
        <f t="shared" si="16"/>
        <v>1.4000000000000001</v>
      </c>
      <c r="F47" s="11">
        <f t="shared" si="16"/>
        <v>1.5000000000000002</v>
      </c>
      <c r="G47" s="11">
        <f t="shared" si="16"/>
        <v>1.6000000000000003</v>
      </c>
      <c r="H47" s="11">
        <f t="shared" si="16"/>
        <v>1.7000000000000004</v>
      </c>
      <c r="I47" s="11">
        <f t="shared" si="16"/>
        <v>1.8000000000000005</v>
      </c>
      <c r="J47" s="11">
        <f t="shared" si="16"/>
        <v>1.9000000000000006</v>
      </c>
      <c r="K47" s="11">
        <f t="shared" si="16"/>
        <v>2.0000000000000004</v>
      </c>
      <c r="L47" s="11">
        <f t="shared" si="16"/>
        <v>2.1000000000000005</v>
      </c>
      <c r="M47" s="11">
        <f t="shared" si="16"/>
        <v>2.2000000000000006</v>
      </c>
      <c r="N47" s="46">
        <f t="shared" si="16"/>
        <v>2.3000000000000007</v>
      </c>
      <c r="O47" s="44">
        <v>0.1</v>
      </c>
      <c r="P47" s="4"/>
      <c r="Q47" s="4"/>
    </row>
    <row r="48" spans="1:19" s="22" customFormat="1">
      <c r="A48" s="87"/>
      <c r="B48" s="13" t="s">
        <v>17</v>
      </c>
      <c r="C48" s="14">
        <f t="shared" ref="C48:N48" si="17">C47*$F$9/1000</f>
        <v>5616</v>
      </c>
      <c r="D48" s="14">
        <f t="shared" si="17"/>
        <v>6084</v>
      </c>
      <c r="E48" s="14">
        <f t="shared" si="17"/>
        <v>6552.0000000000009</v>
      </c>
      <c r="F48" s="14">
        <f t="shared" si="17"/>
        <v>7020.0000000000009</v>
      </c>
      <c r="G48" s="14">
        <f t="shared" si="17"/>
        <v>7488.0000000000018</v>
      </c>
      <c r="H48" s="14">
        <f t="shared" si="17"/>
        <v>7956.0000000000018</v>
      </c>
      <c r="I48" s="14">
        <f t="shared" si="17"/>
        <v>8424.0000000000018</v>
      </c>
      <c r="J48" s="14">
        <f t="shared" si="17"/>
        <v>8892.0000000000018</v>
      </c>
      <c r="K48" s="14">
        <f t="shared" si="17"/>
        <v>9360.0000000000018</v>
      </c>
      <c r="L48" s="14">
        <f t="shared" si="17"/>
        <v>9828.0000000000018</v>
      </c>
      <c r="M48" s="14">
        <f t="shared" si="17"/>
        <v>10296.000000000004</v>
      </c>
      <c r="N48" s="47">
        <f t="shared" si="17"/>
        <v>10764.000000000004</v>
      </c>
      <c r="O48" s="43"/>
      <c r="P48" s="4"/>
      <c r="Q48" s="4"/>
    </row>
    <row r="49" spans="1:15">
      <c r="B49" s="27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>
      <c r="B50" s="2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>
      <c r="B51" s="74" t="s">
        <v>30</v>
      </c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56"/>
    </row>
    <row r="52" spans="1:15" ht="15.75" customHeight="1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56"/>
    </row>
    <row r="53" spans="1:15">
      <c r="B53" s="20"/>
      <c r="C53" s="21"/>
      <c r="D53" s="21"/>
      <c r="E53" s="21"/>
      <c r="F53" s="28"/>
      <c r="G53" s="20"/>
      <c r="H53" s="20"/>
      <c r="I53" s="20"/>
      <c r="J53" s="8"/>
      <c r="K53" s="75" t="s">
        <v>6</v>
      </c>
      <c r="L53" s="75"/>
      <c r="M53" s="75"/>
      <c r="N53" s="8"/>
      <c r="O53" s="8"/>
    </row>
    <row r="54" spans="1:15">
      <c r="A54" s="91" t="s">
        <v>36</v>
      </c>
      <c r="B54" s="66" t="s">
        <v>7</v>
      </c>
      <c r="C54" s="69" t="s">
        <v>8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6"/>
    </row>
    <row r="55" spans="1:15" ht="15" customHeight="1">
      <c r="A55" s="92"/>
      <c r="B55" s="67"/>
      <c r="C55" s="42" t="s">
        <v>9</v>
      </c>
      <c r="D55" s="42" t="s">
        <v>10</v>
      </c>
      <c r="E55" s="42" t="s">
        <v>11</v>
      </c>
      <c r="F55" s="42" t="s">
        <v>12</v>
      </c>
      <c r="G55" s="42" t="s">
        <v>13</v>
      </c>
      <c r="H55" s="42" t="s">
        <v>14</v>
      </c>
      <c r="I55" s="42" t="s">
        <v>15</v>
      </c>
      <c r="J55" s="42" t="s">
        <v>19</v>
      </c>
      <c r="K55" s="42" t="s">
        <v>20</v>
      </c>
      <c r="L55" s="42" t="s">
        <v>21</v>
      </c>
      <c r="M55" s="42" t="s">
        <v>22</v>
      </c>
      <c r="N55" s="45" t="s">
        <v>23</v>
      </c>
      <c r="O55" s="77"/>
    </row>
    <row r="56" spans="1:15">
      <c r="A56" s="93">
        <v>1</v>
      </c>
      <c r="B56" s="78" t="s">
        <v>44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80"/>
      <c r="O56" s="50"/>
    </row>
    <row r="57" spans="1:15">
      <c r="A57" s="94"/>
      <c r="B57" s="10" t="s">
        <v>16</v>
      </c>
      <c r="C57" s="11">
        <v>3.4</v>
      </c>
      <c r="D57" s="11">
        <f t="shared" ref="D57:N57" si="18">C57+$O$57</f>
        <v>3.6999999999999997</v>
      </c>
      <c r="E57" s="11">
        <f t="shared" si="18"/>
        <v>3.9999999999999996</v>
      </c>
      <c r="F57" s="11">
        <f t="shared" si="18"/>
        <v>4.3</v>
      </c>
      <c r="G57" s="11">
        <f t="shared" si="18"/>
        <v>4.5999999999999996</v>
      </c>
      <c r="H57" s="11">
        <f t="shared" si="18"/>
        <v>4.8999999999999995</v>
      </c>
      <c r="I57" s="11">
        <f t="shared" si="18"/>
        <v>5.1999999999999993</v>
      </c>
      <c r="J57" s="11">
        <f t="shared" si="18"/>
        <v>5.4999999999999991</v>
      </c>
      <c r="K57" s="11">
        <f t="shared" si="18"/>
        <v>5.7999999999999989</v>
      </c>
      <c r="L57" s="11">
        <f t="shared" si="18"/>
        <v>6.0999999999999988</v>
      </c>
      <c r="M57" s="11">
        <f t="shared" si="18"/>
        <v>6.3999999999999986</v>
      </c>
      <c r="N57" s="46">
        <f t="shared" si="18"/>
        <v>6.6999999999999984</v>
      </c>
      <c r="O57" s="44">
        <v>0.3</v>
      </c>
    </row>
    <row r="58" spans="1:15">
      <c r="A58" s="95"/>
      <c r="B58" s="15" t="s">
        <v>17</v>
      </c>
      <c r="C58" s="16">
        <f t="shared" ref="C58:N58" si="19">C57*$F$9/1000</f>
        <v>15912</v>
      </c>
      <c r="D58" s="16">
        <f t="shared" si="19"/>
        <v>17316</v>
      </c>
      <c r="E58" s="16">
        <f t="shared" si="19"/>
        <v>18719.999999999996</v>
      </c>
      <c r="F58" s="16">
        <f t="shared" si="19"/>
        <v>20124</v>
      </c>
      <c r="G58" s="16">
        <f t="shared" si="19"/>
        <v>21528</v>
      </c>
      <c r="H58" s="16">
        <f t="shared" si="19"/>
        <v>22931.999999999996</v>
      </c>
      <c r="I58" s="16">
        <f t="shared" si="19"/>
        <v>24335.999999999996</v>
      </c>
      <c r="J58" s="16">
        <f t="shared" si="19"/>
        <v>25739.999999999996</v>
      </c>
      <c r="K58" s="16">
        <f t="shared" si="19"/>
        <v>27143.999999999996</v>
      </c>
      <c r="L58" s="16">
        <f t="shared" si="19"/>
        <v>28547.999999999993</v>
      </c>
      <c r="M58" s="16">
        <f t="shared" si="19"/>
        <v>29951.999999999993</v>
      </c>
      <c r="N58" s="48">
        <f t="shared" si="19"/>
        <v>31355.999999999993</v>
      </c>
      <c r="O58" s="43"/>
    </row>
    <row r="59" spans="1:15">
      <c r="A59" s="93">
        <v>2</v>
      </c>
      <c r="B59" s="78" t="s">
        <v>45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0"/>
      <c r="O59" s="43"/>
    </row>
    <row r="60" spans="1:15">
      <c r="A60" s="94"/>
      <c r="B60" s="10" t="s">
        <v>16</v>
      </c>
      <c r="C60" s="11">
        <v>3</v>
      </c>
      <c r="D60" s="11">
        <f t="shared" ref="D60:N60" si="20">C60+O60</f>
        <v>3.2</v>
      </c>
      <c r="E60" s="11">
        <f t="shared" si="20"/>
        <v>3.2</v>
      </c>
      <c r="F60" s="11">
        <f t="shared" si="20"/>
        <v>3.2</v>
      </c>
      <c r="G60" s="11">
        <f t="shared" si="20"/>
        <v>3.2</v>
      </c>
      <c r="H60" s="11">
        <f t="shared" si="20"/>
        <v>3.2</v>
      </c>
      <c r="I60" s="11">
        <f t="shared" si="20"/>
        <v>3.2</v>
      </c>
      <c r="J60" s="11">
        <f t="shared" si="20"/>
        <v>3.2</v>
      </c>
      <c r="K60" s="11">
        <f t="shared" si="20"/>
        <v>3.2</v>
      </c>
      <c r="L60" s="11">
        <f t="shared" si="20"/>
        <v>3.2</v>
      </c>
      <c r="M60" s="11">
        <f t="shared" si="20"/>
        <v>3.2</v>
      </c>
      <c r="N60" s="46">
        <f t="shared" si="20"/>
        <v>3.2</v>
      </c>
      <c r="O60" s="44">
        <v>0.2</v>
      </c>
    </row>
    <row r="61" spans="1:15">
      <c r="A61" s="95"/>
      <c r="B61" s="13" t="s">
        <v>17</v>
      </c>
      <c r="C61" s="14">
        <f t="shared" ref="C61:N61" si="21">C60*$F$9/1000</f>
        <v>14040</v>
      </c>
      <c r="D61" s="14">
        <f t="shared" si="21"/>
        <v>14976</v>
      </c>
      <c r="E61" s="14">
        <f t="shared" si="21"/>
        <v>14976</v>
      </c>
      <c r="F61" s="14">
        <f t="shared" si="21"/>
        <v>14976</v>
      </c>
      <c r="G61" s="14">
        <f t="shared" si="21"/>
        <v>14976</v>
      </c>
      <c r="H61" s="14">
        <f t="shared" si="21"/>
        <v>14976</v>
      </c>
      <c r="I61" s="14">
        <f t="shared" si="21"/>
        <v>14976</v>
      </c>
      <c r="J61" s="14">
        <f t="shared" si="21"/>
        <v>14976</v>
      </c>
      <c r="K61" s="14">
        <f t="shared" si="21"/>
        <v>14976</v>
      </c>
      <c r="L61" s="14">
        <f t="shared" si="21"/>
        <v>14976</v>
      </c>
      <c r="M61" s="14">
        <f t="shared" si="21"/>
        <v>14976</v>
      </c>
      <c r="N61" s="47">
        <f t="shared" si="21"/>
        <v>14976</v>
      </c>
      <c r="O61" s="43"/>
    </row>
    <row r="62" spans="1:15">
      <c r="A62" s="93">
        <v>3</v>
      </c>
      <c r="B62" s="78" t="s">
        <v>46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80"/>
      <c r="O62" s="50"/>
    </row>
    <row r="63" spans="1:15">
      <c r="A63" s="94"/>
      <c r="B63" s="10" t="s">
        <v>16</v>
      </c>
      <c r="C63" s="11">
        <v>2</v>
      </c>
      <c r="D63" s="11">
        <f t="shared" ref="D63:N63" si="22">C63+$O$63</f>
        <v>2.1</v>
      </c>
      <c r="E63" s="11">
        <f t="shared" si="22"/>
        <v>2.2000000000000002</v>
      </c>
      <c r="F63" s="11">
        <f t="shared" si="22"/>
        <v>2.3000000000000003</v>
      </c>
      <c r="G63" s="11">
        <f t="shared" si="22"/>
        <v>2.4000000000000004</v>
      </c>
      <c r="H63" s="11">
        <f t="shared" si="22"/>
        <v>2.5000000000000004</v>
      </c>
      <c r="I63" s="11">
        <f t="shared" si="22"/>
        <v>2.6000000000000005</v>
      </c>
      <c r="J63" s="11">
        <f t="shared" si="22"/>
        <v>2.7000000000000006</v>
      </c>
      <c r="K63" s="11">
        <f t="shared" si="22"/>
        <v>2.8000000000000007</v>
      </c>
      <c r="L63" s="11">
        <f t="shared" si="22"/>
        <v>2.9000000000000008</v>
      </c>
      <c r="M63" s="11">
        <f t="shared" si="22"/>
        <v>3.0000000000000009</v>
      </c>
      <c r="N63" s="46">
        <f t="shared" si="22"/>
        <v>3.100000000000001</v>
      </c>
      <c r="O63" s="44">
        <v>0.1</v>
      </c>
    </row>
    <row r="64" spans="1:15">
      <c r="A64" s="95"/>
      <c r="B64" s="15" t="s">
        <v>17</v>
      </c>
      <c r="C64" s="16">
        <f t="shared" ref="C64:N64" si="23">C63*$F$9/1000</f>
        <v>9360</v>
      </c>
      <c r="D64" s="16">
        <f t="shared" si="23"/>
        <v>9828</v>
      </c>
      <c r="E64" s="16">
        <f t="shared" si="23"/>
        <v>10296</v>
      </c>
      <c r="F64" s="16">
        <f t="shared" si="23"/>
        <v>10764.000000000002</v>
      </c>
      <c r="G64" s="16">
        <f t="shared" si="23"/>
        <v>11232.000000000002</v>
      </c>
      <c r="H64" s="16">
        <f t="shared" si="23"/>
        <v>11700.000000000002</v>
      </c>
      <c r="I64" s="16">
        <f t="shared" si="23"/>
        <v>12168.000000000002</v>
      </c>
      <c r="J64" s="16">
        <f t="shared" si="23"/>
        <v>12636.000000000004</v>
      </c>
      <c r="K64" s="16">
        <f t="shared" si="23"/>
        <v>13104.000000000004</v>
      </c>
      <c r="L64" s="16">
        <f t="shared" si="23"/>
        <v>13572.000000000004</v>
      </c>
      <c r="M64" s="16">
        <f t="shared" si="23"/>
        <v>14040.000000000004</v>
      </c>
      <c r="N64" s="48">
        <f t="shared" si="23"/>
        <v>14508.000000000004</v>
      </c>
      <c r="O64" s="43"/>
    </row>
    <row r="65" spans="1:15">
      <c r="A65" s="93">
        <v>4</v>
      </c>
      <c r="B65" s="101" t="s">
        <v>47</v>
      </c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3"/>
      <c r="O65" s="51"/>
    </row>
    <row r="66" spans="1:15" s="29" customFormat="1" ht="15" customHeight="1">
      <c r="A66" s="94"/>
      <c r="B66" s="10" t="s">
        <v>16</v>
      </c>
      <c r="C66" s="11">
        <v>1.5</v>
      </c>
      <c r="D66" s="11">
        <f t="shared" ref="D66:N66" si="24">C66+$O$66</f>
        <v>1.7</v>
      </c>
      <c r="E66" s="11">
        <f t="shared" si="24"/>
        <v>1.9</v>
      </c>
      <c r="F66" s="11">
        <f t="shared" si="24"/>
        <v>2.1</v>
      </c>
      <c r="G66" s="11">
        <f t="shared" si="24"/>
        <v>2.3000000000000003</v>
      </c>
      <c r="H66" s="11">
        <f t="shared" si="24"/>
        <v>2.5000000000000004</v>
      </c>
      <c r="I66" s="11">
        <f t="shared" si="24"/>
        <v>2.7000000000000006</v>
      </c>
      <c r="J66" s="11">
        <f t="shared" si="24"/>
        <v>2.9000000000000008</v>
      </c>
      <c r="K66" s="11">
        <f t="shared" si="24"/>
        <v>3.100000000000001</v>
      </c>
      <c r="L66" s="11">
        <f t="shared" si="24"/>
        <v>3.3000000000000012</v>
      </c>
      <c r="M66" s="11">
        <f t="shared" si="24"/>
        <v>3.5000000000000013</v>
      </c>
      <c r="N66" s="46">
        <f t="shared" si="24"/>
        <v>3.7000000000000015</v>
      </c>
      <c r="O66" s="44">
        <v>0.2</v>
      </c>
    </row>
    <row r="67" spans="1:15">
      <c r="A67" s="95"/>
      <c r="B67" s="15" t="s">
        <v>17</v>
      </c>
      <c r="C67" s="16">
        <f t="shared" ref="C67:N67" si="25">C66*$F$9/1000</f>
        <v>7020</v>
      </c>
      <c r="D67" s="16">
        <f t="shared" si="25"/>
        <v>7956</v>
      </c>
      <c r="E67" s="16">
        <f t="shared" si="25"/>
        <v>8892</v>
      </c>
      <c r="F67" s="16">
        <f t="shared" si="25"/>
        <v>9828</v>
      </c>
      <c r="G67" s="16">
        <f t="shared" si="25"/>
        <v>10764.000000000002</v>
      </c>
      <c r="H67" s="16">
        <f t="shared" si="25"/>
        <v>11700.000000000002</v>
      </c>
      <c r="I67" s="16">
        <f t="shared" si="25"/>
        <v>12636.000000000004</v>
      </c>
      <c r="J67" s="16">
        <f t="shared" si="25"/>
        <v>13572.000000000004</v>
      </c>
      <c r="K67" s="16">
        <f t="shared" si="25"/>
        <v>14508.000000000004</v>
      </c>
      <c r="L67" s="16">
        <f t="shared" si="25"/>
        <v>15444.000000000005</v>
      </c>
      <c r="M67" s="16">
        <f t="shared" si="25"/>
        <v>16380.000000000005</v>
      </c>
      <c r="N67" s="48">
        <f t="shared" si="25"/>
        <v>17316.000000000007</v>
      </c>
      <c r="O67" s="43"/>
    </row>
    <row r="68" spans="1:15">
      <c r="A68" s="93">
        <v>5</v>
      </c>
      <c r="B68" s="104" t="s">
        <v>48</v>
      </c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6"/>
      <c r="O68" s="43"/>
    </row>
    <row r="69" spans="1:15">
      <c r="A69" s="94"/>
      <c r="B69" s="10" t="s">
        <v>16</v>
      </c>
      <c r="C69" s="11">
        <v>1.85</v>
      </c>
      <c r="D69" s="11">
        <f t="shared" ref="D69:N69" si="26">C69+$O$69</f>
        <v>2.0500000000000003</v>
      </c>
      <c r="E69" s="11">
        <f t="shared" si="26"/>
        <v>2.2500000000000004</v>
      </c>
      <c r="F69" s="11">
        <f t="shared" si="26"/>
        <v>2.4500000000000006</v>
      </c>
      <c r="G69" s="11">
        <f t="shared" si="26"/>
        <v>2.6500000000000008</v>
      </c>
      <c r="H69" s="11">
        <f t="shared" si="26"/>
        <v>2.850000000000001</v>
      </c>
      <c r="I69" s="11">
        <f t="shared" si="26"/>
        <v>3.0500000000000012</v>
      </c>
      <c r="J69" s="11">
        <f t="shared" si="26"/>
        <v>3.2500000000000013</v>
      </c>
      <c r="K69" s="11">
        <f t="shared" si="26"/>
        <v>3.4500000000000015</v>
      </c>
      <c r="L69" s="11">
        <f t="shared" si="26"/>
        <v>3.6500000000000017</v>
      </c>
      <c r="M69" s="11">
        <f t="shared" si="26"/>
        <v>3.8500000000000019</v>
      </c>
      <c r="N69" s="46">
        <f t="shared" si="26"/>
        <v>4.0500000000000016</v>
      </c>
      <c r="O69" s="44">
        <v>0.2</v>
      </c>
    </row>
    <row r="70" spans="1:15">
      <c r="A70" s="95"/>
      <c r="B70" s="15" t="s">
        <v>17</v>
      </c>
      <c r="C70" s="16">
        <f t="shared" ref="C70:N70" si="27">C69*$F$9/1000</f>
        <v>8658</v>
      </c>
      <c r="D70" s="16">
        <f t="shared" si="27"/>
        <v>9594.0000000000018</v>
      </c>
      <c r="E70" s="16">
        <f t="shared" si="27"/>
        <v>10530.000000000002</v>
      </c>
      <c r="F70" s="16">
        <f t="shared" si="27"/>
        <v>11466.000000000004</v>
      </c>
      <c r="G70" s="16">
        <f t="shared" si="27"/>
        <v>12402.000000000004</v>
      </c>
      <c r="H70" s="16">
        <f t="shared" si="27"/>
        <v>13338.000000000004</v>
      </c>
      <c r="I70" s="16">
        <f t="shared" si="27"/>
        <v>14274.000000000005</v>
      </c>
      <c r="J70" s="16">
        <f t="shared" si="27"/>
        <v>15210.000000000005</v>
      </c>
      <c r="K70" s="16">
        <f t="shared" si="27"/>
        <v>16146.000000000007</v>
      </c>
      <c r="L70" s="16">
        <f t="shared" si="27"/>
        <v>17082.000000000007</v>
      </c>
      <c r="M70" s="16">
        <f t="shared" si="27"/>
        <v>18018.000000000007</v>
      </c>
      <c r="N70" s="48">
        <f t="shared" si="27"/>
        <v>18954.000000000007</v>
      </c>
      <c r="O70" s="43"/>
    </row>
    <row r="71" spans="1:15">
      <c r="A71" s="93">
        <v>6</v>
      </c>
      <c r="B71" s="96" t="s">
        <v>49</v>
      </c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8"/>
      <c r="O71" s="43"/>
    </row>
    <row r="72" spans="1:15">
      <c r="A72" s="94"/>
      <c r="B72" s="30" t="s">
        <v>31</v>
      </c>
      <c r="C72" s="11">
        <v>1.5</v>
      </c>
      <c r="D72" s="11">
        <f t="shared" ref="D72:N72" si="28">C72+$O$72</f>
        <v>1.7</v>
      </c>
      <c r="E72" s="11">
        <f t="shared" si="28"/>
        <v>1.9</v>
      </c>
      <c r="F72" s="11">
        <f t="shared" si="28"/>
        <v>2.1</v>
      </c>
      <c r="G72" s="11">
        <f t="shared" si="28"/>
        <v>2.3000000000000003</v>
      </c>
      <c r="H72" s="11">
        <f t="shared" si="28"/>
        <v>2.5000000000000004</v>
      </c>
      <c r="I72" s="11">
        <f t="shared" si="28"/>
        <v>2.7000000000000006</v>
      </c>
      <c r="J72" s="11">
        <f t="shared" si="28"/>
        <v>2.9000000000000008</v>
      </c>
      <c r="K72" s="11">
        <f t="shared" si="28"/>
        <v>3.100000000000001</v>
      </c>
      <c r="L72" s="11">
        <f t="shared" si="28"/>
        <v>3.3000000000000012</v>
      </c>
      <c r="M72" s="11">
        <f t="shared" si="28"/>
        <v>3.5000000000000013</v>
      </c>
      <c r="N72" s="46">
        <f t="shared" si="28"/>
        <v>3.7000000000000015</v>
      </c>
      <c r="O72" s="44">
        <v>0.2</v>
      </c>
    </row>
    <row r="73" spans="1:15">
      <c r="A73" s="95"/>
      <c r="B73" s="31" t="s">
        <v>32</v>
      </c>
      <c r="C73" s="14">
        <f t="shared" ref="C73:N73" si="29">C72*$F$9/1000</f>
        <v>7020</v>
      </c>
      <c r="D73" s="14">
        <f t="shared" si="29"/>
        <v>7956</v>
      </c>
      <c r="E73" s="14">
        <f t="shared" si="29"/>
        <v>8892</v>
      </c>
      <c r="F73" s="14">
        <f t="shared" si="29"/>
        <v>9828</v>
      </c>
      <c r="G73" s="14">
        <f t="shared" si="29"/>
        <v>10764.000000000002</v>
      </c>
      <c r="H73" s="14">
        <f t="shared" si="29"/>
        <v>11700.000000000002</v>
      </c>
      <c r="I73" s="14">
        <f t="shared" si="29"/>
        <v>12636.000000000004</v>
      </c>
      <c r="J73" s="14">
        <f t="shared" si="29"/>
        <v>13572.000000000004</v>
      </c>
      <c r="K73" s="14">
        <f t="shared" si="29"/>
        <v>14508.000000000004</v>
      </c>
      <c r="L73" s="14">
        <f t="shared" si="29"/>
        <v>15444.000000000005</v>
      </c>
      <c r="M73" s="14">
        <f t="shared" si="29"/>
        <v>16380.000000000005</v>
      </c>
      <c r="N73" s="47">
        <f t="shared" si="29"/>
        <v>17316.000000000007</v>
      </c>
      <c r="O73" s="43"/>
    </row>
    <row r="74" spans="1:15">
      <c r="A74" s="93">
        <v>7</v>
      </c>
      <c r="B74" s="96" t="s">
        <v>54</v>
      </c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8"/>
      <c r="O74" s="43"/>
    </row>
    <row r="75" spans="1:15">
      <c r="A75" s="94"/>
      <c r="B75" s="30" t="s">
        <v>31</v>
      </c>
      <c r="C75" s="11">
        <v>1.2</v>
      </c>
      <c r="D75" s="11">
        <f t="shared" ref="D75:N75" si="30">C75+$O$75</f>
        <v>1.4</v>
      </c>
      <c r="E75" s="11">
        <f t="shared" si="30"/>
        <v>1.5999999999999999</v>
      </c>
      <c r="F75" s="11">
        <f t="shared" si="30"/>
        <v>1.7999999999999998</v>
      </c>
      <c r="G75" s="11">
        <f t="shared" si="30"/>
        <v>1.9999999999999998</v>
      </c>
      <c r="H75" s="11">
        <f t="shared" si="30"/>
        <v>2.1999999999999997</v>
      </c>
      <c r="I75" s="11">
        <f t="shared" si="30"/>
        <v>2.4</v>
      </c>
      <c r="J75" s="11">
        <f t="shared" si="30"/>
        <v>2.6</v>
      </c>
      <c r="K75" s="11">
        <f t="shared" si="30"/>
        <v>2.8000000000000003</v>
      </c>
      <c r="L75" s="11">
        <f t="shared" si="30"/>
        <v>3.0000000000000004</v>
      </c>
      <c r="M75" s="11">
        <f t="shared" si="30"/>
        <v>3.2000000000000006</v>
      </c>
      <c r="N75" s="46">
        <f t="shared" si="30"/>
        <v>3.4000000000000008</v>
      </c>
      <c r="O75" s="44">
        <v>0.2</v>
      </c>
    </row>
    <row r="76" spans="1:15">
      <c r="A76" s="95"/>
      <c r="B76" s="31" t="s">
        <v>32</v>
      </c>
      <c r="C76" s="14">
        <f t="shared" ref="C76:N76" si="31">C75*$F$9/1000</f>
        <v>5616</v>
      </c>
      <c r="D76" s="14">
        <f t="shared" si="31"/>
        <v>6552</v>
      </c>
      <c r="E76" s="14">
        <f t="shared" si="31"/>
        <v>7487.9999999999991</v>
      </c>
      <c r="F76" s="14">
        <f t="shared" si="31"/>
        <v>8424</v>
      </c>
      <c r="G76" s="14">
        <f t="shared" si="31"/>
        <v>9359.9999999999982</v>
      </c>
      <c r="H76" s="14">
        <f t="shared" si="31"/>
        <v>10295.999999999998</v>
      </c>
      <c r="I76" s="14">
        <f t="shared" si="31"/>
        <v>11232</v>
      </c>
      <c r="J76" s="14">
        <f t="shared" si="31"/>
        <v>12168</v>
      </c>
      <c r="K76" s="14">
        <f t="shared" si="31"/>
        <v>13104.000000000002</v>
      </c>
      <c r="L76" s="14">
        <f t="shared" si="31"/>
        <v>14040.000000000002</v>
      </c>
      <c r="M76" s="14">
        <f t="shared" si="31"/>
        <v>14976.000000000004</v>
      </c>
      <c r="N76" s="47">
        <f t="shared" si="31"/>
        <v>15912.000000000004</v>
      </c>
      <c r="O76" s="43"/>
    </row>
    <row r="77" spans="1:15">
      <c r="B77" s="32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>
      <c r="C78" s="24"/>
      <c r="I78" s="81" t="s">
        <v>50</v>
      </c>
      <c r="J78" s="81"/>
      <c r="K78" s="81"/>
      <c r="L78" s="81"/>
      <c r="M78" s="81"/>
      <c r="N78" s="81"/>
      <c r="O78" s="34"/>
    </row>
    <row r="79" spans="1:15">
      <c r="I79" s="73" t="s">
        <v>33</v>
      </c>
      <c r="J79" s="73"/>
      <c r="K79" s="73"/>
      <c r="L79" s="73"/>
      <c r="M79" s="73"/>
      <c r="N79" s="73"/>
      <c r="O79" s="35"/>
    </row>
    <row r="85" spans="7:15">
      <c r="G85" s="36"/>
      <c r="H85" s="36"/>
      <c r="I85" s="73"/>
      <c r="J85" s="73"/>
      <c r="K85" s="73"/>
      <c r="L85" s="73"/>
      <c r="M85" s="73"/>
      <c r="N85" s="73"/>
      <c r="O85" s="35"/>
    </row>
  </sheetData>
  <mergeCells count="59">
    <mergeCell ref="A62:A64"/>
    <mergeCell ref="A65:A67"/>
    <mergeCell ref="A68:A70"/>
    <mergeCell ref="A71:A73"/>
    <mergeCell ref="A74:A76"/>
    <mergeCell ref="A17:A19"/>
    <mergeCell ref="A20:A22"/>
    <mergeCell ref="A23:A25"/>
    <mergeCell ref="C15:N15"/>
    <mergeCell ref="B17:N17"/>
    <mergeCell ref="A59:A61"/>
    <mergeCell ref="B43:N43"/>
    <mergeCell ref="B46:N46"/>
    <mergeCell ref="C54:N54"/>
    <mergeCell ref="A54:A55"/>
    <mergeCell ref="A56:A58"/>
    <mergeCell ref="A43:A45"/>
    <mergeCell ref="A46:A48"/>
    <mergeCell ref="B56:N56"/>
    <mergeCell ref="C40:N40"/>
    <mergeCell ref="O26:P28"/>
    <mergeCell ref="O29:O30"/>
    <mergeCell ref="A2:D2"/>
    <mergeCell ref="A8:B8"/>
    <mergeCell ref="A11:B11"/>
    <mergeCell ref="A31:A33"/>
    <mergeCell ref="B20:N20"/>
    <mergeCell ref="E2:I2"/>
    <mergeCell ref="A34:A36"/>
    <mergeCell ref="A37:A39"/>
    <mergeCell ref="A40:A42"/>
    <mergeCell ref="B23:N23"/>
    <mergeCell ref="C31:N31"/>
    <mergeCell ref="A15:A16"/>
    <mergeCell ref="A29:A30"/>
    <mergeCell ref="P41:Q41"/>
    <mergeCell ref="I79:N79"/>
    <mergeCell ref="I85:N85"/>
    <mergeCell ref="B51:N52"/>
    <mergeCell ref="K53:M53"/>
    <mergeCell ref="B54:B55"/>
    <mergeCell ref="O54:O55"/>
    <mergeCell ref="B62:N62"/>
    <mergeCell ref="B59:N59"/>
    <mergeCell ref="I78:N78"/>
    <mergeCell ref="B65:N65"/>
    <mergeCell ref="B68:N68"/>
    <mergeCell ref="B71:N71"/>
    <mergeCell ref="B74:N74"/>
    <mergeCell ref="C34:N34"/>
    <mergeCell ref="P35:Q35"/>
    <mergeCell ref="C37:N37"/>
    <mergeCell ref="P38:Q38"/>
    <mergeCell ref="B15:B16"/>
    <mergeCell ref="K28:M28"/>
    <mergeCell ref="B29:B30"/>
    <mergeCell ref="C29:N29"/>
    <mergeCell ref="O15:O16"/>
    <mergeCell ref="P32:Q32"/>
  </mergeCells>
  <printOptions horizontalCentered="1"/>
  <pageMargins left="0.15" right="0.15" top="0.49" bottom="0.52" header="0.25" footer="0.25"/>
  <pageSetup paperSize="9" orientation="landscape" r:id="rId1"/>
  <headerFooter alignWithMargins="0">
    <oddFooter>&amp;LPhuong an 620.000&amp;RPage &amp;P of &amp;N</oddFooter>
  </headerFooter>
  <rowBreaks count="2" manualBreakCount="2">
    <brk id="26" min="1" max="14" man="1"/>
    <brk id="50" min="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lương</vt:lpstr>
      <vt:lpstr>'Thang lương'!Print_Area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KinhcanLap</dc:creator>
  <cp:lastModifiedBy>Phong Vương</cp:lastModifiedBy>
  <dcterms:created xsi:type="dcterms:W3CDTF">2016-01-19T09:08:58Z</dcterms:created>
  <dcterms:modified xsi:type="dcterms:W3CDTF">2023-05-14T10:03:15Z</dcterms:modified>
</cp:coreProperties>
</file>