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winglecollins-my.sharepoint.com/personal/rcrain_swinglecollins_com/Documents/Documents/Clients/BLVD Group - BLVD Capital/"/>
    </mc:Choice>
  </mc:AlternateContent>
  <xr:revisionPtr revIDLastSave="0" documentId="8_{633CEAEC-4255-4B10-BFBC-071373A9C171}" xr6:coauthVersionLast="47" xr6:coauthVersionMax="47" xr10:uidLastSave="{00000000-0000-0000-0000-000000000000}"/>
  <bookViews>
    <workbookView xWindow="28680" yWindow="-120" windowWidth="29040" windowHeight="15840" activeTab="1" xr2:uid="{21B4F42B-64B4-41D9-8462-616AC30600AD}"/>
  </bookViews>
  <sheets>
    <sheet name="SOV" sheetId="1" r:id="rId1"/>
    <sheet name="SOV by Building" sheetId="4" r:id="rId2"/>
    <sheet name="Sqft by Buil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4" l="1"/>
  <c r="AC37" i="4"/>
  <c r="AD37" i="4"/>
  <c r="AA37" i="4"/>
  <c r="AG15" i="1"/>
  <c r="AF15" i="1"/>
  <c r="AD33" i="4"/>
  <c r="AD34" i="4"/>
  <c r="AD35" i="4"/>
  <c r="AE15" i="1" l="1"/>
  <c r="AD32" i="4" l="1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I15" i="1"/>
  <c r="D2" i="1" s="1"/>
</calcChain>
</file>

<file path=xl/sharedStrings.xml><?xml version="1.0" encoding="utf-8"?>
<sst xmlns="http://schemas.openxmlformats.org/spreadsheetml/2006/main" count="966" uniqueCount="153">
  <si>
    <t>Insured Name</t>
  </si>
  <si>
    <t>TOTAL TIV:</t>
  </si>
  <si>
    <t>File Number:</t>
  </si>
  <si>
    <t>Deductible per location (example .05=5%)</t>
  </si>
  <si>
    <t>Deductible is either per location or per unit, not both</t>
  </si>
  <si>
    <t>Deductible per unit per location (example .05=5%)</t>
  </si>
  <si>
    <t>Deductible per occurrence (Blanket)</t>
  </si>
  <si>
    <t>MIN DEDUCTIBLE (per occurrence)</t>
  </si>
  <si>
    <t>MAX DEDUCTIBLE (per occurrence)</t>
  </si>
  <si>
    <t>MIN AND MAX DEDUCTIBLES ARE PER OCCURRENCE NOT PER LOCATION</t>
  </si>
  <si>
    <t>LOCATION INFORMATION</t>
  </si>
  <si>
    <t>PROTECTIVE SAFEGUARD INFORMATION</t>
  </si>
  <si>
    <t>(In Decimal Format)</t>
  </si>
  <si>
    <t>(see tab for ATC Codes)</t>
  </si>
  <si>
    <t>(see tab for ISO codes)</t>
  </si>
  <si>
    <t>(see tab for RMS codes)</t>
  </si>
  <si>
    <t>EQ, WS, FL</t>
  </si>
  <si>
    <t>LOCNUM</t>
  </si>
  <si>
    <t>LOCNAME</t>
  </si>
  <si>
    <t>ACQUISITION</t>
  </si>
  <si>
    <t>STREETNAME</t>
  </si>
  <si>
    <t>CITY</t>
  </si>
  <si>
    <t>COUNTY</t>
  </si>
  <si>
    <t>STATECODE</t>
  </si>
  <si>
    <t>POSTALCODE</t>
  </si>
  <si>
    <t>LATITUDE</t>
  </si>
  <si>
    <t>LONGITUDE</t>
  </si>
  <si>
    <t>OCCTYPE</t>
  </si>
  <si>
    <t>BLDGCLASS</t>
  </si>
  <si>
    <t>YEARBUILT</t>
  </si>
  <si>
    <t>YEARUPGRADE</t>
  </si>
  <si>
    <t>NUMSTORIES</t>
  </si>
  <si>
    <t>NUMBLDGS</t>
  </si>
  <si>
    <t>UNITS</t>
  </si>
  <si>
    <t>FLOORAREA</t>
  </si>
  <si>
    <t>**CV1VAL</t>
  </si>
  <si>
    <t>**CV2VAL</t>
  </si>
  <si>
    <t>**CV3VAL</t>
  </si>
  <si>
    <t>PROTSAFEGUARD</t>
  </si>
  <si>
    <t>Location Number</t>
  </si>
  <si>
    <t>Location Name</t>
  </si>
  <si>
    <t>Date of Acquisition</t>
  </si>
  <si>
    <t>Street Address</t>
  </si>
  <si>
    <t>City</t>
  </si>
  <si>
    <t>County</t>
  </si>
  <si>
    <t>State Code</t>
  </si>
  <si>
    <t>* Zip Code</t>
  </si>
  <si>
    <t>Latitude (if known)</t>
  </si>
  <si>
    <t>Longitude (if known)</t>
  </si>
  <si>
    <t>Occupancy Code*</t>
  </si>
  <si>
    <t>Occupancy Description (Affordable Type)</t>
  </si>
  <si>
    <t>Occupancy %</t>
  </si>
  <si>
    <t>Tenant Turnover %</t>
  </si>
  <si>
    <t>Section 8 %</t>
  </si>
  <si>
    <t>Section 42%</t>
  </si>
  <si>
    <t>Student Housing %</t>
  </si>
  <si>
    <t>Senior Housing %</t>
  </si>
  <si>
    <t>Assisted Living %</t>
  </si>
  <si>
    <t>Building Class</t>
  </si>
  <si>
    <t>Construction Code (ISO)*</t>
  </si>
  <si>
    <t>Construction Code (RMS)*</t>
  </si>
  <si>
    <t>Construction Description</t>
  </si>
  <si>
    <t>Year Built</t>
  </si>
  <si>
    <t>Year Upgraded / Renovated</t>
  </si>
  <si>
    <t>No. of Stories</t>
  </si>
  <si>
    <t>No. of Bldgs</t>
  </si>
  <si>
    <t>No. of Units</t>
  </si>
  <si>
    <t># of Acres</t>
  </si>
  <si>
    <t>Square Footage</t>
  </si>
  <si>
    <t>* Building Value</t>
  </si>
  <si>
    <t>* Contents Value</t>
  </si>
  <si>
    <t>* BI/Rental Income</t>
  </si>
  <si>
    <t>TIV</t>
  </si>
  <si>
    <t>Sprinkler %</t>
  </si>
  <si>
    <t>Sprinkler Type</t>
  </si>
  <si>
    <t>Fire Alarm</t>
  </si>
  <si>
    <t>Fire Alarm Type</t>
  </si>
  <si>
    <t>Emergency Lighting</t>
  </si>
  <si>
    <t>Smoke Detectors - None, Wired, Battery</t>
  </si>
  <si>
    <t>Carbon Monoxide Detectors?</t>
  </si>
  <si>
    <t>Fire Extinguishers - None, Each Unit, Hallways, Common Areas</t>
  </si>
  <si>
    <t>Emergency Exits Marked?</t>
  </si>
  <si>
    <t>Buglar Alarm</t>
  </si>
  <si>
    <t>Burglar Alarm Typle</t>
  </si>
  <si>
    <t>Cameras</t>
  </si>
  <si>
    <t>Security - None, Armed, Unarmed, Gated</t>
  </si>
  <si>
    <t>Roof Year Update</t>
  </si>
  <si>
    <t>Roof Type</t>
  </si>
  <si>
    <t>HVAC Year Update</t>
  </si>
  <si>
    <t>Plumbing Year Update</t>
  </si>
  <si>
    <t>Electrical Year Update</t>
  </si>
  <si>
    <t>Electrical Wiring Type - Aluminum or Copper</t>
  </si>
  <si>
    <t>If Aluminum - Copalum, Pigtailed, Co/ALR updates?</t>
  </si>
  <si>
    <t>Electrial Breaker Type/Brand</t>
  </si>
  <si>
    <t>Playground</t>
  </si>
  <si>
    <t>Swimming Pool</t>
  </si>
  <si>
    <t>Last REAC Date</t>
  </si>
  <si>
    <t>Last REAC Score</t>
  </si>
  <si>
    <t>Is the Property Fenced?</t>
  </si>
  <si>
    <t>Property Manager - FT, PT, On-Site</t>
  </si>
  <si>
    <t>Maintenance Staff - FT, PT, On-Site</t>
  </si>
  <si>
    <t>Parking Facilities - Open Lot, Garage</t>
  </si>
  <si>
    <t>Elevators</t>
  </si>
  <si>
    <t>Yes</t>
  </si>
  <si>
    <t>Yes - In Units</t>
  </si>
  <si>
    <t>Each Unit, Common Areas</t>
  </si>
  <si>
    <t>N/A</t>
  </si>
  <si>
    <t>N</t>
  </si>
  <si>
    <t>FT On-site</t>
  </si>
  <si>
    <t>HAP/LIHTC</t>
  </si>
  <si>
    <t>Frame</t>
  </si>
  <si>
    <t>Wood Framing</t>
  </si>
  <si>
    <t>No</t>
  </si>
  <si>
    <t xml:space="preserve"> $-   </t>
  </si>
  <si>
    <t>Battery</t>
  </si>
  <si>
    <t>Y</t>
  </si>
  <si>
    <t>TX</t>
  </si>
  <si>
    <t>Aluminum</t>
  </si>
  <si>
    <t>Copper Pigtail</t>
  </si>
  <si>
    <t>Flat TPO</t>
  </si>
  <si>
    <t>92C</t>
  </si>
  <si>
    <t>South Houston</t>
  </si>
  <si>
    <t>1301 Avenue A</t>
  </si>
  <si>
    <t>Harris</t>
  </si>
  <si>
    <t>Unarmed, Gated</t>
  </si>
  <si>
    <t>Open Lot - 235 Spaces</t>
  </si>
  <si>
    <t>Total SF</t>
  </si>
  <si>
    <t>Building Area</t>
  </si>
  <si>
    <t>Building 1</t>
  </si>
  <si>
    <t>Building 2</t>
  </si>
  <si>
    <t>Building 3</t>
  </si>
  <si>
    <t>Building 4</t>
  </si>
  <si>
    <t>Building 5</t>
  </si>
  <si>
    <t>Building 6</t>
  </si>
  <si>
    <t>Building 7</t>
  </si>
  <si>
    <t>Building 8</t>
  </si>
  <si>
    <t>Building 9</t>
  </si>
  <si>
    <t>Building 10</t>
  </si>
  <si>
    <t>Struture</t>
  </si>
  <si>
    <t>Building 11</t>
  </si>
  <si>
    <t>Building 12</t>
  </si>
  <si>
    <t>Building 13</t>
  </si>
  <si>
    <t>Building 14</t>
  </si>
  <si>
    <t>Building 15</t>
  </si>
  <si>
    <t>Building 16</t>
  </si>
  <si>
    <t>Laundry 1</t>
  </si>
  <si>
    <t>Laundry 2</t>
  </si>
  <si>
    <t>The BLVD Group, LLC</t>
  </si>
  <si>
    <t>Property</t>
  </si>
  <si>
    <t># of Buildings</t>
  </si>
  <si>
    <t>Total Sqft</t>
  </si>
  <si>
    <t>Building Number</t>
  </si>
  <si>
    <t>TBD. These are brand new.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</si>
</sst>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i/>
      <sz val="10"/>
      <name val="Calibri"/>
      <family val="2"/>
    </font>
    <font>
      <sz val="10"/>
      <color rgb="FF000000"/>
      <name val="Calibri"/>
      <family val="2"/>
    </font>
    <font>
      <sz val="10"/>
      <color rgb="FFFFFF00"/>
      <name val="Calibri"/>
      <family val="2"/>
    </font>
    <font>
      <b/>
      <sz val="10"/>
      <color rgb="FFFFFF00"/>
      <name val="Calibri"/>
      <family val="2"/>
    </font>
    <font>
      <sz val="10"/>
      <color rgb="FF00CCFF"/>
      <name val="Calibri"/>
      <family val="2"/>
    </font>
    <font>
      <sz val="10"/>
      <color rgb="FF99CC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8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/>
    <xf numFmtId="0" fontId="0" fillId="9" borderId="0" xfId="0" applyFill="1"/>
    <xf numFmtId="0" fontId="5" fillId="9" borderId="0" xfId="0" applyFont="1" applyFill="1" applyAlignment="1">
      <alignment horizontal="center" vertical="center"/>
    </xf>
    <xf numFmtId="0" fontId="11" fillId="0" borderId="0" xfId="0" applyFont="1"/>
    <xf numFmtId="3" fontId="5" fillId="9" borderId="0" xfId="0" applyNumberFormat="1" applyFont="1" applyFill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3" fontId="5" fillId="0" borderId="10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8" fontId="2" fillId="0" borderId="0" xfId="0" applyNumberFormat="1" applyFont="1" applyAlignment="1">
      <alignment horizontal="right" vertical="center"/>
    </xf>
    <xf numFmtId="0" fontId="5" fillId="10" borderId="0" xfId="0" applyFont="1" applyFill="1" applyAlignment="1">
      <alignment horizontal="center" vertical="center"/>
    </xf>
    <xf numFmtId="3" fontId="5" fillId="10" borderId="0" xfId="0" applyNumberFormat="1" applyFont="1" applyFill="1" applyAlignment="1">
      <alignment horizontal="center" vertical="center"/>
    </xf>
    <xf numFmtId="8" fontId="5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D560-7D02-4D6C-B593-14BEBADAC9B2}">
  <dimension ref="A1:BN644"/>
  <sheetViews>
    <sheetView topLeftCell="B1" workbookViewId="0">
      <pane xSplit="2" topLeftCell="Y1" activePane="topRight" state="frozen"/>
      <selection activeCell="B1" sqref="B1"/>
      <selection pane="topRight" activeCell="AH15" sqref="AH15"/>
    </sheetView>
  </sheetViews>
  <sheetFormatPr defaultRowHeight="14.5" x14ac:dyDescent="0.35"/>
  <cols>
    <col min="2" max="2" width="28.453125" bestFit="1" customWidth="1"/>
    <col min="3" max="3" width="19.26953125" customWidth="1"/>
    <col min="4" max="4" width="39.26953125" customWidth="1"/>
    <col min="5" max="5" width="15.54296875" customWidth="1"/>
    <col min="6" max="6" width="41.1796875" customWidth="1"/>
    <col min="7" max="7" width="9.54296875" customWidth="1"/>
    <col min="8" max="8" width="10.54296875" customWidth="1"/>
    <col min="9" max="9" width="15.453125" customWidth="1"/>
    <col min="10" max="10" width="10.453125" customWidth="1"/>
    <col min="11" max="11" width="18.81640625" customWidth="1"/>
    <col min="12" max="12" width="14.1796875" customWidth="1"/>
    <col min="13" max="13" width="10.81640625" customWidth="1"/>
    <col min="14" max="14" width="15.453125" customWidth="1"/>
    <col min="15" max="15" width="9.54296875" customWidth="1"/>
    <col min="16" max="16" width="10" customWidth="1"/>
    <col min="17" max="17" width="15.453125" customWidth="1"/>
    <col min="18" max="18" width="14.1796875" customWidth="1"/>
    <col min="19" max="19" width="13.7265625" customWidth="1"/>
    <col min="20" max="20" width="18.1796875" customWidth="1"/>
    <col min="21" max="21" width="21.54296875" customWidth="1"/>
    <col min="22" max="22" width="18.81640625" customWidth="1"/>
    <col min="23" max="23" width="34.1796875" customWidth="1"/>
    <col min="24" max="24" width="17.1796875" customWidth="1"/>
    <col min="25" max="25" width="13.453125" customWidth="1"/>
    <col min="26" max="26" width="15.81640625" customWidth="1"/>
    <col min="27" max="28" width="9.81640625" customWidth="1"/>
    <col min="29" max="29" width="8.26953125" customWidth="1"/>
    <col min="30" max="30" width="12.54296875" bestFit="1" customWidth="1"/>
    <col min="31" max="31" width="12.54296875" customWidth="1"/>
    <col min="32" max="32" width="14.26953125" bestFit="1" customWidth="1"/>
    <col min="33" max="33" width="14" bestFit="1" customWidth="1"/>
    <col min="34" max="34" width="15.453125" customWidth="1"/>
    <col min="35" max="35" width="14.26953125" bestFit="1" customWidth="1"/>
    <col min="36" max="36" width="16.26953125" bestFit="1" customWidth="1"/>
    <col min="37" max="39" width="14.1796875" bestFit="1" customWidth="1"/>
    <col min="40" max="40" width="15.453125" customWidth="1"/>
    <col min="41" max="41" width="24.1796875" bestFit="1" customWidth="1"/>
    <col min="42" max="42" width="14.54296875" bestFit="1" customWidth="1"/>
    <col min="43" max="43" width="20.81640625" bestFit="1" customWidth="1"/>
    <col min="44" max="44" width="13.1796875" bestFit="1" customWidth="1"/>
    <col min="45" max="46" width="14.1796875" bestFit="1" customWidth="1"/>
    <col min="47" max="47" width="7.453125" bestFit="1" customWidth="1"/>
    <col min="48" max="49" width="14.453125" bestFit="1" customWidth="1"/>
    <col min="50" max="50" width="31.1796875" bestFit="1" customWidth="1"/>
    <col min="51" max="51" width="15.1796875" bestFit="1" customWidth="1"/>
    <col min="52" max="52" width="21" bestFit="1" customWidth="1"/>
    <col min="53" max="53" width="11.453125" bestFit="1" customWidth="1"/>
    <col min="54" max="54" width="13.81640625" bestFit="1" customWidth="1"/>
    <col min="55" max="55" width="15.26953125" bestFit="1" customWidth="1"/>
    <col min="56" max="56" width="24.81640625" bestFit="1" customWidth="1"/>
    <col min="57" max="57" width="9.453125" bestFit="1" customWidth="1"/>
    <col min="58" max="58" width="12.54296875" bestFit="1" customWidth="1"/>
    <col min="59" max="59" width="14.1796875" bestFit="1" customWidth="1"/>
    <col min="60" max="60" width="15.1796875" bestFit="1" customWidth="1"/>
    <col min="61" max="61" width="12.1796875" bestFit="1" customWidth="1"/>
    <col min="62" max="62" width="15.1796875" bestFit="1" customWidth="1"/>
    <col min="63" max="63" width="15.26953125" bestFit="1" customWidth="1"/>
    <col min="64" max="64" width="17.54296875" bestFit="1" customWidth="1"/>
    <col min="65" max="65" width="7.81640625" bestFit="1" customWidth="1"/>
  </cols>
  <sheetData>
    <row r="1" spans="1:66" x14ac:dyDescent="0.35">
      <c r="A1" s="1" t="s">
        <v>0</v>
      </c>
      <c r="B1" s="1"/>
      <c r="C1" s="1"/>
      <c r="D1" s="6" t="s">
        <v>147</v>
      </c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35">
      <c r="A2" s="4" t="s">
        <v>1</v>
      </c>
      <c r="B2" s="1"/>
      <c r="C2" s="1"/>
      <c r="D2" s="5">
        <f>AI15</f>
        <v>18405147</v>
      </c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35">
      <c r="A3" s="4" t="s">
        <v>2</v>
      </c>
      <c r="B3" s="1"/>
      <c r="C3" s="1"/>
      <c r="D3" s="3"/>
      <c r="E3" s="2"/>
      <c r="F3" s="1"/>
      <c r="G3" s="1"/>
      <c r="H3" s="1"/>
      <c r="I3" s="1"/>
      <c r="J3" s="1"/>
      <c r="K3" s="2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35">
      <c r="A4" s="1" t="s">
        <v>3</v>
      </c>
      <c r="B4" s="1"/>
      <c r="C4" s="1"/>
      <c r="D4" s="1"/>
      <c r="E4" s="6"/>
      <c r="F4" s="7" t="s">
        <v>4</v>
      </c>
      <c r="G4" s="7"/>
      <c r="H4" s="7"/>
      <c r="I4" s="7"/>
      <c r="J4" s="7"/>
      <c r="K4" s="2"/>
      <c r="L4" s="1"/>
      <c r="M4" s="1"/>
      <c r="N4" s="1"/>
      <c r="O4" s="1"/>
      <c r="P4" s="1"/>
      <c r="Q4" s="1"/>
      <c r="R4" s="1"/>
      <c r="S4" s="1"/>
      <c r="T4" s="1"/>
      <c r="U4" s="7"/>
      <c r="V4" s="8"/>
      <c r="W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35">
      <c r="A5" s="1" t="s">
        <v>5</v>
      </c>
      <c r="B5" s="1"/>
      <c r="C5" s="1"/>
      <c r="D5" s="1"/>
      <c r="E5" s="6"/>
      <c r="F5" s="7"/>
      <c r="G5" s="7"/>
      <c r="H5" s="7"/>
      <c r="I5" s="7"/>
      <c r="J5" s="7"/>
      <c r="K5" s="2"/>
      <c r="L5" s="1"/>
      <c r="M5" s="1"/>
      <c r="N5" s="1"/>
      <c r="O5" s="1"/>
      <c r="P5" s="1"/>
      <c r="Q5" s="1"/>
      <c r="R5" s="1"/>
      <c r="S5" s="1"/>
      <c r="T5" s="1"/>
      <c r="U5" s="7"/>
      <c r="V5" s="8"/>
      <c r="W5" s="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35">
      <c r="A6" s="1" t="s">
        <v>6</v>
      </c>
      <c r="B6" s="1"/>
      <c r="C6" s="1"/>
      <c r="D6" s="1"/>
      <c r="E6" s="6"/>
      <c r="F6" s="1"/>
      <c r="G6" s="1"/>
      <c r="H6" s="1"/>
      <c r="I6" s="1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1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  <c r="BN6" s="2"/>
    </row>
    <row r="7" spans="1:66" x14ac:dyDescent="0.35">
      <c r="A7" s="1" t="s">
        <v>7</v>
      </c>
      <c r="B7" s="1"/>
      <c r="C7" s="1"/>
      <c r="D7" s="1"/>
      <c r="E7" s="6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  <c r="BN7" s="2"/>
    </row>
    <row r="8" spans="1:66" x14ac:dyDescent="0.35">
      <c r="A8" s="1" t="s">
        <v>8</v>
      </c>
      <c r="B8" s="1"/>
      <c r="C8" s="1"/>
      <c r="D8" s="1"/>
      <c r="E8" s="6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  <c r="BN8" s="2"/>
    </row>
    <row r="9" spans="1:66" x14ac:dyDescent="0.35">
      <c r="A9" s="8" t="s">
        <v>9</v>
      </c>
      <c r="B9" s="1"/>
      <c r="C9" s="1"/>
      <c r="D9" s="1"/>
      <c r="E9" s="2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  <c r="BN9" s="2"/>
    </row>
    <row r="10" spans="1:6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1"/>
      <c r="BF10" s="2"/>
      <c r="BG10" s="2"/>
      <c r="BH10" s="2"/>
      <c r="BI10" s="2"/>
      <c r="BJ10" s="2"/>
      <c r="BK10" s="2"/>
      <c r="BL10" s="2"/>
      <c r="BM10" s="1"/>
      <c r="BN10" s="2"/>
    </row>
    <row r="11" spans="1:66" x14ac:dyDescent="0.35">
      <c r="A11" s="53" t="s">
        <v>10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 t="s">
        <v>11</v>
      </c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9"/>
      <c r="AV11" s="9"/>
      <c r="AW11" s="10"/>
      <c r="AX11" s="10"/>
      <c r="AY11" s="10"/>
      <c r="AZ11" s="10"/>
      <c r="BA11" s="10"/>
      <c r="BB11" s="10"/>
      <c r="BC11" s="10"/>
      <c r="BD11" s="10"/>
      <c r="BE11" s="11"/>
      <c r="BF11" s="55"/>
      <c r="BG11" s="55"/>
      <c r="BH11" s="55"/>
      <c r="BI11" s="10"/>
      <c r="BJ11" s="10"/>
      <c r="BK11" s="10"/>
      <c r="BL11" s="10"/>
      <c r="BM11" s="11"/>
      <c r="BN11" s="2"/>
    </row>
    <row r="12" spans="1:66" x14ac:dyDescent="0.35">
      <c r="A12" s="1"/>
      <c r="B12" s="1"/>
      <c r="C12" s="1"/>
      <c r="D12" s="1"/>
      <c r="E12" s="1"/>
      <c r="F12" s="1"/>
      <c r="G12" s="1"/>
      <c r="H12" s="1"/>
      <c r="I12" s="56" t="s">
        <v>12</v>
      </c>
      <c r="J12" s="56"/>
      <c r="K12" s="1" t="s">
        <v>13</v>
      </c>
      <c r="L12" s="1"/>
      <c r="M12" s="1"/>
      <c r="N12" s="1"/>
      <c r="O12" s="1"/>
      <c r="P12" s="1"/>
      <c r="Q12" s="1"/>
      <c r="R12" s="1"/>
      <c r="S12" s="1"/>
      <c r="T12" s="4" t="s">
        <v>14</v>
      </c>
      <c r="U12" s="1" t="s">
        <v>14</v>
      </c>
      <c r="V12" s="1" t="s">
        <v>15</v>
      </c>
      <c r="W12" s="1"/>
      <c r="X12" s="1"/>
      <c r="Y12" s="1"/>
      <c r="Z12" s="1"/>
      <c r="AA12" s="1"/>
      <c r="AB12" s="1"/>
      <c r="AC12" s="1"/>
      <c r="AD12" s="1"/>
      <c r="AE12" s="1"/>
      <c r="AF12" s="1" t="s">
        <v>16</v>
      </c>
      <c r="AG12" s="1" t="s">
        <v>16</v>
      </c>
      <c r="AH12" s="1" t="s">
        <v>16</v>
      </c>
      <c r="AI12" s="1"/>
      <c r="AJ12" s="1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2"/>
    </row>
    <row r="13" spans="1:66" x14ac:dyDescent="0.35">
      <c r="A13" s="14" t="s">
        <v>17</v>
      </c>
      <c r="B13" s="14" t="s">
        <v>18</v>
      </c>
      <c r="C13" s="14" t="s">
        <v>19</v>
      </c>
      <c r="D13" s="14" t="s">
        <v>20</v>
      </c>
      <c r="E13" s="14" t="s">
        <v>21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27</v>
      </c>
      <c r="L13" s="14"/>
      <c r="M13" s="14"/>
      <c r="N13" s="14"/>
      <c r="O13" s="14"/>
      <c r="P13" s="14"/>
      <c r="Q13" s="14"/>
      <c r="R13" s="14"/>
      <c r="S13" s="14"/>
      <c r="T13" s="15" t="s">
        <v>28</v>
      </c>
      <c r="U13" s="14" t="s">
        <v>28</v>
      </c>
      <c r="V13" s="14" t="s">
        <v>28</v>
      </c>
      <c r="W13" s="14"/>
      <c r="X13" s="14" t="s">
        <v>29</v>
      </c>
      <c r="Y13" s="14" t="s">
        <v>30</v>
      </c>
      <c r="Z13" s="14" t="s">
        <v>31</v>
      </c>
      <c r="AA13" s="14" t="s">
        <v>32</v>
      </c>
      <c r="AB13" s="14" t="s">
        <v>33</v>
      </c>
      <c r="AC13" s="14"/>
      <c r="AD13" s="14" t="s">
        <v>34</v>
      </c>
      <c r="AE13" s="14"/>
      <c r="AF13" s="14" t="s">
        <v>35</v>
      </c>
      <c r="AG13" s="14" t="s">
        <v>36</v>
      </c>
      <c r="AH13" s="14" t="s">
        <v>37</v>
      </c>
      <c r="AI13" s="14"/>
      <c r="AJ13" s="16" t="s">
        <v>38</v>
      </c>
      <c r="AK13" s="16" t="s">
        <v>38</v>
      </c>
      <c r="AL13" s="16" t="s">
        <v>38</v>
      </c>
      <c r="AM13" s="16" t="s">
        <v>38</v>
      </c>
      <c r="AN13" s="16"/>
      <c r="AO13" s="16"/>
      <c r="AP13" s="16"/>
      <c r="AQ13" s="16"/>
      <c r="AR13" s="16"/>
      <c r="AS13" s="16" t="s">
        <v>38</v>
      </c>
      <c r="AT13" s="16" t="s">
        <v>38</v>
      </c>
      <c r="AU13" s="16"/>
      <c r="AV13" s="16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2"/>
    </row>
    <row r="14" spans="1:66" ht="52" x14ac:dyDescent="0.35">
      <c r="A14" s="18" t="s">
        <v>39</v>
      </c>
      <c r="B14" s="18" t="s">
        <v>40</v>
      </c>
      <c r="C14" s="18" t="s">
        <v>41</v>
      </c>
      <c r="D14" s="18" t="s">
        <v>42</v>
      </c>
      <c r="E14" s="18" t="s">
        <v>43</v>
      </c>
      <c r="F14" s="18" t="s">
        <v>44</v>
      </c>
      <c r="G14" s="18" t="s">
        <v>45</v>
      </c>
      <c r="H14" s="18" t="s">
        <v>46</v>
      </c>
      <c r="I14" s="18" t="s">
        <v>47</v>
      </c>
      <c r="J14" s="18" t="s">
        <v>48</v>
      </c>
      <c r="K14" s="18" t="s">
        <v>49</v>
      </c>
      <c r="L14" s="18" t="s">
        <v>50</v>
      </c>
      <c r="M14" s="18" t="s">
        <v>51</v>
      </c>
      <c r="N14" s="18" t="s">
        <v>52</v>
      </c>
      <c r="O14" s="18" t="s">
        <v>53</v>
      </c>
      <c r="P14" s="18" t="s">
        <v>54</v>
      </c>
      <c r="Q14" s="18" t="s">
        <v>55</v>
      </c>
      <c r="R14" s="18" t="s">
        <v>56</v>
      </c>
      <c r="S14" s="18" t="s">
        <v>57</v>
      </c>
      <c r="T14" s="18" t="s">
        <v>58</v>
      </c>
      <c r="U14" s="18" t="s">
        <v>59</v>
      </c>
      <c r="V14" s="18" t="s">
        <v>60</v>
      </c>
      <c r="W14" s="18" t="s">
        <v>61</v>
      </c>
      <c r="X14" s="18" t="s">
        <v>62</v>
      </c>
      <c r="Y14" s="18" t="s">
        <v>63</v>
      </c>
      <c r="Z14" s="18" t="s">
        <v>64</v>
      </c>
      <c r="AA14" s="18" t="s">
        <v>65</v>
      </c>
      <c r="AB14" s="18" t="s">
        <v>66</v>
      </c>
      <c r="AC14" s="18" t="s">
        <v>67</v>
      </c>
      <c r="AD14" s="18" t="s">
        <v>68</v>
      </c>
      <c r="AE14" s="18"/>
      <c r="AF14" s="18" t="s">
        <v>69</v>
      </c>
      <c r="AG14" s="18" t="s">
        <v>70</v>
      </c>
      <c r="AH14" s="18" t="s">
        <v>71</v>
      </c>
      <c r="AI14" s="18" t="s">
        <v>72</v>
      </c>
      <c r="AJ14" s="19" t="s">
        <v>73</v>
      </c>
      <c r="AK14" s="19" t="s">
        <v>74</v>
      </c>
      <c r="AL14" s="19" t="s">
        <v>75</v>
      </c>
      <c r="AM14" s="19" t="s">
        <v>76</v>
      </c>
      <c r="AN14" s="19" t="s">
        <v>77</v>
      </c>
      <c r="AO14" s="19" t="s">
        <v>78</v>
      </c>
      <c r="AP14" s="19" t="s">
        <v>79</v>
      </c>
      <c r="AQ14" s="19" t="s">
        <v>80</v>
      </c>
      <c r="AR14" s="19" t="s">
        <v>81</v>
      </c>
      <c r="AS14" s="19" t="s">
        <v>82</v>
      </c>
      <c r="AT14" s="19" t="s">
        <v>83</v>
      </c>
      <c r="AU14" s="19" t="s">
        <v>84</v>
      </c>
      <c r="AV14" s="19" t="s">
        <v>85</v>
      </c>
      <c r="AW14" s="20" t="s">
        <v>86</v>
      </c>
      <c r="AX14" s="20" t="s">
        <v>87</v>
      </c>
      <c r="AY14" s="20" t="s">
        <v>88</v>
      </c>
      <c r="AZ14" s="20" t="s">
        <v>89</v>
      </c>
      <c r="BA14" s="20" t="s">
        <v>90</v>
      </c>
      <c r="BB14" s="20" t="s">
        <v>91</v>
      </c>
      <c r="BC14" s="20" t="s">
        <v>92</v>
      </c>
      <c r="BD14" s="20" t="s">
        <v>93</v>
      </c>
      <c r="BE14" s="20" t="s">
        <v>94</v>
      </c>
      <c r="BF14" s="20" t="s">
        <v>95</v>
      </c>
      <c r="BG14" s="20" t="s">
        <v>96</v>
      </c>
      <c r="BH14" s="20" t="s">
        <v>97</v>
      </c>
      <c r="BI14" s="20" t="s">
        <v>98</v>
      </c>
      <c r="BJ14" s="20" t="s">
        <v>99</v>
      </c>
      <c r="BK14" s="20" t="s">
        <v>100</v>
      </c>
      <c r="BL14" s="20" t="s">
        <v>101</v>
      </c>
      <c r="BM14" s="20" t="s">
        <v>102</v>
      </c>
      <c r="BN14" s="12"/>
    </row>
    <row r="15" spans="1:66" x14ac:dyDescent="0.35">
      <c r="A15" s="21">
        <v>16</v>
      </c>
      <c r="B15" s="29" t="s">
        <v>121</v>
      </c>
      <c r="C15" s="30">
        <v>44111</v>
      </c>
      <c r="D15" s="12" t="s">
        <v>122</v>
      </c>
      <c r="E15" s="21" t="s">
        <v>121</v>
      </c>
      <c r="F15" s="21" t="s">
        <v>123</v>
      </c>
      <c r="G15" s="21" t="s">
        <v>116</v>
      </c>
      <c r="H15" s="21">
        <v>77587</v>
      </c>
      <c r="I15" s="12"/>
      <c r="J15" s="12"/>
      <c r="K15" s="21">
        <v>2</v>
      </c>
      <c r="L15" s="12" t="s">
        <v>109</v>
      </c>
      <c r="M15" s="22">
        <v>0.96</v>
      </c>
      <c r="N15" s="22">
        <v>0.14000000000000001</v>
      </c>
      <c r="O15" s="22">
        <v>1</v>
      </c>
      <c r="P15" s="22">
        <v>1</v>
      </c>
      <c r="Q15" s="22">
        <v>0</v>
      </c>
      <c r="R15" s="22">
        <v>0</v>
      </c>
      <c r="S15" s="22">
        <v>0</v>
      </c>
      <c r="T15" s="21">
        <v>1</v>
      </c>
      <c r="U15" s="21" t="s">
        <v>110</v>
      </c>
      <c r="V15" s="23"/>
      <c r="W15" s="21" t="s">
        <v>111</v>
      </c>
      <c r="X15" s="21">
        <v>1962</v>
      </c>
      <c r="Y15" s="21">
        <v>2023</v>
      </c>
      <c r="Z15" s="21">
        <v>2</v>
      </c>
      <c r="AA15" s="21">
        <v>16</v>
      </c>
      <c r="AB15" s="21">
        <v>156</v>
      </c>
      <c r="AC15" s="21">
        <v>4.82</v>
      </c>
      <c r="AD15" s="24">
        <v>122524</v>
      </c>
      <c r="AE15" s="24">
        <f t="shared" ref="AE15" si="0">AF15/AD15</f>
        <v>131.27950442362314</v>
      </c>
      <c r="AF15" s="25">
        <f>SUM('SOV by Building'!AA15:AA35)</f>
        <v>16084890</v>
      </c>
      <c r="AG15" s="25">
        <f>'SOV by Building'!AB15</f>
        <v>15000</v>
      </c>
      <c r="AH15" s="25">
        <v>2305257</v>
      </c>
      <c r="AI15" s="25">
        <f t="shared" ref="AI15" si="1">SUM(AF15:AH15)</f>
        <v>18405147</v>
      </c>
      <c r="AJ15" s="21" t="s">
        <v>112</v>
      </c>
      <c r="AK15" s="21" t="s">
        <v>106</v>
      </c>
      <c r="AL15" s="21" t="s">
        <v>112</v>
      </c>
      <c r="AM15" s="21" t="s">
        <v>106</v>
      </c>
      <c r="AN15" s="21" t="s">
        <v>112</v>
      </c>
      <c r="AO15" s="21" t="s">
        <v>114</v>
      </c>
      <c r="AP15" s="21" t="s">
        <v>104</v>
      </c>
      <c r="AQ15" s="21" t="s">
        <v>105</v>
      </c>
      <c r="AR15" s="21" t="s">
        <v>103</v>
      </c>
      <c r="AS15" s="21" t="s">
        <v>112</v>
      </c>
      <c r="AT15" s="21" t="s">
        <v>106</v>
      </c>
      <c r="AU15" s="21" t="s">
        <v>103</v>
      </c>
      <c r="AV15" s="21" t="s">
        <v>124</v>
      </c>
      <c r="AW15" s="21">
        <v>2023</v>
      </c>
      <c r="AX15" s="21" t="s">
        <v>119</v>
      </c>
      <c r="AY15" s="21">
        <v>2023</v>
      </c>
      <c r="AZ15" s="21">
        <v>2023</v>
      </c>
      <c r="BA15" s="21">
        <v>2023</v>
      </c>
      <c r="BB15" s="21" t="s">
        <v>117</v>
      </c>
      <c r="BC15" s="21" t="s">
        <v>118</v>
      </c>
      <c r="BD15" s="21" t="s">
        <v>152</v>
      </c>
      <c r="BE15" s="27" t="s">
        <v>107</v>
      </c>
      <c r="BF15" s="27" t="s">
        <v>115</v>
      </c>
      <c r="BG15" s="28">
        <v>45050</v>
      </c>
      <c r="BH15" s="21" t="s">
        <v>120</v>
      </c>
      <c r="BI15" s="21" t="s">
        <v>103</v>
      </c>
      <c r="BJ15" s="21" t="s">
        <v>108</v>
      </c>
      <c r="BK15" s="21" t="s">
        <v>108</v>
      </c>
      <c r="BL15" s="21" t="s">
        <v>125</v>
      </c>
      <c r="BM15" s="21" t="s">
        <v>112</v>
      </c>
      <c r="BN15" s="12"/>
    </row>
    <row r="16" spans="1:66" x14ac:dyDescent="0.35">
      <c r="A16" s="21">
        <v>18</v>
      </c>
      <c r="B16" s="21"/>
      <c r="C16" s="21"/>
      <c r="D16" s="12"/>
      <c r="E16" s="21"/>
      <c r="F16" s="21"/>
      <c r="G16" s="21"/>
      <c r="H16" s="21"/>
      <c r="I16" s="12"/>
      <c r="J16" s="12"/>
      <c r="K16" s="21"/>
      <c r="L16" s="12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12"/>
    </row>
    <row r="17" spans="1:66" x14ac:dyDescent="0.35">
      <c r="A17" s="21">
        <v>19</v>
      </c>
      <c r="B17" s="21"/>
      <c r="C17" s="21"/>
      <c r="D17" s="12"/>
      <c r="E17" s="21"/>
      <c r="F17" s="21"/>
      <c r="G17" s="21"/>
      <c r="H17" s="21"/>
      <c r="I17" s="12"/>
      <c r="J17" s="12"/>
      <c r="K17" s="21"/>
      <c r="L17" s="12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12"/>
    </row>
    <row r="18" spans="1:66" x14ac:dyDescent="0.35">
      <c r="A18" s="21"/>
      <c r="B18" s="21"/>
      <c r="C18" s="21"/>
      <c r="D18" s="12"/>
      <c r="E18" s="21"/>
      <c r="F18" s="21"/>
      <c r="G18" s="21"/>
      <c r="H18" s="21"/>
      <c r="I18" s="12"/>
      <c r="J18" s="12"/>
      <c r="K18" s="21"/>
      <c r="L18" s="12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12"/>
    </row>
    <row r="19" spans="1:66" x14ac:dyDescent="0.35">
      <c r="A19" s="21"/>
      <c r="B19" s="21"/>
      <c r="C19" s="21"/>
      <c r="D19" s="12"/>
      <c r="E19" s="21"/>
      <c r="F19" s="21"/>
      <c r="G19" s="21"/>
      <c r="H19" s="21"/>
      <c r="I19" s="12"/>
      <c r="J19" s="12"/>
      <c r="K19" s="21"/>
      <c r="L19" s="12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12"/>
    </row>
    <row r="20" spans="1:66" x14ac:dyDescent="0.35">
      <c r="A20" s="21"/>
      <c r="B20" s="21"/>
      <c r="C20" s="21"/>
      <c r="D20" s="12"/>
      <c r="E20" s="21"/>
      <c r="F20" s="21"/>
      <c r="G20" s="21"/>
      <c r="H20" s="21"/>
      <c r="I20" s="12"/>
      <c r="J20" s="12"/>
      <c r="K20" s="21"/>
      <c r="L20" s="12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12"/>
    </row>
    <row r="21" spans="1:66" x14ac:dyDescent="0.35">
      <c r="A21" s="21"/>
      <c r="B21" s="21"/>
      <c r="C21" s="21"/>
      <c r="D21" s="12"/>
      <c r="E21" s="21"/>
      <c r="F21" s="21"/>
      <c r="G21" s="21"/>
      <c r="H21" s="21"/>
      <c r="I21" s="12"/>
      <c r="J21" s="12"/>
      <c r="K21" s="21"/>
      <c r="L21" s="12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12"/>
    </row>
    <row r="22" spans="1:66" x14ac:dyDescent="0.35">
      <c r="A22" s="21"/>
      <c r="B22" s="21"/>
      <c r="C22" s="21"/>
      <c r="D22" s="12"/>
      <c r="E22" s="21"/>
      <c r="F22" s="21"/>
      <c r="G22" s="21"/>
      <c r="H22" s="21"/>
      <c r="I22" s="12"/>
      <c r="J22" s="12"/>
      <c r="K22" s="21"/>
      <c r="L22" s="12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12"/>
    </row>
    <row r="23" spans="1:66" x14ac:dyDescent="0.35">
      <c r="A23" s="21"/>
      <c r="B23" s="21"/>
      <c r="C23" s="21"/>
      <c r="D23" s="12"/>
      <c r="E23" s="21"/>
      <c r="F23" s="21"/>
      <c r="G23" s="21"/>
      <c r="H23" s="21"/>
      <c r="I23" s="12"/>
      <c r="J23" s="12"/>
      <c r="K23" s="21"/>
      <c r="L23" s="12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12"/>
    </row>
    <row r="24" spans="1:66" x14ac:dyDescent="0.35">
      <c r="A24" s="21"/>
      <c r="B24" s="21"/>
      <c r="C24" s="21"/>
      <c r="D24" s="12"/>
      <c r="E24" s="21"/>
      <c r="F24" s="21"/>
      <c r="G24" s="21"/>
      <c r="H24" s="21"/>
      <c r="I24" s="12"/>
      <c r="J24" s="12"/>
      <c r="K24" s="21"/>
      <c r="L24" s="12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12"/>
    </row>
    <row r="25" spans="1:66" x14ac:dyDescent="0.35">
      <c r="A25" s="21"/>
      <c r="B25" s="21"/>
      <c r="C25" s="21"/>
      <c r="D25" s="12"/>
      <c r="E25" s="21"/>
      <c r="F25" s="21"/>
      <c r="G25" s="21"/>
      <c r="H25" s="21"/>
      <c r="I25" s="12"/>
      <c r="J25" s="12"/>
      <c r="K25" s="21"/>
      <c r="L25" s="12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12"/>
    </row>
    <row r="26" spans="1:66" x14ac:dyDescent="0.35">
      <c r="A26" s="21"/>
      <c r="B26" s="21"/>
      <c r="C26" s="21"/>
      <c r="D26" s="12"/>
      <c r="E26" s="21"/>
      <c r="F26" s="21"/>
      <c r="G26" s="21"/>
      <c r="H26" s="21"/>
      <c r="I26" s="12"/>
      <c r="J26" s="12"/>
      <c r="K26" s="21"/>
      <c r="L26" s="12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12"/>
    </row>
    <row r="27" spans="1:66" x14ac:dyDescent="0.35">
      <c r="A27" s="21"/>
      <c r="B27" s="21"/>
      <c r="C27" s="21"/>
      <c r="D27" s="12"/>
      <c r="E27" s="21"/>
      <c r="F27" s="21"/>
      <c r="G27" s="21"/>
      <c r="H27" s="21"/>
      <c r="I27" s="12"/>
      <c r="J27" s="12"/>
      <c r="K27" s="21"/>
      <c r="L27" s="12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12"/>
    </row>
    <row r="28" spans="1:66" x14ac:dyDescent="0.35">
      <c r="A28" s="21"/>
      <c r="B28" s="21"/>
      <c r="C28" s="21"/>
      <c r="D28" s="12"/>
      <c r="E28" s="21"/>
      <c r="F28" s="21"/>
      <c r="G28" s="21"/>
      <c r="H28" s="21"/>
      <c r="I28" s="12"/>
      <c r="J28" s="12"/>
      <c r="K28" s="21"/>
      <c r="L28" s="12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12"/>
    </row>
    <row r="29" spans="1:66" x14ac:dyDescent="0.35">
      <c r="A29" s="21"/>
      <c r="B29" s="21"/>
      <c r="C29" s="21"/>
      <c r="D29" s="12"/>
      <c r="E29" s="21"/>
      <c r="F29" s="21"/>
      <c r="G29" s="21"/>
      <c r="H29" s="21"/>
      <c r="I29" s="12"/>
      <c r="J29" s="12"/>
      <c r="K29" s="21"/>
      <c r="L29" s="1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12"/>
    </row>
    <row r="30" spans="1:66" x14ac:dyDescent="0.35">
      <c r="A30" s="21"/>
      <c r="B30" s="21"/>
      <c r="C30" s="21"/>
      <c r="D30" s="12"/>
      <c r="E30" s="21"/>
      <c r="F30" s="21"/>
      <c r="G30" s="21"/>
      <c r="H30" s="21"/>
      <c r="I30" s="12"/>
      <c r="J30" s="12"/>
      <c r="K30" s="21"/>
      <c r="L30" s="12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12"/>
    </row>
    <row r="31" spans="1:66" x14ac:dyDescent="0.35">
      <c r="A31" s="21"/>
      <c r="B31" s="21"/>
      <c r="C31" s="21"/>
      <c r="D31" s="12"/>
      <c r="E31" s="21"/>
      <c r="F31" s="21"/>
      <c r="G31" s="21"/>
      <c r="H31" s="21"/>
      <c r="I31" s="12"/>
      <c r="J31" s="12"/>
      <c r="K31" s="21"/>
      <c r="L31" s="12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12"/>
    </row>
    <row r="32" spans="1:66" x14ac:dyDescent="0.35">
      <c r="A32" s="21"/>
      <c r="B32" s="21"/>
      <c r="C32" s="21"/>
      <c r="D32" s="12"/>
      <c r="E32" s="21"/>
      <c r="F32" s="21"/>
      <c r="G32" s="21"/>
      <c r="H32" s="21"/>
      <c r="I32" s="12"/>
      <c r="J32" s="12"/>
      <c r="K32" s="21"/>
      <c r="L32" s="12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12"/>
    </row>
    <row r="33" spans="1:66" x14ac:dyDescent="0.35">
      <c r="A33" s="21"/>
      <c r="B33" s="21"/>
      <c r="C33" s="21"/>
      <c r="D33" s="12"/>
      <c r="E33" s="21"/>
      <c r="F33" s="21"/>
      <c r="G33" s="21"/>
      <c r="H33" s="21"/>
      <c r="I33" s="12"/>
      <c r="J33" s="12"/>
      <c r="K33" s="21"/>
      <c r="L33" s="12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12"/>
    </row>
    <row r="34" spans="1:66" x14ac:dyDescent="0.35">
      <c r="A34" s="21"/>
      <c r="B34" s="21"/>
      <c r="C34" s="21"/>
      <c r="D34" s="12"/>
      <c r="E34" s="21"/>
      <c r="F34" s="21"/>
      <c r="G34" s="21"/>
      <c r="H34" s="21"/>
      <c r="I34" s="12"/>
      <c r="J34" s="12"/>
      <c r="K34" s="21"/>
      <c r="L34" s="12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12"/>
    </row>
    <row r="35" spans="1:66" x14ac:dyDescent="0.35">
      <c r="A35" s="21"/>
      <c r="B35" s="21"/>
      <c r="C35" s="21"/>
      <c r="D35" s="12"/>
      <c r="E35" s="21"/>
      <c r="F35" s="21"/>
      <c r="G35" s="21"/>
      <c r="H35" s="21"/>
      <c r="I35" s="12"/>
      <c r="J35" s="12"/>
      <c r="K35" s="21"/>
      <c r="L35" s="12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12"/>
    </row>
    <row r="36" spans="1:66" x14ac:dyDescent="0.35">
      <c r="A36" s="21"/>
      <c r="B36" s="21"/>
      <c r="C36" s="21"/>
      <c r="D36" s="12"/>
      <c r="E36" s="21"/>
      <c r="F36" s="21"/>
      <c r="G36" s="21"/>
      <c r="H36" s="21"/>
      <c r="I36" s="12"/>
      <c r="J36" s="12"/>
      <c r="K36" s="21"/>
      <c r="L36" s="12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12"/>
    </row>
    <row r="37" spans="1:66" x14ac:dyDescent="0.35">
      <c r="A37" s="21"/>
      <c r="B37" s="21"/>
      <c r="C37" s="21"/>
      <c r="D37" s="12"/>
      <c r="E37" s="21"/>
      <c r="F37" s="21"/>
      <c r="G37" s="21"/>
      <c r="H37" s="21"/>
      <c r="I37" s="12"/>
      <c r="J37" s="12"/>
      <c r="K37" s="21"/>
      <c r="L37" s="12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12"/>
    </row>
    <row r="38" spans="1:66" x14ac:dyDescent="0.35">
      <c r="A38" s="21"/>
      <c r="B38" s="21"/>
      <c r="C38" s="21"/>
      <c r="D38" s="12"/>
      <c r="E38" s="21"/>
      <c r="F38" s="21"/>
      <c r="G38" s="21"/>
      <c r="H38" s="21"/>
      <c r="I38" s="12"/>
      <c r="J38" s="12"/>
      <c r="K38" s="21"/>
      <c r="L38" s="12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12"/>
    </row>
    <row r="39" spans="1:66" x14ac:dyDescent="0.35">
      <c r="A39" s="21"/>
      <c r="B39" s="21"/>
      <c r="C39" s="21"/>
      <c r="D39" s="12"/>
      <c r="E39" s="21"/>
      <c r="F39" s="21"/>
      <c r="G39" s="21"/>
      <c r="H39" s="21"/>
      <c r="I39" s="12"/>
      <c r="J39" s="12"/>
      <c r="K39" s="21"/>
      <c r="L39" s="12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12"/>
    </row>
    <row r="40" spans="1:66" x14ac:dyDescent="0.35">
      <c r="A40" s="21">
        <v>20</v>
      </c>
      <c r="B40" s="21"/>
      <c r="C40" s="21"/>
      <c r="D40" s="12"/>
      <c r="E40" s="21"/>
      <c r="F40" s="21"/>
      <c r="G40" s="21"/>
      <c r="H40" s="21"/>
      <c r="I40" s="12"/>
      <c r="J40" s="12"/>
      <c r="K40" s="21"/>
      <c r="L40" s="12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12"/>
    </row>
    <row r="41" spans="1:66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spans="1:66" x14ac:dyDescent="0.35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spans="1:66" x14ac:dyDescent="0.35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spans="1:66" x14ac:dyDescent="0.35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66" x14ac:dyDescent="0.35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spans="1:66" x14ac:dyDescent="0.35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spans="1:66" x14ac:dyDescent="0.3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spans="1:66" x14ac:dyDescent="0.35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spans="5:66" x14ac:dyDescent="0.35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spans="5:66" x14ac:dyDescent="0.3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5:66" x14ac:dyDescent="0.3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5:66" x14ac:dyDescent="0.3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spans="5:66" x14ac:dyDescent="0.3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5:66" x14ac:dyDescent="0.3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spans="5:66" x14ac:dyDescent="0.3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5:66" x14ac:dyDescent="0.3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5:66" x14ac:dyDescent="0.3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5:66" x14ac:dyDescent="0.3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5:66" x14ac:dyDescent="0.3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5:66" x14ac:dyDescent="0.3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spans="5:66" x14ac:dyDescent="0.3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5:66" x14ac:dyDescent="0.3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5:66" x14ac:dyDescent="0.3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5:66" x14ac:dyDescent="0.3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1:66" x14ac:dyDescent="0.3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1:66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1:66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1:66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1:66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1:66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</row>
    <row r="71" spans="1:66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1:66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</row>
    <row r="73" spans="1:66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1:66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1:66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1:66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1:66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1:66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1:66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1:66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1:66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1:66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1:66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1:66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1:66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</row>
    <row r="86" spans="1:66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</row>
    <row r="87" spans="1:66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1:66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1:66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1:66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1:66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1:66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1:66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1:66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1:66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1:66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1:66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1:66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</row>
    <row r="99" spans="1:66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1:66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1:66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1:66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</row>
    <row r="124" spans="1:66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1:66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1:66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1:66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1:66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1:66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1:66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1:66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1:66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</row>
    <row r="133" spans="1:66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</row>
    <row r="134" spans="1:66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1:66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</row>
    <row r="136" spans="1:66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1:66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1:66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1:66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1:66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1:66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1:66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1:66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</row>
    <row r="144" spans="1:66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1:66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</row>
    <row r="146" spans="1:66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1:66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</row>
    <row r="148" spans="1:66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</row>
    <row r="149" spans="1:66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</row>
    <row r="150" spans="1:66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</row>
    <row r="151" spans="1:66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1:66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1:66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1:66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1:66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1:66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1:66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1:66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1:66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1:66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1:66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1:66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1:66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1:66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1:66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1:66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1:66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</row>
    <row r="168" spans="1:66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</row>
    <row r="169" spans="1:66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</row>
    <row r="170" spans="1:66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</row>
    <row r="171" spans="1:66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</row>
    <row r="172" spans="1:66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</row>
    <row r="173" spans="1:66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1:66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</row>
    <row r="175" spans="1:66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</row>
    <row r="176" spans="1:66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</row>
    <row r="177" spans="1:66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</row>
    <row r="178" spans="1:66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1:66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</row>
    <row r="180" spans="1:66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</row>
    <row r="181" spans="1:66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</row>
    <row r="182" spans="1:66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</row>
    <row r="183" spans="1:66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</row>
    <row r="184" spans="1:66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1:66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1:66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1:66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1:66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1:66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1:66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</row>
    <row r="191" spans="1:66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1:66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</row>
    <row r="193" spans="1:66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</row>
    <row r="194" spans="1:66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</row>
    <row r="195" spans="1:66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1:66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1:66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1:66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1:66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1:66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1:66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1:66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</row>
    <row r="203" spans="1:66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1:66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1:66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1:66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1:66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1:66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1:66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1:66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1:66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1:66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</row>
    <row r="213" spans="1:66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1:66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1:66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1:66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1:66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1:66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1:66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1:66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1:66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1:66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1:66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1:66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1:66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1:66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1:66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1:66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1:66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1:66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1:66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1:66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1:66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1:66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1:66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1:66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1:66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1:66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1:66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</row>
    <row r="240" spans="1:66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1:66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1:66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</row>
    <row r="243" spans="1:66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1:66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1:66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1:66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</row>
    <row r="247" spans="1:66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</row>
    <row r="248" spans="1:66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</row>
    <row r="249" spans="1:66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</row>
    <row r="250" spans="1:66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</row>
    <row r="251" spans="1:66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</row>
    <row r="252" spans="1:66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</row>
    <row r="253" spans="1:66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</row>
    <row r="254" spans="1:66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</row>
    <row r="255" spans="1:66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</row>
    <row r="256" spans="1:66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</row>
    <row r="257" spans="1:66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</row>
    <row r="258" spans="1:66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</row>
    <row r="259" spans="1:66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</row>
    <row r="260" spans="1:66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</row>
    <row r="261" spans="1:66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</row>
    <row r="262" spans="1:66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</row>
    <row r="263" spans="1:66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</row>
    <row r="264" spans="1:66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</row>
    <row r="265" spans="1:66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</row>
    <row r="266" spans="1:66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</row>
    <row r="267" spans="1:66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</row>
    <row r="268" spans="1:66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</row>
    <row r="269" spans="1:66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</row>
    <row r="270" spans="1:66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</row>
    <row r="271" spans="1:66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</row>
    <row r="272" spans="1:66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</row>
    <row r="273" spans="1:66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</row>
    <row r="274" spans="1:66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</row>
    <row r="275" spans="1:66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</row>
    <row r="276" spans="1:66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</row>
    <row r="277" spans="1:66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</row>
    <row r="278" spans="1:66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</row>
    <row r="279" spans="1:66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</row>
    <row r="280" spans="1:66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</row>
    <row r="281" spans="1:66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</row>
    <row r="282" spans="1:66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</row>
    <row r="283" spans="1:66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</row>
    <row r="284" spans="1:66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</row>
    <row r="285" spans="1:66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</row>
    <row r="286" spans="1:66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</row>
    <row r="287" spans="1:66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</row>
    <row r="288" spans="1:66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</row>
    <row r="289" spans="1:66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</row>
    <row r="290" spans="1:66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</row>
    <row r="291" spans="1:66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</row>
    <row r="292" spans="1:66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</row>
    <row r="293" spans="1:66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</row>
    <row r="294" spans="1:66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</row>
    <row r="295" spans="1:66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</row>
    <row r="296" spans="1:66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</row>
    <row r="297" spans="1:66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</row>
    <row r="298" spans="1:66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</row>
    <row r="299" spans="1:66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</row>
    <row r="300" spans="1:66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</row>
    <row r="301" spans="1:66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</row>
    <row r="302" spans="1:66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</row>
    <row r="303" spans="1:66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</row>
    <row r="304" spans="1:66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</row>
    <row r="305" spans="1:66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</row>
    <row r="306" spans="1:66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</row>
    <row r="307" spans="1:66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</row>
    <row r="308" spans="1:66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</row>
    <row r="309" spans="1:66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</row>
    <row r="310" spans="1:66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</row>
    <row r="311" spans="1:66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</row>
    <row r="312" spans="1:66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</row>
    <row r="313" spans="1:66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</row>
    <row r="314" spans="1:66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</row>
    <row r="315" spans="1:66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</row>
    <row r="316" spans="1:66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</row>
    <row r="317" spans="1:66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</row>
    <row r="318" spans="1:66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</row>
    <row r="319" spans="1:66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</row>
    <row r="320" spans="1:66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</row>
    <row r="321" spans="1:66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</row>
    <row r="322" spans="1:66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</row>
    <row r="323" spans="1:66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</row>
    <row r="324" spans="1:66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</row>
    <row r="325" spans="1:66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</row>
    <row r="326" spans="1:66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</row>
    <row r="327" spans="1:66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</row>
    <row r="328" spans="1:66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</row>
    <row r="329" spans="1:66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</row>
    <row r="330" spans="1:66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</row>
    <row r="331" spans="1:66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</row>
    <row r="332" spans="1:66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</row>
    <row r="333" spans="1:66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</row>
    <row r="334" spans="1:66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</row>
    <row r="335" spans="1:66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</row>
    <row r="336" spans="1:66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</row>
    <row r="337" spans="1:66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</row>
    <row r="338" spans="1:66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</row>
    <row r="339" spans="1:66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</row>
    <row r="340" spans="1:66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</row>
    <row r="341" spans="1:66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</row>
    <row r="342" spans="1:66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</row>
    <row r="343" spans="1:66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</row>
    <row r="344" spans="1:66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</row>
    <row r="345" spans="1:66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</row>
    <row r="346" spans="1:66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</row>
    <row r="347" spans="1:66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</row>
    <row r="348" spans="1:66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</row>
    <row r="349" spans="1:66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</row>
    <row r="350" spans="1:66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</row>
    <row r="351" spans="1:66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</row>
    <row r="352" spans="1:66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</row>
    <row r="353" spans="1:66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</row>
    <row r="354" spans="1:66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</row>
    <row r="355" spans="1:66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</row>
    <row r="356" spans="1:66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</row>
    <row r="357" spans="1:66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</row>
    <row r="358" spans="1:66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</row>
    <row r="359" spans="1:66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</row>
    <row r="360" spans="1:66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</row>
    <row r="361" spans="1:66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</row>
    <row r="362" spans="1:66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</row>
    <row r="363" spans="1:66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</row>
    <row r="364" spans="1:66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</row>
    <row r="365" spans="1:66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</row>
    <row r="366" spans="1:66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</row>
    <row r="367" spans="1:66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</row>
    <row r="368" spans="1:66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</row>
    <row r="369" spans="1:66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</row>
    <row r="370" spans="1:66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</row>
    <row r="371" spans="1:66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</row>
    <row r="372" spans="1:66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</row>
    <row r="373" spans="1:66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</row>
    <row r="374" spans="1:66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</row>
    <row r="375" spans="1:66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</row>
    <row r="376" spans="1:66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</row>
    <row r="377" spans="1:66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</row>
    <row r="378" spans="1:66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</row>
    <row r="379" spans="1:66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</row>
    <row r="380" spans="1:66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</row>
    <row r="381" spans="1:66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</row>
    <row r="382" spans="1:66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</row>
    <row r="383" spans="1:66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</row>
    <row r="384" spans="1:66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</row>
    <row r="385" spans="1:66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</row>
    <row r="386" spans="1:66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</row>
    <row r="387" spans="1:66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</row>
    <row r="388" spans="1:66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</row>
    <row r="389" spans="1:66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</row>
    <row r="390" spans="1:66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</row>
    <row r="391" spans="1:66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</row>
    <row r="392" spans="1:66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</row>
    <row r="393" spans="1:66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</row>
    <row r="394" spans="1:66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</row>
    <row r="395" spans="1:66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</row>
    <row r="396" spans="1:66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</row>
    <row r="397" spans="1:66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</row>
    <row r="398" spans="1:66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</row>
    <row r="399" spans="1:66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</row>
    <row r="400" spans="1:66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</row>
    <row r="401" spans="1:66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</row>
    <row r="402" spans="1:66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</row>
    <row r="403" spans="1:66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</row>
    <row r="404" spans="1:66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</row>
    <row r="405" spans="1:66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</row>
    <row r="406" spans="1:66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</row>
    <row r="407" spans="1:66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</row>
    <row r="408" spans="1:66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</row>
    <row r="409" spans="1:66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</row>
    <row r="410" spans="1:66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</row>
    <row r="411" spans="1:66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</row>
    <row r="412" spans="1:66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</row>
    <row r="413" spans="1:66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</row>
    <row r="414" spans="1:66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</row>
    <row r="415" spans="1:66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</row>
    <row r="416" spans="1:66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</row>
    <row r="417" spans="1:66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</row>
    <row r="418" spans="1:66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</row>
    <row r="419" spans="1:66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</row>
    <row r="420" spans="1:66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</row>
    <row r="421" spans="1:66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</row>
    <row r="422" spans="1:66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</row>
    <row r="423" spans="1:66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</row>
    <row r="424" spans="1:66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</row>
    <row r="425" spans="1:66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</row>
    <row r="426" spans="1:66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</row>
    <row r="427" spans="1:66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</row>
    <row r="428" spans="1:66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</row>
    <row r="429" spans="1:66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</row>
    <row r="430" spans="1:66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</row>
    <row r="431" spans="1:66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</row>
    <row r="432" spans="1:66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</row>
    <row r="433" spans="1:66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</row>
    <row r="434" spans="1:66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</row>
    <row r="435" spans="1:66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</row>
    <row r="436" spans="1:66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</row>
    <row r="437" spans="1:66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</row>
    <row r="438" spans="1:66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</row>
    <row r="439" spans="1:66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</row>
    <row r="440" spans="1:66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</row>
    <row r="441" spans="1:66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</row>
    <row r="442" spans="1:66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</row>
    <row r="443" spans="1:66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</row>
    <row r="444" spans="1:66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</row>
    <row r="445" spans="1:66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</row>
    <row r="446" spans="1:66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</row>
    <row r="447" spans="1:66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</row>
    <row r="448" spans="1:66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</row>
    <row r="449" spans="1:66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</row>
    <row r="450" spans="1:66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</row>
    <row r="451" spans="1:66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</row>
    <row r="452" spans="1:66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</row>
    <row r="453" spans="1:66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</row>
    <row r="454" spans="1:66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</row>
    <row r="455" spans="1:66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</row>
    <row r="456" spans="1:66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</row>
    <row r="457" spans="1:66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</row>
    <row r="458" spans="1:66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</row>
    <row r="459" spans="1:66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</row>
    <row r="460" spans="1:66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</row>
    <row r="461" spans="1:66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</row>
    <row r="462" spans="1:66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</row>
    <row r="463" spans="1:66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</row>
    <row r="464" spans="1:66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</row>
    <row r="465" spans="1:66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</row>
    <row r="466" spans="1:66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</row>
    <row r="467" spans="1:66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</row>
    <row r="468" spans="1:66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</row>
    <row r="469" spans="1:66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</row>
    <row r="470" spans="1:66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</row>
    <row r="471" spans="1:66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</row>
    <row r="472" spans="1:66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</row>
    <row r="473" spans="1:66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</row>
    <row r="474" spans="1:66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</row>
    <row r="475" spans="1:66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</row>
    <row r="476" spans="1:66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</row>
    <row r="477" spans="1:66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</row>
    <row r="478" spans="1:66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</row>
    <row r="479" spans="1:66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</row>
    <row r="480" spans="1:66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</row>
    <row r="481" spans="1:66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</row>
    <row r="482" spans="1:66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</row>
    <row r="483" spans="1:66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</row>
    <row r="484" spans="1:66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</row>
    <row r="485" spans="1:66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</row>
    <row r="486" spans="1:66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</row>
    <row r="487" spans="1:66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</row>
    <row r="488" spans="1:66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</row>
    <row r="489" spans="1:66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</row>
    <row r="490" spans="1:66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</row>
    <row r="491" spans="1:66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</row>
    <row r="492" spans="1:66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</row>
    <row r="493" spans="1:66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</row>
    <row r="494" spans="1:66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</row>
    <row r="495" spans="1:66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</row>
    <row r="496" spans="1:66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</row>
    <row r="497" spans="1:66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</row>
    <row r="498" spans="1:66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</row>
    <row r="499" spans="1:66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</row>
    <row r="500" spans="1:66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</row>
    <row r="501" spans="1:66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</row>
    <row r="502" spans="1:66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</row>
    <row r="503" spans="1:66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</row>
    <row r="504" spans="1:66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</row>
    <row r="505" spans="1:66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</row>
    <row r="506" spans="1:66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</row>
    <row r="507" spans="1:66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</row>
    <row r="508" spans="1:66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</row>
    <row r="509" spans="1:66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</row>
    <row r="510" spans="1:66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</row>
    <row r="511" spans="1:66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</row>
    <row r="512" spans="1:66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</row>
    <row r="513" spans="1:66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</row>
    <row r="514" spans="1:66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</row>
    <row r="515" spans="1:66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</row>
    <row r="516" spans="1:66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</row>
    <row r="517" spans="1:66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</row>
    <row r="518" spans="1:66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</row>
    <row r="519" spans="1:66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</row>
    <row r="520" spans="1:66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</row>
    <row r="521" spans="1:66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</row>
    <row r="522" spans="1:66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</row>
    <row r="523" spans="1:66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</row>
    <row r="524" spans="1:66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</row>
    <row r="525" spans="1:66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</row>
    <row r="526" spans="1:66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</row>
    <row r="527" spans="1:66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</row>
    <row r="528" spans="1:66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</row>
    <row r="529" spans="1:66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</row>
    <row r="530" spans="1:66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</row>
    <row r="531" spans="1:66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</row>
    <row r="532" spans="1:66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</row>
    <row r="533" spans="1:66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</row>
    <row r="534" spans="1:66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</row>
    <row r="535" spans="1:66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</row>
    <row r="536" spans="1:66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</row>
    <row r="537" spans="1:66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</row>
    <row r="538" spans="1:66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</row>
    <row r="539" spans="1:66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</row>
    <row r="540" spans="1:66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</row>
    <row r="541" spans="1:66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</row>
    <row r="542" spans="1:66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</row>
    <row r="543" spans="1:66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</row>
    <row r="544" spans="1:66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</row>
    <row r="545" spans="1:66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</row>
    <row r="546" spans="1:66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</row>
    <row r="547" spans="1:66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</row>
    <row r="548" spans="1:66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</row>
    <row r="549" spans="1:66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</row>
    <row r="550" spans="1:66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</row>
    <row r="551" spans="1:66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</row>
    <row r="552" spans="1:66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</row>
    <row r="553" spans="1:66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</row>
    <row r="554" spans="1:66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</row>
    <row r="555" spans="1:66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</row>
    <row r="556" spans="1:66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</row>
    <row r="557" spans="1:66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</row>
    <row r="558" spans="1:66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</row>
    <row r="559" spans="1:66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</row>
    <row r="560" spans="1:66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</row>
    <row r="561" spans="1:66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</row>
    <row r="562" spans="1:66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</row>
    <row r="563" spans="1:66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</row>
    <row r="564" spans="1:66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</row>
    <row r="565" spans="1:66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</row>
    <row r="566" spans="1:66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</row>
    <row r="567" spans="1:66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</row>
    <row r="568" spans="1:66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</row>
    <row r="569" spans="1:66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</row>
    <row r="570" spans="1:66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</row>
    <row r="571" spans="1:66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</row>
    <row r="572" spans="1:66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</row>
    <row r="573" spans="1:66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</row>
    <row r="574" spans="1:66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</row>
    <row r="575" spans="1:66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</row>
    <row r="576" spans="1:66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</row>
    <row r="577" spans="1:66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</row>
    <row r="578" spans="1:66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</row>
    <row r="579" spans="1:66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</row>
    <row r="580" spans="1:66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</row>
    <row r="581" spans="1:66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</row>
    <row r="582" spans="1:66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</row>
    <row r="583" spans="1:66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</row>
    <row r="584" spans="1:66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</row>
    <row r="585" spans="1:66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</row>
    <row r="586" spans="1:66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</row>
    <row r="587" spans="1:66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</row>
    <row r="588" spans="1:66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</row>
    <row r="589" spans="1:66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</row>
    <row r="590" spans="1:66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</row>
    <row r="591" spans="1:66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</row>
    <row r="592" spans="1:66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</row>
    <row r="593" spans="1:66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</row>
    <row r="594" spans="1:66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</row>
    <row r="595" spans="1:66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</row>
    <row r="596" spans="1:66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</row>
    <row r="597" spans="1:66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</row>
    <row r="598" spans="1:66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</row>
    <row r="599" spans="1:66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</row>
    <row r="600" spans="1:66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</row>
    <row r="601" spans="1:66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</row>
    <row r="602" spans="1:66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</row>
    <row r="603" spans="1:66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</row>
    <row r="604" spans="1:66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</row>
    <row r="605" spans="1:66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</row>
    <row r="606" spans="1:66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</row>
    <row r="607" spans="1:66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</row>
    <row r="608" spans="1:66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</row>
    <row r="609" spans="1:66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</row>
    <row r="610" spans="1:66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</row>
    <row r="611" spans="1:66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</row>
    <row r="612" spans="1:66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</row>
    <row r="613" spans="1:66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</row>
    <row r="614" spans="1:66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</row>
    <row r="615" spans="1:66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</row>
    <row r="616" spans="1:66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</row>
    <row r="617" spans="1:66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</row>
    <row r="618" spans="1:66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</row>
    <row r="619" spans="1:66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</row>
    <row r="620" spans="1:66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</row>
    <row r="621" spans="1:66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</row>
    <row r="622" spans="1:66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</row>
    <row r="623" spans="1:66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</row>
    <row r="624" spans="1:66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</row>
    <row r="625" spans="1:66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</row>
    <row r="626" spans="1:66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</row>
    <row r="627" spans="1:66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</row>
    <row r="628" spans="1:66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</row>
    <row r="629" spans="1:66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</row>
    <row r="630" spans="1:66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</row>
    <row r="631" spans="1:66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</row>
    <row r="632" spans="1:66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</row>
    <row r="633" spans="1:66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</row>
    <row r="634" spans="1:66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</row>
    <row r="635" spans="1:66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</row>
    <row r="636" spans="1:66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</row>
    <row r="637" spans="1:66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</row>
    <row r="638" spans="1:66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</row>
    <row r="639" spans="1:66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</row>
    <row r="640" spans="1:66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</row>
    <row r="641" spans="1:66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</row>
    <row r="642" spans="1:66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</row>
    <row r="643" spans="1:66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</row>
    <row r="644" spans="1:66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</row>
  </sheetData>
  <mergeCells count="4">
    <mergeCell ref="A11:AI11"/>
    <mergeCell ref="AJ11:AT11"/>
    <mergeCell ref="BF11:BH11"/>
    <mergeCell ref="I12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8E2C-9590-448B-8B3C-53F1204D5240}">
  <dimension ref="A1:BI645"/>
  <sheetViews>
    <sheetView tabSelected="1" topLeftCell="X4" workbookViewId="0">
      <selection activeCell="AA40" sqref="AA40"/>
    </sheetView>
  </sheetViews>
  <sheetFormatPr defaultColWidth="26.1796875" defaultRowHeight="14.5" x14ac:dyDescent="0.35"/>
  <cols>
    <col min="1" max="1" width="15.81640625" customWidth="1"/>
    <col min="2" max="2" width="14" customWidth="1"/>
  </cols>
  <sheetData>
    <row r="1" spans="1:61" x14ac:dyDescent="0.35">
      <c r="A1" s="1" t="s">
        <v>0</v>
      </c>
      <c r="B1" s="1"/>
      <c r="C1" s="1"/>
      <c r="D1" s="1"/>
      <c r="E1" s="6" t="s">
        <v>147</v>
      </c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35">
      <c r="A2" s="4" t="s">
        <v>1</v>
      </c>
      <c r="B2" s="4"/>
      <c r="C2" s="1"/>
      <c r="D2" s="1"/>
      <c r="E2" s="5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2"/>
      <c r="U2" s="1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35">
      <c r="A3" s="4" t="s">
        <v>2</v>
      </c>
      <c r="B3" s="4"/>
      <c r="C3" s="1"/>
      <c r="D3" s="1"/>
      <c r="E3" s="3"/>
      <c r="F3" s="2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35">
      <c r="A4" s="1" t="s">
        <v>3</v>
      </c>
      <c r="B4" s="1"/>
      <c r="C4" s="1"/>
      <c r="D4" s="1"/>
      <c r="E4" s="1"/>
      <c r="F4" s="6"/>
      <c r="G4" s="7" t="s">
        <v>4</v>
      </c>
      <c r="H4" s="7"/>
      <c r="I4" s="7"/>
      <c r="J4" s="2"/>
      <c r="K4" s="1"/>
      <c r="L4" s="1"/>
      <c r="M4" s="1"/>
      <c r="N4" s="1"/>
      <c r="O4" s="1"/>
      <c r="P4" s="1"/>
      <c r="Q4" s="1"/>
      <c r="R4" s="1"/>
      <c r="S4" s="1"/>
      <c r="T4" s="7"/>
      <c r="U4" s="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35">
      <c r="A5" s="1" t="s">
        <v>5</v>
      </c>
      <c r="B5" s="1"/>
      <c r="C5" s="1"/>
      <c r="D5" s="1"/>
      <c r="E5" s="1"/>
      <c r="F5" s="6"/>
      <c r="G5" s="7"/>
      <c r="H5" s="7"/>
      <c r="I5" s="7"/>
      <c r="J5" s="2"/>
      <c r="K5" s="1"/>
      <c r="L5" s="1"/>
      <c r="M5" s="1"/>
      <c r="N5" s="1"/>
      <c r="O5" s="1"/>
      <c r="P5" s="1"/>
      <c r="Q5" s="1"/>
      <c r="R5" s="1"/>
      <c r="S5" s="1"/>
      <c r="T5" s="7"/>
      <c r="U5" s="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35">
      <c r="A6" s="1" t="s">
        <v>6</v>
      </c>
      <c r="B6" s="1"/>
      <c r="C6" s="1"/>
      <c r="D6" s="1"/>
      <c r="E6" s="1"/>
      <c r="F6" s="6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2"/>
      <c r="U6" s="1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1"/>
      <c r="BI6" s="2"/>
    </row>
    <row r="7" spans="1:61" x14ac:dyDescent="0.35">
      <c r="A7" s="1" t="s">
        <v>7</v>
      </c>
      <c r="B7" s="1"/>
      <c r="C7" s="1"/>
      <c r="D7" s="1"/>
      <c r="E7" s="1"/>
      <c r="F7" s="6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2"/>
      <c r="U7" s="1"/>
      <c r="V7" s="2"/>
      <c r="W7" s="2"/>
      <c r="X7" s="2"/>
      <c r="Y7" s="2"/>
      <c r="Z7" s="2"/>
      <c r="AA7" s="2"/>
      <c r="AB7" s="2"/>
      <c r="AC7" s="2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1"/>
      <c r="BI7" s="2"/>
    </row>
    <row r="8" spans="1:61" x14ac:dyDescent="0.35">
      <c r="A8" s="1" t="s">
        <v>8</v>
      </c>
      <c r="B8" s="1"/>
      <c r="C8" s="1"/>
      <c r="D8" s="1"/>
      <c r="E8" s="1"/>
      <c r="F8" s="6"/>
      <c r="G8" s="1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2"/>
      <c r="U8" s="1"/>
      <c r="V8" s="2"/>
      <c r="W8" s="2"/>
      <c r="X8" s="2"/>
      <c r="Y8" s="2"/>
      <c r="Z8" s="2"/>
      <c r="AA8" s="2"/>
      <c r="AB8" s="2"/>
      <c r="AC8" s="49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1"/>
      <c r="BI8" s="2"/>
    </row>
    <row r="9" spans="1:61" x14ac:dyDescent="0.35">
      <c r="A9" s="8" t="s">
        <v>9</v>
      </c>
      <c r="B9" s="8"/>
      <c r="C9" s="1"/>
      <c r="D9" s="1"/>
      <c r="E9" s="1"/>
      <c r="F9" s="2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2"/>
      <c r="U9" s="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1"/>
      <c r="BI9" s="2"/>
    </row>
    <row r="10" spans="1:61" x14ac:dyDescent="0.35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2"/>
      <c r="U10" s="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1"/>
      <c r="BA10" s="2"/>
      <c r="BB10" s="2"/>
      <c r="BC10" s="2"/>
      <c r="BD10" s="2"/>
      <c r="BE10" s="2"/>
      <c r="BF10" s="2"/>
      <c r="BG10" s="2"/>
      <c r="BH10" s="1"/>
      <c r="BI10" s="2"/>
    </row>
    <row r="11" spans="1:61" x14ac:dyDescent="0.35">
      <c r="A11" s="53" t="s">
        <v>10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4" t="s">
        <v>11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9"/>
      <c r="AQ11" s="9"/>
      <c r="AR11" s="10"/>
      <c r="AS11" s="10"/>
      <c r="AT11" s="10"/>
      <c r="AU11" s="10"/>
      <c r="AV11" s="10"/>
      <c r="AW11" s="10"/>
      <c r="AX11" s="10"/>
      <c r="AY11" s="10"/>
      <c r="AZ11" s="11"/>
      <c r="BA11" s="55"/>
      <c r="BB11" s="55"/>
      <c r="BC11" s="55"/>
      <c r="BD11" s="10"/>
      <c r="BE11" s="10"/>
      <c r="BF11" s="10"/>
      <c r="BG11" s="10"/>
      <c r="BH11" s="11"/>
      <c r="BI11" s="2"/>
    </row>
    <row r="12" spans="1:61" x14ac:dyDescent="0.35">
      <c r="A12" s="1"/>
      <c r="B12" s="1"/>
      <c r="C12" s="1"/>
      <c r="D12" s="1"/>
      <c r="E12" s="1"/>
      <c r="F12" s="1"/>
      <c r="G12" s="1"/>
      <c r="H12" s="1"/>
      <c r="I12" s="1"/>
      <c r="J12" s="1" t="s">
        <v>13</v>
      </c>
      <c r="K12" s="1"/>
      <c r="L12" s="1"/>
      <c r="M12" s="1"/>
      <c r="N12" s="1"/>
      <c r="O12" s="1"/>
      <c r="P12" s="1"/>
      <c r="Q12" s="1"/>
      <c r="R12" s="1"/>
      <c r="S12" s="4" t="s">
        <v>14</v>
      </c>
      <c r="T12" s="1" t="s">
        <v>14</v>
      </c>
      <c r="U12" s="1"/>
      <c r="V12" s="1"/>
      <c r="W12" s="1"/>
      <c r="X12" s="1"/>
      <c r="Y12" s="1"/>
      <c r="Z12" s="1"/>
      <c r="AA12" s="1" t="s">
        <v>16</v>
      </c>
      <c r="AB12" s="1" t="s">
        <v>16</v>
      </c>
      <c r="AC12" s="1" t="s">
        <v>16</v>
      </c>
      <c r="AD12" s="1"/>
      <c r="AE12" s="1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2"/>
    </row>
    <row r="13" spans="1:61" x14ac:dyDescent="0.35">
      <c r="A13" s="14" t="s">
        <v>17</v>
      </c>
      <c r="B13" s="14"/>
      <c r="C13" s="14" t="s">
        <v>18</v>
      </c>
      <c r="D13" s="14" t="s">
        <v>19</v>
      </c>
      <c r="E13" s="14" t="s">
        <v>20</v>
      </c>
      <c r="F13" s="14" t="s">
        <v>21</v>
      </c>
      <c r="G13" s="14" t="s">
        <v>22</v>
      </c>
      <c r="H13" s="14" t="s">
        <v>23</v>
      </c>
      <c r="I13" s="14" t="s">
        <v>24</v>
      </c>
      <c r="J13" s="14" t="s">
        <v>27</v>
      </c>
      <c r="K13" s="14"/>
      <c r="L13" s="14"/>
      <c r="M13" s="14"/>
      <c r="N13" s="14"/>
      <c r="O13" s="14"/>
      <c r="P13" s="14"/>
      <c r="Q13" s="14"/>
      <c r="R13" s="14"/>
      <c r="S13" s="15" t="s">
        <v>28</v>
      </c>
      <c r="T13" s="14" t="s">
        <v>28</v>
      </c>
      <c r="U13" s="14"/>
      <c r="V13" s="14" t="s">
        <v>29</v>
      </c>
      <c r="W13" s="14" t="s">
        <v>30</v>
      </c>
      <c r="X13" s="14" t="s">
        <v>31</v>
      </c>
      <c r="Y13" s="14" t="s">
        <v>33</v>
      </c>
      <c r="Z13" s="14" t="s">
        <v>34</v>
      </c>
      <c r="AA13" s="14" t="s">
        <v>35</v>
      </c>
      <c r="AB13" s="14" t="s">
        <v>36</v>
      </c>
      <c r="AC13" s="14" t="s">
        <v>37</v>
      </c>
      <c r="AD13" s="14"/>
      <c r="AE13" s="16" t="s">
        <v>38</v>
      </c>
      <c r="AF13" s="16" t="s">
        <v>38</v>
      </c>
      <c r="AG13" s="16" t="s">
        <v>38</v>
      </c>
      <c r="AH13" s="16" t="s">
        <v>38</v>
      </c>
      <c r="AI13" s="16"/>
      <c r="AJ13" s="16"/>
      <c r="AK13" s="16"/>
      <c r="AL13" s="16"/>
      <c r="AM13" s="16"/>
      <c r="AN13" s="16" t="s">
        <v>38</v>
      </c>
      <c r="AO13" s="16" t="s">
        <v>38</v>
      </c>
      <c r="AP13" s="16"/>
      <c r="AQ13" s="16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2"/>
    </row>
    <row r="14" spans="1:61" ht="26" x14ac:dyDescent="0.35">
      <c r="A14" s="18" t="s">
        <v>39</v>
      </c>
      <c r="B14" s="18" t="s">
        <v>151</v>
      </c>
      <c r="C14" s="18" t="s">
        <v>40</v>
      </c>
      <c r="D14" s="18" t="s">
        <v>41</v>
      </c>
      <c r="E14" s="18" t="s">
        <v>42</v>
      </c>
      <c r="F14" s="18" t="s">
        <v>43</v>
      </c>
      <c r="G14" s="18" t="s">
        <v>44</v>
      </c>
      <c r="H14" s="18" t="s">
        <v>45</v>
      </c>
      <c r="I14" s="18" t="s">
        <v>46</v>
      </c>
      <c r="J14" s="18" t="s">
        <v>49</v>
      </c>
      <c r="K14" s="18" t="s">
        <v>50</v>
      </c>
      <c r="L14" s="18" t="s">
        <v>51</v>
      </c>
      <c r="M14" s="18" t="s">
        <v>52</v>
      </c>
      <c r="N14" s="18" t="s">
        <v>53</v>
      </c>
      <c r="O14" s="18" t="s">
        <v>54</v>
      </c>
      <c r="P14" s="18" t="s">
        <v>55</v>
      </c>
      <c r="Q14" s="18" t="s">
        <v>56</v>
      </c>
      <c r="R14" s="18" t="s">
        <v>57</v>
      </c>
      <c r="S14" s="18" t="s">
        <v>58</v>
      </c>
      <c r="T14" s="18" t="s">
        <v>59</v>
      </c>
      <c r="U14" s="18" t="s">
        <v>61</v>
      </c>
      <c r="V14" s="18" t="s">
        <v>62</v>
      </c>
      <c r="W14" s="18" t="s">
        <v>63</v>
      </c>
      <c r="X14" s="18" t="s">
        <v>64</v>
      </c>
      <c r="Y14" s="18" t="s">
        <v>66</v>
      </c>
      <c r="Z14" s="18" t="s">
        <v>68</v>
      </c>
      <c r="AA14" s="18" t="s">
        <v>69</v>
      </c>
      <c r="AB14" s="18" t="s">
        <v>70</v>
      </c>
      <c r="AC14" s="18" t="s">
        <v>71</v>
      </c>
      <c r="AD14" s="18" t="s">
        <v>72</v>
      </c>
      <c r="AE14" s="19" t="s">
        <v>73</v>
      </c>
      <c r="AF14" s="19" t="s">
        <v>74</v>
      </c>
      <c r="AG14" s="19" t="s">
        <v>75</v>
      </c>
      <c r="AH14" s="19" t="s">
        <v>76</v>
      </c>
      <c r="AI14" s="19" t="s">
        <v>77</v>
      </c>
      <c r="AJ14" s="19" t="s">
        <v>78</v>
      </c>
      <c r="AK14" s="19" t="s">
        <v>79</v>
      </c>
      <c r="AL14" s="19" t="s">
        <v>80</v>
      </c>
      <c r="AM14" s="19" t="s">
        <v>81</v>
      </c>
      <c r="AN14" s="19" t="s">
        <v>82</v>
      </c>
      <c r="AO14" s="19" t="s">
        <v>83</v>
      </c>
      <c r="AP14" s="19" t="s">
        <v>84</v>
      </c>
      <c r="AQ14" s="19" t="s">
        <v>85</v>
      </c>
      <c r="AR14" s="20" t="s">
        <v>86</v>
      </c>
      <c r="AS14" s="20" t="s">
        <v>87</v>
      </c>
      <c r="AT14" s="20" t="s">
        <v>88</v>
      </c>
      <c r="AU14" s="20" t="s">
        <v>89</v>
      </c>
      <c r="AV14" s="20" t="s">
        <v>90</v>
      </c>
      <c r="AW14" s="20" t="s">
        <v>91</v>
      </c>
      <c r="AX14" s="20" t="s">
        <v>92</v>
      </c>
      <c r="AY14" s="20" t="s">
        <v>93</v>
      </c>
      <c r="AZ14" s="20" t="s">
        <v>94</v>
      </c>
      <c r="BA14" s="20" t="s">
        <v>95</v>
      </c>
      <c r="BB14" s="20" t="s">
        <v>96</v>
      </c>
      <c r="BC14" s="20" t="s">
        <v>97</v>
      </c>
      <c r="BD14" s="20" t="s">
        <v>98</v>
      </c>
      <c r="BE14" s="20" t="s">
        <v>99</v>
      </c>
      <c r="BF14" s="20" t="s">
        <v>100</v>
      </c>
      <c r="BG14" s="20" t="s">
        <v>101</v>
      </c>
      <c r="BH14" s="20" t="s">
        <v>102</v>
      </c>
      <c r="BI14" s="12"/>
    </row>
    <row r="15" spans="1:61" x14ac:dyDescent="0.35">
      <c r="A15" s="21">
        <v>22</v>
      </c>
      <c r="B15" s="21">
        <v>1</v>
      </c>
      <c r="C15" s="29" t="s">
        <v>121</v>
      </c>
      <c r="D15" s="30">
        <v>44111</v>
      </c>
      <c r="E15" s="12" t="s">
        <v>122</v>
      </c>
      <c r="F15" s="21" t="s">
        <v>121</v>
      </c>
      <c r="G15" s="21" t="s">
        <v>123</v>
      </c>
      <c r="H15" s="21" t="s">
        <v>116</v>
      </c>
      <c r="I15" s="21">
        <v>77587</v>
      </c>
      <c r="J15" s="21">
        <v>2</v>
      </c>
      <c r="K15" s="12" t="s">
        <v>109</v>
      </c>
      <c r="L15" s="22">
        <v>0.96</v>
      </c>
      <c r="M15" s="22">
        <v>0.14000000000000001</v>
      </c>
      <c r="N15" s="22">
        <v>1</v>
      </c>
      <c r="O15" s="22">
        <v>1</v>
      </c>
      <c r="P15" s="22">
        <v>0</v>
      </c>
      <c r="Q15" s="22">
        <v>0</v>
      </c>
      <c r="R15" s="22">
        <v>0</v>
      </c>
      <c r="S15" s="21">
        <v>1</v>
      </c>
      <c r="T15" s="21" t="s">
        <v>110</v>
      </c>
      <c r="U15" s="21" t="s">
        <v>111</v>
      </c>
      <c r="V15" s="21">
        <v>1962</v>
      </c>
      <c r="W15" s="21">
        <v>2023</v>
      </c>
      <c r="X15" s="21">
        <v>2</v>
      </c>
      <c r="Y15" s="21">
        <v>11</v>
      </c>
      <c r="Z15" s="24">
        <v>8664</v>
      </c>
      <c r="AA15" s="25">
        <v>1236170</v>
      </c>
      <c r="AB15" s="25">
        <v>15000</v>
      </c>
      <c r="AC15" s="25">
        <v>163775.47435056418</v>
      </c>
      <c r="AD15" s="25">
        <f t="shared" ref="AD15:AD30" si="0">SUM(AA15:AC15)</f>
        <v>1414945.4743505642</v>
      </c>
      <c r="AE15" s="21" t="s">
        <v>112</v>
      </c>
      <c r="AF15" s="21" t="s">
        <v>106</v>
      </c>
      <c r="AG15" s="21" t="s">
        <v>112</v>
      </c>
      <c r="AH15" s="21" t="s">
        <v>106</v>
      </c>
      <c r="AI15" s="21" t="s">
        <v>112</v>
      </c>
      <c r="AJ15" s="21" t="s">
        <v>114</v>
      </c>
      <c r="AK15" s="21" t="s">
        <v>104</v>
      </c>
      <c r="AL15" s="21" t="s">
        <v>105</v>
      </c>
      <c r="AM15" s="21" t="s">
        <v>103</v>
      </c>
      <c r="AN15" s="21" t="s">
        <v>112</v>
      </c>
      <c r="AO15" s="21" t="s">
        <v>106</v>
      </c>
      <c r="AP15" s="21" t="s">
        <v>103</v>
      </c>
      <c r="AQ15" s="21" t="s">
        <v>124</v>
      </c>
      <c r="AR15" s="21">
        <v>2023</v>
      </c>
      <c r="AS15" s="21" t="s">
        <v>119</v>
      </c>
      <c r="AT15" s="21">
        <v>2023</v>
      </c>
      <c r="AU15" s="21">
        <v>2023</v>
      </c>
      <c r="AV15" s="21">
        <v>2023</v>
      </c>
      <c r="AW15" s="21" t="s">
        <v>117</v>
      </c>
      <c r="AX15" s="21" t="s">
        <v>118</v>
      </c>
      <c r="AY15" s="26"/>
      <c r="AZ15" s="27" t="s">
        <v>107</v>
      </c>
      <c r="BA15" s="27" t="s">
        <v>115</v>
      </c>
      <c r="BB15" s="28">
        <v>45050</v>
      </c>
      <c r="BC15" s="21" t="s">
        <v>120</v>
      </c>
      <c r="BD15" s="21" t="s">
        <v>103</v>
      </c>
      <c r="BE15" s="21" t="s">
        <v>108</v>
      </c>
      <c r="BF15" s="21" t="s">
        <v>108</v>
      </c>
      <c r="BG15" s="21" t="s">
        <v>125</v>
      </c>
      <c r="BH15" s="21" t="s">
        <v>112</v>
      </c>
    </row>
    <row r="16" spans="1:61" x14ac:dyDescent="0.35">
      <c r="A16" s="21">
        <v>22</v>
      </c>
      <c r="B16" s="21">
        <v>2</v>
      </c>
      <c r="C16" s="29" t="s">
        <v>121</v>
      </c>
      <c r="D16" s="30">
        <v>44111</v>
      </c>
      <c r="E16" s="12" t="s">
        <v>122</v>
      </c>
      <c r="F16" s="21" t="s">
        <v>121</v>
      </c>
      <c r="G16" s="21" t="s">
        <v>123</v>
      </c>
      <c r="H16" s="21" t="s">
        <v>116</v>
      </c>
      <c r="I16" s="21">
        <v>77587</v>
      </c>
      <c r="J16" s="21">
        <v>2</v>
      </c>
      <c r="K16" s="12" t="s">
        <v>109</v>
      </c>
      <c r="L16" s="22">
        <v>0.96</v>
      </c>
      <c r="M16" s="22">
        <v>0.14000000000000001</v>
      </c>
      <c r="N16" s="22">
        <v>1</v>
      </c>
      <c r="O16" s="22">
        <v>1</v>
      </c>
      <c r="P16" s="22">
        <v>0</v>
      </c>
      <c r="Q16" s="22">
        <v>0</v>
      </c>
      <c r="R16" s="22">
        <v>0</v>
      </c>
      <c r="S16" s="21">
        <v>1</v>
      </c>
      <c r="T16" s="21" t="s">
        <v>110</v>
      </c>
      <c r="U16" s="21" t="s">
        <v>111</v>
      </c>
      <c r="V16" s="21">
        <v>1962</v>
      </c>
      <c r="W16" s="21">
        <v>2023</v>
      </c>
      <c r="X16" s="21">
        <v>2</v>
      </c>
      <c r="Y16" s="21">
        <v>8</v>
      </c>
      <c r="Z16" s="24">
        <v>5256</v>
      </c>
      <c r="AA16" s="25">
        <v>696280</v>
      </c>
      <c r="AB16" s="21" t="s">
        <v>113</v>
      </c>
      <c r="AC16" s="25">
        <v>99354.096628181593</v>
      </c>
      <c r="AD16" s="25">
        <f t="shared" si="0"/>
        <v>795634.09662818164</v>
      </c>
      <c r="AE16" s="21" t="s">
        <v>112</v>
      </c>
      <c r="AF16" s="21" t="s">
        <v>106</v>
      </c>
      <c r="AG16" s="21" t="s">
        <v>112</v>
      </c>
      <c r="AH16" s="21" t="s">
        <v>106</v>
      </c>
      <c r="AI16" s="21" t="s">
        <v>112</v>
      </c>
      <c r="AJ16" s="21" t="s">
        <v>114</v>
      </c>
      <c r="AK16" s="21" t="s">
        <v>104</v>
      </c>
      <c r="AL16" s="21" t="s">
        <v>105</v>
      </c>
      <c r="AM16" s="21" t="s">
        <v>103</v>
      </c>
      <c r="AN16" s="21" t="s">
        <v>112</v>
      </c>
      <c r="AO16" s="21" t="s">
        <v>106</v>
      </c>
      <c r="AP16" s="21" t="s">
        <v>103</v>
      </c>
      <c r="AQ16" s="21" t="s">
        <v>124</v>
      </c>
      <c r="AR16" s="21">
        <v>2023</v>
      </c>
      <c r="AS16" s="21" t="s">
        <v>119</v>
      </c>
      <c r="AT16" s="21">
        <v>2023</v>
      </c>
      <c r="AU16" s="21">
        <v>2023</v>
      </c>
      <c r="AV16" s="21">
        <v>2023</v>
      </c>
      <c r="AW16" s="21" t="s">
        <v>117</v>
      </c>
      <c r="AX16" s="21" t="s">
        <v>118</v>
      </c>
      <c r="AY16" s="26"/>
      <c r="AZ16" s="27" t="s">
        <v>107</v>
      </c>
      <c r="BA16" s="27" t="s">
        <v>115</v>
      </c>
      <c r="BB16" s="28">
        <v>45050</v>
      </c>
      <c r="BC16" s="21" t="s">
        <v>120</v>
      </c>
      <c r="BD16" s="21" t="s">
        <v>103</v>
      </c>
      <c r="BE16" s="21" t="s">
        <v>108</v>
      </c>
      <c r="BF16" s="21" t="s">
        <v>108</v>
      </c>
      <c r="BG16" s="21" t="s">
        <v>125</v>
      </c>
      <c r="BH16" s="21" t="s">
        <v>112</v>
      </c>
    </row>
    <row r="17" spans="1:60" x14ac:dyDescent="0.35">
      <c r="A17" s="21">
        <v>22</v>
      </c>
      <c r="B17" s="21">
        <v>3</v>
      </c>
      <c r="C17" s="29" t="s">
        <v>121</v>
      </c>
      <c r="D17" s="30">
        <v>44111</v>
      </c>
      <c r="E17" s="12" t="s">
        <v>122</v>
      </c>
      <c r="F17" s="21" t="s">
        <v>121</v>
      </c>
      <c r="G17" s="21" t="s">
        <v>123</v>
      </c>
      <c r="H17" s="21" t="s">
        <v>116</v>
      </c>
      <c r="I17" s="21">
        <v>77587</v>
      </c>
      <c r="J17" s="21">
        <v>2</v>
      </c>
      <c r="K17" s="12" t="s">
        <v>109</v>
      </c>
      <c r="L17" s="22">
        <v>0.96</v>
      </c>
      <c r="M17" s="22">
        <v>0.14000000000000001</v>
      </c>
      <c r="N17" s="22">
        <v>1</v>
      </c>
      <c r="O17" s="22">
        <v>1</v>
      </c>
      <c r="P17" s="22">
        <v>0</v>
      </c>
      <c r="Q17" s="22">
        <v>0</v>
      </c>
      <c r="R17" s="22">
        <v>0</v>
      </c>
      <c r="S17" s="21">
        <v>1</v>
      </c>
      <c r="T17" s="21" t="s">
        <v>110</v>
      </c>
      <c r="U17" s="21" t="s">
        <v>111</v>
      </c>
      <c r="V17" s="21">
        <v>1962</v>
      </c>
      <c r="W17" s="21">
        <v>2023</v>
      </c>
      <c r="X17" s="21">
        <v>2</v>
      </c>
      <c r="Y17" s="21">
        <v>8</v>
      </c>
      <c r="Z17" s="24">
        <v>5256</v>
      </c>
      <c r="AA17" s="25">
        <v>683800</v>
      </c>
      <c r="AB17" s="21" t="s">
        <v>113</v>
      </c>
      <c r="AC17" s="25">
        <v>99354.096628181593</v>
      </c>
      <c r="AD17" s="25">
        <f t="shared" si="0"/>
        <v>783154.09662818164</v>
      </c>
      <c r="AE17" s="21" t="s">
        <v>112</v>
      </c>
      <c r="AF17" s="21" t="s">
        <v>106</v>
      </c>
      <c r="AG17" s="21" t="s">
        <v>112</v>
      </c>
      <c r="AH17" s="21" t="s">
        <v>106</v>
      </c>
      <c r="AI17" s="21" t="s">
        <v>112</v>
      </c>
      <c r="AJ17" s="21" t="s">
        <v>114</v>
      </c>
      <c r="AK17" s="21" t="s">
        <v>104</v>
      </c>
      <c r="AL17" s="21" t="s">
        <v>105</v>
      </c>
      <c r="AM17" s="21" t="s">
        <v>103</v>
      </c>
      <c r="AN17" s="21" t="s">
        <v>112</v>
      </c>
      <c r="AO17" s="21" t="s">
        <v>106</v>
      </c>
      <c r="AP17" s="21" t="s">
        <v>103</v>
      </c>
      <c r="AQ17" s="21" t="s">
        <v>124</v>
      </c>
      <c r="AR17" s="21">
        <v>2023</v>
      </c>
      <c r="AS17" s="21" t="s">
        <v>119</v>
      </c>
      <c r="AT17" s="21">
        <v>2023</v>
      </c>
      <c r="AU17" s="21">
        <v>2023</v>
      </c>
      <c r="AV17" s="21">
        <v>2023</v>
      </c>
      <c r="AW17" s="21" t="s">
        <v>117</v>
      </c>
      <c r="AX17" s="21" t="s">
        <v>118</v>
      </c>
      <c r="AY17" s="26"/>
      <c r="AZ17" s="27" t="s">
        <v>107</v>
      </c>
      <c r="BA17" s="27" t="s">
        <v>115</v>
      </c>
      <c r="BB17" s="28">
        <v>45050</v>
      </c>
      <c r="BC17" s="21" t="s">
        <v>120</v>
      </c>
      <c r="BD17" s="21" t="s">
        <v>103</v>
      </c>
      <c r="BE17" s="21" t="s">
        <v>108</v>
      </c>
      <c r="BF17" s="21" t="s">
        <v>108</v>
      </c>
      <c r="BG17" s="21" t="s">
        <v>125</v>
      </c>
      <c r="BH17" s="21" t="s">
        <v>112</v>
      </c>
    </row>
    <row r="18" spans="1:60" x14ac:dyDescent="0.35">
      <c r="A18" s="21">
        <v>22</v>
      </c>
      <c r="B18" s="21">
        <v>4</v>
      </c>
      <c r="C18" s="29" t="s">
        <v>121</v>
      </c>
      <c r="D18" s="30">
        <v>44111</v>
      </c>
      <c r="E18" s="12" t="s">
        <v>122</v>
      </c>
      <c r="F18" s="21" t="s">
        <v>121</v>
      </c>
      <c r="G18" s="21" t="s">
        <v>123</v>
      </c>
      <c r="H18" s="21" t="s">
        <v>116</v>
      </c>
      <c r="I18" s="21">
        <v>77587</v>
      </c>
      <c r="J18" s="21">
        <v>2</v>
      </c>
      <c r="K18" s="12" t="s">
        <v>109</v>
      </c>
      <c r="L18" s="22">
        <v>0.96</v>
      </c>
      <c r="M18" s="22">
        <v>0.14000000000000001</v>
      </c>
      <c r="N18" s="22">
        <v>1</v>
      </c>
      <c r="O18" s="22">
        <v>1</v>
      </c>
      <c r="P18" s="22">
        <v>0</v>
      </c>
      <c r="Q18" s="22">
        <v>0</v>
      </c>
      <c r="R18" s="22">
        <v>0</v>
      </c>
      <c r="S18" s="21">
        <v>1</v>
      </c>
      <c r="T18" s="21" t="s">
        <v>110</v>
      </c>
      <c r="U18" s="21" t="s">
        <v>111</v>
      </c>
      <c r="V18" s="21">
        <v>1962</v>
      </c>
      <c r="W18" s="21">
        <v>2023</v>
      </c>
      <c r="X18" s="21">
        <v>2</v>
      </c>
      <c r="Y18" s="21">
        <v>8</v>
      </c>
      <c r="Z18" s="24">
        <v>5256</v>
      </c>
      <c r="AA18" s="25">
        <v>1582100</v>
      </c>
      <c r="AB18" s="21" t="s">
        <v>113</v>
      </c>
      <c r="AC18" s="25">
        <v>99354.096628181593</v>
      </c>
      <c r="AD18" s="25">
        <f t="shared" si="0"/>
        <v>1681454.0966281816</v>
      </c>
      <c r="AE18" s="21" t="s">
        <v>112</v>
      </c>
      <c r="AF18" s="21" t="s">
        <v>106</v>
      </c>
      <c r="AG18" s="21" t="s">
        <v>112</v>
      </c>
      <c r="AH18" s="21" t="s">
        <v>106</v>
      </c>
      <c r="AI18" s="21" t="s">
        <v>112</v>
      </c>
      <c r="AJ18" s="21" t="s">
        <v>114</v>
      </c>
      <c r="AK18" s="21" t="s">
        <v>104</v>
      </c>
      <c r="AL18" s="21" t="s">
        <v>105</v>
      </c>
      <c r="AM18" s="21" t="s">
        <v>103</v>
      </c>
      <c r="AN18" s="21" t="s">
        <v>112</v>
      </c>
      <c r="AO18" s="21" t="s">
        <v>106</v>
      </c>
      <c r="AP18" s="21" t="s">
        <v>103</v>
      </c>
      <c r="AQ18" s="21" t="s">
        <v>124</v>
      </c>
      <c r="AR18" s="21">
        <v>2023</v>
      </c>
      <c r="AS18" s="21" t="s">
        <v>119</v>
      </c>
      <c r="AT18" s="21">
        <v>2023</v>
      </c>
      <c r="AU18" s="21">
        <v>2023</v>
      </c>
      <c r="AV18" s="21">
        <v>2023</v>
      </c>
      <c r="AW18" s="21" t="s">
        <v>117</v>
      </c>
      <c r="AX18" s="21" t="s">
        <v>118</v>
      </c>
      <c r="AY18" s="26"/>
      <c r="AZ18" s="27" t="s">
        <v>107</v>
      </c>
      <c r="BA18" s="27" t="s">
        <v>115</v>
      </c>
      <c r="BB18" s="28">
        <v>45050</v>
      </c>
      <c r="BC18" s="21" t="s">
        <v>120</v>
      </c>
      <c r="BD18" s="21" t="s">
        <v>103</v>
      </c>
      <c r="BE18" s="21" t="s">
        <v>108</v>
      </c>
      <c r="BF18" s="21" t="s">
        <v>108</v>
      </c>
      <c r="BG18" s="21" t="s">
        <v>125</v>
      </c>
      <c r="BH18" s="21" t="s">
        <v>112</v>
      </c>
    </row>
    <row r="19" spans="1:60" x14ac:dyDescent="0.35">
      <c r="A19" s="21">
        <v>22</v>
      </c>
      <c r="B19" s="21">
        <v>5</v>
      </c>
      <c r="C19" s="29" t="s">
        <v>121</v>
      </c>
      <c r="D19" s="30">
        <v>44111</v>
      </c>
      <c r="E19" s="12" t="s">
        <v>122</v>
      </c>
      <c r="F19" s="21" t="s">
        <v>121</v>
      </c>
      <c r="G19" s="21" t="s">
        <v>123</v>
      </c>
      <c r="H19" s="21" t="s">
        <v>116</v>
      </c>
      <c r="I19" s="21">
        <v>77587</v>
      </c>
      <c r="J19" s="21">
        <v>2</v>
      </c>
      <c r="K19" s="12" t="s">
        <v>109</v>
      </c>
      <c r="L19" s="22">
        <v>0.96</v>
      </c>
      <c r="M19" s="22">
        <v>0.14000000000000001</v>
      </c>
      <c r="N19" s="22">
        <v>1</v>
      </c>
      <c r="O19" s="22">
        <v>1</v>
      </c>
      <c r="P19" s="22">
        <v>0</v>
      </c>
      <c r="Q19" s="22">
        <v>0</v>
      </c>
      <c r="R19" s="22">
        <v>0</v>
      </c>
      <c r="S19" s="21">
        <v>1</v>
      </c>
      <c r="T19" s="21" t="s">
        <v>110</v>
      </c>
      <c r="U19" s="21" t="s">
        <v>111</v>
      </c>
      <c r="V19" s="21">
        <v>1962</v>
      </c>
      <c r="W19" s="21">
        <v>2023</v>
      </c>
      <c r="X19" s="21">
        <v>2</v>
      </c>
      <c r="Y19" s="21">
        <v>8</v>
      </c>
      <c r="Z19" s="24">
        <v>5256</v>
      </c>
      <c r="AA19" s="25">
        <v>683800</v>
      </c>
      <c r="AB19" s="21" t="s">
        <v>113</v>
      </c>
      <c r="AC19" s="25">
        <v>99354.096628181593</v>
      </c>
      <c r="AD19" s="25">
        <f t="shared" si="0"/>
        <v>783154.09662818164</v>
      </c>
      <c r="AE19" s="21" t="s">
        <v>112</v>
      </c>
      <c r="AF19" s="21" t="s">
        <v>106</v>
      </c>
      <c r="AG19" s="21" t="s">
        <v>112</v>
      </c>
      <c r="AH19" s="21" t="s">
        <v>106</v>
      </c>
      <c r="AI19" s="21" t="s">
        <v>112</v>
      </c>
      <c r="AJ19" s="21" t="s">
        <v>114</v>
      </c>
      <c r="AK19" s="21" t="s">
        <v>104</v>
      </c>
      <c r="AL19" s="21" t="s">
        <v>105</v>
      </c>
      <c r="AM19" s="21" t="s">
        <v>103</v>
      </c>
      <c r="AN19" s="21" t="s">
        <v>112</v>
      </c>
      <c r="AO19" s="21" t="s">
        <v>106</v>
      </c>
      <c r="AP19" s="21" t="s">
        <v>103</v>
      </c>
      <c r="AQ19" s="21" t="s">
        <v>124</v>
      </c>
      <c r="AR19" s="21">
        <v>2023</v>
      </c>
      <c r="AS19" s="21" t="s">
        <v>119</v>
      </c>
      <c r="AT19" s="21">
        <v>2023</v>
      </c>
      <c r="AU19" s="21">
        <v>2023</v>
      </c>
      <c r="AV19" s="21">
        <v>2023</v>
      </c>
      <c r="AW19" s="21" t="s">
        <v>117</v>
      </c>
      <c r="AX19" s="21" t="s">
        <v>118</v>
      </c>
      <c r="AY19" s="26"/>
      <c r="AZ19" s="27" t="s">
        <v>107</v>
      </c>
      <c r="BA19" s="27" t="s">
        <v>115</v>
      </c>
      <c r="BB19" s="28">
        <v>45050</v>
      </c>
      <c r="BC19" s="21" t="s">
        <v>120</v>
      </c>
      <c r="BD19" s="21" t="s">
        <v>103</v>
      </c>
      <c r="BE19" s="21" t="s">
        <v>108</v>
      </c>
      <c r="BF19" s="21" t="s">
        <v>108</v>
      </c>
      <c r="BG19" s="21" t="s">
        <v>125</v>
      </c>
      <c r="BH19" s="21" t="s">
        <v>112</v>
      </c>
    </row>
    <row r="20" spans="1:60" x14ac:dyDescent="0.35">
      <c r="A20" s="21">
        <v>22</v>
      </c>
      <c r="B20" s="21">
        <v>6</v>
      </c>
      <c r="C20" s="29" t="s">
        <v>121</v>
      </c>
      <c r="D20" s="30">
        <v>44111</v>
      </c>
      <c r="E20" s="12" t="s">
        <v>122</v>
      </c>
      <c r="F20" s="21" t="s">
        <v>121</v>
      </c>
      <c r="G20" s="21" t="s">
        <v>123</v>
      </c>
      <c r="H20" s="21" t="s">
        <v>116</v>
      </c>
      <c r="I20" s="21">
        <v>77587</v>
      </c>
      <c r="J20" s="21">
        <v>2</v>
      </c>
      <c r="K20" s="12" t="s">
        <v>109</v>
      </c>
      <c r="L20" s="22">
        <v>0.96</v>
      </c>
      <c r="M20" s="22">
        <v>0.14000000000000001</v>
      </c>
      <c r="N20" s="22">
        <v>1</v>
      </c>
      <c r="O20" s="22">
        <v>1</v>
      </c>
      <c r="P20" s="22">
        <v>0</v>
      </c>
      <c r="Q20" s="22">
        <v>0</v>
      </c>
      <c r="R20" s="22">
        <v>0</v>
      </c>
      <c r="S20" s="21">
        <v>1</v>
      </c>
      <c r="T20" s="21" t="s">
        <v>110</v>
      </c>
      <c r="U20" s="21" t="s">
        <v>111</v>
      </c>
      <c r="V20" s="21">
        <v>1962</v>
      </c>
      <c r="W20" s="21">
        <v>2023</v>
      </c>
      <c r="X20" s="21">
        <v>2</v>
      </c>
      <c r="Y20" s="21">
        <v>6</v>
      </c>
      <c r="Z20" s="24">
        <v>5270</v>
      </c>
      <c r="AA20" s="25">
        <v>696280</v>
      </c>
      <c r="AB20" s="21" t="s">
        <v>113</v>
      </c>
      <c r="AC20" s="25">
        <v>99618.738438074011</v>
      </c>
      <c r="AD20" s="25">
        <f t="shared" si="0"/>
        <v>795898.73843807401</v>
      </c>
      <c r="AE20" s="21" t="s">
        <v>112</v>
      </c>
      <c r="AF20" s="21" t="s">
        <v>106</v>
      </c>
      <c r="AG20" s="21" t="s">
        <v>112</v>
      </c>
      <c r="AH20" s="21" t="s">
        <v>106</v>
      </c>
      <c r="AI20" s="21" t="s">
        <v>112</v>
      </c>
      <c r="AJ20" s="21" t="s">
        <v>114</v>
      </c>
      <c r="AK20" s="21" t="s">
        <v>104</v>
      </c>
      <c r="AL20" s="21" t="s">
        <v>105</v>
      </c>
      <c r="AM20" s="21" t="s">
        <v>103</v>
      </c>
      <c r="AN20" s="21" t="s">
        <v>112</v>
      </c>
      <c r="AO20" s="21" t="s">
        <v>106</v>
      </c>
      <c r="AP20" s="21" t="s">
        <v>103</v>
      </c>
      <c r="AQ20" s="21" t="s">
        <v>124</v>
      </c>
      <c r="AR20" s="21">
        <v>2023</v>
      </c>
      <c r="AS20" s="21" t="s">
        <v>119</v>
      </c>
      <c r="AT20" s="21">
        <v>2023</v>
      </c>
      <c r="AU20" s="21">
        <v>2023</v>
      </c>
      <c r="AV20" s="21">
        <v>2023</v>
      </c>
      <c r="AW20" s="21" t="s">
        <v>117</v>
      </c>
      <c r="AX20" s="21" t="s">
        <v>118</v>
      </c>
      <c r="AY20" s="26"/>
      <c r="AZ20" s="27" t="s">
        <v>107</v>
      </c>
      <c r="BA20" s="27" t="s">
        <v>115</v>
      </c>
      <c r="BB20" s="28">
        <v>45050</v>
      </c>
      <c r="BC20" s="21" t="s">
        <v>120</v>
      </c>
      <c r="BD20" s="21" t="s">
        <v>103</v>
      </c>
      <c r="BE20" s="21" t="s">
        <v>108</v>
      </c>
      <c r="BF20" s="21" t="s">
        <v>108</v>
      </c>
      <c r="BG20" s="21" t="s">
        <v>125</v>
      </c>
      <c r="BH20" s="21" t="s">
        <v>112</v>
      </c>
    </row>
    <row r="21" spans="1:60" x14ac:dyDescent="0.35">
      <c r="A21" s="21">
        <v>22</v>
      </c>
      <c r="B21" s="21">
        <v>7</v>
      </c>
      <c r="C21" s="29" t="s">
        <v>121</v>
      </c>
      <c r="D21" s="30">
        <v>44111</v>
      </c>
      <c r="E21" s="12" t="s">
        <v>122</v>
      </c>
      <c r="F21" s="21" t="s">
        <v>121</v>
      </c>
      <c r="G21" s="21" t="s">
        <v>123</v>
      </c>
      <c r="H21" s="21" t="s">
        <v>116</v>
      </c>
      <c r="I21" s="21">
        <v>77587</v>
      </c>
      <c r="J21" s="21">
        <v>2</v>
      </c>
      <c r="K21" s="12" t="s">
        <v>109</v>
      </c>
      <c r="L21" s="22">
        <v>0.96</v>
      </c>
      <c r="M21" s="22">
        <v>0.14000000000000001</v>
      </c>
      <c r="N21" s="22">
        <v>1</v>
      </c>
      <c r="O21" s="22">
        <v>1</v>
      </c>
      <c r="P21" s="22">
        <v>0</v>
      </c>
      <c r="Q21" s="22">
        <v>0</v>
      </c>
      <c r="R21" s="22">
        <v>0</v>
      </c>
      <c r="S21" s="21">
        <v>1</v>
      </c>
      <c r="T21" s="21" t="s">
        <v>110</v>
      </c>
      <c r="U21" s="21" t="s">
        <v>111</v>
      </c>
      <c r="V21" s="21">
        <v>1962</v>
      </c>
      <c r="W21" s="21">
        <v>2023</v>
      </c>
      <c r="X21" s="21">
        <v>2</v>
      </c>
      <c r="Y21" s="21">
        <v>6</v>
      </c>
      <c r="Z21" s="24">
        <v>5270</v>
      </c>
      <c r="AA21" s="25">
        <v>1127880</v>
      </c>
      <c r="AB21" s="21" t="s">
        <v>113</v>
      </c>
      <c r="AC21" s="25">
        <v>99618.738438074011</v>
      </c>
      <c r="AD21" s="25">
        <f t="shared" si="0"/>
        <v>1227498.738438074</v>
      </c>
      <c r="AE21" s="21" t="s">
        <v>112</v>
      </c>
      <c r="AF21" s="21" t="s">
        <v>106</v>
      </c>
      <c r="AG21" s="21" t="s">
        <v>112</v>
      </c>
      <c r="AH21" s="21" t="s">
        <v>106</v>
      </c>
      <c r="AI21" s="21" t="s">
        <v>112</v>
      </c>
      <c r="AJ21" s="21" t="s">
        <v>114</v>
      </c>
      <c r="AK21" s="21" t="s">
        <v>104</v>
      </c>
      <c r="AL21" s="21" t="s">
        <v>105</v>
      </c>
      <c r="AM21" s="21" t="s">
        <v>103</v>
      </c>
      <c r="AN21" s="21" t="s">
        <v>112</v>
      </c>
      <c r="AO21" s="21" t="s">
        <v>106</v>
      </c>
      <c r="AP21" s="21" t="s">
        <v>103</v>
      </c>
      <c r="AQ21" s="21" t="s">
        <v>124</v>
      </c>
      <c r="AR21" s="21">
        <v>2023</v>
      </c>
      <c r="AS21" s="21" t="s">
        <v>119</v>
      </c>
      <c r="AT21" s="21">
        <v>2023</v>
      </c>
      <c r="AU21" s="21">
        <v>2023</v>
      </c>
      <c r="AV21" s="21">
        <v>2023</v>
      </c>
      <c r="AW21" s="21" t="s">
        <v>117</v>
      </c>
      <c r="AX21" s="21" t="s">
        <v>118</v>
      </c>
      <c r="AY21" s="26"/>
      <c r="AZ21" s="27" t="s">
        <v>107</v>
      </c>
      <c r="BA21" s="27" t="s">
        <v>115</v>
      </c>
      <c r="BB21" s="28">
        <v>45050</v>
      </c>
      <c r="BC21" s="21" t="s">
        <v>120</v>
      </c>
      <c r="BD21" s="21" t="s">
        <v>103</v>
      </c>
      <c r="BE21" s="21" t="s">
        <v>108</v>
      </c>
      <c r="BF21" s="21" t="s">
        <v>108</v>
      </c>
      <c r="BG21" s="21" t="s">
        <v>125</v>
      </c>
      <c r="BH21" s="21" t="s">
        <v>112</v>
      </c>
    </row>
    <row r="22" spans="1:60" x14ac:dyDescent="0.35">
      <c r="A22" s="21">
        <v>22</v>
      </c>
      <c r="B22" s="21">
        <v>8</v>
      </c>
      <c r="C22" s="29" t="s">
        <v>121</v>
      </c>
      <c r="D22" s="30">
        <v>44111</v>
      </c>
      <c r="E22" s="12" t="s">
        <v>122</v>
      </c>
      <c r="F22" s="21" t="s">
        <v>121</v>
      </c>
      <c r="G22" s="21" t="s">
        <v>123</v>
      </c>
      <c r="H22" s="21" t="s">
        <v>116</v>
      </c>
      <c r="I22" s="21">
        <v>77587</v>
      </c>
      <c r="J22" s="21">
        <v>2</v>
      </c>
      <c r="K22" s="12" t="s">
        <v>109</v>
      </c>
      <c r="L22" s="22">
        <v>0.96</v>
      </c>
      <c r="M22" s="22">
        <v>0.14000000000000001</v>
      </c>
      <c r="N22" s="22">
        <v>1</v>
      </c>
      <c r="O22" s="22">
        <v>1</v>
      </c>
      <c r="P22" s="22">
        <v>0</v>
      </c>
      <c r="Q22" s="22">
        <v>0</v>
      </c>
      <c r="R22" s="22">
        <v>0</v>
      </c>
      <c r="S22" s="21">
        <v>1</v>
      </c>
      <c r="T22" s="21" t="s">
        <v>110</v>
      </c>
      <c r="U22" s="21" t="s">
        <v>111</v>
      </c>
      <c r="V22" s="21">
        <v>1962</v>
      </c>
      <c r="W22" s="21">
        <v>2023</v>
      </c>
      <c r="X22" s="21">
        <v>2</v>
      </c>
      <c r="Y22" s="21">
        <v>6</v>
      </c>
      <c r="Z22" s="24">
        <v>5270</v>
      </c>
      <c r="AA22" s="25">
        <v>696280</v>
      </c>
      <c r="AB22" s="21" t="s">
        <v>113</v>
      </c>
      <c r="AC22" s="25">
        <v>99618.738438074011</v>
      </c>
      <c r="AD22" s="25">
        <f t="shared" si="0"/>
        <v>795898.73843807401</v>
      </c>
      <c r="AE22" s="21" t="s">
        <v>112</v>
      </c>
      <c r="AF22" s="21" t="s">
        <v>106</v>
      </c>
      <c r="AG22" s="21" t="s">
        <v>112</v>
      </c>
      <c r="AH22" s="21" t="s">
        <v>106</v>
      </c>
      <c r="AI22" s="21" t="s">
        <v>112</v>
      </c>
      <c r="AJ22" s="21" t="s">
        <v>114</v>
      </c>
      <c r="AK22" s="21" t="s">
        <v>104</v>
      </c>
      <c r="AL22" s="21" t="s">
        <v>105</v>
      </c>
      <c r="AM22" s="21" t="s">
        <v>103</v>
      </c>
      <c r="AN22" s="21" t="s">
        <v>112</v>
      </c>
      <c r="AO22" s="21" t="s">
        <v>106</v>
      </c>
      <c r="AP22" s="21" t="s">
        <v>103</v>
      </c>
      <c r="AQ22" s="21" t="s">
        <v>124</v>
      </c>
      <c r="AR22" s="21">
        <v>2023</v>
      </c>
      <c r="AS22" s="21" t="s">
        <v>119</v>
      </c>
      <c r="AT22" s="21">
        <v>2023</v>
      </c>
      <c r="AU22" s="21">
        <v>2023</v>
      </c>
      <c r="AV22" s="21">
        <v>2023</v>
      </c>
      <c r="AW22" s="21" t="s">
        <v>117</v>
      </c>
      <c r="AX22" s="21" t="s">
        <v>118</v>
      </c>
      <c r="AY22" s="26"/>
      <c r="AZ22" s="27" t="s">
        <v>107</v>
      </c>
      <c r="BA22" s="27" t="s">
        <v>115</v>
      </c>
      <c r="BB22" s="28">
        <v>45050</v>
      </c>
      <c r="BC22" s="21" t="s">
        <v>120</v>
      </c>
      <c r="BD22" s="21" t="s">
        <v>103</v>
      </c>
      <c r="BE22" s="21" t="s">
        <v>108</v>
      </c>
      <c r="BF22" s="21" t="s">
        <v>108</v>
      </c>
      <c r="BG22" s="21" t="s">
        <v>125</v>
      </c>
      <c r="BH22" s="21" t="s">
        <v>112</v>
      </c>
    </row>
    <row r="23" spans="1:60" x14ac:dyDescent="0.35">
      <c r="A23" s="21">
        <v>22</v>
      </c>
      <c r="B23" s="21">
        <v>9</v>
      </c>
      <c r="C23" s="29" t="s">
        <v>121</v>
      </c>
      <c r="D23" s="30">
        <v>44111</v>
      </c>
      <c r="E23" s="12" t="s">
        <v>122</v>
      </c>
      <c r="F23" s="21" t="s">
        <v>121</v>
      </c>
      <c r="G23" s="21" t="s">
        <v>123</v>
      </c>
      <c r="H23" s="21" t="s">
        <v>116</v>
      </c>
      <c r="I23" s="21">
        <v>77587</v>
      </c>
      <c r="J23" s="21">
        <v>2</v>
      </c>
      <c r="K23" s="12" t="s">
        <v>109</v>
      </c>
      <c r="L23" s="22">
        <v>0.96</v>
      </c>
      <c r="M23" s="22">
        <v>0.14000000000000001</v>
      </c>
      <c r="N23" s="22">
        <v>1</v>
      </c>
      <c r="O23" s="22">
        <v>1</v>
      </c>
      <c r="P23" s="22">
        <v>0</v>
      </c>
      <c r="Q23" s="22">
        <v>0</v>
      </c>
      <c r="R23" s="22">
        <v>0</v>
      </c>
      <c r="S23" s="21">
        <v>1</v>
      </c>
      <c r="T23" s="21" t="s">
        <v>110</v>
      </c>
      <c r="U23" s="21" t="s">
        <v>111</v>
      </c>
      <c r="V23" s="21">
        <v>1962</v>
      </c>
      <c r="W23" s="21">
        <v>2023</v>
      </c>
      <c r="X23" s="21">
        <v>2</v>
      </c>
      <c r="Y23" s="21">
        <v>6</v>
      </c>
      <c r="Z23" s="24">
        <v>5270</v>
      </c>
      <c r="AA23" s="25">
        <v>683800</v>
      </c>
      <c r="AB23" s="21" t="s">
        <v>113</v>
      </c>
      <c r="AC23" s="25">
        <v>99618.738438074011</v>
      </c>
      <c r="AD23" s="25">
        <f t="shared" si="0"/>
        <v>783418.73843807401</v>
      </c>
      <c r="AE23" s="21" t="s">
        <v>112</v>
      </c>
      <c r="AF23" s="21" t="s">
        <v>106</v>
      </c>
      <c r="AG23" s="21" t="s">
        <v>112</v>
      </c>
      <c r="AH23" s="21" t="s">
        <v>106</v>
      </c>
      <c r="AI23" s="21" t="s">
        <v>112</v>
      </c>
      <c r="AJ23" s="21" t="s">
        <v>114</v>
      </c>
      <c r="AK23" s="21" t="s">
        <v>104</v>
      </c>
      <c r="AL23" s="21" t="s">
        <v>105</v>
      </c>
      <c r="AM23" s="21" t="s">
        <v>103</v>
      </c>
      <c r="AN23" s="21" t="s">
        <v>112</v>
      </c>
      <c r="AO23" s="21" t="s">
        <v>106</v>
      </c>
      <c r="AP23" s="21" t="s">
        <v>103</v>
      </c>
      <c r="AQ23" s="21" t="s">
        <v>124</v>
      </c>
      <c r="AR23" s="21">
        <v>2023</v>
      </c>
      <c r="AS23" s="21" t="s">
        <v>119</v>
      </c>
      <c r="AT23" s="21">
        <v>2023</v>
      </c>
      <c r="AU23" s="21">
        <v>2023</v>
      </c>
      <c r="AV23" s="21">
        <v>2023</v>
      </c>
      <c r="AW23" s="21" t="s">
        <v>117</v>
      </c>
      <c r="AX23" s="21" t="s">
        <v>118</v>
      </c>
      <c r="AY23" s="26"/>
      <c r="AZ23" s="27" t="s">
        <v>107</v>
      </c>
      <c r="BA23" s="27" t="s">
        <v>115</v>
      </c>
      <c r="BB23" s="28">
        <v>45050</v>
      </c>
      <c r="BC23" s="21" t="s">
        <v>120</v>
      </c>
      <c r="BD23" s="21" t="s">
        <v>103</v>
      </c>
      <c r="BE23" s="21" t="s">
        <v>108</v>
      </c>
      <c r="BF23" s="21" t="s">
        <v>108</v>
      </c>
      <c r="BG23" s="21" t="s">
        <v>125</v>
      </c>
      <c r="BH23" s="21" t="s">
        <v>112</v>
      </c>
    </row>
    <row r="24" spans="1:60" x14ac:dyDescent="0.35">
      <c r="A24" s="21">
        <v>22</v>
      </c>
      <c r="B24" s="21">
        <v>10</v>
      </c>
      <c r="C24" s="29" t="s">
        <v>121</v>
      </c>
      <c r="D24" s="30">
        <v>44111</v>
      </c>
      <c r="E24" s="12" t="s">
        <v>122</v>
      </c>
      <c r="F24" s="21" t="s">
        <v>121</v>
      </c>
      <c r="G24" s="21" t="s">
        <v>123</v>
      </c>
      <c r="H24" s="21" t="s">
        <v>116</v>
      </c>
      <c r="I24" s="21">
        <v>77587</v>
      </c>
      <c r="J24" s="21">
        <v>2</v>
      </c>
      <c r="K24" s="12" t="s">
        <v>109</v>
      </c>
      <c r="L24" s="22">
        <v>0.96</v>
      </c>
      <c r="M24" s="22">
        <v>0.14000000000000001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1">
        <v>1</v>
      </c>
      <c r="T24" s="21" t="s">
        <v>110</v>
      </c>
      <c r="U24" s="21" t="s">
        <v>111</v>
      </c>
      <c r="V24" s="21">
        <v>1962</v>
      </c>
      <c r="W24" s="21">
        <v>2023</v>
      </c>
      <c r="X24" s="21">
        <v>2</v>
      </c>
      <c r="Y24" s="21">
        <v>14</v>
      </c>
      <c r="Z24" s="24">
        <v>11690</v>
      </c>
      <c r="AA24" s="25">
        <v>1582100</v>
      </c>
      <c r="AB24" s="21" t="s">
        <v>113</v>
      </c>
      <c r="AC24" s="25">
        <v>220975.91126016795</v>
      </c>
      <c r="AD24" s="25">
        <f t="shared" si="0"/>
        <v>1803075.9112601681</v>
      </c>
      <c r="AE24" s="21" t="s">
        <v>112</v>
      </c>
      <c r="AF24" s="21" t="s">
        <v>106</v>
      </c>
      <c r="AG24" s="21" t="s">
        <v>112</v>
      </c>
      <c r="AH24" s="21" t="s">
        <v>106</v>
      </c>
      <c r="AI24" s="21" t="s">
        <v>112</v>
      </c>
      <c r="AJ24" s="21" t="s">
        <v>114</v>
      </c>
      <c r="AK24" s="21" t="s">
        <v>104</v>
      </c>
      <c r="AL24" s="21" t="s">
        <v>105</v>
      </c>
      <c r="AM24" s="21" t="s">
        <v>103</v>
      </c>
      <c r="AN24" s="21" t="s">
        <v>112</v>
      </c>
      <c r="AO24" s="21" t="s">
        <v>106</v>
      </c>
      <c r="AP24" s="21" t="s">
        <v>103</v>
      </c>
      <c r="AQ24" s="21" t="s">
        <v>124</v>
      </c>
      <c r="AR24" s="21">
        <v>2023</v>
      </c>
      <c r="AS24" s="21" t="s">
        <v>119</v>
      </c>
      <c r="AT24" s="21">
        <v>2023</v>
      </c>
      <c r="AU24" s="21">
        <v>2023</v>
      </c>
      <c r="AV24" s="21">
        <v>2023</v>
      </c>
      <c r="AW24" s="21" t="s">
        <v>117</v>
      </c>
      <c r="AX24" s="21" t="s">
        <v>118</v>
      </c>
      <c r="AY24" s="26"/>
      <c r="AZ24" s="27" t="s">
        <v>107</v>
      </c>
      <c r="BA24" s="27" t="s">
        <v>115</v>
      </c>
      <c r="BB24" s="28">
        <v>45050</v>
      </c>
      <c r="BC24" s="21" t="s">
        <v>120</v>
      </c>
      <c r="BD24" s="21" t="s">
        <v>103</v>
      </c>
      <c r="BE24" s="21" t="s">
        <v>108</v>
      </c>
      <c r="BF24" s="21" t="s">
        <v>108</v>
      </c>
      <c r="BG24" s="21" t="s">
        <v>125</v>
      </c>
      <c r="BH24" s="21" t="s">
        <v>112</v>
      </c>
    </row>
    <row r="25" spans="1:60" x14ac:dyDescent="0.35">
      <c r="A25" s="21">
        <v>22</v>
      </c>
      <c r="B25" s="21">
        <v>11</v>
      </c>
      <c r="C25" s="29" t="s">
        <v>121</v>
      </c>
      <c r="D25" s="30">
        <v>44111</v>
      </c>
      <c r="E25" s="12" t="s">
        <v>122</v>
      </c>
      <c r="F25" s="21" t="s">
        <v>121</v>
      </c>
      <c r="G25" s="21" t="s">
        <v>123</v>
      </c>
      <c r="H25" s="21" t="s">
        <v>116</v>
      </c>
      <c r="I25" s="21">
        <v>77587</v>
      </c>
      <c r="J25" s="21">
        <v>2</v>
      </c>
      <c r="K25" s="12" t="s">
        <v>109</v>
      </c>
      <c r="L25" s="22">
        <v>0.96</v>
      </c>
      <c r="M25" s="22">
        <v>0.14000000000000001</v>
      </c>
      <c r="N25" s="22">
        <v>1</v>
      </c>
      <c r="O25" s="22">
        <v>1</v>
      </c>
      <c r="P25" s="22">
        <v>0</v>
      </c>
      <c r="Q25" s="22">
        <v>0</v>
      </c>
      <c r="R25" s="22">
        <v>0</v>
      </c>
      <c r="S25" s="21">
        <v>1</v>
      </c>
      <c r="T25" s="21" t="s">
        <v>110</v>
      </c>
      <c r="U25" s="21" t="s">
        <v>111</v>
      </c>
      <c r="V25" s="21">
        <v>1962</v>
      </c>
      <c r="W25" s="21">
        <v>2023</v>
      </c>
      <c r="X25" s="21">
        <v>2</v>
      </c>
      <c r="Y25" s="21">
        <v>14</v>
      </c>
      <c r="Z25" s="24">
        <v>11690</v>
      </c>
      <c r="AA25" s="25">
        <v>683800</v>
      </c>
      <c r="AB25" s="21" t="s">
        <v>113</v>
      </c>
      <c r="AC25" s="25">
        <v>220975.91126016795</v>
      </c>
      <c r="AD25" s="25">
        <f t="shared" si="0"/>
        <v>904775.91126016795</v>
      </c>
      <c r="AE25" s="21" t="s">
        <v>112</v>
      </c>
      <c r="AF25" s="21" t="s">
        <v>106</v>
      </c>
      <c r="AG25" s="21" t="s">
        <v>112</v>
      </c>
      <c r="AH25" s="21" t="s">
        <v>106</v>
      </c>
      <c r="AI25" s="21" t="s">
        <v>112</v>
      </c>
      <c r="AJ25" s="21" t="s">
        <v>114</v>
      </c>
      <c r="AK25" s="21" t="s">
        <v>104</v>
      </c>
      <c r="AL25" s="21" t="s">
        <v>105</v>
      </c>
      <c r="AM25" s="21" t="s">
        <v>103</v>
      </c>
      <c r="AN25" s="21" t="s">
        <v>112</v>
      </c>
      <c r="AO25" s="21" t="s">
        <v>106</v>
      </c>
      <c r="AP25" s="21" t="s">
        <v>103</v>
      </c>
      <c r="AQ25" s="21" t="s">
        <v>124</v>
      </c>
      <c r="AR25" s="21">
        <v>2023</v>
      </c>
      <c r="AS25" s="21" t="s">
        <v>119</v>
      </c>
      <c r="AT25" s="21">
        <v>2023</v>
      </c>
      <c r="AU25" s="21">
        <v>2023</v>
      </c>
      <c r="AV25" s="21">
        <v>2023</v>
      </c>
      <c r="AW25" s="21" t="s">
        <v>117</v>
      </c>
      <c r="AX25" s="21" t="s">
        <v>118</v>
      </c>
      <c r="AY25" s="26"/>
      <c r="AZ25" s="27" t="s">
        <v>107</v>
      </c>
      <c r="BA25" s="27" t="s">
        <v>115</v>
      </c>
      <c r="BB25" s="28">
        <v>45050</v>
      </c>
      <c r="BC25" s="21" t="s">
        <v>120</v>
      </c>
      <c r="BD25" s="21" t="s">
        <v>103</v>
      </c>
      <c r="BE25" s="21" t="s">
        <v>108</v>
      </c>
      <c r="BF25" s="21" t="s">
        <v>108</v>
      </c>
      <c r="BG25" s="21" t="s">
        <v>125</v>
      </c>
      <c r="BH25" s="21" t="s">
        <v>112</v>
      </c>
    </row>
    <row r="26" spans="1:60" x14ac:dyDescent="0.35">
      <c r="A26" s="21">
        <v>22</v>
      </c>
      <c r="B26" s="21">
        <v>12</v>
      </c>
      <c r="C26" s="29" t="s">
        <v>121</v>
      </c>
      <c r="D26" s="30">
        <v>44111</v>
      </c>
      <c r="E26" s="12" t="s">
        <v>122</v>
      </c>
      <c r="F26" s="21" t="s">
        <v>121</v>
      </c>
      <c r="G26" s="21" t="s">
        <v>123</v>
      </c>
      <c r="H26" s="21" t="s">
        <v>116</v>
      </c>
      <c r="I26" s="21">
        <v>77587</v>
      </c>
      <c r="J26" s="21">
        <v>2</v>
      </c>
      <c r="K26" s="12" t="s">
        <v>109</v>
      </c>
      <c r="L26" s="22">
        <v>0.96</v>
      </c>
      <c r="M26" s="22">
        <v>0.14000000000000001</v>
      </c>
      <c r="N26" s="22">
        <v>1</v>
      </c>
      <c r="O26" s="22">
        <v>1</v>
      </c>
      <c r="P26" s="22">
        <v>0</v>
      </c>
      <c r="Q26" s="22">
        <v>0</v>
      </c>
      <c r="R26" s="22">
        <v>0</v>
      </c>
      <c r="S26" s="21">
        <v>1</v>
      </c>
      <c r="T26" s="21" t="s">
        <v>110</v>
      </c>
      <c r="U26" s="21" t="s">
        <v>111</v>
      </c>
      <c r="V26" s="21">
        <v>1962</v>
      </c>
      <c r="W26" s="21">
        <v>2023</v>
      </c>
      <c r="X26" s="21">
        <v>2</v>
      </c>
      <c r="Y26" s="21">
        <v>11</v>
      </c>
      <c r="Z26" s="24">
        <v>8640</v>
      </c>
      <c r="AA26" s="25">
        <v>696280</v>
      </c>
      <c r="AB26" s="21" t="s">
        <v>113</v>
      </c>
      <c r="AC26" s="25">
        <v>163321.80267646289</v>
      </c>
      <c r="AD26" s="25">
        <f t="shared" si="0"/>
        <v>859601.80267646292</v>
      </c>
      <c r="AE26" s="21" t="s">
        <v>112</v>
      </c>
      <c r="AF26" s="21" t="s">
        <v>106</v>
      </c>
      <c r="AG26" s="21" t="s">
        <v>112</v>
      </c>
      <c r="AH26" s="21" t="s">
        <v>106</v>
      </c>
      <c r="AI26" s="21" t="s">
        <v>112</v>
      </c>
      <c r="AJ26" s="21" t="s">
        <v>114</v>
      </c>
      <c r="AK26" s="21" t="s">
        <v>104</v>
      </c>
      <c r="AL26" s="21" t="s">
        <v>105</v>
      </c>
      <c r="AM26" s="21" t="s">
        <v>103</v>
      </c>
      <c r="AN26" s="21" t="s">
        <v>112</v>
      </c>
      <c r="AO26" s="21" t="s">
        <v>106</v>
      </c>
      <c r="AP26" s="21" t="s">
        <v>103</v>
      </c>
      <c r="AQ26" s="21" t="s">
        <v>124</v>
      </c>
      <c r="AR26" s="21">
        <v>2023</v>
      </c>
      <c r="AS26" s="21" t="s">
        <v>119</v>
      </c>
      <c r="AT26" s="21">
        <v>2023</v>
      </c>
      <c r="AU26" s="21">
        <v>2023</v>
      </c>
      <c r="AV26" s="21">
        <v>2023</v>
      </c>
      <c r="AW26" s="21" t="s">
        <v>117</v>
      </c>
      <c r="AX26" s="21" t="s">
        <v>118</v>
      </c>
      <c r="AY26" s="26"/>
      <c r="AZ26" s="27" t="s">
        <v>107</v>
      </c>
      <c r="BA26" s="27" t="s">
        <v>115</v>
      </c>
      <c r="BB26" s="28">
        <v>45050</v>
      </c>
      <c r="BC26" s="21" t="s">
        <v>120</v>
      </c>
      <c r="BD26" s="21" t="s">
        <v>103</v>
      </c>
      <c r="BE26" s="21" t="s">
        <v>108</v>
      </c>
      <c r="BF26" s="21" t="s">
        <v>108</v>
      </c>
      <c r="BG26" s="21" t="s">
        <v>125</v>
      </c>
      <c r="BH26" s="21" t="s">
        <v>112</v>
      </c>
    </row>
    <row r="27" spans="1:60" x14ac:dyDescent="0.35">
      <c r="A27" s="21">
        <v>22</v>
      </c>
      <c r="B27" s="21">
        <v>13</v>
      </c>
      <c r="C27" s="29" t="s">
        <v>121</v>
      </c>
      <c r="D27" s="30">
        <v>44111</v>
      </c>
      <c r="E27" s="12" t="s">
        <v>122</v>
      </c>
      <c r="F27" s="21" t="s">
        <v>121</v>
      </c>
      <c r="G27" s="21" t="s">
        <v>123</v>
      </c>
      <c r="H27" s="21" t="s">
        <v>116</v>
      </c>
      <c r="I27" s="21">
        <v>77587</v>
      </c>
      <c r="J27" s="21">
        <v>2</v>
      </c>
      <c r="K27" s="12" t="s">
        <v>109</v>
      </c>
      <c r="L27" s="22">
        <v>0.96</v>
      </c>
      <c r="M27" s="22">
        <v>0.14000000000000001</v>
      </c>
      <c r="N27" s="22">
        <v>1</v>
      </c>
      <c r="O27" s="22">
        <v>1</v>
      </c>
      <c r="P27" s="22">
        <v>0</v>
      </c>
      <c r="Q27" s="22">
        <v>0</v>
      </c>
      <c r="R27" s="22">
        <v>0</v>
      </c>
      <c r="S27" s="21">
        <v>1</v>
      </c>
      <c r="T27" s="21" t="s">
        <v>110</v>
      </c>
      <c r="U27" s="21" t="s">
        <v>111</v>
      </c>
      <c r="V27" s="21">
        <v>1962</v>
      </c>
      <c r="W27" s="21">
        <v>2023</v>
      </c>
      <c r="X27" s="21">
        <v>2</v>
      </c>
      <c r="Y27" s="21">
        <v>14</v>
      </c>
      <c r="Z27" s="24">
        <v>10918</v>
      </c>
      <c r="AA27" s="25">
        <v>1141400</v>
      </c>
      <c r="AB27" s="21" t="s">
        <v>113</v>
      </c>
      <c r="AC27" s="25">
        <v>206382.80574324325</v>
      </c>
      <c r="AD27" s="25">
        <f t="shared" si="0"/>
        <v>1347782.8057432433</v>
      </c>
      <c r="AE27" s="21" t="s">
        <v>112</v>
      </c>
      <c r="AF27" s="21" t="s">
        <v>106</v>
      </c>
      <c r="AG27" s="21" t="s">
        <v>112</v>
      </c>
      <c r="AH27" s="21" t="s">
        <v>106</v>
      </c>
      <c r="AI27" s="21" t="s">
        <v>112</v>
      </c>
      <c r="AJ27" s="21" t="s">
        <v>114</v>
      </c>
      <c r="AK27" s="21" t="s">
        <v>104</v>
      </c>
      <c r="AL27" s="21" t="s">
        <v>105</v>
      </c>
      <c r="AM27" s="21" t="s">
        <v>103</v>
      </c>
      <c r="AN27" s="21" t="s">
        <v>112</v>
      </c>
      <c r="AO27" s="21" t="s">
        <v>106</v>
      </c>
      <c r="AP27" s="21" t="s">
        <v>103</v>
      </c>
      <c r="AQ27" s="21" t="s">
        <v>124</v>
      </c>
      <c r="AR27" s="21">
        <v>2023</v>
      </c>
      <c r="AS27" s="21" t="s">
        <v>119</v>
      </c>
      <c r="AT27" s="21">
        <v>2023</v>
      </c>
      <c r="AU27" s="21">
        <v>2023</v>
      </c>
      <c r="AV27" s="21">
        <v>2023</v>
      </c>
      <c r="AW27" s="21" t="s">
        <v>117</v>
      </c>
      <c r="AX27" s="21" t="s">
        <v>118</v>
      </c>
      <c r="AY27" s="26"/>
      <c r="AZ27" s="27" t="s">
        <v>107</v>
      </c>
      <c r="BA27" s="27" t="s">
        <v>115</v>
      </c>
      <c r="BB27" s="28">
        <v>45050</v>
      </c>
      <c r="BC27" s="21" t="s">
        <v>120</v>
      </c>
      <c r="BD27" s="21" t="s">
        <v>103</v>
      </c>
      <c r="BE27" s="21" t="s">
        <v>108</v>
      </c>
      <c r="BF27" s="21" t="s">
        <v>108</v>
      </c>
      <c r="BG27" s="21" t="s">
        <v>125</v>
      </c>
      <c r="BH27" s="21" t="s">
        <v>112</v>
      </c>
    </row>
    <row r="28" spans="1:60" x14ac:dyDescent="0.35">
      <c r="A28" s="21">
        <v>22</v>
      </c>
      <c r="B28" s="21">
        <v>14</v>
      </c>
      <c r="C28" s="29" t="s">
        <v>121</v>
      </c>
      <c r="D28" s="30">
        <v>44111</v>
      </c>
      <c r="E28" s="12" t="s">
        <v>122</v>
      </c>
      <c r="F28" s="21" t="s">
        <v>121</v>
      </c>
      <c r="G28" s="21" t="s">
        <v>123</v>
      </c>
      <c r="H28" s="21" t="s">
        <v>116</v>
      </c>
      <c r="I28" s="21">
        <v>77587</v>
      </c>
      <c r="J28" s="21">
        <v>2</v>
      </c>
      <c r="K28" s="12" t="s">
        <v>109</v>
      </c>
      <c r="L28" s="22">
        <v>0.96</v>
      </c>
      <c r="M28" s="22">
        <v>0.14000000000000001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1">
        <v>1</v>
      </c>
      <c r="T28" s="21" t="s">
        <v>110</v>
      </c>
      <c r="U28" s="21" t="s">
        <v>111</v>
      </c>
      <c r="V28" s="21">
        <v>1962</v>
      </c>
      <c r="W28" s="21">
        <v>2023</v>
      </c>
      <c r="X28" s="21">
        <v>2</v>
      </c>
      <c r="Y28" s="21">
        <v>14</v>
      </c>
      <c r="Z28" s="24">
        <v>10918</v>
      </c>
      <c r="AA28" s="25">
        <v>1127880</v>
      </c>
      <c r="AB28" s="21" t="s">
        <v>113</v>
      </c>
      <c r="AC28" s="25">
        <v>206382.80574324325</v>
      </c>
      <c r="AD28" s="25">
        <f t="shared" si="0"/>
        <v>1334262.8057432433</v>
      </c>
      <c r="AE28" s="21" t="s">
        <v>112</v>
      </c>
      <c r="AF28" s="21" t="s">
        <v>106</v>
      </c>
      <c r="AG28" s="21" t="s">
        <v>112</v>
      </c>
      <c r="AH28" s="21" t="s">
        <v>106</v>
      </c>
      <c r="AI28" s="21" t="s">
        <v>112</v>
      </c>
      <c r="AJ28" s="21" t="s">
        <v>114</v>
      </c>
      <c r="AK28" s="21" t="s">
        <v>104</v>
      </c>
      <c r="AL28" s="21" t="s">
        <v>105</v>
      </c>
      <c r="AM28" s="21" t="s">
        <v>103</v>
      </c>
      <c r="AN28" s="21" t="s">
        <v>112</v>
      </c>
      <c r="AO28" s="21" t="s">
        <v>106</v>
      </c>
      <c r="AP28" s="21" t="s">
        <v>103</v>
      </c>
      <c r="AQ28" s="21" t="s">
        <v>124</v>
      </c>
      <c r="AR28" s="21">
        <v>2023</v>
      </c>
      <c r="AS28" s="21" t="s">
        <v>119</v>
      </c>
      <c r="AT28" s="21">
        <v>2023</v>
      </c>
      <c r="AU28" s="21">
        <v>2023</v>
      </c>
      <c r="AV28" s="21">
        <v>2023</v>
      </c>
      <c r="AW28" s="21" t="s">
        <v>117</v>
      </c>
      <c r="AX28" s="21" t="s">
        <v>118</v>
      </c>
      <c r="AY28" s="26"/>
      <c r="AZ28" s="27" t="s">
        <v>107</v>
      </c>
      <c r="BA28" s="27" t="s">
        <v>115</v>
      </c>
      <c r="BB28" s="28">
        <v>45050</v>
      </c>
      <c r="BC28" s="21" t="s">
        <v>120</v>
      </c>
      <c r="BD28" s="21" t="s">
        <v>103</v>
      </c>
      <c r="BE28" s="21" t="s">
        <v>108</v>
      </c>
      <c r="BF28" s="21" t="s">
        <v>108</v>
      </c>
      <c r="BG28" s="21" t="s">
        <v>125</v>
      </c>
      <c r="BH28" s="21" t="s">
        <v>112</v>
      </c>
    </row>
    <row r="29" spans="1:60" x14ac:dyDescent="0.35">
      <c r="A29" s="21">
        <v>22</v>
      </c>
      <c r="B29" s="21">
        <v>15</v>
      </c>
      <c r="C29" s="29" t="s">
        <v>121</v>
      </c>
      <c r="D29" s="30">
        <v>44111</v>
      </c>
      <c r="E29" s="12" t="s">
        <v>122</v>
      </c>
      <c r="F29" s="21" t="s">
        <v>121</v>
      </c>
      <c r="G29" s="21" t="s">
        <v>123</v>
      </c>
      <c r="H29" s="21" t="s">
        <v>116</v>
      </c>
      <c r="I29" s="21">
        <v>77587</v>
      </c>
      <c r="J29" s="21">
        <v>2</v>
      </c>
      <c r="K29" s="12" t="s">
        <v>109</v>
      </c>
      <c r="L29" s="22">
        <v>0.96</v>
      </c>
      <c r="M29" s="22">
        <v>0.14000000000000001</v>
      </c>
      <c r="N29" s="22">
        <v>1</v>
      </c>
      <c r="O29" s="22">
        <v>1</v>
      </c>
      <c r="P29" s="22">
        <v>0</v>
      </c>
      <c r="Q29" s="22">
        <v>0</v>
      </c>
      <c r="R29" s="22">
        <v>0</v>
      </c>
      <c r="S29" s="21">
        <v>1</v>
      </c>
      <c r="T29" s="21" t="s">
        <v>110</v>
      </c>
      <c r="U29" s="21" t="s">
        <v>111</v>
      </c>
      <c r="V29" s="21">
        <v>1962</v>
      </c>
      <c r="W29" s="21">
        <v>2023</v>
      </c>
      <c r="X29" s="21">
        <v>2</v>
      </c>
      <c r="Y29" s="21">
        <v>11</v>
      </c>
      <c r="Z29" s="24">
        <v>8664</v>
      </c>
      <c r="AA29" s="25">
        <v>1132560</v>
      </c>
      <c r="AB29" s="21" t="s">
        <v>113</v>
      </c>
      <c r="AC29" s="25">
        <v>163775.47435056418</v>
      </c>
      <c r="AD29" s="25">
        <f t="shared" si="0"/>
        <v>1296335.4743505642</v>
      </c>
      <c r="AE29" s="21" t="s">
        <v>112</v>
      </c>
      <c r="AF29" s="21" t="s">
        <v>106</v>
      </c>
      <c r="AG29" s="21" t="s">
        <v>112</v>
      </c>
      <c r="AH29" s="21" t="s">
        <v>106</v>
      </c>
      <c r="AI29" s="21" t="s">
        <v>112</v>
      </c>
      <c r="AJ29" s="21" t="s">
        <v>114</v>
      </c>
      <c r="AK29" s="21" t="s">
        <v>104</v>
      </c>
      <c r="AL29" s="21" t="s">
        <v>105</v>
      </c>
      <c r="AM29" s="21" t="s">
        <v>103</v>
      </c>
      <c r="AN29" s="21" t="s">
        <v>112</v>
      </c>
      <c r="AO29" s="21" t="s">
        <v>106</v>
      </c>
      <c r="AP29" s="21" t="s">
        <v>103</v>
      </c>
      <c r="AQ29" s="21" t="s">
        <v>124</v>
      </c>
      <c r="AR29" s="21">
        <v>2023</v>
      </c>
      <c r="AS29" s="21" t="s">
        <v>119</v>
      </c>
      <c r="AT29" s="21">
        <v>2023</v>
      </c>
      <c r="AU29" s="21">
        <v>2023</v>
      </c>
      <c r="AV29" s="21">
        <v>2023</v>
      </c>
      <c r="AW29" s="21" t="s">
        <v>117</v>
      </c>
      <c r="AX29" s="21" t="s">
        <v>118</v>
      </c>
      <c r="AY29" s="26"/>
      <c r="AZ29" s="27" t="s">
        <v>107</v>
      </c>
      <c r="BA29" s="27" t="s">
        <v>115</v>
      </c>
      <c r="BB29" s="28">
        <v>45050</v>
      </c>
      <c r="BC29" s="21" t="s">
        <v>120</v>
      </c>
      <c r="BD29" s="21" t="s">
        <v>103</v>
      </c>
      <c r="BE29" s="21" t="s">
        <v>108</v>
      </c>
      <c r="BF29" s="21" t="s">
        <v>108</v>
      </c>
      <c r="BG29" s="21" t="s">
        <v>125</v>
      </c>
      <c r="BH29" s="21" t="s">
        <v>112</v>
      </c>
    </row>
    <row r="30" spans="1:60" x14ac:dyDescent="0.35">
      <c r="A30" s="21">
        <v>22</v>
      </c>
      <c r="B30" s="21">
        <v>16</v>
      </c>
      <c r="C30" s="29" t="s">
        <v>121</v>
      </c>
      <c r="D30" s="30">
        <v>44111</v>
      </c>
      <c r="E30" s="12" t="s">
        <v>122</v>
      </c>
      <c r="F30" s="21" t="s">
        <v>121</v>
      </c>
      <c r="G30" s="21" t="s">
        <v>123</v>
      </c>
      <c r="H30" s="21" t="s">
        <v>116</v>
      </c>
      <c r="I30" s="21">
        <v>77587</v>
      </c>
      <c r="J30" s="21">
        <v>2</v>
      </c>
      <c r="K30" s="12" t="s">
        <v>109</v>
      </c>
      <c r="L30" s="22">
        <v>0.96</v>
      </c>
      <c r="M30" s="22">
        <v>0.14000000000000001</v>
      </c>
      <c r="N30" s="22">
        <v>1</v>
      </c>
      <c r="O30" s="22">
        <v>1</v>
      </c>
      <c r="P30" s="22">
        <v>0</v>
      </c>
      <c r="Q30" s="22">
        <v>0</v>
      </c>
      <c r="R30" s="22">
        <v>0</v>
      </c>
      <c r="S30" s="21">
        <v>1</v>
      </c>
      <c r="T30" s="21" t="s">
        <v>110</v>
      </c>
      <c r="U30" s="21" t="s">
        <v>111</v>
      </c>
      <c r="V30" s="21">
        <v>1962</v>
      </c>
      <c r="W30" s="21">
        <v>2023</v>
      </c>
      <c r="X30" s="21">
        <v>2</v>
      </c>
      <c r="Y30" s="21">
        <v>11</v>
      </c>
      <c r="Z30" s="24">
        <v>8664</v>
      </c>
      <c r="AA30" s="25">
        <v>1442090</v>
      </c>
      <c r="AB30" s="21" t="s">
        <v>113</v>
      </c>
      <c r="AC30" s="25">
        <v>163775.47435056418</v>
      </c>
      <c r="AD30" s="25">
        <f t="shared" si="0"/>
        <v>1605865.4743505642</v>
      </c>
      <c r="AE30" s="21" t="s">
        <v>112</v>
      </c>
      <c r="AF30" s="21" t="s">
        <v>106</v>
      </c>
      <c r="AG30" s="21" t="s">
        <v>112</v>
      </c>
      <c r="AH30" s="21" t="s">
        <v>106</v>
      </c>
      <c r="AI30" s="21" t="s">
        <v>112</v>
      </c>
      <c r="AJ30" s="21" t="s">
        <v>114</v>
      </c>
      <c r="AK30" s="21" t="s">
        <v>104</v>
      </c>
      <c r="AL30" s="21" t="s">
        <v>105</v>
      </c>
      <c r="AM30" s="21" t="s">
        <v>103</v>
      </c>
      <c r="AN30" s="21" t="s">
        <v>112</v>
      </c>
      <c r="AO30" s="21" t="s">
        <v>106</v>
      </c>
      <c r="AP30" s="21" t="s">
        <v>103</v>
      </c>
      <c r="AQ30" s="21" t="s">
        <v>124</v>
      </c>
      <c r="AR30" s="21">
        <v>2023</v>
      </c>
      <c r="AS30" s="21" t="s">
        <v>119</v>
      </c>
      <c r="AT30" s="21">
        <v>2023</v>
      </c>
      <c r="AU30" s="21">
        <v>2023</v>
      </c>
      <c r="AV30" s="21">
        <v>2023</v>
      </c>
      <c r="AW30" s="21" t="s">
        <v>117</v>
      </c>
      <c r="AX30" s="21" t="s">
        <v>118</v>
      </c>
      <c r="AY30" s="26"/>
      <c r="AZ30" s="27" t="s">
        <v>107</v>
      </c>
      <c r="BA30" s="27" t="s">
        <v>115</v>
      </c>
      <c r="BB30" s="28">
        <v>45050</v>
      </c>
      <c r="BC30" s="21" t="s">
        <v>120</v>
      </c>
      <c r="BD30" s="21" t="s">
        <v>103</v>
      </c>
      <c r="BE30" s="21" t="s">
        <v>108</v>
      </c>
      <c r="BF30" s="21" t="s">
        <v>108</v>
      </c>
      <c r="BG30" s="21" t="s">
        <v>125</v>
      </c>
      <c r="BH30" s="21" t="s">
        <v>112</v>
      </c>
    </row>
    <row r="31" spans="1:60" x14ac:dyDescent="0.35">
      <c r="A31" s="21">
        <v>22</v>
      </c>
      <c r="B31" s="21">
        <v>17</v>
      </c>
      <c r="C31" s="29" t="s">
        <v>121</v>
      </c>
      <c r="D31" s="30">
        <v>44111</v>
      </c>
      <c r="E31" s="12" t="s">
        <v>122</v>
      </c>
      <c r="F31" s="21" t="s">
        <v>121</v>
      </c>
      <c r="G31" s="21" t="s">
        <v>123</v>
      </c>
      <c r="H31" s="21" t="s">
        <v>116</v>
      </c>
      <c r="I31" s="21">
        <v>77587</v>
      </c>
      <c r="J31" s="21">
        <v>2</v>
      </c>
      <c r="K31" s="12" t="s">
        <v>109</v>
      </c>
      <c r="L31" s="22">
        <v>0.96</v>
      </c>
      <c r="M31" s="22">
        <v>0.14000000000000001</v>
      </c>
      <c r="N31" s="22">
        <v>1</v>
      </c>
      <c r="O31" s="22">
        <v>1</v>
      </c>
      <c r="P31" s="22">
        <v>0</v>
      </c>
      <c r="Q31" s="22">
        <v>0</v>
      </c>
      <c r="R31" s="22">
        <v>0</v>
      </c>
      <c r="S31" s="21">
        <v>1</v>
      </c>
      <c r="T31" s="21" t="s">
        <v>110</v>
      </c>
      <c r="U31" s="21" t="s">
        <v>111</v>
      </c>
      <c r="V31" s="21">
        <v>1962</v>
      </c>
      <c r="W31" s="21">
        <v>2023</v>
      </c>
      <c r="X31" s="21">
        <v>2</v>
      </c>
      <c r="Y31" s="21">
        <v>0</v>
      </c>
      <c r="Z31" s="24">
        <v>234</v>
      </c>
      <c r="AA31" s="25">
        <v>58500</v>
      </c>
      <c r="AB31" s="21" t="s">
        <v>113</v>
      </c>
      <c r="AC31" s="25"/>
      <c r="AD31" s="25">
        <f t="shared" ref="AD31:AD35" si="1">SUM(AA31:AC31)</f>
        <v>58500</v>
      </c>
      <c r="AE31" s="21" t="s">
        <v>112</v>
      </c>
      <c r="AF31" s="21" t="s">
        <v>106</v>
      </c>
      <c r="AG31" s="21" t="s">
        <v>112</v>
      </c>
      <c r="AH31" s="21" t="s">
        <v>106</v>
      </c>
      <c r="AI31" s="21" t="s">
        <v>112</v>
      </c>
      <c r="AJ31" s="21" t="s">
        <v>114</v>
      </c>
      <c r="AK31" s="21" t="s">
        <v>104</v>
      </c>
      <c r="AL31" s="21" t="s">
        <v>105</v>
      </c>
      <c r="AM31" s="21" t="s">
        <v>103</v>
      </c>
      <c r="AN31" s="21" t="s">
        <v>112</v>
      </c>
      <c r="AO31" s="21" t="s">
        <v>106</v>
      </c>
      <c r="AP31" s="21" t="s">
        <v>103</v>
      </c>
      <c r="AQ31" s="21" t="s">
        <v>124</v>
      </c>
      <c r="AR31" s="21">
        <v>2023</v>
      </c>
      <c r="AS31" s="21" t="s">
        <v>119</v>
      </c>
      <c r="AT31" s="21">
        <v>2023</v>
      </c>
      <c r="AU31" s="21">
        <v>2023</v>
      </c>
      <c r="AV31" s="21">
        <v>2023</v>
      </c>
      <c r="AW31" s="21" t="s">
        <v>117</v>
      </c>
      <c r="AX31" s="21" t="s">
        <v>118</v>
      </c>
      <c r="AY31" s="26"/>
      <c r="AZ31" s="27" t="s">
        <v>107</v>
      </c>
      <c r="BA31" s="27" t="s">
        <v>115</v>
      </c>
      <c r="BB31" s="28">
        <v>45050</v>
      </c>
      <c r="BC31" s="21" t="s">
        <v>120</v>
      </c>
      <c r="BD31" s="21" t="s">
        <v>103</v>
      </c>
      <c r="BE31" s="21" t="s">
        <v>108</v>
      </c>
      <c r="BF31" s="21" t="s">
        <v>108</v>
      </c>
      <c r="BG31" s="21" t="s">
        <v>125</v>
      </c>
      <c r="BH31" s="21" t="s">
        <v>112</v>
      </c>
    </row>
    <row r="32" spans="1:60" x14ac:dyDescent="0.35">
      <c r="A32" s="21">
        <v>22</v>
      </c>
      <c r="B32" s="21">
        <v>18</v>
      </c>
      <c r="C32" s="29" t="s">
        <v>121</v>
      </c>
      <c r="D32" s="30">
        <v>44111</v>
      </c>
      <c r="E32" s="12" t="s">
        <v>122</v>
      </c>
      <c r="F32" s="21" t="s">
        <v>121</v>
      </c>
      <c r="G32" s="21" t="s">
        <v>123</v>
      </c>
      <c r="H32" s="21" t="s">
        <v>116</v>
      </c>
      <c r="I32" s="21">
        <v>77587</v>
      </c>
      <c r="J32" s="21">
        <v>2</v>
      </c>
      <c r="K32" s="12" t="s">
        <v>109</v>
      </c>
      <c r="L32" s="22">
        <v>0.96</v>
      </c>
      <c r="M32" s="22">
        <v>0.14000000000000001</v>
      </c>
      <c r="N32" s="22">
        <v>1</v>
      </c>
      <c r="O32" s="22">
        <v>1</v>
      </c>
      <c r="P32" s="22">
        <v>0</v>
      </c>
      <c r="Q32" s="22">
        <v>0</v>
      </c>
      <c r="R32" s="22">
        <v>0</v>
      </c>
      <c r="S32" s="21">
        <v>1</v>
      </c>
      <c r="T32" s="21" t="s">
        <v>110</v>
      </c>
      <c r="U32" s="21" t="s">
        <v>111</v>
      </c>
      <c r="V32" s="21">
        <v>1962</v>
      </c>
      <c r="W32" s="21">
        <v>2023</v>
      </c>
      <c r="X32" s="21">
        <v>2</v>
      </c>
      <c r="Y32" s="21">
        <v>0</v>
      </c>
      <c r="Z32" s="24">
        <v>338</v>
      </c>
      <c r="AA32" s="25">
        <v>47060</v>
      </c>
      <c r="AB32" s="21" t="s">
        <v>113</v>
      </c>
      <c r="AC32" s="25"/>
      <c r="AD32" s="25">
        <f t="shared" si="1"/>
        <v>47060</v>
      </c>
      <c r="AE32" s="21" t="s">
        <v>112</v>
      </c>
      <c r="AF32" s="21" t="s">
        <v>106</v>
      </c>
      <c r="AG32" s="21" t="s">
        <v>112</v>
      </c>
      <c r="AH32" s="21" t="s">
        <v>106</v>
      </c>
      <c r="AI32" s="21" t="s">
        <v>112</v>
      </c>
      <c r="AJ32" s="21" t="s">
        <v>114</v>
      </c>
      <c r="AK32" s="21" t="s">
        <v>104</v>
      </c>
      <c r="AL32" s="21" t="s">
        <v>105</v>
      </c>
      <c r="AM32" s="21" t="s">
        <v>103</v>
      </c>
      <c r="AN32" s="21" t="s">
        <v>112</v>
      </c>
      <c r="AO32" s="21" t="s">
        <v>106</v>
      </c>
      <c r="AP32" s="21" t="s">
        <v>103</v>
      </c>
      <c r="AQ32" s="21" t="s">
        <v>124</v>
      </c>
      <c r="AR32" s="21">
        <v>2023</v>
      </c>
      <c r="AS32" s="21" t="s">
        <v>119</v>
      </c>
      <c r="AT32" s="21">
        <v>2023</v>
      </c>
      <c r="AU32" s="21">
        <v>2023</v>
      </c>
      <c r="AV32" s="21">
        <v>2023</v>
      </c>
      <c r="AW32" s="21" t="s">
        <v>117</v>
      </c>
      <c r="AX32" s="21" t="s">
        <v>118</v>
      </c>
      <c r="AY32" s="26"/>
      <c r="AZ32" s="27" t="s">
        <v>107</v>
      </c>
      <c r="BA32" s="27" t="s">
        <v>115</v>
      </c>
      <c r="BB32" s="28">
        <v>45050</v>
      </c>
      <c r="BC32" s="21" t="s">
        <v>120</v>
      </c>
      <c r="BD32" s="21" t="s">
        <v>103</v>
      </c>
      <c r="BE32" s="21" t="s">
        <v>108</v>
      </c>
      <c r="BF32" s="21" t="s">
        <v>108</v>
      </c>
      <c r="BG32" s="21" t="s">
        <v>125</v>
      </c>
      <c r="BH32" s="21" t="s">
        <v>112</v>
      </c>
    </row>
    <row r="33" spans="1:61" x14ac:dyDescent="0.35">
      <c r="A33" s="21">
        <v>22</v>
      </c>
      <c r="B33" s="50">
        <v>19</v>
      </c>
      <c r="C33" s="29" t="s">
        <v>121</v>
      </c>
      <c r="D33" s="30">
        <v>44111</v>
      </c>
      <c r="E33" s="12" t="s">
        <v>122</v>
      </c>
      <c r="F33" s="21" t="s">
        <v>121</v>
      </c>
      <c r="G33" s="21" t="s">
        <v>123</v>
      </c>
      <c r="H33" s="21" t="s">
        <v>116</v>
      </c>
      <c r="I33" s="21">
        <v>77587</v>
      </c>
      <c r="J33" s="21">
        <v>2</v>
      </c>
      <c r="K33" s="12" t="s">
        <v>109</v>
      </c>
      <c r="L33" s="22">
        <v>0.96</v>
      </c>
      <c r="M33" s="22">
        <v>0.14000000000000001</v>
      </c>
      <c r="N33" s="22">
        <v>1</v>
      </c>
      <c r="O33" s="22">
        <v>1</v>
      </c>
      <c r="P33" s="22">
        <v>0</v>
      </c>
      <c r="Q33" s="22">
        <v>0</v>
      </c>
      <c r="R33" s="22">
        <v>0</v>
      </c>
      <c r="S33" s="21">
        <v>1</v>
      </c>
      <c r="T33" s="21" t="s">
        <v>110</v>
      </c>
      <c r="U33" s="21" t="s">
        <v>111</v>
      </c>
      <c r="V33" s="21">
        <v>1962</v>
      </c>
      <c r="W33" s="21">
        <v>2023</v>
      </c>
      <c r="X33" s="21">
        <v>2</v>
      </c>
      <c r="Y33" s="21">
        <v>0</v>
      </c>
      <c r="Z33" s="51">
        <v>338</v>
      </c>
      <c r="AA33" s="25">
        <v>30290</v>
      </c>
      <c r="AB33" s="12"/>
      <c r="AC33" s="12"/>
      <c r="AD33" s="25">
        <f t="shared" si="1"/>
        <v>30290</v>
      </c>
      <c r="AE33" s="21" t="s">
        <v>112</v>
      </c>
      <c r="AF33" s="21" t="s">
        <v>106</v>
      </c>
      <c r="AG33" s="21" t="s">
        <v>112</v>
      </c>
      <c r="AH33" s="21" t="s">
        <v>106</v>
      </c>
      <c r="AI33" s="21" t="s">
        <v>112</v>
      </c>
      <c r="AJ33" s="21" t="s">
        <v>114</v>
      </c>
      <c r="AK33" s="21" t="s">
        <v>104</v>
      </c>
      <c r="AL33" s="21" t="s">
        <v>105</v>
      </c>
      <c r="AM33" s="21" t="s">
        <v>103</v>
      </c>
      <c r="AN33" s="21" t="s">
        <v>112</v>
      </c>
      <c r="AO33" s="21" t="s">
        <v>106</v>
      </c>
      <c r="AP33" s="21" t="s">
        <v>103</v>
      </c>
      <c r="AQ33" s="21" t="s">
        <v>124</v>
      </c>
      <c r="AR33" s="21">
        <v>2023</v>
      </c>
      <c r="AS33" s="21" t="s">
        <v>119</v>
      </c>
      <c r="AT33" s="21">
        <v>2023</v>
      </c>
      <c r="AU33" s="21">
        <v>2023</v>
      </c>
      <c r="AV33" s="21">
        <v>2023</v>
      </c>
      <c r="AW33" s="21" t="s">
        <v>117</v>
      </c>
      <c r="AX33" s="21" t="s">
        <v>118</v>
      </c>
      <c r="AY33" s="26"/>
      <c r="AZ33" s="27" t="s">
        <v>107</v>
      </c>
      <c r="BA33" s="27" t="s">
        <v>115</v>
      </c>
      <c r="BB33" s="28">
        <v>45050</v>
      </c>
      <c r="BC33" s="21" t="s">
        <v>120</v>
      </c>
      <c r="BD33" s="21" t="s">
        <v>103</v>
      </c>
      <c r="BE33" s="21" t="s">
        <v>108</v>
      </c>
      <c r="BF33" s="21" t="s">
        <v>108</v>
      </c>
      <c r="BG33" s="21" t="s">
        <v>125</v>
      </c>
      <c r="BH33" s="21" t="s">
        <v>112</v>
      </c>
      <c r="BI33" s="12"/>
    </row>
    <row r="34" spans="1:61" x14ac:dyDescent="0.35">
      <c r="A34" s="21">
        <v>22</v>
      </c>
      <c r="B34" s="50">
        <v>20</v>
      </c>
      <c r="C34" s="29" t="s">
        <v>121</v>
      </c>
      <c r="D34" s="30">
        <v>44111</v>
      </c>
      <c r="E34" s="12" t="s">
        <v>122</v>
      </c>
      <c r="F34" s="21" t="s">
        <v>121</v>
      </c>
      <c r="G34" s="21" t="s">
        <v>123</v>
      </c>
      <c r="H34" s="21" t="s">
        <v>116</v>
      </c>
      <c r="I34" s="21">
        <v>77587</v>
      </c>
      <c r="J34" s="21">
        <v>2</v>
      </c>
      <c r="K34" s="12" t="s">
        <v>109</v>
      </c>
      <c r="L34" s="22">
        <v>0.96</v>
      </c>
      <c r="M34" s="22">
        <v>0.14000000000000001</v>
      </c>
      <c r="N34" s="22">
        <v>1</v>
      </c>
      <c r="O34" s="22">
        <v>1</v>
      </c>
      <c r="P34" s="22">
        <v>0</v>
      </c>
      <c r="Q34" s="22">
        <v>0</v>
      </c>
      <c r="R34" s="22">
        <v>0</v>
      </c>
      <c r="S34" s="21">
        <v>1</v>
      </c>
      <c r="T34" s="21" t="s">
        <v>110</v>
      </c>
      <c r="U34" s="21" t="s">
        <v>111</v>
      </c>
      <c r="V34" s="21">
        <v>1962</v>
      </c>
      <c r="W34" s="21">
        <v>2023</v>
      </c>
      <c r="X34" s="21">
        <v>2</v>
      </c>
      <c r="Y34" s="21">
        <v>0</v>
      </c>
      <c r="Z34" s="51">
        <v>338</v>
      </c>
      <c r="AA34" s="25">
        <v>30290</v>
      </c>
      <c r="AB34" s="12"/>
      <c r="AC34" s="12"/>
      <c r="AD34" s="25">
        <f t="shared" si="1"/>
        <v>30290</v>
      </c>
      <c r="AE34" s="21" t="s">
        <v>112</v>
      </c>
      <c r="AF34" s="21" t="s">
        <v>106</v>
      </c>
      <c r="AG34" s="21" t="s">
        <v>112</v>
      </c>
      <c r="AH34" s="21" t="s">
        <v>106</v>
      </c>
      <c r="AI34" s="21" t="s">
        <v>112</v>
      </c>
      <c r="AJ34" s="21" t="s">
        <v>114</v>
      </c>
      <c r="AK34" s="21" t="s">
        <v>104</v>
      </c>
      <c r="AL34" s="21" t="s">
        <v>105</v>
      </c>
      <c r="AM34" s="21" t="s">
        <v>103</v>
      </c>
      <c r="AN34" s="21" t="s">
        <v>112</v>
      </c>
      <c r="AO34" s="21" t="s">
        <v>106</v>
      </c>
      <c r="AP34" s="21" t="s">
        <v>103</v>
      </c>
      <c r="AQ34" s="21" t="s">
        <v>124</v>
      </c>
      <c r="AR34" s="21">
        <v>2023</v>
      </c>
      <c r="AS34" s="21" t="s">
        <v>119</v>
      </c>
      <c r="AT34" s="21">
        <v>2023</v>
      </c>
      <c r="AU34" s="21">
        <v>2023</v>
      </c>
      <c r="AV34" s="21">
        <v>2023</v>
      </c>
      <c r="AW34" s="21" t="s">
        <v>117</v>
      </c>
      <c r="AX34" s="21" t="s">
        <v>118</v>
      </c>
      <c r="AY34" s="26"/>
      <c r="AZ34" s="27" t="s">
        <v>107</v>
      </c>
      <c r="BA34" s="27" t="s">
        <v>115</v>
      </c>
      <c r="BB34" s="28">
        <v>45050</v>
      </c>
      <c r="BC34" s="21" t="s">
        <v>120</v>
      </c>
      <c r="BD34" s="21" t="s">
        <v>103</v>
      </c>
      <c r="BE34" s="21" t="s">
        <v>108</v>
      </c>
      <c r="BF34" s="21" t="s">
        <v>108</v>
      </c>
      <c r="BG34" s="21" t="s">
        <v>125</v>
      </c>
      <c r="BH34" s="21" t="s">
        <v>112</v>
      </c>
      <c r="BI34" s="12"/>
    </row>
    <row r="35" spans="1:61" x14ac:dyDescent="0.35">
      <c r="A35" s="21">
        <v>22</v>
      </c>
      <c r="B35" s="50">
        <v>21</v>
      </c>
      <c r="C35" s="29" t="s">
        <v>121</v>
      </c>
      <c r="D35" s="30">
        <v>44111</v>
      </c>
      <c r="E35" s="12" t="s">
        <v>122</v>
      </c>
      <c r="F35" s="21" t="s">
        <v>121</v>
      </c>
      <c r="G35" s="21" t="s">
        <v>123</v>
      </c>
      <c r="H35" s="21" t="s">
        <v>116</v>
      </c>
      <c r="I35" s="21">
        <v>77587</v>
      </c>
      <c r="J35" s="21">
        <v>2</v>
      </c>
      <c r="K35" s="12" t="s">
        <v>109</v>
      </c>
      <c r="L35" s="22">
        <v>0.96</v>
      </c>
      <c r="M35" s="22">
        <v>0.14000000000000001</v>
      </c>
      <c r="N35" s="22">
        <v>1</v>
      </c>
      <c r="O35" s="22">
        <v>1</v>
      </c>
      <c r="P35" s="22">
        <v>0</v>
      </c>
      <c r="Q35" s="22">
        <v>0</v>
      </c>
      <c r="R35" s="22">
        <v>0</v>
      </c>
      <c r="S35" s="21">
        <v>1</v>
      </c>
      <c r="T35" s="21" t="s">
        <v>110</v>
      </c>
      <c r="U35" s="21" t="s">
        <v>111</v>
      </c>
      <c r="V35" s="21">
        <v>1962</v>
      </c>
      <c r="W35" s="21">
        <v>2023</v>
      </c>
      <c r="X35" s="21">
        <v>2</v>
      </c>
      <c r="Y35" s="21">
        <v>0</v>
      </c>
      <c r="Z35" s="51">
        <v>338</v>
      </c>
      <c r="AA35" s="25">
        <v>26250</v>
      </c>
      <c r="AB35" s="12"/>
      <c r="AC35" s="12"/>
      <c r="AD35" s="25">
        <f t="shared" si="1"/>
        <v>26250</v>
      </c>
      <c r="AE35" s="21" t="s">
        <v>112</v>
      </c>
      <c r="AF35" s="21" t="s">
        <v>106</v>
      </c>
      <c r="AG35" s="21" t="s">
        <v>112</v>
      </c>
      <c r="AH35" s="21" t="s">
        <v>106</v>
      </c>
      <c r="AI35" s="21" t="s">
        <v>112</v>
      </c>
      <c r="AJ35" s="21" t="s">
        <v>114</v>
      </c>
      <c r="AK35" s="21" t="s">
        <v>104</v>
      </c>
      <c r="AL35" s="21" t="s">
        <v>105</v>
      </c>
      <c r="AM35" s="21" t="s">
        <v>103</v>
      </c>
      <c r="AN35" s="21" t="s">
        <v>112</v>
      </c>
      <c r="AO35" s="21" t="s">
        <v>106</v>
      </c>
      <c r="AP35" s="21" t="s">
        <v>103</v>
      </c>
      <c r="AQ35" s="21" t="s">
        <v>124</v>
      </c>
      <c r="AR35" s="21">
        <v>2023</v>
      </c>
      <c r="AS35" s="21" t="s">
        <v>119</v>
      </c>
      <c r="AT35" s="21">
        <v>2023</v>
      </c>
      <c r="AU35" s="21">
        <v>2023</v>
      </c>
      <c r="AV35" s="21">
        <v>2023</v>
      </c>
      <c r="AW35" s="21" t="s">
        <v>117</v>
      </c>
      <c r="AX35" s="21" t="s">
        <v>118</v>
      </c>
      <c r="AY35" s="26"/>
      <c r="AZ35" s="27" t="s">
        <v>107</v>
      </c>
      <c r="BA35" s="27" t="s">
        <v>115</v>
      </c>
      <c r="BB35" s="28">
        <v>45050</v>
      </c>
      <c r="BC35" s="21" t="s">
        <v>120</v>
      </c>
      <c r="BD35" s="21" t="s">
        <v>103</v>
      </c>
      <c r="BE35" s="21" t="s">
        <v>108</v>
      </c>
      <c r="BF35" s="21" t="s">
        <v>108</v>
      </c>
      <c r="BG35" s="21" t="s">
        <v>125</v>
      </c>
      <c r="BH35" s="21" t="s">
        <v>112</v>
      </c>
      <c r="BI35" s="12"/>
    </row>
    <row r="36" spans="1:61" x14ac:dyDescent="0.3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5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1" x14ac:dyDescent="0.35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31"/>
      <c r="AA37" s="57">
        <f>SUM(AA15:AA35)</f>
        <v>16084890</v>
      </c>
      <c r="AB37" s="57">
        <f t="shared" ref="AB37:AD37" si="2">SUM(AB15:AB35)</f>
        <v>15000</v>
      </c>
      <c r="AC37" s="57">
        <f t="shared" si="2"/>
        <v>2305257</v>
      </c>
      <c r="AD37" s="57">
        <f t="shared" si="2"/>
        <v>18405147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spans="1:61" x14ac:dyDescent="0.35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5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spans="1:61" x14ac:dyDescent="0.35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spans="1:61" x14ac:dyDescent="0.35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spans="1:61" x14ac:dyDescent="0.35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spans="1:61" x14ac:dyDescent="0.35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spans="1:61" x14ac:dyDescent="0.35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spans="1:61" x14ac:dyDescent="0.35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x14ac:dyDescent="0.35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x14ac:dyDescent="0.35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spans="1:61" x14ac:dyDescent="0.35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spans="1:61" x14ac:dyDescent="0.35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spans="6:61" x14ac:dyDescent="0.35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spans="6:61" x14ac:dyDescent="0.35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spans="6:61" x14ac:dyDescent="0.35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spans="6:61" x14ac:dyDescent="0.35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spans="6:61" x14ac:dyDescent="0.35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spans="6:61" x14ac:dyDescent="0.35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spans="6:61" x14ac:dyDescent="0.35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spans="6:61" x14ac:dyDescent="0.35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spans="6:61" x14ac:dyDescent="0.3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</row>
    <row r="58" spans="6:61" x14ac:dyDescent="0.35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</row>
    <row r="59" spans="6:61" x14ac:dyDescent="0.35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</row>
    <row r="60" spans="6:61" x14ac:dyDescent="0.35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 spans="6:61" x14ac:dyDescent="0.35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</row>
    <row r="62" spans="6:61" x14ac:dyDescent="0.35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</row>
    <row r="63" spans="6:61" x14ac:dyDescent="0.35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</row>
    <row r="64" spans="6:61" x14ac:dyDescent="0.35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</row>
    <row r="65" spans="1:61" x14ac:dyDescent="0.35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</row>
    <row r="66" spans="1:61" x14ac:dyDescent="0.35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</row>
    <row r="67" spans="1:61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</row>
    <row r="68" spans="1:61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</row>
    <row r="69" spans="1:61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 spans="1:61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</row>
    <row r="71" spans="1:6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</row>
    <row r="72" spans="1:6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</row>
    <row r="73" spans="1:61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</row>
    <row r="74" spans="1:61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</row>
    <row r="75" spans="1:61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</row>
    <row r="76" spans="1:61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</row>
    <row r="77" spans="1:61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</row>
    <row r="78" spans="1:61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</row>
    <row r="79" spans="1:61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</row>
    <row r="80" spans="1:6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</row>
    <row r="81" spans="1:6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</row>
    <row r="82" spans="1:6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</row>
    <row r="83" spans="1:6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</row>
    <row r="84" spans="1:6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</row>
    <row r="85" spans="1:6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</row>
    <row r="86" spans="1:6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</row>
    <row r="87" spans="1:6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</row>
    <row r="88" spans="1:6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</row>
    <row r="89" spans="1:6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</row>
    <row r="90" spans="1:6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</row>
    <row r="91" spans="1:6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</row>
    <row r="92" spans="1:6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</row>
    <row r="93" spans="1:6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</row>
    <row r="94" spans="1:6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</row>
    <row r="95" spans="1:6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 spans="1:6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</row>
    <row r="97" spans="1:6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</row>
    <row r="98" spans="1:6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 spans="1:6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</row>
    <row r="100" spans="1:6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</row>
    <row r="101" spans="1:6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</row>
    <row r="102" spans="1:6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</row>
    <row r="103" spans="1:6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</row>
    <row r="104" spans="1:6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</row>
    <row r="105" spans="1:6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</row>
    <row r="106" spans="1:6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</row>
    <row r="107" spans="1:6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</row>
    <row r="108" spans="1:6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 spans="1:6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</row>
    <row r="110" spans="1:6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</row>
    <row r="111" spans="1:6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</row>
    <row r="112" spans="1:6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</row>
    <row r="113" spans="1:6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</row>
    <row r="114" spans="1:6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</row>
    <row r="115" spans="1:6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</row>
    <row r="116" spans="1:6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</row>
    <row r="117" spans="1:6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</row>
    <row r="118" spans="1:6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</row>
    <row r="119" spans="1:6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 spans="1:6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</row>
    <row r="121" spans="1:6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</row>
    <row r="122" spans="1:6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</row>
    <row r="123" spans="1:6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 spans="1:6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1:6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</row>
    <row r="126" spans="1:6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</row>
    <row r="127" spans="1:6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</row>
    <row r="128" spans="1:6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</row>
    <row r="129" spans="1:6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</row>
    <row r="130" spans="1:6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</row>
    <row r="131" spans="1:6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</row>
    <row r="133" spans="1:6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</row>
    <row r="134" spans="1:6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 spans="1:6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</row>
    <row r="136" spans="1:6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</row>
    <row r="137" spans="1:6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</row>
    <row r="138" spans="1:6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 spans="1:6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</row>
    <row r="140" spans="1:6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</row>
    <row r="141" spans="1:6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</row>
    <row r="142" spans="1:6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</row>
    <row r="143" spans="1:6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</row>
    <row r="144" spans="1:6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</row>
    <row r="145" spans="1:6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</row>
    <row r="146" spans="1:6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</row>
    <row r="147" spans="1:6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</row>
    <row r="148" spans="1:6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  <row r="149" spans="1:6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</row>
    <row r="150" spans="1:6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</row>
    <row r="151" spans="1:6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</row>
    <row r="152" spans="1:6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</row>
    <row r="153" spans="1:6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</row>
    <row r="154" spans="1:6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</row>
    <row r="155" spans="1:6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</row>
    <row r="156" spans="1:6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</row>
    <row r="157" spans="1:6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</row>
    <row r="158" spans="1:6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</row>
    <row r="159" spans="1:6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</row>
    <row r="160" spans="1:6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</row>
    <row r="161" spans="1:6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</row>
    <row r="162" spans="1:6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</row>
    <row r="163" spans="1:6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</row>
    <row r="164" spans="1:6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</row>
    <row r="165" spans="1:6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</row>
    <row r="166" spans="1:6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</row>
    <row r="167" spans="1:6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</row>
    <row r="168" spans="1:6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</row>
    <row r="169" spans="1:6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</row>
    <row r="170" spans="1:6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</row>
    <row r="171" spans="1:6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</row>
    <row r="172" spans="1:6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</row>
    <row r="173" spans="1:6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</row>
    <row r="174" spans="1:6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</row>
    <row r="175" spans="1:6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</row>
    <row r="176" spans="1:6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</row>
    <row r="177" spans="1:6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</row>
    <row r="178" spans="1:6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</row>
    <row r="179" spans="1:6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</row>
    <row r="180" spans="1:6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</row>
    <row r="181" spans="1:6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</row>
    <row r="182" spans="1:6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</row>
    <row r="183" spans="1:6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</row>
    <row r="184" spans="1:6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</row>
    <row r="185" spans="1:6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1:6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1:6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1:6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1:6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1:6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1:6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1:6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1:6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1:6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1:6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1:6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1:6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1:6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1:6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1:6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1:6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1:6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1:6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1:6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1:6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1:6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1:6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1:6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1:6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1:6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1:6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1:6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1:6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1:6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1:6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1:6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1:6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1:6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1:6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1:6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1:6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1:6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1:6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1:6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1:6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1:6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1:6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1:6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1:6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1:6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1:6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1:6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1:6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1:6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1:6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1:6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1:6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1:6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1:6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1:6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1:6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1:6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1:6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1:6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1:6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1:6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1:6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1:6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1:6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1:6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1:6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1:6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1:6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1:6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1:6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1:6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1:6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1:6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1:6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1:6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1:6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1:6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1:6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1:6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1:6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1:6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1:6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1:6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1:6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1:6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1:6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1:6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1:6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1:6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1:6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1:6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1:6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1:6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1:6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1:6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1:6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1:6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</row>
    <row r="300" spans="1:6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</row>
    <row r="301" spans="1:6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</row>
    <row r="302" spans="1:6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</row>
    <row r="303" spans="1:6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</row>
    <row r="304" spans="1:6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</row>
    <row r="305" spans="1:6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</row>
    <row r="306" spans="1:6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</row>
    <row r="307" spans="1:6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</row>
    <row r="308" spans="1:6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</row>
    <row r="309" spans="1:6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</row>
    <row r="310" spans="1:6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</row>
    <row r="311" spans="1:6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</row>
    <row r="312" spans="1:6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</row>
    <row r="313" spans="1:6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</row>
    <row r="314" spans="1:6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</row>
    <row r="315" spans="1:6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</row>
    <row r="316" spans="1:6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</row>
    <row r="317" spans="1:6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</row>
    <row r="318" spans="1:6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</row>
    <row r="319" spans="1:6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</row>
    <row r="320" spans="1:6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</row>
    <row r="321" spans="1:6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</row>
    <row r="322" spans="1:6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</row>
    <row r="323" spans="1:6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</row>
    <row r="324" spans="1:6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</row>
    <row r="325" spans="1:6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</row>
    <row r="326" spans="1:6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</row>
    <row r="327" spans="1:6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</row>
    <row r="328" spans="1:6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</row>
    <row r="329" spans="1:6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</row>
    <row r="330" spans="1:6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</row>
    <row r="331" spans="1:6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</row>
    <row r="332" spans="1:6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</row>
    <row r="333" spans="1:6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</row>
    <row r="334" spans="1:6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</row>
    <row r="335" spans="1:6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</row>
    <row r="336" spans="1:6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</row>
    <row r="337" spans="1:6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</row>
    <row r="338" spans="1:6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</row>
    <row r="339" spans="1:6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</row>
    <row r="340" spans="1:6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</row>
    <row r="341" spans="1:6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</row>
    <row r="342" spans="1:6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</row>
    <row r="343" spans="1:6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</row>
    <row r="344" spans="1:6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</row>
    <row r="345" spans="1:6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</row>
    <row r="346" spans="1:6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</row>
    <row r="347" spans="1:6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</row>
    <row r="348" spans="1:6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</row>
    <row r="349" spans="1:6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</row>
    <row r="350" spans="1:6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</row>
    <row r="351" spans="1:6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</row>
    <row r="352" spans="1:6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</row>
    <row r="353" spans="1:6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</row>
    <row r="354" spans="1:6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</row>
    <row r="355" spans="1:6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</row>
    <row r="356" spans="1:6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</row>
    <row r="357" spans="1:6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</row>
    <row r="358" spans="1:6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</row>
    <row r="359" spans="1:6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</row>
    <row r="360" spans="1:6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</row>
    <row r="361" spans="1:6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</row>
    <row r="362" spans="1:6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</row>
    <row r="363" spans="1:6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</row>
    <row r="364" spans="1:6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</row>
    <row r="365" spans="1:6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</row>
    <row r="366" spans="1:6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</row>
    <row r="367" spans="1:6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</row>
    <row r="368" spans="1:6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</row>
    <row r="369" spans="1:6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</row>
    <row r="370" spans="1:6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</row>
    <row r="371" spans="1:6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</row>
    <row r="372" spans="1:6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</row>
    <row r="373" spans="1:6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</row>
    <row r="374" spans="1:6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</row>
    <row r="375" spans="1:6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</row>
    <row r="376" spans="1:6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</row>
    <row r="377" spans="1:6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</row>
    <row r="378" spans="1:6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</row>
    <row r="379" spans="1:6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</row>
    <row r="380" spans="1:6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</row>
    <row r="381" spans="1:6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</row>
    <row r="382" spans="1:6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</row>
    <row r="383" spans="1:6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</row>
    <row r="384" spans="1:6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</row>
    <row r="385" spans="1:6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</row>
    <row r="386" spans="1:6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</row>
    <row r="387" spans="1:6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</row>
    <row r="388" spans="1:6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</row>
    <row r="389" spans="1:6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</row>
    <row r="390" spans="1:6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</row>
    <row r="391" spans="1:6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</row>
    <row r="392" spans="1:6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</row>
    <row r="393" spans="1:6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</row>
    <row r="394" spans="1:6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</row>
    <row r="395" spans="1:6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</row>
    <row r="396" spans="1:6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</row>
    <row r="397" spans="1:6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</row>
    <row r="398" spans="1:6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</row>
    <row r="399" spans="1:6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</row>
    <row r="400" spans="1:6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</row>
    <row r="401" spans="1:6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</row>
    <row r="402" spans="1:6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</row>
    <row r="403" spans="1:6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</row>
    <row r="404" spans="1:6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</row>
    <row r="405" spans="1:6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</row>
    <row r="406" spans="1:6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</row>
    <row r="407" spans="1:6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</row>
    <row r="408" spans="1:6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</row>
    <row r="409" spans="1:6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</row>
    <row r="410" spans="1:6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</row>
    <row r="411" spans="1:6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</row>
    <row r="412" spans="1:6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</row>
    <row r="413" spans="1:6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</row>
    <row r="414" spans="1:6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</row>
    <row r="415" spans="1:6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</row>
    <row r="416" spans="1:6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</row>
    <row r="417" spans="1:6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</row>
    <row r="418" spans="1:6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</row>
    <row r="419" spans="1:6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</row>
    <row r="420" spans="1:6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</row>
    <row r="421" spans="1:6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</row>
    <row r="422" spans="1:6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</row>
    <row r="423" spans="1:6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</row>
    <row r="424" spans="1:6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</row>
    <row r="425" spans="1:6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</row>
    <row r="426" spans="1:6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</row>
    <row r="427" spans="1:6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</row>
    <row r="428" spans="1:6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</row>
    <row r="429" spans="1:6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</row>
    <row r="430" spans="1:6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</row>
    <row r="431" spans="1:6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</row>
    <row r="432" spans="1:6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</row>
    <row r="433" spans="1:6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</row>
    <row r="434" spans="1:6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</row>
    <row r="435" spans="1:6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</row>
    <row r="436" spans="1:6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</row>
    <row r="437" spans="1:6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</row>
    <row r="438" spans="1:6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</row>
    <row r="439" spans="1:6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</row>
    <row r="440" spans="1:6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</row>
    <row r="441" spans="1:6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</row>
    <row r="442" spans="1:6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</row>
    <row r="443" spans="1:6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</row>
    <row r="444" spans="1:6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</row>
    <row r="445" spans="1:6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</row>
    <row r="446" spans="1:6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</row>
    <row r="447" spans="1:6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</row>
    <row r="448" spans="1:6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</row>
    <row r="449" spans="1:6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</row>
    <row r="450" spans="1:6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</row>
    <row r="451" spans="1:6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</row>
    <row r="452" spans="1:6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</row>
    <row r="453" spans="1:6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</row>
    <row r="454" spans="1:6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</row>
    <row r="455" spans="1:6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</row>
    <row r="456" spans="1:6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</row>
    <row r="457" spans="1:6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</row>
    <row r="458" spans="1:6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</row>
    <row r="459" spans="1:6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</row>
    <row r="460" spans="1:6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</row>
    <row r="461" spans="1:6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</row>
    <row r="462" spans="1:6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</row>
    <row r="463" spans="1:6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</row>
    <row r="464" spans="1:6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</row>
    <row r="465" spans="1:6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</row>
    <row r="466" spans="1:6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</row>
    <row r="467" spans="1:6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</row>
    <row r="468" spans="1:6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</row>
    <row r="469" spans="1:6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</row>
    <row r="470" spans="1:6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</row>
    <row r="471" spans="1:6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</row>
    <row r="472" spans="1:6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</row>
    <row r="473" spans="1:6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</row>
    <row r="474" spans="1:6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</row>
    <row r="475" spans="1:6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</row>
    <row r="476" spans="1:6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</row>
    <row r="477" spans="1:6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</row>
    <row r="478" spans="1:6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</row>
    <row r="479" spans="1:6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</row>
    <row r="480" spans="1:6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</row>
    <row r="481" spans="1:6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</row>
    <row r="482" spans="1:6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</row>
    <row r="483" spans="1:6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</row>
    <row r="484" spans="1:6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</row>
    <row r="485" spans="1:6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</row>
    <row r="486" spans="1:6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</row>
    <row r="487" spans="1:6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</row>
    <row r="488" spans="1:6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</row>
    <row r="489" spans="1:6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</row>
    <row r="490" spans="1:6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</row>
    <row r="491" spans="1:6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</row>
    <row r="492" spans="1:6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</row>
    <row r="493" spans="1:6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</row>
    <row r="494" spans="1:6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</row>
    <row r="495" spans="1:6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</row>
    <row r="496" spans="1:6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</row>
    <row r="497" spans="1:6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</row>
    <row r="498" spans="1:6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</row>
    <row r="499" spans="1:6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</row>
    <row r="500" spans="1:6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</row>
    <row r="501" spans="1:6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</row>
    <row r="502" spans="1:6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</row>
    <row r="503" spans="1:6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</row>
    <row r="504" spans="1:6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</row>
    <row r="505" spans="1:6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</row>
    <row r="506" spans="1:6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</row>
    <row r="507" spans="1:6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</row>
    <row r="508" spans="1:6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</row>
    <row r="509" spans="1:6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</row>
    <row r="510" spans="1:6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</row>
    <row r="511" spans="1:6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</row>
    <row r="512" spans="1:6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</row>
    <row r="513" spans="1:6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</row>
    <row r="514" spans="1:6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</row>
    <row r="515" spans="1:6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</row>
    <row r="516" spans="1:6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</row>
    <row r="517" spans="1:6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</row>
    <row r="518" spans="1:6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</row>
    <row r="519" spans="1:6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</row>
    <row r="520" spans="1:6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</row>
    <row r="521" spans="1:6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</row>
    <row r="522" spans="1:6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</row>
    <row r="523" spans="1:6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</row>
    <row r="524" spans="1:6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</row>
    <row r="525" spans="1:6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</row>
    <row r="526" spans="1:6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</row>
    <row r="527" spans="1:6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</row>
    <row r="528" spans="1:6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</row>
    <row r="529" spans="1:6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</row>
    <row r="530" spans="1:6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</row>
    <row r="531" spans="1:6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</row>
    <row r="532" spans="1:6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</row>
    <row r="533" spans="1:6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</row>
    <row r="534" spans="1:6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</row>
    <row r="535" spans="1:6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</row>
    <row r="536" spans="1:6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</row>
    <row r="537" spans="1:6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</row>
    <row r="538" spans="1:6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</row>
    <row r="539" spans="1:6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</row>
    <row r="540" spans="1:6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</row>
    <row r="541" spans="1:6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</row>
    <row r="542" spans="1:6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</row>
    <row r="543" spans="1:6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</row>
    <row r="544" spans="1:6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</row>
    <row r="545" spans="1:6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</row>
    <row r="546" spans="1:6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</row>
    <row r="547" spans="1:6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</row>
    <row r="548" spans="1:6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</row>
    <row r="549" spans="1:6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</row>
    <row r="550" spans="1:6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</row>
    <row r="551" spans="1:6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</row>
    <row r="552" spans="1:6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</row>
    <row r="553" spans="1:6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</row>
    <row r="554" spans="1:6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</row>
    <row r="555" spans="1:6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</row>
    <row r="556" spans="1:6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</row>
    <row r="557" spans="1:6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</row>
    <row r="558" spans="1:6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</row>
    <row r="559" spans="1:6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</row>
    <row r="560" spans="1:6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</row>
    <row r="561" spans="1:6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</row>
    <row r="562" spans="1:6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</row>
    <row r="563" spans="1:6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</row>
    <row r="564" spans="1:6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</row>
    <row r="565" spans="1:6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</row>
    <row r="566" spans="1:6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</row>
    <row r="567" spans="1:6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</row>
    <row r="568" spans="1:6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</row>
    <row r="569" spans="1:6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</row>
    <row r="570" spans="1:6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</row>
    <row r="571" spans="1:6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</row>
    <row r="572" spans="1:6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</row>
    <row r="573" spans="1:6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</row>
    <row r="574" spans="1:6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</row>
    <row r="575" spans="1:6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</row>
    <row r="576" spans="1:6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</row>
    <row r="577" spans="1:6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</row>
    <row r="578" spans="1:6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</row>
    <row r="579" spans="1:6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</row>
    <row r="580" spans="1:6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</row>
    <row r="581" spans="1:6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</row>
    <row r="582" spans="1:6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</row>
    <row r="583" spans="1:6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</row>
    <row r="584" spans="1:6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</row>
    <row r="585" spans="1:6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</row>
    <row r="586" spans="1:6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</row>
    <row r="587" spans="1:6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</row>
    <row r="588" spans="1:6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</row>
    <row r="589" spans="1:6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</row>
    <row r="590" spans="1:6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</row>
    <row r="591" spans="1:6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</row>
    <row r="592" spans="1:6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</row>
    <row r="593" spans="1:6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</row>
    <row r="594" spans="1:6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</row>
    <row r="595" spans="1:6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</row>
    <row r="596" spans="1:6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</row>
    <row r="597" spans="1:6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</row>
    <row r="598" spans="1:6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</row>
    <row r="599" spans="1:6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</row>
    <row r="600" spans="1:6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</row>
    <row r="601" spans="1:6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</row>
    <row r="602" spans="1:6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</row>
    <row r="603" spans="1:6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</row>
    <row r="604" spans="1:6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</row>
    <row r="605" spans="1:6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</row>
    <row r="606" spans="1:6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</row>
    <row r="607" spans="1:6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</row>
    <row r="608" spans="1:6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</row>
    <row r="609" spans="1:6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</row>
    <row r="610" spans="1:6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</row>
    <row r="611" spans="1:6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</row>
    <row r="612" spans="1:6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</row>
    <row r="613" spans="1:6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</row>
    <row r="614" spans="1:6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</row>
    <row r="615" spans="1:6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</row>
    <row r="616" spans="1:6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</row>
    <row r="617" spans="1:6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</row>
    <row r="618" spans="1:6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</row>
    <row r="619" spans="1:6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</row>
    <row r="620" spans="1:6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</row>
    <row r="621" spans="1:6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</row>
    <row r="622" spans="1:6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</row>
    <row r="623" spans="1:6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</row>
    <row r="624" spans="1:6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</row>
    <row r="625" spans="1:6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</row>
    <row r="626" spans="1:6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</row>
    <row r="627" spans="1:6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</row>
    <row r="628" spans="1:6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</row>
    <row r="629" spans="1:6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</row>
    <row r="630" spans="1:6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</row>
    <row r="631" spans="1:6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</row>
    <row r="632" spans="1:6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</row>
    <row r="633" spans="1:6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</row>
    <row r="634" spans="1:6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</row>
    <row r="635" spans="1:6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</row>
    <row r="636" spans="1:6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</row>
    <row r="637" spans="1:6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</row>
    <row r="638" spans="1:6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</row>
    <row r="639" spans="1:6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</row>
    <row r="640" spans="1:6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</row>
    <row r="641" spans="1:6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</row>
    <row r="642" spans="1:6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</row>
    <row r="643" spans="1:6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</row>
    <row r="644" spans="1:6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</row>
    <row r="645" spans="1:6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</row>
  </sheetData>
  <mergeCells count="3">
    <mergeCell ref="A11:AD11"/>
    <mergeCell ref="AE11:AO11"/>
    <mergeCell ref="BA11:BC1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9C32-18AF-43C5-9BBC-01C9B4770309}">
  <dimension ref="A1:L25"/>
  <sheetViews>
    <sheetView workbookViewId="0">
      <selection activeCell="A23" sqref="A6:A23"/>
    </sheetView>
  </sheetViews>
  <sheetFormatPr defaultRowHeight="14.5" x14ac:dyDescent="0.35"/>
  <cols>
    <col min="1" max="1" width="19.26953125" bestFit="1" customWidth="1"/>
    <col min="2" max="2" width="28.453125" bestFit="1" customWidth="1"/>
    <col min="3" max="3" width="11" bestFit="1" customWidth="1"/>
    <col min="4" max="4" width="7.1796875" bestFit="1" customWidth="1"/>
    <col min="7" max="7" width="13.81640625" bestFit="1" customWidth="1"/>
  </cols>
  <sheetData>
    <row r="1" spans="1:12" x14ac:dyDescent="0.35">
      <c r="A1" s="33" t="s">
        <v>148</v>
      </c>
      <c r="B1" s="33" t="s">
        <v>149</v>
      </c>
      <c r="C1" s="33" t="s">
        <v>150</v>
      </c>
      <c r="H1" s="32"/>
      <c r="I1" s="36"/>
      <c r="J1" s="36"/>
      <c r="K1" s="32"/>
      <c r="L1" s="32"/>
    </row>
    <row r="2" spans="1:12" x14ac:dyDescent="0.35">
      <c r="A2" s="34" t="s">
        <v>121</v>
      </c>
      <c r="B2" s="35">
        <v>16</v>
      </c>
      <c r="C2" s="37">
        <v>122524</v>
      </c>
    </row>
    <row r="3" spans="1:12" ht="15" thickBot="1" x14ac:dyDescent="0.4"/>
    <row r="4" spans="1:12" x14ac:dyDescent="0.35">
      <c r="A4" s="38"/>
      <c r="B4" s="39" t="s">
        <v>121</v>
      </c>
      <c r="C4" s="40"/>
      <c r="D4" s="41"/>
    </row>
    <row r="5" spans="1:12" x14ac:dyDescent="0.35">
      <c r="A5" s="42" t="s">
        <v>138</v>
      </c>
      <c r="B5" s="32" t="s">
        <v>127</v>
      </c>
      <c r="C5" s="12"/>
      <c r="D5" s="43"/>
    </row>
    <row r="6" spans="1:12" x14ac:dyDescent="0.35">
      <c r="A6" s="44" t="s">
        <v>128</v>
      </c>
      <c r="B6" s="31">
        <v>8664</v>
      </c>
      <c r="C6" s="12"/>
      <c r="D6" s="43"/>
    </row>
    <row r="7" spans="1:12" x14ac:dyDescent="0.35">
      <c r="A7" s="44" t="s">
        <v>129</v>
      </c>
      <c r="B7" s="31">
        <v>5256</v>
      </c>
      <c r="C7" s="12"/>
      <c r="D7" s="43"/>
    </row>
    <row r="8" spans="1:12" x14ac:dyDescent="0.35">
      <c r="A8" s="44" t="s">
        <v>130</v>
      </c>
      <c r="B8" s="31">
        <v>5256</v>
      </c>
      <c r="C8" s="12"/>
      <c r="D8" s="43"/>
    </row>
    <row r="9" spans="1:12" x14ac:dyDescent="0.35">
      <c r="A9" s="44" t="s">
        <v>131</v>
      </c>
      <c r="B9" s="31">
        <v>5256</v>
      </c>
      <c r="C9" s="12"/>
      <c r="D9" s="43"/>
    </row>
    <row r="10" spans="1:12" x14ac:dyDescent="0.35">
      <c r="A10" s="44" t="s">
        <v>132</v>
      </c>
      <c r="B10" s="31">
        <v>5256</v>
      </c>
      <c r="C10" s="12"/>
      <c r="D10" s="43"/>
    </row>
    <row r="11" spans="1:12" x14ac:dyDescent="0.35">
      <c r="A11" s="44" t="s">
        <v>133</v>
      </c>
      <c r="B11" s="31">
        <v>5270</v>
      </c>
      <c r="C11" s="12"/>
      <c r="D11" s="43"/>
    </row>
    <row r="12" spans="1:12" x14ac:dyDescent="0.35">
      <c r="A12" s="44" t="s">
        <v>134</v>
      </c>
      <c r="B12" s="31">
        <v>5270</v>
      </c>
      <c r="C12" s="12"/>
      <c r="D12" s="43"/>
    </row>
    <row r="13" spans="1:12" x14ac:dyDescent="0.35">
      <c r="A13" s="44" t="s">
        <v>135</v>
      </c>
      <c r="B13" s="31">
        <v>5270</v>
      </c>
      <c r="C13" s="12"/>
      <c r="D13" s="43"/>
    </row>
    <row r="14" spans="1:12" x14ac:dyDescent="0.35">
      <c r="A14" s="44" t="s">
        <v>136</v>
      </c>
      <c r="B14" s="31">
        <v>5270</v>
      </c>
      <c r="C14" s="12"/>
      <c r="D14" s="43"/>
    </row>
    <row r="15" spans="1:12" x14ac:dyDescent="0.35">
      <c r="A15" s="44" t="s">
        <v>137</v>
      </c>
      <c r="B15" s="31">
        <v>11690</v>
      </c>
      <c r="C15" s="12"/>
      <c r="D15" s="43"/>
    </row>
    <row r="16" spans="1:12" x14ac:dyDescent="0.35">
      <c r="A16" s="44" t="s">
        <v>139</v>
      </c>
      <c r="B16" s="31">
        <v>11690</v>
      </c>
      <c r="C16" s="12"/>
      <c r="D16" s="43"/>
    </row>
    <row r="17" spans="1:4" x14ac:dyDescent="0.35">
      <c r="A17" s="44" t="s">
        <v>140</v>
      </c>
      <c r="B17" s="31">
        <v>8640</v>
      </c>
      <c r="C17" s="12"/>
      <c r="D17" s="43"/>
    </row>
    <row r="18" spans="1:4" x14ac:dyDescent="0.35">
      <c r="A18" s="44" t="s">
        <v>141</v>
      </c>
      <c r="B18" s="31">
        <v>10918</v>
      </c>
      <c r="C18" s="12"/>
      <c r="D18" s="43"/>
    </row>
    <row r="19" spans="1:4" x14ac:dyDescent="0.35">
      <c r="A19" s="44" t="s">
        <v>142</v>
      </c>
      <c r="B19" s="31">
        <v>10918</v>
      </c>
      <c r="C19" s="12"/>
      <c r="D19" s="43"/>
    </row>
    <row r="20" spans="1:4" x14ac:dyDescent="0.35">
      <c r="A20" s="44" t="s">
        <v>143</v>
      </c>
      <c r="B20" s="31">
        <v>8664</v>
      </c>
      <c r="C20" s="12"/>
      <c r="D20" s="43"/>
    </row>
    <row r="21" spans="1:4" x14ac:dyDescent="0.35">
      <c r="A21" s="44" t="s">
        <v>144</v>
      </c>
      <c r="B21" s="31">
        <v>8664</v>
      </c>
      <c r="C21" s="12"/>
      <c r="D21" s="43"/>
    </row>
    <row r="22" spans="1:4" x14ac:dyDescent="0.35">
      <c r="A22" s="44" t="s">
        <v>145</v>
      </c>
      <c r="B22" s="12">
        <v>234</v>
      </c>
      <c r="C22" s="12"/>
      <c r="D22" s="43"/>
    </row>
    <row r="23" spans="1:4" x14ac:dyDescent="0.35">
      <c r="A23" s="44" t="s">
        <v>146</v>
      </c>
      <c r="B23" s="12">
        <v>338</v>
      </c>
      <c r="C23" s="12"/>
      <c r="D23" s="43"/>
    </row>
    <row r="24" spans="1:4" x14ac:dyDescent="0.35">
      <c r="A24" s="44"/>
      <c r="B24" s="12"/>
      <c r="C24" s="12"/>
      <c r="D24" s="43"/>
    </row>
    <row r="25" spans="1:4" ht="15" thickBot="1" x14ac:dyDescent="0.4">
      <c r="A25" s="45" t="s">
        <v>126</v>
      </c>
      <c r="B25" s="46">
        <v>122524</v>
      </c>
      <c r="C25" s="47"/>
      <c r="D25" s="48"/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0" ma:contentTypeDescription="Create a new document." ma:contentTypeScope="" ma:versionID="dbb8985bd792f3110068986c6c6b771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9724BB-DFF2-4866-86CD-CA1C75FAE86A}"/>
</file>

<file path=customXml/itemProps2.xml><?xml version="1.0" encoding="utf-8"?>
<ds:datastoreItem xmlns:ds="http://schemas.openxmlformats.org/officeDocument/2006/customXml" ds:itemID="{A688290D-7C86-4BA8-8156-A7D91CB5752C}"/>
</file>

<file path=customXml/itemProps3.xml><?xml version="1.0" encoding="utf-8"?>
<ds:datastoreItem xmlns:ds="http://schemas.openxmlformats.org/officeDocument/2006/customXml" ds:itemID="{A3D38EA6-65CE-4E9B-A54A-13DFB7582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SOV</vt:lpstr>
      <vt:lpstr>SOV by Building</vt:lpstr>
      <vt:lpstr>Sqft by 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Crain Jr.</dc:creator>
  <cp:lastModifiedBy>Rick Crain Jr.</cp:lastModifiedBy>
  <dcterms:created xsi:type="dcterms:W3CDTF">2024-04-19T17:03:31Z</dcterms:created>
  <dcterms:modified xsi:type="dcterms:W3CDTF">2024-07-03T14:23:03Z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</Properties>
</file>