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winglecollins-my.sharepoint.com/personal/rcrain_swinglecollins_com/Documents/Documents/Clients/August Real Estate/"/>
    </mc:Choice>
  </mc:AlternateContent>
  <xr:revisionPtr revIDLastSave="0" documentId="14_{C35F14E7-5200-46AE-B662-3403E6571A03}" xr6:coauthVersionLast="47" xr6:coauthVersionMax="47" xr10:uidLastSave="{00000000-0000-0000-0000-000000000000}"/>
  <bookViews>
    <workbookView xWindow="-120" yWindow="-120" windowWidth="29040" windowHeight="15720" xr2:uid="{1969A6E8-9C11-4EA2-9F67-1FFB970AC9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G10" i="1"/>
  <c r="N9" i="1"/>
  <c r="M9" i="1"/>
  <c r="N8" i="1"/>
  <c r="M8" i="1"/>
  <c r="N7" i="1"/>
  <c r="M7" i="1"/>
  <c r="L7" i="1"/>
  <c r="J7" i="1"/>
  <c r="F7" i="1"/>
  <c r="N6" i="1"/>
  <c r="M6" i="1"/>
  <c r="L6" i="1"/>
  <c r="J6" i="1"/>
  <c r="F6" i="1"/>
  <c r="O7" i="1" l="1"/>
  <c r="O6" i="1"/>
  <c r="N10" i="1"/>
  <c r="M10" i="1"/>
</calcChain>
</file>

<file path=xl/sharedStrings.xml><?xml version="1.0" encoding="utf-8"?>
<sst xmlns="http://schemas.openxmlformats.org/spreadsheetml/2006/main" count="59" uniqueCount="49">
  <si>
    <t>August Family Investments LTD</t>
  </si>
  <si>
    <t>LINE OF COVERAGE</t>
  </si>
  <si>
    <t>RENEWAL DATE</t>
  </si>
  <si>
    <t>POLICY NUMBER</t>
  </si>
  <si>
    <t>CARRIER</t>
  </si>
  <si>
    <t>EXPOSURE</t>
  </si>
  <si>
    <t>RATE</t>
  </si>
  <si>
    <t>PREMIUM</t>
  </si>
  <si>
    <t>PROPOSED RENEWAL CARRIER</t>
  </si>
  <si>
    <t>RENEWAL EXPOSURE</t>
  </si>
  <si>
    <t>RENEWAL RATE</t>
  </si>
  <si>
    <t>ANNUAL PREMIUM</t>
  </si>
  <si>
    <t>EXPOSURE CHANGE (%)</t>
  </si>
  <si>
    <t>PREMIUM CHANGE ($)</t>
  </si>
  <si>
    <t>PREMIUM CHANGE (%)</t>
  </si>
  <si>
    <t>RATE CHANGE (%)</t>
  </si>
  <si>
    <t>Property</t>
  </si>
  <si>
    <t>CPO 6444345 - 02</t>
  </si>
  <si>
    <t>General Liability</t>
  </si>
  <si>
    <t>Business Auto</t>
  </si>
  <si>
    <t>Umbrella</t>
  </si>
  <si>
    <t>AUC 9884720-02</t>
  </si>
  <si>
    <t>GRAND TOTAL</t>
  </si>
  <si>
    <t>AOP Deductible</t>
  </si>
  <si>
    <t>Water Damage Deductible</t>
  </si>
  <si>
    <t>3309 Elm - W/H Deductible</t>
  </si>
  <si>
    <t>333 1st - W/H Deductible</t>
  </si>
  <si>
    <t>6301 Gaston Ave - W/H Deductible</t>
  </si>
  <si>
    <t>MARKET</t>
  </si>
  <si>
    <t>RESPONSE</t>
  </si>
  <si>
    <t>Zurich</t>
  </si>
  <si>
    <t>Quoted</t>
  </si>
  <si>
    <t>Travelers</t>
  </si>
  <si>
    <t>Declined - Not a market for older buildings with significant roof space in high hail zones</t>
  </si>
  <si>
    <t>Hartford</t>
  </si>
  <si>
    <t>Initially Indicated at $0.24 rate, but final property approval with revised TIV increased rate to $0.32</t>
  </si>
  <si>
    <t>Hanover</t>
  </si>
  <si>
    <t>Not competitive - $0.25 property rate and 3%-5% W/H ($1M at least for 3309 Elm St)</t>
  </si>
  <si>
    <t>Sompo</t>
  </si>
  <si>
    <t>Property rate wont be competitive due to building age</t>
  </si>
  <si>
    <t>Chubb</t>
  </si>
  <si>
    <t>Declined - roof exposure aggregation concerns within 3-mile radius</t>
  </si>
  <si>
    <t>CNA</t>
  </si>
  <si>
    <t>Indicated at $0.25 rate and 5% wind/hail deductible</t>
  </si>
  <si>
    <t>E&amp;S - CRC</t>
  </si>
  <si>
    <t>Will not be competitive - Over $0.25 property rate</t>
  </si>
  <si>
    <t>DEDUCTIBLE</t>
  </si>
  <si>
    <t>EXPIRING</t>
  </si>
  <si>
    <t>RENEWAL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</si>
</sst>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75258"/>
        <bgColor indexed="64"/>
      </patternFill>
    </fill>
    <fill>
      <patternFill patternType="solid">
        <fgColor rgb="FFC5C5C5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5" fillId="0" borderId="9" xfId="0" applyFont="1" applyBorder="1"/>
    <xf numFmtId="14" fontId="5" fillId="0" borderId="10" xfId="0" applyNumberFormat="1" applyFont="1" applyBorder="1"/>
    <xf numFmtId="0" fontId="5" fillId="0" borderId="10" xfId="0" applyFont="1" applyBorder="1"/>
    <xf numFmtId="44" fontId="5" fillId="0" borderId="10" xfId="1" applyFont="1" applyFill="1" applyBorder="1"/>
    <xf numFmtId="44" fontId="5" fillId="0" borderId="11" xfId="1" applyFont="1" applyFill="1" applyBorder="1"/>
    <xf numFmtId="44" fontId="0" fillId="0" borderId="10" xfId="1" applyFont="1" applyFill="1" applyBorder="1"/>
    <xf numFmtId="9" fontId="0" fillId="0" borderId="10" xfId="2" applyFont="1" applyFill="1" applyBorder="1"/>
    <xf numFmtId="44" fontId="0" fillId="0" borderId="10" xfId="0" applyNumberFormat="1" applyBorder="1"/>
    <xf numFmtId="0" fontId="6" fillId="0" borderId="9" xfId="0" applyFont="1" applyBorder="1"/>
    <xf numFmtId="0" fontId="6" fillId="0" borderId="10" xfId="0" applyFont="1" applyBorder="1"/>
    <xf numFmtId="37" fontId="5" fillId="0" borderId="10" xfId="1" applyNumberFormat="1" applyFont="1" applyFill="1" applyBorder="1"/>
    <xf numFmtId="0" fontId="4" fillId="2" borderId="12" xfId="0" applyFont="1" applyFill="1" applyBorder="1" applyAlignment="1">
      <alignment horizontal="center" vertical="center" wrapText="1"/>
    </xf>
    <xf numFmtId="9" fontId="0" fillId="0" borderId="0" xfId="0" applyNumberFormat="1"/>
    <xf numFmtId="44" fontId="0" fillId="0" borderId="0" xfId="1" applyFont="1" applyFill="1"/>
    <xf numFmtId="0" fontId="2" fillId="0" borderId="0" xfId="0" applyFont="1"/>
    <xf numFmtId="44" fontId="0" fillId="0" borderId="0" xfId="1" applyFont="1"/>
    <xf numFmtId="0" fontId="0" fillId="4" borderId="0" xfId="0" applyFill="1"/>
    <xf numFmtId="0" fontId="3" fillId="0" borderId="0" xfId="0" applyFont="1" applyBorder="1" applyAlignment="1">
      <alignment horizontal="center" vertical="center"/>
    </xf>
    <xf numFmtId="0" fontId="6" fillId="0" borderId="13" xfId="0" applyFont="1" applyBorder="1"/>
    <xf numFmtId="14" fontId="5" fillId="0" borderId="14" xfId="0" applyNumberFormat="1" applyFont="1" applyBorder="1"/>
    <xf numFmtId="49" fontId="5" fillId="0" borderId="14" xfId="0" applyNumberFormat="1" applyFont="1" applyBorder="1" applyAlignment="1">
      <alignment horizontal="left"/>
    </xf>
    <xf numFmtId="0" fontId="5" fillId="0" borderId="14" xfId="0" applyFont="1" applyBorder="1"/>
    <xf numFmtId="44" fontId="5" fillId="0" borderId="14" xfId="1" applyFont="1" applyFill="1" applyBorder="1"/>
    <xf numFmtId="44" fontId="5" fillId="0" borderId="15" xfId="1" applyFont="1" applyFill="1" applyBorder="1"/>
    <xf numFmtId="44" fontId="0" fillId="0" borderId="14" xfId="1" applyFont="1" applyFill="1" applyBorder="1"/>
    <xf numFmtId="9" fontId="0" fillId="0" borderId="14" xfId="2" applyFont="1" applyFill="1" applyBorder="1"/>
    <xf numFmtId="44" fontId="0" fillId="0" borderId="14" xfId="0" applyNumberFormat="1" applyBorder="1"/>
    <xf numFmtId="0" fontId="7" fillId="3" borderId="16" xfId="0" applyFont="1" applyFill="1" applyBorder="1"/>
    <xf numFmtId="0" fontId="7" fillId="3" borderId="17" xfId="0" applyFont="1" applyFill="1" applyBorder="1"/>
    <xf numFmtId="44" fontId="7" fillId="3" borderId="18" xfId="1" applyFont="1" applyFill="1" applyBorder="1"/>
    <xf numFmtId="44" fontId="7" fillId="3" borderId="17" xfId="0" applyNumberFormat="1" applyFont="1" applyFill="1" applyBorder="1"/>
    <xf numFmtId="9" fontId="7" fillId="3" borderId="17" xfId="2" applyFont="1" applyFill="1" applyBorder="1"/>
    <xf numFmtId="0" fontId="7" fillId="3" borderId="19" xfId="0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2"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819275" cy="639248"/>
    <xdr:pic>
      <xdr:nvPicPr>
        <xdr:cNvPr id="2" name="Picture 1">
          <a:extLst>
            <a:ext uri="{FF2B5EF4-FFF2-40B4-BE49-F238E27FC236}">
              <a16:creationId xmlns:a16="http://schemas.microsoft.com/office/drawing/2014/main" id="{CBD72F31-13D3-4548-B01E-9238C5A96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6392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2EE79-02B8-4C92-BFC8-86423E4BE2EE}">
  <dimension ref="A1:O34"/>
  <sheetViews>
    <sheetView tabSelected="1" workbookViewId="0">
      <selection activeCell="G18" sqref="G18"/>
    </sheetView>
  </sheetViews>
  <sheetFormatPr defaultRowHeight="15" x14ac:dyDescent="0.25"/>
  <cols>
    <col min="1" max="1" width="24.85546875" bestFit="1" customWidth="1"/>
    <col min="2" max="2" width="17" customWidth="1"/>
    <col min="3" max="3" width="16.42578125" bestFit="1" customWidth="1"/>
    <col min="4" max="4" width="24" customWidth="1"/>
    <col min="5" max="5" width="15" bestFit="1" customWidth="1"/>
    <col min="6" max="6" width="7.7109375" bestFit="1" customWidth="1"/>
    <col min="7" max="7" width="12.28515625" bestFit="1" customWidth="1"/>
    <col min="8" max="8" width="21.5703125" bestFit="1" customWidth="1"/>
    <col min="9" max="9" width="15.28515625" bestFit="1" customWidth="1"/>
    <col min="10" max="10" width="10.140625" bestFit="1" customWidth="1"/>
    <col min="11" max="11" width="12.5703125" bestFit="1" customWidth="1"/>
    <col min="12" max="12" width="11.85546875" bestFit="1" customWidth="1"/>
    <col min="13" max="13" width="11.5703125" bestFit="1" customWidth="1"/>
    <col min="14" max="15" width="11.85546875" bestFit="1" customWidth="1"/>
  </cols>
  <sheetData>
    <row r="1" spans="1:15" ht="14.45" customHeight="1" x14ac:dyDescent="0.25">
      <c r="A1" s="1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2" spans="1:15" ht="14.45" customHeight="1" x14ac:dyDescent="0.25">
      <c r="A2" s="1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ht="14.45" customHeight="1" x14ac:dyDescent="0.25">
      <c r="A3" s="1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4" spans="1:15" ht="14.45" customHeight="1" thickBot="1" x14ac:dyDescent="0.3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ht="25.5" x14ac:dyDescent="0.25">
      <c r="A5" s="4" t="s">
        <v>1</v>
      </c>
      <c r="B5" s="5" t="s">
        <v>2</v>
      </c>
      <c r="C5" s="5" t="s">
        <v>3</v>
      </c>
      <c r="D5" s="6" t="s">
        <v>4</v>
      </c>
      <c r="E5" s="6" t="s">
        <v>5</v>
      </c>
      <c r="F5" s="6" t="s">
        <v>6</v>
      </c>
      <c r="G5" s="7" t="s">
        <v>7</v>
      </c>
      <c r="H5" s="8" t="s">
        <v>8</v>
      </c>
      <c r="I5" s="8" t="s">
        <v>9</v>
      </c>
      <c r="J5" s="8" t="s">
        <v>10</v>
      </c>
      <c r="K5" s="8" t="s">
        <v>11</v>
      </c>
      <c r="L5" s="8" t="s">
        <v>12</v>
      </c>
      <c r="M5" s="8" t="s">
        <v>13</v>
      </c>
      <c r="N5" s="8" t="s">
        <v>14</v>
      </c>
      <c r="O5" s="9" t="s">
        <v>15</v>
      </c>
    </row>
    <row r="6" spans="1:15" x14ac:dyDescent="0.25">
      <c r="A6" s="10" t="s">
        <v>16</v>
      </c>
      <c r="B6" s="11">
        <v>45521</v>
      </c>
      <c r="C6" s="12" t="s">
        <v>17</v>
      </c>
      <c r="D6" s="12" t="s">
        <v>30</v>
      </c>
      <c r="E6" s="13">
        <v>77150000</v>
      </c>
      <c r="F6" s="13">
        <f>G6/E6*100</f>
        <v>0.20226441996111472</v>
      </c>
      <c r="G6" s="14">
        <v>156047</v>
      </c>
      <c r="H6" s="12" t="s">
        <v>30</v>
      </c>
      <c r="I6" s="15">
        <v>77157000</v>
      </c>
      <c r="J6" s="15">
        <f>K6/I6*100</f>
        <v>0.23444463885324726</v>
      </c>
      <c r="K6" s="15">
        <v>180890.45</v>
      </c>
      <c r="L6" s="16">
        <f>I6/E6-1</f>
        <v>9.073233959822069E-5</v>
      </c>
      <c r="M6" s="17">
        <f>K6-G6</f>
        <v>24843.450000000012</v>
      </c>
      <c r="N6" s="16">
        <f>K6/G6-1</f>
        <v>0.15920491903080491</v>
      </c>
      <c r="O6" s="16">
        <f>J6/F6-1</f>
        <v>0.1590997511985508</v>
      </c>
    </row>
    <row r="7" spans="1:15" x14ac:dyDescent="0.25">
      <c r="A7" s="18" t="s">
        <v>18</v>
      </c>
      <c r="B7" s="11">
        <v>45521</v>
      </c>
      <c r="C7" s="19" t="s">
        <v>17</v>
      </c>
      <c r="D7" s="12" t="s">
        <v>30</v>
      </c>
      <c r="E7" s="20">
        <v>223000</v>
      </c>
      <c r="F7" s="13">
        <f>G7/E7*1000</f>
        <v>37.986547085201792</v>
      </c>
      <c r="G7" s="14">
        <v>8471</v>
      </c>
      <c r="H7" s="12" t="s">
        <v>30</v>
      </c>
      <c r="I7" s="15">
        <v>223000</v>
      </c>
      <c r="J7" s="15">
        <f>K7/I7*1000</f>
        <v>41.156950672645742</v>
      </c>
      <c r="K7" s="15">
        <v>9178</v>
      </c>
      <c r="L7" s="16">
        <f t="shared" ref="L7" si="0">I7/E7-1</f>
        <v>0</v>
      </c>
      <c r="M7" s="17">
        <f t="shared" ref="M7:M9" si="1">K7-G7</f>
        <v>707</v>
      </c>
      <c r="N7" s="16">
        <f t="shared" ref="N7:N9" si="2">K7/G7-1</f>
        <v>8.3461220635107969E-2</v>
      </c>
      <c r="O7" s="16">
        <f t="shared" ref="O7" si="3">J7/F7-1</f>
        <v>8.3461220635108191E-2</v>
      </c>
    </row>
    <row r="8" spans="1:15" x14ac:dyDescent="0.25">
      <c r="A8" s="18" t="s">
        <v>19</v>
      </c>
      <c r="B8" s="11">
        <v>45521</v>
      </c>
      <c r="C8" s="19" t="s">
        <v>17</v>
      </c>
      <c r="D8" s="12" t="s">
        <v>30</v>
      </c>
      <c r="E8" s="13"/>
      <c r="F8" s="13"/>
      <c r="G8" s="14">
        <v>1168</v>
      </c>
      <c r="H8" s="12" t="s">
        <v>30</v>
      </c>
      <c r="I8" s="15"/>
      <c r="J8" s="15"/>
      <c r="K8" s="15">
        <v>1313</v>
      </c>
      <c r="L8" s="16"/>
      <c r="M8" s="17">
        <f t="shared" si="1"/>
        <v>145</v>
      </c>
      <c r="N8" s="16">
        <f t="shared" si="2"/>
        <v>0.12414383561643838</v>
      </c>
      <c r="O8" s="16"/>
    </row>
    <row r="9" spans="1:15" ht="15.75" thickBot="1" x14ac:dyDescent="0.3">
      <c r="A9" s="28" t="s">
        <v>20</v>
      </c>
      <c r="B9" s="29">
        <v>45521</v>
      </c>
      <c r="C9" s="30" t="s">
        <v>21</v>
      </c>
      <c r="D9" s="31" t="s">
        <v>30</v>
      </c>
      <c r="E9" s="32">
        <v>10000000</v>
      </c>
      <c r="F9" s="32"/>
      <c r="G9" s="33">
        <v>19090</v>
      </c>
      <c r="H9" s="31" t="s">
        <v>30</v>
      </c>
      <c r="I9" s="34">
        <v>10000000</v>
      </c>
      <c r="J9" s="34"/>
      <c r="K9" s="34">
        <v>20806</v>
      </c>
      <c r="L9" s="35"/>
      <c r="M9" s="36">
        <f t="shared" si="1"/>
        <v>1716</v>
      </c>
      <c r="N9" s="35">
        <f t="shared" si="2"/>
        <v>8.9889994761655378E-2</v>
      </c>
      <c r="O9" s="35"/>
    </row>
    <row r="10" spans="1:15" ht="15.75" thickBot="1" x14ac:dyDescent="0.3">
      <c r="A10" s="37" t="s">
        <v>22</v>
      </c>
      <c r="B10" s="38"/>
      <c r="C10" s="38"/>
      <c r="D10" s="38"/>
      <c r="E10" s="38"/>
      <c r="F10" s="38"/>
      <c r="G10" s="39">
        <f>SUM(G6:G9)</f>
        <v>184776</v>
      </c>
      <c r="H10" s="38"/>
      <c r="I10" s="38"/>
      <c r="J10" s="38"/>
      <c r="K10" s="40">
        <f>SUM(K6:K9)</f>
        <v>212187.45</v>
      </c>
      <c r="L10" s="38"/>
      <c r="M10" s="40">
        <f>K10-G10</f>
        <v>27411.450000000012</v>
      </c>
      <c r="N10" s="41">
        <f>K10/G10-1</f>
        <v>0.14834962332770485</v>
      </c>
      <c r="O10" s="42"/>
    </row>
    <row r="12" spans="1:15" x14ac:dyDescent="0.25">
      <c r="B12" s="22"/>
    </row>
    <row r="13" spans="1:15" x14ac:dyDescent="0.25">
      <c r="A13" s="21" t="s">
        <v>46</v>
      </c>
      <c r="B13" s="21" t="s">
        <v>47</v>
      </c>
      <c r="C13" s="21" t="s">
        <v>48</v>
      </c>
    </row>
    <row r="14" spans="1:15" x14ac:dyDescent="0.25">
      <c r="A14" t="s">
        <v>23</v>
      </c>
      <c r="B14" s="23">
        <v>10000</v>
      </c>
      <c r="C14" s="23">
        <v>10000</v>
      </c>
    </row>
    <row r="15" spans="1:15" x14ac:dyDescent="0.25">
      <c r="A15" t="s">
        <v>24</v>
      </c>
      <c r="B15" s="23">
        <v>50000</v>
      </c>
      <c r="C15" s="23">
        <v>100000</v>
      </c>
    </row>
    <row r="16" spans="1:15" x14ac:dyDescent="0.25">
      <c r="B16" s="23"/>
      <c r="C16" s="23"/>
    </row>
    <row r="17" spans="1:4" x14ac:dyDescent="0.25">
      <c r="A17" t="s">
        <v>25</v>
      </c>
      <c r="B17" s="23">
        <v>870000</v>
      </c>
      <c r="C17" s="23">
        <v>870000</v>
      </c>
    </row>
    <row r="18" spans="1:4" x14ac:dyDescent="0.25">
      <c r="A18" t="s">
        <v>26</v>
      </c>
      <c r="B18" s="23">
        <v>470000</v>
      </c>
      <c r="C18" s="23">
        <v>470000</v>
      </c>
    </row>
    <row r="19" spans="1:4" x14ac:dyDescent="0.25">
      <c r="A19" t="s">
        <v>27</v>
      </c>
      <c r="B19" s="23">
        <v>975000</v>
      </c>
      <c r="C19" s="23">
        <v>975000</v>
      </c>
    </row>
    <row r="20" spans="1:4" x14ac:dyDescent="0.25">
      <c r="B20" s="23"/>
    </row>
    <row r="21" spans="1:4" x14ac:dyDescent="0.25">
      <c r="A21" s="24"/>
      <c r="B21" s="24"/>
      <c r="C21" s="24"/>
      <c r="D21" s="24"/>
    </row>
    <row r="22" spans="1:4" x14ac:dyDescent="0.25">
      <c r="A22" s="21" t="s">
        <v>28</v>
      </c>
      <c r="B22" s="21" t="s">
        <v>29</v>
      </c>
    </row>
    <row r="23" spans="1:4" x14ac:dyDescent="0.25">
      <c r="A23" s="26" t="s">
        <v>30</v>
      </c>
      <c r="B23" s="26" t="s">
        <v>31</v>
      </c>
    </row>
    <row r="24" spans="1:4" x14ac:dyDescent="0.25">
      <c r="A24" t="s">
        <v>32</v>
      </c>
      <c r="B24" t="s">
        <v>33</v>
      </c>
    </row>
    <row r="25" spans="1:4" x14ac:dyDescent="0.25">
      <c r="A25" t="s">
        <v>34</v>
      </c>
      <c r="B25" t="s">
        <v>35</v>
      </c>
    </row>
    <row r="26" spans="1:4" x14ac:dyDescent="0.25">
      <c r="A26" t="s">
        <v>36</v>
      </c>
      <c r="B26" t="s">
        <v>37</v>
      </c>
    </row>
    <row r="27" spans="1:4" x14ac:dyDescent="0.25">
      <c r="A27" t="s">
        <v>38</v>
      </c>
      <c r="B27" t="s">
        <v>39</v>
      </c>
    </row>
    <row r="28" spans="1:4" x14ac:dyDescent="0.25">
      <c r="A28" t="s">
        <v>40</v>
      </c>
      <c r="B28" t="s">
        <v>41</v>
      </c>
    </row>
    <row r="29" spans="1:4" x14ac:dyDescent="0.25">
      <c r="A29" t="s">
        <v>42</v>
      </c>
      <c r="B29" t="s">
        <v>43</v>
      </c>
    </row>
    <row r="30" spans="1:4" x14ac:dyDescent="0.25">
      <c r="A30" t="s">
        <v>44</v>
      </c>
      <c r="B30" t="s">
        <v>45</v>
      </c>
    </row>
    <row r="32" spans="1:4" x14ac:dyDescent="0.25">
      <c r="C32" s="25"/>
    </row>
    <row r="33" spans="3:3" x14ac:dyDescent="0.25">
      <c r="C33" s="25"/>
    </row>
    <row r="34" spans="3:3" x14ac:dyDescent="0.25">
      <c r="C34" s="25"/>
    </row>
  </sheetData>
  <mergeCells count="1">
    <mergeCell ref="A1:O4"/>
  </mergeCells>
  <conditionalFormatting sqref="L6:O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214730C9FD5144A9E9E487DFDF8EFD" ma:contentTypeVersion="4" ma:contentTypeDescription="Create a new document." ma:contentTypeScope="" ma:versionID="3b3c7c48f3ceab8f551460cd489498ed">
  <xsd:schema xmlns:xsd="http://www.w3.org/2001/XMLSchema" xmlns:xs="http://www.w3.org/2001/XMLSchema" xmlns:p="http://schemas.microsoft.com/office/2006/metadata/properties" xmlns:ns2="1f1c26ad-cea2-4571-b886-1dd9a5c12e85" targetNamespace="http://schemas.microsoft.com/office/2006/metadata/properties" ma:root="true" ma:fieldsID="ed4705fcd2cd4161ffa4b75edf9a897a" ns2:_="">
    <xsd:import namespace="1f1c26ad-cea2-4571-b886-1dd9a5c12e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1c26ad-cea2-4571-b886-1dd9a5c12e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792C44-6E15-4D9E-ADBB-BA755AA6044E}"/>
</file>

<file path=customXml/itemProps2.xml><?xml version="1.0" encoding="utf-8"?>
<ds:datastoreItem xmlns:ds="http://schemas.openxmlformats.org/officeDocument/2006/customXml" ds:itemID="{9E7AC63D-8E4A-408E-B32E-050D30E6EFB8}"/>
</file>

<file path=customXml/itemProps3.xml><?xml version="1.0" encoding="utf-8"?>
<ds:datastoreItem xmlns:ds="http://schemas.openxmlformats.org/officeDocument/2006/customXml" ds:itemID="{A6889AF1-59B6-4B85-91EE-FA4FFC3E53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Crain Jr.</dc:creator>
  <cp:lastModifiedBy>Rick Crain Jr.</cp:lastModifiedBy>
  <dcterms:created xsi:type="dcterms:W3CDTF">2024-08-09T20:50:50Z</dcterms:created>
  <dcterms:modified xsi:type="dcterms:W3CDTF">2024-08-09T20:55:20Z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0x0101007F214730C9FD5144A9E9E487DFDF8EFD</vt:lpwstr>
  </property>
</Properties>
</file>